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15"/>
  <workbookPr updateLinks="always" codeName="EstaPastaDeTrabalho" hidePivotFieldList="1"/>
  <mc:AlternateContent xmlns:mc="http://schemas.openxmlformats.org/markup-compatibility/2006">
    <mc:Choice Requires="x15">
      <x15ac:absPath xmlns:x15ac="http://schemas.microsoft.com/office/spreadsheetml/2010/11/ac" url="https://votorantimindustrial.sharepoint.com/teams/RelatrioAnual-GT/Documentos Compartilhados/Relatório Anual - GT/RA 2025/10. Tradução/Final - publicado/"/>
    </mc:Choice>
  </mc:AlternateContent>
  <xr:revisionPtr revIDLastSave="0" documentId="8_{DF21ED1D-BE6E-4946-A37E-9C2F28536C38}" xr6:coauthVersionLast="47" xr6:coauthVersionMax="47" xr10:uidLastSave="{00000000-0000-0000-0000-000000000000}"/>
  <workbookProtection workbookAlgorithmName="SHA-512" workbookHashValue="EJHGRcAWu/3ofMsI2RswNPkcFZpUVbI903gFR3Qlmh6Rp9vEKsdBp9V81dHmg5T+BTlgtClmS0WCqorF7XzCEw==" workbookSaltValue="yPLNisclfEm2pVLEMgiHjw==" workbookSpinCount="100000" lockStructure="1"/>
  <bookViews>
    <workbookView xWindow="-28920" yWindow="1620" windowWidth="29040" windowHeight="15720" tabRatio="787" xr2:uid="{00000000-000D-0000-FFFF-FFFF00000000}"/>
  </bookViews>
  <sheets>
    <sheet name="COVER" sheetId="57" r:id="rId1"/>
    <sheet name="INDEX" sheetId="71" r:id="rId2"/>
    <sheet name="MATERIALITY" sheetId="73" r:id="rId3"/>
    <sheet name="EMPLOYEES" sheetId="74" r:id="rId4"/>
    <sheet name="HEALTH, SAFETY AND WELL-BEING" sheetId="75" r:id="rId5"/>
    <sheet name="SOCIAL LEGACY" sheetId="76" r:id="rId6"/>
    <sheet name="HUMAN RIGHTS" sheetId="77" r:id="rId7"/>
    <sheet name="CLIMATE CHANGE" sheetId="78" r:id="rId8"/>
    <sheet name="RENEWABLE ENERGY &amp; EFFICIENCY" sheetId="79" r:id="rId9"/>
    <sheet name="BIODIVER. AND ECOS. SERV." sheetId="80" r:id="rId10"/>
    <sheet name="WATER RESOURCES" sheetId="81" r:id="rId11"/>
    <sheet name="WASTE AND CO-PRODUCTS" sheetId="82" r:id="rId12"/>
    <sheet name="DAM MANAGEMENT" sheetId="83" r:id="rId13"/>
    <sheet name="ALUMINUM CIRCULARITY" sheetId="84" r:id="rId14"/>
    <sheet name="SUSTAINABLE VALUE CHAIN" sheetId="85" r:id="rId15"/>
    <sheet name="INNOVATION &amp; TECHNOLOGY" sheetId="86" r:id="rId16"/>
    <sheet name="INSTITUTIONAL RELATIONS" sheetId="87" r:id="rId17"/>
    <sheet name="CORPORATE GOVERNANCE" sheetId="88" r:id="rId18"/>
  </sheets>
  <externalReferences>
    <externalReference r:id="rId19"/>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8" i="88" l="1"/>
  <c r="D97" i="88"/>
  <c r="D96" i="88"/>
  <c r="J95" i="88"/>
  <c r="H95" i="88"/>
  <c r="D95" i="88"/>
  <c r="M94" i="88"/>
  <c r="J94" i="88"/>
  <c r="H94" i="88"/>
  <c r="D94" i="88"/>
  <c r="M93" i="88"/>
  <c r="D93" i="88"/>
  <c r="M92" i="88"/>
  <c r="J37" i="79" l="1"/>
  <c r="G23" i="84" l="1"/>
  <c r="E23" i="84"/>
  <c r="AF95" i="81" l="1"/>
  <c r="AE95" i="81"/>
  <c r="AC95" i="81"/>
  <c r="AB95" i="81"/>
  <c r="AF94" i="81"/>
  <c r="AE94" i="81"/>
  <c r="AC94" i="81"/>
  <c r="AB94" i="81"/>
  <c r="AF93" i="81"/>
  <c r="AE93" i="81"/>
  <c r="AC93" i="81"/>
  <c r="AB93" i="81"/>
  <c r="AH92" i="81"/>
  <c r="AG92" i="81"/>
  <c r="AD92" i="81"/>
  <c r="AH91" i="81"/>
  <c r="AG91" i="81"/>
  <c r="AD91" i="81"/>
  <c r="AF90" i="81"/>
  <c r="AE90" i="81"/>
  <c r="AC90" i="81"/>
  <c r="AB90" i="81"/>
  <c r="AH89" i="81"/>
  <c r="AG89" i="81"/>
  <c r="AI89" i="81" s="1"/>
  <c r="AD89" i="81"/>
  <c r="AH88" i="81"/>
  <c r="AG88" i="81"/>
  <c r="AD88" i="81"/>
  <c r="AF87" i="81"/>
  <c r="AE87" i="81"/>
  <c r="AC87" i="81"/>
  <c r="AB87" i="81"/>
  <c r="AH86" i="81"/>
  <c r="AG86" i="81"/>
  <c r="AD86" i="81"/>
  <c r="AH85" i="81"/>
  <c r="AG85" i="81"/>
  <c r="AD85" i="81"/>
  <c r="AH62" i="81"/>
  <c r="AH61" i="81"/>
  <c r="AH63" i="81" s="1"/>
  <c r="AH59" i="81"/>
  <c r="AH58" i="81"/>
  <c r="AH60" i="81" s="1"/>
  <c r="AH56" i="81"/>
  <c r="AH55" i="81"/>
  <c r="AG62" i="81"/>
  <c r="AG61" i="81"/>
  <c r="AG59" i="81"/>
  <c r="AG58" i="81"/>
  <c r="AG60" i="81" s="1"/>
  <c r="AG56" i="81"/>
  <c r="AG55" i="81"/>
  <c r="AF63" i="81"/>
  <c r="AF60" i="81"/>
  <c r="AF57" i="81"/>
  <c r="AE63" i="81"/>
  <c r="AE60" i="81"/>
  <c r="AE57" i="81"/>
  <c r="AF65" i="81"/>
  <c r="AF64" i="81"/>
  <c r="AE64" i="81"/>
  <c r="AD62" i="81"/>
  <c r="AD61" i="81"/>
  <c r="AD59" i="81"/>
  <c r="AD58" i="81"/>
  <c r="AD56" i="81"/>
  <c r="AD55" i="81"/>
  <c r="AE65" i="81"/>
  <c r="AC65" i="81"/>
  <c r="AB65" i="81"/>
  <c r="AC64" i="81"/>
  <c r="AB64" i="81"/>
  <c r="AB63" i="81"/>
  <c r="AB60" i="81"/>
  <c r="AC63" i="81"/>
  <c r="AC60" i="81"/>
  <c r="AC57" i="81"/>
  <c r="AB57" i="81"/>
  <c r="J41" i="81"/>
  <c r="I41" i="81"/>
  <c r="AD63" i="81" l="1"/>
  <c r="AI62" i="81"/>
  <c r="AB96" i="81"/>
  <c r="AC96" i="81"/>
  <c r="P75" i="81"/>
  <c r="AD57" i="81"/>
  <c r="P73" i="81" s="1"/>
  <c r="AI59" i="81"/>
  <c r="AH90" i="81"/>
  <c r="AD90" i="81"/>
  <c r="AF96" i="81"/>
  <c r="AI92" i="81"/>
  <c r="AF66" i="81"/>
  <c r="AH65" i="81"/>
  <c r="AD60" i="81"/>
  <c r="P74" i="81" s="1"/>
  <c r="AI56" i="81"/>
  <c r="AH95" i="81"/>
  <c r="AH94" i="81"/>
  <c r="AH93" i="81"/>
  <c r="AD95" i="81"/>
  <c r="AD93" i="81"/>
  <c r="AG93" i="81"/>
  <c r="AG94" i="81"/>
  <c r="AG90" i="81"/>
  <c r="AD94" i="81"/>
  <c r="AE96" i="81"/>
  <c r="AI86" i="81"/>
  <c r="AD87" i="81"/>
  <c r="AI85" i="81"/>
  <c r="AI88" i="81"/>
  <c r="AI91" i="81"/>
  <c r="AG87" i="81"/>
  <c r="AG95" i="81"/>
  <c r="AH87" i="81"/>
  <c r="AC66" i="81"/>
  <c r="AE66" i="81"/>
  <c r="AG65" i="81"/>
  <c r="AG57" i="81"/>
  <c r="AI60" i="81"/>
  <c r="S74" i="81" s="1"/>
  <c r="AB66" i="81"/>
  <c r="AH64" i="81"/>
  <c r="AI55" i="81"/>
  <c r="AH57" i="81"/>
  <c r="AG63" i="81"/>
  <c r="AI63" i="81" s="1"/>
  <c r="S75" i="81" s="1"/>
  <c r="AI61" i="81"/>
  <c r="AI58" i="81"/>
  <c r="AG64" i="81"/>
  <c r="AD64" i="81"/>
  <c r="AD65" i="81"/>
  <c r="AI90" i="81" l="1"/>
  <c r="AG66" i="81"/>
  <c r="AG96" i="81"/>
  <c r="AI65" i="81"/>
  <c r="AD66" i="81"/>
  <c r="P76" i="81" s="1"/>
  <c r="AD96" i="81"/>
  <c r="AI57" i="81"/>
  <c r="S73" i="81" s="1"/>
  <c r="AH66" i="81"/>
  <c r="AI66" i="81" s="1"/>
  <c r="AI95" i="81"/>
  <c r="AH96" i="81"/>
  <c r="AI94" i="81"/>
  <c r="AI93" i="81"/>
  <c r="AI87" i="81"/>
  <c r="AI64" i="81"/>
  <c r="AI96" i="81" l="1"/>
  <c r="S76" i="81"/>
  <c r="AG31" i="81" l="1"/>
  <c r="J47" i="81" s="1"/>
  <c r="AG30" i="81"/>
  <c r="AG29" i="81"/>
  <c r="AF31" i="81"/>
  <c r="AF30" i="81"/>
  <c r="AF29" i="81"/>
  <c r="AC31" i="81"/>
  <c r="AC30" i="81"/>
  <c r="AC29" i="81"/>
  <c r="AH30" i="81" l="1"/>
  <c r="AH31" i="81"/>
  <c r="AH29" i="81"/>
  <c r="I463" i="88" l="1"/>
  <c r="H463" i="88"/>
  <c r="G463" i="88"/>
  <c r="F463" i="88"/>
  <c r="E463" i="88"/>
  <c r="J69" i="75" l="1"/>
  <c r="L69" i="75"/>
  <c r="N69" i="75"/>
  <c r="G53" i="82" l="1"/>
  <c r="J427" i="74" l="1"/>
  <c r="K424" i="74" s="1"/>
  <c r="J438" i="74"/>
  <c r="K435" i="74" s="1"/>
  <c r="T88" i="75"/>
  <c r="S26" i="79"/>
  <c r="S25" i="79"/>
  <c r="S23" i="79"/>
  <c r="S22" i="79"/>
  <c r="R26" i="79"/>
  <c r="Q26" i="79"/>
  <c r="R24" i="79"/>
  <c r="Q24" i="79"/>
  <c r="S24" i="79" s="1"/>
  <c r="K425" i="74" l="1"/>
  <c r="K434" i="74"/>
  <c r="K436" i="74"/>
  <c r="K437" i="74"/>
  <c r="K426" i="74"/>
  <c r="W109" i="75"/>
  <c r="W83" i="75"/>
  <c r="J417" i="74"/>
  <c r="K415" i="74" s="1"/>
  <c r="H417" i="74"/>
  <c r="I415" i="74" s="1"/>
  <c r="F417" i="74"/>
  <c r="G416" i="74" s="1"/>
  <c r="D417" i="74"/>
  <c r="E415" i="74" s="1"/>
  <c r="I416" i="74" l="1"/>
  <c r="K416" i="74"/>
  <c r="E416" i="74"/>
  <c r="G415" i="74"/>
  <c r="G188" i="88" l="1"/>
  <c r="V33" i="87" l="1"/>
  <c r="V70" i="86" l="1"/>
  <c r="V69" i="86"/>
  <c r="V68" i="86"/>
  <c r="I100" i="80" l="1"/>
  <c r="M97" i="82"/>
  <c r="L97" i="82"/>
  <c r="K97" i="82"/>
  <c r="J97" i="82"/>
  <c r="M81" i="82"/>
  <c r="AD72" i="82"/>
  <c r="AC72" i="82"/>
  <c r="AB72" i="82"/>
  <c r="AA72" i="82"/>
  <c r="AF71" i="82"/>
  <c r="AF70" i="82"/>
  <c r="AF69" i="82"/>
  <c r="AE71" i="82"/>
  <c r="AE70" i="82"/>
  <c r="AE69" i="82"/>
  <c r="AF68" i="82"/>
  <c r="AE68" i="82"/>
  <c r="AD66" i="82"/>
  <c r="AC66" i="82"/>
  <c r="AB66" i="82"/>
  <c r="AA66" i="82"/>
  <c r="Z66" i="82"/>
  <c r="AF63" i="82"/>
  <c r="AE63" i="82"/>
  <c r="AF62" i="82"/>
  <c r="AE62" i="82"/>
  <c r="AD52" i="82"/>
  <c r="AC52" i="82"/>
  <c r="AB52" i="82"/>
  <c r="AA52" i="82"/>
  <c r="AD47" i="82"/>
  <c r="AC47" i="82"/>
  <c r="AB47" i="82"/>
  <c r="O53" i="82"/>
  <c r="AF51" i="82"/>
  <c r="AF50" i="82"/>
  <c r="AF49" i="82"/>
  <c r="AE49" i="82"/>
  <c r="AE50" i="82"/>
  <c r="AE51" i="82"/>
  <c r="AF46" i="82"/>
  <c r="AF45" i="82"/>
  <c r="AF44" i="82"/>
  <c r="Y44" i="82"/>
  <c r="Z44" i="82"/>
  <c r="AE44" i="82"/>
  <c r="Y45" i="82"/>
  <c r="Z45" i="82"/>
  <c r="Y46" i="82"/>
  <c r="Z46" i="82"/>
  <c r="AE46" i="82"/>
  <c r="U47" i="82"/>
  <c r="V47" i="82"/>
  <c r="W47" i="82"/>
  <c r="X47" i="82"/>
  <c r="G15" i="83"/>
  <c r="F15" i="83"/>
  <c r="I15" i="83"/>
  <c r="AF66" i="82" l="1"/>
  <c r="AE66" i="82"/>
  <c r="AE72" i="82"/>
  <c r="AE52" i="82"/>
  <c r="AF72" i="82"/>
  <c r="Z47" i="82"/>
  <c r="Y47" i="82"/>
  <c r="AF52" i="82"/>
  <c r="AF47" i="82"/>
  <c r="AE45" i="82"/>
  <c r="AE47" i="82" s="1"/>
  <c r="H15" i="83"/>
  <c r="AA73" i="82" l="1"/>
  <c r="AA53" i="82"/>
  <c r="I137" i="78"/>
  <c r="I143" i="78"/>
  <c r="I142" i="78"/>
  <c r="I141" i="78"/>
  <c r="I138" i="78"/>
  <c r="L83" i="78"/>
  <c r="M78" i="78" s="1"/>
  <c r="L68" i="78"/>
  <c r="M66" i="78" s="1"/>
  <c r="L59" i="78"/>
  <c r="M56" i="78" s="1"/>
  <c r="L46" i="78"/>
  <c r="M43" i="78" s="1"/>
  <c r="M42" i="78" l="1"/>
  <c r="M41" i="78"/>
  <c r="M58" i="78"/>
  <c r="M57" i="78"/>
  <c r="M67" i="78"/>
  <c r="M65" i="78"/>
  <c r="M40" i="78"/>
  <c r="M77" i="78"/>
  <c r="M82" i="78"/>
  <c r="M81" i="78"/>
  <c r="M39" i="78"/>
  <c r="M44" i="78"/>
  <c r="M80" i="78"/>
  <c r="M79" i="78"/>
  <c r="K22" i="77"/>
  <c r="J22" i="77"/>
  <c r="I22" i="77"/>
  <c r="H22" i="77"/>
  <c r="H136" i="83"/>
  <c r="H145" i="83" s="1"/>
  <c r="J55" i="76"/>
  <c r="F55" i="76"/>
  <c r="H55" i="76"/>
  <c r="L55" i="76"/>
  <c r="L22" i="76"/>
  <c r="O60" i="75"/>
  <c r="O58" i="75"/>
  <c r="O56" i="75"/>
  <c r="N60" i="75"/>
  <c r="N58" i="75"/>
  <c r="N56" i="75"/>
  <c r="F227" i="74" l="1"/>
  <c r="F226" i="74"/>
  <c r="F206" i="74"/>
  <c r="F209" i="74"/>
  <c r="F224" i="74" s="1"/>
  <c r="F208" i="74"/>
  <c r="F223" i="74" s="1"/>
  <c r="F205" i="74"/>
  <c r="K64" i="74"/>
  <c r="K63" i="74"/>
  <c r="G65" i="74"/>
  <c r="H65" i="74"/>
  <c r="I65" i="74"/>
  <c r="J65" i="74"/>
  <c r="F65" i="74"/>
  <c r="H24" i="74"/>
  <c r="H29" i="74"/>
  <c r="H34" i="74"/>
  <c r="H39" i="74"/>
  <c r="H44" i="74"/>
  <c r="V11" i="74"/>
  <c r="V12" i="74"/>
  <c r="V13" i="74"/>
  <c r="V14" i="74"/>
  <c r="V10" i="74"/>
  <c r="K65" i="74" l="1"/>
  <c r="F214" i="74"/>
  <c r="F215" i="74"/>
  <c r="F70" i="79" l="1"/>
  <c r="F80" i="79" l="1"/>
  <c r="J391" i="88" l="1"/>
  <c r="I391" i="88"/>
  <c r="H391" i="88"/>
  <c r="G391" i="88"/>
  <c r="R70" i="86" l="1"/>
  <c r="R69" i="86"/>
  <c r="R68" i="86"/>
  <c r="Z72" i="82" l="1"/>
  <c r="Y72" i="82"/>
  <c r="X72" i="82"/>
  <c r="W72" i="82"/>
  <c r="V72" i="82"/>
  <c r="U72" i="82"/>
  <c r="Y66" i="82"/>
  <c r="X66" i="82"/>
  <c r="W66" i="82"/>
  <c r="V66" i="82"/>
  <c r="U66" i="82"/>
  <c r="X52" i="82"/>
  <c r="W52" i="82"/>
  <c r="V52" i="82"/>
  <c r="U52" i="82"/>
  <c r="H107" i="81"/>
  <c r="G107" i="81"/>
  <c r="F107" i="81"/>
  <c r="E107" i="81"/>
  <c r="AA60" i="81"/>
  <c r="U60" i="81"/>
  <c r="U64" i="81" s="1"/>
  <c r="Z52" i="82" l="1"/>
  <c r="U73" i="82"/>
  <c r="Y52" i="82"/>
  <c r="U53" i="82" l="1"/>
  <c r="H100" i="80"/>
  <c r="G100" i="80"/>
  <c r="F100" i="80"/>
  <c r="I37" i="79"/>
  <c r="J26" i="79"/>
  <c r="J25" i="79"/>
  <c r="O24" i="79"/>
  <c r="N24" i="79"/>
  <c r="N26" i="79" s="1"/>
  <c r="J24" i="79"/>
  <c r="P23" i="79"/>
  <c r="J23" i="79"/>
  <c r="P22" i="79"/>
  <c r="J22" i="79"/>
  <c r="K35" i="77"/>
  <c r="J35" i="77"/>
  <c r="I35" i="77"/>
  <c r="H35" i="77"/>
  <c r="P11" i="77"/>
  <c r="P24" i="79" l="1"/>
  <c r="P26" i="79" s="1"/>
  <c r="I437" i="74" l="1"/>
  <c r="I436" i="74"/>
  <c r="I435" i="74"/>
  <c r="I426" i="74"/>
  <c r="I425" i="74"/>
  <c r="I424" i="74"/>
  <c r="M271" i="74"/>
  <c r="L271"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tc={DA9866C0-06AD-4657-9CD2-F3433E9DF209}</author>
  </authors>
  <commentList>
    <comment ref="XEM158" authorId="0" shapeId="0" xr:uid="{DA9866C0-06AD-4657-9CD2-F3433E9DF209}">
      <text>
        <t>[Threaded comment]
Your version of Excel allows you to read this threaded comment; however, any edits to it will get removed if the file is opened in a newer version of Excel. Learn more: https://go.microsoft.com/fwlink/?linkid=870924
Comment:
    Coluna inserida - havia sido alinhado via e-mail com a Aline sobre a parte dos legados, mas não foi trazida pra cá.
Não entendi o motivo, mas essa tabela tava toda pintada de azul claro e eu tirei rsrs</t>
      </text>
    </comment>
  </commentList>
</comments>
</file>

<file path=xl/sharedStrings.xml><?xml version="1.0" encoding="utf-8"?>
<sst xmlns="http://schemas.openxmlformats.org/spreadsheetml/2006/main" count="3801" uniqueCount="1722">
  <si>
    <t>INDEX</t>
  </si>
  <si>
    <t>Introduction</t>
  </si>
  <si>
    <r>
      <rPr>
        <sz val="11"/>
        <color theme="1"/>
        <rFont val="Verdana"/>
        <family val="2"/>
      </rPr>
      <t xml:space="preserve">Welcome to </t>
    </r>
    <r>
      <rPr>
        <b/>
        <sz val="11"/>
        <color theme="1"/>
        <rFont val="Verdana"/>
        <family val="2"/>
      </rPr>
      <t>CBA’s 2025 Disclosure Databook</t>
    </r>
    <r>
      <rPr>
        <sz val="11"/>
        <color theme="1"/>
        <rFont val="Verdana"/>
        <family val="2"/>
      </rPr>
      <t>.</t>
    </r>
    <r>
      <rPr>
        <sz val="11"/>
        <color rgb="FF000000"/>
        <rFont val="Verdana"/>
        <family val="2"/>
      </rPr>
      <t xml:space="preserve"> </t>
    </r>
    <r>
      <rPr>
        <sz val="11"/>
        <color rgb="FF000000"/>
        <rFont val="Verdana"/>
        <family val="2"/>
      </rPr>
      <t>This Databook provides investors, partners, and broader stakeholders with direct, detailed access to information on our operational and ESG (environmental, social, and governance) performance, as well as information on CBA’s Materiality Matrix.</t>
    </r>
    <r>
      <rPr>
        <sz val="11"/>
        <color rgb="FF000000"/>
        <rFont val="Verdana"/>
        <family val="2"/>
      </rPr>
      <t xml:space="preserve"> </t>
    </r>
    <r>
      <rPr>
        <b/>
        <sz val="11"/>
        <color rgb="FF000000"/>
        <rFont val="Verdana"/>
        <family val="2"/>
      </rPr>
      <t>The databook supplements CBA’s 2025 Annual Report</t>
    </r>
    <r>
      <rPr>
        <sz val="11"/>
        <color rgb="FF000000"/>
        <rFont val="Verdana"/>
        <family val="2"/>
      </rPr>
      <t xml:space="preserve">, which outlines our strategy and key milestones achieved during the year. It provides the technical basis for our sustainability reporting information, presenting </t>
    </r>
    <r>
      <rPr>
        <b/>
        <sz val="11"/>
        <color rgb="FF000000"/>
        <rFont val="Verdana"/>
        <family val="2"/>
      </rPr>
      <t>GRI, SASB and proprietary disclosures that expand on information included in the Annual Report</t>
    </r>
    <r>
      <rPr>
        <sz val="11"/>
        <color rgb="FF000000"/>
        <rFont val="Verdana"/>
        <family val="2"/>
      </rPr>
      <t>.</t>
    </r>
    <r>
      <rPr>
        <sz val="11"/>
        <color rgb="FF000000"/>
        <rFont val="Verdana"/>
        <family val="2"/>
      </rPr>
      <t xml:space="preserve">
</t>
    </r>
    <r>
      <rPr>
        <sz val="11"/>
        <color rgb="FF000000"/>
        <rFont val="Verdana"/>
        <family val="2"/>
      </rPr>
      <t>Users can navigate the document using the left-hand menu available across all tabs, which provides access to content organized by social, environmental, and governance dimensions.</t>
    </r>
    <r>
      <rPr>
        <sz val="11"/>
        <color rgb="FF000000"/>
        <rFont val="Verdana"/>
        <family val="2"/>
      </rPr>
      <t xml:space="preserve"> </t>
    </r>
    <r>
      <rPr>
        <sz val="11"/>
        <color rgb="FF000000"/>
        <rFont val="Verdana"/>
        <family val="2"/>
      </rPr>
      <t>The index below also enables readers to quickly locate and access specific disclosures by selecting the relevant item.</t>
    </r>
    <r>
      <rPr>
        <sz val="11"/>
        <color rgb="FF000000"/>
        <rFont val="Verdana"/>
        <family val="2"/>
      </rPr>
      <t xml:space="preserve"> </t>
    </r>
  </si>
  <si>
    <t>Click here to access the 2025 Annual Report</t>
  </si>
  <si>
    <t>Click here to access the 2025 Climate Agenda Report</t>
  </si>
  <si>
    <t xml:space="preserve">Content Index </t>
  </si>
  <si>
    <t>ESG PILLAR</t>
  </si>
  <si>
    <t xml:space="preserve">SECTION </t>
  </si>
  <si>
    <t>DISCLOSURE</t>
  </si>
  <si>
    <t>ASSURANCE PROVIDED</t>
  </si>
  <si>
    <t>-</t>
  </si>
  <si>
    <t>Materiality</t>
  </si>
  <si>
    <t>GRI 2-29 - Approach to stakeholder engagement</t>
  </si>
  <si>
    <t>GRI 3-2 - List of material topics</t>
  </si>
  <si>
    <t>x</t>
  </si>
  <si>
    <t>GRI 3-3 - Management of Material Topics</t>
  </si>
  <si>
    <t>CBA-82 - Key material topics for value creation</t>
  </si>
  <si>
    <t>Social</t>
  </si>
  <si>
    <t>Employees</t>
  </si>
  <si>
    <t>GRI 2-7 - Employees</t>
  </si>
  <si>
    <t>GRI 2-8 - Workers who are not employees</t>
  </si>
  <si>
    <t>GRI 2-20 - Process to determine remuneration</t>
  </si>
  <si>
    <t>GRI 2-30 - Collective bargaining agreements</t>
  </si>
  <si>
    <t>GRI 202-1 - Ratio of standard entry level wage by gender compared to local minimum wage</t>
  </si>
  <si>
    <t>GRI 202-2 - Proportion of senior management hired from the local community</t>
  </si>
  <si>
    <t>GRI 401-1 - New employee hires and employee turnover</t>
  </si>
  <si>
    <t>GRI 401-2 - Benefits provided to full-time employees that are not provided to temporary or part-time employees</t>
  </si>
  <si>
    <t>GRI 401-3 - Parental leave</t>
  </si>
  <si>
    <t>GRI 404-1 - Average hours of training per year per employee</t>
  </si>
  <si>
    <t>GRI 405-1 - Diversity of governance bodies and employees</t>
  </si>
  <si>
    <t>GRI 405-2 - Ratio of basic salary and remuneration of women to men</t>
  </si>
  <si>
    <t>SASB EM-MM-000.B - Total number of employees</t>
  </si>
  <si>
    <t>SASB EM-MM-210b.2 - Number and duration of non-technical delays</t>
  </si>
  <si>
    <t>SASB EM-MM-310a.1 - Percentage of active workforce covered under collective bargaining agreements, broken down by Brazilian and foreign employees</t>
  </si>
  <si>
    <t>SASB EM-MM-310a.2 - Number and duration of strikes and lockouts</t>
  </si>
  <si>
    <t>CBA-31 - Board diversity policy</t>
  </si>
  <si>
    <t xml:space="preserve">CBA-32 - Workforce breakdown: gender </t>
  </si>
  <si>
    <t>CBA-33 - Workforce breakdown: race/ethnicity &amp; nationality</t>
  </si>
  <si>
    <t>CBA-37 - Training and development</t>
  </si>
  <si>
    <t>CBA-38 - Employee development programs</t>
  </si>
  <si>
    <t>CBA-39 - Return on investment in human capital</t>
  </si>
  <si>
    <t>CBA-40 - Hiring</t>
  </si>
  <si>
    <t>CBA-41 - Performance review</t>
  </si>
  <si>
    <t>CBA-42 - Employee support programs</t>
  </si>
  <si>
    <t>CBA-43 - Employee turnover rate</t>
  </si>
  <si>
    <t>CBA-44 - Employee satisfaction surveys</t>
  </si>
  <si>
    <t>CBA-78 - Labor practices programs</t>
  </si>
  <si>
    <t>Health, safety and well-being</t>
  </si>
  <si>
    <t>GRI 403-2 - Hazard identification, risk assessment, and incident investigation</t>
  </si>
  <si>
    <t>GRI 403-3 - Occupational health services</t>
  </si>
  <si>
    <t>GRI 403-5 - Worker training on occupational health and safety</t>
  </si>
  <si>
    <t>GRI 403-6 - Promotion of worker health</t>
  </si>
  <si>
    <t>GRI 403-7 - Prevention and mitigation of occupational health and safety impacts directly linked by business relationships</t>
  </si>
  <si>
    <t>GRI 403-8 - Workers covered by an occupational health and safety management system</t>
  </si>
  <si>
    <t>GRI 403-9 - Work-related injuries</t>
  </si>
  <si>
    <t>GRI 403-10 - Work-related ill health</t>
  </si>
  <si>
    <t>GRI 14.15.3 - Report the number of process safety incidents in the reporting period, describe their impacts and the measures taken to remediate them</t>
  </si>
  <si>
    <t>SASB EM-MM-320a.1 - (1) MSHA all-incidence rate; (2) fatality rate; (3) near miss frequency rate (NMFR); average hours of health, safety, and emergency response training for (a) full-time employees and (b) contract employees</t>
  </si>
  <si>
    <t>SASB IF-EU-320a.1 - (1) MSHA all-incidence rate; (2) fatality rate; (3) near miss frequency rate (NMFR); average hours of health, safety, and emergency response training for (a) full-time employees and (b) contract employees</t>
  </si>
  <si>
    <t>CBA-45 - Lost-time injury frequency rate (LTIFR) and Total recordable injury frequency rate (TRIFR)</t>
  </si>
  <si>
    <t xml:space="preserve">Social </t>
  </si>
  <si>
    <t>Social legacy</t>
  </si>
  <si>
    <t>GRI 203-1 - Infrastructure investments and services supported</t>
  </si>
  <si>
    <t>GRI 413-1 - Operations with local community engagement, impact assessments, and development programs, Percentage of operations with implemented local community engagement, impact assessments, and/or development programs</t>
  </si>
  <si>
    <t>GRI 413-2 - Operations with significant actual or potential negative impacts on local communities</t>
  </si>
  <si>
    <t>SASB EM-MM-210a.1 - Percentage of (1) proved and (2) probable reserves in or near areas of conflict</t>
  </si>
  <si>
    <t>SASB EM-MM-210a.2 Percentage of (1) proved and (2) probable reserves in or near indigenous land</t>
  </si>
  <si>
    <t>SASB EM-MM-210b.1 - Discussion of process to manage risks and opportunities associated with community rights and interests</t>
  </si>
  <si>
    <t>CBA-10 - Social investments (R$)</t>
  </si>
  <si>
    <t>CBA-46 - Community engagement</t>
  </si>
  <si>
    <t>CBA-47 - Community consultation framework and implementation</t>
  </si>
  <si>
    <t>CBA-48 - Resettlement programs</t>
  </si>
  <si>
    <t>CBA-49 - Indigenous peoples and culture preservation</t>
  </si>
  <si>
    <t>CBA-50 - Security personnel management</t>
  </si>
  <si>
    <t>CBA-51 - Local hiring</t>
  </si>
  <si>
    <t>CBA-80 - Social mine closure programs</t>
  </si>
  <si>
    <t>Corporate Environmental Education Programs (PEA)</t>
  </si>
  <si>
    <t>Human rights</t>
  </si>
  <si>
    <t>GRI 412-1 - Operations that have been subject to human rights reviews or impact assessments</t>
  </si>
  <si>
    <t>GRI 412-2 - Employee training on human rights policies or procedures</t>
  </si>
  <si>
    <t>GRI 412-3 - Significant investment agreements and contracts that include human rights clauses or that underwent human rights screening</t>
  </si>
  <si>
    <t>SASB EM-MM-210a.3 - Discussion of engagement processes and due diligence practices with respect to human rights, indigenous rights, and operation in areas of conflict</t>
  </si>
  <si>
    <t>CBA-34 - Human rights due diligence process</t>
  </si>
  <si>
    <t>CBA-35 - Human rights assessment</t>
  </si>
  <si>
    <t>CBA-36 - Mitigation and remediation of human rights risks</t>
  </si>
  <si>
    <t>Environmental</t>
  </si>
  <si>
    <t>Climate change</t>
  </si>
  <si>
    <t>GRI 201-2 - Financial implications and other risks and opportunities due to climate change</t>
  </si>
  <si>
    <t>GRI 305-1 - Direct (Scope 1) GHG emissions</t>
  </si>
  <si>
    <t>GRI 305-2 - Energy indirect (Scope 2) GHG emissions</t>
  </si>
  <si>
    <t>GRI 305-3 - Other indirect (Scope 3) GHG emissions</t>
  </si>
  <si>
    <t>GRI 305-4 - GHG emissions intensity</t>
  </si>
  <si>
    <t>GRI 305-5 - Reduction of GHG emissions</t>
  </si>
  <si>
    <t>GRI 305-6 - Emissions of ozone-depleting substances (ODS)</t>
  </si>
  <si>
    <t>GRI 305-7 - Nitrogen oxides (NOX), sulfur oxides (SOX), and other significant air emissions</t>
  </si>
  <si>
    <t>SASB EM-MM-110a.1 -Gross global Scope 1 emissions, percentage covered under emissions-limiting regulations</t>
  </si>
  <si>
    <t>SASB EM-MM-110a.2 - Greenhouse gas (GHG) emissions associated with power deliveries</t>
  </si>
  <si>
    <t>SASB EM-MM-120a.1 -Air emissions of the following pollutants: (1) NOX (excluding N2O), (2) SOX, (3) particulate matter (PM10), (4) lead (Pb), and (5) mercury (Hg)</t>
  </si>
  <si>
    <t>SASB IF-EU-110a.1 - Gross global Scope 1 emissions, percentage covered under emissions-limiting regulations</t>
  </si>
  <si>
    <t>SASB IF-EU-110a.2 - Greenhouse gas (GHG) emissions associated with power deliveries</t>
  </si>
  <si>
    <t>SASB IF-EU-110a.3 - Description of long-term and short-term strategy or plan to manage Scope 1 emissions, emission-reduction targets, and an analysis of performance against those targets</t>
  </si>
  <si>
    <t>SASB IF-EU-120a.1 - Air emissions of the following pollutants: (1) NOX (excluding N2O), (2) SOX, (3) particulate matter (PM10), (4) lead (Pb), and (5) mercury (Hg)</t>
  </si>
  <si>
    <t>CBA-67 - Direct PFC (Perfluorocarbon) emissions</t>
  </si>
  <si>
    <t>Renewable energy and energy efficiency</t>
  </si>
  <si>
    <t>GRI 302-2 - Energy consumption outside of the organization</t>
  </si>
  <si>
    <t>GRI 302-4 - Reduction of energy consumption</t>
  </si>
  <si>
    <t>GRI 302-5 - Reductions in energy requirements of products and services</t>
  </si>
  <si>
    <t>SASB IF-EU-000.A - Number of: (1) residential, (2) commercial, and (3) industrial customers served</t>
  </si>
  <si>
    <t>SASB IF-EU-000.B - Total electricity delivered to: (1) residential, (2) commercial, (3) industrial, (4) all other retail customers, and (5) wholesale customers</t>
  </si>
  <si>
    <t>SASB IF-EU-000.C - Length of transmission and distribution lines</t>
  </si>
  <si>
    <t>SASB IF-EU-000.E - Total Wholesale Electricity Purchased</t>
  </si>
  <si>
    <t>CBA-52 - Energy management programs</t>
  </si>
  <si>
    <t>CBA-53 - Energy consumption within the organization in MWh</t>
  </si>
  <si>
    <t>Biodiversity &amp; ecosystem services</t>
  </si>
  <si>
    <t>GRI 101-1 - Policies to halt and reverse biodiversity loss</t>
  </si>
  <si>
    <t>GRI 101-1 - Policies to halt and reverse biodiversity loss (with a focus on operational units) | GRI 101-2 - Management of biodiversity impacts | GRI 101-4 - Identification of biodiversity impacts</t>
  </si>
  <si>
    <t>GRI 101-2 - Management of biodiversity impacts</t>
  </si>
  <si>
    <t>GRI 101-3 - Access and benefit-sharing</t>
  </si>
  <si>
    <t>GRI 101-5 - Locations with biodiversity impacts</t>
  </si>
  <si>
    <t xml:space="preserve">GRI 101-6 - Direct drivers of biodiversity loss </t>
  </si>
  <si>
    <t>GRI 101-7 - Changes to the state of biodiversity</t>
  </si>
  <si>
    <t>GRI 101-8 - Ecosystem services</t>
  </si>
  <si>
    <t>SASB EM-MM-160a.1 - Description of environmental management policies and practices for active sites</t>
  </si>
  <si>
    <t>SASB EM-MM-160a.3 - Percentage of (1) proved and (2) probable reserves in or near sites with protected conservation status or endangered species habitat</t>
  </si>
  <si>
    <t>CBA-68 - Biodiversity risk assessment</t>
  </si>
  <si>
    <t>CBA-69 - Biodiversity exposure and assessment</t>
  </si>
  <si>
    <t>CBA-70 - Biodiversity mitigation measures</t>
  </si>
  <si>
    <t>CBA-71 - Disturbed and rehabilitated land and sites identified as requiring diversity management plans</t>
  </si>
  <si>
    <t>CBA-81 - Mine closure planning</t>
  </si>
  <si>
    <t>TNFD Recommended Disclosures - Strategy</t>
  </si>
  <si>
    <t>TNFD Recommended Disclosures - Risk and impact management</t>
  </si>
  <si>
    <t>TNFD Recommended Disclosures - Governance</t>
  </si>
  <si>
    <t>TNFD Recommended Disclosures - Metrics and targets</t>
  </si>
  <si>
    <t>Environmental rehabilitation l Reclamation l Mine closure</t>
  </si>
  <si>
    <t>Water resources</t>
  </si>
  <si>
    <t>GRI 303-1 - Interactions with water as a shared resource</t>
  </si>
  <si>
    <t>GRI 303-2 - Management of water discharge-related impacts</t>
  </si>
  <si>
    <t>GRI 303-3 - Water withdrawal</t>
  </si>
  <si>
    <t>GRI 303-4 - Water discharge</t>
  </si>
  <si>
    <t>GRI 303-5 - Water consumptiom</t>
  </si>
  <si>
    <t>SASB EM-MM-140a.1 - (1) Total fresh water withdrawn, (2) total fresh water consumed, percentage of each in regions with High or Extremely High Baseline Water Stress</t>
  </si>
  <si>
    <t>SASB EM-MM-140a.2 - Number of incidents of non-compliance associated with water quality permits, standards, and regulations</t>
  </si>
  <si>
    <t>SASB IF-EU-140a.1 - (1) Total water withdrawn, (2) total water consumed, percentage of each in regions with High or Extremely High Baseline Water Stress</t>
  </si>
  <si>
    <t>SASB IF-EU-140a.2 - Number of incidents of non-compliance associated with water quality permits, standards, and regulations</t>
  </si>
  <si>
    <t>SASB IF-EU-140a.3 - Description of water management risks and discussion of strategies and practices to mitigate those risks</t>
  </si>
  <si>
    <t>CBA-2 - Water reused or recycled</t>
  </si>
  <si>
    <t>CBA-61 - Water efficiency programs</t>
  </si>
  <si>
    <t>CBA-62 - Total freshwater consumption</t>
  </si>
  <si>
    <t>CBA-63 - Water consumption in water-stressed areas (million m³)</t>
  </si>
  <si>
    <t>CBA-64 - Business impacts of water-related incidents</t>
  </si>
  <si>
    <t>CBA-65 - Exposure to areas with water stress</t>
  </si>
  <si>
    <t>CBA-66 - Water resource management programs</t>
  </si>
  <si>
    <t>Waste and co-products</t>
  </si>
  <si>
    <t>GRI 306-1 - Waste generation and significant waste-related impacts</t>
  </si>
  <si>
    <t>GRI 306-2 - Management of significant waste-related impacts</t>
  </si>
  <si>
    <t>GRI 306-3 (2016) - Significant spills</t>
  </si>
  <si>
    <t xml:space="preserve">GRI 306-4 - Waste diverted from disposal </t>
  </si>
  <si>
    <t xml:space="preserve">GRI 306-5 - Waste directed to disposal </t>
  </si>
  <si>
    <t>SASB EM-MM-150a.9 - Number of significant incidents associated with hazardous materials and waste management</t>
  </si>
  <si>
    <t>SASB EM-MM-150a.10 - Description of waste and hazardous materials management policies and procedures for active and inactive operations</t>
  </si>
  <si>
    <t>CBA-7 - Significant spills</t>
  </si>
  <si>
    <t xml:space="preserve">CBA-9 - Contaminated sites </t>
  </si>
  <si>
    <t>CBA-54 - Waste management programs</t>
  </si>
  <si>
    <t>CBA-55 - Waste elimination</t>
  </si>
  <si>
    <t>CBA-56 - Mineral waste</t>
  </si>
  <si>
    <t>Dam management</t>
  </si>
  <si>
    <t>GRI 14.6.2 - Tailings disposal methods used by the organization</t>
  </si>
  <si>
    <t>SASB EM-MM-540a.1 - Tailings storage facility inventory table</t>
  </si>
  <si>
    <t xml:space="preserve">SASB EM-MM-540a.2 - Summary of tailings management systems and governance structure used to monitor and maintain the stability of tailings storage facilities </t>
  </si>
  <si>
    <t>SASB EM-MM-540a.3 - Approach to development of Emergency Preparedness and Response Plans (EPRPs) for tailings storage facilities</t>
  </si>
  <si>
    <t>CBA-4 - Volume of impounded water removed</t>
  </si>
  <si>
    <t>CBA-57 - Tailings and dam management commitments</t>
  </si>
  <si>
    <t>CBA-58 - Potential dam risks</t>
  </si>
  <si>
    <t>CBA-59 - Emergency drills</t>
  </si>
  <si>
    <t>CBA-60 - Spill response plans</t>
  </si>
  <si>
    <t>Aluminum circularity</t>
  </si>
  <si>
    <t>GRI 301-3 - Reclaimed products and their packaging materials</t>
  </si>
  <si>
    <t>Governance</t>
  </si>
  <si>
    <t>Sustainable value chain</t>
  </si>
  <si>
    <t xml:space="preserve">GRI 2-6 - Activities, value chain and other business relationships </t>
  </si>
  <si>
    <t xml:space="preserve">GRI 204-1 - Proportion of spending on local suppliers </t>
  </si>
  <si>
    <t>GRI 308-1 - New suppliers that were screened using environmental criteria</t>
  </si>
  <si>
    <t>GRI 308-2 - Negative environmental impacts in the supply chain and actions taken</t>
  </si>
  <si>
    <t>GRI 407-1 - Operations and suppliers in which the right to freedom of association and collective bargaining may be at risk</t>
  </si>
  <si>
    <t>GRI 408-1 - Operations and suppliers at significant risk for incidents of child labor</t>
  </si>
  <si>
    <t xml:space="preserve">GRI 409-1 - Operations and suppliers at significant risk for incidents of forced or compulsory labor </t>
  </si>
  <si>
    <t>GRI 414-1 - New suppliers that were screened using social criteria</t>
  </si>
  <si>
    <t xml:space="preserve">GRI 414-2 - Negative social impacts in the supply chain and actions taken </t>
  </si>
  <si>
    <t>CBA-20 - ESG programs for suppliers</t>
  </si>
  <si>
    <t>CBA-21 - Supplier screening</t>
  </si>
  <si>
    <t>CBA-22 - Supplier assessment and development</t>
  </si>
  <si>
    <t>CBA-23 - Supplier onboarding</t>
  </si>
  <si>
    <t>CBA-24 - Supplier assessment and development KPIs</t>
  </si>
  <si>
    <t>Innovation &amp; technology</t>
  </si>
  <si>
    <t>CBA-1 - Investment in innovation and technology</t>
  </si>
  <si>
    <t>CBA-25 - IT Information security and cybersecurity governance</t>
  </si>
  <si>
    <t xml:space="preserve">CBA-26 - Security measures </t>
  </si>
  <si>
    <t>CBA-27 - IT infrastructure and security processes</t>
  </si>
  <si>
    <t>SASB IF-EU-550a.1 - Number of incidents of non-compliance with physical and/or cybersecurity standards or regulations</t>
  </si>
  <si>
    <t>Institutional relations</t>
  </si>
  <si>
    <t>GRI 2-27- Compliance with laws and regulations</t>
  </si>
  <si>
    <t>GRI 2-28 - Membership associations</t>
  </si>
  <si>
    <t>CBA-6 - Payment of mining taxes</t>
  </si>
  <si>
    <t>CBA-18 - Contributions and other expenses</t>
  </si>
  <si>
    <t>CBA-19 - Industry advocacy and initiatives – alignment on climate</t>
  </si>
  <si>
    <t>CBA-29 - Environmental violations</t>
  </si>
  <si>
    <t>Investor relations</t>
  </si>
  <si>
    <t>Corporate governance</t>
  </si>
  <si>
    <t>GRI 2-2 - Entities included in the organization’s sustainability reporting</t>
  </si>
  <si>
    <t>GRI 2-9 - Governance structure and composition</t>
  </si>
  <si>
    <t>GRI 2-10 - Nomination and selection of the highest governance body</t>
  </si>
  <si>
    <t>GRI 2-11 - Chair of the highest governance body</t>
  </si>
  <si>
    <t>GRI 2-16 - Communication of critical concerns</t>
  </si>
  <si>
    <t>GRI 2-17 - Collective knowledge of the highest governance body</t>
  </si>
  <si>
    <t>GRI 2-18 - Evaluation of the performance of the highest governance body</t>
  </si>
  <si>
    <t>GRI 2-19 - Remuneration policies</t>
  </si>
  <si>
    <t>GRI 2-23 - Policy commitments</t>
  </si>
  <si>
    <t>GRI 2-24 - Embedding policy commitments</t>
  </si>
  <si>
    <t>GRI 2-26 - Mechanisms for seeking advice and raising concerns</t>
  </si>
  <si>
    <t>GRI 205-2 - Communication and training on anti-corruption policies and procedures</t>
  </si>
  <si>
    <t>GRI 406-1 - Incidents of discrimination and corrective actions taken</t>
  </si>
  <si>
    <t>GRI 14.12.3 - List the locations of operations where conflicts or violations of land and resource rights (including customary, collective, and informal tenure rights) occurred, and describe the incidents and the stakeholders whose rights are or could be affected</t>
  </si>
  <si>
    <t>CBA-13 - Annual Report boundaries</t>
  </si>
  <si>
    <t xml:space="preserve">CBA-14 - Effectiveness of the Board 	</t>
  </si>
  <si>
    <t>CBA-15 - Average tenure of members of the Board of Directors</t>
  </si>
  <si>
    <t>CBA-16 - Corporate risk governance</t>
  </si>
  <si>
    <t>CBA-17 - Emerging risks</t>
  </si>
  <si>
    <t>CBA-28 - Return on environmental investment</t>
  </si>
  <si>
    <t>CBA-30 - Measuring customer satisfaction</t>
  </si>
  <si>
    <t>CBA-77 - Risk governance processes</t>
  </si>
  <si>
    <t>CBA-79 - Revenue from sustainable products</t>
  </si>
  <si>
    <t>CBA-83 - Certifications</t>
  </si>
  <si>
    <t>MATERIALITY</t>
  </si>
  <si>
    <r>
      <rPr>
        <b/>
        <sz val="12"/>
        <color rgb="FF0FD2E7"/>
        <rFont val="Verdana bold"/>
        <family val="2"/>
      </rPr>
      <t>GRI 2-29</t>
    </r>
    <r>
      <rPr>
        <b/>
        <sz val="12"/>
        <color rgb="FF113CEA"/>
        <rFont val="Verdana bold"/>
        <family val="2"/>
      </rPr>
      <t xml:space="preserve"> - Approach to stakeholder engagement</t>
    </r>
  </si>
  <si>
    <t>CBA uses a structured process to identify and engage stakeholders, based on its Materiality Assessment. Stakeholders are prioritized on the basis of their level of interaction, influence, and dependence, and include investors, customers, suppliers, employees, communities, government entities, academia, and non-governmental organizations (NGOs). The goal in stakeholder engagement is to identify priority topics, mitigate risks, and build trust-based relationships that support long-term value creation. CBA engages with stakeholders through interviews, ESG panels, online consultations, investor events, roadshows, and multi-stakeholder forums, as well as via institutional channels and social media platforms. The effectiveness of engagement is monitored using weighting criteria and reputation indicators, supported by annual surveys that inform communication and stakeholder engagement strategies.</t>
  </si>
  <si>
    <r>
      <rPr>
        <b/>
        <sz val="12"/>
        <color rgb="FF0FD2E7"/>
        <rFont val="Verdana bold"/>
        <family val="2"/>
      </rPr>
      <t>GRI 3-2</t>
    </r>
    <r>
      <rPr>
        <b/>
        <sz val="12"/>
        <color rgb="FF113CEA"/>
        <rFont val="Verdana bold"/>
        <family val="2"/>
      </rPr>
      <t xml:space="preserve"> - List of material topics</t>
    </r>
  </si>
  <si>
    <t>The Company’s current list of material topics was defined based on the materiality assessment completed in 2024. The following topics were identified as priorities in managing the Company’s economic, environmental, and social impacts: Climate Change; Aluminum Circularity; Innovation, Technology, and Digitalization; Waste Management; Water Resources; Renewable Energy and Energy Efficiency; Biodiversity and Ecosystems; Health, Safety, and Well-being; Supply Chain Management; Community Engagement and Local Development; Diversity, Equity, and Inclusion; and Tailings Dam Safety Management.
There were no changes to the list of material topics compared to the previous reporting cycle.</t>
  </si>
  <si>
    <r>
      <rPr>
        <b/>
        <sz val="12"/>
        <color rgb="FF0FD2E7"/>
        <rFont val="Verdana bold"/>
        <family val="2"/>
      </rPr>
      <t>GRI 3-3</t>
    </r>
    <r>
      <rPr>
        <b/>
        <sz val="12"/>
        <color rgb="FF113CEA"/>
        <rFont val="Verdana bold"/>
        <family val="2"/>
      </rPr>
      <t xml:space="preserve"> -  Management of Material Topics</t>
    </r>
  </si>
  <si>
    <t>Material topic</t>
  </si>
  <si>
    <t>﻿Description</t>
  </si>
  <si>
    <t>Related impacts GRI 3-3</t>
  </si>
  <si>
    <t>2030 ESG Strategy lever</t>
  </si>
  <si>
    <t>Biodiversity and ecosystems</t>
  </si>
  <si>
    <t>Protecting, preserving, restoring and rehabilitating biodiversity and ecosystems, ensuring the efficient use of natural resources and safeguard ecosystem services at operational sites. Managing risks (physical and transitional) associated with biodiversity degradation and ecosystem services</t>
  </si>
  <si>
    <r>
      <t xml:space="preserve">Identified actual positive impacts include stakeholder engagement initiatives targeting customers, suppliers, and local communities; environmental rehabilitation to enhance biodiversity and maintain ecosystem services; scientific research on water, soil, and forest restoration; and the preservation of private sustainable development reserves, such as </t>
    </r>
    <r>
      <rPr>
        <i/>
        <sz val="12"/>
        <color theme="1"/>
        <rFont val="Verdana"/>
        <family val="2"/>
      </rPr>
      <t>Legado das Águas</t>
    </r>
    <r>
      <rPr>
        <sz val="12"/>
        <color theme="1"/>
        <rFont val="Verdana"/>
        <family val="2"/>
      </rPr>
      <t xml:space="preserve"> and </t>
    </r>
    <r>
      <rPr>
        <i/>
        <sz val="12"/>
        <color theme="1"/>
        <rFont val="Verdana"/>
        <family val="2"/>
      </rPr>
      <t>Legado Verdes do Cerrado</t>
    </r>
    <r>
      <rPr>
        <sz val="12"/>
        <color theme="1"/>
        <rFont val="Verdana"/>
        <family val="2"/>
      </rPr>
      <t>.</t>
    </r>
    <r>
      <rPr>
        <sz val="12"/>
        <color theme="1"/>
        <rFont val="Verdana"/>
        <family val="2"/>
      </rPr>
      <t xml:space="preserve"> </t>
    </r>
    <r>
      <rPr>
        <sz val="12"/>
        <color theme="1"/>
        <rFont val="Verdana"/>
        <family val="2"/>
      </rPr>
      <t>Actual negative impacts include land-use changes and disruptions to ecosystem dynamics resulting from the construction and operation of hydroelectric facilities, wind farms, and mining activities, as well as reduced ecosystem services associated with the Company’s operations.</t>
    </r>
    <r>
      <rPr>
        <sz val="12"/>
        <color theme="1"/>
        <rFont val="Verdana"/>
        <family val="2"/>
      </rPr>
      <t xml:space="preserve"> 
</t>
    </r>
    <r>
      <rPr>
        <sz val="12"/>
        <color theme="1"/>
        <rFont val="Verdana"/>
        <family val="2"/>
      </rPr>
      <t>No potential positive or negative impacts were identified.</t>
    </r>
    <r>
      <rPr>
        <sz val="12"/>
        <color theme="1"/>
        <rFont val="Verdana"/>
        <family val="2"/>
      </rPr>
      <t xml:space="preserve"> </t>
    </r>
  </si>
  <si>
    <t>4. Natural resources</t>
  </si>
  <si>
    <t>Expanding aluminum reuse, recycling and recovery, including industrial and end-of-life scrap, and developing the recycling value chain for both carton and flexible packaging.</t>
  </si>
  <si>
    <t>CBA advances aluminum circularity by applying circular economy principles in practice, integrating recycling and reuse strategies to supply low-carbon aluminum products to the market. The materiality assessment that informed this approach was conducted by Grupo Report.
Potential negative impacts may include risks of human rights violations and labor practice issues within the recycling value chain. Positive impacts include improved aluminum scrap utilization and efficiency, job creation, and increased participation of cooperatives in the aluminum recycling value chain—reducing social vulnerability.
Potential negative impacts include inadequate scrap management in the value chain.
Circular economy efforts are governed by the Company’s Integrated Management Policy and implemented by a multidisciplinary team spanning Environmental, Procurement, Engineering, and Technology functions. CBA’s circular economy strategy is structured around six pillars: accountability and governance, decision-making processes, supplier and customer engagement, systems infrastructure, expansion of the portfolio of marketable co-products, and identification of new value creation opportunities.
The Alux facility uses scrap as its primary raw material. At the Itapissuma facility, supply chain integrity is ensured through sourcing from approved suppliers and applying rigorous receiving procedures designed to prevent contamination and mitigate risks during the casting process.
The Company conducts training, audits, management inspections, and has a designated “waste steward” role across industrial operations. Where nonconformities are detected, off-specification external scrap is returned to suppliers, and metal yield performance is continuously monitored across remelting and rolling operations.
The strategy focuses on converting waste into co-products, reducing internal costs while enabling customers to capture additional value through metal reuse.
CBA tracks performance through monthly indicators covering waste generation, disposal, and financial management, as well as through controls related to environmental permitting. Key targets include increasing scrap input in remelting processes and reducing the volume of waste disposed of in tailings storage facilities.
The process considers stakeholder needs and incorporates insights and feedback from these groups to support the continuous improvement of the Company’s policies and operational procedures.</t>
  </si>
  <si>
    <t>3. Aluminum circularity</t>
  </si>
  <si>
    <t>Expanding renewable energy generation and use, reducing energy consumption and optimizing energy management in operations</t>
  </si>
  <si>
    <t xml:space="preserve">Actual positive impacts include the use of wholly-owned and jointly-owned assets to generate 100% renewable energy; consumption of traceable electricity through self-declaration and purchased renewable energy certificates (RECs); and energy efficiency initiatives that reduce electricity and fuel consumption. Examples include the installation of high-efficiency compressors, motor replacements, and inverter systems at the Alumínio Plant, as well as the installation of an oxy-combustion system at Alux. An identified actual negative impact is the energy-intensive nature of operations. No potential positive or negative impacts were identified. </t>
  </si>
  <si>
    <t>2. Renewable energy</t>
  </si>
  <si>
    <t>Innovation, technology, and digital</t>
  </si>
  <si>
    <t>Investment in innovation and technology to enhance the Company’s ability to adapt to evolving market conditions, emerging trends, and changes in its business model. This includes continuous improvement of existing products and support for scientific research initiatives.</t>
  </si>
  <si>
    <t>CBA has identified potential negative impacts, including reduced satisfaction among key stakeholders—such as suppliers, customers, and employees—resulting from outdated processes or limited digitalization. Actual negative impacts include a limited initial capacity to deploy technologies that improve internal water and energy efficiency and reduce emissions.
Conversely, actual positive impacts include contributions to the industry through the development of sustainable technologies, such as CBA’s ReAl project and the use of filter press systems. Internal innovation, driven by programs such as DigitALL and IdeAl, has generated efficiency gains and new business opportunities, while also fostering employee engagement and building digital capabilities across the workforce. In addition, collaborative research with universities has explored ways to environmental impacts in areas such as carbon capture and forest restoration.</t>
  </si>
  <si>
    <t>N/A</t>
  </si>
  <si>
    <t xml:space="preserve">Managing Greenhouse Gas (GHG) emissions from direct (Scope 1) and indirect (Scopes 2 and 3) activities. Managing (physical and transition) risks and opportunities related to climate change	</t>
  </si>
  <si>
    <r>
      <t xml:space="preserve">Actual positive impacts include initiatives to enhance competitiveness, digitalization, market development, innovation, engineering, and technology, as well as an expanded portfolio of decarbonization projects. Additional contributions include support for public sector climate adaptation efforts, ongoing plant upgrades, and the generation of REDD+ carbon credits in the </t>
    </r>
    <r>
      <rPr>
        <i/>
        <sz val="12"/>
        <color theme="1"/>
        <rFont val="Verdana"/>
        <family val="2"/>
      </rPr>
      <t>Cerrado</t>
    </r>
    <r>
      <rPr>
        <sz val="12"/>
        <color theme="1"/>
        <rFont val="Verdana"/>
        <family val="2"/>
      </rPr>
      <t xml:space="preserve"> biome.</t>
    </r>
    <r>
      <rPr>
        <sz val="12"/>
        <color theme="1"/>
        <rFont val="Verdana"/>
        <family val="2"/>
      </rPr>
      <t xml:space="preserve"> </t>
    </r>
    <r>
      <rPr>
        <sz val="12"/>
        <color theme="1"/>
        <rFont val="Verdana"/>
        <family val="2"/>
      </rPr>
      <t>Actual negative impacts include the expansion of production capacity, which may lead to increased GHG emissions, as well as emissions across Scopes 1, 2, and 3—particularly those associated with mining activities, aluminum production, and the procurement of raw materials, including imported ingots.</t>
    </r>
    <r>
      <rPr>
        <sz val="12"/>
        <color theme="1"/>
        <rFont val="Verdana"/>
        <family val="2"/>
      </rPr>
      <t xml:space="preserve">
</t>
    </r>
    <r>
      <rPr>
        <sz val="12"/>
        <color theme="1"/>
        <rFont val="Verdana"/>
        <family val="2"/>
      </rPr>
      <t>Potential positive impacts include supplying market demand with low-emission aluminum products; mine reclamation; environmental conservation through private reserves; sourcing energy from renewable assets (both wholly- and jointly-owned); and engagement in climate-related advocacy, including participation in public consultations.</t>
    </r>
    <r>
      <rPr>
        <sz val="12"/>
        <color theme="1"/>
        <rFont val="Verdana"/>
        <family val="2"/>
      </rPr>
      <t xml:space="preserve"> </t>
    </r>
    <r>
      <rPr>
        <sz val="12"/>
        <color theme="1"/>
        <rFont val="Verdana"/>
        <family val="2"/>
      </rPr>
      <t>A key potential negative impact is contribution to climate change, reflecting the inherently energy-intensive and carbon-intensive nature of the aluminum sector.</t>
    </r>
  </si>
  <si>
    <t>1. Climate change</t>
  </si>
  <si>
    <t>Managing impacts from operations on water resources as a result of water withdrawals and effluent discharge</t>
  </si>
  <si>
    <r>
      <t xml:space="preserve">CBA manages impacts and risks through a double materiality approach that integrates environmental and social impacts with financial risk considerations. The materiality assessment was conducted by Grupo Report.
Actual positive impacts include increased awareness among local communities and enhanced water security through initiatives such as Basin Committees and a Water Resilience Committee; protection of water sources; and reduced water consumption through closed-loop systems at the Alumínio plant and other operational improvements that decrease process water intensity.
Actual negative impacts include water consumption in water-stressed areas; potential contamination of water bodies due to improper effluent discharge or process-affected stormwater; flooding during high-flow events; and reduced water availability during drought conditions.
The Company maintains formal commitments and applies established tools to assess the magnitude and likelihood of impacts across all projects. Water management is integrated into climate risk management and aligned with the recommendations of the Task Force on Climate-related Financial Disclosures (TCFD), with a focus on monitoring water scarcity scenarios and extreme weather events.
Preventive measures include strengthening operational controls through monitoring systems for effluents and natural resource consumption; rigorous management of water withdrawals to prevent conflicts of use; contingency planning and structural reinforcement of hydroelectric dams; and compliance programs supported by environmental and social due diligence, along with ethics and human rights training for employees and business partners.
CBA’s </t>
    </r>
    <r>
      <rPr>
        <i/>
        <sz val="12"/>
        <color theme="1"/>
        <rFont val="Verdana"/>
        <family val="2"/>
      </rPr>
      <t>Legado das Águas</t>
    </r>
    <r>
      <rPr>
        <sz val="12"/>
        <color theme="1"/>
        <rFont val="Verdana"/>
        <family val="2"/>
      </rPr>
      <t xml:space="preserve"> and</t>
    </r>
    <r>
      <rPr>
        <i/>
        <sz val="12"/>
        <color theme="1"/>
        <rFont val="Verdana"/>
        <family val="2"/>
      </rPr>
      <t xml:space="preserve"> Legado Verdes do Cerrado</t>
    </r>
    <r>
      <rPr>
        <sz val="12"/>
        <color theme="1"/>
        <rFont val="Verdana"/>
        <family val="2"/>
      </rPr>
      <t xml:space="preserve"> reserves contribute to mitigating actual impacts and support environmental restoration.</t>
    </r>
    <r>
      <rPr>
        <sz val="12"/>
        <color theme="1"/>
        <rFont val="Verdana"/>
        <family val="2"/>
      </rPr>
      <t xml:space="preserve"> </t>
    </r>
    <r>
      <rPr>
        <sz val="12"/>
        <color theme="1"/>
        <rFont val="Verdana"/>
        <family val="2"/>
      </rPr>
      <t>These areas serve as hubs for conservation, scientific research, and environmental education, helping to proactively offset impacts on biodiversity and land use.</t>
    </r>
    <r>
      <rPr>
        <sz val="12"/>
        <color theme="1"/>
        <rFont val="Verdana"/>
        <family val="2"/>
      </rPr>
      <t xml:space="preserve">
</t>
    </r>
    <r>
      <rPr>
        <sz val="12"/>
        <color theme="1"/>
        <rFont val="Verdana"/>
        <family val="2"/>
      </rPr>
      <t>Positive impacts are further supported by CBA’s generation and use of 100% renewable, traceable electricity from wholly-owned and jointly-owned assets, contributing to emissions reductions while boosting Brazil’s electricity supply.</t>
    </r>
    <r>
      <rPr>
        <sz val="12"/>
        <color theme="1"/>
        <rFont val="Verdana"/>
        <family val="2"/>
      </rPr>
      <t xml:space="preserve">
</t>
    </r>
    <r>
      <rPr>
        <sz val="12"/>
        <color theme="1"/>
        <rFont val="Verdana"/>
        <family val="2"/>
      </rPr>
      <t>CBA monitors the effectiveness of its actions and fosters a preventive culture through internal training on environmental, social, and governance (ESG) topics.</t>
    </r>
    <r>
      <rPr>
        <sz val="12"/>
        <color theme="1"/>
        <rFont val="Verdana"/>
        <family val="2"/>
      </rPr>
      <t xml:space="preserve"> </t>
    </r>
    <r>
      <rPr>
        <sz val="12"/>
        <color theme="1"/>
        <rFont val="Verdana"/>
        <family val="2"/>
      </rPr>
      <t>The management process and effectiveness assessments incorporate stakeholder needs and feedback.</t>
    </r>
  </si>
  <si>
    <t>Health and safety</t>
  </si>
  <si>
    <t>Managing and identifying psychological conditions, as well as changes in employees’ mental and physical health associated with workplace conditions and potential labor violations.</t>
  </si>
  <si>
    <r>
      <t xml:space="preserve">CBA considers employee health a non-negotiable priority. The company’s approach to employee health is based on its Integrated Management Policy (POLITICA-CBA-CORP-GESTAO-0001), Corporate Health Policy, and Comprehensive Health Management Procedure. These guidelines align with standards issued by the World Health Organization (WHO), International Labour Organization (ILO), and Pan American Health Organization (PAHO), and ensure compliance with Brazil’s Regulatory Standard No. 7 (NR-7) and General Data Protection Regulation (BR GDPR).
Actual positive impacts include the prevention and remediation of potential human rights and labor violations through legal frameworks and internal guidelines; improved employee health and well-being driven by initiatives that promote mental and physical health; and expanded safety initiatives, including the use of technology to reduce accident risk, operational training programs, and a strong safety culture.
Potential negative impacts include absenteeism and medical leave related to work-induced psychological conditions; deterioration of employee mental health due to an unfavorable organizational climate or excessive overtime; and potential human rights or labor violations within operations. Actual negative impacts include health issues affecting employees and contractors, as well as serious and non-serious workplace incidents and injuries.
Health management activities are informed by the systematic identification and assessment of impacts across the Company’s operations. Key potential risks include absenteeism related to psychological conditions, adverse impacts on mental health linked to workplace climate, and potential labor violations. Actual negative impacts that the Company monitors include occupational illnesses resulting from exposure to chemical and mechanical hazards, as well as workplace injuries. Positive impacts include the assurance of fair working conditions and the promotion of holistic employee well-being.
To mitigate risks, CBA implements initiatives such as a mentoring program for new employees, the Contractor Academy, and a Regulatory Standards (NR) Committee to identify improvement opportunities. In the event of incidents, the Company’s response includes immediate care, multidisciplinary root cause analysis, and rehabilitation programs to support a safe return to work. These efforts are supported by </t>
    </r>
    <r>
      <rPr>
        <i/>
        <sz val="12"/>
        <color theme="1"/>
        <rFont val="Verdana"/>
        <family val="2"/>
      </rPr>
      <t>Espaço Saúde</t>
    </r>
    <r>
      <rPr>
        <sz val="12"/>
        <color theme="1"/>
        <rFont val="Verdana"/>
        <family val="2"/>
      </rPr>
      <t xml:space="preserve"> units and the </t>
    </r>
    <r>
      <rPr>
        <i/>
        <sz val="12"/>
        <color theme="1"/>
        <rFont val="Verdana"/>
        <family val="2"/>
      </rPr>
      <t>Plenamente</t>
    </r>
    <r>
      <rPr>
        <sz val="12"/>
        <color theme="1"/>
        <rFont val="Verdana"/>
        <family val="2"/>
      </rPr>
      <t xml:space="preserve"> service (Employee Assistance Program, or EAP), which provides 24/7 psychological, legal, and financial support.</t>
    </r>
    <r>
      <rPr>
        <sz val="12"/>
        <color theme="1"/>
        <rFont val="Verdana"/>
        <family val="2"/>
      </rPr>
      <t xml:space="preserve">
</t>
    </r>
    <r>
      <rPr>
        <sz val="12"/>
        <color theme="1"/>
        <rFont val="Verdana"/>
        <family val="2"/>
      </rPr>
      <t>Effectiveness is evaluated quarterly by a multidisciplinary working group using indicators such as the Comprehensive Health Net Promoter Score (NPS), medical absenteeism rates, and occupational health checkup metrics.</t>
    </r>
    <r>
      <rPr>
        <sz val="12"/>
        <color theme="1"/>
        <rFont val="Verdana"/>
        <family val="2"/>
      </rPr>
      <t xml:space="preserve"> </t>
    </r>
    <r>
      <rPr>
        <sz val="12"/>
        <color theme="1"/>
        <rFont val="Verdana"/>
        <family val="2"/>
      </rPr>
      <t>In terms of safety, the Company has set a target to reduce its total recordable injury frequency rate to below 1.0 by 2030.</t>
    </r>
    <r>
      <rPr>
        <sz val="12"/>
        <color theme="1"/>
        <rFont val="Verdana"/>
        <family val="2"/>
      </rPr>
      <t xml:space="preserve"> </t>
    </r>
    <r>
      <rPr>
        <sz val="12"/>
        <color theme="1"/>
        <rFont val="Verdana"/>
        <family val="2"/>
      </rPr>
      <t>The Company has also set a 2025 Culture Target to achieve 99.4% participation in health checkups and emotional and financial well-being initiatives, effectively addressing the physical, mental, and financial health dimensions of wellness.</t>
    </r>
    <r>
      <rPr>
        <sz val="12"/>
        <color theme="1"/>
        <rFont val="Verdana"/>
        <family val="2"/>
      </rPr>
      <t xml:space="preserve">
</t>
    </r>
    <r>
      <rPr>
        <sz val="12"/>
        <color theme="1"/>
        <rFont val="Verdana"/>
        <family val="2"/>
      </rPr>
      <t xml:space="preserve">Stakeholder engagement is ongoing and occurs through Internal Accident Prevention Committees (CIPA/CIPAMIN), </t>
    </r>
    <r>
      <rPr>
        <i/>
        <sz val="12"/>
        <color theme="1"/>
        <rFont val="Verdana"/>
        <family val="2"/>
      </rPr>
      <t>Fale Fácil</t>
    </r>
    <r>
      <rPr>
        <sz val="12"/>
        <color theme="1"/>
        <rFont val="Verdana"/>
        <family val="2"/>
      </rPr>
      <t xml:space="preserve"> communication channels, and the Right to Refuse unsafe work, which empowers employees to halt hazardous activities.</t>
    </r>
    <r>
      <rPr>
        <sz val="12"/>
        <color theme="1"/>
        <rFont val="Verdana"/>
        <family val="2"/>
      </rPr>
      <t xml:space="preserve"> </t>
    </r>
    <r>
      <rPr>
        <sz val="12"/>
        <color theme="1"/>
        <rFont val="Verdana"/>
        <family val="2"/>
      </rPr>
      <t>Feedback and lessons learned—such as on the effectiveness of digital primary care solutions and the role of leadership in reinforcing a culture of care—are systematically incorporated into reviews of operational procedures and management tools, supporting continuous improvement of the overall system.</t>
    </r>
  </si>
  <si>
    <t xml:space="preserve">Management of hazardous and nonhazardous waste.	</t>
  </si>
  <si>
    <t>Actual positive impacts include effective waste management and segregation practices, as well as increased generation of co-products, contributing to a reduced carbon footprint across the value chain. Actual negative impacts reflect risks previously identified as potential, including improper segregation, regulatory non-compliance, market volatility affecting waste streams, and the accumulation of hazardous and non-hazardous waste in landfills.
Potential positive impacts include improvements in waste management and segregation, supporting regulatory compliance and advancing circular economy practices. Potential negative impacts include improper segregation, non-compliance by third-party waste contractors, adverse effects of economic downturns on waste sales, and risks of soil and water contamination resulting from improper disposal, including hazardous materials.</t>
  </si>
  <si>
    <t>5. Dams</t>
  </si>
  <si>
    <t>Dams</t>
  </si>
  <si>
    <t xml:space="preserve">Management of CBA’s bauxite residue, mine tailings, water storage, and hydroelectric dams, ensuring the safety and integrity of each dam and its downstream communities while minimizing material disposal. </t>
  </si>
  <si>
    <t xml:space="preserve">Actual positive impacts include reduced disposal of waste and tailings in dams through dry stacking methods and the potential reuse of red mud in construction applications, as well as enhanced flood control. Actual negative impacts include erosion of reservoir banks, siltation in hydroelectric dam reservoirs, and soil contamination associated with waste and tailings storage facilities.
Potential negative impacts include limited emergency response capacity among key stakeholders (employees, contractors, communities, and public authorities), as well as the significant social and environmental consequences of a potential dam failure. No potential positive impacts were identified. </t>
  </si>
  <si>
    <t>Diversity, equity, and inclusion</t>
  </si>
  <si>
    <t>Creating a diverse workplace by fostering equal opportunity and inclusion across race, gender, age, background, disability, and sexual orientation, while also encouraging diversity and representation.</t>
  </si>
  <si>
    <t>Actual positive impacts include engagement and investment across the supply chain to reduce inequalities through the Company’s Sustainable Procurement program, as well as the inclusion and empowerment of underrepresented groups within the Company’s operations through affirmative action, employee resource groups, and awareness initiatives. Actual negative impacts include the underrepresentation of women and other underrepresented groups in leadership positions, as well as incidents of discrimination, including racism, sexism, ableism, xenophobia, and discrimination based on sexual orientation or gender identity. No potential positive or negative impacts were identified.</t>
  </si>
  <si>
    <t>6. Valuing people</t>
  </si>
  <si>
    <t>Supply chain management</t>
  </si>
  <si>
    <t>Requiring, managing and enforcing high standards of supplier quality, including environmental and human rights requirements in procuring goods and services.</t>
  </si>
  <si>
    <t>Actual positive impacts include the development of local suppliers, the dissemination of environmental and social best practices, and increased engagement of the supply chain around ESG-related issues, particularly among strategic suppliers. Actual negative impacts include the materialization of risks previously identified as potential. No potential positive or negative impacts were identified.</t>
  </si>
  <si>
    <t>8. Sustainable value chain</t>
  </si>
  <si>
    <t>Community engagement and local development</t>
  </si>
  <si>
    <t xml:space="preserve">Engaging with communities through enhanced communication channels and managing impacts in surrounding communities, fostering local social and economic development and leveraging private social investment to create a promising legacy for communities. Ensuring the preservation of culturally significant resources for local peoples	</t>
  </si>
  <si>
    <t>Actual positive impacts include contributions to local social and economic development and improved quality of life for communities through initiatives aligned with CBA’s 2030 ESG Strategy and the Sustainable Development Goals (SDGs). These initiatives are structured around five pillars: Education; Public Management Support; Economic Development; Community Development; and Human Rights. Actual negative impacts include challenges in community relations, negotiated resettlement associated with project development, social and environmental conflicts, and operational disturbances such as dust and noise. No potential positive or negative impacts were identified.</t>
  </si>
  <si>
    <t>7. Social legacy</t>
  </si>
  <si>
    <r>
      <rPr>
        <b/>
        <sz val="10"/>
        <color theme="1"/>
        <rFont val="Verdana"/>
        <family val="2"/>
      </rPr>
      <t>Note 1</t>
    </r>
    <r>
      <rPr>
        <sz val="10"/>
        <color theme="1"/>
        <rFont val="Verdana"/>
        <family val="2"/>
      </rPr>
      <t>:</t>
    </r>
    <r>
      <rPr>
        <sz val="10"/>
        <color theme="1"/>
        <rFont val="Verdana"/>
        <family val="2"/>
      </rPr>
      <t xml:space="preserve"> </t>
    </r>
    <r>
      <rPr>
        <sz val="10"/>
        <color theme="1"/>
        <rFont val="Verdana"/>
        <family val="2"/>
      </rPr>
      <t>A number of topics have been renamed relative to the previous materiality assessment.</t>
    </r>
    <r>
      <rPr>
        <sz val="10"/>
        <color theme="1"/>
        <rFont val="Verdana"/>
        <family val="2"/>
      </rPr>
      <t xml:space="preserve"> </t>
    </r>
    <r>
      <rPr>
        <sz val="10"/>
        <color theme="1"/>
        <rFont val="Verdana"/>
        <family val="2"/>
      </rPr>
      <t>“Climate strategy” has been updated to “Climate change,” and “Biodiversity and ecosystem services” has been renamed to “Biodiversity and ecosystems.”</t>
    </r>
    <r>
      <rPr>
        <sz val="10"/>
        <color theme="1"/>
        <rFont val="Verdana"/>
        <family val="2"/>
      </rPr>
      <t xml:space="preserve"> </t>
    </r>
    <r>
      <rPr>
        <sz val="10"/>
        <color theme="1"/>
        <rFont val="Verdana"/>
        <family val="2"/>
      </rPr>
      <t>The topics “Ethics, integrity and compliance,” “Risk and crisis management,” and "Transparency and stakeholder engagement” are considered cross-cutting and ongoing topics and are managed accordingly within the Company’s governance structure.</t>
    </r>
    <r>
      <rPr>
        <sz val="10"/>
        <color theme="1"/>
        <rFont val="Verdana"/>
        <family val="2"/>
      </rPr>
      <t xml:space="preserve"> </t>
    </r>
  </si>
  <si>
    <r>
      <rPr>
        <b/>
        <sz val="12"/>
        <color rgb="FF0FD2E7"/>
        <rFont val="Verdana bold"/>
        <family val="2"/>
      </rPr>
      <t>CBA-82</t>
    </r>
    <r>
      <rPr>
        <b/>
        <sz val="12"/>
        <color rgb="FF113CEA"/>
        <rFont val="Verdana bold"/>
        <family val="2"/>
      </rPr>
      <t xml:space="preserve"> - Key material topics for value creation</t>
    </r>
  </si>
  <si>
    <t>Topic</t>
  </si>
  <si>
    <t>Business case</t>
  </si>
  <si>
    <t>Topic relevance for external stakeholders</t>
  </si>
  <si>
    <t>Renewable energy and energy efficiency are material topics that are strategic for CBA and essential to its vertically integrated business model and decarbonization targets. As a company operating in an energy-intensive industry, CBA relies on a stable, cost-efficient, and low-carbon energy supply to remain competitive. Operating its own portfolio of renewable energy assets enhances energy security, reduces exposure to market volatility, and lowers Scope 2 emissions. At the same time, ongoing investments in operational efficiency improve productivity, reduce costs, and support both global climate goals and the Company’s ESG strategy. Together, these levers support regulatory compliance, build stakeholder trust, and mitigate risks, reinforcing the Company’s commitment to sustainable development and long-term value creation.</t>
  </si>
  <si>
    <t>CBA’s approach to renewable energy and energy efficiency delivers meaningful positive impacts for external stakeholders, particularly by advancing climate change mitigation, strengthening energy security, and supporting sustainable development in the regions where the Company operates. By operating a portfolio of 100% renewable energy generation assets and continuously improving energy efficiency, CBA reduces the emissions intensity of its aluminum operations and supports the global transition to a low-carbon economy.
These initiatives directly benefit customers and investors, who increasingly demand materials with lower carbon footprints and more predictable environmental performance. From a broader system perspective, expanding renewable energy use and optimizing consumption reduce pressure on the national power grid, supporting supply stability and resilience to extreme weather events.
In addition, CBA’s investments in renewable energy generation and efficiency drive local economic development, create jobs, and promote technological innovation in the regions where it operates. By integrating energy management into its 2030 ESG Strategy, CBA is contributing to advance the energy transition, cultivating stakeholder trust, and positioning the Company as an active agent in building a more sustainable and competitive development model.
This topic generates positive impact for stakeholders.</t>
  </si>
  <si>
    <t>Aluminum recycling and circularity are core pillars of CBA’s strategy, turning environmental priorities into significant economic benefits and new revenue streams. Recycling requires approximately 5% of the energy used in primary aluminum production, resulting in significant cost savings and substantially lower greenhouse gas emissions, in line with the Company’s 2030 ESG Strategy and global climate goals.
In addition to addressing regulatory pressures, circular economy practices enhance resource security by reducing reliance on bauxite, a finite raw material. This approach responds to increasing expectations from customers and investors, strengthening CBA’s market position, increasing brand loyalty, and attracting sustainability-linked capital.</t>
  </si>
  <si>
    <t>CBA’s focus on circular-economy practices and sustainable aluminum production generates measurable positive impacts for external stakeholders, especially in areas such as inclusive economic development and environmental protection. In developing its recycling value chain, CBA is also supporting the social inclusion of waste pickers—both formal and informal—through partnerships with and support for cooperatives across Brazil. These initiatives improve income opportunities and working conditions while driving regional economic development. From an environmental perspective, increased use of recycled aluminum can reduce energy consumption and greenhouse gas emissions by up to 95% compared to primary production. In 2025, CBA achieved a total recycling rate of 31% (approximately 200,000 metric tons of scrap), furthering progress toward its circular economy targets. CBA has also invested in technologies to recycle complex materials, such as flexible and carton packaging, contributing to higher recycling rates at the national level. CBA shares these initiatives in its 2025 Annual Report, underscoring its role in advancing an inclusive, low-carbon economy.
This topic generates positive impact for stakeholders.</t>
  </si>
  <si>
    <t>As a vertically integrated company operating across the end-to-end value chain—from mining through smelting—CBA recognizes that decarbonizing its operations is critical to maintaining business resilience, regulatory compliance, and cost competitiveness. CBA’s efforts to address greenhouse gas (GHG) emissions risks support global climate targets and align with evolving regulatory requirements and investor expectations. Low-carbon technologies and process innovations reduce emissions intensity, optimize resource use, and improve long-term operational stability. These efforts not only mitigate risks but also support revenue growth by providing competitive advantages in markets increasingly driven by sustainability standards, reinforcing CBA’s position as a responsible industry leader.</t>
  </si>
  <si>
    <r>
      <t>CBA faces significant climate-related challenges due to the energy-intensive nature of aluminum smelting, a major contributor to global emissions. External pressure on companies to improve emissions performance continues to build. CBA is committed to sustainable aluminum production, as demonstrated by its Climate Policy, launched in 2022, which establishes commitments and guidelines for climate management. A multidisciplinary Climate Change Committee supports the Executive Board in advancing decarbonization efforts and progressing toward net-zero emissions targets.
In 2023, CBA launched a Climate Action initiative and formalized a commitment to support two municipal governments. This support includes the use of structured assessment tools to identify priority climate gaps and implement necessary adaptation measures. To illustrate the scale of its environmental impact, CBA reported total emissions of 2,252.7 thousand tCO</t>
    </r>
    <r>
      <rPr>
        <vertAlign val="subscript"/>
        <sz val="12"/>
        <color theme="1"/>
        <rFont val="Verdana"/>
        <family val="2"/>
      </rPr>
      <t>2</t>
    </r>
    <r>
      <rPr>
        <sz val="12"/>
        <color theme="1"/>
        <rFont val="Verdana"/>
        <family val="2"/>
      </rPr>
      <t>e across Scopes 1, 2, and 3 in 2025—a reduction of 71,100 metric tons compared to 2024.</t>
    </r>
    <r>
      <rPr>
        <sz val="12"/>
        <color theme="1"/>
        <rFont val="Verdana"/>
        <family val="2"/>
      </rPr>
      <t xml:space="preserve">
</t>
    </r>
    <r>
      <rPr>
        <sz val="12"/>
        <color theme="1"/>
        <rFont val="Verdana"/>
        <family val="2"/>
      </rPr>
      <t>This topic has a net negative impact on stakeholders.</t>
    </r>
  </si>
  <si>
    <t>EMPLOYEES</t>
  </si>
  <si>
    <r>
      <rPr>
        <b/>
        <sz val="12"/>
        <color rgb="FF0FD2E7"/>
        <rFont val="Verdana bold"/>
        <family val="2"/>
      </rPr>
      <t xml:space="preserve">GRI 2-7 </t>
    </r>
    <r>
      <rPr>
        <b/>
        <sz val="12"/>
        <color rgb="FF113CEA"/>
        <rFont val="Verdana bold"/>
        <family val="2"/>
      </rPr>
      <t xml:space="preserve">- Employees | </t>
    </r>
    <r>
      <rPr>
        <b/>
        <sz val="12"/>
        <color rgb="FF0FD2E7"/>
        <rFont val="Verdana bold"/>
        <family val="2"/>
      </rPr>
      <t xml:space="preserve">SASB EM-MM-000.B </t>
    </r>
    <r>
      <rPr>
        <b/>
        <sz val="12"/>
        <color rgb="FF113CEA"/>
        <rFont val="Verdana bold"/>
        <family val="2"/>
      </rPr>
      <t>- Total number of employees</t>
    </r>
  </si>
  <si>
    <t>Number of employees by gender</t>
  </si>
  <si>
    <t> </t>
  </si>
  <si>
    <t>Men</t>
  </si>
  <si>
    <t>Women</t>
  </si>
  <si>
    <t>Total</t>
  </si>
  <si>
    <t>Other</t>
  </si>
  <si>
    <t>Not reported</t>
  </si>
  <si>
    <t>Total workforce</t>
  </si>
  <si>
    <t>Permanent employees</t>
  </si>
  <si>
    <t>Temporary employees</t>
  </si>
  <si>
    <t>Full-time employees</t>
  </si>
  <si>
    <t>Local employees</t>
  </si>
  <si>
    <t>NAv</t>
  </si>
  <si>
    <r>
      <rPr>
        <b/>
        <sz val="10"/>
        <color theme="1"/>
        <rFont val="Verdana"/>
        <family val="2"/>
      </rPr>
      <t>Note 1</t>
    </r>
    <r>
      <rPr>
        <sz val="10"/>
        <color theme="1"/>
        <rFont val="Verdana"/>
        <family val="2"/>
      </rPr>
      <t>:</t>
    </r>
    <r>
      <rPr>
        <sz val="10"/>
        <color theme="1"/>
        <rFont val="Verdana"/>
        <family val="2"/>
      </rPr>
      <t xml:space="preserve"> </t>
    </r>
    <r>
      <rPr>
        <sz val="10"/>
        <color theme="1"/>
        <rFont val="Verdana"/>
        <family val="2"/>
      </rPr>
      <t>This disclosure is inclusive of employees from all businesses and operations, including Niquelândia (GO), Barro Alto (GO) and Legado Verdes do Cerrado (GO), as well as members of the Board of Directors.</t>
    </r>
    <r>
      <rPr>
        <sz val="10"/>
        <color theme="1"/>
        <rFont val="Verdana"/>
        <family val="2"/>
      </rPr>
      <t xml:space="preserve">
</t>
    </r>
    <r>
      <rPr>
        <b/>
        <sz val="10"/>
        <color theme="1"/>
        <rFont val="Verdana"/>
        <family val="2"/>
      </rPr>
      <t>Note 2</t>
    </r>
    <r>
      <rPr>
        <sz val="10"/>
        <color theme="1"/>
        <rFont val="Verdana"/>
        <family val="2"/>
      </rPr>
      <t>:</t>
    </r>
    <r>
      <rPr>
        <sz val="10"/>
        <color theme="1"/>
        <rFont val="Verdana"/>
        <family val="2"/>
      </rPr>
      <t xml:space="preserve"> </t>
    </r>
    <r>
      <rPr>
        <sz val="10"/>
        <color theme="1"/>
        <rFont val="Verdana"/>
        <family val="2"/>
      </rPr>
      <t>The data was compiled using a direct count of employees recorded in payroll as of the final business day of 2025.</t>
    </r>
    <r>
      <rPr>
        <sz val="10"/>
        <color theme="1"/>
        <rFont val="Verdana"/>
        <family val="2"/>
      </rPr>
      <t xml:space="preserve">
</t>
    </r>
    <r>
      <rPr>
        <b/>
        <sz val="10"/>
        <color theme="1"/>
        <rFont val="Verdana"/>
        <family val="2"/>
      </rPr>
      <t>Note 3</t>
    </r>
    <r>
      <rPr>
        <sz val="10"/>
        <color theme="1"/>
        <rFont val="Verdana"/>
        <family val="2"/>
      </rPr>
      <t>:</t>
    </r>
    <r>
      <rPr>
        <sz val="10"/>
        <color theme="1"/>
        <rFont val="Verdana"/>
        <family val="2"/>
      </rPr>
      <t xml:space="preserve"> </t>
    </r>
    <r>
      <rPr>
        <sz val="10"/>
        <color theme="1"/>
        <rFont val="Verdana"/>
        <family val="2"/>
      </rPr>
      <t>All employees work full time and there are no non-guaranteed hours employees, i.e. employees without a guaranteed minimum or fixed number of working hours per day, week or month.</t>
    </r>
    <r>
      <rPr>
        <sz val="10"/>
        <color theme="1"/>
        <rFont val="Verdana"/>
        <family val="2"/>
      </rPr>
      <t xml:space="preserve"> </t>
    </r>
    <r>
      <rPr>
        <sz val="10"/>
        <color theme="1"/>
        <rFont val="Verdana"/>
        <family val="2"/>
      </rPr>
      <t>CBA does not have temporary or part-time employees.</t>
    </r>
    <r>
      <rPr>
        <sz val="10"/>
        <color theme="1"/>
        <rFont val="Verdana"/>
        <family val="2"/>
      </rPr>
      <t xml:space="preserve">
</t>
    </r>
    <r>
      <rPr>
        <b/>
        <sz val="10"/>
        <color theme="1"/>
        <rFont val="Verdana"/>
        <family val="2"/>
      </rPr>
      <t>Note 4</t>
    </r>
    <r>
      <rPr>
        <sz val="10"/>
        <color theme="1"/>
        <rFont val="Verdana"/>
        <family val="2"/>
      </rPr>
      <t>:</t>
    </r>
    <r>
      <rPr>
        <sz val="10"/>
        <color theme="1"/>
        <rFont val="Verdana"/>
        <family val="2"/>
      </rPr>
      <t xml:space="preserve"> </t>
    </r>
    <r>
      <rPr>
        <sz val="10"/>
        <color theme="1"/>
        <rFont val="Verdana"/>
        <family val="2"/>
      </rPr>
      <t>Local is defined as municipalities in which CBA has operations and adjacent municipalities.</t>
    </r>
  </si>
  <si>
    <t>Employees and Committee members by region</t>
  </si>
  <si>
    <t>Category</t>
  </si>
  <si>
    <t>Region</t>
  </si>
  <si>
    <t xml:space="preserve">Number of employees </t>
  </si>
  <si>
    <t xml:space="preserve"> Northeast </t>
  </si>
  <si>
    <t xml:space="preserve"> Midwest </t>
  </si>
  <si>
    <t xml:space="preserve"> Southeast </t>
  </si>
  <si>
    <t xml:space="preserve"> South </t>
  </si>
  <si>
    <t xml:space="preserve"> Total </t>
  </si>
  <si>
    <t xml:space="preserve">Number of permanent employees </t>
  </si>
  <si>
    <t>Number of temporary employees</t>
  </si>
  <si>
    <t xml:space="preserve">Number of full-time employees </t>
  </si>
  <si>
    <t xml:space="preserve">Number of local employees </t>
  </si>
  <si>
    <t xml:space="preserve"> NAv </t>
  </si>
  <si>
    <r>
      <rPr>
        <b/>
        <sz val="10"/>
        <color rgb="FF000000"/>
        <rFont val="Verdana"/>
        <family val="2"/>
      </rPr>
      <t>Note 1:</t>
    </r>
    <r>
      <rPr>
        <sz val="10"/>
        <color rgb="FF000000"/>
        <rFont val="Verdana"/>
        <family val="2"/>
      </rPr>
      <t xml:space="preserve"> </t>
    </r>
    <r>
      <rPr>
        <sz val="10"/>
        <color rgb="FF000000"/>
        <rFont val="Verdana"/>
        <family val="2"/>
      </rPr>
      <t>This disclosure is inclusive of employees from all businesses and operations, including Niquelândia (GO), Barro Alto (GO) and Legado Verdes do Cerrado (GO), as well as members of the Board of Directors.</t>
    </r>
    <r>
      <rPr>
        <sz val="10"/>
        <color rgb="FF000000"/>
        <rFont val="Verdana"/>
        <family val="2"/>
      </rPr>
      <t xml:space="preserve"> </t>
    </r>
    <r>
      <rPr>
        <sz val="10"/>
        <color rgb="FF000000"/>
        <rFont val="Verdana"/>
        <family val="2"/>
      </rPr>
      <t>CBA has no operations in the North of Brazil.</t>
    </r>
    <r>
      <rPr>
        <sz val="10"/>
        <color rgb="FF000000"/>
        <rFont val="Verdana"/>
        <family val="2"/>
      </rPr>
      <t xml:space="preserve">
</t>
    </r>
    <r>
      <rPr>
        <b/>
        <sz val="10"/>
        <color rgb="FF000000"/>
        <rFont val="Verdana"/>
        <family val="2"/>
      </rPr>
      <t>Note 2</t>
    </r>
    <r>
      <rPr>
        <sz val="10"/>
        <color rgb="FF000000"/>
        <rFont val="Verdana"/>
        <family val="2"/>
      </rPr>
      <t>:</t>
    </r>
    <r>
      <rPr>
        <sz val="10"/>
        <color rgb="FF000000"/>
        <rFont val="Verdana"/>
        <family val="2"/>
      </rPr>
      <t xml:space="preserve"> </t>
    </r>
    <r>
      <rPr>
        <sz val="10"/>
        <color rgb="FF000000"/>
        <rFont val="Verdana"/>
        <family val="2"/>
      </rPr>
      <t>The number of local employees was first reported in 2023 and therefore data is not available for previous years.</t>
    </r>
    <r>
      <rPr>
        <sz val="10"/>
        <color rgb="FF000000"/>
        <rFont val="Verdana"/>
        <family val="2"/>
      </rPr>
      <t xml:space="preserve"> </t>
    </r>
    <r>
      <rPr>
        <sz val="10"/>
        <color rgb="FF000000"/>
        <rFont val="Verdana"/>
        <family val="2"/>
      </rPr>
      <t>Local is defined as municipalities in which CBA has operations and adjacent municipalities.</t>
    </r>
  </si>
  <si>
    <r>
      <rPr>
        <b/>
        <sz val="12"/>
        <color rgb="FF0FD2E7"/>
        <rFont val="Verdana bold"/>
        <family val="2"/>
      </rPr>
      <t xml:space="preserve">GRI 2-8 </t>
    </r>
    <r>
      <rPr>
        <b/>
        <sz val="12"/>
        <color rgb="FF3000FD"/>
        <rFont val="Verdana bold"/>
        <family val="2"/>
      </rPr>
      <t xml:space="preserve">- </t>
    </r>
    <r>
      <rPr>
        <b/>
        <sz val="12"/>
        <color rgb="FF113CEA"/>
        <rFont val="Verdana bold"/>
        <family val="2"/>
      </rPr>
      <t>Workers who are not employees</t>
    </r>
  </si>
  <si>
    <t>Number of employees</t>
  </si>
  <si>
    <t>Total direct employees</t>
  </si>
  <si>
    <t>Total fixed contractors</t>
  </si>
  <si>
    <t>Total mobile contractors</t>
  </si>
  <si>
    <t>Total contractors (fixed + mobile)</t>
  </si>
  <si>
    <t>Total (employees + contractors)</t>
  </si>
  <si>
    <t>Percent contractors</t>
  </si>
  <si>
    <r>
      <rPr>
        <b/>
        <sz val="11"/>
        <color theme="1"/>
        <rFont val="Verdana"/>
        <family val="2"/>
      </rPr>
      <t>Note:</t>
    </r>
    <r>
      <rPr>
        <sz val="11"/>
        <color theme="1"/>
        <rFont val="Verdana"/>
        <family val="2"/>
      </rPr>
      <t xml:space="preserve"> </t>
    </r>
    <r>
      <rPr>
        <sz val="11"/>
        <color theme="1"/>
        <rFont val="Verdana"/>
        <family val="2"/>
      </rPr>
      <t>This disclosure is inclusive of employees from all businesses and operations, including Niquelândia (GO), Barro Alto (GO) and Legado Verdes do Cerrado (GO), as well as members of the Board of Directors.</t>
    </r>
  </si>
  <si>
    <r>
      <rPr>
        <b/>
        <sz val="12"/>
        <color rgb="FF0FD2E7"/>
        <rFont val="Verdana bold"/>
        <family val="2"/>
      </rPr>
      <t xml:space="preserve">GRI 405-1 </t>
    </r>
    <r>
      <rPr>
        <b/>
        <sz val="12"/>
        <color rgb="FF3000FD"/>
        <rFont val="Verdana bold"/>
        <family val="2"/>
      </rPr>
      <t xml:space="preserve">-  </t>
    </r>
    <r>
      <rPr>
        <b/>
        <sz val="12"/>
        <color rgb="FF113CEA"/>
        <rFont val="Verdana bold"/>
        <family val="2"/>
      </rPr>
      <t>Diversity of governance bodies and employees</t>
    </r>
  </si>
  <si>
    <t>Number of governance body members by race in 2025</t>
  </si>
  <si>
    <t>Asian</t>
  </si>
  <si>
    <t>Caucasian</t>
  </si>
  <si>
    <t>Indigenous</t>
  </si>
  <si>
    <t>Brown</t>
  </si>
  <si>
    <t>Black</t>
  </si>
  <si>
    <t>Not stated</t>
  </si>
  <si>
    <t>Governance Bodies</t>
  </si>
  <si>
    <t>Executive Board</t>
  </si>
  <si>
    <r>
      <rPr>
        <b/>
        <sz val="10"/>
        <color theme="1"/>
        <rFont val="Verdana"/>
        <family val="2"/>
      </rPr>
      <t>Note:</t>
    </r>
    <r>
      <rPr>
        <sz val="10"/>
        <color theme="1"/>
        <rFont val="Verdana"/>
        <family val="2"/>
      </rPr>
      <t xml:space="preserve"> </t>
    </r>
    <r>
      <rPr>
        <sz val="10"/>
        <color theme="1"/>
        <rFont val="Verdana"/>
        <family val="2"/>
      </rPr>
      <t>Governance bodies include members of the Board of Directors and its Advisory Committees.</t>
    </r>
  </si>
  <si>
    <t>Percentage of employees and Committee members by employee category, gender identity and age group</t>
  </si>
  <si>
    <t>Employee category</t>
  </si>
  <si>
    <t>Age group / Gender</t>
  </si>
  <si>
    <t xml:space="preserve"> Apprentices </t>
  </si>
  <si>
    <t>&lt;30</t>
  </si>
  <si>
    <t>30-50</t>
  </si>
  <si>
    <t>&gt;50</t>
  </si>
  <si>
    <t>Not disclosed</t>
  </si>
  <si>
    <t xml:space="preserve"> Interns </t>
  </si>
  <si>
    <t xml:space="preserve"> Operational </t>
  </si>
  <si>
    <t xml:space="preserve">Technician
Analyst
Supervisor </t>
  </si>
  <si>
    <t>Coordinator
Consultant</t>
  </si>
  <si>
    <t>Manager
General manager</t>
  </si>
  <si>
    <t>Executives/CEO</t>
  </si>
  <si>
    <t xml:space="preserve">Total employees </t>
  </si>
  <si>
    <t xml:space="preserve">Governance body members </t>
  </si>
  <si>
    <r>
      <rPr>
        <b/>
        <sz val="10"/>
        <color theme="1"/>
        <rFont val="Verdana"/>
        <family val="2"/>
      </rPr>
      <t>Note 1:</t>
    </r>
    <r>
      <rPr>
        <sz val="10"/>
        <color theme="1"/>
        <rFont val="Verdana"/>
        <family val="2"/>
      </rPr>
      <t xml:space="preserve"> </t>
    </r>
    <r>
      <rPr>
        <sz val="10"/>
        <color theme="1"/>
        <rFont val="Verdana"/>
        <family val="2"/>
      </rPr>
      <t>This disclosure is inclusive of employees from all businesses and operations, including Niquelândia (GO), Barro Alto (GO) and Legado Verdes do Cerrado (GO).</t>
    </r>
    <r>
      <rPr>
        <sz val="10"/>
        <color theme="1"/>
        <rFont val="Verdana"/>
        <family val="2"/>
      </rPr>
      <t xml:space="preserve">
</t>
    </r>
    <r>
      <rPr>
        <b/>
        <sz val="10"/>
        <color theme="1"/>
        <rFont val="Verdana"/>
        <family val="2"/>
      </rPr>
      <t>Note 2:</t>
    </r>
    <r>
      <rPr>
        <sz val="10"/>
        <color theme="1"/>
        <rFont val="Verdana"/>
        <family val="2"/>
      </rPr>
      <t xml:space="preserve"> </t>
    </r>
    <r>
      <rPr>
        <sz val="10"/>
        <color theme="1"/>
        <rFont val="Verdana"/>
        <family val="2"/>
      </rPr>
      <t>Governance bodies include members of the Board of Directors and its Advisory Committees.</t>
    </r>
  </si>
  <si>
    <t>Percentage of workforce by employee category and race</t>
  </si>
  <si>
    <t>Manager/General manager</t>
  </si>
  <si>
    <t>Coordinator/Consultant</t>
  </si>
  <si>
    <t>Technician/Analyst/Supervisor</t>
  </si>
  <si>
    <t>Operational</t>
  </si>
  <si>
    <t>Interns</t>
  </si>
  <si>
    <t>Apprentices</t>
  </si>
  <si>
    <r>
      <rPr>
        <b/>
        <sz val="10"/>
        <color theme="1"/>
        <rFont val="Verdana"/>
        <family val="2"/>
      </rPr>
      <t>Note 1:</t>
    </r>
    <r>
      <rPr>
        <sz val="10"/>
        <color theme="1"/>
        <rFont val="Verdana"/>
        <family val="2"/>
      </rPr>
      <t xml:space="preserve"> </t>
    </r>
    <r>
      <rPr>
        <sz val="10"/>
        <color theme="1"/>
        <rFont val="Verdana"/>
        <family val="2"/>
      </rPr>
      <t>This disclosure is inclusive of employees from all businesses and operations, including Niquelândia (GO), Barro Alto (GO) and Legado Verdes do Cerrado (GO).</t>
    </r>
    <r>
      <rPr>
        <sz val="10"/>
        <color theme="1"/>
        <rFont val="Verdana"/>
        <family val="2"/>
      </rPr>
      <t xml:space="preserve">
</t>
    </r>
    <r>
      <rPr>
        <b/>
        <sz val="10"/>
        <color theme="1"/>
        <rFont val="Verdana"/>
        <family val="2"/>
      </rPr>
      <t>Note 2:</t>
    </r>
    <r>
      <rPr>
        <sz val="10"/>
        <color theme="1"/>
        <rFont val="Verdana"/>
        <family val="2"/>
      </rPr>
      <t xml:space="preserve"> </t>
    </r>
    <r>
      <rPr>
        <sz val="10"/>
        <color theme="1"/>
        <rFont val="Verdana"/>
        <family val="2"/>
      </rPr>
      <t>The percentage of employees by race began to be reported in 2023; therefore, data for previous years is not available.</t>
    </r>
    <r>
      <rPr>
        <sz val="10"/>
        <color theme="1"/>
        <rFont val="Verdana"/>
        <family val="2"/>
      </rPr>
      <t xml:space="preserve">
</t>
    </r>
    <r>
      <rPr>
        <b/>
        <sz val="10"/>
        <color theme="1"/>
        <rFont val="Verdana"/>
        <family val="2"/>
      </rPr>
      <t>Note 3:</t>
    </r>
    <r>
      <rPr>
        <sz val="10"/>
        <color theme="1"/>
        <rFont val="Verdana"/>
        <family val="2"/>
      </rPr>
      <t xml:space="preserve"> </t>
    </r>
    <r>
      <rPr>
        <sz val="10"/>
        <color theme="1"/>
        <rFont val="Verdana"/>
        <family val="2"/>
      </rPr>
      <t>Due to rounding, totals may not equal 100%.</t>
    </r>
  </si>
  <si>
    <r>
      <rPr>
        <b/>
        <sz val="12"/>
        <color rgb="FF0FD2E7"/>
        <rFont val="Verdana bold"/>
      </rPr>
      <t xml:space="preserve">CBA-31 </t>
    </r>
    <r>
      <rPr>
        <b/>
        <sz val="12"/>
        <color rgb="FF3000FD"/>
        <rFont val="Verdana bold"/>
      </rPr>
      <t>-</t>
    </r>
    <r>
      <rPr>
        <b/>
        <sz val="12"/>
        <color rgb="FF0FD2E7"/>
        <rFont val="Verdana bold"/>
      </rPr>
      <t xml:space="preserve"> </t>
    </r>
    <r>
      <rPr>
        <b/>
        <sz val="12"/>
        <color rgb="FF113CEA"/>
        <rFont val="Verdana bold"/>
      </rPr>
      <t>Board diversity policy</t>
    </r>
    <r>
      <rPr>
        <b/>
        <sz val="12"/>
        <color rgb="FF113CEA"/>
        <rFont val="Verdana bold"/>
      </rPr>
      <t xml:space="preserve"> </t>
    </r>
  </si>
  <si>
    <t>The Company has a comprehensive Diversity, Equity, and Inclusion Policy, along with a Nomination Policy that mandates consideration of diverse factors—including expertise, experience, behavior, cultural background, age, and gender—in the selection of Directors. This approach promotes diverse perspectives and increases confidence and quality in decision-making. In this context, expertise in sustainability is considered a plus in the evaluation of candidates. Both policies are available on CBA’s Investor Relations website: https://ri.cba.com.br/en/esg/bylaws-and-policies/</t>
  </si>
  <si>
    <r>
      <rPr>
        <b/>
        <sz val="12"/>
        <color rgb="FF0FD2E7"/>
        <rFont val="Verdana bold"/>
      </rPr>
      <t xml:space="preserve">CBA-32 </t>
    </r>
    <r>
      <rPr>
        <b/>
        <sz val="12"/>
        <color rgb="FF3000FD"/>
        <rFont val="Verdana bold"/>
      </rPr>
      <t>-</t>
    </r>
    <r>
      <rPr>
        <b/>
        <sz val="12"/>
        <color rgb="FF113CEA"/>
        <rFont val="Verdana bold"/>
      </rPr>
      <t xml:space="preserve"> Workforce breakdown:</t>
    </r>
    <r>
      <rPr>
        <b/>
        <sz val="12"/>
        <color rgb="FF113CEA"/>
        <rFont val="Verdana bold"/>
      </rPr>
      <t xml:space="preserve"> </t>
    </r>
    <r>
      <rPr>
        <b/>
        <sz val="12"/>
        <color rgb="FF113CEA"/>
        <rFont val="Verdana bold"/>
      </rPr>
      <t>gender</t>
    </r>
    <r>
      <rPr>
        <b/>
        <sz val="12"/>
        <color rgb="FF113CEA"/>
        <rFont val="Verdana bold"/>
      </rPr>
      <t xml:space="preserve"> </t>
    </r>
  </si>
  <si>
    <t>Diversity disclosure</t>
  </si>
  <si>
    <t>Percent
(0 - 100 %)</t>
  </si>
  <si>
    <t>Percent (0 - 100 %)</t>
  </si>
  <si>
    <t>Percentage of women in total workforce (as a % of total workforce)</t>
  </si>
  <si>
    <t>Percentage of women in total management positions, including junior, middle and senior management (as a % of total management positions)</t>
  </si>
  <si>
    <t>Percentage of women in junior management positions, i.e. entry-level management positions (as a % of total junior management positions)</t>
  </si>
  <si>
    <t>Percentage of women in senior management positions, i.e. at most two levels away from the CEO or comparable positions (as a % of total senior management positions)</t>
  </si>
  <si>
    <t>Percentage of women in revenue-generating management positions (e.g., sales, excluding supporting roles like HR, IT, Legal, etc.) as a % of total revenue-generating management positions</t>
  </si>
  <si>
    <t>Percentage of women in STEM positions (as a % of total STEM positions)</t>
  </si>
  <si>
    <r>
      <rPr>
        <b/>
        <sz val="11"/>
        <color theme="1"/>
        <rFont val="Verdana"/>
        <family val="2"/>
      </rPr>
      <t>Note:</t>
    </r>
    <r>
      <rPr>
        <sz val="11"/>
        <color theme="1"/>
        <rFont val="Verdana"/>
        <family val="2"/>
      </rPr>
      <t xml:space="preserve"> </t>
    </r>
    <r>
      <rPr>
        <sz val="11"/>
        <color theme="1"/>
        <rFont val="Verdana"/>
        <family val="2"/>
      </rPr>
      <t>The disclosure covering all management levels (junior, mid-level, and senior) includes positions ranging from supervisory roles to executive leadership, including Board-level and CEO positions.</t>
    </r>
    <r>
      <rPr>
        <sz val="11"/>
        <color theme="1"/>
        <rFont val="Verdana"/>
        <family val="2"/>
      </rPr>
      <t xml:space="preserve"> </t>
    </r>
    <r>
      <rPr>
        <sz val="11"/>
        <color theme="1"/>
        <rFont val="Verdana"/>
        <family val="2"/>
      </rPr>
      <t>For classification purposes, junior management includes supervisory and coordinator roles, while senior management refers to C-suite positions.</t>
    </r>
  </si>
  <si>
    <r>
      <rPr>
        <b/>
        <sz val="12"/>
        <color rgb="FF0FD2E7"/>
        <rFont val="Verdana bold"/>
      </rPr>
      <t xml:space="preserve">CBA-33 </t>
    </r>
    <r>
      <rPr>
        <b/>
        <sz val="12"/>
        <color rgb="FF3338E8"/>
        <rFont val="Verdana bold"/>
      </rPr>
      <t>-</t>
    </r>
    <r>
      <rPr>
        <b/>
        <sz val="12"/>
        <color rgb="FF113CEA"/>
        <rFont val="Verdana bold"/>
      </rPr>
      <t xml:space="preserve"> Workforce breakdown: race/ethnicity &amp; nationality</t>
    </r>
  </si>
  <si>
    <t>Discrimination</t>
  </si>
  <si>
    <t>Share of total workforce (as a % of total workforce)</t>
  </si>
  <si>
    <t>Share of management positions, including junior, middle and senior management (as a % of total management positions)</t>
  </si>
  <si>
    <t>NA</t>
  </si>
  <si>
    <r>
      <rPr>
        <b/>
        <sz val="10"/>
        <color rgb="FF000000"/>
        <rFont val="Verdana"/>
        <family val="2"/>
      </rPr>
      <t>Note 1:</t>
    </r>
    <r>
      <rPr>
        <sz val="10"/>
        <color rgb="FF000000"/>
        <rFont val="Verdana"/>
        <family val="2"/>
      </rPr>
      <t xml:space="preserve"> </t>
    </r>
    <r>
      <rPr>
        <sz val="10"/>
        <color rgb="FF000000"/>
        <rFont val="Verdana"/>
        <family val="2"/>
      </rPr>
      <t>This disclosure is inclusive of employees from all businesses and operations, including Niquelândia (GO), Barro Alto (GO) and Legado Verdes do Cerrado (GO).</t>
    </r>
    <r>
      <rPr>
        <sz val="10"/>
        <color rgb="FF000000"/>
        <rFont val="Verdana"/>
        <family val="2"/>
      </rPr>
      <t xml:space="preserve">
</t>
    </r>
    <r>
      <rPr>
        <b/>
        <sz val="10"/>
        <color rgb="FF000000"/>
        <rFont val="Verdana"/>
        <family val="2"/>
      </rPr>
      <t>Note 2:</t>
    </r>
    <r>
      <rPr>
        <sz val="10"/>
        <color rgb="FF000000"/>
        <rFont val="Verdana"/>
        <family val="2"/>
      </rPr>
      <t xml:space="preserve"> </t>
    </r>
    <r>
      <rPr>
        <sz val="10"/>
        <color rgb="FF000000"/>
        <rFont val="Verdana"/>
        <family val="2"/>
      </rPr>
      <t>Total workforce indicates the percentage of employees of that race out of the workforce.</t>
    </r>
    <r>
      <rPr>
        <sz val="10"/>
        <color rgb="FF000000"/>
        <rFont val="Verdana"/>
        <family val="2"/>
      </rPr>
      <t xml:space="preserve"> </t>
    </r>
    <r>
      <rPr>
        <sz val="10"/>
        <color rgb="FF000000"/>
        <rFont val="Verdana"/>
        <family val="2"/>
      </rPr>
      <t>The Management position column indicates employees in Junior, Middle and Senior Manager positions as a percentage out of total employees in management positions.</t>
    </r>
    <r>
      <rPr>
        <sz val="10"/>
        <color rgb="FF000000"/>
        <rFont val="Verdana"/>
        <family val="2"/>
      </rPr>
      <t xml:space="preserve">
</t>
    </r>
    <r>
      <rPr>
        <b/>
        <sz val="10"/>
        <color rgb="FF000000"/>
        <rFont val="Verdana"/>
        <family val="2"/>
      </rPr>
      <t>Note 3:</t>
    </r>
    <r>
      <rPr>
        <sz val="10"/>
        <color rgb="FF000000"/>
        <rFont val="Verdana"/>
        <family val="2"/>
      </rPr>
      <t xml:space="preserve"> </t>
    </r>
    <r>
      <rPr>
        <sz val="10"/>
        <color rgb="FF000000"/>
        <rFont val="Verdana"/>
        <family val="2"/>
      </rPr>
      <t>In 2023, data for Asian and Indigenous ethnicities was not disclosed and was categorized as “Others.”</t>
    </r>
    <r>
      <rPr>
        <sz val="10"/>
        <color rgb="FF000000"/>
        <rFont val="Verdana"/>
        <family val="2"/>
      </rPr>
      <t xml:space="preserve"> </t>
    </r>
    <r>
      <rPr>
        <sz val="10"/>
        <color rgb="FF000000"/>
        <rFont val="Verdana"/>
        <family val="2"/>
      </rPr>
      <t>For 2024, these categories have been stated separately; therefore, there are no employees classified under “Other.”</t>
    </r>
    <r>
      <rPr>
        <sz val="10"/>
        <color rgb="FF000000"/>
        <rFont val="Verdana"/>
        <family val="2"/>
      </rPr>
      <t xml:space="preserve"> </t>
    </r>
  </si>
  <si>
    <r>
      <rPr>
        <b/>
        <sz val="12"/>
        <color rgb="FF0FD2E7"/>
        <rFont val="Verdana bold"/>
        <family val="2"/>
      </rPr>
      <t>GRI 401-3</t>
    </r>
    <r>
      <rPr>
        <b/>
        <sz val="12"/>
        <color rgb="FF113CEA"/>
        <rFont val="Verdana bold"/>
      </rPr>
      <t xml:space="preserve"> - Parental leave</t>
    </r>
  </si>
  <si>
    <r>
      <t xml:space="preserve">CBA is a participant in Brazil’s </t>
    </r>
    <r>
      <rPr>
        <i/>
        <sz val="12"/>
        <color theme="1"/>
        <rFont val="Verdana"/>
        <family val="2"/>
      </rPr>
      <t>Empresa Cidadã</t>
    </r>
    <r>
      <rPr>
        <sz val="12"/>
        <color theme="1"/>
        <rFont val="Verdana"/>
        <family val="2"/>
      </rPr>
      <t xml:space="preserve"> program and has established parental leave guidelines that exceed statutory requirements. Maternity leave, available to mothers or primary caregivers, has a base duration of 120 days in accordance with applicable law and may commence as early as the 36</t>
    </r>
    <r>
      <rPr>
        <vertAlign val="superscript"/>
        <sz val="12"/>
        <color theme="1"/>
        <rFont val="Verdana"/>
        <family val="2"/>
      </rPr>
      <t>th</t>
    </r>
    <r>
      <rPr>
        <sz val="12"/>
        <color theme="1"/>
        <rFont val="Verdana"/>
        <family val="2"/>
      </rPr>
      <t xml:space="preserve"> week of pregnancy, following childbirth, or upon the granting of legal custody. As a participant in the </t>
    </r>
    <r>
      <rPr>
        <i/>
        <sz val="12"/>
        <color theme="1"/>
        <rFont val="Verdana"/>
        <family val="2"/>
      </rPr>
      <t>Empresa Cidadã</t>
    </r>
    <r>
      <rPr>
        <sz val="12"/>
        <color theme="1"/>
        <rFont val="Verdana"/>
        <family val="2"/>
      </rPr>
      <t xml:space="preserve"> program, CBA offers an additional 60 days of leave, extending total maternity leave to up to 180 days, subject to formal request by the eligible employee.
The Company provides a total of 30 days of paternity leave. This includes 5 days mandated under Brazil’s Consolidated Labor Laws (CLT), 15 days under the </t>
    </r>
    <r>
      <rPr>
        <i/>
        <sz val="12"/>
        <color theme="1"/>
        <rFont val="Verdana"/>
        <family val="2"/>
      </rPr>
      <t>Empresa Cidadã</t>
    </r>
    <r>
      <rPr>
        <sz val="12"/>
        <color theme="1"/>
        <rFont val="Verdana"/>
        <family val="2"/>
      </rPr>
      <t xml:space="preserve"> program, and an additional 10 days voluntarily provided by the Company. This benefit is available to all family structures within CBA.</t>
    </r>
  </si>
  <si>
    <t>Parental leave 2025</t>
  </si>
  <si>
    <t>Employees that were entitled to parental leave</t>
  </si>
  <si>
    <t xml:space="preserve">Men </t>
  </si>
  <si>
    <t>Employees who took parental leave and whose parental leave ends during the current reporting period</t>
  </si>
  <si>
    <t>Men (beginning and ending during the current reporting period: A)</t>
  </si>
  <si>
    <t>Women (beginning and ending during the current reporting period: B)</t>
  </si>
  <si>
    <t xml:space="preserve">Men (beginning during the previous reporting period, ending during the current reporting period: C) </t>
  </si>
  <si>
    <t>Women (beginning during the previous reporting period, ending during the current reporting period: D)</t>
  </si>
  <si>
    <t>Employees who took parental leave during the current reporting period and whose parental leave ends in the following reporting period</t>
  </si>
  <si>
    <t xml:space="preserve">Men (beginning during the current reporting period, ending during the following reporting period: E) </t>
  </si>
  <si>
    <t>Women (beginning during the current reporting period, ending during the following reporting period: F)</t>
  </si>
  <si>
    <t>Total employees who took parental leave during the current reporting period</t>
  </si>
  <si>
    <t xml:space="preserve">Men (A+E) </t>
  </si>
  <si>
    <t>Women (B+F)</t>
  </si>
  <si>
    <t>Total employees who took parental leave and were due to return to work during the current reporting period</t>
  </si>
  <si>
    <t>Men (A+C)</t>
  </si>
  <si>
    <t>Women (B+D)</t>
  </si>
  <si>
    <t>Total employees who returned to work during the reporting period after parental leave ended</t>
  </si>
  <si>
    <t xml:space="preserve">Men (reporting period: G)  </t>
  </si>
  <si>
    <t xml:space="preserve">Women (reporting period: H)  </t>
  </si>
  <si>
    <t>Total employees who did not return to work during the reporting period after parental leave ended</t>
  </si>
  <si>
    <t>Men ((A+C)-G)</t>
  </si>
  <si>
    <t>Women ((B+D)-H)</t>
  </si>
  <si>
    <t>Total employees who returned to work during the reporting period after parental leave ended the previous year</t>
  </si>
  <si>
    <t>Men (previous year: I)</t>
  </si>
  <si>
    <t>Women (previous year: J)</t>
  </si>
  <si>
    <t>Total number of employees that returned to work after parental leave ended that were still employed 12 months after their return to work</t>
  </si>
  <si>
    <t>Men (L) (maximum value = I)</t>
  </si>
  <si>
    <t>Women (M) (maximum value = J)</t>
  </si>
  <si>
    <t>Return-to-work rate</t>
  </si>
  <si>
    <t>Men (G/(A+C))</t>
  </si>
  <si>
    <t>Women (H/(B+D)</t>
  </si>
  <si>
    <t>Retention rate</t>
  </si>
  <si>
    <t>Men (L/I)</t>
  </si>
  <si>
    <t>Women (M/J)</t>
  </si>
  <si>
    <r>
      <rPr>
        <b/>
        <sz val="10"/>
        <color rgb="FF000000"/>
        <rFont val="Verdana"/>
        <family val="2"/>
      </rPr>
      <t>Note 1:</t>
    </r>
    <r>
      <rPr>
        <sz val="10"/>
        <color rgb="FF000000"/>
        <rFont val="Verdana"/>
        <family val="2"/>
      </rPr>
      <t xml:space="preserve"> </t>
    </r>
    <r>
      <rPr>
        <sz val="10"/>
        <color rgb="FF000000"/>
        <rFont val="Verdana"/>
        <family val="2"/>
      </rPr>
      <t>The data for men and women presented in this disclosure differs from those reported under GRI 2-7, as in this case it is classified based on gender rather than gender identity.</t>
    </r>
    <r>
      <rPr>
        <sz val="10"/>
        <color rgb="FF000000"/>
        <rFont val="Verdana"/>
        <family val="2"/>
      </rPr>
      <t xml:space="preserve">
</t>
    </r>
    <r>
      <rPr>
        <b/>
        <sz val="10"/>
        <color rgb="FF000000"/>
        <rFont val="Verdana"/>
        <family val="2"/>
      </rPr>
      <t>Note 2:</t>
    </r>
    <r>
      <rPr>
        <b/>
        <sz val="10"/>
        <color rgb="FF000000"/>
        <rFont val="Verdana"/>
        <family val="2"/>
      </rPr>
      <t xml:space="preserve"> </t>
    </r>
    <r>
      <rPr>
        <sz val="10"/>
        <color rgb="FF000000"/>
        <rFont val="Verdana"/>
        <family val="2"/>
      </rPr>
      <t>The data presented covers the period from January through November 2025.</t>
    </r>
  </si>
  <si>
    <t>Benefits and compensation</t>
  </si>
  <si>
    <r>
      <rPr>
        <b/>
        <sz val="12"/>
        <color rgb="FF0FD2E7"/>
        <rFont val="Verdana bold"/>
        <family val="2"/>
      </rPr>
      <t xml:space="preserve">GRI 2-20 </t>
    </r>
    <r>
      <rPr>
        <b/>
        <sz val="12"/>
        <color rgb="FF3000FD"/>
        <rFont val="Verdana bold"/>
        <family val="2"/>
      </rPr>
      <t>-</t>
    </r>
    <r>
      <rPr>
        <b/>
        <sz val="12"/>
        <color rgb="FF0FD2E7"/>
        <rFont val="Verdana bold"/>
        <family val="2"/>
      </rPr>
      <t xml:space="preserve"> </t>
    </r>
    <r>
      <rPr>
        <b/>
        <sz val="12"/>
        <color rgb="FF113CEA"/>
        <rFont val="Verdana bold"/>
        <family val="2"/>
      </rPr>
      <t>Process to determine remuneration</t>
    </r>
  </si>
  <si>
    <t>CBA’s Compensation Policy was formally approved by the Board of Directors on May 14, 2021, and most recently revised on August 24, 2022. The policy is publicly available on the Company’s Investor Relations website, as well as through CVM and B3 filings. The compensation-setting process follows the principles established in this policy and includes: (i) defining compensation objectives and philosophy; (ii) oversight by the Compensation and People Committee, which serves in an advisory capacity to the Board of Directors; (iii) conducting benchmarking and annual assessments led by the internal Compensation team, with support from independent advisors; (iv) designing compensation packages aligned with market practices and roles and responsibilities; (v) evaluating individual and collective performance based on operational, financial, and ESG-related targets; (vi) periodic reviews by the Committee; and (vii) ensuring transparency through disclosure and regular updates to the Compensation Policy.
Oversight occurs at two levels: the General Shareholders’ Meeting approves the aggregate annual compensation for executives, after which the Board of Directors determines and approves its individual allocation. The Remuneration and People Committee supports the Board by ensuring that decisions are well-informed and aligned with Company’s Compensation Policy and prevailing market practices.
Stakeholder perspectives, including those of shareholders, are incorporated through deliberations and voting at general meetings, as documented in the Company’s official records. The process also includes benchmarking and input from specialized independent advisors who support the Compensation team on an objective basis. Independent compensation consultants are engaged annually to assist in the design and review of executive compensation. These consultants are ensured to have no conflicts of interest with respect to the Company, its Board, and its executives.
Stakeholders, including shareholders, are consulted through general meetings that deliberate on the aggregate level of executive compensation. Based on these consultations, the aggregate compensation amount is approved and subsequently allocated by the Board of Directors in accordance with individual roles and responsibilities, performance, and market benchmarks. All decisions are formally documented at shareholder meetings and strictly comply with the Company’s publicly disclosed Compensation Policy.
The Remuneration and People Committee conducts an annual review of the Policy to assess alignment with roles and responsibilities, workload, the Company’s financial context, and overall business strategy, and may recommend adjustments to the Board of Directors.
The following table outlines the target structure and compensation models applied across different organizational levels, highlighting the integration of ESG metrics and long-term incentives into the Company’s business strategy:</t>
  </si>
  <si>
    <t>Group</t>
  </si>
  <si>
    <t xml:space="preserve">Operational </t>
  </si>
  <si>
    <r>
      <rPr>
        <b/>
        <sz val="12"/>
        <color theme="1"/>
        <rFont val="Verdana"/>
        <family val="2"/>
      </rPr>
      <t>Profit-Sharing Program (PSP):</t>
    </r>
    <r>
      <rPr>
        <sz val="12"/>
        <color theme="1"/>
        <rFont val="Verdana"/>
        <family val="2"/>
      </rPr>
      <t xml:space="preserve"> targets are set by employee-elected committees at each operational site and negotiated with the labor union.</t>
    </r>
    <r>
      <rPr>
        <sz val="12"/>
        <color theme="1"/>
        <rFont val="Verdana"/>
        <family val="2"/>
      </rPr>
      <t xml:space="preserve"> </t>
    </r>
    <r>
      <rPr>
        <sz val="12"/>
        <color theme="1"/>
        <rFont val="Verdana"/>
        <family val="2"/>
      </rPr>
      <t>ESG targets represent at least 10% of the total performance criteria and are tracked on a regular basis.</t>
    </r>
  </si>
  <si>
    <t>Professional
Leadership</t>
  </si>
  <si>
    <r>
      <rPr>
        <b/>
        <sz val="12"/>
        <color theme="1"/>
        <rFont val="Verdana"/>
        <family val="2"/>
      </rPr>
      <t>Variable Compensation (VC):</t>
    </r>
    <r>
      <rPr>
        <sz val="12"/>
        <color theme="1"/>
        <rFont val="Verdana"/>
        <family val="2"/>
      </rPr>
      <t xml:space="preserve"> includes both corporate and role-specific targets.</t>
    </r>
    <r>
      <rPr>
        <sz val="12"/>
        <color theme="1"/>
        <rFont val="Verdana"/>
        <family val="2"/>
      </rPr>
      <t xml:space="preserve"> </t>
    </r>
    <r>
      <rPr>
        <sz val="12"/>
        <color theme="1"/>
        <rFont val="Verdana"/>
        <family val="2"/>
      </rPr>
      <t>All eligible employees have 5% of their variable compensation linked to corporate ESG targets, which are aligned with departmental and annual business priorities.</t>
    </r>
    <r>
      <rPr>
        <sz val="12"/>
        <color theme="1"/>
        <rFont val="Verdana"/>
        <family val="2"/>
      </rPr>
      <t xml:space="preserve"> </t>
    </r>
    <r>
      <rPr>
        <sz val="12"/>
        <color theme="1"/>
        <rFont val="Verdana"/>
        <family val="2"/>
      </rPr>
      <t>In addition to corporate ESG targets, employees may also be assigned individual sustainability targets linked to departmental challenges, driving positive sustainability outcomes.</t>
    </r>
  </si>
  <si>
    <r>
      <rPr>
        <b/>
        <sz val="12"/>
        <color theme="1"/>
        <rFont val="Verdana"/>
        <family val="2"/>
      </rPr>
      <t>Variable compensation based on robust corporate targets:</t>
    </r>
    <r>
      <rPr>
        <sz val="12"/>
        <color theme="1"/>
        <rFont val="Verdana"/>
        <family val="2"/>
      </rPr>
      <t xml:space="preserve"> the corporate ESG target is based on average performance across all targets. In 2025, this included performance in sustainability indices, customer and supplier engagement around climate topics, increased recycling, and process decarbonization.
</t>
    </r>
    <r>
      <rPr>
        <b/>
        <sz val="12"/>
        <color theme="1"/>
        <rFont val="Verdana"/>
        <family val="2"/>
      </rPr>
      <t>Long-term incentive:</t>
    </r>
    <r>
      <rPr>
        <sz val="12"/>
        <color theme="1"/>
        <rFont val="Verdana"/>
        <family val="2"/>
      </rPr>
      <t xml:space="preserve"> members of the Executive Board may participate in a long-term incentive program designed to align their interests with shareholders’ and support sustained value creation, under guidance from the Board of Directors. Total Shareholder Return (TSR) is used as a measure of performance and the amount of the relevant incentive. This encourages executives to develop and deliver a robust strategic plan, as well as supporting talent attraction and retention.</t>
    </r>
  </si>
  <si>
    <r>
      <rPr>
        <b/>
        <sz val="11"/>
        <color theme="1"/>
        <rFont val="Verdana"/>
        <family val="2"/>
      </rPr>
      <t>Note:</t>
    </r>
    <r>
      <rPr>
        <sz val="11"/>
        <color theme="1"/>
        <rFont val="Verdana"/>
        <family val="2"/>
      </rPr>
      <t xml:space="preserve"> the “professional” category includes roles such as analysts, engineers, consultants, and similar positions.</t>
    </r>
  </si>
  <si>
    <r>
      <rPr>
        <b/>
        <sz val="12"/>
        <color rgb="FF0FD2E7"/>
        <rFont val="Verdana bold"/>
        <family val="2"/>
      </rPr>
      <t xml:space="preserve">GRI 202-1 </t>
    </r>
    <r>
      <rPr>
        <b/>
        <sz val="12"/>
        <color rgb="FF3000FD"/>
        <rFont val="Verdana bold"/>
        <family val="2"/>
      </rPr>
      <t>-</t>
    </r>
    <r>
      <rPr>
        <b/>
        <sz val="12"/>
        <color rgb="FF113CEA"/>
        <rFont val="Verdana bold"/>
        <family val="2"/>
      </rPr>
      <t xml:space="preserve"> Ratio of standard entry level wage by gender compared to local minimum wage</t>
    </r>
  </si>
  <si>
    <t>All employees at CBA receive compensation equal to or above the applicable statutory minimum wage, in accordance with collective bargaining agreements.</t>
  </si>
  <si>
    <t>Ratio of the entry level wage by gender to the minimum wage</t>
  </si>
  <si>
    <t>Entry-level wage (R$)</t>
  </si>
  <si>
    <t>Minimum wage (R$)</t>
  </si>
  <si>
    <t>Ratio</t>
  </si>
  <si>
    <r>
      <rPr>
        <b/>
        <sz val="12"/>
        <color rgb="FF0FD2E7"/>
        <rFont val="Verdana bold"/>
        <family val="2"/>
      </rPr>
      <t xml:space="preserve">GRI 405-2 </t>
    </r>
    <r>
      <rPr>
        <b/>
        <sz val="12"/>
        <color rgb="FF3000FD"/>
        <rFont val="Verdana bold"/>
        <family val="2"/>
      </rPr>
      <t>-</t>
    </r>
    <r>
      <rPr>
        <b/>
        <sz val="12"/>
        <color rgb="FF0FD2E7"/>
        <rFont val="Verdana bold"/>
        <family val="2"/>
      </rPr>
      <t xml:space="preserve"> </t>
    </r>
    <r>
      <rPr>
        <b/>
        <sz val="12"/>
        <color rgb="FF113CEA"/>
        <rFont val="Verdana bold"/>
        <family val="2"/>
      </rPr>
      <t>Ratio of basic salary and remuneration of women to men</t>
    </r>
  </si>
  <si>
    <t>CBA continuously monitors pay equity across genders, measured as the ratio of average remuneration of women to men within each job category. The calculation uses a comprehensive methodology, consolidating data across all operational sites to ensure that reported figures accurately reflect the Company’s workforce. Results demonstrate consistent gender pay equity, with both base salary and total compensation ratios remaining close to parity (1.0). Any observed variations are attributable to objective factors, such as tenure in role, performance-based criteria, and workforce distribution across functions and hierarchical levels.
This balance is supported by robust corporate guidelines and active human capital management policies designed to ensure not only compliance, but also a fair, inclusive, and performance-driven workplace.</t>
  </si>
  <si>
    <t>Ratio of basic salary and remuneration of women to men, by employee category</t>
  </si>
  <si>
    <t>Years of service</t>
  </si>
  <si>
    <t>Ratio of basic salary of women to men</t>
  </si>
  <si>
    <t>Ratio of remuneration of women to men</t>
  </si>
  <si>
    <t>Apprentice</t>
  </si>
  <si>
    <t>Intern</t>
  </si>
  <si>
    <t>&lt; 1</t>
  </si>
  <si>
    <t>1-2</t>
  </si>
  <si>
    <t>3-5</t>
  </si>
  <si>
    <t>6-10</t>
  </si>
  <si>
    <t>&gt; 10</t>
  </si>
  <si>
    <t>Professional</t>
  </si>
  <si>
    <t>Leadership</t>
  </si>
  <si>
    <r>
      <rPr>
        <b/>
        <sz val="11"/>
        <color theme="1"/>
        <rFont val="Verdana"/>
        <family val="2"/>
      </rPr>
      <t>Note 1:</t>
    </r>
    <r>
      <rPr>
        <sz val="11"/>
        <color theme="1"/>
        <rFont val="Verdana"/>
        <family val="2"/>
      </rPr>
      <t xml:space="preserve"> </t>
    </r>
    <r>
      <rPr>
        <sz val="11"/>
        <color theme="1"/>
        <rFont val="Verdana"/>
        <family val="2"/>
      </rPr>
      <t>This disclosure is inclusive of employees, covering Niquelândia (GO), Barro Alto (GO) and Legado Verdes do Cerrado (GO).</t>
    </r>
    <r>
      <rPr>
        <sz val="11"/>
        <color theme="1"/>
        <rFont val="Verdana"/>
        <family val="2"/>
      </rPr>
      <t xml:space="preserve"> 
</t>
    </r>
    <r>
      <rPr>
        <b/>
        <sz val="11"/>
        <color theme="1"/>
        <rFont val="Verdana"/>
        <family val="2"/>
      </rPr>
      <t>Note 2:</t>
    </r>
    <r>
      <rPr>
        <sz val="11"/>
        <color theme="1"/>
        <rFont val="Verdana"/>
        <family val="2"/>
      </rPr>
      <t xml:space="preserve"> </t>
    </r>
    <r>
      <rPr>
        <sz val="11"/>
        <color theme="1"/>
        <rFont val="Verdana"/>
        <family val="2"/>
      </rPr>
      <t>The “Leadership” category includes Consultant II and III, Coordinators, Managers, General Managers, Executive Officers and CEO.</t>
    </r>
    <r>
      <rPr>
        <sz val="11"/>
        <color theme="1"/>
        <rFont val="Verdana"/>
        <family val="2"/>
      </rPr>
      <t xml:space="preserve">						</t>
    </r>
  </si>
  <si>
    <r>
      <rPr>
        <b/>
        <sz val="12"/>
        <color rgb="FF17D4E8"/>
        <rFont val="Verdana bold"/>
      </rPr>
      <t>GRI 401-2 -</t>
    </r>
    <r>
      <rPr>
        <b/>
        <sz val="12"/>
        <color rgb="FF113CEA"/>
        <rFont val="Verdana bold"/>
      </rPr>
      <t xml:space="preserve"> Benefits provided to full-time employees that are not provided to temporary or part-time employees | </t>
    </r>
    <r>
      <rPr>
        <b/>
        <sz val="12"/>
        <color rgb="FF17D4E8"/>
        <rFont val="Verdana bold"/>
      </rPr>
      <t>CBA-42 -</t>
    </r>
    <r>
      <rPr>
        <b/>
        <sz val="12"/>
        <color rgb="FF113CEA"/>
        <rFont val="Verdana bold"/>
      </rPr>
      <t xml:space="preserve"> Employee support programs</t>
    </r>
  </si>
  <si>
    <r>
      <t xml:space="preserve">CBA’s people management strategy is grounded in employee well-being and holistic health, with benefits and support programs structured under the Company’s </t>
    </r>
    <r>
      <rPr>
        <i/>
        <sz val="12"/>
        <color theme="1"/>
        <rFont val="Verdana"/>
        <family val="2"/>
      </rPr>
      <t>Por Você</t>
    </r>
    <r>
      <rPr>
        <sz val="12"/>
        <color theme="1"/>
        <rFont val="Verdana"/>
        <family val="2"/>
      </rPr>
      <t xml:space="preserve"> (“For You”) program. This initiative is organized around three core dimensions—physical, emotional, and financial well-being—and is primarily designed for permanent employees.
Under the emotional well-being pillar, the Company’s </t>
    </r>
    <r>
      <rPr>
        <i/>
        <sz val="12"/>
        <color theme="1"/>
        <rFont val="Verdana"/>
        <family val="2"/>
      </rPr>
      <t>Plenamente</t>
    </r>
    <r>
      <rPr>
        <sz val="12"/>
        <color theme="1"/>
        <rFont val="Verdana"/>
        <family val="2"/>
      </rPr>
      <t xml:space="preserve"> program provides 24/7 psychological, social, legal, and financial support. For physical health, the Alumínio (SP), Corporate Office (SP), and Metalex (SP) locations provide access to </t>
    </r>
    <r>
      <rPr>
        <i/>
        <sz val="12"/>
        <color theme="1"/>
        <rFont val="Verdana"/>
        <family val="2"/>
      </rPr>
      <t>Espaço Saúde</t>
    </r>
    <r>
      <rPr>
        <sz val="12"/>
        <color theme="1"/>
        <rFont val="Verdana"/>
        <family val="2"/>
      </rPr>
      <t xml:space="preserve"> centers, operated in partnership with Hospital Sírio-Libanês. Additional initiatives include annual programs to promote physical activity, such as company-sponsored runs and walks, nutritional counseling (in-person and virtual), and subsidies for fitness activities through a dedicated platform. Initiatives within the financial well-being pillar include financial literacy and budgeting programs, such as the “Finances for Her” initiative.
Parental support is provided through CBA’s </t>
    </r>
    <r>
      <rPr>
        <i/>
        <sz val="12"/>
        <color theme="1"/>
        <rFont val="Verdana"/>
        <family val="2"/>
      </rPr>
      <t>Ser Família</t>
    </r>
    <r>
      <rPr>
        <sz val="12"/>
        <color theme="1"/>
        <rFont val="Verdana"/>
        <family val="2"/>
      </rPr>
      <t xml:space="preserve"> program, which offers specialized guidance beginning during pregnancy. CBA’s paid parental leave policy exceeds statutory requirements, providing 24 weeks (168 days) of leave for the primary caregiver and 4 weeks (28 days) for the secondary caregiver. In addition, the Company provides childcare assistance and breastfeeding and lactation facilities at its sites, with some locations currently undergoing infrastructure enhancements.
The standard benefits package includes medical and dental coverage, life insurance, pharmacy benefits, meal vouchers or food subsidies, and transportation support. For eligible roles, the Company offers a hybrid work model to support work-life balance. In line with governance guidelines, certain benefits—such as supplemental retirement plans, education grants (including undergraduate and language programs), and executive health check-ups—are available exclusively to permanent employees and are not extended to interns or temporary contractors.</t>
    </r>
  </si>
  <si>
    <t>Health insurance</t>
  </si>
  <si>
    <t>X</t>
  </si>
  <si>
    <t>Dental insurance</t>
  </si>
  <si>
    <t>Daycare allowance</t>
  </si>
  <si>
    <t>Christmas toy</t>
  </si>
  <si>
    <t>Grocery packages/grocery vouchers</t>
  </si>
  <si>
    <t>Christmas hampers</t>
  </si>
  <si>
    <r>
      <rPr>
        <sz val="12"/>
        <color rgb="FF000000"/>
        <rFont val="Verdana"/>
        <family val="2"/>
      </rPr>
      <t>Executive checkups*</t>
    </r>
  </si>
  <si>
    <t>Pharmacy Support</t>
  </si>
  <si>
    <t>Gym allowance</t>
  </si>
  <si>
    <t>Extended maternal leave</t>
  </si>
  <si>
    <t>Extended paternal leave</t>
  </si>
  <si>
    <t>Pension plans</t>
  </si>
  <si>
    <t>Pregnancy/parenthood program</t>
  </si>
  <si>
    <t>Meal reimbursements for business travel</t>
  </si>
  <si>
    <t>Transportation reimbursements for business travel</t>
  </si>
  <si>
    <t>Cafeteria or meal vouchers</t>
  </si>
  <si>
    <t>Group life insurance</t>
  </si>
  <si>
    <t>Language course/education grants</t>
  </si>
  <si>
    <t>Transportation</t>
  </si>
  <si>
    <t>* Available for senior leadership positions only.</t>
  </si>
  <si>
    <t>Talent development</t>
  </si>
  <si>
    <r>
      <rPr>
        <b/>
        <sz val="12"/>
        <color rgb="FF0FD2E7"/>
        <rFont val="Verdana bold"/>
      </rPr>
      <t xml:space="preserve">CBA-37 - </t>
    </r>
    <r>
      <rPr>
        <b/>
        <sz val="12"/>
        <color rgb="FF113CEA"/>
        <rFont val="Verdana bold"/>
      </rPr>
      <t>Training and development</t>
    </r>
    <r>
      <rPr>
        <b/>
        <sz val="12"/>
        <color rgb="FF0FD2E7"/>
        <rFont val="Verdana bold"/>
      </rPr>
      <t xml:space="preserve"> </t>
    </r>
    <r>
      <rPr>
        <b/>
        <sz val="12"/>
        <color rgb="FF113CEA"/>
        <rFont val="Verdana bold"/>
      </rPr>
      <t xml:space="preserve">| </t>
    </r>
    <r>
      <rPr>
        <b/>
        <sz val="12"/>
        <color rgb="FF17D4E8"/>
        <rFont val="Verdana bold"/>
      </rPr>
      <t>GRI 404-1</t>
    </r>
    <r>
      <rPr>
        <b/>
        <sz val="12"/>
        <color rgb="FF113CEA"/>
        <rFont val="Verdana bold"/>
      </rPr>
      <t xml:space="preserve"> - Average hours of training per year per employee</t>
    </r>
  </si>
  <si>
    <t xml:space="preserve">In 2025, CBA invested R$ 5.4 million in training and development initiatives, reaching 10,653 employees. </t>
  </si>
  <si>
    <t>Average training and development hours per full-time equivalent (FTE)</t>
  </si>
  <si>
    <t>Average investment per FTE in training and development (R$)</t>
  </si>
  <si>
    <r>
      <rPr>
        <b/>
        <sz val="11"/>
        <color theme="1"/>
        <rFont val="Verdana"/>
        <family val="2"/>
      </rPr>
      <t>Note 1</t>
    </r>
    <r>
      <rPr>
        <sz val="11"/>
        <color theme="1"/>
        <rFont val="Verdana"/>
        <family val="2"/>
      </rPr>
      <t xml:space="preserve">: The 2023 data is inclusive of CBA’s Mines (MG), Barro Alto (GO), Alumínio Plant (SP), Sorocaba facility (SP), and the Corporate Office (SP). In 2024, this disclosure excludes only Metalex (SP) and Alux (SP) operations.
</t>
    </r>
    <r>
      <rPr>
        <b/>
        <sz val="11"/>
        <color theme="1"/>
        <rFont val="Verdana"/>
        <family val="2"/>
      </rPr>
      <t>Note 2</t>
    </r>
    <r>
      <rPr>
        <sz val="11"/>
        <color theme="1"/>
        <rFont val="Verdana"/>
        <family val="2"/>
      </rPr>
      <t xml:space="preserve">: In 2023, mandatory training linked to the Company’s digital transformation efforts contributed to higher figures, which declined in 2024 as the initial rollout was completed. 
</t>
    </r>
    <r>
      <rPr>
        <b/>
        <sz val="11"/>
        <color theme="1"/>
        <rFont val="Verdana"/>
        <family val="2"/>
      </rPr>
      <t>Note 3</t>
    </r>
    <r>
      <rPr>
        <sz val="11"/>
        <color theme="1"/>
        <rFont val="Verdana"/>
        <family val="2"/>
      </rPr>
      <t>: CBA does not track or report training hours and expenditures broken down by ethnicity and/or gender.</t>
    </r>
  </si>
  <si>
    <r>
      <rPr>
        <b/>
        <sz val="12"/>
        <color rgb="FF0FD2E7"/>
        <rFont val="Verdana bold"/>
      </rPr>
      <t xml:space="preserve">CBA-38 </t>
    </r>
    <r>
      <rPr>
        <b/>
        <sz val="12"/>
        <color rgb="FF3000FD"/>
        <rFont val="Verdana bold"/>
      </rPr>
      <t>-</t>
    </r>
    <r>
      <rPr>
        <b/>
        <sz val="12"/>
        <color rgb="FF0FD2E7"/>
        <rFont val="Verdana bold"/>
      </rPr>
      <t xml:space="preserve"> </t>
    </r>
    <r>
      <rPr>
        <b/>
        <sz val="12"/>
        <color rgb="FF113CEA"/>
        <rFont val="Verdana bold"/>
      </rPr>
      <t>Employee development programs</t>
    </r>
  </si>
  <si>
    <t>Items assessed</t>
  </si>
  <si>
    <t>Details on Company practices in 2025</t>
  </si>
  <si>
    <t>Learning methods</t>
  </si>
  <si>
    <r>
      <t xml:space="preserve">The Company applies the 70-20-10 learning model, under which 20% of development is driven by social learning and interactions. This model includes peer and leadership observation in meetings and projects, knowledge sharing, and continuous feedback. Learning is further supported through study groups, discussions, and internal and external benchmarking, enhancing both professional networks and hard and soft skills.
</t>
    </r>
    <r>
      <rPr>
        <b/>
        <sz val="12"/>
        <color theme="1"/>
        <rFont val="Verdana"/>
        <family val="2"/>
      </rPr>
      <t xml:space="preserve">Mentoring and coaching: 
</t>
    </r>
    <r>
      <rPr>
        <sz val="12"/>
        <color theme="1"/>
        <rFont val="Verdana"/>
        <family val="2"/>
      </rPr>
      <t xml:space="preserve">Knowledge transfer and career development are supported through structured internal and intercompany mentoring programs, including participation from Votorantim portfolio companies such as Nexa and Citrosuco. These programs include formal mentor–mentee assignments to ensure program effectiveness and accountability. In addition, targeted coaching initiatives support the development of specific competencies, leadership capabilities, and high-performance behaviors.
</t>
    </r>
    <r>
      <rPr>
        <b/>
        <sz val="12"/>
        <color theme="1"/>
        <rFont val="Verdana"/>
        <family val="2"/>
      </rPr>
      <t xml:space="preserve">Communities and internal groups:
</t>
    </r>
    <r>
      <rPr>
        <sz val="12"/>
        <color theme="1"/>
        <rFont val="Verdana"/>
        <family val="2"/>
      </rPr>
      <t xml:space="preserve">Initiatives such as the Learning Community and Tech Tracks promote cross-functional engagement through mentoring, meetups, and innovation labs. Communities of practice and CBA’s Data Partners network connect subject-matter experts to execute strategic projects, reinforcing a culture of collaborative learning across the Organization.
</t>
    </r>
    <r>
      <rPr>
        <b/>
        <sz val="12"/>
        <color theme="1"/>
        <rFont val="Verdana"/>
        <family val="2"/>
      </rPr>
      <t xml:space="preserve">Learning platforms and resources:
</t>
    </r>
    <r>
      <rPr>
        <sz val="12"/>
        <color theme="1"/>
        <rFont val="Verdana"/>
        <family val="2"/>
      </rPr>
      <t>Continuous development is supported by digital learning ecosystems, including the e-CBA, SELF Service, and Academia Votorantim platforms, which offer structured learning pathways, online courses, and diverse content. This structure is reinforced by a culture that promotes employee ownership of career development and encourages informal learning, integrating development into day-to-day activities.</t>
    </r>
  </si>
  <si>
    <t>Types of programs offered</t>
  </si>
  <si>
    <r>
      <rPr>
        <b/>
        <sz val="12"/>
        <color theme="1"/>
        <rFont val="Verdana"/>
        <family val="2"/>
      </rPr>
      <t>Leadership Development</t>
    </r>
    <r>
      <rPr>
        <sz val="12"/>
        <color theme="1"/>
        <rFont val="Verdana"/>
        <family val="2"/>
      </rPr>
      <t xml:space="preserve">
Leadership development is supported by CBA’s “Leadership Journey,” an ongoing program to develop soft skills, inclusive and people-centered leadership, change management, and psychological safety. The development of managers and high-potential talent is supported by structured mentoring programs—including initiatives focused on advancing gender equity—as well as individualized coaching. Professional development is tracked through 360-degree performance assessments and Individual Development Plans (IDPs). In addition, CBA’s Learning Community serves as a platform for knowledge sharing and the development of internal champions.
</t>
    </r>
    <r>
      <rPr>
        <b/>
        <sz val="12"/>
        <color theme="1"/>
        <rFont val="Verdana"/>
        <family val="2"/>
      </rPr>
      <t xml:space="preserve">Cultural Education and Diversity
</t>
    </r>
    <r>
      <rPr>
        <sz val="12"/>
        <color theme="1"/>
        <rFont val="Verdana"/>
        <family val="2"/>
      </rPr>
      <t xml:space="preserve">CBA’s diversity strategy starts at onboarding, with dedicated modules on unconscious bias and inclusive leadership. Within its Culture of Care pillar, the Company promotes holistic health and well-being, aligning People and Culture initiatives with broader business objectives. This ecosystem is further enhanced through meetups and innovation labs focused on social innovation, diversity, and strengthening organizational culture.
</t>
    </r>
    <r>
      <rPr>
        <b/>
        <sz val="12"/>
        <color theme="1"/>
        <rFont val="Verdana"/>
        <family val="2"/>
      </rPr>
      <t>Transition and Lifecycle Programs</t>
    </r>
    <r>
      <rPr>
        <sz val="12"/>
        <color theme="1"/>
        <rFont val="Verdana"/>
        <family val="2"/>
      </rPr>
      <t xml:space="preserve">
CBA’s approach to employee transitions is guided by principles of respect and dignity, and supported by structured and employee-centered offboarding processes. The Company maintains relationships with former employees through Alumni programs, which facilitate ongoing engagement and mentoring opportunities with internal experts. In addition, the Company runs recognition initiatives and provides tailored transition support for employees approaching retirement, acknowledging their contributions and legacy within the Organization.
</t>
    </r>
    <r>
      <rPr>
        <b/>
        <sz val="12"/>
        <color theme="1"/>
        <rFont val="Verdana"/>
        <family val="2"/>
      </rPr>
      <t xml:space="preserve">Digital transformation and innovation
</t>
    </r>
    <r>
      <rPr>
        <sz val="12"/>
        <color theme="1"/>
        <rFont val="Verdana"/>
        <family val="2"/>
      </rPr>
      <t>CBA works to accelerate its digital capabilities through training in Artificial Intelligence (AI) and Data Science, delivered via hands-on labs and collaborative meetups. Learning tracks offered through the Votorantim Academy further support this development, with a particular focus on agility and emerging technologies. These strategic initiatives drive productivity improvements through process digitalization, and strengthen a culture of innovation and holistic well-being.</t>
    </r>
  </si>
  <si>
    <t>Quantitative impacts</t>
  </si>
  <si>
    <r>
      <rPr>
        <sz val="12"/>
        <color theme="1"/>
        <rFont val="Verdana"/>
        <family val="2"/>
      </rPr>
      <t xml:space="preserve">CBA’s </t>
    </r>
    <r>
      <rPr>
        <b/>
        <sz val="12"/>
        <color theme="1"/>
        <rFont val="Verdana"/>
        <family val="2"/>
      </rPr>
      <t>digital transformation and innovation journey</t>
    </r>
    <r>
      <rPr>
        <sz val="12"/>
        <color theme="1"/>
        <rFont val="Verdana"/>
        <family val="2"/>
      </rPr>
      <t xml:space="preserve"> is supported by continuous improvement in workforce technological readiness.</t>
    </r>
    <r>
      <rPr>
        <sz val="12"/>
        <color theme="1"/>
        <rFont val="Verdana"/>
        <family val="2"/>
      </rPr>
      <t xml:space="preserve"> </t>
    </r>
    <r>
      <rPr>
        <sz val="12"/>
        <color theme="1"/>
        <rFont val="Verdana"/>
        <family val="2"/>
      </rPr>
      <t>Based on an initial assessment conducted in 2023, in which 38% of employees self-identified as prepared to work with Artificial Intelligence (AI) and Data Science, the Company implemented comprehensive upskilling and reskilling programs in 2024 across all leadership and operational levels.</t>
    </r>
    <r>
      <rPr>
        <sz val="12"/>
        <color theme="1"/>
        <rFont val="Verdana"/>
        <family val="2"/>
      </rPr>
      <t xml:space="preserve">
</t>
    </r>
    <r>
      <rPr>
        <sz val="12"/>
        <color theme="1"/>
        <rFont val="Verdana"/>
        <family val="2"/>
      </rPr>
      <t>In 2025, technical development initiatives reached approximately 1,182 employees.</t>
    </r>
    <r>
      <rPr>
        <sz val="12"/>
        <color theme="1"/>
        <rFont val="Verdana"/>
        <family val="2"/>
      </rPr>
      <t xml:space="preserve"> </t>
    </r>
    <r>
      <rPr>
        <sz val="12"/>
        <color theme="1"/>
        <rFont val="Verdana"/>
        <family val="2"/>
      </rPr>
      <t>The learning methodology is based on communities of practice and customized learning tracks, designed to enhance knowledge retention and enable immediate application in operational processes.</t>
    </r>
    <r>
      <rPr>
        <sz val="12"/>
        <color theme="1"/>
        <rFont val="Verdana"/>
        <family val="2"/>
      </rPr>
      <t xml:space="preserve"> </t>
    </r>
    <r>
      <rPr>
        <sz val="12"/>
        <color theme="1"/>
        <rFont val="Verdana"/>
        <family val="2"/>
      </rPr>
      <t>The current learning ecosystem includes 13 engagement points focused on AI and Data, encouraging participation in collaborative innovation hubs.</t>
    </r>
    <r>
      <rPr>
        <sz val="12"/>
        <color theme="1"/>
        <rFont val="Verdana"/>
        <family val="2"/>
      </rPr>
      <t xml:space="preserve">
</t>
    </r>
    <r>
      <rPr>
        <sz val="12"/>
        <color theme="1"/>
        <rFont val="Verdana"/>
        <family val="2"/>
      </rPr>
      <t>Training in emerging technologies has become a strategic pillar for maintaining competitiveness in the mining and metals sectors.</t>
    </r>
    <r>
      <rPr>
        <sz val="12"/>
        <color theme="1"/>
        <rFont val="Verdana"/>
        <family val="2"/>
      </rPr>
      <t xml:space="preserve"> </t>
    </r>
    <r>
      <rPr>
        <sz val="12"/>
        <color theme="1"/>
        <rFont val="Verdana"/>
        <family val="2"/>
      </rPr>
      <t>Embedding digital fluency into organizational culture mitigates operational risks, improves efficiency, and supports the execution of high-value projects, ensuring that the workforce is equipped to sustain the Company’s technological evolution.</t>
    </r>
    <r>
      <rPr>
        <sz val="12"/>
        <color theme="1"/>
        <rFont val="Verdana"/>
        <family val="2"/>
      </rPr>
      <t xml:space="preserve">
</t>
    </r>
    <r>
      <rPr>
        <sz val="12"/>
        <color theme="1"/>
        <rFont val="Verdana"/>
        <family val="2"/>
      </rPr>
      <t xml:space="preserve">CBA’s </t>
    </r>
    <r>
      <rPr>
        <b/>
        <sz val="12"/>
        <color theme="1"/>
        <rFont val="Verdana"/>
        <family val="2"/>
      </rPr>
      <t>Leadership Journey</t>
    </r>
    <r>
      <rPr>
        <sz val="12"/>
        <color theme="1"/>
        <rFont val="Verdana"/>
        <family val="2"/>
      </rPr>
      <t xml:space="preserve"> delivered strong results in 2025, totaling 942 hours of training during the year.</t>
    </r>
    <r>
      <rPr>
        <sz val="12"/>
        <color theme="1"/>
        <rFont val="Verdana"/>
        <family val="2"/>
      </rPr>
      <t xml:space="preserve"> </t>
    </r>
    <r>
      <rPr>
        <sz val="12"/>
        <color theme="1"/>
        <rFont val="Verdana"/>
        <family val="2"/>
      </rPr>
      <t>The Relational Intelligence track, designed for supervisors and general managers, recorded 298 participants and 596 hours of training delivered across 12 virtual cohorts and e-learning modules.</t>
    </r>
    <r>
      <rPr>
        <sz val="12"/>
        <color theme="1"/>
        <rFont val="Verdana"/>
        <family val="2"/>
      </rPr>
      <t xml:space="preserve"> </t>
    </r>
    <r>
      <rPr>
        <sz val="12"/>
        <color theme="1"/>
        <rFont val="Verdana"/>
        <family val="2"/>
      </rPr>
      <t>The “Recruitment and Selection – A Journey Beyond the Profile” module, targeted at supervisors, reached 176 participants and delivered 352 hours of technical and behavioral training.</t>
    </r>
  </si>
  <si>
    <t>Scope</t>
  </si>
  <si>
    <t>CBA’s professional development programs are available across the entire workforce, including employees, interns, and apprentices.</t>
  </si>
  <si>
    <r>
      <rPr>
        <b/>
        <sz val="12"/>
        <color rgb="FF0FD2E7"/>
        <rFont val="Verdana bold"/>
      </rPr>
      <t xml:space="preserve">CBA-44 </t>
    </r>
    <r>
      <rPr>
        <b/>
        <sz val="12"/>
        <color rgb="FF3000FD"/>
        <rFont val="Verdana bold"/>
      </rPr>
      <t>-</t>
    </r>
    <r>
      <rPr>
        <b/>
        <sz val="12"/>
        <color rgb="FF0FD2E7"/>
        <rFont val="Verdana bold"/>
      </rPr>
      <t xml:space="preserve"> </t>
    </r>
    <r>
      <rPr>
        <b/>
        <sz val="12"/>
        <color rgb="FF113CEA"/>
        <rFont val="Verdana bold"/>
      </rPr>
      <t>Employee satisfaction surveys</t>
    </r>
    <r>
      <rPr>
        <b/>
        <sz val="12"/>
        <color rgb="FF113CEA"/>
        <rFont val="Verdana bold"/>
      </rPr>
      <t xml:space="preserve"> </t>
    </r>
  </si>
  <si>
    <t>CBA conducts an employee satisfaction survey biennially, aligned with the GPTW methodology and business strategy. Accordingly, there is no new data to report for 2025.</t>
  </si>
  <si>
    <t>Percentage of employees who are currently engaged, report a highly positive experience or a high level of well-being</t>
  </si>
  <si>
    <t>Not carried out</t>
  </si>
  <si>
    <t>Percentage of employees who responded to the survey</t>
  </si>
  <si>
    <r>
      <rPr>
        <b/>
        <sz val="11"/>
        <color theme="1"/>
        <rFont val="Verdana"/>
        <family val="2"/>
      </rPr>
      <t>Note 1</t>
    </r>
    <r>
      <rPr>
        <sz val="11"/>
        <color theme="1"/>
        <rFont val="Verdana"/>
        <family val="2"/>
      </rPr>
      <t xml:space="preserve">: The 2022 survey engaged employees in the Aluminum Business (with the exception of Alux), the Energy Business and Corporate Office. In 2024, the survey scope was expanded to include Alux, which earned GPTW certification for the first time.
</t>
    </r>
    <r>
      <rPr>
        <b/>
        <sz val="11"/>
        <color theme="1"/>
        <rFont val="Verdana"/>
        <family val="2"/>
      </rPr>
      <t>Note 2</t>
    </r>
    <r>
      <rPr>
        <sz val="11"/>
        <color theme="1"/>
        <rFont val="Verdana"/>
        <family val="2"/>
      </rPr>
      <t xml:space="preserve">: The survey was not performed in 2023 and 2025.                                                                                                                                                                                                                                                                                                                                                                                                                                                                                                                                                            </t>
    </r>
  </si>
  <si>
    <r>
      <rPr>
        <b/>
        <sz val="12"/>
        <color rgb="FF17D4E8"/>
        <rFont val="Verdana bold"/>
      </rPr>
      <t>CBA-78</t>
    </r>
    <r>
      <rPr>
        <b/>
        <sz val="12"/>
        <color rgb="FF113CEA"/>
        <rFont val="Verdana bold"/>
      </rPr>
      <t xml:space="preserve"> - Labor practices programs</t>
    </r>
  </si>
  <si>
    <t>Adequate wages</t>
  </si>
  <si>
    <t>CBA benchmarks against peers to maintain compensation policies and practices that are competitive and aligned with market standards.</t>
  </si>
  <si>
    <t>Working hours and overtime monitoring</t>
  </si>
  <si>
    <t>Overtime at CBA is managed in accordance with applicable collective bargaining agreements and tracked through an electronic timekeeping system. Overtime must be pre-approved by management, and employees have full access to their time records for review.</t>
  </si>
  <si>
    <t>Labor Union engagement</t>
  </si>
  <si>
    <t>CBA recognizes labor unions as legitimate employee representatives and respects the right to freedom of association. All employees are covered by applicable collective bargaining agreements. The Company complies with all applicable labor laws and agreements established with local unions.</t>
  </si>
  <si>
    <t>Pay equity monitoring</t>
  </si>
  <si>
    <t>CBA makes the Salary Transparency Report¹ available on its website, which is published by the government and updated semi-annually. The Company's fixed remuneration policy is based on job responsibilities and employee experience</t>
  </si>
  <si>
    <t>Social protection coverage</t>
  </si>
  <si>
    <t>CBA offers a comprehensive well-being program structured around three dimensions—emotional, financial, and physical health—designed to enhance quality of life and improve employee engagement. Details on employee benefits are disclosed under GRI 401-2 (“Employees” tab). For additional information, see “Holistic health in 2025: care as a cultural strategy” in the 2025 Annual Report (p. 62).</t>
  </si>
  <si>
    <t>Paid leave</t>
  </si>
  <si>
    <t>Vacation entitlements are guaranteed under Brazil’s Consolidated Labor Laws (CLT) and applicable collective bargaining agreements, with administration and payroll processing managed through CBA’s integrated HR system. As disclosed under GRI 2-30 (“Employees” tab), all non-management employees at CBA are covered by collective bargaining agreements.</t>
  </si>
  <si>
    <r>
      <rPr>
        <b/>
        <u/>
        <sz val="10"/>
        <rFont val="Verdana"/>
        <family val="2"/>
      </rPr>
      <t>Note 1:</t>
    </r>
    <r>
      <rPr>
        <u/>
        <sz val="10"/>
        <rFont val="Verdana"/>
        <family val="2"/>
      </rPr>
      <t xml:space="preserve"> Click here to access the Salary Transparency Report (available only in Portuguese).</t>
    </r>
  </si>
  <si>
    <t>Hiring and turnover</t>
  </si>
  <si>
    <r>
      <rPr>
        <b/>
        <sz val="12"/>
        <color rgb="FF0FD2E7"/>
        <rFont val="Verdana bold"/>
        <family val="2"/>
      </rPr>
      <t>GRI 2-30</t>
    </r>
    <r>
      <rPr>
        <b/>
        <sz val="12"/>
        <color theme="1"/>
        <rFont val="Verdana bold"/>
        <family val="2"/>
      </rPr>
      <t xml:space="preserve"> </t>
    </r>
    <r>
      <rPr>
        <b/>
        <sz val="12"/>
        <color rgb="FF113CEA"/>
        <rFont val="Verdana bold"/>
        <family val="2"/>
      </rPr>
      <t xml:space="preserve">- Collective bargaining agreements | </t>
    </r>
    <r>
      <rPr>
        <b/>
        <sz val="12"/>
        <color rgb="FF0FD2E7"/>
        <rFont val="Verdana bold"/>
        <family val="2"/>
      </rPr>
      <t>SASB EM-MM-310a.1</t>
    </r>
    <r>
      <rPr>
        <b/>
        <sz val="12"/>
        <color rgb="FF113CEA"/>
        <rFont val="Verdana bold"/>
        <family val="2"/>
      </rPr>
      <t xml:space="preserve"> - Percentage of active workforce covered under collective bargaining agreements, broken down by Brazilian and foreign employees</t>
    </r>
  </si>
  <si>
    <t>CBA reports that 95.9% of its workforce—or 6,976 employees—is covered by collective bargaining agreements. Of these, 6,973 are Brazilian nationals and three are foreign employees, all of whom are fully covered by applicable collective agreements. Employees excluded from such coverage hold leadership roles—such as Coordinators, Managers, General Managers, and Directors—and are excluded from the wage adjustment clause under the collective bargaining agreement. However, all other employment terms and working conditions remain fully applicable to all employees.</t>
  </si>
  <si>
    <t>Percentage of employees covered by collective bargaining agreements, by nationality</t>
  </si>
  <si>
    <t>Brazilian</t>
  </si>
  <si>
    <t>Foreign</t>
  </si>
  <si>
    <r>
      <rPr>
        <b/>
        <sz val="11"/>
        <color theme="1"/>
        <rFont val="Verdana"/>
        <family val="2"/>
      </rPr>
      <t>Note 1</t>
    </r>
    <r>
      <rPr>
        <sz val="11"/>
        <color theme="1"/>
        <rFont val="Verdana"/>
        <family val="2"/>
      </rPr>
      <t xml:space="preserve">: This disclosure is inclusive of all employees (except apprentices and interns) from all Businesses and Operations, including Niquelândia (GO), Barro Alto (GO) and Legado Verdes do Cerrado (GO).
</t>
    </r>
    <r>
      <rPr>
        <b/>
        <sz val="11"/>
        <color theme="1"/>
        <rFont val="Verdana"/>
        <family val="2"/>
      </rPr>
      <t>Note 2</t>
    </r>
    <r>
      <rPr>
        <sz val="11"/>
        <color theme="1"/>
        <rFont val="Verdana"/>
        <family val="2"/>
      </rPr>
      <t>: In 2024, CBA did not have any international employees on its workforce.</t>
    </r>
  </si>
  <si>
    <r>
      <rPr>
        <b/>
        <sz val="12"/>
        <color rgb="FF17D4E8"/>
        <rFont val="Verdana bold"/>
      </rPr>
      <t>GRI 202-2</t>
    </r>
    <r>
      <rPr>
        <b/>
        <sz val="12"/>
        <color rgb="FF113CEA"/>
        <rFont val="Verdana bold"/>
      </rPr>
      <t xml:space="preserve"> - Proportion of senior management hired from the local community | </t>
    </r>
    <r>
      <rPr>
        <b/>
        <sz val="12"/>
        <color rgb="FF00B0F0"/>
        <rFont val="Verdana bold"/>
      </rPr>
      <t>CBA-43</t>
    </r>
    <r>
      <rPr>
        <b/>
        <sz val="12"/>
        <color rgb="FF113CEA"/>
        <rFont val="Verdana bold"/>
      </rPr>
      <t xml:space="preserve"> - Employee turnover rate</t>
    </r>
  </si>
  <si>
    <t>Percentage of members of senior management hired from the local community</t>
  </si>
  <si>
    <t>Total members of senior management</t>
  </si>
  <si>
    <t>Members of senior management hired from the local community</t>
  </si>
  <si>
    <t>Proportion of senior management hired from the local community</t>
  </si>
  <si>
    <r>
      <rPr>
        <b/>
        <sz val="11"/>
        <color rgb="FF000000"/>
        <rFont val="Verdana"/>
        <family val="2"/>
      </rPr>
      <t>Note 1:</t>
    </r>
    <r>
      <rPr>
        <sz val="11"/>
        <color rgb="FF000000"/>
        <rFont val="Verdana"/>
        <family val="2"/>
      </rPr>
      <t xml:space="preserve"> This disclosure is inclusive of employees from all Businesses and Operations, covering Niquelândia (GO), Barro Alto (GO) and Legado Verdes do Cerrado (GO). Local is defined as municipalities in which CBA has operations and adjacent municipalities.
</t>
    </r>
    <r>
      <rPr>
        <b/>
        <sz val="11"/>
        <color rgb="FF000000"/>
        <rFont val="Verdana"/>
        <family val="2"/>
      </rPr>
      <t>Note 2:</t>
    </r>
    <r>
      <rPr>
        <sz val="11"/>
        <color rgb="FF000000"/>
        <rFont val="Verdana"/>
        <family val="2"/>
      </rPr>
      <t xml:space="preserve"> Senior management includes General Managers reporting directly to the CEO and executive officers.
</t>
    </r>
    <r>
      <rPr>
        <b/>
        <sz val="11"/>
        <color rgb="FF000000"/>
        <rFont val="Verdana"/>
        <family val="2"/>
      </rPr>
      <t>Note 3:</t>
    </r>
    <r>
      <rPr>
        <sz val="11"/>
        <color rgb="FF000000"/>
        <rFont val="Verdana"/>
        <family val="2"/>
      </rPr>
      <t xml:space="preserve"> In 2024, the information on members of management hired from the local community was revised upward compared to previous years.</t>
    </r>
  </si>
  <si>
    <r>
      <rPr>
        <b/>
        <sz val="12"/>
        <color rgb="FF0FD2E7"/>
        <rFont val="Verdana bold"/>
        <family val="2"/>
      </rPr>
      <t>GRI 401-1</t>
    </r>
    <r>
      <rPr>
        <b/>
        <sz val="12"/>
        <color rgb="FF113CEA"/>
        <rFont val="Verdana bold"/>
        <family val="2"/>
      </rPr>
      <t xml:space="preserve"> </t>
    </r>
    <r>
      <rPr>
        <b/>
        <sz val="12"/>
        <color rgb="FF113CEA"/>
        <rFont val="Verdana bold"/>
        <family val="2"/>
      </rPr>
      <t>- New employee hires and employee turnover</t>
    </r>
  </si>
  <si>
    <t>Total number and rate of new employee hires by gender</t>
  </si>
  <si>
    <t>Total employees hired</t>
  </si>
  <si>
    <t>%</t>
  </si>
  <si>
    <r>
      <rPr>
        <b/>
        <sz val="11"/>
        <color rgb="FF000000"/>
        <rFont val="Verdana"/>
        <family val="2"/>
      </rPr>
      <t>Note 1:</t>
    </r>
    <r>
      <rPr>
        <sz val="11"/>
        <color rgb="FF000000"/>
        <rFont val="Verdana"/>
        <family val="2"/>
      </rPr>
      <t xml:space="preserve"> This disclosure is inclusive of employees hired at all Businesses and Operations, including Niquelândia (GO), Barro Alto (GO) and Legado Verdes do Cerrado (GO).
</t>
    </r>
    <r>
      <rPr>
        <b/>
        <sz val="11"/>
        <color rgb="FF000000"/>
        <rFont val="Verdana"/>
        <family val="2"/>
      </rPr>
      <t>Note 2:</t>
    </r>
    <r>
      <rPr>
        <sz val="11"/>
        <color rgb="FF000000"/>
        <rFont val="Verdana"/>
        <family val="2"/>
      </rPr>
      <t xml:space="preserve"> Hiring rates by gender were calculated using the total number of new hires in the respective year, across all employee categories within the Company.</t>
    </r>
  </si>
  <si>
    <t>Total number and rate of new employee hires by age group</t>
  </si>
  <si>
    <t>Under 30</t>
  </si>
  <si>
    <t>30 to 50</t>
  </si>
  <si>
    <t>Over 50</t>
  </si>
  <si>
    <r>
      <rPr>
        <b/>
        <sz val="11"/>
        <color rgb="FF000000"/>
        <rFont val="Verdana"/>
        <family val="2"/>
      </rPr>
      <t>Note 1</t>
    </r>
    <r>
      <rPr>
        <sz val="11"/>
        <color rgb="FF000000"/>
        <rFont val="Verdana"/>
        <family val="2"/>
      </rPr>
      <t xml:space="preserve">: This disclosure is inclusive of employees from all Businesses and Operations, including Niquelândia (GO), Barro Alto (GO) and Legado Verdes do Cerrado (GO).
</t>
    </r>
    <r>
      <rPr>
        <b/>
        <sz val="11"/>
        <color rgb="FF000000"/>
        <rFont val="Verdana"/>
        <family val="2"/>
      </rPr>
      <t>Note 2</t>
    </r>
    <r>
      <rPr>
        <sz val="11"/>
        <color rgb="FF000000"/>
        <rFont val="Verdana"/>
        <family val="2"/>
      </rPr>
      <t>: Rates were calculated based on the total number of employees hired; all employee categories are included.</t>
    </r>
  </si>
  <si>
    <t>Total number and rate of new employee hires by region</t>
  </si>
  <si>
    <t>Northeast</t>
  </si>
  <si>
    <t>Midwest</t>
  </si>
  <si>
    <t>Southeast</t>
  </si>
  <si>
    <t>South</t>
  </si>
  <si>
    <r>
      <rPr>
        <b/>
        <sz val="11"/>
        <color rgb="FF000000"/>
        <rFont val="Verdana"/>
        <family val="2"/>
      </rPr>
      <t>Note 1:</t>
    </r>
    <r>
      <rPr>
        <sz val="11"/>
        <color rgb="FF000000"/>
        <rFont val="Verdana"/>
        <family val="2"/>
      </rPr>
      <t xml:space="preserve"> This disclosure is inclusive of employees from all Businesses and Operations, including Niquelândia (GO), Barro Alto (GO) and Legado Verdes do Cerrado (GO).
</t>
    </r>
    <r>
      <rPr>
        <b/>
        <sz val="11"/>
        <color rgb="FF000000"/>
        <rFont val="Verdana"/>
        <family val="2"/>
      </rPr>
      <t>Note 2:</t>
    </r>
    <r>
      <rPr>
        <sz val="11"/>
        <color rgb="FF000000"/>
        <rFont val="Verdana"/>
        <family val="2"/>
      </rPr>
      <t xml:space="preserve"> Rates were calculated based on the total number of employees hired; all employee categories are included.</t>
    </r>
  </si>
  <si>
    <r>
      <rPr>
        <b/>
        <sz val="12"/>
        <color rgb="FF0FD2E7"/>
        <rFont val="Verdana bold"/>
      </rPr>
      <t>CBA-40</t>
    </r>
    <r>
      <rPr>
        <b/>
        <sz val="12"/>
        <color rgb="FF113CEA"/>
        <rFont val="Verdana bold"/>
      </rPr>
      <t xml:space="preserve"> - Hiring</t>
    </r>
  </si>
  <si>
    <t xml:space="preserve">Employee new hires </t>
  </si>
  <si>
    <t>Local currency</t>
  </si>
  <si>
    <t>Total number of new hires</t>
  </si>
  <si>
    <t>BRL</t>
  </si>
  <si>
    <t> 716</t>
  </si>
  <si>
    <t>Percentage of open positions filled through internal recruitment (internal hires)</t>
  </si>
  <si>
    <t>N/Av</t>
  </si>
  <si>
    <t>Age</t>
  </si>
  <si>
    <t>Gender</t>
  </si>
  <si>
    <t>Hierarchical level</t>
  </si>
  <si>
    <t>Senior management positions, at least two levels below CEO or in comparable positions</t>
  </si>
  <si>
    <t>Mid-level management roles (managerial level)</t>
  </si>
  <si>
    <t>Junior (entry-level) management positions</t>
  </si>
  <si>
    <t>Race</t>
  </si>
  <si>
    <r>
      <rPr>
        <b/>
        <sz val="11"/>
        <color rgb="FF000000"/>
        <rFont val="Verdana"/>
        <family val="2"/>
      </rPr>
      <t>Note 1:</t>
    </r>
    <r>
      <rPr>
        <sz val="11"/>
        <color rgb="FF000000"/>
        <rFont val="Verdana"/>
        <family val="2"/>
      </rPr>
      <t xml:space="preserve"> This disclosure is inclusive of employees from all Businesses and Operations, including Niquelândia (GO), Barro Alto (GO) and Legado Verdes do Cerrado (GO).</t>
    </r>
  </si>
  <si>
    <r>
      <rPr>
        <b/>
        <sz val="12"/>
        <color rgb="FF0FD2E7"/>
        <rFont val="Verdana bold"/>
      </rPr>
      <t xml:space="preserve">CBA-39 </t>
    </r>
    <r>
      <rPr>
        <b/>
        <sz val="12"/>
        <color rgb="FF3338E8"/>
        <rFont val="Verdana bold"/>
      </rPr>
      <t>-</t>
    </r>
    <r>
      <rPr>
        <b/>
        <sz val="12"/>
        <color rgb="FF0FD2E7"/>
        <rFont val="Verdana bold"/>
      </rPr>
      <t xml:space="preserve"> </t>
    </r>
    <r>
      <rPr>
        <b/>
        <sz val="12"/>
        <color rgb="FF113CEA"/>
        <rFont val="Verdana bold"/>
      </rPr>
      <t>Return on investment in human capital</t>
    </r>
  </si>
  <si>
    <t>CBA tracks Human Capital Return on Investment (HC ROI) as a measure of workforce efficiency and value creation. The metric is calculated by subtracting net operating expenses (excluding personnel costs) from total revenue, and dividing the result by total employee investment, defined as the sum of salaries and benefits.</t>
  </si>
  <si>
    <t>a) Total revenue (as specified in the Denominator question)</t>
  </si>
  <si>
    <t>b) Total operating expenses</t>
  </si>
  <si>
    <t>c) Total employee-related expenses (salaries + benefits)</t>
  </si>
  <si>
    <t>Resulting HC ROI (a - (b - c)) / c</t>
  </si>
  <si>
    <t>Total number of employees, as specified in the Denominator question</t>
  </si>
  <si>
    <r>
      <rPr>
        <b/>
        <sz val="12"/>
        <color rgb="FF0FD2E7"/>
        <rFont val="Verdana bold"/>
      </rPr>
      <t xml:space="preserve">CBA-41 </t>
    </r>
    <r>
      <rPr>
        <b/>
        <sz val="12"/>
        <color rgb="FF3000FD"/>
        <rFont val="Verdana bold"/>
      </rPr>
      <t>-</t>
    </r>
    <r>
      <rPr>
        <b/>
        <sz val="12"/>
        <color rgb="FF0FD2E7"/>
        <rFont val="Verdana bold"/>
      </rPr>
      <t xml:space="preserve"> </t>
    </r>
    <r>
      <rPr>
        <b/>
        <sz val="12"/>
        <color rgb="FF113CEA"/>
        <rFont val="Verdana bold"/>
      </rPr>
      <t>Performance review</t>
    </r>
  </si>
  <si>
    <t>CBA uses its SELF program as the foundation for performance management and employee development. The process follows an annual cycle and applies to all employees, with tailored approaches for operational roles and professional/leadership roles.
The process begins at onboarding, with goal-setting aligned with CBA’s annual strategic priorities. Performance and culture are assessed through a 360-degree evaluation process incorporating feedback from multiple stakeholders to support continuous development.
For leaders, evaluation weightings are allocated as follows: Manager (50%), Team (25%), and Stakeholders (25%). For subordinates, weightings are split between Manager (50%) and Stakeholders (50%). Self-assessments are conducted but do not factor into the final rating.
Performance is rated on a five-point scale: Role Model, Exceeds Expectations, Meets Expectations, Partially Meets Expectations, and Does Not Meet Expectations.
A concurrent potential assessment evaluates employees’ ability to perform in new or complex situations, based on five behavioral dimensions: Self-Awareness, Results Agility, Mental Agility, People Agility, and Change Agility. Results are used to assess readiness for advancement (0–2 years) or identify development needs at the current level (more than 2 years).
The process is supported by ongoing feedback and regular check-ins, including formal evaluation reviews and Development Forums—calibration sessions involving leadership, peers, and HR—focused on feedback, goal alignment, and tracking individual development plans.</t>
  </si>
  <si>
    <r>
      <t xml:space="preserve">SASB EM-MM-210b.2 - </t>
    </r>
    <r>
      <rPr>
        <b/>
        <sz val="12"/>
        <color rgb="FF113CEA"/>
        <rFont val="Verdana bold"/>
      </rPr>
      <t xml:space="preserve">Number and duration of non-technical delays | </t>
    </r>
    <r>
      <rPr>
        <b/>
        <sz val="12"/>
        <color rgb="FF0FD2E7"/>
        <rFont val="Verdana bold"/>
      </rPr>
      <t>SASB EM-MM-310a.2</t>
    </r>
    <r>
      <rPr>
        <b/>
        <sz val="12"/>
        <color rgb="FF113CEA"/>
        <rFont val="Verdana bold"/>
      </rPr>
      <t xml:space="preserve"> - Number and duration of strikes and lockouts</t>
    </r>
  </si>
  <si>
    <t>There have been no strikes, lockouts or non-technical delays in CBA’s operations in the last 3 years.</t>
  </si>
  <si>
    <t>HEALTH, SAFETY AND WELL-BEING</t>
  </si>
  <si>
    <r>
      <rPr>
        <b/>
        <sz val="12"/>
        <color rgb="FF0FD2E7"/>
        <rFont val="Verdana bold"/>
      </rPr>
      <t>GRI 403-2</t>
    </r>
    <r>
      <rPr>
        <b/>
        <sz val="12"/>
        <color rgb="FF113CEA"/>
        <rFont val="Verdana bold"/>
      </rPr>
      <t xml:space="preserve"> - Hazard identification, risk assessment, and incident investigation</t>
    </r>
    <r>
      <rPr>
        <b/>
        <sz val="12"/>
        <color theme="1"/>
        <rFont val="Verdana bold"/>
      </rPr>
      <t xml:space="preserve"> | </t>
    </r>
    <r>
      <rPr>
        <b/>
        <sz val="12"/>
        <color rgb="FF0FD2E7"/>
        <rFont val="Verdana bold"/>
      </rPr>
      <t>GRI 403-7</t>
    </r>
    <r>
      <rPr>
        <b/>
        <sz val="12"/>
        <color rgb="FF113CEA"/>
        <rFont val="Verdana bold"/>
      </rPr>
      <t xml:space="preserve"> - Prevention and mitigation of occupational health and safety impacts directly linked by business relationships</t>
    </r>
  </si>
  <si>
    <t>CBA’s Occupational Health and Safety (OHS) management system is structured into formal processes for hazard identification, risk assessment, and incident investigation. These processes apply to both routine and non-routine activities across wholly- and jointly-owned operations. The system is governed by internal management standards aligned with applicable regulations, and includes protocols to continuously monitor and mitigate occupational risks with a goal of reducing risk exposure to as low as reasonably practicable.
The risk assessment methodology considers the magnitude of potential harm, likelihood of occurrence, frequency of exposure, and number of individuals potentially impacted, enabling prioritization and implementation of preventive and corrective measures. Identified hazards include fall hazards, noise exposure, use of manual and powered tools, ergonomic risks, and exposure to poisonous animals. For each hazard, the Company establishes specific controls, improves working conditions, and provides appropriate personal protective equipment (PPE).
System effectiveness is supported by regular audits, inspections, and training conducted in accordance with site-level schedules, as well as the use of risk management tools such as Preliminary Risk Analysis (PRA). Assessment results are reviewed in weekly safety committee meetings involving leadership and technical teams. These meetings analyze performance indicators and develop action plans across operations, supporting continuous improvement.
Employees have access to formal channels to report unsafe conditions and are protected against retaliation, in line with the Company’s Code of Conduct and psychosocial risk management practices. The Company also upholds the right to refuse unsafe work, allowing employees to stop activities that may pose a risk to health or safety. For contractors and business partners—including those not under direct operational control—CBA applies consistent risk assessment and mitigation standards, maintains ongoing engagement to align practices, incorporates specific OHS requirements into contracts, and tracks performance indicators, reinforcing the Company’s commitment to protecting workers across the value chain.</t>
  </si>
  <si>
    <r>
      <rPr>
        <b/>
        <sz val="12"/>
        <color rgb="FF0FD2E7"/>
        <rFont val="Verdana bold"/>
      </rPr>
      <t>GRI 403-3</t>
    </r>
    <r>
      <rPr>
        <b/>
        <sz val="12"/>
        <color rgb="FF113CEA"/>
        <rFont val="Verdana bold"/>
      </rPr>
      <t xml:space="preserve"> - Occupational health services | </t>
    </r>
    <r>
      <rPr>
        <b/>
        <sz val="12"/>
        <color rgb="FF0FD2E7"/>
        <rFont val="Verdana bold"/>
      </rPr>
      <t>GRI 403-6</t>
    </r>
    <r>
      <rPr>
        <b/>
        <sz val="12"/>
        <color rgb="FF113CEA"/>
        <rFont val="Verdana bold"/>
      </rPr>
      <t xml:space="preserve"> - Promotion of worker health</t>
    </r>
  </si>
  <si>
    <r>
      <t xml:space="preserve">In 2025, CBA maintained its Holistic Health framework to promote and safeguard employees’ physical, mental, and social well-being, in line with Brazil’s NR-7 standard and Occupational Health Surveillance Program (PCMSO) requirements. During the year, the Company designated Holistic Health as a corporate cultural priority, reinforcing its commitment to employee well-being as a core element of business strategy. The framework covers both direct employees and contractors under Company management and includes programs such as Hearing Protection, Respiratory Protection, and Quality of Life. It also encompasses occupational medical exams, periodic check-ups, health indicator monitoring, and management of lost-time injuries and return to work on light duty.
This framework is integrated with the Company’s occupational risk management system, which governs processes to identify hazards, define control measures, and promote continuous improvement in workplace conditions. Service quality is supported by updated clinical protocols, data traceability, periodic audits, and ongoing evaluation of service providers.
Employees access services through on-site medical facilities, a corporate health plan, and the public healthcare system, supported by proactive communication via digital channels and daily safety briefings. In February 2025, the Company expanded its primary healthcare model—developed in partnership with Hospital Sírio-Libanês—to additional sites, offering both in-person and remote care. Emotional support services remained available 24/7 to employees and their dependents, including psychological, legal, financial, and social counseling.
Health promotion initiatives included preventive campaigns, vaccination programs, nutritional counseling, and incentives for physical activity. The Company also continued subsidizing Wellhub (formerly Gympass) and maintained  </t>
    </r>
    <r>
      <rPr>
        <i/>
        <sz val="12"/>
        <color theme="1"/>
        <rFont val="Verdana"/>
        <family val="2"/>
      </rPr>
      <t>Ser Família</t>
    </r>
    <r>
      <rPr>
        <sz val="12"/>
        <color theme="1"/>
        <rFont val="Verdana"/>
        <family val="2"/>
      </rPr>
      <t xml:space="preserve"> program, which provides support from pregnancy through the postpartum period.
CBA ensures the confidentiality of personal health information in compliance with Brazil’s General Data Protection Regulation (BR GDPR) and applicable codes of ethics. CBA ensures the confidentiality of personal health information in compliance with Brazil’s General Data Protection Law (LGPD) and applicable codes of ethics.</t>
    </r>
  </si>
  <si>
    <r>
      <rPr>
        <b/>
        <sz val="12"/>
        <color rgb="FF0FD2E7"/>
        <rFont val="Verdana bold"/>
        <family val="2"/>
      </rPr>
      <t>GRI 403-5</t>
    </r>
    <r>
      <rPr>
        <b/>
        <sz val="12"/>
        <color rgb="FF113CEA"/>
        <rFont val="Verdana bold"/>
      </rPr>
      <t xml:space="preserve"> - Worker training on occupational health and safety</t>
    </r>
  </si>
  <si>
    <t>CBA provides occupational health and safety (OHS) training in compliance with applicable legal and regulatory requirements, tailored to the specific needs of each site. These programs are designed to strengthen risk prevention, promote safe workplaces, and support overall employee well-being.
Training plans are informed by an internal document that identifies site and role-specific needs, ensuring measures are appropriate to real-world operating conditions. Topics include safe equipment operation, accident prevention in critical areas, proper use of PPE, and identification of occupational risks. Programs also cover holistic health topics for employees and leadership, incorporating learning assessments to ensure understanding and knowledge transfer. Additional online courses are available through the Company’s internal platform, addressing physical, emotional, and financial well-being. Throughout the year, the Company also holds workshops, discussion forums, and other group activities—both in-person and virtual—as practical learning opportunities to encourage healthy behaviors and work-life balance.
Training related to occupational risks and hazardous activities follows a structured schedule based on site-specific requirements. An internal tool supports the identification, planning, and prioritization of training to ensure alignment with existing risks and operational activities.</t>
  </si>
  <si>
    <r>
      <rPr>
        <b/>
        <sz val="12"/>
        <color rgb="FF0FD2E7"/>
        <rFont val="Verdana bold"/>
        <family val="2"/>
      </rPr>
      <t>GRI 403-8</t>
    </r>
    <r>
      <rPr>
        <b/>
        <sz val="12"/>
        <color rgb="FF113CEA"/>
        <rFont val="Verdana bold"/>
      </rPr>
      <t xml:space="preserve"> - Workers covered by an occupational health and safety management system</t>
    </r>
  </si>
  <si>
    <t>Number and percentage of all employees and indirect workers who are covered by an occupational health and safety management system</t>
  </si>
  <si>
    <t>Company employees</t>
  </si>
  <si>
    <t>Contractors</t>
  </si>
  <si>
    <t>Total number</t>
  </si>
  <si>
    <t>Individuals covered by an occupational health and safety management system</t>
  </si>
  <si>
    <t>Percentage of individuals covered by an occupational health and safety management system</t>
  </si>
  <si>
    <t>Number of employees who are covered by such a system that has been internally audited</t>
  </si>
  <si>
    <t>Percentage of employees who are covered by such a system that has been internally audited</t>
  </si>
  <si>
    <t>Number of employees who are covered by such a system that has been audited or certified by an external party</t>
  </si>
  <si>
    <t>Percentage of employees who are covered by such a system that has been audited or certified by an external party</t>
  </si>
  <si>
    <r>
      <rPr>
        <b/>
        <sz val="10"/>
        <color rgb="FF000000"/>
        <rFont val="Verdana"/>
        <family val="2"/>
      </rPr>
      <t>Note 1</t>
    </r>
    <r>
      <rPr>
        <sz val="10"/>
        <color rgb="FF000000"/>
        <rFont val="Verdana"/>
        <family val="2"/>
      </rPr>
      <t>:</t>
    </r>
    <r>
      <rPr>
        <sz val="10"/>
        <color rgb="FF000000"/>
        <rFont val="Verdana"/>
        <family val="2"/>
      </rPr>
      <t xml:space="preserve"> </t>
    </r>
    <r>
      <rPr>
        <sz val="10"/>
        <color rgb="FF000000"/>
        <rFont val="Verdana"/>
        <family val="2"/>
      </rPr>
      <t>This disclosure is inclusive of employees and contractors from all businesses and operations, including Niquelândia (GO), Barro Alto (GO) and Legado Verdes do Cerrado (GO).</t>
    </r>
    <r>
      <rPr>
        <sz val="10"/>
        <color rgb="FF000000"/>
        <rFont val="Verdana"/>
        <family val="2"/>
      </rPr>
      <t xml:space="preserve">
</t>
    </r>
    <r>
      <rPr>
        <b/>
        <sz val="10"/>
        <color rgb="FF000000"/>
        <rFont val="Verdana"/>
        <family val="2"/>
      </rPr>
      <t>Note 2</t>
    </r>
    <r>
      <rPr>
        <sz val="10"/>
        <color rgb="FF000000"/>
        <rFont val="Verdana"/>
        <family val="2"/>
      </rPr>
      <t>:</t>
    </r>
    <r>
      <rPr>
        <sz val="10"/>
        <color rgb="FF000000"/>
        <rFont val="Verdana"/>
        <family val="2"/>
      </rPr>
      <t xml:space="preserve"> </t>
    </r>
    <r>
      <rPr>
        <sz val="10"/>
        <color rgb="FF000000"/>
        <rFont val="Verdana"/>
        <family val="2"/>
      </rPr>
      <t>The figures on people covered by a system certified by an external party refer to employees at the Alumínio, Itapissuma, Metalex and mining operations, which are certified to ASI and/or ISO 45001.</t>
    </r>
  </si>
  <si>
    <t>Health and safety investments (R$)</t>
  </si>
  <si>
    <t>Investments in machinery and equipment modifications</t>
  </si>
  <si>
    <t>Investments in PPE</t>
  </si>
  <si>
    <t>Other health and safety-related investments</t>
  </si>
  <si>
    <r>
      <rPr>
        <b/>
        <sz val="12"/>
        <color rgb="FF0FD2E7"/>
        <rFont val="Verdana bold"/>
      </rPr>
      <t>GRI 403-9</t>
    </r>
    <r>
      <rPr>
        <b/>
        <sz val="12"/>
        <color rgb="FF113CEA"/>
        <rFont val="Verdana bold"/>
      </rPr>
      <t xml:space="preserve"> - Work-related injuries | </t>
    </r>
    <r>
      <rPr>
        <b/>
        <sz val="12"/>
        <color rgb="FF0FD2E7"/>
        <rFont val="Verdana bold"/>
      </rPr>
      <t>SASB EM-MM-320A.1, IF-EU-320A.1</t>
    </r>
    <r>
      <rPr>
        <b/>
        <sz val="12"/>
        <color rgb="FF113CEA"/>
        <rFont val="Verdana bold"/>
      </rPr>
      <t xml:space="preserve"> - (1) MSHA all-incidence rate; (2) fatality rate; (3) near miss frequency rate (NMFR); average hours of health, safety, and
emergency response training for (a) full-time employees and (b) contract employees |</t>
    </r>
    <r>
      <rPr>
        <b/>
        <sz val="12"/>
        <color theme="1"/>
        <rFont val="Verdana bold"/>
      </rPr>
      <t xml:space="preserve"> </t>
    </r>
    <r>
      <rPr>
        <b/>
        <sz val="12"/>
        <color rgb="FF0FD2E7"/>
        <rFont val="Verdana bold"/>
      </rPr>
      <t>CBA-45</t>
    </r>
    <r>
      <rPr>
        <b/>
        <sz val="12"/>
        <color rgb="FF113CEA"/>
        <rFont val="Verdana bold"/>
      </rPr>
      <t xml:space="preserve"> - Lost-time injury frequency rate (LTIFR) and Total recordable injury frequency rate (TRIFR) | </t>
    </r>
    <r>
      <rPr>
        <b/>
        <sz val="12"/>
        <color rgb="FF17D4E8"/>
        <rFont val="Verdana bold"/>
      </rPr>
      <t>GRI 14.15.3</t>
    </r>
    <r>
      <rPr>
        <b/>
        <sz val="12"/>
        <color rgb="FF113CEA"/>
        <rFont val="Verdana bold"/>
      </rPr>
      <t xml:space="preserve"> - Report the number of process safety incidents in the reporting period, describe their impacts and the measures taken to remediate them</t>
    </r>
  </si>
  <si>
    <t>Safety figures for direct employees</t>
  </si>
  <si>
    <t>Aluminum Business</t>
  </si>
  <si>
    <t>Nickel Business</t>
  </si>
  <si>
    <t>Energy Business</t>
  </si>
  <si>
    <t>Number of fatalities as a result of work-related injuries</t>
  </si>
  <si>
    <t>Rate of fatalities as a result of work-related injuries</t>
  </si>
  <si>
    <t>Number of high-consequence work-related injuries (excluding fatalities)</t>
  </si>
  <si>
    <t>Rate of high-consequence work-related injuries (excluding fatalities) (LTIFR)</t>
  </si>
  <si>
    <t>Number of recordable work-related injuries</t>
  </si>
  <si>
    <t>Total recordable incident rate (TRIFR)</t>
  </si>
  <si>
    <t>Number of hours worked</t>
  </si>
  <si>
    <t>Lost days</t>
  </si>
  <si>
    <t>Injury severity rate</t>
  </si>
  <si>
    <t>Total frequency rate (lost-time and no-lost-time)</t>
  </si>
  <si>
    <r>
      <rPr>
        <sz val="12"/>
        <color theme="1"/>
        <rFont val="Verdana"/>
        <family val="2"/>
      </rPr>
      <t>Near miss frequency rate (NMFR)</t>
    </r>
  </si>
  <si>
    <t>Average hours of health, safety, and emergency response training</t>
  </si>
  <si>
    <r>
      <rPr>
        <b/>
        <sz val="10"/>
        <color rgb="FF000000"/>
        <rFont val="Verdana"/>
        <family val="2"/>
      </rPr>
      <t xml:space="preserve">Note 1: </t>
    </r>
    <r>
      <rPr>
        <sz val="10"/>
        <color rgb="FF000000"/>
        <rFont val="Verdana"/>
        <family val="2"/>
      </rPr>
      <t xml:space="preserve">This disclosure is inclusive of direct employees at all Businesses and Operations, including Niquelândia (GO), Barro Alto (GO) and Legado Verdes do Cerrado (GO). The only exception is the disclosure “average hours of health, safety and emergency response training,” which includes hours of training on Regulatory Standards (NRs) and Permits to Work (PTWs) carried out at the Alumínio Plant (SP), Sorocaba Facility (SP), and in Mining Operations.
</t>
    </r>
    <r>
      <rPr>
        <b/>
        <sz val="10"/>
        <color rgb="FF000000"/>
        <rFont val="Verdana"/>
        <family val="2"/>
      </rPr>
      <t>Note 2:</t>
    </r>
    <r>
      <rPr>
        <sz val="10"/>
        <color rgb="FF000000"/>
        <rFont val="Verdana"/>
        <family val="2"/>
      </rPr>
      <t xml:space="preserve"> The basis for rate calculation is 1,000,000 hours worked. The data is compiled in accordance with NBR 14280, considering reportable incidents for the frequency rate and calendar days for the calculation of lost days and severity rate. Only Level IV and V incidents as classified under the Company’s Health, Safety, and Environment (HSE) Management Standard are included.
</t>
    </r>
    <r>
      <rPr>
        <b/>
        <sz val="10"/>
        <color rgb="FF000000"/>
        <rFont val="Verdana"/>
        <family val="2"/>
      </rPr>
      <t>Note 3:</t>
    </r>
    <r>
      <rPr>
        <sz val="10"/>
        <color rgb="FF000000"/>
        <rFont val="Verdana"/>
        <family val="2"/>
      </rPr>
      <t xml:space="preserve"> The total lost time and no-lost-time injury frequency rate includes both direct employees and contractors, and was first reported in 2022.
</t>
    </r>
    <r>
      <rPr>
        <b/>
        <sz val="10"/>
        <color rgb="FF000000"/>
        <rFont val="Verdana"/>
        <family val="2"/>
      </rPr>
      <t>Note 4:</t>
    </r>
    <r>
      <rPr>
        <sz val="10"/>
        <color rgb="FF000000"/>
        <rFont val="Verdana"/>
        <family val="2"/>
      </rPr>
      <t xml:space="preserve"> The Near Miss Frequency Rate (NMFR) is calculated based on the total number of incidents recorded during the year, including both Company employees and contractors, since the records make no distinction between these categories. All personal incidents with potential severity levels ranging from 1 to 5 were included, in accordance with the Company’s Management Standard PG 016 (Accident and Incident Communication and Investigation). The calculation is based on 200,000 hours worked, consistent with the relevant SASB standard.
</t>
    </r>
    <r>
      <rPr>
        <b/>
        <sz val="10"/>
        <color rgb="FF000000"/>
        <rFont val="Verdana"/>
        <family val="2"/>
      </rPr>
      <t>Note 5:</t>
    </r>
    <r>
      <rPr>
        <sz val="10"/>
        <color rgb="FF000000"/>
        <rFont val="Verdana"/>
        <family val="2"/>
      </rPr>
      <t xml:space="preserve"> The number of days lost excludes days commuting, in accordance with widely recognized methodologies. Accordingly, the injury severity rate also includes only days lost within the month.
</t>
    </r>
    <r>
      <rPr>
        <b/>
        <sz val="10"/>
        <color rgb="FF000000"/>
        <rFont val="Verdana"/>
        <family val="2"/>
      </rPr>
      <t xml:space="preserve">Note 6: </t>
    </r>
    <r>
      <rPr>
        <sz val="10"/>
        <color rgb="FF000000"/>
        <rFont val="Verdana"/>
        <family val="2"/>
      </rPr>
      <t>The Average hours of health, safety, and emergency response training figure includes leadership development programs, new employee onboarding, and holistic health training conducted during the reporting year.</t>
    </r>
  </si>
  <si>
    <t>Safety figures for contractors</t>
  </si>
  <si>
    <r>
      <rPr>
        <sz val="12"/>
        <color rgb="FF000000"/>
        <rFont val="Verdana"/>
        <family val="2"/>
      </rPr>
      <t>Near miss frequency rate (NMFR)</t>
    </r>
  </si>
  <si>
    <r>
      <t xml:space="preserve">Note 1: </t>
    </r>
    <r>
      <rPr>
        <sz val="10"/>
        <color rgb="FF000000"/>
        <rFont val="Verdana"/>
        <family val="2"/>
      </rPr>
      <t xml:space="preserve">This disclosure is inclusive of direct employees and contractors at all Businesses and Operations, including Niquelândia (GO), Barro Alto (GO) and Legado Verdes do Cerrado (GO).
</t>
    </r>
    <r>
      <rPr>
        <b/>
        <sz val="10"/>
        <color rgb="FF000000"/>
        <rFont val="Verdana"/>
        <family val="2"/>
      </rPr>
      <t>Note 2:</t>
    </r>
    <r>
      <rPr>
        <sz val="10"/>
        <color rgb="FF000000"/>
        <rFont val="Verdana"/>
        <family val="2"/>
      </rPr>
      <t xml:space="preserve"> Safety indicators are calculated based on 1,000,000 hours worked. Disclosures are compiled in accordance with NBR 14280. The injury frequency rate is based on reportable injuries, and “days lost” within the severity rate are measured in calendar days. Only Level IV and V incidents are considered, as defined in the Company’s HSE Management Standard.
</t>
    </r>
    <r>
      <rPr>
        <b/>
        <sz val="10"/>
        <color rgb="FF000000"/>
        <rFont val="Verdana"/>
        <family val="2"/>
      </rPr>
      <t xml:space="preserve">Note 3: </t>
    </r>
    <r>
      <rPr>
        <sz val="10"/>
        <color rgb="FF000000"/>
        <rFont val="Verdana"/>
        <family val="2"/>
      </rPr>
      <t xml:space="preserve">The Total Recordable Injury Frequency Rate (TRIFR)—including both lost-time and non-lost-time incidents—was first reported in 2022 and therefore prior year data is not available.
</t>
    </r>
    <r>
      <rPr>
        <b/>
        <sz val="10"/>
        <color rgb="FF000000"/>
        <rFont val="Verdana"/>
        <family val="2"/>
      </rPr>
      <t>Note 4:</t>
    </r>
    <r>
      <rPr>
        <sz val="10"/>
        <color rgb="FF000000"/>
        <rFont val="Verdana"/>
        <family val="2"/>
      </rPr>
      <t xml:space="preserve"> The near miss frequency rate included all incidents reported in the year, involving both employees and contractors, as this data was not reported separately. This disclosure includes all personal incidents with a severity rating of 1 to 5, in accordance with CBA’s Accident and Incident Reporting and Investigation Standard, PG 016. The disclosure was calculated on the basis of 200,000 hours worked, consistent with the relevant SASB disclosure.
</t>
    </r>
    <r>
      <rPr>
        <b/>
        <sz val="10"/>
        <color rgb="FF000000"/>
        <rFont val="Verdana"/>
        <family val="2"/>
      </rPr>
      <t>Note 5:</t>
    </r>
    <r>
      <rPr>
        <sz val="10"/>
        <color rgb="FF000000"/>
        <rFont val="Verdana"/>
        <family val="2"/>
      </rPr>
      <t xml:space="preserve"> The number of days lost excludes days commuting, in accordance with widely recognized methodologies. Accordingly, the injury severity rate also includes only days lost within the month.</t>
    </r>
  </si>
  <si>
    <r>
      <rPr>
        <b/>
        <sz val="12"/>
        <color rgb="FF17D4E8"/>
        <rFont val="Verdana bold"/>
      </rPr>
      <t>GRI 403-10</t>
    </r>
    <r>
      <rPr>
        <b/>
        <sz val="12"/>
        <color rgb="FF113CEA"/>
        <rFont val="Verdana bold"/>
      </rPr>
      <t xml:space="preserve"> - Work-related ill health</t>
    </r>
  </si>
  <si>
    <t xml:space="preserve"> Work-related ill health involving direct employees and contractors</t>
  </si>
  <si>
    <t>Number of fatalities as a result of work-related ill health</t>
  </si>
  <si>
    <t>Number of cases of recordable work-related ill health</t>
  </si>
  <si>
    <r>
      <rPr>
        <b/>
        <sz val="10"/>
        <color rgb="FF000000"/>
        <rFont val="Verdana"/>
        <family val="2"/>
      </rPr>
      <t>Note 1:</t>
    </r>
    <r>
      <rPr>
        <sz val="10"/>
        <color rgb="FF000000"/>
        <rFont val="Verdana"/>
        <family val="2"/>
      </rPr>
      <t xml:space="preserve"> This disclosure is inclusive of employees and contractors from all Businesses and Operations, including Niquelândia (GO), Barro Alto (GO) and Legado Verdes do Cerrado (GO).
</t>
    </r>
    <r>
      <rPr>
        <b/>
        <sz val="10"/>
        <color rgb="FF000000"/>
        <rFont val="Verdana"/>
        <family val="2"/>
      </rPr>
      <t>Note 2:</t>
    </r>
    <r>
      <rPr>
        <sz val="10"/>
        <color rgb="FF000000"/>
        <rFont val="Verdana"/>
        <family val="2"/>
      </rPr>
      <t xml:space="preserve"> Disclosures are compiled in accordance with NR 7 - </t>
    </r>
    <r>
      <rPr>
        <i/>
        <sz val="10"/>
        <color rgb="FF000000"/>
        <rFont val="Verdana"/>
        <family val="2"/>
      </rPr>
      <t>Occupational Health Program</t>
    </r>
    <r>
      <rPr>
        <sz val="10"/>
        <color rgb="FF000000"/>
        <rFont val="Verdana"/>
        <family val="2"/>
      </rPr>
      <t xml:space="preserve"> and CBA’s Health Policy.</t>
    </r>
  </si>
  <si>
    <r>
      <rPr>
        <b/>
        <sz val="12"/>
        <color rgb="FF0FD2E7"/>
        <rFont val="Verdana bold"/>
      </rPr>
      <t>CBA-45</t>
    </r>
    <r>
      <rPr>
        <b/>
        <sz val="12"/>
        <color rgb="FF113CEA"/>
        <rFont val="Verdana bold"/>
      </rPr>
      <t xml:space="preserve"> - Lost-time injury frequency rate (LTIFR) and Total recordable injury frequency rate (TRIFR)</t>
    </r>
  </si>
  <si>
    <t>Fatalities</t>
  </si>
  <si>
    <t>Site</t>
  </si>
  <si>
    <t>Fiscal year 2023</t>
  </si>
  <si>
    <t>Fiscal year 2024</t>
  </si>
  <si>
    <t>Fiscal year 2025</t>
  </si>
  <si>
    <t>Data coverage (as a % of employees, operations, or revenue)</t>
  </si>
  <si>
    <t>SOCIAL LEGACY</t>
  </si>
  <si>
    <r>
      <rPr>
        <b/>
        <sz val="12"/>
        <color rgb="FF0FD2E7"/>
        <rFont val="Verdana bold"/>
        <family val="2"/>
      </rPr>
      <t>GRI 203-1</t>
    </r>
    <r>
      <rPr>
        <b/>
        <sz val="12"/>
        <color theme="1"/>
        <rFont val="Verdana bold"/>
        <family val="2"/>
      </rPr>
      <t xml:space="preserve"> -</t>
    </r>
    <r>
      <rPr>
        <b/>
        <sz val="12"/>
        <color rgb="FF113CEA"/>
        <rFont val="Verdana bold"/>
        <family val="2"/>
      </rPr>
      <t xml:space="preserve"> Infrastructure investments and services supported</t>
    </r>
  </si>
  <si>
    <t>In 2025, the Company invested R$ 680,000 in infrastructure and service support initiatives, focused on improving mobility and access for both operations and local communities. Key initiatives include the maintenance of a municipal road in Divinolândia (SP) (R$ 430,000) and the donation of culvert structures to support bridge construction on Avenida Celanese in Poços de Caldas (MG) (R$ 250,000). Both projects are being implemented under cooperation agreements, with an estimated average duration of four months, and were in progress as of year-end.
These initiatives align with the Company’s sustainability strategy by supporting social and economic development and creating shared value in the regions where CBA operates. Direct benefits include improved road safety and more reliable access to essential services such as healthcare, education, and commerce. For small farmers and businesses, improved infrastructure enhances product distribution and reduces logistical losses. Indirectly, these investments support regional economic activity, help to build trust between the Company and local communities, and contribute to reducing social inequalities. No actual or potential adverse impacts were identified in connection with these initiatives.</t>
  </si>
  <si>
    <r>
      <rPr>
        <b/>
        <sz val="12"/>
        <color rgb="FF0FD2E7"/>
        <rFont val="Verdana bold"/>
      </rPr>
      <t>GRI 413-1</t>
    </r>
    <r>
      <rPr>
        <b/>
        <sz val="12"/>
        <color theme="1"/>
        <rFont val="Verdana bold"/>
      </rPr>
      <t xml:space="preserve"> </t>
    </r>
    <r>
      <rPr>
        <b/>
        <sz val="12"/>
        <color rgb="FF113CEA"/>
        <rFont val="Verdana bold"/>
      </rPr>
      <t>- Operations with local community engagement, impact assessments, and development programs, Percentage of operations with implemented local community engagement, impact assessments, and/or development programs |</t>
    </r>
    <r>
      <rPr>
        <b/>
        <sz val="12"/>
        <color theme="1"/>
        <rFont val="Verdana bold"/>
      </rPr>
      <t xml:space="preserve"> </t>
    </r>
    <r>
      <rPr>
        <b/>
        <sz val="12"/>
        <color rgb="FF0FD2E9"/>
        <rFont val="Verdana bold"/>
      </rPr>
      <t>CBA-46</t>
    </r>
    <r>
      <rPr>
        <b/>
        <sz val="12"/>
        <color rgb="FF113CEA"/>
        <rFont val="Verdana bold"/>
      </rPr>
      <t xml:space="preserve"> - Community engagement</t>
    </r>
  </si>
  <si>
    <t>Operations with local community engagement</t>
  </si>
  <si>
    <t>Total number of operations</t>
  </si>
  <si>
    <t>Total operations with programs implemented</t>
  </si>
  <si>
    <t>Percentage of operations with programs implemented</t>
  </si>
  <si>
    <t>Total municipalities covered by operations with programs implemented</t>
  </si>
  <si>
    <t>Percentage of development programs supported by community consultations</t>
  </si>
  <si>
    <t>Types of local community engagement, impact assessments, and development programs</t>
  </si>
  <si>
    <t>Local community development programs based on local communities’ needs</t>
  </si>
  <si>
    <r>
      <rPr>
        <sz val="12"/>
        <color theme="1"/>
        <rFont val="Verdana"/>
        <family val="2"/>
      </rPr>
      <t>Stakeholder engagement plans based on stakeholder mapping</t>
    </r>
  </si>
  <si>
    <r>
      <rPr>
        <b/>
        <sz val="10"/>
        <color theme="1"/>
        <rFont val="Verdana"/>
        <family val="2"/>
      </rPr>
      <t>Note 1:</t>
    </r>
    <r>
      <rPr>
        <sz val="10"/>
        <color rgb="FF000000"/>
        <rFont val="Verdana"/>
        <family val="2"/>
      </rPr>
      <t xml:space="preserve"> </t>
    </r>
    <r>
      <rPr>
        <sz val="10"/>
        <color rgb="FF000000"/>
        <rFont val="Verdana"/>
        <family val="2"/>
      </rPr>
      <t>There are no formal social impact assessments, including gender impact assessments, based on participatory processes.</t>
    </r>
    <r>
      <rPr>
        <sz val="10"/>
        <color rgb="FF000000"/>
        <rFont val="Verdana"/>
        <family val="2"/>
      </rPr>
      <t xml:space="preserve"> </t>
    </r>
    <r>
      <rPr>
        <sz val="10"/>
        <color rgb="FF000000"/>
        <rFont val="Verdana"/>
        <family val="2"/>
      </rPr>
      <t>In addition, the Company does not currently have dedicated committees for broad-based consultation with local communities—including vulnerable groups—nor formal grievance mechanisms for community members to raise concerns.</t>
    </r>
    <r>
      <rPr>
        <sz val="10"/>
        <color rgb="FF000000"/>
        <rFont val="Verdana"/>
        <family val="2"/>
      </rPr>
      <t xml:space="preserve">
</t>
    </r>
    <r>
      <rPr>
        <b/>
        <sz val="10"/>
        <color rgb="FF000000"/>
        <rFont val="Verdana"/>
        <family val="2"/>
      </rPr>
      <t>Note 2:</t>
    </r>
    <r>
      <rPr>
        <sz val="10"/>
        <color rgb="FF000000"/>
        <rFont val="Verdana"/>
        <family val="2"/>
      </rPr>
      <t xml:space="preserve"> </t>
    </r>
    <r>
      <rPr>
        <sz val="10"/>
        <color rgb="FF000000"/>
        <rFont val="Verdana"/>
        <family val="2"/>
      </rPr>
      <t>CBA has 28 operations included within the scope of this report.</t>
    </r>
    <r>
      <rPr>
        <sz val="10"/>
        <color rgb="FF000000"/>
        <rFont val="Verdana"/>
        <family val="2"/>
      </rPr>
      <t xml:space="preserve"> </t>
    </r>
    <r>
      <rPr>
        <sz val="10"/>
        <color rgb="FF000000"/>
        <rFont val="Verdana"/>
        <family val="2"/>
      </rPr>
      <t>However, for this disclosure, another two operations that made social investments in the year have been included:</t>
    </r>
    <r>
      <rPr>
        <sz val="10"/>
        <color rgb="FF000000"/>
        <rFont val="Verdana"/>
        <family val="2"/>
      </rPr>
      <t xml:space="preserve"> </t>
    </r>
    <r>
      <rPr>
        <sz val="10"/>
        <color rgb="FF000000"/>
        <rFont val="Verdana"/>
        <family val="2"/>
      </rPr>
      <t>Barro Alto (GO) and the Santa Isabel Yard (GO).</t>
    </r>
    <r>
      <rPr>
        <b/>
        <sz val="10"/>
        <color rgb="FF000000"/>
        <rFont val="Verdana"/>
        <family val="2"/>
      </rPr>
      <t xml:space="preserve">
</t>
    </r>
    <r>
      <rPr>
        <b/>
        <sz val="10"/>
        <color rgb="FF000000"/>
        <rFont val="Verdana"/>
        <family val="2"/>
      </rPr>
      <t>Note 3:</t>
    </r>
    <r>
      <rPr>
        <sz val="10"/>
        <color rgb="FF000000"/>
        <rFont val="Verdana"/>
        <family val="2"/>
      </rPr>
      <t xml:space="preserve"> </t>
    </r>
    <r>
      <rPr>
        <sz val="10"/>
        <color rgb="FF000000"/>
        <rFont val="Verdana"/>
        <family val="2"/>
      </rPr>
      <t>Local community engagement programs cover the area of influence of the Company’s operations and not only the municipalities hosting those operations.</t>
    </r>
  </si>
  <si>
    <r>
      <rPr>
        <b/>
        <sz val="12"/>
        <color rgb="FF0FD2E7"/>
        <rFont val="Verdana bold"/>
        <family val="2"/>
      </rPr>
      <t>GRI 413-2</t>
    </r>
    <r>
      <rPr>
        <b/>
        <sz val="12"/>
        <color rgb="FF113CEA"/>
        <rFont val="Verdana bold"/>
        <family val="2"/>
      </rPr>
      <t xml:space="preserve"> - Operations with significant actual or potential negative impacts on local communities</t>
    </r>
  </si>
  <si>
    <t>CBA has identified potential adverse impacts associated with its operations in Alumínio (SP), Miraí (MG), Itamarati de Minas (MG), Niquelândia (GO), and its Energy Business, primarily related to the risk of emergency events involving water reservoirs, industrial residue, and mining tailings dams. While the likelihood of such events is considered remote due to existing controls, a structural failure could adversely affect communities within the Company’s areas of influence. To mitigate these risks, the Company conducts continuous monitoring, regular evacuation drills, and periodic audits, including independent external reviews. CBA also monitors emissions, dust, noise, and water quality to ensure compliance with regulatory limits and to minimize potential exposure in nearby communities.
Community vulnerability is assessed through social and economic surveys that consider factors such as physical and economic isolation, human development levels, gender inequality, and the quality of health and education infrastructure. Regions with higher economic dependence on the Company and weaker institutional capacity are prioritized for structured social programs, including initiatives focused on women’s entrepreneurship, access to rights, and public management support.
In relation to shared resources, such as water and transportation infrastructure, CBA applies sustainable use practices in line with its 2030 ESG Strategy, ensuring that its operations do not compromise the availability or quality of these resources for surrounding communities. The Company maintains formal channels, including the Ethics Hotline, to support stakeholder engagement and enable the reporting of potential misconduct.</t>
  </si>
  <si>
    <r>
      <rPr>
        <b/>
        <sz val="12"/>
        <color rgb="FF0FD2E7"/>
        <rFont val="Verdana bold"/>
      </rPr>
      <t>CBA-10</t>
    </r>
    <r>
      <rPr>
        <b/>
        <sz val="12"/>
        <color rgb="FF113CEA"/>
        <rFont val="Verdana bold"/>
      </rPr>
      <t xml:space="preserve"> - Social investments (R$)</t>
    </r>
  </si>
  <si>
    <t/>
  </si>
  <si>
    <t>Funded by CBA</t>
  </si>
  <si>
    <t>CBA-funded as regulatory requirement</t>
  </si>
  <si>
    <t>Funding raised from the Votorantim Institute</t>
  </si>
  <si>
    <t>Externally sourced</t>
  </si>
  <si>
    <t>Tax-deducted funds</t>
  </si>
  <si>
    <t>Total investment</t>
  </si>
  <si>
    <r>
      <rPr>
        <b/>
        <sz val="10"/>
        <color rgb="FF000000"/>
        <rFont val="Verdana"/>
        <family val="2"/>
      </rPr>
      <t xml:space="preserve">Note 1: </t>
    </r>
    <r>
      <rPr>
        <sz val="10"/>
        <color rgb="FF000000"/>
        <rFont val="Verdana"/>
        <family val="2"/>
      </rPr>
      <t xml:space="preserve">Projects continuing from initiatives launched that are a continuation of initiatives started during the pandemic have been reallocated to other areas.
</t>
    </r>
    <r>
      <rPr>
        <b/>
        <sz val="10"/>
        <color rgb="FF000000"/>
        <rFont val="Verdana"/>
        <family val="2"/>
      </rPr>
      <t>Note 2:</t>
    </r>
    <r>
      <rPr>
        <sz val="10"/>
        <color rgb="FF000000"/>
        <rFont val="Verdana"/>
        <family val="2"/>
      </rPr>
      <t xml:space="preserve"> All operations with social investment in the year are included in this disclosure, including Barro Alto (GO), Niquelândia (GO), Salto Pilão HPP (SC) and Barra Grande HPP (RS).
</t>
    </r>
    <r>
      <rPr>
        <b/>
        <sz val="10"/>
        <color rgb="FF000000"/>
        <rFont val="Verdana"/>
        <family val="2"/>
      </rPr>
      <t xml:space="preserve">Note 3: </t>
    </r>
    <r>
      <rPr>
        <sz val="10"/>
        <color rgb="FF000000"/>
        <rFont val="Verdana"/>
        <family val="2"/>
      </rPr>
      <t>Amounts reported as funded by CBA include funds provided by the Votorantim Institute, plus R$ 97,000 allocated to the Value Chain Development project in partnership with the Brazilian Small Business Service (Sebrae) in the Zona da Mata region.</t>
    </r>
  </si>
  <si>
    <r>
      <rPr>
        <b/>
        <sz val="12"/>
        <color rgb="FF0FD2E7"/>
        <rFont val="Verdana bold"/>
      </rPr>
      <t xml:space="preserve">CBA-47 </t>
    </r>
    <r>
      <rPr>
        <b/>
        <sz val="12"/>
        <color rgb="FF3338E8"/>
        <rFont val="Verdana bold"/>
      </rPr>
      <t>-</t>
    </r>
    <r>
      <rPr>
        <b/>
        <sz val="12"/>
        <color rgb="FF0FD2E7"/>
        <rFont val="Verdana bold"/>
      </rPr>
      <t xml:space="preserve">  </t>
    </r>
    <r>
      <rPr>
        <b/>
        <sz val="12"/>
        <color rgb="FF113CEA"/>
        <rFont val="Verdana bold"/>
      </rPr>
      <t>Community consultation framework and implementation</t>
    </r>
  </si>
  <si>
    <t>Aspect</t>
  </si>
  <si>
    <t>Identifying affected communities and other stakeholders</t>
  </si>
  <si>
    <r>
      <rPr>
        <sz val="12"/>
        <color rgb="FF000000"/>
        <rFont val="Verdana"/>
        <family val="2"/>
      </rPr>
      <t>CBA’s Social Responsibility Policy guides its practices and establishes principles to promote sustainable development in the communities where it operates.</t>
    </r>
    <r>
      <rPr>
        <sz val="12"/>
        <color rgb="FF000000"/>
        <rFont val="Verdana"/>
        <family val="2"/>
      </rPr>
      <t xml:space="preserve"> </t>
    </r>
    <r>
      <rPr>
        <sz val="12"/>
        <color rgb="FF000000"/>
        <rFont val="Verdana"/>
        <family val="2"/>
      </rPr>
      <t>As part of this commitment, CBA conducts surveys in all municipalities where it operates to better understand local conditions and direct social investments toward strengthening community resilience and development.</t>
    </r>
    <r>
      <rPr>
        <sz val="12"/>
        <color rgb="FF000000"/>
        <rFont val="Verdana"/>
        <family val="2"/>
      </rPr>
      <t xml:space="preserve"> </t>
    </r>
    <r>
      <rPr>
        <sz val="12"/>
        <color rgb="FF000000"/>
        <rFont val="Verdana"/>
        <family val="2"/>
      </rPr>
      <t>These surveys compile comprehensive social, economic and environmental data, assess local strengths and vulnerabilities, evaluate CBA’s operational footprint, and identify key stakeholders, and assess the Company’s historical relationships in each location.</t>
    </r>
    <r>
      <rPr>
        <sz val="12"/>
        <color rgb="FF000000"/>
        <rFont val="Verdana"/>
        <family val="2"/>
      </rPr>
      <t xml:space="preserve">
</t>
    </r>
    <r>
      <rPr>
        <sz val="12"/>
        <color rgb="FF000000"/>
        <rFont val="Verdana"/>
        <family val="2"/>
      </rPr>
      <t>Based on these insights, the Company identifies key challenges and opportunities to develop strategies that create shared value for both the business and local communities.</t>
    </r>
    <r>
      <rPr>
        <sz val="12"/>
        <color rgb="FF000000"/>
        <rFont val="Verdana"/>
        <family val="2"/>
      </rPr>
      <t xml:space="preserve"> </t>
    </r>
    <r>
      <rPr>
        <sz val="12"/>
        <color rgb="FF000000"/>
        <rFont val="Verdana"/>
        <family val="2"/>
      </rPr>
      <t>This data informs the Company’s annual social investment planning, conducted jointly by CBA and Votorantim Institute teams. The process is guided by internal standards and Instituto Votorantim’s Social Investment Guide, ensuring alignment with best practices and effectiveness of initiatives.</t>
    </r>
    <r>
      <rPr>
        <sz val="12"/>
        <color rgb="FF000000"/>
        <rFont val="Verdana"/>
        <family val="2"/>
      </rPr>
      <t xml:space="preserve"> </t>
    </r>
    <r>
      <rPr>
        <sz val="12"/>
        <color rgb="FF000000"/>
        <rFont val="Verdana"/>
        <family val="2"/>
      </rPr>
      <t>The Company prioritizes investments in areas such as education, livelihoods and economic development, public management support (including health, climate change, and food security), community development, and access to rights, with an overarching goal of strengthening local capabilities and reducing vulnerabilities.</t>
    </r>
  </si>
  <si>
    <t>Implementing stakeholder engagement plans</t>
  </si>
  <si>
    <t>In defining its annual project portfolio, the Company considers local social priorities and long-term development plans—based on social and economic surveys validated with communities—along with the commitments outlined in CBA’s 2030 ESG Strategy and the potential to generate lasting positive social impact. Project selection also considers impact metrics, technical feasibility, and opportunities for public and private partnerships to enhance scale and effectiveness.</t>
  </si>
  <si>
    <t>Providing relevant information to affected communities</t>
  </si>
  <si>
    <r>
      <rPr>
        <sz val="12"/>
        <color rgb="FF000000"/>
        <rFont val="Verdana"/>
        <family val="2"/>
      </rPr>
      <t>CBA provides relevant information to communities through regular engagement with local leaders, including meetings to present project outcomes and periodic updates on ongoing social initiatives.</t>
    </r>
    <r>
      <rPr>
        <sz val="12"/>
        <color rgb="FF000000"/>
        <rFont val="Verdana"/>
        <family val="2"/>
      </rPr>
      <t xml:space="preserve"> </t>
    </r>
    <r>
      <rPr>
        <sz val="12"/>
        <color rgb="FF000000"/>
        <rFont val="Verdana"/>
        <family val="2"/>
      </rPr>
      <t>The Company incorporates feedback from these engagements into the planning of new initiatives, ensuring alignment with local needs and expectations.</t>
    </r>
  </si>
  <si>
    <t>Enables affected communities to express their views on operational and project risks, the preservation of cultural heritage, and other environmental and social impacts, as well as mitigation measures</t>
  </si>
  <si>
    <t>CBA's Ethics Hotline is an official channel for receiving and addressing reports on violations of its Code of Conduct, applicable laws and regulations and internal policies and standards. The hotline is accessible to all stakeholders, including employees, community members, suppliers, customers, and business partners.
In addition, the Company maintains an External Communication Record (RCE) system where all interactions with external stakeholders—whether compliments, complaints, or requests—are logged and managed through a cross-functional workflow.
In 2025, the Company implemented a pilot Engagement Channel in its mining operations, including QR code access for communication via WhatsApp.
To reinforce credibility and trust, the Ethics Hotline incorporates whistleblower protection mechanisms and defined response timelines, ensuring that all reports are treated seriously and transparently, with safeguards in place to ensure anonymity and protection against retaliation.</t>
  </si>
  <si>
    <t>Incorporating the views of affected communities in operational and project decision-making</t>
  </si>
  <si>
    <r>
      <rPr>
        <sz val="12"/>
        <color rgb="FF000000"/>
        <rFont val="Verdana"/>
        <family val="2"/>
      </rPr>
      <t>Community input is gathered through local meetings and a formal, recurring social planning process, directly informing the prioritization of initiatives and decisions related to the Company’s social investments.</t>
    </r>
    <r>
      <rPr>
        <sz val="12"/>
        <color rgb="FF000000"/>
        <rFont val="Verdana"/>
        <family val="2"/>
      </rPr>
      <t xml:space="preserve"> </t>
    </r>
    <r>
      <rPr>
        <sz val="12"/>
        <color rgb="FF000000"/>
        <rFont val="Verdana"/>
        <family val="2"/>
      </rPr>
      <t>This feedback is evaluated alongside social, economic and environmental assessments to ensure that projects are aligned with local needs and stakeholder expectations.</t>
    </r>
  </si>
  <si>
    <t>Grievance mechanisms for affected communities</t>
  </si>
  <si>
    <t>CBA's Ethics Hotline is the official channel for receiving and addressing reports on violations of its Code of Conduct, applicable laws and regulations and internal policies and standards. The hotline is accessible to all stakeholders, including employees, community members, suppliers, customers, and business partners.
In addition, the Company maintains an External Communication Record (RCE) system where all interactions with external stakeholders—whether compliments, complaints, or requests—are logged and managed through a cross-functional workflow.
In 2025, the Company implemented a pilot Engagement Channel in its mining operations, including QR code access for communication via WhatsApp.
To reinforce credibility and trust, the Ethics Hotline incorporates whistleblower protection mechanisms and defined response timelines, ensuring that all reports are treated seriously and transparently.</t>
  </si>
  <si>
    <t>Providing reports to affected communities and other stakeholders</t>
  </si>
  <si>
    <t>The Company provides information and reports to affected communities and other stakeholders through meetings with local leaders to present project outcomes, complemented by periodic updates on social initiatives.</t>
  </si>
  <si>
    <r>
      <rPr>
        <b/>
        <sz val="12"/>
        <color rgb="FF0FD2E7"/>
        <rFont val="Verdana bold"/>
      </rPr>
      <t>CBA-48</t>
    </r>
    <r>
      <rPr>
        <b/>
        <sz val="12"/>
        <color theme="1"/>
        <rFont val="Verdana bold"/>
      </rPr>
      <t xml:space="preserve"> </t>
    </r>
    <r>
      <rPr>
        <b/>
        <sz val="12"/>
        <color rgb="FF113CEA"/>
        <rFont val="Verdana bold"/>
      </rPr>
      <t>- Resettlement programs</t>
    </r>
    <r>
      <rPr>
        <b/>
        <sz val="12"/>
        <color rgb="FF113CEA"/>
        <rFont val="Verdana bold"/>
      </rPr>
      <t xml:space="preserve"> </t>
    </r>
  </si>
  <si>
    <t>Minimizing land acquisition that could lead to physical or economic displacement</t>
  </si>
  <si>
    <t>CBA does not acquire land for its mining operations. Instead, the Company enters into agreements with landowners, establishing mining easements only in areas required for bauxite extraction, access infrastructure, and stockpile yards. All remaining portions of the property remain available for landowner use for economic activity, without the need to relocate even if they live on the property where mining is to take place.
Contract terms vary based on production schedules and existing land use (e.g., crops). Upon completion of mining activities, the land is reclaimed and returned to the landowner, enabling the continuation of agricultural activities as a source of income.</t>
  </si>
  <si>
    <t>Early disclosure of resettlement eligibility and rights during project planning</t>
  </si>
  <si>
    <t>There have been no resettlement cases in CBA’s operations. Should any arise, the Company would evaluate whether the displacement is temporary or permanent and incorporate the matter into negotiations with the landowner, with all other conditions consistent with those described above.</t>
  </si>
  <si>
    <t>Fair compensation for land and other property</t>
  </si>
  <si>
    <t>CBA is committed to transparency and seeks to ensure fair compensation to landowners. To support this approach, the Company engages independent specialists to determine compensation, including payments for land use, compensation for lost income (based on agricultural production or land use), and stakes in mining profits (royalties). These components collectively define the total compensation due, in accordance with Articles 11(b), 27, and 59 of the Brazilian Mining Code.</t>
  </si>
  <si>
    <t>Development of Resettlement Action Plans in the event of physical displacement</t>
  </si>
  <si>
    <t>CBA currently reports no instances of physical displacement in its operations. Should such cases arise, they would be managed in accordance with internal procedures, corporate policies, and applicable legal requirements.</t>
  </si>
  <si>
    <t>Development of Livelihood Restoration Plans in cases of economic displacement</t>
  </si>
  <si>
    <t>During negotiations, CBA ensures landowners are fully informed that, following mining activities, the Company will undertake comprehensive land stabilization and rehabilitation efforts. Upon completion, the land is formally returned to the landowner, supported by photographic documentation evidencing the quality of reclamation.
The process takes into account environmental and climatic conditions, including seasonal rainfall patterns and local crop characteristics. CBA ensures that all stages are conducted in accordance with environmental regulations, sustainability best practices, and in ongoing engagement with landowners, reinforcing transparency and accountability.
Following reclamation, the Company provides guidance on sustainable land management through its “Farmer’s Guide,” supporting full social and environmental reintegration and the preservation of environmental and yield gains.</t>
  </si>
  <si>
    <t>Grievance mechanisms related to physical or economic displacement</t>
  </si>
  <si>
    <t>The Ethics Hotline, the External Communication Record (RCE) process, and the Engagement Channel (currently in a pilot phase) serve as the Company’s official channels for submitting requests, complaints, and other stakeholder feedback. In addition, CBA’s standard easement agreements include a specific clause governing the formal return of land, granting landowners or farmers a 30-day period to raise any concerns regarding the quality of reclamation.
If concerns are raised within this period, the Company undertakes appropriate corrective actions or provides clarification, as needed. In the absence of any claims, both parties are deemed to have fulfilled their obligations, and all contractual responsibilities related to the area are considered discharged.</t>
  </si>
  <si>
    <t>Periodic auditing and review of Resettlement Action Plans and/or Livelihood Restoration Plans</t>
  </si>
  <si>
    <t>CBA undergoes annual audits, including ISO 14001 and Aluminium Stewardship Initiative (ASI) assessments, which evaluate compliance with regulatory requirements and applicable laws, and the effectiveness of land rehabilitation efforts. These processes help ensure alignment with international environmental management standards and recognized sustainability best practices.</t>
  </si>
  <si>
    <r>
      <t>CBA-49</t>
    </r>
    <r>
      <rPr>
        <b/>
        <sz val="12"/>
        <color rgb="FF113CEA"/>
        <rFont val="Verdana bold"/>
      </rPr>
      <t xml:space="preserve"> - Indigenous peoples and culture preservation</t>
    </r>
  </si>
  <si>
    <t>CBA’s approach to indigenous peoples and cultural heritage is guided by its human rights and social responsibility principles, and ensures compliance with the Brazilian Mining Code and applicable national legislation. The Company’s processes are aligned with international best practices and include commitments to: (1) avoid conducting mining operations in territories officially titled to indigenous peoples and traditional communities; (2) preserve customary rights, access to water and natural resources, subsistence practices, and secure free, prior, and informed consent from indigenous peoples and traditional communities when applicable; and (3) comply with national legislation regarding relationships with indigenous, traditional, and local communities, ensuring free, prior, and informed consent is sought where required.
In its Mining Operations, CBA establishes easement agreements only for areas strictly necessary for activities, ensuring that landowners retain use of the remaining property for economic purposes and receive fair compensation. Compensation is determined by independent experts and includes payments for land use, compensation for lost income, and royalties. The process is conducted transparently and in ongoing dialogue.
In relation to indigenous peoples and traditional communities, the Company seeks to avoid operations in officially recognized or titled territories. Governance of this topic is supported by due diligence processes and the Company’s Ethics Hotline as mechanisms to identify, prevent, and address potential impacts. To date, assessments have confirmed that there are no conflict areas or indigenous peoples affected by the Company’s operations. Accordingly, mechanisms such as Free, Prior, and Informed Consent (FPIC) and resettlement plans are currently not applicable.
CBA remains committed to rehabilitating mined land and returning it in equal or better than pre-mining condition, supporting the preservation of cultural heritage and the socio-environmental integrity of the regions in which it operates.</t>
  </si>
  <si>
    <r>
      <rPr>
        <b/>
        <sz val="12"/>
        <color rgb="FF0FD2E7"/>
        <rFont val="Verdana bold"/>
      </rPr>
      <t>CBA-50</t>
    </r>
    <r>
      <rPr>
        <b/>
        <sz val="12"/>
        <color theme="1"/>
        <rFont val="Verdana bold"/>
      </rPr>
      <t xml:space="preserve"> </t>
    </r>
    <r>
      <rPr>
        <b/>
        <sz val="12"/>
        <color rgb="FF3338E8"/>
        <rFont val="Verdana bold"/>
      </rPr>
      <t>- Security personnel management</t>
    </r>
  </si>
  <si>
    <t>Risk assessment</t>
  </si>
  <si>
    <t>All CBA suppliers are required to comply with the Company’s Sustainable Procurement Policy and Supplier Code of Conduct, which clearly outline expectations for ethical and transparent business conduct. Suppliers undergo a prequalification process prior to onboarding, including an assessment of their ESG maturity.
Both processes include a human rights risk assessment. In addition, a comprehensive compliance review is conducted biennially to identify emerging risks and implement appropriate mitigation measures.</t>
  </si>
  <si>
    <t>Interaction with law enforcement agencies</t>
  </si>
  <si>
    <t>CBA interacts with law enforcement agencies primarily through the participation of Military Police, Environmental Police, and Fire Department representatives in dam emergency drills. Remaining interactions are conducted through formal channels, such as emergency services (190) and the registration of police reports at police stations.</t>
  </si>
  <si>
    <t>Interaction with private security personnel</t>
  </si>
  <si>
    <t>For internal security services, including gate control, property protection, and CCTV monitoring, CBA engages specialized service providers who operate under the previously outlined guidelines.</t>
  </si>
  <si>
    <t>Monitoring of security providers to ensure they meet their obligations to provide security in a manner consistent with the Company’s rules of conduct</t>
  </si>
  <si>
    <t>Monitoring of security providers to ensure they meet their obligations to provide security in a manner consistent with the Company’s rules of conduct.</t>
  </si>
  <si>
    <t>Service agreements establish specific obligations for providers, including occupational safety requirements and conformity to the Company’s Code of Conduct and Compliance Program. Monitoring is ongoing and conducted by both contract managers and the Supplier Management function through structured oversight processes. In addition, suppliers undergo biennial requalification and ESG performance assessments to ensure continued compliance and evolution in sustainable practices.</t>
  </si>
  <si>
    <t>Grievance mechanisms covering security personnel</t>
  </si>
  <si>
    <t>CBA's Ethics Hotline is the official channel for receiving and addressing reports on violations of its Code of Conduct, applicable laws and regulations and internal policies and standards. The hotline is accessible to all stakeholders, including employees, community members, suppliers, customers, and business partners.</t>
  </si>
  <si>
    <t>Auditing and assessment of security providers</t>
  </si>
  <si>
    <t>Contracts are managed and periodically reviewed by the responsible manager and the Company’s Supplier Management function through structured processes designed to ensure compliance and performance.</t>
  </si>
  <si>
    <r>
      <rPr>
        <b/>
        <sz val="12"/>
        <color rgb="FF0FD2E7"/>
        <rFont val="Verdana bold"/>
      </rPr>
      <t>CBA-51</t>
    </r>
    <r>
      <rPr>
        <b/>
        <sz val="12"/>
        <color theme="1"/>
        <rFont val="Verdana bold"/>
      </rPr>
      <t xml:space="preserve"> </t>
    </r>
    <r>
      <rPr>
        <b/>
        <sz val="12"/>
        <color rgb="FF3338E8"/>
        <rFont val="Verdana bold"/>
      </rPr>
      <t>- Local hiring</t>
    </r>
  </si>
  <si>
    <t>CBA strives to create shared value in the regions where it operates through local hiring practices. While not governed by a formal policy, the Company seeks to the extent possible to hire individuals from communities surrounding its operations and extends this approach to contractors. To support local hiring and promote social inclusion, CBA implements targeted technical training programs for unemployed workers and vulnerable groups, with a particular focus on preparing women for roles in the industrial sector.
In 2025, the Company also launched a local supplier development program for small businesses, in partnership with SEBRAE in the Zona da Mata region, supporting local economic development and new livelihoods. 
These initiatives are supported by public commitments to transparent community engagement and to strengthening civil society through structured initiatives aligned with regional economic potential. Local hiring governance practices include tracking specific performance indicators, conducting human rights due diligence, and observing the principles of free, prior and informed consent. Effectiveness is measured through periodic tracking of the proportion of workers and senior managers at operational sites that have been locally hired.
Additional information on local hiring is available in the “Employees” section of this Databook.</t>
  </si>
  <si>
    <r>
      <t>SASB EM-MM-210a.1</t>
    </r>
    <r>
      <rPr>
        <b/>
        <sz val="12"/>
        <color rgb="FF113CEA"/>
        <rFont val="Verdana bold"/>
      </rPr>
      <t xml:space="preserve"> - Percentage of (1) proved and (2) probable reserves in or near areas of conflict | </t>
    </r>
    <r>
      <rPr>
        <b/>
        <sz val="12"/>
        <color rgb="FF0FD2E7"/>
        <rFont val="Verdana bold"/>
      </rPr>
      <t>SASB EM-MM-210a.2 -</t>
    </r>
    <r>
      <rPr>
        <b/>
        <sz val="12"/>
        <color rgb="FF113CEA"/>
        <rFont val="Verdana bold"/>
      </rPr>
      <t xml:space="preserve"> Percentage of (1) proved and (2) probable reserves in or near indigenous land</t>
    </r>
  </si>
  <si>
    <t>CBA confirms that in 2025 it did not identify any proven or probable reserves in areas designated as conflict-affected or in or near indigenous lands. This assessment includes the Company’s mining operations in Miraí (Minas Gerais) and Barro Alto (Goiás). As of this report, there are also no reserves in protected areas or in regions recognized as habitats for threatened species.</t>
  </si>
  <si>
    <r>
      <rPr>
        <b/>
        <sz val="12"/>
        <color rgb="FF17D4E8"/>
        <rFont val="Verdana bold"/>
      </rPr>
      <t>SASB EM-MM-210b.1</t>
    </r>
    <r>
      <rPr>
        <b/>
        <sz val="12"/>
        <color theme="1"/>
        <rFont val="Verdana bold"/>
      </rPr>
      <t xml:space="preserve"> </t>
    </r>
    <r>
      <rPr>
        <b/>
        <sz val="12"/>
        <color rgb="FF113CEA"/>
        <rFont val="Verdana bold"/>
      </rPr>
      <t>- Discussion of process to manage risks and opportunities associated with community rights and interests</t>
    </r>
  </si>
  <si>
    <r>
      <t xml:space="preserve">CBA maintains a structured system to identify, assess, and manage risks and opportunities related to the rights and interests of neighboring communities, grounded in its Human Rights, Social Responsibility, and Diversity and Inclusion policies. Since 2019, human rights due diligence has been embedded across all stages of operations, incorporating social and economic assessments, stakeholder mapping, public consultations, and technical assessments, including environmental impact assessments and monitoring of fauna, flora, noise, and air quality. Identified critical risks are mitigated through action plans supported by effectiveness metrics and documented lessons learned.
The scope of management includes labor rights, occupational health and safety, prevention of child and forced labor, and broader social and economic impacts. Although the Company does not operate in conflict-affected areas or within indigenous or </t>
    </r>
    <r>
      <rPr>
        <i/>
        <sz val="12"/>
        <color theme="1"/>
        <rFont val="Verdana"/>
        <family val="2"/>
      </rPr>
      <t>quilombola</t>
    </r>
    <r>
      <rPr>
        <sz val="12"/>
        <color theme="1"/>
        <rFont val="Verdana"/>
        <family val="2"/>
      </rPr>
      <t xml:space="preserve"> territories, it maintains proactive procedures to safeguard the rights of these groups, aligned with national and international standards, including the IFC Performance Standards.</t>
    </r>
    <r>
      <rPr>
        <sz val="12"/>
        <color theme="1"/>
        <rFont val="Verdana"/>
        <family val="2"/>
      </rPr>
      <t xml:space="preserve"> </t>
    </r>
    <r>
      <rPr>
        <sz val="12"/>
        <color theme="1"/>
        <rFont val="Verdana"/>
        <family val="2"/>
      </rPr>
      <t>These governance practices extend to suppliers and contractors through contractual requirements, supplier onboarding platforms, and on-site audits, with transparent documentation provided where requirements are deemed not applicable.</t>
    </r>
    <r>
      <rPr>
        <sz val="12"/>
        <color theme="1"/>
        <rFont val="Verdana"/>
        <family val="2"/>
      </rPr>
      <t xml:space="preserve">
</t>
    </r>
    <r>
      <rPr>
        <sz val="12"/>
        <color theme="1"/>
        <rFont val="Verdana"/>
        <family val="2"/>
      </rPr>
      <t>Ongoing stakeholder engagement is supported through local committees and formal communication channels, including the Company’s Ethics Hotline and Engagement Channel, which support greater transparency and enable the identification and remediation of impacts.</t>
    </r>
  </si>
  <si>
    <r>
      <rPr>
        <b/>
        <sz val="12"/>
        <color rgb="FF17D4E8"/>
        <rFont val="Verdana bold"/>
      </rPr>
      <t xml:space="preserve">CBA-80 </t>
    </r>
    <r>
      <rPr>
        <b/>
        <sz val="12"/>
        <color rgb="FF3000FD"/>
        <rFont val="Verdana bold"/>
      </rPr>
      <t>-</t>
    </r>
    <r>
      <rPr>
        <b/>
        <sz val="12"/>
        <color rgb="FF113CEA"/>
        <rFont val="Verdana bold"/>
      </rPr>
      <t xml:space="preserve"> Social mine closure programs</t>
    </r>
  </si>
  <si>
    <t>Commitments</t>
  </si>
  <si>
    <t>Social baseline assessments</t>
  </si>
  <si>
    <t>CBA is committed to responsible operations and engagement with stakeholders, particularly the communities in which it operates. To better understand local dynamics and identify social and environmental opportunities, the Company conducts territorial surveys that analyze impacts, opportunities, and aspects related to its operations. Based on these surveys, CBA implements initiatives to support local development, applying methodologies that strengthen public programs, mitigate operational impacts, and generate positive outcomes for both communities and the business. Through active participation, social engagement, and collaborative networks, CBA fosters engagement among community members, civil society organizations, and local leaders, strengthening partnerships that support long-term social, environmental and economic development.</t>
  </si>
  <si>
    <t>Mine closure planning prior to development</t>
  </si>
  <si>
    <t>CBA implements two different Mine Closure Plans: one for mining areas proper and another for infrastructure areas (including tailings storage facilities and supporting structures).
The Company uses a progressive mine closure approach, whereby extraction and reclamation activities are carried out concurrently. Reclamation includes the environmental rehabilitation of mined areas and their return to landowners in the same or better condition than before mine development. Post-mining land use is defined through an integrated, site-wide closure planning process that covers the full lifecycle of the operation. All infrastructure is decommissioned, and affected areas are recontoured and revegetated with native species to restore the local ecosystem.
The Company has also established a collaboration with the Federal University of Viçosa (UFV) to support environmental rehabilitation of its mine sites. The closure phase typically spans approximately 36 months, including 12 months for site preparation and planting, followed by 24 months of monitoring, vegetation establishment, final inspection, and formal handover to the landowner.</t>
  </si>
  <si>
    <t>Local capability development during mine operations</t>
  </si>
  <si>
    <r>
      <t xml:space="preserve">In line with ICMM (2019) guidance, stakeholder engagement—both internal and external—is maintained throughout the entire lifecycle of mining operations. While the nature of engagement may vary across lifecycle stages, during the operational phase the Company maintains consistent and appropriate levels of stakeholder engagement from start to finish. Engagement activities include structured engagement mechanisms such as Participatory Social and Environmental Assessments as part of the Company’s Environmental Education Program (PEA) and social engagement facilitated by CBA’s Community Relations Working Group. These efforts are complemented by social investment programs focused on economic development and livelihoods, including initiatives such as Confisarp (Intermunicipal Garment Producers Association) in Miraí (MG), fruit farming development in São Sebastião da Vargem Alegre (MG), the </t>
    </r>
    <r>
      <rPr>
        <i/>
        <sz val="12"/>
        <color theme="1"/>
        <rFont val="Verdana"/>
        <family val="2"/>
      </rPr>
      <t>Empreende Mulher</t>
    </r>
    <r>
      <rPr>
        <sz val="12"/>
        <color theme="1"/>
        <rFont val="Verdana"/>
        <family val="2"/>
      </rPr>
      <t xml:space="preserve"> program (in Miraí, Muriaé, and São Sebastião da Vargem Alegre), and Value Chain Development initiatives aimed at integrating small businesses into the value chains of larger corporations to enhance competitiveness, productivity, collaboration, innovation, and management capabilities. Another key initiative is the Company’s Local Workforce Development Program designed to build skills aligned with market needs and expand livelihood and employment opportunities for local communities. Targeted training initiatives prepare local residents to meet regional labor market demands, including job opportunities generated by CBA’s Sustainable Bauxite Production Project in the Zona da Mata region.</t>
    </r>
  </si>
  <si>
    <t>Partnerships supporting economic diversification during mine operations</t>
  </si>
  <si>
    <r>
      <t xml:space="preserve">Promoting local development and empowering communities are core principles of CBA’s social strategy in the Zona da Mata region. Examples of this approach include the Fruit Farming Inclusion Program and the Intermunicipal Garment Producers Association of Santo Antônio do Rio Preto (Confisarp), implemented in areas surrounding the Company’s mining operations. The Fruit Farming Inclusion Program was supported by CBA from 2013 to 2022 as an alternative income source for rural producers in São Sebastião da Vargem Alegre, focusing on banana and grape cultivation. The program included planning activities, technical assistance, planting support, training sessions, market studies, and guidance on proper equipment use. It benefited more than 20 families engaged in banana cultivation and 23 families in grape production. From 2018 to 2021, CBA also supported the Intermunicipal Garment Producers Association of Santo Antônio do Rio Preto. The Company supported the professional development of seamstresses through the </t>
    </r>
    <r>
      <rPr>
        <i/>
        <sz val="12"/>
        <color theme="1"/>
        <rFont val="Verdana"/>
        <family val="2"/>
      </rPr>
      <t>ReDes</t>
    </r>
    <r>
      <rPr>
        <sz val="12"/>
        <color theme="1"/>
        <rFont val="Verdana"/>
        <family val="2"/>
      </rPr>
      <t xml:space="preserve"> program, an initiative led by the Votorantim Institute in partnership with the Brazilian Development Bank (BNDES).</t>
    </r>
    <r>
      <rPr>
        <sz val="12"/>
        <color theme="1"/>
        <rFont val="Verdana"/>
        <family val="2"/>
      </rPr>
      <t xml:space="preserve"> </t>
    </r>
    <r>
      <rPr>
        <sz val="12"/>
        <color theme="1"/>
        <rFont val="Verdana"/>
        <family val="2"/>
      </rPr>
      <t>The program aimed to increase participants’ income, promote women’s empowerment, and improve quality of life.</t>
    </r>
    <r>
      <rPr>
        <sz val="12"/>
        <color theme="1"/>
        <rFont val="Verdana"/>
        <family val="2"/>
      </rPr>
      <t xml:space="preserve"> </t>
    </r>
    <r>
      <rPr>
        <sz val="12"/>
        <color theme="1"/>
        <rFont val="Verdana"/>
        <family val="2"/>
      </rPr>
      <t>The initiative provided technical, financial, and management support, benefiting 22 women and resulting in an increase of more than 60% in participants’ monthly income.</t>
    </r>
    <r>
      <rPr>
        <sz val="12"/>
        <color theme="1"/>
        <rFont val="Verdana"/>
        <family val="2"/>
      </rPr>
      <t xml:space="preserve"> </t>
    </r>
    <r>
      <rPr>
        <sz val="12"/>
        <color theme="1"/>
        <rFont val="Verdana"/>
        <family val="2"/>
      </rPr>
      <t>CBA also supports community-led projects that contribute to local economic development and social transformation.</t>
    </r>
    <r>
      <rPr>
        <sz val="12"/>
        <color theme="1"/>
        <rFont val="Verdana"/>
        <family val="2"/>
      </rPr>
      <t xml:space="preserve">
</t>
    </r>
    <r>
      <rPr>
        <sz val="12"/>
        <color theme="1"/>
        <rFont val="Verdana"/>
        <family val="2"/>
      </rPr>
      <t xml:space="preserve">Aligned with its social impact strategy focused on economic development, CBA’s </t>
    </r>
    <r>
      <rPr>
        <i/>
        <sz val="12"/>
        <color theme="1"/>
        <rFont val="Verdana"/>
        <family val="2"/>
      </rPr>
      <t>Empreende Mulhe</t>
    </r>
    <r>
      <rPr>
        <sz val="12"/>
        <color theme="1"/>
        <rFont val="Verdana"/>
        <family val="2"/>
      </rPr>
      <t>r program—developed in partnership with the Votorantim Institute—supports women’s entrepreneurship and promotes gender equity in the labor market, strengthening the sustainability of small businesses.</t>
    </r>
    <r>
      <rPr>
        <sz val="12"/>
        <color theme="1"/>
        <rFont val="Verdana"/>
        <family val="2"/>
      </rPr>
      <t xml:space="preserve">  </t>
    </r>
    <r>
      <rPr>
        <sz val="12"/>
        <color theme="1"/>
        <rFont val="Verdana"/>
        <family val="2"/>
      </rPr>
      <t>The program’s first edition was launched in 2023 in Alumínio (SP), training 30 women entrepreneurs. Of these, five received seed capital and reported significant revenue growth.</t>
    </r>
    <r>
      <rPr>
        <sz val="12"/>
        <color theme="1"/>
        <rFont val="Verdana"/>
        <family val="2"/>
      </rPr>
      <t xml:space="preserve"> </t>
    </r>
    <r>
      <rPr>
        <sz val="12"/>
        <color theme="1"/>
        <rFont val="Verdana"/>
        <family val="2"/>
      </rPr>
      <t xml:space="preserve">In 2024, the </t>
    </r>
    <r>
      <rPr>
        <i/>
        <sz val="12"/>
        <color theme="1"/>
        <rFont val="Verdana"/>
        <family val="2"/>
      </rPr>
      <t>Empreende Mulher</t>
    </r>
    <r>
      <rPr>
        <sz val="12"/>
        <color theme="1"/>
        <rFont val="Verdana"/>
        <family val="2"/>
      </rPr>
      <t xml:space="preserve"> program was expanded to Zona da Mata in Minas Gerais, reaching the municipalities of Miraí, Muriaé, and São Sebastião da Vargem Alegre.</t>
    </r>
    <r>
      <rPr>
        <sz val="12"/>
        <color theme="1"/>
        <rFont val="Verdana"/>
        <family val="2"/>
      </rPr>
      <t xml:space="preserve"> </t>
    </r>
    <r>
      <rPr>
        <sz val="12"/>
        <color theme="1"/>
        <rFont val="Verdana"/>
        <family val="2"/>
      </rPr>
      <t>In 2025, efforts focused on tracking the progress of the women-owned businesses that had received seed capital to implement their business plans, supported by specialized mentoring.</t>
    </r>
    <r>
      <rPr>
        <sz val="12"/>
        <color theme="1"/>
        <rFont val="Verdana"/>
        <family val="2"/>
      </rPr>
      <t xml:space="preserve"> </t>
    </r>
    <r>
      <rPr>
        <sz val="12"/>
        <color theme="1"/>
        <rFont val="Verdana"/>
        <family val="2"/>
      </rPr>
      <t>In addition, as part of CBA’s Sustainable Procurement Program, the Company implemented a Value Chain Development initiative in partnership with Sebrae to develop local suppliers. This initiative aims to increase the competitiveness, productivity, collaboration, innovation, and management capabilities of small businesses by integrating them into the value chains of large corporations.</t>
    </r>
  </si>
  <si>
    <t>Stakeholder engagement with a focus on mine closure</t>
  </si>
  <si>
    <r>
      <t xml:space="preserve">As established in State Environmental Policy Council (COPAM) Normative Resolution 214/2017, a Participatory Social and Environmental Assessment (DSP) serves as a stakeholder engagement and empowerment tool designed to assess, raise awareness, mobilize, and share responsibilities with communities affected by operations. The overarching goal of the assessment is to develop a shared understanding of local conditions by identifying strengths, challenges, and opportunities, and making recommendations for improvement in light of social and environmental impacts.
A DSP assessment provides inputs to inform the design and implementation of CBA’s Environmental Education Program (PEA), first introduced in 2001. Data generated through the DSP supports a collaborative and integrated understanding of the social and environmental conditions of communities within the Company’s “Environmental Education Area of Influence” (ABEA), including economic potential, vulnerabilities, needs, and community perceptions of operations, supporting the development of initiatives aligned with local priorities.
Within the social dimension, a key initiative under the Community Development pillar is CBA’s </t>
    </r>
    <r>
      <rPr>
        <i/>
        <sz val="12"/>
        <color theme="1"/>
        <rFont val="Verdana"/>
        <family val="2"/>
      </rPr>
      <t>Engaja</t>
    </r>
    <r>
      <rPr>
        <sz val="12"/>
        <color theme="1"/>
        <rFont val="Verdana"/>
        <family val="2"/>
      </rPr>
      <t xml:space="preserve"> program, launched in 2017 across mining operations in the Zona da Mata region.</t>
    </r>
    <r>
      <rPr>
        <sz val="12"/>
        <color theme="1"/>
        <rFont val="Verdana"/>
        <family val="2"/>
      </rPr>
      <t xml:space="preserve"> </t>
    </r>
    <r>
      <rPr>
        <sz val="12"/>
        <color theme="1"/>
        <rFont val="Verdana"/>
        <family val="2"/>
      </rPr>
      <t>This program is focused on strengthening community engagement and assessing social and environmental risks and opportunities. It directly engages with farmers to foster strong, long-term relationships that support community development in CBA’s operating regions.</t>
    </r>
    <r>
      <rPr>
        <sz val="12"/>
        <color theme="1"/>
        <rFont val="Verdana"/>
        <family val="2"/>
      </rPr>
      <t xml:space="preserve"> </t>
    </r>
    <r>
      <rPr>
        <sz val="12"/>
        <color theme="1"/>
        <rFont val="Verdana"/>
        <family val="2"/>
      </rPr>
      <t>The program methodology includes home visits, where CBA experts from different departments, alongside a mediator, interact with local property owners to address concerns and clarify any misconceptions about CBA’s operations.</t>
    </r>
    <r>
      <rPr>
        <sz val="12"/>
        <color theme="1"/>
        <rFont val="Verdana"/>
        <family val="2"/>
      </rPr>
      <t xml:space="preserve"> </t>
    </r>
    <r>
      <rPr>
        <sz val="12"/>
        <color theme="1"/>
        <rFont val="Verdana"/>
        <family val="2"/>
      </rPr>
      <t>After this stage, participants are invited to visit a CBA site, including a former mine site that has been reclaimed and returned to the farmer.</t>
    </r>
    <r>
      <rPr>
        <sz val="12"/>
        <color theme="1"/>
        <rFont val="Verdana"/>
        <family val="2"/>
      </rPr>
      <t xml:space="preserve"> </t>
    </r>
    <r>
      <rPr>
        <sz val="12"/>
        <color theme="1"/>
        <rFont val="Verdana"/>
        <family val="2"/>
      </rPr>
      <t>This visit offers them firsthand insight into the mined land rehabilitation process and how CBA collaborates with rural property owners.</t>
    </r>
  </si>
  <si>
    <t>Mine closure social plans</t>
  </si>
  <si>
    <r>
      <t>CBA implements two types of Mine Closure Plans (PFM) for mining operations: one covering mining areas proper and another for infrastructure areas (including tailings storage facilities and support structures). The Company uses a progressive mine closure approach, whereby extraction and reclamation activities are carried out concurrently. Reclamation includes the environmental rehabilitation of mined areas and their return to landowners in the same or better condition than before mine development.
According to the State Environmental Foundation (FEAM), as noted its Introduction to Sustainable Development, “Bauxite mines differ from other types of mines in that they have shorter lifecycles and are less aggressive to the physical environment. Reclaiming the mine site cancels out the negative social and economic impacts from the operation, allowing mining activities to run without interfering with local agriculture". Once the land is returned, landowners can resume their activities. To support continued land use and productivity, CBA formalizes land return through termination of easement agreements and provides landowners with guidance materials on sustainable land management.
CBA recently became the first mining company in Minas Gerais to receive Mined Land Reclamation Certification from the State Environmental Foundation (FEAM). The certification attests to the successful restoration of bauxite-mined land in Descoberto, Zona da Mata (MG), officially designated for "Agriculture, Livestock, and Environmental Preservation." Since the introduction of Copam Normative Resolution 220 in 2018, this marks the first certification in Minas Gerais for an area restored with native Atlantic Forest species—as part of CBA’s commitment to integrating agriculture with biodiversity preservation. CBA’s land rehabilitation process includes planting native seedlings, providing soil protection, and facilitating the natural regeneration of local plant and animal species. Studies conducted in partnership with the Forest Restoration Laboratory at the Federal University of Viçosa (UFV) demonstrate significant progress in environmental rehabilitation. In the rehabilitated mine site, biodiversity assessments identified 69 species in the soil seed bank, 80 species in natural regeneration, and 64 tree species. Additionally, 53 bird species were recorded—many of them seed dispersers—supporting ecological succession and forest connectivity. Wildlife monitoring using camera traps identified ecologically significant mammal species, including the ocelot (</t>
    </r>
    <r>
      <rPr>
        <i/>
        <sz val="12"/>
        <color theme="1"/>
        <rFont val="Verdana"/>
        <family val="2"/>
      </rPr>
      <t>Leopardus pardalis</t>
    </r>
    <r>
      <rPr>
        <sz val="12"/>
        <color theme="1"/>
        <rFont val="Verdana"/>
        <family val="2"/>
      </rPr>
      <t>), tayra (</t>
    </r>
    <r>
      <rPr>
        <i/>
        <sz val="12"/>
        <color theme="1"/>
        <rFont val="Verdana"/>
        <family val="2"/>
      </rPr>
      <t>Eira barbara</t>
    </r>
    <r>
      <rPr>
        <sz val="12"/>
        <color theme="1"/>
        <rFont val="Verdana"/>
        <family val="2"/>
      </rPr>
      <t>), and paca (</t>
    </r>
    <r>
      <rPr>
        <i/>
        <sz val="12"/>
        <color theme="1"/>
        <rFont val="Verdana"/>
        <family val="2"/>
      </rPr>
      <t>Cuniculus paca</t>
    </r>
    <r>
      <rPr>
        <sz val="12"/>
        <color theme="1"/>
        <rFont val="Verdana"/>
        <family val="2"/>
      </rPr>
      <t>). These initiatives reinforce CBA’s commitment to sustainability and demonstrate how responsible mining can contribute to ecosystem resilience and environmental balance.</t>
    </r>
  </si>
  <si>
    <t>Closure-related mitigation plans</t>
  </si>
  <si>
    <t>Closure plans are developed through an iterative process, with increasing levels of detail over the life of the operation. These plans evolve from conceptual studies to fully defined execution plans reflecting the type of operation, social and environmental scope, and expected mine life.  As operations progress, the closure timeline is refined and supporting studies and projects advance toward detailed and execution-ready stages. Accordingly, by the time closure plans reach the execution phase, each site is expected to have comprehensive baseline data and assessments covering all factors that could influence closure assumptions.
Closure planning is also addressed in the Aluminium Stewardship Initiative (ASI) Performance Standard (2017), which establishes the following requirements:
• Companies must review environmental, social and governance practices in the planning process for closure, decommissioning and divestment.
• Following closure of alumina refining operations, bauxite residue storage areas must be rehabilitated to a state that can adequately mitigate the risk of future environmental contamination.
• In the rehabilitation of bauxite mining areas, companies must: (i) Restore areas affected by mining activities using best available techniques, with outcomes defined through participatory processes involving key stakeholders in mine closure planning; (ii) Put in place financial provisions to ensure availability of adequate resources to meet rehabilitation and mine closure requirements.</t>
  </si>
  <si>
    <t>In 2025, CBA revitalized its Corporate Environmental Education Program (PEA), introducing monthly content for employees. The program was designed with a five-year horizon, aligned with the Company’s corporate strategy, and selects a central theme for in-depth exploration in each annual cycle. The focus for 2025 was Climate Change.</t>
  </si>
  <si>
    <t xml:space="preserve">Initiative </t>
  </si>
  <si>
    <r>
      <rPr>
        <i/>
        <sz val="12"/>
        <color theme="0"/>
        <rFont val="Verdana"/>
        <family val="2"/>
      </rPr>
      <t>Jornada de Conhecimento Verde</t>
    </r>
    <r>
      <rPr>
        <sz val="12"/>
        <color theme="0"/>
        <rFont val="Verdana"/>
        <family val="2"/>
      </rPr>
      <t xml:space="preserve"> (“Green Journey of Knowledge”)</t>
    </r>
  </si>
  <si>
    <r>
      <rPr>
        <i/>
        <sz val="12"/>
        <color theme="0"/>
        <rFont val="Verdana"/>
        <family val="2"/>
      </rPr>
      <t>Semeando Conhecimento</t>
    </r>
    <r>
      <rPr>
        <sz val="12"/>
        <color theme="0"/>
        <rFont val="Verdana"/>
        <family val="2"/>
      </rPr>
      <t xml:space="preserve"> (“Sowing Knowledge”)</t>
    </r>
  </si>
  <si>
    <t>Description</t>
  </si>
  <si>
    <t>A monthly bulletin that standardizes and disseminates environmental information across the organization. In 2025, it covered regulatory developments, environmental monitoring, waste management, biodiversity, land restoration and environmental risk prevention. 
The following metrics reflect bulletin reach, including email distribution and engagement on the internal Workvivo platform:</t>
  </si>
  <si>
    <t>A monthly lecture series open to all employees, promoting discussion, technical updates, and knowledge sharing on key sustainability topics. In 2025, topics included sustainability fundamentals, waste management and recycling, energy efficiency, water resources, and air quality, as well as strategic issues such as environmental licensing, tailings dams, and climate change. 
The following table presents participation levels in these activities:</t>
  </si>
  <si>
    <t>January</t>
  </si>
  <si>
    <t>February</t>
  </si>
  <si>
    <t>March</t>
  </si>
  <si>
    <t>April</t>
  </si>
  <si>
    <t>May</t>
  </si>
  <si>
    <t>June</t>
  </si>
  <si>
    <t>July</t>
  </si>
  <si>
    <t>August</t>
  </si>
  <si>
    <t>September</t>
  </si>
  <si>
    <t>October</t>
  </si>
  <si>
    <t>November</t>
  </si>
  <si>
    <t>December</t>
  </si>
  <si>
    <t>HUMAN RIGHTS</t>
  </si>
  <si>
    <r>
      <rPr>
        <b/>
        <sz val="12"/>
        <color rgb="FF0FD2E7"/>
        <rFont val="Verdana bold"/>
      </rPr>
      <t xml:space="preserve">GRI 412-1 </t>
    </r>
    <r>
      <rPr>
        <b/>
        <sz val="12"/>
        <color rgb="FF3338E8"/>
        <rFont val="Verdana bold"/>
      </rPr>
      <t>-</t>
    </r>
    <r>
      <rPr>
        <b/>
        <sz val="12"/>
        <color rgb="FF0FD2E7"/>
        <rFont val="Verdana bold"/>
      </rPr>
      <t xml:space="preserve"> </t>
    </r>
    <r>
      <rPr>
        <b/>
        <sz val="12"/>
        <color rgb="FF113CEA"/>
        <rFont val="Verdana bold"/>
      </rPr>
      <t>Operations that have been subject to human rights reviews or impact assessments</t>
    </r>
  </si>
  <si>
    <t xml:space="preserve">Total number of operations that have been subject to human rights reviews or human rights impact assessments </t>
  </si>
  <si>
    <t>Percentage of operations that have been subject to human rights reviews or human rights impact assessments</t>
  </si>
  <si>
    <r>
      <rPr>
        <b/>
        <sz val="11"/>
        <color theme="1"/>
        <rFont val="Verdana"/>
        <family val="2"/>
      </rPr>
      <t>Note 1</t>
    </r>
    <r>
      <rPr>
        <sz val="11"/>
        <color theme="1"/>
        <rFont val="Verdana"/>
        <family val="2"/>
      </rPr>
      <t>:</t>
    </r>
    <r>
      <rPr>
        <sz val="11"/>
        <color theme="1"/>
        <rFont val="Verdana"/>
        <family val="2"/>
      </rPr>
      <t xml:space="preserve"> </t>
    </r>
    <r>
      <rPr>
        <sz val="11"/>
        <color theme="1"/>
        <rFont val="Verdana"/>
        <family val="2"/>
      </rPr>
      <t>2024 data (total number of operations that have been subject to human rights reviews or human rights impact assessments) have been restated.</t>
    </r>
    <r>
      <rPr>
        <sz val="11"/>
        <color theme="1"/>
        <rFont val="Verdana"/>
        <family val="2"/>
      </rPr>
      <t xml:space="preserve"> </t>
    </r>
    <r>
      <rPr>
        <b/>
        <sz val="11"/>
        <color rgb="FF17D4E8"/>
        <rFont val="Verdana"/>
        <family val="2"/>
      </rPr>
      <t>GRI 2-4</t>
    </r>
  </si>
  <si>
    <r>
      <rPr>
        <b/>
        <sz val="12"/>
        <color rgb="FF61CBF3"/>
        <rFont val="Verdana bold"/>
      </rPr>
      <t xml:space="preserve">GRI 412-2 </t>
    </r>
    <r>
      <rPr>
        <b/>
        <sz val="12"/>
        <color rgb="FF3338E8"/>
        <rFont val="Verdana bold"/>
      </rPr>
      <t>-</t>
    </r>
    <r>
      <rPr>
        <b/>
        <sz val="12"/>
        <color rgb="FFBDD9E7"/>
        <rFont val="Verdana bold"/>
      </rPr>
      <t xml:space="preserve"> </t>
    </r>
    <r>
      <rPr>
        <b/>
        <sz val="12"/>
        <color rgb="FF113CEA"/>
        <rFont val="Verdana bold"/>
      </rPr>
      <t>Employee training on human rights policies or procedures</t>
    </r>
    <r>
      <rPr>
        <b/>
        <sz val="12"/>
        <color rgb="FF113CEA"/>
        <rFont val="Verdana bold"/>
      </rPr>
      <t xml:space="preserve"> </t>
    </r>
  </si>
  <si>
    <t>Employee training on human rights policies or procedures</t>
  </si>
  <si>
    <t>Total number of hours in the reporting period devoted to training on policies or procedures concerning aspects of human rights that are relevant to operations</t>
  </si>
  <si>
    <t>Total active employees</t>
  </si>
  <si>
    <t>Total employees trained in the year</t>
  </si>
  <si>
    <t>Total employees trained within the Company</t>
  </si>
  <si>
    <t>Percentage of employees trained during the reporting period in policies or procedures concerning aspects of human rights that are relevant to operations</t>
  </si>
  <si>
    <r>
      <rPr>
        <b/>
        <sz val="11"/>
        <color rgb="FF000000"/>
        <rFont val="Verdana"/>
        <family val="2"/>
      </rPr>
      <t>Note 1:</t>
    </r>
    <r>
      <rPr>
        <sz val="11"/>
        <color rgb="FF000000"/>
        <rFont val="Verdana"/>
        <family val="2"/>
      </rPr>
      <t xml:space="preserve"> </t>
    </r>
    <r>
      <rPr>
        <sz val="11"/>
        <color rgb="FF000000"/>
        <rFont val="Verdana"/>
        <family val="2"/>
      </rPr>
      <t>The data in the table refers to Code of Conduct and ESG Track training provided in the relevant year.</t>
    </r>
    <r>
      <rPr>
        <sz val="11"/>
        <color rgb="FF000000"/>
        <rFont val="Verdana"/>
        <family val="2"/>
      </rPr>
      <t xml:space="preserve">
</t>
    </r>
    <r>
      <rPr>
        <b/>
        <sz val="11"/>
        <color rgb="FF000000"/>
        <rFont val="Verdana"/>
        <family val="2"/>
      </rPr>
      <t>Note 2:</t>
    </r>
    <r>
      <rPr>
        <sz val="11"/>
        <color rgb="FF000000"/>
        <rFont val="Verdana"/>
        <family val="2"/>
      </rPr>
      <t xml:space="preserve"> </t>
    </r>
    <r>
      <rPr>
        <sz val="11"/>
        <color rgb="FF000000"/>
        <rFont val="Verdana"/>
        <family val="2"/>
      </rPr>
      <t>The fewer people receiving training in 2023 is explained by the fact that in 2022 the training materials had been newly launched and more employees received training, whereas in 2023 only newly hired employees were trained.</t>
    </r>
    <r>
      <rPr>
        <sz val="11"/>
        <color rgb="FF000000"/>
        <rFont val="Verdana"/>
        <family val="2"/>
      </rPr>
      <t xml:space="preserve">
</t>
    </r>
    <r>
      <rPr>
        <b/>
        <sz val="11"/>
        <color rgb="FF000000"/>
        <rFont val="Verdana"/>
        <family val="2"/>
      </rPr>
      <t>Note 3:</t>
    </r>
    <r>
      <rPr>
        <b/>
        <sz val="11"/>
        <color rgb="FF000000"/>
        <rFont val="Verdana"/>
        <family val="2"/>
      </rPr>
      <t xml:space="preserve"> </t>
    </r>
    <r>
      <rPr>
        <sz val="11"/>
        <color rgb="FF000000"/>
        <rFont val="Verdana"/>
        <family val="2"/>
      </rPr>
      <t>Beginning in 2025, the metric was updated to disclose both the total number of employees trained across the Company and the number trained during the reporting year.</t>
    </r>
  </si>
  <si>
    <r>
      <rPr>
        <b/>
        <sz val="12"/>
        <color rgb="FF0FD2E7"/>
        <rFont val="Verdana bold"/>
      </rPr>
      <t xml:space="preserve">GRI 412-3 </t>
    </r>
    <r>
      <rPr>
        <b/>
        <sz val="12"/>
        <color rgb="FF3338E8"/>
        <rFont val="Verdana bold"/>
      </rPr>
      <t>-</t>
    </r>
    <r>
      <rPr>
        <b/>
        <sz val="12"/>
        <color rgb="FF0FD2E7"/>
        <rFont val="Verdana bold"/>
      </rPr>
      <t xml:space="preserve"> </t>
    </r>
    <r>
      <rPr>
        <b/>
        <sz val="12"/>
        <color rgb="FF113CEA"/>
        <rFont val="Verdana bold"/>
      </rPr>
      <t>Significant investment agreements and contracts that include human rights clauses or that underwent human rights screening</t>
    </r>
  </si>
  <si>
    <t>In 2025, CBA entered into 930 investment agreements and contracts, of which 456 included human rights clauses or were subject to human rights assessments, representing 49% of the total. The calculation excludes administrative documents such as non-disclosure agreements (NDAs), amendments, and termination agreements, but includes contracts processed through the Company’s fast-track contracting system.</t>
  </si>
  <si>
    <t>Total number and percentage of significant investment agreements and contracts that include human rights clauses</t>
  </si>
  <si>
    <t xml:space="preserve">Total number of investment agreements and contracts </t>
  </si>
  <si>
    <t>Total number of significant investment agreements and contracts that include human rights clauses or that underwent human rights screening</t>
  </si>
  <si>
    <t>Percentage of agreements and contracts that include human rights clauses</t>
  </si>
  <si>
    <r>
      <rPr>
        <b/>
        <sz val="11"/>
        <color rgb="FF000000"/>
        <rFont val="Verdana"/>
        <family val="2"/>
      </rPr>
      <t>Note 1:</t>
    </r>
    <r>
      <rPr>
        <sz val="11"/>
        <color rgb="FF000000"/>
        <rFont val="Verdana"/>
        <family val="2"/>
      </rPr>
      <t xml:space="preserve"> </t>
    </r>
    <r>
      <rPr>
        <sz val="11"/>
        <color rgb="FF000000"/>
        <rFont val="Verdana"/>
        <family val="2"/>
      </rPr>
      <t>The total number of contracts excludes NDAs, amendments, and other document types that are not classified as contracts.</t>
    </r>
    <r>
      <rPr>
        <sz val="11"/>
        <color rgb="FF000000"/>
        <rFont val="Verdana"/>
        <family val="2"/>
      </rPr>
      <t xml:space="preserve"> </t>
    </r>
    <r>
      <rPr>
        <sz val="11"/>
        <color rgb="FF000000"/>
        <rFont val="Verdana"/>
        <family val="2"/>
      </rPr>
      <t>CBA has no formal definition for “significant investment agreements.”</t>
    </r>
    <r>
      <rPr>
        <sz val="11"/>
        <color rgb="FF000000"/>
        <rFont val="Verdana"/>
        <family val="2"/>
      </rPr>
      <t xml:space="preserve"> </t>
    </r>
    <r>
      <rPr>
        <sz val="11"/>
        <color rgb="FF000000"/>
        <rFont val="Verdana"/>
        <family val="2"/>
      </rPr>
      <t>Thus, all contracts signed during the reporting period have been included in this disclosure.</t>
    </r>
    <r>
      <rPr>
        <sz val="11"/>
        <color rgb="FF000000"/>
        <rFont val="Verdana"/>
        <family val="2"/>
      </rPr>
      <t xml:space="preserve"> </t>
    </r>
    <r>
      <rPr>
        <sz val="11"/>
        <color rgb="FF000000"/>
        <rFont val="Verdana"/>
        <family val="2"/>
      </rPr>
      <t>In addition, no distinction is made between “agreements” and “contracts”; therefore, the reported total of 930 represents the combined figure, not separate counts.</t>
    </r>
    <r>
      <rPr>
        <sz val="11"/>
        <color rgb="FF000000"/>
        <rFont val="Verdana"/>
        <family val="2"/>
      </rPr>
      <t xml:space="preserve">
</t>
    </r>
    <r>
      <rPr>
        <b/>
        <sz val="11"/>
        <color rgb="FF000000"/>
        <rFont val="Verdana"/>
        <family val="2"/>
      </rPr>
      <t>Note 2:</t>
    </r>
    <r>
      <rPr>
        <b/>
        <sz val="11"/>
        <color rgb="FF000000"/>
        <rFont val="Verdana"/>
        <family val="2"/>
      </rPr>
      <t xml:space="preserve"> </t>
    </r>
    <r>
      <rPr>
        <sz val="11"/>
        <color rgb="FF000000"/>
        <rFont val="Verdana"/>
        <family val="2"/>
      </rPr>
      <t>Percentage data for 2022 and 2023 is presented to one decimal place.</t>
    </r>
    <r>
      <rPr>
        <sz val="11"/>
        <color rgb="FF000000"/>
        <rFont val="Verdana"/>
        <family val="2"/>
      </rPr>
      <t xml:space="preserve"> </t>
    </r>
    <r>
      <rPr>
        <b/>
        <sz val="11"/>
        <color rgb="FF17D4E8"/>
        <rFont val="Verdana"/>
        <family val="2"/>
      </rPr>
      <t>GRI 2-4</t>
    </r>
  </si>
  <si>
    <r>
      <rPr>
        <b/>
        <sz val="12"/>
        <color rgb="FF0FD2E9"/>
        <rFont val="Verdana bold"/>
      </rPr>
      <t>CBA-34</t>
    </r>
    <r>
      <rPr>
        <b/>
        <sz val="12"/>
        <color rgb="FF113CEA"/>
        <rFont val="Verdana bold"/>
      </rPr>
      <t xml:space="preserve"> </t>
    </r>
    <r>
      <rPr>
        <b/>
        <sz val="12"/>
        <color rgb="FF3338E8"/>
        <rFont val="Verdana bold"/>
      </rPr>
      <t>-</t>
    </r>
    <r>
      <rPr>
        <b/>
        <sz val="12"/>
        <color rgb="FF113CEA"/>
        <rFont val="Verdana bold"/>
      </rPr>
      <t xml:space="preserve"> Human rights due diligence process</t>
    </r>
  </si>
  <si>
    <r>
      <rPr>
        <sz val="12"/>
        <color rgb="FFFFFFFF"/>
        <rFont val="Verdana"/>
        <family val="2"/>
      </rPr>
      <t>Aspects considered in due diligence processes</t>
    </r>
  </si>
  <si>
    <t>Description of the due diligence process</t>
  </si>
  <si>
    <t>CBA uses a structured human rights due diligence process to proactively identify and assess risks and impacts across its operations, value chain, and new business relationships, including mergers and acquisitions. The process consists of two complementary phases: (i) an internal assessment of Company policies and practices, and (ii) engagement with key stakeholders—including employees, local communities, contractors, and suppliers—to incorporate external perspectives into the risk assessment.
The Company’s approach is aligned with the United Nations Guiding Principles on Business and Human Rights (UNGPs), applicable national legislation, and international best practices, ensuring not only compliance but also the prevention, mitigation, and, where necessary, remediation of adverse impacts. CBA incorporates the outcomes of this process into its action plans and sustainability strategy, ensuring that respect for human rights informs corporate decision-making.</t>
  </si>
  <si>
    <t>Topics assessed</t>
  </si>
  <si>
    <t>CBA assesses 23 critical human rights topics to ensure the Company’s practices align with national and international standards and to proactively prevent risks and adverse impacts. This assessment covers core issues including the prevention of forced and child labor, human trafficking, freedom of association, the right to collective bargaining, and fair compensation. The scope of the assessment also includes gender equality, diversity and inclusion, occupational health and safety, decent working conditions, and respect for communities.</t>
  </si>
  <si>
    <t xml:space="preserve">Periodic systematic review of potential risk maps </t>
  </si>
  <si>
    <t>Since 2019, CBA’s due diligence process has included a review of human rights risks, conducted biennially or more frequently in the event of significant changes, such as operational expansions or new business relationships. This ensures ongoing monitoring and the integration of preventive and corrective actions into Company practices.</t>
  </si>
  <si>
    <t>Stakeholders assessed</t>
  </si>
  <si>
    <t>Direct employees, contractors, suppliers, and local communities. Across all groups, the Company considers gender inclusion and assesses issues related to equality and non-discrimination.</t>
  </si>
  <si>
    <r>
      <rPr>
        <b/>
        <sz val="12"/>
        <color rgb="FF0FD2E7"/>
        <rFont val="Verdana bold"/>
      </rPr>
      <t xml:space="preserve">CBA-35 </t>
    </r>
    <r>
      <rPr>
        <b/>
        <sz val="12"/>
        <color rgb="FF3338E8"/>
        <rFont val="Verdana bold"/>
      </rPr>
      <t>-</t>
    </r>
    <r>
      <rPr>
        <b/>
        <sz val="12"/>
        <color rgb="FF0FD2E7"/>
        <rFont val="Verdana bold"/>
      </rPr>
      <t xml:space="preserve">  </t>
    </r>
    <r>
      <rPr>
        <b/>
        <sz val="12"/>
        <color rgb="FF113CEA"/>
        <rFont val="Verdana bold"/>
      </rPr>
      <t>Human rights assessment</t>
    </r>
    <r>
      <rPr>
        <b/>
        <sz val="12"/>
        <color rgb="FF113CEA"/>
        <rFont val="Verdana bold"/>
      </rPr>
      <t xml:space="preserve"> </t>
    </r>
  </si>
  <si>
    <t>CBA has structured human rights due diligence processes and management systems to identify and address both potential and actual human rights risks and impacts. Key practices include: (i) human rights due diligence, first conducted in 2019 and updated biennially or upon significant organizational changes; (ii) a supplier prequalification process conducted prior to onboarding new partners and periodically reviewed to ensure compliance with social, environmental, and ethical standards; and (iii) comprehensive supplier compliance assessments to identify emerging risks and implement corrective or preventive actions as needed.
These mechanisms support both preventive and responsive risk management, aligned with international best practices and the Company’s Human Rights Policy, promoting responsible business conduct and mitigating adverse impacts across the value chain.</t>
  </si>
  <si>
    <t>% of total evaluated over the past three years</t>
  </si>
  <si>
    <t>% of total evaluated where risks were identified</t>
  </si>
  <si>
    <t xml:space="preserve"> % of identified risks with mitigation measures implemented</t>
  </si>
  <si>
    <t>CBA operations (sites)</t>
  </si>
  <si>
    <t>Contractors and Tier 1 suppliers</t>
  </si>
  <si>
    <r>
      <rPr>
        <b/>
        <sz val="12"/>
        <color rgb="FF0FD2E7"/>
        <rFont val="Verdana bold"/>
      </rPr>
      <t xml:space="preserve">CBA-36 </t>
    </r>
    <r>
      <rPr>
        <b/>
        <sz val="12"/>
        <color rgb="FF3338E8"/>
        <rFont val="Verdana bold"/>
      </rPr>
      <t>-</t>
    </r>
    <r>
      <rPr>
        <b/>
        <sz val="12"/>
        <color rgb="FF113CEA"/>
        <rFont val="Verdana bold"/>
      </rPr>
      <t xml:space="preserve"> Mitigation and remediation of human rights risks</t>
    </r>
  </si>
  <si>
    <t>Actions to mitigate and remediate human rights risks</t>
  </si>
  <si>
    <r>
      <rPr>
        <sz val="12"/>
        <color rgb="FF000000"/>
        <rFont val="Verdana"/>
        <family val="2"/>
      </rPr>
      <t>Risks identified through due diligence processes</t>
    </r>
  </si>
  <si>
    <t>Since human rights due diligence processes were first implemented in 2019, no human rights violations have been identified in CBA’s operations, including violations involving indigenous and traditional communities. However, due diligence has identified areas requiring ongoing attention, including infrastructure conditions for truck drivers and contractors, gender equality, accessibility, union engagement, provision of benefits to contractors, and economic dependency in certain communities.</t>
  </si>
  <si>
    <t>Processes in place to mitigate human rights risks</t>
  </si>
  <si>
    <t>To mitigate identified risks, CBA takes an integrated approach across corporate functions and operational sites, addressing critical topics such as forced labor, human trafficking, child labor, freedom of association, collective bargaining, equal pay, discrimination, among other topics.
Key practices include embedding the Company’s Code of Conduct into onboarding processes for employees and contractors, enhanced oversight of contractor labor compliance, and implementing health and safety initiatives such as CBA’s “Duty to Refusal” program. The Company also maintains community engagement forums and actively invests in infrastructure improvements, as part of its commitment to responsible practices and the protection of human rights across its value chain.</t>
  </si>
  <si>
    <t>Operational sites with mitigation plans</t>
  </si>
  <si>
    <t>4 sites: Alumínio plant (SP), Itapissuma (PE), Miraí mine (MG), and Corporate Office (SP), which addresses cross-functional risks.</t>
  </si>
  <si>
    <t>Sites with remediation plans</t>
  </si>
  <si>
    <t xml:space="preserve">No remediation plans have been developed as no human rights violations have been identified in CBA’s operations. However, for identified areas of attention, CBA develops action plans and tracks implementation and progress.												</t>
  </si>
  <si>
    <r>
      <rPr>
        <b/>
        <sz val="12"/>
        <color rgb="FF0FD2E9"/>
        <rFont val="Verdana bold"/>
      </rPr>
      <t>SASB EM-MM-210a.3</t>
    </r>
    <r>
      <rPr>
        <b/>
        <sz val="12"/>
        <color rgb="FF113CEA"/>
        <rFont val="Verdana bold"/>
      </rPr>
      <t xml:space="preserve"> </t>
    </r>
    <r>
      <rPr>
        <b/>
        <sz val="12"/>
        <color rgb="FF3338E8"/>
        <rFont val="Verdana bold"/>
      </rPr>
      <t>-</t>
    </r>
    <r>
      <rPr>
        <b/>
        <sz val="12"/>
        <color rgb="FF113CEA"/>
        <rFont val="Verdana bold"/>
      </rPr>
      <t xml:space="preserve"> Discussion of engagement processes and due diligence practices with respect to human rights, indigenous rights, and operation in areas of conflict</t>
    </r>
  </si>
  <si>
    <r>
      <t xml:space="preserve">CBA does not operate in conflict-affected areas or within indigenous or </t>
    </r>
    <r>
      <rPr>
        <i/>
        <sz val="12"/>
        <color theme="1"/>
        <rFont val="Verdana"/>
        <family val="2"/>
      </rPr>
      <t>quilombola</t>
    </r>
    <r>
      <rPr>
        <sz val="12"/>
        <color theme="1"/>
        <rFont val="Verdana"/>
        <family val="2"/>
      </rPr>
      <t xml:space="preserve"> territories. Since 2019, CBA has maintained a structured human rights due diligence process aligned with the UN Guiding Principles on Business and Human Rights, International Labour Organization (ILO) conventions, and the Voluntary Principles on Security and Human Rights. This framework integrates the Company’s Human Rights, Social Responsibility, and Diversity, Equity and Inclusion (DEI) policies, with monitoring and biennial reviews overseen by senior management. The process spans all project phases and includes social and territorial risk mapping, social and environmental assessments, and structured engagement with neighboring communities. To date, no human rights violations have been identified across CBA’s operations.
To mitigate risks, the Company implements measures such as safeguarding freedom of association, monitoring pay equity, requiring training on anti-harassment and anti-discrimination, maintaining ISO 45001 certification, and conducting emergency preparedness drills with local communities. </t>
    </r>
    <r>
      <rPr>
        <sz val="12"/>
        <color rgb="FF000000"/>
        <rFont val="Verdana"/>
        <family val="2"/>
      </rPr>
      <t xml:space="preserve">CBA also maintains preventive processes and stakeholder engagement mechanisms, including materiality assessments, its </t>
    </r>
    <r>
      <rPr>
        <i/>
        <sz val="12"/>
        <color rgb="FF000000"/>
        <rFont val="Verdana"/>
        <family val="2"/>
      </rPr>
      <t>Engaja</t>
    </r>
    <r>
      <rPr>
        <sz val="12"/>
        <color rgb="FF000000"/>
        <rFont val="Verdana"/>
        <family val="2"/>
      </rPr>
      <t xml:space="preserve"> program, Engagement Channel, and Ethics Hotline, providing accessible channels for stakeholder feedback.
Due diligence extends to business partners through contractual requirements, supplier qualification platforms, and social audits, with transparent disclosures where certain practices are not applicable to specific partners.</t>
    </r>
  </si>
  <si>
    <t>CLIMATE CHANGE</t>
  </si>
  <si>
    <r>
      <rPr>
        <b/>
        <sz val="12"/>
        <color rgb="FF17D4E8"/>
        <rFont val="Verdana bold"/>
      </rPr>
      <t>GRI 201-2</t>
    </r>
    <r>
      <rPr>
        <b/>
        <sz val="12"/>
        <color rgb="FF113CEA"/>
        <rFont val="Verdana bold"/>
      </rPr>
      <t xml:space="preserve"> - Financial implications and other risks and opportunities due to climate change</t>
    </r>
  </si>
  <si>
    <r>
      <rPr>
        <b/>
        <sz val="12"/>
        <color theme="1"/>
        <rFont val="Verdana"/>
        <family val="2"/>
      </rPr>
      <t>Climate Risks and Financial Impacts</t>
    </r>
    <r>
      <rPr>
        <sz val="12"/>
        <color theme="1"/>
        <rFont val="Verdana"/>
        <family val="2"/>
      </rPr>
      <t xml:space="preserve">
The Company classifies climate-related risks into physical risks (acute and chronic) and transition risks. The seven priority risks identified, along with their estimated pre-mitigation financial impacts are summarized below:
- Water shortages (Physical): Estimated short-term impact of up to R$ 100 million.
- Disruption of industrial utilities (Physical): Direct risk of operational disruptions.
- Impact on containment structures (Physical): Potential impact exceeding R$200 million.
- Large-scale wildfire events (Physical): Significant risk to physical assets and biodiversity.
- Disruption in the supply of critical inputs (Physical): Estimated impact of R$200 million.
- New regulatory charges/carbon pricing (Transition): Projected annual impact of R$ 86 million (2026–2030 period).
- New entrants/substitutes (Transition): Estimated impact of R$ 34 million through 2030.
</t>
    </r>
    <r>
      <rPr>
        <b/>
        <sz val="12"/>
        <color theme="1"/>
        <rFont val="Verdana"/>
        <family val="2"/>
      </rPr>
      <t>Management Approach and Associated Costs</t>
    </r>
    <r>
      <rPr>
        <sz val="12"/>
        <color theme="1"/>
        <rFont val="Verdana"/>
        <family val="2"/>
      </rPr>
      <t xml:space="preserve">
The Company applies an internal carbon price of R$ 43.69/tCO</t>
    </r>
    <r>
      <rPr>
        <vertAlign val="subscript"/>
        <sz val="12"/>
        <color theme="1"/>
        <rFont val="Verdana"/>
        <family val="2"/>
      </rPr>
      <t>2</t>
    </r>
    <r>
      <rPr>
        <sz val="12"/>
        <color theme="1"/>
        <rFont val="Verdana"/>
        <family val="2"/>
      </rPr>
      <t xml:space="preserve">e to inform capital allocation decisions (CAPEX). Management measures include technological upgrades (such as the smelter upgrade) and diversification of the energy mix. The Company has invested R$ 1.0 billion in completed climate-related projects and maintains a future project pipeline estimated at R$ 2.3 billion.
</t>
    </r>
    <r>
      <rPr>
        <b/>
        <sz val="12"/>
        <color theme="1"/>
        <rFont val="Verdana"/>
        <family val="2"/>
      </rPr>
      <t>Investments in Climate-Related Opportunities</t>
    </r>
    <r>
      <rPr>
        <sz val="12"/>
        <color theme="1"/>
        <rFont val="Verdana"/>
        <family val="2"/>
      </rPr>
      <t xml:space="preserve">
The table below outlines the Company’s planned capital allocation to capture opportunities associated with the transition to a low-carbon economy:</t>
    </r>
  </si>
  <si>
    <t>Project categories</t>
  </si>
  <si>
    <t xml:space="preserve">Annual investment </t>
  </si>
  <si>
    <t>Projected investment in 2026</t>
  </si>
  <si>
    <t>Projected future investment (2026 to 2035)</t>
  </si>
  <si>
    <t>Recycling (increased scrap utilization)</t>
  </si>
  <si>
    <t>Electricity (renewable electricity sourcing and energy efficiency)</t>
  </si>
  <si>
    <t>To be defined</t>
  </si>
  <si>
    <t>Process improvements (smelters upgrade, liquor purification, paste plant upgrade, and dry residue disposal)</t>
  </si>
  <si>
    <t>For more information related to climate change, access the 2025 Climate Agenda Report.</t>
  </si>
  <si>
    <r>
      <t>GRI 305-1</t>
    </r>
    <r>
      <rPr>
        <b/>
        <sz val="12"/>
        <color theme="1"/>
        <rFont val="Verdana bold"/>
      </rPr>
      <t xml:space="preserve"> </t>
    </r>
    <r>
      <rPr>
        <b/>
        <sz val="12"/>
        <color rgb="FF113CEA"/>
        <rFont val="Verdana bold"/>
      </rPr>
      <t xml:space="preserve">- Direct (Scope 1) GHG emissions | </t>
    </r>
    <r>
      <rPr>
        <b/>
        <sz val="12"/>
        <color rgb="FF0FD2E7"/>
        <rFont val="Verdana bold"/>
      </rPr>
      <t>SASB EM-MM-110a.1, SASB IF-EU-110a.1</t>
    </r>
    <r>
      <rPr>
        <b/>
        <sz val="12"/>
        <color rgb="FF113CEA"/>
        <rFont val="Verdana bold"/>
      </rPr>
      <t xml:space="preserve"> - Gross global Scope 1 emissions, percentage covered under emissions-limiting regulations</t>
    </r>
  </si>
  <si>
    <t>Direct (scope 1) GHG emissions</t>
  </si>
  <si>
    <r>
      <rPr>
        <sz val="12"/>
        <color theme="0"/>
        <rFont val="Verdana"/>
        <family val="2"/>
      </rPr>
      <t>thousand tCO</t>
    </r>
    <r>
      <rPr>
        <vertAlign val="subscript"/>
        <sz val="12"/>
        <color theme="0"/>
        <rFont val="Verdana"/>
        <family val="2"/>
      </rPr>
      <t>2</t>
    </r>
    <r>
      <rPr>
        <sz val="12"/>
        <color theme="0"/>
        <rFont val="Verdana"/>
        <family val="2"/>
      </rPr>
      <t>e</t>
    </r>
  </si>
  <si>
    <t>% of Scope</t>
  </si>
  <si>
    <t>Stationary combustion</t>
  </si>
  <si>
    <t>Mobile combustion</t>
  </si>
  <si>
    <t>Fugitive emissions</t>
  </si>
  <si>
    <t>Industrial processes</t>
  </si>
  <si>
    <t>Agricultural activities</t>
  </si>
  <si>
    <t>Land-use change</t>
  </si>
  <si>
    <t>Waste (solid waste + effluents)</t>
  </si>
  <si>
    <t>Total Scope 1 emissions</t>
  </si>
  <si>
    <r>
      <rPr>
        <sz val="12"/>
        <color rgb="FF000000"/>
        <rFont val="Verdana"/>
        <family val="2"/>
      </rPr>
      <t>Biogenic CO</t>
    </r>
    <r>
      <rPr>
        <vertAlign val="subscript"/>
        <sz val="12"/>
        <color rgb="FF000000"/>
        <rFont val="Verdana"/>
        <family val="2"/>
      </rPr>
      <t>2</t>
    </r>
    <r>
      <rPr>
        <sz val="12"/>
        <color rgb="FF000000"/>
        <rFont val="Verdana"/>
        <family val="2"/>
      </rPr>
      <t>e emissions (Scope 1)</t>
    </r>
  </si>
  <si>
    <r>
      <rPr>
        <sz val="12"/>
        <color rgb="FF000000"/>
        <rFont val="Verdana"/>
        <family val="2"/>
      </rPr>
      <t>Biogenic CO</t>
    </r>
    <r>
      <rPr>
        <vertAlign val="subscript"/>
        <sz val="12"/>
        <color rgb="FF000000"/>
        <rFont val="Verdana"/>
        <family val="2"/>
      </rPr>
      <t>2</t>
    </r>
    <r>
      <rPr>
        <sz val="12"/>
        <color rgb="FF000000"/>
        <rFont val="Verdana"/>
        <family val="2"/>
      </rPr>
      <t>e removals (Scope 1)</t>
    </r>
  </si>
  <si>
    <r>
      <t>Note 1:</t>
    </r>
    <r>
      <rPr>
        <sz val="10"/>
        <color rgb="FF000000"/>
        <rFont val="Verdana"/>
        <family val="2"/>
      </rPr>
      <t xml:space="preserve"> CBA’s Sorocaba facility (SP), Corporate Office (SP), Niquelândia (GO) and Caxias do Sul distribution center (RS) have not been included in the scope of this disclosure as their emissions are negligible.</t>
    </r>
    <r>
      <rPr>
        <b/>
        <sz val="10"/>
        <color rgb="FF000000"/>
        <rFont val="Verdana"/>
        <family val="2"/>
      </rPr>
      <t xml:space="preserve">
Note 2:</t>
    </r>
    <r>
      <rPr>
        <sz val="10"/>
        <color rgb="FF000000"/>
        <rFont val="Verdana"/>
        <family val="2"/>
      </rPr>
      <t xml:space="preserve"> All greenhouse gases are included in the calculation (CO</t>
    </r>
    <r>
      <rPr>
        <vertAlign val="subscript"/>
        <sz val="10"/>
        <color rgb="FF000000"/>
        <rFont val="Verdana"/>
        <family val="2"/>
      </rPr>
      <t>2</t>
    </r>
    <r>
      <rPr>
        <sz val="10"/>
        <color rgb="FF000000"/>
        <rFont val="Verdana"/>
        <family val="2"/>
      </rPr>
      <t>, CH</t>
    </r>
    <r>
      <rPr>
        <vertAlign val="subscript"/>
        <sz val="10"/>
        <color rgb="FF000000"/>
        <rFont val="Verdana"/>
        <family val="2"/>
      </rPr>
      <t>4</t>
    </r>
    <r>
      <rPr>
        <sz val="10"/>
        <color rgb="FF000000"/>
        <rFont val="Verdana"/>
        <family val="2"/>
      </rPr>
      <t>, N</t>
    </r>
    <r>
      <rPr>
        <vertAlign val="subscript"/>
        <sz val="10"/>
        <color rgb="FF000000"/>
        <rFont val="Verdana"/>
        <family val="2"/>
      </rPr>
      <t>2</t>
    </r>
    <r>
      <rPr>
        <sz val="10"/>
        <color rgb="FF000000"/>
        <rFont val="Verdana"/>
        <family val="2"/>
      </rPr>
      <t>O, HFCs, PFCs, SF</t>
    </r>
    <r>
      <rPr>
        <vertAlign val="subscript"/>
        <sz val="10"/>
        <color rgb="FF000000"/>
        <rFont val="Verdana"/>
        <family val="2"/>
      </rPr>
      <t>6</t>
    </r>
    <r>
      <rPr>
        <sz val="10"/>
        <color rgb="FF000000"/>
        <rFont val="Verdana"/>
        <family val="2"/>
      </rPr>
      <t xml:space="preserve"> and NF</t>
    </r>
    <r>
      <rPr>
        <vertAlign val="subscript"/>
        <sz val="10"/>
        <color rgb="FF000000"/>
        <rFont val="Verdana"/>
        <family val="2"/>
      </rPr>
      <t>3</t>
    </r>
    <r>
      <rPr>
        <sz val="10"/>
        <color rgb="FF000000"/>
        <rFont val="Verdana"/>
        <family val="2"/>
      </rPr>
      <t>). The consolidation approach for emissions was operational control.</t>
    </r>
  </si>
  <si>
    <r>
      <rPr>
        <b/>
        <sz val="12"/>
        <color rgb="FF0FD2E7"/>
        <rFont val="Verdana bold"/>
      </rPr>
      <t>GRI 305-2</t>
    </r>
    <r>
      <rPr>
        <b/>
        <sz val="12"/>
        <color theme="1"/>
        <rFont val="Verdana bold"/>
      </rPr>
      <t xml:space="preserve"> </t>
    </r>
    <r>
      <rPr>
        <b/>
        <sz val="12"/>
        <color rgb="FF3338E8"/>
        <rFont val="Verdana bold"/>
      </rPr>
      <t>- Energy indirect (Scope 2) GHG emissions |</t>
    </r>
    <r>
      <rPr>
        <b/>
        <sz val="12"/>
        <color rgb="FF0FD2E7"/>
        <rFont val="Verdana bold"/>
      </rPr>
      <t xml:space="preserve"> SASB IF-EU-110a.2</t>
    </r>
    <r>
      <rPr>
        <b/>
        <sz val="12"/>
        <color theme="1"/>
        <rFont val="Verdana bold"/>
      </rPr>
      <t xml:space="preserve"> </t>
    </r>
    <r>
      <rPr>
        <b/>
        <sz val="12"/>
        <color rgb="FF113CEA"/>
        <rFont val="Verdana bold"/>
      </rPr>
      <t>- Greenhouse gas (GHG) emissions associated with power deliveries</t>
    </r>
  </si>
  <si>
    <t>Indirect emissions (Scope 2) ﻿- Location-based</t>
  </si>
  <si>
    <t>Electricity</t>
  </si>
  <si>
    <t>Transmission and distribution losses</t>
  </si>
  <si>
    <t>Purchased heating</t>
  </si>
  <si>
    <t>Total Scope 2 emissions (location-based)</t>
  </si>
  <si>
    <t>Indirect (Scope 2) emissions - Market-based</t>
  </si>
  <si>
    <t>Total Scope 2 emissions (market-based)</t>
  </si>
  <si>
    <r>
      <rPr>
        <sz val="12"/>
        <color rgb="FF000000"/>
        <rFont val="Verdana"/>
        <family val="2"/>
      </rPr>
      <t>Biogenic CO</t>
    </r>
    <r>
      <rPr>
        <vertAlign val="subscript"/>
        <sz val="12"/>
        <color rgb="FF000000"/>
        <rFont val="Verdana"/>
        <family val="2"/>
      </rPr>
      <t>2</t>
    </r>
    <r>
      <rPr>
        <sz val="12"/>
        <color rgb="FF000000"/>
        <rFont val="Verdana"/>
        <family val="2"/>
      </rPr>
      <t>e emissions (Scope 2)</t>
    </r>
  </si>
  <si>
    <r>
      <rPr>
        <b/>
        <sz val="10"/>
        <color rgb="FF000000"/>
        <rFont val="Verdana"/>
        <family val="2"/>
      </rPr>
      <t>Note 1</t>
    </r>
    <r>
      <rPr>
        <sz val="10"/>
        <color rgb="FF000000"/>
        <rFont val="Verdana"/>
        <family val="2"/>
      </rPr>
      <t xml:space="preserve">: CBA’s Sorocaba facility (SP), Corporate Office (SP), Niquelândia (GO) and Caxias do Sul distribution center (RS) have not been included in the scope of this disclosure as their emissions are negligible.
</t>
    </r>
    <r>
      <rPr>
        <b/>
        <sz val="10"/>
        <color rgb="FF000000"/>
        <rFont val="Verdana"/>
        <family val="2"/>
      </rPr>
      <t>Note 2:</t>
    </r>
    <r>
      <rPr>
        <sz val="10"/>
        <color rgb="FF000000"/>
        <rFont val="Verdana"/>
        <family val="2"/>
      </rPr>
      <t xml:space="preserve"> All greenhouse gases are included in the calculation (CO</t>
    </r>
    <r>
      <rPr>
        <vertAlign val="subscript"/>
        <sz val="10"/>
        <color rgb="FF000000"/>
        <rFont val="Verdana"/>
        <family val="2"/>
      </rPr>
      <t>2</t>
    </r>
    <r>
      <rPr>
        <sz val="10"/>
        <color rgb="FF000000"/>
        <rFont val="Verdana"/>
        <family val="2"/>
      </rPr>
      <t>, CH</t>
    </r>
    <r>
      <rPr>
        <vertAlign val="subscript"/>
        <sz val="10"/>
        <color rgb="FF000000"/>
        <rFont val="Verdana"/>
        <family val="2"/>
      </rPr>
      <t>4</t>
    </r>
    <r>
      <rPr>
        <sz val="10"/>
        <color rgb="FF000000"/>
        <rFont val="Verdana"/>
        <family val="2"/>
      </rPr>
      <t>, N</t>
    </r>
    <r>
      <rPr>
        <vertAlign val="subscript"/>
        <sz val="10"/>
        <color rgb="FF000000"/>
        <rFont val="Verdana"/>
        <family val="2"/>
      </rPr>
      <t>2</t>
    </r>
    <r>
      <rPr>
        <sz val="10"/>
        <color rgb="FF000000"/>
        <rFont val="Verdana"/>
        <family val="2"/>
      </rPr>
      <t>O, HFCs, PFCs, SF</t>
    </r>
    <r>
      <rPr>
        <vertAlign val="subscript"/>
        <sz val="10"/>
        <color rgb="FF000000"/>
        <rFont val="Verdana"/>
        <family val="2"/>
      </rPr>
      <t>6</t>
    </r>
    <r>
      <rPr>
        <sz val="10"/>
        <color rgb="FF000000"/>
        <rFont val="Verdana"/>
        <family val="2"/>
      </rPr>
      <t xml:space="preserve"> and NF</t>
    </r>
    <r>
      <rPr>
        <vertAlign val="subscript"/>
        <sz val="10"/>
        <color rgb="FF000000"/>
        <rFont val="Verdana"/>
        <family val="2"/>
      </rPr>
      <t>3</t>
    </r>
    <r>
      <rPr>
        <sz val="10"/>
        <color rgb="FF000000"/>
        <rFont val="Verdana"/>
        <family val="2"/>
      </rPr>
      <t xml:space="preserve">). The consolidation approach for emissions was operational control.
</t>
    </r>
    <r>
      <rPr>
        <b/>
        <sz val="10"/>
        <color rgb="FF000000"/>
        <rFont val="Verdana"/>
        <family val="2"/>
      </rPr>
      <t>Note 3:</t>
    </r>
    <r>
      <rPr>
        <sz val="10"/>
        <color rgb="FF000000"/>
        <rFont val="Verdana"/>
        <family val="2"/>
      </rPr>
      <t xml:space="preserve"> Emissions intensity for electricity supply is nil.</t>
    </r>
  </si>
  <si>
    <r>
      <rPr>
        <b/>
        <sz val="12"/>
        <color rgb="FF0FD2E7"/>
        <rFont val="Verdana bold"/>
      </rPr>
      <t>GRI 305-3</t>
    </r>
    <r>
      <rPr>
        <b/>
        <sz val="12"/>
        <color theme="1"/>
        <rFont val="Verdana bold"/>
      </rPr>
      <t xml:space="preserve"> </t>
    </r>
    <r>
      <rPr>
        <b/>
        <sz val="12"/>
        <color rgb="FF3338E8"/>
        <rFont val="Verdana bold"/>
      </rPr>
      <t>- Other indirect (Scope 3) GHG emissions</t>
    </r>
  </si>
  <si>
    <t>Indirect emissions (Scope 3)</t>
  </si>
  <si>
    <t>Category 1 – Goods and services purchased</t>
  </si>
  <si>
    <t>Category 3 – Fuel- and energy-related activities not included in Scope 1 or Scope 2</t>
  </si>
  <si>
    <r>
      <rPr>
        <sz val="12"/>
        <color rgb="FF000000"/>
        <rFont val="Verdana"/>
        <family val="2"/>
      </rPr>
      <t>Category 4 – Transportation and distribution (upstream)</t>
    </r>
  </si>
  <si>
    <t>Category 6 – Business travel</t>
  </si>
  <si>
    <r>
      <rPr>
        <sz val="12"/>
        <color rgb="FF000000"/>
        <rFont val="Verdana"/>
        <family val="2"/>
      </rPr>
      <t>Category 9 – Transportation and distribution (downstream)</t>
    </r>
  </si>
  <si>
    <t>Category 10 – Reprocessing of sold products</t>
  </si>
  <si>
    <t>Total Scope 3 emissions</t>
  </si>
  <si>
    <r>
      <rPr>
        <sz val="12"/>
        <color rgb="FF000000"/>
        <rFont val="Verdana"/>
        <family val="2"/>
      </rPr>
      <t>Biogenic CO</t>
    </r>
    <r>
      <rPr>
        <vertAlign val="subscript"/>
        <sz val="12"/>
        <color rgb="FF000000"/>
        <rFont val="Verdana"/>
        <family val="2"/>
      </rPr>
      <t>2</t>
    </r>
    <r>
      <rPr>
        <sz val="12"/>
        <color rgb="FF000000"/>
        <rFont val="Verdana"/>
        <family val="2"/>
      </rPr>
      <t xml:space="preserve"> emissions (Scope 3)</t>
    </r>
  </si>
  <si>
    <r>
      <rPr>
        <b/>
        <sz val="12"/>
        <color rgb="FF0FD2E7"/>
        <rFont val="Verdana bold"/>
      </rPr>
      <t xml:space="preserve">GRI 305-4 </t>
    </r>
    <r>
      <rPr>
        <b/>
        <sz val="12"/>
        <color rgb="FF3338E8"/>
        <rFont val="Verdana bold"/>
      </rPr>
      <t>-</t>
    </r>
    <r>
      <rPr>
        <b/>
        <sz val="12"/>
        <color rgb="FF0FD2E7"/>
        <rFont val="Verdana bold"/>
      </rPr>
      <t xml:space="preserve"> </t>
    </r>
    <r>
      <rPr>
        <b/>
        <sz val="12"/>
        <color rgb="FF113CEA"/>
        <rFont val="Verdana bold"/>
      </rPr>
      <t>GHG emissions intensity</t>
    </r>
    <r>
      <rPr>
        <b/>
        <sz val="12"/>
        <color rgb="FF113CEA"/>
        <rFont val="Verdana bold"/>
      </rPr>
      <t xml:space="preserve"> </t>
    </r>
  </si>
  <si>
    <t>Emissions intensity by production stage across Scopes 1 and 2</t>
  </si>
  <si>
    <t>Mines (tCO₂e/t Bauxite)</t>
  </si>
  <si>
    <t>Refinery (tCO₂e/t Alumina)</t>
  </si>
  <si>
    <t>Smelters (tCO₂e/t Molten Al)</t>
  </si>
  <si>
    <t>Casting (tCO₂e/t Cast Al)</t>
  </si>
  <si>
    <t>Downstream (tCO₂e/t semi-fabricated Al)</t>
  </si>
  <si>
    <t>Metalex (tCO₂e/t Cast Al)</t>
  </si>
  <si>
    <t>Itapissuma (tCO₂e/t semi-fabricated Al)</t>
  </si>
  <si>
    <t>Alux (tCO₂e/t Cast Al)</t>
  </si>
  <si>
    <r>
      <rPr>
        <sz val="12"/>
        <color theme="0"/>
        <rFont val="Verdana"/>
        <family val="2"/>
      </rPr>
      <t>Greenhouse gas (GHG) emissions intensity (tCO</t>
    </r>
    <r>
      <rPr>
        <vertAlign val="subscript"/>
        <sz val="12"/>
        <color theme="0"/>
        <rFont val="Verdana"/>
        <family val="2"/>
      </rPr>
      <t>2</t>
    </r>
    <r>
      <rPr>
        <sz val="12"/>
        <color theme="0"/>
        <rFont val="Verdana"/>
        <family val="2"/>
      </rPr>
      <t>e/t of product)</t>
    </r>
  </si>
  <si>
    <t>Mines (processed bauxite)</t>
  </si>
  <si>
    <t>Alumínio plant (finished products)</t>
  </si>
  <si>
    <t>Metalex (billets)</t>
  </si>
  <si>
    <t>Itapissuma (semi-fabricated aluminum)</t>
  </si>
  <si>
    <t>Alux (cast aluminum)</t>
  </si>
  <si>
    <r>
      <rPr>
        <b/>
        <sz val="10"/>
        <color rgb="FF000000"/>
        <rFont val="Verdana"/>
        <family val="2"/>
      </rPr>
      <t>Note 1:</t>
    </r>
    <r>
      <rPr>
        <sz val="10"/>
        <color rgb="FF000000"/>
        <rFont val="Verdana"/>
        <family val="2"/>
      </rPr>
      <t xml:space="preserve"> </t>
    </r>
    <r>
      <rPr>
        <sz val="10"/>
        <color rgb="FF000000"/>
        <rFont val="Verdana"/>
        <family val="2"/>
      </rPr>
      <t>Includes Scope 1 and 2 emissions.</t>
    </r>
    <r>
      <rPr>
        <sz val="10"/>
        <color rgb="FF000000"/>
        <rFont val="Verdana"/>
        <family val="2"/>
      </rPr>
      <t xml:space="preserve"> </t>
    </r>
    <r>
      <rPr>
        <sz val="10"/>
        <color rgb="FF000000"/>
        <rFont val="Verdana"/>
        <family val="2"/>
      </rPr>
      <t>All greenhouse gases are included in the calculation (CO</t>
    </r>
    <r>
      <rPr>
        <vertAlign val="subscript"/>
        <sz val="10"/>
        <color rgb="FF000000"/>
        <rFont val="Verdana"/>
        <family val="2"/>
      </rPr>
      <t>2</t>
    </r>
    <r>
      <rPr>
        <sz val="10"/>
        <color rgb="FF000000"/>
        <rFont val="Verdana"/>
        <family val="2"/>
      </rPr>
      <t>, CH</t>
    </r>
    <r>
      <rPr>
        <vertAlign val="subscript"/>
        <sz val="10"/>
        <color rgb="FF000000"/>
        <rFont val="Verdana"/>
        <family val="2"/>
      </rPr>
      <t>4</t>
    </r>
    <r>
      <rPr>
        <sz val="10"/>
        <color rgb="FF000000"/>
        <rFont val="Verdana"/>
        <family val="2"/>
      </rPr>
      <t>, N</t>
    </r>
    <r>
      <rPr>
        <vertAlign val="subscript"/>
        <sz val="10"/>
        <color rgb="FF000000"/>
        <rFont val="Verdana"/>
        <family val="2"/>
      </rPr>
      <t>2</t>
    </r>
    <r>
      <rPr>
        <sz val="10"/>
        <color rgb="FF000000"/>
        <rFont val="Verdana"/>
        <family val="2"/>
      </rPr>
      <t>O, HFCs, PFCs, SF</t>
    </r>
    <r>
      <rPr>
        <vertAlign val="subscript"/>
        <sz val="10"/>
        <color rgb="FF000000"/>
        <rFont val="Verdana"/>
        <family val="2"/>
      </rPr>
      <t>6</t>
    </r>
    <r>
      <rPr>
        <sz val="10"/>
        <color rgb="FF000000"/>
        <rFont val="Verdana"/>
        <family val="2"/>
      </rPr>
      <t>, NF</t>
    </r>
    <r>
      <rPr>
        <vertAlign val="subscript"/>
        <sz val="10"/>
        <color rgb="FF000000"/>
        <rFont val="Verdana"/>
        <family val="2"/>
      </rPr>
      <t>3</t>
    </r>
    <r>
      <rPr>
        <sz val="10"/>
        <color rgb="FF000000"/>
        <rFont val="Verdana"/>
        <family val="2"/>
      </rPr>
      <t>).</t>
    </r>
  </si>
  <si>
    <r>
      <rPr>
        <sz val="12"/>
        <color rgb="FFFFFFFF"/>
        <rFont val="Verdana"/>
        <family val="2"/>
      </rPr>
      <t>Greenhouse gas (GHG) emissions intensity at the Alumínio plant (tCO</t>
    </r>
    <r>
      <rPr>
        <vertAlign val="subscript"/>
        <sz val="12"/>
        <color rgb="FFFFFFFF"/>
        <rFont val="Verdana"/>
        <family val="2"/>
      </rPr>
      <t>2</t>
    </r>
    <r>
      <rPr>
        <sz val="12"/>
        <color rgb="FFFFFFFF"/>
        <rFont val="Verdana"/>
        <family val="2"/>
      </rPr>
      <t>e/t Al)</t>
    </r>
    <r>
      <rPr>
        <sz val="12"/>
        <color rgb="FFFFFFFF"/>
        <rFont val="Verdana"/>
        <family val="2"/>
      </rPr>
      <t xml:space="preserve"> </t>
    </r>
  </si>
  <si>
    <t>Production of cast aluminum products (cradle to gate)</t>
  </si>
  <si>
    <t>Production of semi-fabricated aluminum products (cradle to gate)</t>
  </si>
  <si>
    <t>Smelters – molten aluminum (single stage)</t>
  </si>
  <si>
    <r>
      <rPr>
        <b/>
        <sz val="10"/>
        <color theme="1"/>
        <rFont val="Verdana"/>
        <family val="2"/>
      </rPr>
      <t>Note 1:</t>
    </r>
    <r>
      <rPr>
        <sz val="10"/>
        <color theme="1"/>
        <rFont val="Verdana"/>
        <family val="2"/>
      </rPr>
      <t xml:space="preserve"> </t>
    </r>
    <r>
      <rPr>
        <sz val="10"/>
        <color theme="1"/>
        <rFont val="Verdana"/>
        <family val="2"/>
      </rPr>
      <t>All greenhouse gases are included in the calculation (CO</t>
    </r>
    <r>
      <rPr>
        <vertAlign val="subscript"/>
        <sz val="10"/>
        <color theme="1"/>
        <rFont val="Verdana"/>
        <family val="2"/>
      </rPr>
      <t>2</t>
    </r>
    <r>
      <rPr>
        <sz val="10"/>
        <color theme="1"/>
        <rFont val="Verdana"/>
        <family val="2"/>
      </rPr>
      <t>, CH</t>
    </r>
    <r>
      <rPr>
        <vertAlign val="subscript"/>
        <sz val="10"/>
        <color theme="1"/>
        <rFont val="Verdana"/>
        <family val="2"/>
      </rPr>
      <t>4</t>
    </r>
    <r>
      <rPr>
        <sz val="10"/>
        <color theme="1"/>
        <rFont val="Verdana"/>
        <family val="2"/>
      </rPr>
      <t>, N</t>
    </r>
    <r>
      <rPr>
        <vertAlign val="subscript"/>
        <sz val="10"/>
        <color theme="1"/>
        <rFont val="Verdana"/>
        <family val="2"/>
      </rPr>
      <t>2</t>
    </r>
    <r>
      <rPr>
        <sz val="10"/>
        <color theme="1"/>
        <rFont val="Verdana"/>
        <family val="2"/>
      </rPr>
      <t>O, HFCs, PFCs, SF</t>
    </r>
    <r>
      <rPr>
        <vertAlign val="subscript"/>
        <sz val="10"/>
        <color theme="1"/>
        <rFont val="Verdana"/>
        <family val="2"/>
      </rPr>
      <t>6</t>
    </r>
    <r>
      <rPr>
        <sz val="10"/>
        <color theme="1"/>
        <rFont val="Verdana"/>
        <family val="2"/>
      </rPr>
      <t>, NF</t>
    </r>
    <r>
      <rPr>
        <vertAlign val="subscript"/>
        <sz val="10"/>
        <color theme="1"/>
        <rFont val="Verdana"/>
        <family val="2"/>
      </rPr>
      <t>3</t>
    </r>
    <r>
      <rPr>
        <sz val="10"/>
        <color theme="1"/>
        <rFont val="Verdana"/>
        <family val="2"/>
      </rPr>
      <t>).</t>
    </r>
    <r>
      <rPr>
        <sz val="10"/>
        <color theme="1"/>
        <rFont val="Verdana"/>
        <family val="2"/>
      </rPr>
      <t xml:space="preserve"> </t>
    </r>
    <r>
      <rPr>
        <sz val="10"/>
        <color theme="1"/>
        <rFont val="Verdana"/>
        <family val="2"/>
      </rPr>
      <t>The emissions intensity calculation is based on Scope 1 and 2 GHG emissions across the value chain (Mines, Refinery, Smelters, Casting, Downstream and Supporting Areas).</t>
    </r>
    <r>
      <rPr>
        <sz val="10"/>
        <color theme="1"/>
        <rFont val="Verdana"/>
        <family val="2"/>
      </rPr>
      <t xml:space="preserve"> 
</t>
    </r>
    <r>
      <rPr>
        <b/>
        <sz val="10"/>
        <color theme="1"/>
        <rFont val="Verdana"/>
        <family val="2"/>
      </rPr>
      <t>Note 2:</t>
    </r>
    <r>
      <rPr>
        <sz val="10"/>
        <color theme="1"/>
        <rFont val="Verdana"/>
        <family val="2"/>
      </rPr>
      <t xml:space="preserve"> </t>
    </r>
    <r>
      <rPr>
        <sz val="10"/>
        <color theme="1"/>
        <rFont val="Verdana"/>
        <family val="2"/>
      </rPr>
      <t>Includes Scope 1 and 2 GHG emissions across the supply chain (Mine, Alumina, Smelters, Casting, and Supporting Areas) and Scope 3 emissions from purchased ingots consumed at Metalex and Alux.</t>
    </r>
  </si>
  <si>
    <r>
      <rPr>
        <b/>
        <sz val="12"/>
        <color rgb="FF0FD2E7"/>
        <rFont val="Verdana bold"/>
      </rPr>
      <t xml:space="preserve">GRI 305-5 </t>
    </r>
    <r>
      <rPr>
        <b/>
        <sz val="12"/>
        <color rgb="FF3338E8"/>
        <rFont val="Verdana bold"/>
      </rPr>
      <t>-</t>
    </r>
    <r>
      <rPr>
        <b/>
        <sz val="12"/>
        <color rgb="FF0FD2E7"/>
        <rFont val="Verdana bold"/>
      </rPr>
      <t xml:space="preserve"> </t>
    </r>
    <r>
      <rPr>
        <b/>
        <sz val="12"/>
        <color rgb="FF113CEA"/>
        <rFont val="Verdana bold"/>
      </rPr>
      <t>Reduction of GHG emissions</t>
    </r>
  </si>
  <si>
    <t>In 2025, total GHG emissions decreased by 71,184 tCO₂e compared to the prior year, including Scope 1, Scope 2 (market-based), and Scope 3 emissions. During the period, the Company continued to implement its emissions reduction initiatives, with a particular focus on improving and stabilizing smelter emissions performance. Previously implemented initiatives were maintained and further optimized, resulting in a 5% reduction in emissions intensity year over year.</t>
  </si>
  <si>
    <r>
      <rPr>
        <b/>
        <sz val="12"/>
        <color rgb="FF0FD2E7"/>
        <rFont val="Verdana bold"/>
        <family val="2"/>
      </rPr>
      <t>GRI 305-6</t>
    </r>
    <r>
      <rPr>
        <b/>
        <sz val="12"/>
        <color rgb="FF113CEA"/>
        <rFont val="Verdana bold"/>
        <family val="2"/>
      </rPr>
      <t xml:space="preserve"> - Emissions of ozone-depleting substances (ODS)</t>
    </r>
  </si>
  <si>
    <t>The Company does not produce, import, or export ozone-depleting substances in the course of its operations. Asset management practices—including for HVAC systems—are designed to prevent the release of substances regulated under the Montreal Protocol.</t>
  </si>
  <si>
    <r>
      <rPr>
        <b/>
        <sz val="12"/>
        <color rgb="FF0FD2E7"/>
        <rFont val="Verdana bold"/>
      </rPr>
      <t>GRI 305-7</t>
    </r>
    <r>
      <rPr>
        <b/>
        <sz val="12"/>
        <color theme="1"/>
        <rFont val="Verdana bold"/>
      </rPr>
      <t xml:space="preserve"> </t>
    </r>
    <r>
      <rPr>
        <b/>
        <sz val="12"/>
        <color rgb="FF3338E8"/>
        <rFont val="Verdana bold"/>
      </rPr>
      <t>- Nitrogen oxides (NO</t>
    </r>
    <r>
      <rPr>
        <b/>
        <vertAlign val="subscript"/>
        <sz val="12"/>
        <color rgb="FF3338E8"/>
        <rFont val="Verdana bold"/>
      </rPr>
      <t>X</t>
    </r>
    <r>
      <rPr>
        <b/>
        <sz val="12"/>
        <color rgb="FF3338E8"/>
        <rFont val="Verdana bold"/>
      </rPr>
      <t>), sulfur oxides (SO</t>
    </r>
    <r>
      <rPr>
        <b/>
        <vertAlign val="subscript"/>
        <sz val="12"/>
        <color rgb="FF3338E8"/>
        <rFont val="Verdana bold"/>
      </rPr>
      <t>X</t>
    </r>
    <r>
      <rPr>
        <b/>
        <sz val="12"/>
        <color rgb="FF3338E8"/>
        <rFont val="Verdana bold"/>
      </rPr>
      <t>), and other significant air emissions |</t>
    </r>
    <r>
      <rPr>
        <b/>
        <sz val="12"/>
        <color theme="1"/>
        <rFont val="Verdana bold"/>
      </rPr>
      <t xml:space="preserve"> </t>
    </r>
    <r>
      <rPr>
        <b/>
        <sz val="12"/>
        <color rgb="FF0FD2E7"/>
        <rFont val="Verdana bold"/>
      </rPr>
      <t>SASB EM-MM-120a.1, SASB IF-EU-120a.1</t>
    </r>
    <r>
      <rPr>
        <b/>
        <sz val="12"/>
        <color theme="1"/>
        <rFont val="Verdana bold"/>
      </rPr>
      <t xml:space="preserve"> </t>
    </r>
    <r>
      <rPr>
        <b/>
        <sz val="12"/>
        <color rgb="FF113CEA"/>
        <rFont val="Verdana bold"/>
      </rPr>
      <t>- Air emissions of the following pollutants: (1) NO</t>
    </r>
    <r>
      <rPr>
        <b/>
        <vertAlign val="subscript"/>
        <sz val="12"/>
        <color rgb="FF113CEA"/>
        <rFont val="Verdana bold"/>
      </rPr>
      <t>X</t>
    </r>
    <r>
      <rPr>
        <b/>
        <sz val="12"/>
        <color rgb="FF113CEA"/>
        <rFont val="Verdana bold"/>
      </rPr>
      <t xml:space="preserve"> (excluding N</t>
    </r>
    <r>
      <rPr>
        <b/>
        <vertAlign val="subscript"/>
        <sz val="12"/>
        <color rgb="FF113CEA"/>
        <rFont val="Verdana bold"/>
      </rPr>
      <t>2</t>
    </r>
    <r>
      <rPr>
        <b/>
        <sz val="12"/>
        <color rgb="FF113CEA"/>
        <rFont val="Verdana bold"/>
      </rPr>
      <t>O), (2) SO</t>
    </r>
    <r>
      <rPr>
        <b/>
        <vertAlign val="subscript"/>
        <sz val="12"/>
        <color rgb="FF113CEA"/>
        <rFont val="Verdana bold"/>
      </rPr>
      <t>X</t>
    </r>
    <r>
      <rPr>
        <b/>
        <sz val="12"/>
        <color rgb="FF113CEA"/>
        <rFont val="Verdana bold"/>
      </rPr>
      <t>, (3) particulate matter (PM</t>
    </r>
    <r>
      <rPr>
        <b/>
        <vertAlign val="subscript"/>
        <sz val="12"/>
        <color rgb="FF113CEA"/>
        <rFont val="Verdana bold"/>
      </rPr>
      <t>10</t>
    </r>
    <r>
      <rPr>
        <b/>
        <sz val="12"/>
        <color rgb="FF113CEA"/>
        <rFont val="Verdana bold"/>
      </rPr>
      <t>), (4) lead (Pb), and (5) mercury (Hg)</t>
    </r>
  </si>
  <si>
    <t>Air emissions monitoring at the Alumínio Plant (SP) is conducted semiannually for smelter operations and the alumina refinery, and annually forecasting operations, through stacked testing programs. At the Itapissuma (PE) and Metalex (SP) facilities, monitoring is performed on a biennial basis in accordance with environmental license requirements, while the Alux (SP) facility conducts monitoring annually. Monitoring activities include third-party laboratory testing, formalized monitoring plans, operational controls, and preventive maintenance of equipment.
In general, monitoring practices follow technical standards established by CETESB and the U.S. EPA, as well as applicable regulatory frameworks, including CONAMA Resolution 436/2011 and COPAM Resolution 187/2013. Emissions are quantified using a standardized corporate methodology, supporting compliance with applicable regulatory limits.</t>
  </si>
  <si>
    <t>Significant air emissions (metric tons)</t>
  </si>
  <si>
    <r>
      <rPr>
        <sz val="12"/>
        <color rgb="FF000000"/>
        <rFont val="Verdana"/>
        <family val="2"/>
      </rPr>
      <t>NO</t>
    </r>
    <r>
      <rPr>
        <vertAlign val="subscript"/>
        <sz val="12"/>
        <color rgb="FF000000"/>
        <rFont val="Verdana"/>
        <family val="2"/>
      </rPr>
      <t>x</t>
    </r>
  </si>
  <si>
    <r>
      <rPr>
        <sz val="12"/>
        <color rgb="FF000000"/>
        <rFont val="Verdana"/>
        <family val="2"/>
      </rPr>
      <t>SO</t>
    </r>
    <r>
      <rPr>
        <vertAlign val="subscript"/>
        <sz val="12"/>
        <color rgb="FF000000"/>
        <rFont val="Verdana"/>
        <family val="2"/>
      </rPr>
      <t>x</t>
    </r>
  </si>
  <si>
    <t>Persistent Organic Pollutants (POP)</t>
  </si>
  <si>
    <t>Hazardous Air Pollutants (HAP)</t>
  </si>
  <si>
    <t>Volatile Organic Compounds (VOCs)</t>
  </si>
  <si>
    <t>Particulate Matter (PM)</t>
  </si>
  <si>
    <t>Total fluoride</t>
  </si>
  <si>
    <t>Other standard categories of atmospheric emissions identified in relevant laws and regulations</t>
  </si>
  <si>
    <r>
      <rPr>
        <b/>
        <sz val="10"/>
        <color theme="1"/>
        <rFont val="Verdana"/>
        <family val="2"/>
      </rPr>
      <t>Note 1</t>
    </r>
    <r>
      <rPr>
        <sz val="10"/>
        <color theme="1"/>
        <rFont val="Verdana"/>
        <family val="2"/>
      </rPr>
      <t xml:space="preserve">: This disclosure includes the Company’s Alumínio (SP), Alux (SP), Itapissuma (PE) and Metalex (SP) operations. In the Energy Business, the only input used to produce energy in hydroelectric dams is water. These operations therefore produce no significant amounts of air emissions reported within this disclosure. The Miraí, Poços de Caldas and Itamarati de Minas mines in Minas Gerais do not have large flue stacks and therefore do not generate significant air emissions. Some emissions, however, are generated by burning fuel in mobile equipment. For further information, refer to the energy consumption disclosures.
</t>
    </r>
    <r>
      <rPr>
        <b/>
        <sz val="10"/>
        <color theme="1"/>
        <rFont val="Verdana"/>
        <family val="2"/>
      </rPr>
      <t>Note 2</t>
    </r>
    <r>
      <rPr>
        <sz val="10"/>
        <color theme="1"/>
        <rFont val="Verdana"/>
        <family val="2"/>
      </rPr>
      <t xml:space="preserve">: Most information was compiled from sampling reports generated for each operation’s emissions sources and equipment. Emissions monitoring at the Itapissuma rolling mill is conducted biennially; the next monitoring is scheduled for 2026.
</t>
    </r>
    <r>
      <rPr>
        <b/>
        <sz val="10"/>
        <color theme="1"/>
        <rFont val="Verdana"/>
        <family val="2"/>
      </rPr>
      <t>Note 3</t>
    </r>
    <r>
      <rPr>
        <sz val="10"/>
        <color theme="1"/>
        <rFont val="Verdana"/>
        <family val="2"/>
      </rPr>
      <t>: CBA’s operations are not monitored for hazardous air pollutants (HAP), mercury or lead.</t>
    </r>
  </si>
  <si>
    <r>
      <t>SASB EM-MM-110a.2</t>
    </r>
    <r>
      <rPr>
        <b/>
        <sz val="12"/>
        <color rgb="FF113CEA"/>
        <rFont val="Verdana bold"/>
      </rPr>
      <t xml:space="preserve"> - Description of long-term and short-term strategy or plan to manage Scope 1 emissions, emission-reduction targets, and an analysis of performance against those targets | </t>
    </r>
    <r>
      <rPr>
        <b/>
        <sz val="12"/>
        <color rgb="FF0FD2E7"/>
        <rFont val="Verdana bold"/>
      </rPr>
      <t>SASB</t>
    </r>
    <r>
      <rPr>
        <b/>
        <sz val="12"/>
        <color theme="1"/>
        <rFont val="Verdana bold"/>
      </rPr>
      <t xml:space="preserve"> </t>
    </r>
    <r>
      <rPr>
        <b/>
        <sz val="12"/>
        <color rgb="FF0FD2E7"/>
        <rFont val="Verdana bold"/>
      </rPr>
      <t>IF-EU-110a.3</t>
    </r>
    <r>
      <rPr>
        <b/>
        <sz val="12"/>
        <color rgb="FF113CEA"/>
        <rFont val="Verdana bold"/>
      </rPr>
      <t xml:space="preserve"> - Description of long-term and short-term strategy or plan to manage Scope 1 emissions, emission-reduction targets, and an analysis of performance against those targets</t>
    </r>
  </si>
  <si>
    <r>
      <t xml:space="preserve">CBA has established a short- and long-term strategy to manage its greenhouse gas (GHG) emissions, built on three core pillars: mitigation, adaptation, and advocacy. This strategy has been translated into two complementary sets of targets with distinct governance structures and scopes:
</t>
    </r>
    <r>
      <rPr>
        <b/>
        <sz val="12"/>
        <color theme="1"/>
        <rFont val="Verdana"/>
        <family val="2"/>
      </rPr>
      <t xml:space="preserve">Science Based Targets Initiative (SBTi)-Validated Targets
</t>
    </r>
    <r>
      <rPr>
        <sz val="12"/>
        <color theme="1"/>
        <rFont val="Verdana"/>
        <family val="2"/>
      </rPr>
      <t>CBA is the first company in the primary aluminum sector globally to have decarbonization targets validated by the SBTi, aligned with a 1.5°C global warming pathway. These targets are from a 2018 baseline for Scope 1 and Scope 2 emissions, and from a 2019 baseline for value chain (Scope 3) emissions, and include the following 2030 commitments:
• Emissions intensity reduction (Scopes 1 and 2): 40% reduction in emissions (tCO</t>
    </r>
    <r>
      <rPr>
        <vertAlign val="subscript"/>
        <sz val="12"/>
        <color theme="1"/>
        <rFont val="Verdana"/>
        <family val="2"/>
      </rPr>
      <t>2</t>
    </r>
    <r>
      <rPr>
        <sz val="12"/>
        <color theme="1"/>
        <rFont val="Verdana"/>
        <family val="2"/>
      </rPr>
      <t xml:space="preserve">e/t aluminum) across Alumina Refining and Smelting operations.
• Absolute emissions reduction (Scopes 1 and 2): 35% reduction in emissions from other operations—including Mining, Casting, and Downstream.
• Value chain emissions reduction (Scope 3): 13.5% reduction in Scope 3 emissions (categories 1, 3, 4, and 9) across all operations, from a 2019 baseline.
</t>
    </r>
    <r>
      <rPr>
        <b/>
        <sz val="12"/>
        <color theme="1"/>
        <rFont val="Verdana"/>
        <family val="2"/>
      </rPr>
      <t xml:space="preserve">2030 ESG Strategy goals
</t>
    </r>
    <r>
      <rPr>
        <sz val="12"/>
        <color theme="1"/>
        <rFont val="Verdana"/>
        <family val="2"/>
      </rPr>
      <t>In addition to its SBTi commitments, the Company has established key performance indicators to enhance the competitiveness of its product portfolio:
• Cast products average: Reduce average emissions intensity by 40%.
• Metalex billets: 100% of billets produced at the Metalex (SP) facility to achieve a carbon footprint below 1.4 tCO</t>
    </r>
    <r>
      <rPr>
        <vertAlign val="subscript"/>
        <sz val="12"/>
        <color theme="1"/>
        <rFont val="Verdana"/>
        <family val="2"/>
      </rPr>
      <t>2</t>
    </r>
    <r>
      <rPr>
        <sz val="12"/>
        <color theme="1"/>
        <rFont val="Verdana"/>
        <family val="2"/>
      </rPr>
      <t xml:space="preserve">e/t of aluminum.
• Net Zero: Define a decarbonization pathway to achieve net zero emissions by 2050.
</t>
    </r>
    <r>
      <rPr>
        <b/>
        <sz val="12"/>
        <color theme="1"/>
        <rFont val="Verdana"/>
        <family val="2"/>
      </rPr>
      <t xml:space="preserve">
Strategic levers to achieve targets
</t>
    </r>
    <r>
      <rPr>
        <sz val="12"/>
        <color theme="1"/>
        <rFont val="Verdana"/>
        <family val="2"/>
      </rPr>
      <t>The Company’s decarbonization plan is supported by large-scale projects and capital investments (CapEx), including:
• Energy mix: Substitution of fossil fuels with biomass at the Alumina Refinery—reducing emissions from this stage by more than 60%—and continued use of 100% renewable, traceable electricity.
• Efficiency and modernization: Smelter upgrades to improve energy efficiency and productivity.
• Circular Economy: Expansion of scrap sourcing through Processing and Recycling Centers (CPRs). At Metalex, implemented technologies enable an increase in scrap content in billets from 60% to up to 80%. At the Itapissuma facility, recycled input usage reached peaks of 18% at year-end 2025.
Progress against these targets is monitored on an ongoing basis. Performance results are consolidated annually following third-party assurance of the Greenhouse Gas (GHG) Inventory, supporting transparency and alignment with the recommendations of the Task Force on Climate-related Financial Disclosures (TCFD) and CDP.</t>
    </r>
  </si>
  <si>
    <r>
      <rPr>
        <b/>
        <sz val="12"/>
        <color rgb="FF0FD2E7"/>
        <rFont val="Verdana bold"/>
      </rPr>
      <t>CBA-67</t>
    </r>
    <r>
      <rPr>
        <b/>
        <sz val="12"/>
        <color theme="1"/>
        <rFont val="Verdana bold"/>
      </rPr>
      <t xml:space="preserve"> </t>
    </r>
    <r>
      <rPr>
        <b/>
        <sz val="12"/>
        <color rgb="FF113CEA"/>
        <rFont val="Verdana bold"/>
      </rPr>
      <t>- Direct PFC (Perfluorocarbon) emissions</t>
    </r>
  </si>
  <si>
    <t>Direct PFC emissions</t>
  </si>
  <si>
    <t>PFC-14 (metric tons)</t>
  </si>
  <si>
    <t>PFC-116 (metric tons)</t>
  </si>
  <si>
    <t>Total PFC (metric tons)</t>
  </si>
  <si>
    <t>PFC emissions intensity (kg PFC/t of molten aluminum)</t>
  </si>
  <si>
    <t>Data coverage (as % of denominator)</t>
  </si>
  <si>
    <r>
      <rPr>
        <b/>
        <sz val="10"/>
        <color rgb="FF000000"/>
        <rFont val="Verdana"/>
        <family val="2"/>
      </rPr>
      <t>Note:</t>
    </r>
    <r>
      <rPr>
        <sz val="10"/>
        <color rgb="FF000000"/>
        <rFont val="Verdana"/>
        <family val="2"/>
      </rPr>
      <t xml:space="preserve"> </t>
    </r>
    <r>
      <rPr>
        <sz val="10"/>
        <color rgb="FF000000"/>
        <rFont val="Verdana"/>
        <family val="2"/>
      </rPr>
      <t>Only the Alumínio (SP) plant generates perfluorocarbon (PFC) emissions, exclusively in the smelting stage.</t>
    </r>
  </si>
  <si>
    <t>RENEWABLE ENERGY AND ENERGY EFFICIENCY</t>
  </si>
  <si>
    <r>
      <rPr>
        <b/>
        <sz val="12"/>
        <color rgb="FF0FD2E7"/>
        <rFont val="Verdana bold"/>
      </rPr>
      <t>CBA-52</t>
    </r>
    <r>
      <rPr>
        <b/>
        <sz val="12"/>
        <color theme="1"/>
        <rFont val="Verdana bold"/>
      </rPr>
      <t xml:space="preserve"> </t>
    </r>
    <r>
      <rPr>
        <b/>
        <sz val="12"/>
        <color rgb="FF113CEA"/>
        <rFont val="Verdana bold"/>
      </rPr>
      <t>- Energy management programs</t>
    </r>
  </si>
  <si>
    <t>Topics</t>
  </si>
  <si>
    <t>Quantified targets to address energy reduction</t>
  </si>
  <si>
    <t>CBA has set quantitative targets to reduce the energy intensity of its operations, in line with its 2030 ESG Strategy. This target is measured using an energy intensity indicator expressed in GJ per metric ton of finished product, enabling detailed tracking of consumption over time. Performance on this indicator is regularly monitored and discussed in internal forums that evaluate the results of energy efficiency initiatives.
In 2025, the Company maintained its commitment to reducing energy intensity by improving industrial processes and investing in technologies to reduce electricity and fossil fuel consumption.</t>
  </si>
  <si>
    <t>Actions to reduce energy consumption</t>
  </si>
  <si>
    <t>In 2025, the Company implemented initiatives to identify and address operational losses while advancing upgrades to improve energy efficiency. A key initiative was the identification of 107 compressed air leak points across the Alux, Metalex, and Itapissuma facilities using acoustic camera inspections. Remediation of approximately 60% of these leaks resulted in energy savings of 96,000 MWh at the Aluminum Plant (SP), equivalent to 1.5% of the facility’s total energy consumption. In addition, the Company conducted energy efficiency studies focused on deploying variable frequency drives in electric motors and upgrading lighting systems in industrial areas. In the Refining process, the now-stabilized operation of the biomass boiler enabled the substitution of natural gas and fuel oil with biomass-generated steam, reducing fossil fuel consumption at the Alumina Refinery. Other initiatives included the reuse of 3.29 million liters of rolling oil, reducing the need for new raw material inputs. According to Competitiveness Management performance indicators, these initiatives reduced consumption by 1.8 million cubic meters of natural gas and 1.05 million cubic meters of nitrogen gas.</t>
  </si>
  <si>
    <t>Assessment of progress in reducing energy consumption</t>
  </si>
  <si>
    <t xml:space="preserve">Monitoring energy consumption is a continuous practice at CBA, which includes tracking energy intensity trends across its operations. Energy intensity is reported annually, offering a detailed view of progress achieved over time. The Company also maintains internal forums and committees that regularly evaluate the performance of implemented initiatives and discuss any adjustments to ensure the effectiveness of energy efficiency measures. In 2025, the Company continued to systemically track progress toward its energy intensity reduction target, ensuring that the implemented measures result in measurable consumption reductions. </t>
  </si>
  <si>
    <t>Use of clean or green energy</t>
  </si>
  <si>
    <t>CBA consumes 100% renewable and traceable electricity, ensuring that all electricity used in its operations comes from clean energy sources. This commitment is supported by an energy management strategy based on a diversified portfolio of self-generation assets and renewable energy purchase agreements. In 2025, the Company maintained a significant self-generation portfolio comprising 21 hydroelectric plants—15 wholly-owned and 6 jointly-owned through subsidiaries—along with four wind complexes.
CBA’s energy matrix remained predominantly clean, with total installed capacity of 1.6 GW, including 0.2 GW from wind farms, 0.6 GW from 15 wholly-owned hydroelectric plants, and 0.8 GW from partially-owned assets, supporting annual generation of 690.6 GWh. Initiatives like the biomass boiler at the Alumina Refinery have also been instrumental in reducing emissions linked to fossil fuel use, supporting more efficient operations aligned with global decarbonization goals.</t>
  </si>
  <si>
    <t>Investments in innovation or R&amp;D to reduce energy consumption</t>
  </si>
  <si>
    <t>Innovation and technological development are core pillars of CBA’s strategy to improve energy efficiency and mitigate environmental impacts. The Company strengthened its leadership in sustainable finance through instruments such as Sustainability-Linked Bonds (SLBs). Proceeds exceeding R$ 1.5 billion have been allocated to industrial upgrades and decarbonization projects, aligned with the targets in CBA’s ESG Strategy 2030.
Key investment priorities include smelter upgrades focused on automation and enhanced operational control. These upgrades include the implementation of point feeding systems and automated voltage control—technologies that improve smelting efficiency and reduce electricity intensity. In addition, the Company is investing in R&amp;D to support the energy transition at the Alumina Refinery with the replacement of fossil fuels with biomass—a project that represents a step-change in the sector’s thermal energy profile.
Through CBA’s DigitALL program, the integration of data science and artificial intelligence (AI) enables predictive modeling of energy consumption and real-time optimization of input usage. These initiatives, combined with ongoing research to enhance smelting performance, are delivering on CBA’s commitment to leading the transition to a low-carbon aluminum industry, supporting efficient and competitive operations aligned with global sustainability best practices.</t>
  </si>
  <si>
    <t>Energy efficiency training provided to employees to raise awareness about energy saving</t>
  </si>
  <si>
    <t>CBA embeds sustainability in its organizational culture through structured training initiatives, ensuring ESG topics—including energy efficiency—are disseminated across all levels of the Company. One of the main tools to this end is CBA’s ESG Track, a mandatory training course for all new employees as part of onboarding.
This program outlines the objectives of the Company’s 2030 ESG Strategy, including energy efficiency goals, and is periodically updated to reflect evolving strategic priorities and market best practices.
In 2025, the Company delivered targeted training on energy efficiency to raise awareness, highlight energy intensity reduction initiatives, and identify improvement opportunities for the next cycle.</t>
  </si>
  <si>
    <r>
      <rPr>
        <b/>
        <sz val="11"/>
        <color rgb="FF000000"/>
        <rFont val="Verdana bold"/>
      </rPr>
      <t>Note:</t>
    </r>
    <r>
      <rPr>
        <sz val="11"/>
        <color rgb="FF000000"/>
        <rFont val="Verdana bold"/>
      </rPr>
      <t xml:space="preserve"> </t>
    </r>
    <r>
      <rPr>
        <sz val="11"/>
        <color rgb="FF000000"/>
        <rFont val="Verdana bold"/>
      </rPr>
      <t>CBA conducts energy audits to identify opportunities to improve energy performance.</t>
    </r>
  </si>
  <si>
    <r>
      <rPr>
        <b/>
        <sz val="12"/>
        <color rgb="FF0FD2E7"/>
        <rFont val="Verdana bold"/>
      </rPr>
      <t>CBA-53</t>
    </r>
    <r>
      <rPr>
        <b/>
        <sz val="12"/>
        <color theme="1"/>
        <rFont val="Verdana bold"/>
      </rPr>
      <t xml:space="preserve"> </t>
    </r>
    <r>
      <rPr>
        <b/>
        <sz val="12"/>
        <color rgb="FF3338E8"/>
        <rFont val="Verdana bold"/>
      </rPr>
      <t>- Energy consumption within the organization in MWh</t>
    </r>
  </si>
  <si>
    <t>Energy consumption within the organization, by source (MWh)</t>
  </si>
  <si>
    <t>Consumption of nonrenewable fuels</t>
  </si>
  <si>
    <t>Consumption of 100% renewable electricity</t>
  </si>
  <si>
    <t>Total consumption of renewable energy (fuel and electricity)</t>
  </si>
  <si>
    <t>Total energy consumption within the organization (renewable and nonrenewable)</t>
  </si>
  <si>
    <r>
      <rPr>
        <b/>
        <sz val="11"/>
        <color rgb="FF000000"/>
        <rFont val="Verdana"/>
        <family val="2"/>
      </rPr>
      <t>Note 1</t>
    </r>
    <r>
      <rPr>
        <sz val="11"/>
        <color rgb="FF000000"/>
        <rFont val="Verdana"/>
        <family val="2"/>
      </rPr>
      <t>: the inputs are the same as used for calculating CO</t>
    </r>
    <r>
      <rPr>
        <vertAlign val="subscript"/>
        <sz val="11"/>
        <color rgb="FF000000"/>
        <rFont val="Verdana"/>
        <family val="2"/>
      </rPr>
      <t>2</t>
    </r>
    <r>
      <rPr>
        <sz val="11"/>
        <color rgb="FF000000"/>
        <rFont val="Verdana"/>
        <family val="2"/>
      </rPr>
      <t>e emissions using the GHG Protocol tool.</t>
    </r>
    <r>
      <rPr>
        <sz val="11"/>
        <color rgb="FF000000"/>
        <rFont val="Verdana"/>
        <family val="2"/>
      </rPr>
      <t xml:space="preserve"> </t>
    </r>
    <r>
      <rPr>
        <sz val="11"/>
        <color rgb="FF000000"/>
        <rFont val="Verdana"/>
        <family val="2"/>
      </rPr>
      <t>The conversion factors available each year were used.</t>
    </r>
    <r>
      <rPr>
        <sz val="11"/>
        <color rgb="FF000000"/>
        <rFont val="Verdana"/>
        <family val="2"/>
      </rPr>
      <t xml:space="preserve">
</t>
    </r>
    <r>
      <rPr>
        <b/>
        <sz val="11"/>
        <color rgb="FF000000"/>
        <rFont val="Verdana"/>
        <family val="2"/>
      </rPr>
      <t>Note 2</t>
    </r>
    <r>
      <rPr>
        <sz val="11"/>
        <color rgb="FF000000"/>
        <rFont val="Verdana"/>
        <family val="2"/>
      </rPr>
      <t>:</t>
    </r>
    <r>
      <rPr>
        <sz val="11"/>
        <color rgb="FF000000"/>
        <rFont val="Verdana"/>
        <family val="2"/>
      </rPr>
      <t xml:space="preserve"> </t>
    </r>
    <r>
      <rPr>
        <sz val="11"/>
        <color rgb="FF000000"/>
        <rFont val="Verdana"/>
        <family val="2"/>
      </rPr>
      <t>100% of the electricity CBA consumes is renewable and certified by self-declarations and renewable energy certificates (i-RECs).</t>
    </r>
    <r>
      <rPr>
        <sz val="11"/>
        <color rgb="FF000000"/>
        <rFont val="Verdana"/>
        <family val="2"/>
      </rPr>
      <t xml:space="preserve">
</t>
    </r>
    <r>
      <rPr>
        <b/>
        <sz val="11"/>
        <color rgb="FF000000"/>
        <rFont val="Verdana"/>
        <family val="2"/>
      </rPr>
      <t>Note 3</t>
    </r>
    <r>
      <rPr>
        <sz val="11"/>
        <color rgb="FF000000"/>
        <rFont val="Verdana"/>
        <family val="2"/>
      </rPr>
      <t>: due to the temporary curtailment of the Nickel Business and its limited materiality, data for this business is not being reported in 2024 and 2025.</t>
    </r>
    <r>
      <rPr>
        <sz val="11"/>
        <color rgb="FF000000"/>
        <rFont val="Verdana"/>
        <family val="2"/>
      </rPr>
      <t xml:space="preserve">
</t>
    </r>
    <r>
      <rPr>
        <b/>
        <sz val="11"/>
        <color rgb="FF000000"/>
        <rFont val="Verdana"/>
        <family val="2"/>
      </rPr>
      <t>Note 4</t>
    </r>
    <r>
      <rPr>
        <sz val="11"/>
        <color rgb="FF000000"/>
        <rFont val="Verdana"/>
        <family val="2"/>
      </rPr>
      <t>: data on total energy consumption for the Aluminum Business has been restated for 2022 and 2023.</t>
    </r>
    <r>
      <rPr>
        <sz val="11"/>
        <color rgb="FF000000"/>
        <rFont val="Verdana"/>
        <family val="2"/>
      </rPr>
      <t xml:space="preserve"> </t>
    </r>
    <r>
      <rPr>
        <b/>
        <sz val="11"/>
        <color rgb="FF17D4E8"/>
        <rFont val="Verdana"/>
        <family val="2"/>
      </rPr>
      <t>GRI 2-4</t>
    </r>
  </si>
  <si>
    <r>
      <rPr>
        <b/>
        <sz val="12"/>
        <color rgb="FF0FD2E7"/>
        <rFont val="Verdana bold"/>
        <family val="2"/>
      </rPr>
      <t>GRI 302-2</t>
    </r>
    <r>
      <rPr>
        <b/>
        <sz val="12"/>
        <color theme="1"/>
        <rFont val="Verdana bold"/>
        <family val="2"/>
      </rPr>
      <t xml:space="preserve"> </t>
    </r>
    <r>
      <rPr>
        <b/>
        <sz val="12"/>
        <color rgb="FF3338E8"/>
        <rFont val="Verdana bold"/>
        <family val="2"/>
      </rPr>
      <t>- Energy consumption outside of the organization</t>
    </r>
  </si>
  <si>
    <t xml:space="preserve">Energy consumption outside the organization (thousands of GJ)			</t>
  </si>
  <si>
    <t>Fuel- and energy-related activities not included in Scope 1 or Scope 2</t>
  </si>
  <si>
    <t>NAp</t>
  </si>
  <si>
    <r>
      <rPr>
        <sz val="12"/>
        <color rgb="FF000000"/>
        <rFont val="Verdana"/>
        <family val="2"/>
      </rPr>
      <t>Transportation and distribution (upstream)</t>
    </r>
  </si>
  <si>
    <t>Business travel</t>
  </si>
  <si>
    <r>
      <rPr>
        <sz val="12"/>
        <color rgb="FF000000"/>
        <rFont val="Verdana"/>
        <family val="2"/>
      </rPr>
      <t>Transportation and distribution (downstream)</t>
    </r>
  </si>
  <si>
    <t>Total consumption outside of the Organization</t>
  </si>
  <si>
    <r>
      <t xml:space="preserve">Note 1: </t>
    </r>
    <r>
      <rPr>
        <sz val="11"/>
        <color rgb="FF000000"/>
        <rFont val="Verdana"/>
        <family val="2"/>
      </rPr>
      <t>In 2024, the calculation base was refined and this year will therefore serve as the baseline for future comparability. As of this cycle, calculations were based on the emissions inventory, using the lower heating value to convert fuels into GJ. In the case of fuel mixes, the predominant item was adopted. Conversion factors follow the Brazilian GHG Protocol Program tool, including references from DEFRA, BEN, and IPCC.</t>
    </r>
    <r>
      <rPr>
        <b/>
        <sz val="11"/>
        <color rgb="FF000000"/>
        <rFont val="Verdana"/>
        <family val="2"/>
      </rPr>
      <t xml:space="preserve">
Note 2: </t>
    </r>
    <r>
      <rPr>
        <sz val="11"/>
        <color rgb="FF000000"/>
        <rFont val="Verdana"/>
        <family val="2"/>
      </rPr>
      <t>Fuel- and energy-related activities not included in Scope 1 or Scope 2 have already been reported under GRI 302-1; therefore, this disclosure has not been compiled since 2024.</t>
    </r>
  </si>
  <si>
    <r>
      <rPr>
        <b/>
        <sz val="12"/>
        <color rgb="FF0FD2E9"/>
        <rFont val="Verdana bold"/>
      </rPr>
      <t>GRI 302-4</t>
    </r>
    <r>
      <rPr>
        <b/>
        <sz val="12"/>
        <color theme="1"/>
        <rFont val="Verdana bold"/>
      </rPr>
      <t xml:space="preserve"> </t>
    </r>
    <r>
      <rPr>
        <b/>
        <sz val="12"/>
        <color rgb="FF113CEA"/>
        <rFont val="Verdana bold"/>
      </rPr>
      <t>- Reduction of energy consumption</t>
    </r>
  </si>
  <si>
    <t>CBA has implemented energy efficiency initiatives to reduce electricity consumption, achieving a reduction of 345,559.0 gigajoules at its Alumínio Plant (SP) between 2024 and 2025. The Company’s core energy efficiency program is working to identify and repair compressed air leaks at the Alux (SP), Metalex (SP), and Itapissuma (PE) facilities, using acoustic camera inspections. During the reporting period, 107 leak points were identified, representing a total loss of 256,005 cubic meters per hour. Corrective actions achieved an overall completion rate of 58.9%, recovering 151,858.7 cubic meters per hour of compressed air. Alux eliminated 100% of its identified leaks. In addition, the Company has conducted energy efficiency studies focused on installing variable frequency drives on electric motors and upgrading lighting systems in industrial areas.
Energy savings have been estimated using 2025 as the baseline year, selected due to the availability of new technical data from predictive inspection reports using acoustic and thermographic analysis. Savings were calculated using the Sonavu Insights tool, incorporating asset-specific technical data such as operating pressure, maximum capacity, annual operating hours, and rated power. These initiatives support the Company’s strategic goals to reduce energy intensity and minimize fossil fuel consumption through targeted improvements across its industrial operations.</t>
  </si>
  <si>
    <r>
      <rPr>
        <b/>
        <sz val="12"/>
        <color rgb="FF0FD2E7"/>
        <rFont val="Verdana bold"/>
      </rPr>
      <t>GRI 302-5</t>
    </r>
    <r>
      <rPr>
        <b/>
        <sz val="12"/>
        <color theme="1"/>
        <rFont val="Verdana bold"/>
      </rPr>
      <t xml:space="preserve"> </t>
    </r>
    <r>
      <rPr>
        <b/>
        <sz val="12"/>
        <color rgb="FF113CEA"/>
        <rFont val="Verdana bold"/>
      </rPr>
      <t>- Reductions in energy requirements of products and services</t>
    </r>
  </si>
  <si>
    <t>There was no reduction in energy requirements of products and services. However, CBA continues to focus on reducing its energy requirement through ongoing improvements in production processes and industrial infrastructure. Between 2024 and 2025, the Alumínio Plant (SP) achieved a significant reduction in electricity consumption, totaling 345,558.96 gigajoules. This reduction was calculated based on monitored electricity consumption in megawatt-hours, applying a conversion factor of 3.6 to gigajoules, in line with the Company’s internal energy reporting records.
Within the Downstream segment, efficiency is managed through initiatives approved under the Company’s Competitiveness Management framework. While not all initiatives result in directly measurable energy savings (in gigajoules per product), they contribute to improved operational efficiency and reduced material losses. Key projects include reducing nitrogen and natural gas consumption in specific production lines, optimizing process oil recovery, and decreasing scrap generated from operational inefficiencies. Similarly, at the Alumina Refinery, the Company identified opportunities including retrofitting and cleaning heat exchangers, as well as reducing gas consumption in standby boiler systems.</t>
  </si>
  <si>
    <r>
      <rPr>
        <b/>
        <sz val="12"/>
        <color rgb="FF0FD2E7"/>
        <rFont val="Verdana bold"/>
        <family val="2"/>
      </rPr>
      <t>SASB IF-EU-000.A</t>
    </r>
    <r>
      <rPr>
        <b/>
        <sz val="12"/>
        <color rgb="FF113CEA"/>
        <rFont val="Verdana bold"/>
      </rPr>
      <t xml:space="preserve"> - Number of: (1) residential, (2) commercial, and (3) industrial customers served | </t>
    </r>
    <r>
      <rPr>
        <b/>
        <sz val="12"/>
        <color rgb="FF0FD2E9"/>
        <rFont val="Verdana bold"/>
        <family val="2"/>
      </rPr>
      <t>SASB IF-EU-000.B</t>
    </r>
    <r>
      <rPr>
        <b/>
        <sz val="12"/>
        <color rgb="FF113CEA"/>
        <rFont val="Verdana bold"/>
      </rPr>
      <t xml:space="preserve"> - Total electricity delivered to: (1) residential, (2) commercial, (3) industrial, (4) all other retail customers, and (5) wholesale customers</t>
    </r>
  </si>
  <si>
    <t>Customers served and electricity delivered by segment in 2025</t>
  </si>
  <si>
    <t>Number of customers</t>
  </si>
  <si>
    <t>Electricity delivered (MWh)</t>
  </si>
  <si>
    <t>Residential</t>
  </si>
  <si>
    <t>Commercial</t>
  </si>
  <si>
    <t>Industrial</t>
  </si>
  <si>
    <r>
      <rPr>
        <b/>
        <sz val="12"/>
        <color rgb="FF0FD2E7"/>
        <rFont val="Verdana bold"/>
        <family val="2"/>
      </rPr>
      <t>SASB IF-EU-000.C</t>
    </r>
    <r>
      <rPr>
        <b/>
        <sz val="12"/>
        <color rgb="FF113CEA"/>
        <rFont val="Verdana bold"/>
      </rPr>
      <t xml:space="preserve"> - Length of transmission and distribution lines</t>
    </r>
  </si>
  <si>
    <t>CBA operates as a power generator and electricity trader, selling electricity to other trading companies and end customers. As such, the Company does not own or operate transmission lines.</t>
  </si>
  <si>
    <r>
      <rPr>
        <b/>
        <sz val="12"/>
        <color rgb="FF0FD2E7"/>
        <rFont val="Verdana bold"/>
        <family val="2"/>
      </rPr>
      <t xml:space="preserve">SASB IF-EU-000.E </t>
    </r>
    <r>
      <rPr>
        <b/>
        <sz val="12"/>
        <color rgb="FF3338E8"/>
        <rFont val="Verdana bold"/>
        <family val="2"/>
      </rPr>
      <t>-</t>
    </r>
    <r>
      <rPr>
        <b/>
        <sz val="12"/>
        <color rgb="FF0FD2E7"/>
        <rFont val="Verdana bold"/>
        <family val="2"/>
      </rPr>
      <t xml:space="preserve"> </t>
    </r>
    <r>
      <rPr>
        <b/>
        <sz val="12"/>
        <color rgb="FF113CEA"/>
        <rFont val="Verdana bold"/>
        <family val="2"/>
      </rPr>
      <t>Total Wholesale Electricity Purchased</t>
    </r>
  </si>
  <si>
    <t>Total wholesale electricity purchased (MWh)</t>
  </si>
  <si>
    <t>Electricity purchased</t>
  </si>
  <si>
    <r>
      <rPr>
        <b/>
        <sz val="10"/>
        <color rgb="FF000000"/>
        <rFont val="Verdana"/>
        <family val="2"/>
      </rPr>
      <t>Note:</t>
    </r>
    <r>
      <rPr>
        <sz val="10"/>
        <color rgb="FF000000"/>
        <rFont val="Verdana"/>
        <family val="2"/>
      </rPr>
      <t xml:space="preserve"> </t>
    </r>
    <r>
      <rPr>
        <sz val="10"/>
        <color rgb="FF000000"/>
        <rFont val="Verdana"/>
        <family val="2"/>
      </rPr>
      <t>This metric excludes SWAP contracts, which totaled 1,784,070 MWh on the purchase side in 2025.</t>
    </r>
    <r>
      <rPr>
        <sz val="10"/>
        <color rgb="FF000000"/>
        <rFont val="Verdana"/>
        <family val="2"/>
      </rPr>
      <t xml:space="preserve">
</t>
    </r>
  </si>
  <si>
    <t>BIODIVERSITY &amp; ECOSYSTEM SERVICES</t>
  </si>
  <si>
    <t>TNFD disclosures</t>
  </si>
  <si>
    <t>Recommendation</t>
  </si>
  <si>
    <t>CBA Management</t>
  </si>
  <si>
    <t>Learn more:</t>
  </si>
  <si>
    <t>1 A. Describe the board’s oversight of nature-related dependencies, impacts, risks and opportunities</t>
  </si>
  <si>
    <t>Oversight of nature-related dependencies, impacts, risks, and opportunities at CBA is carried out by the Sustainability Committee, which is responsible for monitoring and integrating key topics such as biodiversity, climate change, sustainable resource use, and the circular economy. The Committee meets bimonthly to review progress on environmental initiatives and reports regularly to the Board of Directors, helping ensure that environmental considerations are integrated into strategic decision-making.
These topics are managed through the Company’s 2030 ESG Strategy, which is structured around five core pillars: Climate change, Renewable energy, Aluminum circularity, Sustainable natural resource management, and Dam safety. Together, these pillars address the Company’s interactions with nature in an integrated and cross-functional manner.</t>
  </si>
  <si>
    <t>GRI 2-9, 2-12, 2-13, 2-16, 2-17, 2-19, 2-23, 3-3 Risk and Crisis Management, 101-1, 408-1, 409-1, 412-1</t>
  </si>
  <si>
    <t>1 B. Describe management’s role in assessing and managing nature-related dependencies, impacts, risks and opportunities.</t>
  </si>
  <si>
    <t>CBA maintains a management structure dedicated to assessing and monitoring nature-related risks, impacts, and dependencies. Governance is supported by specialized committees, including the Sustainability Committee, which advises the Board of Directors, as well as the Climate Change and Water Resilience Committees, which provide direct support to the Executive Board.
Execution and technical oversight of these matters are coordinated by designated executive and operational roles, including the Chief Sustainability, Safety, and Environment Officer, and the Sustainability function. Responsibility for implementing environmental initiatives and guidelines is shared across business units, with directors and managers accountable based on their respective operational roles and project responsibilities.</t>
  </si>
  <si>
    <t xml:space="preserve">1 C. Describe the organization’s human rights policies and engagement activities, and oversight by the board and management, with respect to Indigenous Peoples, Local Communities, affected and other stakeholders, in the organization’s assessment of, and response to, nature-related dependencies, impacts, risks and opportunities.
</t>
  </si>
  <si>
    <r>
      <t xml:space="preserve">CBA’s operations are governed by its Human Rights Policy (2022), which aligns with internationally recognized frameworks and applicable laws. Since 2019, CBA has conducted periodic human rights due diligence to assess risks and impacts affecting suppliers, contractors, and local communities. In 2023, this due diligence was expanded to include Alux (SP) and Barro Alto Mine (GO), incorporating direct consultations, one-on-one interviews, and community meetings with external stakeholders.
</t>
    </r>
    <r>
      <rPr>
        <b/>
        <sz val="12"/>
        <color rgb="FF000000"/>
        <rFont val="Verdana"/>
        <family val="2"/>
      </rPr>
      <t xml:space="preserve">Risk Management, Communities and Social Impact
</t>
    </r>
    <r>
      <rPr>
        <sz val="12"/>
        <color rgb="FF000000"/>
        <rFont val="Verdana"/>
        <family val="2"/>
      </rPr>
      <t xml:space="preserve">CBA’s approach to managing impacts integrates natural resource preservation with the protection of the rights of communities within its areas of influence. Through detective, preventive, and mitigation controls, the Company monitors environmental factors that may affect surrounding communities and traditional populations. In 2025, CBA confirms that it had no proven or probable reserves located in conflict-affected areas or overlapping with indigenous or traditional lands at any of its facilities.
Since initiating due diligence assessments, the Company has not identified any human rights violations in its operations. Stakeholder engagement is structured through the External Communication Registry (RCE) system in Miraí (MG) and Barro Alto (GO), which tracks and addresses community concerns related to land rehabilitation, environmental impacts, and social issues.
</t>
    </r>
    <r>
      <rPr>
        <b/>
        <sz val="12"/>
        <color rgb="FF000000"/>
        <rFont val="Verdana"/>
        <family val="2"/>
      </rPr>
      <t>Supply Chain and Sustainability</t>
    </r>
    <r>
      <rPr>
        <sz val="12"/>
        <color rgb="FF000000"/>
        <rFont val="Verdana"/>
        <family val="2"/>
      </rPr>
      <t xml:space="preserve">
CBA’s value chain is governed by its Sustainable Procurement Policy and Supplier Code of Conduct. All business partners undergo ESG performance reviews every two years, with corrective action plans required where necessary. The Company’s risk assessments have not identified significant risks of forced labor or child labor within its supply chain.
CBA reaffirms its commitment to transparency regarding the environmental impacts of its industrial activities. The Company has programs in place to ensure the rehabilitation of mine sites, reforestation with native species, and partnerships with universities and local communities to strengthen ecosystem protection and uphold the rights of affected populations.</t>
    </r>
  </si>
  <si>
    <t xml:space="preserve">GRI 2-12, 2-23, 2-24, 2-25, 2-26, 101-1, 101-3, 411-1, 413-1, CBA-10, CBA-16, CBA-17 </t>
  </si>
  <si>
    <t>Strategy</t>
  </si>
  <si>
    <t>2 A. Describe the nature-related dependencies, impacts, risks and opportunities the organization has identified over the short, medium and long term</t>
  </si>
  <si>
    <r>
      <t>The long-term viability of the Company’s operations depends on critical natural resources, including land, minerals, water, and energy. To manage its relationship with natural capital, CBA has structured processes in place to assess social and economic factors across all operations. To mitigate impacts, CBA applies the mitigation hierarchy, supported by baseline studies and ongoing biodiversity monitoring. Data collected through these activities informs initiatives to rehabilitate mine sites using native species and supports the Company’s strategic target of establishing one hectare of ecological corridors for every ten hectares mined and rehabilitated. In managing physical risks, potential dam failure has been classified as a high-severity, low-probability event. This risk is managed through emergency response plans that include monthly siren audibility tests—conducted at facilities such as the Palmital Dam—and annual evacuation drills involving local communities, ensuring preparedness. Risk management is integrated into the Company’s financial strategy through technical assessments on water resources, climate change, and human rights, ensuring business resilience over the short, medium, and long term.  The Company also actively identifies opportunities associated with the transition to lower-impact business models, including expanding aluminum recycling and using ReAl technology to recover multi-material scrap. In addition, CBA’s conservation assets—</t>
    </r>
    <r>
      <rPr>
        <i/>
        <sz val="12"/>
        <color rgb="FF000000"/>
        <rFont val="Verdana"/>
        <family val="2"/>
      </rPr>
      <t>Legado das Águas</t>
    </r>
    <r>
      <rPr>
        <sz val="12"/>
        <color rgb="FF000000"/>
        <rFont val="Verdana"/>
        <family val="2"/>
      </rPr>
      <t xml:space="preserve"> and </t>
    </r>
    <r>
      <rPr>
        <i/>
        <sz val="12"/>
        <color rgb="FF000000"/>
        <rFont val="Verdana"/>
        <family val="2"/>
      </rPr>
      <t>Legado Verdes do Cerrado</t>
    </r>
    <r>
      <rPr>
        <sz val="12"/>
        <color rgb="FF000000"/>
        <rFont val="Verdana"/>
        <family val="2"/>
      </rPr>
      <t>—support the development of products with a lower carbon footprint. While the Ecosystem Services Assessment at the Alumínio Plant (SP) is updated annually, the Company continues to refine the classification of impacts across time horizons to further align with full TNFD recommendations.</t>
    </r>
  </si>
  <si>
    <t>SASB EM-MM-10a.2, SASB IF-EU-140a.2, GRI 3-3 Biodiversity, GRI 101-1, 101-2, 101-5, 101-6, 101-7, 101-8</t>
  </si>
  <si>
    <t>2 B. Describe the effect nature-related dependencies, impacts, risks and opportunities have had on the organization’s business model, value chain, strategy and financial planning, as well as any transition plans or analysis in place.</t>
  </si>
  <si>
    <t>Biodiversity is a core pillar of CBA’s 2030 ESG Strategy and directly informs its business model and financial planning. The Company has established a strategic target to engage 10% of its key customers and suppliers in co-investments supporting biodiversity projects. The Company has also set a target to create or expand one hectare of ecological corridors for every ten hectares mined and rehabilitated, helping mitigate regulatory and reputational risks.
Governance of this topic is ensured through CBA’s Strategic Planning (SP) process, which defines short- and medium-term actions and approves environmental projects, and through the Strategic Dialogue process, which revisits long-term guidelines every three years. This process ensures that nature-related risks and opportunities are integrated into financial planning and supports the transition to more sustainable business practices. Given the central role of sustainability at CBA, key ESG levers are integrated into the Company’s financial strategy, helping to ensure that resources are converted into positive impacts for business, people, and the planet. Financial planning and capital expenditure (CAPEX) projects are meaningfully informed by in-depth assessments of impacts across natural resources, GHG emissions, carbon pricing, and waste management, as part of an integrated approach to nature-related risks and opportunities. In recent years, CBA has made significant progress on its project pipeline and in Mergers and Acquisitions (M&amp;A), with investments exceeding R$ 1 billion.</t>
  </si>
  <si>
    <t>GRI 101-1, 101-2, 411-1, 3-3 Biodiversity and ecosystem services</t>
  </si>
  <si>
    <t>2 C. Describe the resilience of the organization’s strategy to nature-related risks and opportunities, taking into consideration different scenarios.</t>
  </si>
  <si>
    <t>CBA’s strategy is designed to be resilient by integrating sustainability into financial and operational planning, with a particular focus on four key areas: environmental innovation and regeneration, renewable energy diversification, recycling expansion, and technological readiness.
To mitigate risks under resource scarcity scenarios, the Company invests in circular economy initiatives, including ReAl technology, and in energy self-sufficiency, reducing reliance on primary inputs and exposure to volatility in the National Grid. Water resilience is monitored through a Water Security Index and supported by a target to reduce freshwater withdrawal per metric ton of aluminum by 20% at the Alumínio Plant (SP) by 2030, from a 2019 baseline. This target is supported by closed-loop water systems and smelter upgrades.
In an increasingly demanding regulatory landscape, the Company proactively invests in lower-impact solutions to align with evolving environmental requirements and reduce regulatory risk. From a market perspective, the integration of ESG criteria into capital expenditures (CAPEX) supports alignment with investor and partner expectations. Collectively, these practices support the production of lower-carbon aluminum and contribute to strengthening ecosystems across the Company’s areas of operation.</t>
  </si>
  <si>
    <t>GRI 101-1, 3-3 Biodiversity and Ecosystem Services, 2025 Climate Agenda Report (Risk Management)</t>
  </si>
  <si>
    <t>GRI 101-1, 3-3 Biodiversity and Ecosystem Services, 2024 Climate Agenda Report (Risk Management)</t>
  </si>
  <si>
    <t>2 D. Disclose the locations of assets and/or activities in the organization’s direct operations and, where possible, upstream and downstream value chain(s) that meet the criteria for priority locations.</t>
  </si>
  <si>
    <t>CBA participated in the pilot implementation of the Brazilian Business Council for Sustainable Development’s (CEBDS) “Action for Nature” Platform, supporting the development of ecosystem services assessments. In 2025, the Company’s Environment and Asset Management teams conducted an assessment of sensitive areas across its operational properties, using public geospatial datasets focused on water stress, protected areas, biodiversity, wetlands, and traditional territories.
The assessment identified that the Alumínio Plant (SP) overlaps with the Itupararanga Protected Area. According to the Aqueduct system, this location is exposed to low-to-medium water stress risk through 2045. CBA continues to enhance its technical understanding of these issues and plans to expand its disclosures to include a more granular identification of areas that meet TNFD criteria for priority and sensitive locations.</t>
  </si>
  <si>
    <t>GRI 101-4, 101-5</t>
  </si>
  <si>
    <t>Risk and impact management</t>
  </si>
  <si>
    <t>3 A(i). Describe the organization's processes for identifying, assessing and prioritizing nature-related dependencies, impacts, risks and opportunities in its direct operations.</t>
  </si>
  <si>
    <r>
      <t xml:space="preserve">CBA has structured risk management processes based on ISO 31000 guidelines and the COSO Enterprise Risk Management (ERM) framework. The Company’s Risk Management Policy defines roles and responsibilities approved by the Board of Directors and the Executive Board, in compliance with the requirements of the Brazilian Securities Commission (CVM) and B3’s </t>
    </r>
    <r>
      <rPr>
        <i/>
        <sz val="12"/>
        <color rgb="FF000000"/>
        <rFont val="Verdana"/>
        <family val="2"/>
      </rPr>
      <t>Novo Mercado</t>
    </r>
    <r>
      <rPr>
        <sz val="12"/>
        <color rgb="FF000000"/>
        <rFont val="Verdana"/>
        <family val="2"/>
      </rPr>
      <t xml:space="preserve"> listing segment.
At the Alumínio Plant (SP), the process to identify and prioritize environmental dependencies and impacts follows the World Resources Institute (WRI) Corporate Ecosystem Services Review methodology. This approach supports the identification of priority ecosystem services and the development of appropriate mitigation measures. In addition, CBA’s Basic Management Units (UGBs) employ an Environmental Aspects and Impacts Assessment Matrix to classify and manage the effects of operations on biodiversity—supporting preventive management and the continuous improvement of biological assets and natural resources.</t>
    </r>
  </si>
  <si>
    <t>GRI 101-2, 101-4, SASB EM-MM-160a.1, 2025 Annual Report (Risk management)</t>
  </si>
  <si>
    <t>3 A(ii). Describe the organization’s processes for identifying, assessing and prioritizing nature-related dependencies, impacts, risks and opportunities in its upstream and downstream value chain(s).</t>
  </si>
  <si>
    <t>CBA applies a preventive and strategic approach to risk management, grounded in ISO 31000 standards and the COSO ERM framework. The Company’s governance model follows a three lines of defense structure: business functions are responsible for day-to-day risk identification and management; specialized functions (Risk, Compliance, and Internal Controls) provide methodological support; and Internal Audit performs independent assurance. The process is standardized across five stages: identification, analysis, evaluation, response, and monitoring. This cross-functional structure enables the integration of nature-, climate-, and environment-related risks into the broader enterprise risk management process. In 2025, CBA enhanced its risk management practices by establishing permanent, multidisciplinary Risk Committees that engage leadership in integrated discussions, improving the accuracy of risk classification and response. Risk events are documented in a structured repository linking strategic priorities to operational and transactional risks. Risk assessments incorporate key risk indicators (KRIs) and evaluate environmental, social, reputational, legal, and financial impacts, informing decision-making by the Executive Board and the Board of Directors. In 2025, of the Company’s 4,171 active suppliers, all 1,210 new contracts were reviewed against sustainability criteria, including environmental management, emissions reduction, waste management, and resource efficiency requirements. ESG performance is reassessed on a biennial basis.</t>
  </si>
  <si>
    <t>GRI 3-3 Risk and Crisis Management, CBA-14, CBA-37
GRI 3-3 Supplier management, GRI 101-2</t>
  </si>
  <si>
    <t>3 B. Describe the organization’s processes for managing nature-related dependencies, impacts, risks and opportunities.</t>
  </si>
  <si>
    <t>CBA manages nature-related dependencies and impacts using the World Resources Institute (WRI) Corporate Ecosystem Services Review methodology. This methodology is applied across operations in Poços de Caldas (MG), Zona da Mata (MG), the Alumínio Plant (SP), Metalex (SP), Alux (SP), Itapissuma (PE), and the Energy Business, with approaches tailored to local conditions.
Technical management is supported by an Environmental Aspects and Impacts Risk Assessment Matrix, which classifies biodiversity impacts and defines appropriate control measures. Biodiversity is monitored through a dedicated program that tracks indicators such as vegetation cover, species density per hectare, and regeneration rates.
The effectiveness of these actions is tracked through an Ecosystem Services Assessment tool and the Biodiversity and Protected Areas Action Plan. Regulatory compliance and conformity to operating license conditions are supported by specialized systems for legal requirements management and real-time monitoring of environmental Key Performance Indicators (KPIs).</t>
  </si>
  <si>
    <t>2025 Annual Report (Risk management), GRI 101-2, SASB EM-MM-160a.1</t>
  </si>
  <si>
    <t>3 C. Describe how processes for identifying, assessing, prioritizing and monitoring nature-related risks are integrated into and inform the organization’s overall risk management processes.</t>
  </si>
  <si>
    <t>CBA applies a structured, cross-functional approach to enterprise risk management, integrating nature-related considerations into its standard risk management processes. This approach aligns with ISO 31000 standards and the COSO framework and follows a five-step process: identification, analysis, evaluation, response, and monitoring.
Governance of this system is based on the three lines of defense model. The first line comprises operational teams responsible for identifying and managing risks. The second line includes control and supporting functions responsible for oversight and policy management. The third line is Internal Audit, which provides independent assurance over the effectiveness of controls.
Nature-related risks are formally documented in detailed technical assessments that evaluate impacts across environmental, social, reputational, legal, and financial dimensions. The Company uses Key Risk Indicators (KRIs), tracked on an ongoing basis, to inform strategic decision-making by the Executive Board and the Board of Directors. Details on the likelihood and impact of the most significant risks are disclosed in the Company’s 2025 Climate Agenda Report.</t>
  </si>
  <si>
    <t>2025 Climate Agenda Report (Risk Management) and 2025 Annual Report (Biodiversity and Ecosystem Services)</t>
  </si>
  <si>
    <t>Metrics and targets</t>
  </si>
  <si>
    <t>4 A. Disclose the metrics used by the organization to assess climate-related risks and opportunities in line with its strategy and risk management process.</t>
  </si>
  <si>
    <t>CBA applies standardized metrics to manage nature-related risks and opportunities, integrated into its enterprise risk management framework. The process is conducted through annual review cycles and follows five stages—identification, analysis, evaluation, response, and monitoring—and is applied across all operational sites, including the Energy, Primary, Downstream &amp; Recycling, and Nickel Businesses.
At the Alumínio Plant (SP), technical identification of ecosystem-related risks and opportunities is conducted using version 1.0 of the World Resources Institute (WRI) Corporate Ecosystem Services Review methodology. These assessments are consolidated within an Ecosystem Services Assessment spreadsheet, enabling alignment between natural capital dependencies and the Company’s resilience strategy. Additional detail on metrics and the classification of significant risks is provided in the Company’s 2025 Climate Agenda Report.</t>
  </si>
  <si>
    <t>2025 Climate Agenda Report (Risk Management)</t>
  </si>
  <si>
    <t>4 B. Disclose the metrics used by the organization to assess and manage dependencies and impacts on nature.</t>
  </si>
  <si>
    <t>CBA uses technical metrics to assess environmental dependencies and impacts, based on the World Resources Institute (WRI) Corporate Ecosystem Services Review methodology. Key dependencies include water resources—critical to production processes and energy generation—as well as climate stability and access to renewable energy sources.
Negative impacts, including air emissions, land use, and vegetation clearing, are managed in accordance with the mitigation hierarchy: avoid, minimize, restore, and offset. At the operational level, Basic Management Units (UGBs) apply an Environmental Aspects and Impacts Assessment Matrix to classify and mitigate risks to biodiversity. These practices are complemented by continuous environmental monitoring, mine rehabilitation programs, and initiatives that promote habitat connectivity, including the development of ecological corridors.</t>
  </si>
  <si>
    <t>2024 Annual Report (Biodiversity and Ecosystem Services); GRI 101-1, 101-2, 101-5, 101-6, 101-7, 101-8, 301-1, 303-3, 303-4, 303-5, 305-7, 306-3, 306-4, 306-5, SASB EM-MM 150a.4, EM-MM 150a.5, EM-MM 150a.6</t>
  </si>
  <si>
    <t>4 C. Describe the targets and goals used by the organization to manage nature-related dependencies, impacts, risks and opportunities and its performance against these.</t>
  </si>
  <si>
    <t>The Company sets goals and targets to manage its interaction with the environment based on the World Resources Institute (WRI) Corporate Ecosystem Services Review methodology. CBA’s strategy prioritizes mitigating impacts such as vegetation clearing and land use, while strengthening the resilience of water and energy dependencies.
Performance is monitored at the Basic Management Unit (UGB) level using an Environmental Aspects and Impacts Assessment Matrix. Key outcomes include the continued implementation of mine rehabilitation projects and progress in establishing ecological corridors, supporting biodiversity restoration and habitat connectivity. The Company also maintains environmental monitoring systems to align climate stability and renewable energy targets with its long-term resilience strategy.</t>
  </si>
  <si>
    <t>Annual Report (Biodiversity and Ecosystem Services, 2030 ESG Strategy); GRI 101-1, 101-2, 101-4</t>
  </si>
  <si>
    <r>
      <rPr>
        <b/>
        <sz val="12"/>
        <color rgb="FF0FD2E7"/>
        <rFont val="Verdana bold"/>
      </rPr>
      <t>GRI 101-1</t>
    </r>
    <r>
      <rPr>
        <b/>
        <sz val="12"/>
        <color rgb="FF113CEA"/>
        <rFont val="Verdana bold"/>
      </rPr>
      <t xml:space="preserve"> - Policies to halt and reverse biodiversity loss</t>
    </r>
  </si>
  <si>
    <r>
      <t xml:space="preserve">CBA has established formal policies and commitments aimed at preventing and reversing biodiversity loss, applicable across all of its operations. The scope of these policies includes its Aluminum and Energy Businesses, as well as the Company’s private “Legacy” reserves. These commitments are largely aligned with the 2050 Goals and 2030 Targets of the Kunming-Montreal Global Biodiversity Framework. Alux (SP) is an exception, as its formal alignment with these global frameworks has not yet been completed.
</t>
    </r>
    <r>
      <rPr>
        <b/>
        <sz val="12"/>
        <color theme="1"/>
        <rFont val="Verdana"/>
        <family val="2"/>
      </rPr>
      <t xml:space="preserve">Scope and Business Relationships
</t>
    </r>
    <r>
      <rPr>
        <sz val="12"/>
        <color theme="1"/>
        <rFont val="Verdana"/>
        <family val="2"/>
      </rPr>
      <t xml:space="preserve">These commitments apply to both internal operations and external business relationships, including suppliers, customers, and commercial partners across the value chain. The level of application varies depending on the nature of each operation:
• Full Application: Commitments are fully applied to internal operations and business relationships at sites including legacy reserves, Alux, Itapissuma, Barro Alto, the Alumínio Plant, Metalex, Poços de Caldas, and the Energy business.
• Partial Application in the Value Chain: At the Miraí (MG) and Itamarati de Minas (MG) mining operations, the policy applies fully to the Company’s activities; however, engagement with suppliers and partners remains partial, reflecting an ongoing process to align the broader value chain.
</t>
    </r>
    <r>
      <rPr>
        <b/>
        <sz val="12"/>
        <color theme="1"/>
        <rFont val="Verdana"/>
        <family val="2"/>
      </rPr>
      <t>Specific Goals and Targets</t>
    </r>
    <r>
      <rPr>
        <sz val="12"/>
        <color theme="1"/>
        <rFont val="Verdana"/>
        <family val="2"/>
      </rPr>
      <t xml:space="preserve">
To implement these commitments, CBA has established specific objectives and targets to address biodiversity loss in key operations, including:
• Sites with Defined Targets: Metalex (SP); Miraí Mine (MG); Itamarati de Minas Mine (MG); Poços de Caldas Mine (MG); the Energy business; and legacy reserves.
• Sites under Corporate Guidelines: Sites including Alux (SP), Itapissuma Rolling Mill (PE), Barro Alto (GO), and the Alumínio Plant (SP) operate under corporate policy guidelines but do not yet have site-specific quantitative targets for biodiversity.
This framework integrates biodiversity conservation and nature restoration into the Company’s long-term strategy, supporting impact mitigation and ecosystem regeneration across its areas of operation.</t>
    </r>
  </si>
  <si>
    <r>
      <rPr>
        <b/>
        <sz val="12"/>
        <color rgb="FF00B0F0"/>
        <rFont val="Verdana bold"/>
      </rPr>
      <t xml:space="preserve">GRI 101-1 </t>
    </r>
    <r>
      <rPr>
        <b/>
        <sz val="12"/>
        <color rgb="FF113CEA"/>
        <rFont val="Verdana bold"/>
      </rPr>
      <t xml:space="preserve">- Policies to halt and reverse biodiversity loss (with a focus on operational units) | </t>
    </r>
    <r>
      <rPr>
        <b/>
        <sz val="12"/>
        <color rgb="FF00B0F0"/>
        <rFont val="Verdana bold"/>
      </rPr>
      <t xml:space="preserve">GRI 101-2 </t>
    </r>
    <r>
      <rPr>
        <b/>
        <sz val="12"/>
        <color rgb="FF113CEA"/>
        <rFont val="Verdana bold"/>
      </rPr>
      <t xml:space="preserve">- Management of biodiversity impacts | </t>
    </r>
    <r>
      <rPr>
        <b/>
        <sz val="12"/>
        <color rgb="FF00B0F0"/>
        <rFont val="Verdana bold"/>
      </rPr>
      <t>GRI 101-4</t>
    </r>
    <r>
      <rPr>
        <b/>
        <sz val="12"/>
        <color rgb="FF113CEA"/>
        <rFont val="Verdana bold"/>
      </rPr>
      <t xml:space="preserve"> - Identification of biodiversity impacts</t>
    </r>
  </si>
  <si>
    <r>
      <t xml:space="preserve">CBA applies the mitigation hierarchy (avoid, minimize, restore, and offset) across all operations, guided by its Biodiversity Management Standard. This approach prioritizes preventive actions, including the use of the Ecosystem Services Review methodology, to avoid ecosystem impacts beginning at the project design stage. Oversight of these impacts is provided by the Sustainability Committee, which reports semiannually to the Board of Directors.
At its </t>
    </r>
    <r>
      <rPr>
        <b/>
        <sz val="12"/>
        <color theme="1"/>
        <rFont val="Verdana"/>
        <family val="2"/>
      </rPr>
      <t>Mining operations</t>
    </r>
    <r>
      <rPr>
        <sz val="12"/>
        <color theme="1"/>
        <rFont val="Verdana"/>
        <family val="2"/>
      </rPr>
      <t xml:space="preserve"> (Miraí, Itamarati de Minas, and Poços de Caldas-MG), the Company applies a concurrent rehabilitation technique, whereby mine reclamation begins immediately following bauxite extraction. These efforts are supported by technical collaborations with the Federal University of Viçosa (UFV). In 2025, in the Zona da Mata region of Minas Gerais, the Company rehabilitated 31 hectares and planted 16,570 native seedlings, surpassing 1,300 hectares restored cumulatively. In Poços de Caldas, operations are conducted in previously disturbed areas (pasture and eucalyptus plantations), resulting in lower incremental impacts. More than 2,200 seedlings were planted during the year. The Barro Alto mine (GO) presents different geological and operational conditions, and as such, mine reclamation will commence only after full mine closure.
In the </t>
    </r>
    <r>
      <rPr>
        <b/>
        <sz val="12"/>
        <color theme="1"/>
        <rFont val="Verdana"/>
        <family val="2"/>
      </rPr>
      <t>Energy Business</t>
    </r>
    <r>
      <rPr>
        <sz val="12"/>
        <color theme="1"/>
        <rFont val="Verdana"/>
        <family val="2"/>
      </rPr>
      <t xml:space="preserve">, which operates 15 hydroelectric plants and wind complexes, mitigation efforts focus on protecting aquatic biodiversity and restoring protected areas. In 2025, the Ourinhos HPP (SP), Piraju HPP (SP), Sobragi HPP (MG), and Salto do Rio Verdinho HPP (GO) hydropower plants achieved ISO 14001 certification. The Energy business reported 938.28 hectares of restored areas and 127.3 hectares under active recovery, leveraging technical expertise developed on its conservation sites to ensure effective native species restoration. CBA also manages biodiversity impacts through the conservation of protected areas, ongoing reservoir monitoring, and environmental education programs. These efforts are complemented by residual offset measures, including fish salvaging and manual transfer during spawning periods at the Ourinhos (SP), Piraju (SP), and Salto do Rio Verdinho (GO) hydroelectric plants. The Company also implements initiatives that go beyond regulatory requirements, including reforesting 24 hectares surrounding the Itupararanga reservoir and establishing a germplasm bank at the Ourinhos (SP) facility to supply native seeds for research and nurseries.
At </t>
    </r>
    <r>
      <rPr>
        <b/>
        <sz val="12"/>
        <color theme="1"/>
        <rFont val="Verdana"/>
        <family val="2"/>
      </rPr>
      <t>industrial facilities</t>
    </r>
    <r>
      <rPr>
        <sz val="12"/>
        <color theme="1"/>
        <rFont val="Verdana"/>
        <family val="2"/>
      </rPr>
      <t xml:space="preserve">, biodiversity management focuses on maintaining protected areas and monitoring surrounding environments. The Alumínio Plant (SP) follows a Biodiversity Action Plan supported by ecosystem services assessments. The Itapissuma rolling mill (PE), located near the Santa Cruz Channel Protected Area, conducted fauna and flora monitoring in 2025 in accordance with CBA’s Corporate Biodiversity Plan. Metalex (SP) maintains a 7-hectare forest fragment and monitors invasive species, while Alux (SP) operates in an area without direct proximity to sensitive ecosystems.
The Company’s </t>
    </r>
    <r>
      <rPr>
        <b/>
        <sz val="12"/>
        <color theme="1"/>
        <rFont val="Verdana"/>
        <family val="2"/>
      </rPr>
      <t>legacy nature reserves</t>
    </r>
    <r>
      <rPr>
        <sz val="12"/>
        <color theme="1"/>
        <rFont val="Verdana"/>
        <family val="2"/>
      </rPr>
      <t xml:space="preserve">, </t>
    </r>
    <r>
      <rPr>
        <i/>
        <sz val="12"/>
        <color theme="1"/>
        <rFont val="Verdana"/>
        <family val="2"/>
      </rPr>
      <t>Legado das Águas</t>
    </r>
    <r>
      <rPr>
        <sz val="12"/>
        <color theme="1"/>
        <rFont val="Verdana"/>
        <family val="2"/>
      </rPr>
      <t xml:space="preserve"> and </t>
    </r>
    <r>
      <rPr>
        <i/>
        <sz val="12"/>
        <color theme="1"/>
        <rFont val="Verdana"/>
        <family val="2"/>
      </rPr>
      <t>Legado Verdes do Cerrado</t>
    </r>
    <r>
      <rPr>
        <sz val="12"/>
        <color theme="1"/>
        <rFont val="Verdana"/>
        <family val="2"/>
      </rPr>
      <t xml:space="preserve">, protect approximately 63,000 hectares. In 2025, wildlife monitoring recorded the presence of pumas in the Atlantic Forest and the “Big Five” mammals in the </t>
    </r>
    <r>
      <rPr>
        <i/>
        <sz val="12"/>
        <color theme="1"/>
        <rFont val="Verdana"/>
        <family val="2"/>
      </rPr>
      <t>Cerrado</t>
    </r>
    <r>
      <rPr>
        <sz val="12"/>
        <color theme="1"/>
        <rFont val="Verdana"/>
        <family val="2"/>
      </rPr>
      <t>, demonstrating the effectiveness of these areas as wildlife refuges. Environmental offset initiatives follow the National System of Conservation Sites (SNUC), including the designation of areas for donation as protected areas. These efforts incorporate knowledge generated in CBA’s legacy reserves to support watershed protection and forest restoration.</t>
    </r>
  </si>
  <si>
    <r>
      <rPr>
        <b/>
        <sz val="12"/>
        <color rgb="FF0FD2E7"/>
        <rFont val="Verdana bold"/>
      </rPr>
      <t>GRI 101-2</t>
    </r>
    <r>
      <rPr>
        <b/>
        <sz val="12"/>
        <color rgb="FF113CEA"/>
        <rFont val="Verdana bold"/>
      </rPr>
      <t xml:space="preserve"> - Management of biodiversity impacts</t>
    </r>
  </si>
  <si>
    <t>Sites</t>
  </si>
  <si>
    <t>Areas under restoration or rehabilitation (hectares)¹</t>
  </si>
  <si>
    <t>Areas restored or rehabilitated (hectares)¹</t>
  </si>
  <si>
    <t>Alumínio plant</t>
  </si>
  <si>
    <t>Miraí</t>
  </si>
  <si>
    <t>Poços de Caldas</t>
  </si>
  <si>
    <t>Legacy reserves</t>
  </si>
  <si>
    <r>
      <rPr>
        <b/>
        <sz val="10"/>
        <color rgb="FF000000"/>
        <rFont val="Verdana"/>
        <family val="2"/>
      </rPr>
      <t>Note 1</t>
    </r>
    <r>
      <rPr>
        <sz val="10"/>
        <color rgb="FF000000"/>
        <rFont val="Verdana"/>
        <family val="2"/>
      </rPr>
      <t xml:space="preserve">: Historical data is not available for 2022 and 2023, as the new GRI 101 framework was adopted in 2024.
</t>
    </r>
    <r>
      <rPr>
        <b/>
        <sz val="10"/>
        <color rgb="FF000000"/>
        <rFont val="Verdana"/>
        <family val="2"/>
      </rPr>
      <t>Note 2:</t>
    </r>
    <r>
      <rPr>
        <sz val="10"/>
        <color rgb="FF000000"/>
        <rFont val="Verdana"/>
        <family val="2"/>
      </rPr>
      <t xml:space="preserve"> In the Energy business, restored or rehabilitated sites are reported on a cumulative basis, as they remain subject to validation and approval by environmental authorities. At the Miraí Mine, no areas were under incomplete restoration during the reporting period.</t>
    </r>
  </si>
  <si>
    <r>
      <rPr>
        <b/>
        <sz val="12"/>
        <color rgb="FF0FD2E7"/>
        <rFont val="Verdana bold"/>
      </rPr>
      <t>GRI 101-3</t>
    </r>
    <r>
      <rPr>
        <b/>
        <sz val="12"/>
        <color rgb="FF113CEA"/>
        <rFont val="Verdana bold"/>
      </rPr>
      <t xml:space="preserve"> - Access and benefit-sharing</t>
    </r>
  </si>
  <si>
    <r>
      <t>Access to genetic resources is conducted ethically and in compliance with Brazilian Law No. 13,123/2015. Within its Legacy Reserves—</t>
    </r>
    <r>
      <rPr>
        <i/>
        <sz val="12"/>
        <color theme="1"/>
        <rFont val="Verdana"/>
        <family val="2"/>
      </rPr>
      <t>Legado das Águas</t>
    </r>
    <r>
      <rPr>
        <sz val="12"/>
        <color theme="1"/>
        <rFont val="Verdana"/>
        <family val="2"/>
      </rPr>
      <t xml:space="preserve"> and </t>
    </r>
    <r>
      <rPr>
        <i/>
        <sz val="12"/>
        <color theme="1"/>
        <rFont val="Verdana"/>
        <family val="2"/>
      </rPr>
      <t>Legado Verdes do Cerrado</t>
    </r>
    <r>
      <rPr>
        <sz val="12"/>
        <color theme="1"/>
        <rFont val="Verdana"/>
        <family val="2"/>
      </rPr>
      <t xml:space="preserve">—CBA maintains infrastructure dedicated to conservation and biotechnological innovation.
A key component of the Company’s management approach is the large-scale cultivation of native plants in nurseries, which function as conservation centers for genetic material from the Atlantic Forest and Cerrado biomes. This approach supports CBA’s “concurrent rehabilitation” technique in mining operations, where native seeds and seedlings are used for immediate reforestation of mine sites, including the 31 hectares restored in the Zona da Mata region in 2025.
In the Energy Business, CBA manages biodiversity impacts through the conservation of protected areas, continuous reservoir monitoring, and environmental education programs, complemented by residual offsets. The Company also undertakes initiatives that exceed regulatory requirements, including the establishment of a germplasm bank at the Ourinhos (SP) facility to supply native seeds for research and nursery programs.
</t>
    </r>
  </si>
  <si>
    <r>
      <rPr>
        <b/>
        <sz val="12"/>
        <color rgb="FF0FD2E7"/>
        <rFont val="Verdana bold"/>
      </rPr>
      <t>GRI 101-5</t>
    </r>
    <r>
      <rPr>
        <b/>
        <sz val="12"/>
        <color rgb="FF113CEA"/>
        <rFont val="Verdana bold"/>
      </rPr>
      <t xml:space="preserve"> - Locations with biodiversity impacts |</t>
    </r>
    <r>
      <rPr>
        <b/>
        <sz val="12"/>
        <color theme="1"/>
        <rFont val="Verdana bold"/>
      </rPr>
      <t xml:space="preserve"> </t>
    </r>
    <r>
      <rPr>
        <b/>
        <sz val="12"/>
        <color rgb="FF0FD2E7"/>
        <rFont val="Verdana bold"/>
      </rPr>
      <t>GRI 101-6</t>
    </r>
    <r>
      <rPr>
        <b/>
        <sz val="12"/>
        <color theme="1"/>
        <rFont val="Verdana bold"/>
      </rPr>
      <t xml:space="preserve"> </t>
    </r>
    <r>
      <rPr>
        <b/>
        <sz val="12"/>
        <color rgb="FF113CEA"/>
        <rFont val="Verdana bold"/>
      </rPr>
      <t>- Direct drivers of biodiversity loss |</t>
    </r>
    <r>
      <rPr>
        <b/>
        <sz val="12"/>
        <color rgb="FF0FD2E7"/>
        <rFont val="Verdana bold"/>
      </rPr>
      <t xml:space="preserve"> GRI 101-7</t>
    </r>
    <r>
      <rPr>
        <b/>
        <sz val="12"/>
        <color theme="1"/>
        <rFont val="Verdana bold"/>
      </rPr>
      <t xml:space="preserve"> </t>
    </r>
    <r>
      <rPr>
        <b/>
        <sz val="12"/>
        <color rgb="FF113CEA"/>
        <rFont val="Verdana bold"/>
      </rPr>
      <t>- Changes to the state of biodiversity |</t>
    </r>
    <r>
      <rPr>
        <b/>
        <sz val="12"/>
        <color theme="1"/>
        <rFont val="Verdana bold"/>
      </rPr>
      <t xml:space="preserve"> </t>
    </r>
    <r>
      <rPr>
        <b/>
        <sz val="12"/>
        <color rgb="FF0FD2E9"/>
        <rFont val="Verdana bold"/>
      </rPr>
      <t>GRI 101-8</t>
    </r>
    <r>
      <rPr>
        <b/>
        <sz val="12"/>
        <color rgb="FF3338E8"/>
        <rFont val="Verdana bold"/>
      </rPr>
      <t xml:space="preserve"> - Ecosystem services |</t>
    </r>
    <r>
      <rPr>
        <b/>
        <sz val="12"/>
        <color theme="1"/>
        <rFont val="Verdana bold"/>
      </rPr>
      <t xml:space="preserve"> </t>
    </r>
    <r>
      <rPr>
        <b/>
        <sz val="12"/>
        <color rgb="FF0FD2E7"/>
        <rFont val="Verdana bold"/>
      </rPr>
      <t>CBA-68</t>
    </r>
    <r>
      <rPr>
        <b/>
        <sz val="12"/>
        <color theme="1"/>
        <rFont val="Verdana bold"/>
      </rPr>
      <t xml:space="preserve"> </t>
    </r>
    <r>
      <rPr>
        <b/>
        <sz val="12"/>
        <color rgb="FF3338E8"/>
        <rFont val="Verdana bold"/>
      </rPr>
      <t>-  Biodiversity risk assessment</t>
    </r>
  </si>
  <si>
    <r>
      <t xml:space="preserve">CBA manages biodiversity impacts through an integrated approach spanning its industrial operations, mining operations, energy assets, and conservation sites, applying the mitigation hierarchy and maintaining continuous monitoring of sensitive ecosystems.
</t>
    </r>
    <r>
      <rPr>
        <b/>
        <sz val="12"/>
        <color theme="1"/>
        <rFont val="Verdana"/>
        <family val="2"/>
      </rPr>
      <t>Legacy reserves</t>
    </r>
    <r>
      <rPr>
        <sz val="12"/>
        <color theme="1"/>
        <rFont val="Verdana"/>
        <family val="2"/>
      </rPr>
      <t xml:space="preserve">
The Company’s legacy conservation reserves provide significant positive environmental contributions as platforms for scientific research and ecosystem services:
</t>
    </r>
    <r>
      <rPr>
        <i/>
        <u/>
        <sz val="12"/>
        <color theme="1"/>
        <rFont val="Verdana"/>
        <family val="2"/>
      </rPr>
      <t>Legado das Águas</t>
    </r>
    <r>
      <rPr>
        <u/>
        <sz val="12"/>
        <color theme="1"/>
        <rFont val="Verdana"/>
        <family val="2"/>
      </rPr>
      <t xml:space="preserve"> (Atlantic Forest):</t>
    </r>
    <r>
      <rPr>
        <sz val="12"/>
        <color theme="1"/>
        <rFont val="Verdana"/>
        <family val="2"/>
      </rPr>
      <t xml:space="preserve"> Conserves 31,000 hectares (100% conserved), providing full protection to the biome.
</t>
    </r>
    <r>
      <rPr>
        <i/>
        <u/>
        <sz val="12"/>
        <color theme="1"/>
        <rFont val="Verdana"/>
        <family val="2"/>
      </rPr>
      <t>Legado Verdes do Cerrado</t>
    </r>
    <r>
      <rPr>
        <u/>
        <sz val="12"/>
        <color theme="1"/>
        <rFont val="Verdana"/>
        <family val="2"/>
      </rPr>
      <t xml:space="preserve"> (</t>
    </r>
    <r>
      <rPr>
        <i/>
        <u/>
        <sz val="12"/>
        <color theme="1"/>
        <rFont val="Verdana"/>
        <family val="2"/>
      </rPr>
      <t>Cerrado</t>
    </r>
    <r>
      <rPr>
        <u/>
        <sz val="12"/>
        <color theme="1"/>
        <rFont val="Verdana"/>
        <family val="2"/>
      </rPr>
      <t>):</t>
    </r>
    <r>
      <rPr>
        <sz val="12"/>
        <color theme="1"/>
        <rFont val="Verdana"/>
        <family val="2"/>
      </rPr>
      <t xml:space="preserve"> Protects 32,000 hectares, with 80% of the area in an advanced conservation stage.
Associated Risks: Key risks include logistics associated with supply transport and the need for ongoing monitoring to prevent wildfires and poaching.
</t>
    </r>
    <r>
      <rPr>
        <b/>
        <sz val="12"/>
        <color theme="1"/>
        <rFont val="Verdana"/>
        <family val="2"/>
      </rPr>
      <t xml:space="preserve">Industrial Sites (Alumínio Plant, Metalex, Alux, and Itapissuma)
</t>
    </r>
    <r>
      <rPr>
        <sz val="12"/>
        <color theme="1"/>
        <rFont val="Verdana"/>
        <family val="2"/>
      </rPr>
      <t xml:space="preserve">Environmental management at industrial facilities focuses on monitoring surrounding areas and mitigating localized impacts.
</t>
    </r>
    <r>
      <rPr>
        <u/>
        <sz val="12"/>
        <color theme="1"/>
        <rFont val="Verdana"/>
        <family val="2"/>
      </rPr>
      <t>Alumínio Plant (SP):</t>
    </r>
    <r>
      <rPr>
        <sz val="12"/>
        <color theme="1"/>
        <rFont val="Verdana"/>
        <family val="2"/>
      </rPr>
      <t xml:space="preserve"> The Alumínio Plant conducts fauna and flora monitoring in surrounding areas and follows a Biodiversity Action Plan focused on conservation initiatives. Environmental aspects and impacts are documented in dedicated spreadsheets, including ecosystem services assessments, whenever relevant.
</t>
    </r>
    <r>
      <rPr>
        <u/>
        <sz val="12"/>
        <color theme="1"/>
        <rFont val="Verdana"/>
        <family val="2"/>
      </rPr>
      <t>Itapissuma Rolling Mill (PE):</t>
    </r>
    <r>
      <rPr>
        <sz val="12"/>
        <color theme="1"/>
        <rFont val="Verdana"/>
        <family val="2"/>
      </rPr>
      <t xml:space="preserve"> Located near the Santa Cruz Channel Protected Area, the Itapissuma facility conducts fauna and flora monitoring every four years (most recently in 2025) to support conservation efforts. The site’s biodiversity protection activities are governed by the CBA’s Corporate Biodiversity Plan.
</t>
    </r>
    <r>
      <rPr>
        <u/>
        <sz val="12"/>
        <color theme="1"/>
        <rFont val="Verdana"/>
        <family val="2"/>
      </rPr>
      <t>Metalex (Araçariguama, SP):</t>
    </r>
    <r>
      <rPr>
        <sz val="12"/>
        <color theme="1"/>
        <rFont val="Verdana"/>
        <family val="2"/>
      </rPr>
      <t xml:space="preserve"> Located near an ecologically sensitive area, the site includes a 7-hectare forest fragment. Monitoring focuses on emissions, effluents, and the control of invasive species, including L</t>
    </r>
    <r>
      <rPr>
        <i/>
        <sz val="12"/>
        <color theme="1"/>
        <rFont val="Verdana"/>
        <family val="2"/>
      </rPr>
      <t>eucaena leucocephala</t>
    </r>
    <r>
      <rPr>
        <sz val="12"/>
        <color theme="1"/>
        <rFont val="Verdana"/>
        <family val="2"/>
      </rPr>
      <t xml:space="preserve">.
</t>
    </r>
    <r>
      <rPr>
        <u/>
        <sz val="12"/>
        <color theme="1"/>
        <rFont val="Verdana"/>
        <family val="2"/>
      </rPr>
      <t>Alux (Nova Odessa, SP):</t>
    </r>
    <r>
      <rPr>
        <sz val="12"/>
        <color theme="1"/>
        <rFont val="Verdana"/>
        <family val="2"/>
      </rPr>
      <t xml:space="preserve"> Alux operates in an area with no reported significant impacts or proximity to sensitive ecosystems.
</t>
    </r>
    <r>
      <rPr>
        <b/>
        <sz val="12"/>
        <color theme="1"/>
        <rFont val="Verdana"/>
        <family val="2"/>
      </rPr>
      <t>Mining Operations (Miraí, Itamarati de Minas, Poços de Caldas, and Barro Alto)</t>
    </r>
    <r>
      <rPr>
        <sz val="12"/>
        <color theme="1"/>
        <rFont val="Verdana"/>
        <family val="2"/>
      </rPr>
      <t xml:space="preserve">
Bauxite mining operations are assessed at the corporate level, with a focus on land rehabilitation and biodiversity conservation.
</t>
    </r>
    <r>
      <rPr>
        <u/>
        <sz val="12"/>
        <color theme="1"/>
        <rFont val="Verdana"/>
        <family val="2"/>
      </rPr>
      <t>Poços de Caldas (MG):</t>
    </r>
    <r>
      <rPr>
        <sz val="12"/>
        <color theme="1"/>
        <rFont val="Verdana"/>
        <family val="2"/>
      </rPr>
      <t xml:space="preserve"> The Poços de Caldas mining operation conducts fauna and flora monitoring within operational areas, surrounding regions, and the CBA-managed Morro Grande Private Natural Heritage Reserve (RPPN). Mining activities are conducted on previously disturbed land (pasture and eucalyptus plantations), avoiding native vegetation and reducing environmental impacts. No ecologically sensitive areas have been identified at this site.
</t>
    </r>
    <r>
      <rPr>
        <u/>
        <sz val="12"/>
        <color theme="1"/>
        <rFont val="Verdana"/>
        <family val="2"/>
      </rPr>
      <t>Miraí and Itamarati de Minas (MG):</t>
    </r>
    <r>
      <rPr>
        <sz val="12"/>
        <color theme="1"/>
        <rFont val="Verdana"/>
        <family val="2"/>
      </rPr>
      <t xml:space="preserve"> Monitoring is continuous and includes periodic updates to management plans for RPPNs in Itamarati de Minas and Descoberto. The Company maintains structured biodiversity monitoring, including fauna and flora indicators and bioindicator studies conducted in collaboration with the Federal University of Viçosa (UFV).
</t>
    </r>
    <r>
      <rPr>
        <u/>
        <sz val="12"/>
        <color theme="1"/>
        <rFont val="Verdana"/>
        <family val="2"/>
      </rPr>
      <t>Barro Alto (GO):</t>
    </r>
    <r>
      <rPr>
        <sz val="12"/>
        <color theme="1"/>
        <rFont val="Verdana"/>
        <family val="2"/>
      </rPr>
      <t xml:space="preserve"> This mining operation is integrated into the Company’s impact management and land rehabilitation strategy.
</t>
    </r>
    <r>
      <rPr>
        <b/>
        <sz val="12"/>
        <color theme="1"/>
        <rFont val="Verdana"/>
        <family val="2"/>
      </rPr>
      <t>Energy Business</t>
    </r>
    <r>
      <rPr>
        <sz val="12"/>
        <color theme="1"/>
        <rFont val="Verdana"/>
        <family val="2"/>
      </rPr>
      <t xml:space="preserve">
The Energy Business operates </t>
    </r>
    <r>
      <rPr>
        <u/>
        <sz val="12"/>
        <color theme="1"/>
        <rFont val="Verdana"/>
        <family val="2"/>
      </rPr>
      <t>15 hydroelectric plants</t>
    </r>
    <r>
      <rPr>
        <sz val="12"/>
        <color theme="1"/>
        <rFont val="Verdana"/>
        <family val="2"/>
      </rPr>
      <t xml:space="preserve">, where biodiversity impacts are associated primarily with the initial development phase, during which lotic environments (rivers) are converted into lentic systems (reservoirs). These facilities are located in environmentally sensitive regions, including legal reserves such as the Itupararanga Affected Area, Jurupará State Park, Serra do Mar Environmental Protection Area, and the buffer zone of Carlos Botelho State Park. They also form part of the </t>
    </r>
    <r>
      <rPr>
        <i/>
        <sz val="12"/>
        <color theme="1"/>
        <rFont val="Verdana"/>
        <family val="2"/>
      </rPr>
      <t>Legado das Águas</t>
    </r>
    <r>
      <rPr>
        <sz val="12"/>
        <color theme="1"/>
        <rFont val="Verdana"/>
        <family val="2"/>
      </rPr>
      <t xml:space="preserve"> conservation area. Within this context, CBA’s infrastructure contributes to landscape connectivity and the preservation of surrounding ecosystems. Key conservation initiatives include the restoration of protected areas surrounding the Ourinhos, Piraju, and Salto do Rio Verdinho hydropower reservoirs, with more than 1 million native seedlings planted between 2002 and 2025.
</t>
    </r>
    <r>
      <rPr>
        <b/>
        <sz val="12"/>
        <color theme="1"/>
        <rFont val="Verdana"/>
        <family val="2"/>
      </rPr>
      <t xml:space="preserve">Ecosystem Services and Supplier Chain
</t>
    </r>
    <r>
      <rPr>
        <sz val="12"/>
        <color theme="1"/>
        <rFont val="Verdana"/>
        <family val="2"/>
      </rPr>
      <t xml:space="preserve">CBA’s activities depend on key ecosystem services, including freshwater provision, climate regulation, and water purification. The Company seeks to actively mitigate risks related to water scarcity and cross-contamination. Within its supply chain, the Itapissuma Rolling Mill (PE) reduces external dependency by using internally sourced ingots, while </t>
    </r>
    <r>
      <rPr>
        <i/>
        <sz val="12"/>
        <color theme="1"/>
        <rFont val="Verdana"/>
        <family val="2"/>
      </rPr>
      <t>Legado das Águas</t>
    </r>
    <r>
      <rPr>
        <sz val="12"/>
        <color theme="1"/>
        <rFont val="Verdana"/>
        <family val="2"/>
      </rPr>
      <t xml:space="preserve"> supports the sustainability of logistics activities.</t>
    </r>
  </si>
  <si>
    <t>Main Ecosystem Services Associated with CBA’s Operations (2025)</t>
  </si>
  <si>
    <t>Ecosystem services</t>
  </si>
  <si>
    <t>Alux</t>
  </si>
  <si>
    <t>Barro Alto</t>
  </si>
  <si>
    <t>Itapissuma</t>
  </si>
  <si>
    <t>Metalex</t>
  </si>
  <si>
    <t>Zona da Mata</t>
  </si>
  <si>
    <t>Provisioning Service – Freshwater</t>
  </si>
  <si>
    <t>Provisioning Services – Natural Resources</t>
  </si>
  <si>
    <t>Regulating Service – Air Quality</t>
  </si>
  <si>
    <t>Regulating Service – Regional and Local Climate</t>
  </si>
  <si>
    <t>Regulating Service – Water</t>
  </si>
  <si>
    <t>Regulating Service – Erosion Control</t>
  </si>
  <si>
    <t>Regulating Service – Water Purification and Waste Treatment</t>
  </si>
  <si>
    <t>Provisioning Service – Fibers (Wood)</t>
  </si>
  <si>
    <t>Regulating Service – Soil Quality</t>
  </si>
  <si>
    <t>Provisioning Services – Agricultural Crops</t>
  </si>
  <si>
    <t>Provisioning Services – Agricultural Crops and Livestock Production</t>
  </si>
  <si>
    <t>Supporting Service – Water Cycle / Primary Production</t>
  </si>
  <si>
    <r>
      <rPr>
        <b/>
        <sz val="12"/>
        <color rgb="FF0FD2E7"/>
        <rFont val="Verdana bold"/>
      </rPr>
      <t>CBA-69</t>
    </r>
    <r>
      <rPr>
        <b/>
        <sz val="12"/>
        <color theme="1"/>
        <rFont val="Verdana bold"/>
      </rPr>
      <t xml:space="preserve"> </t>
    </r>
    <r>
      <rPr>
        <b/>
        <sz val="12"/>
        <color rgb="FF113CEA"/>
        <rFont val="Verdana bold"/>
      </rPr>
      <t>- Biodiversity exposure and assessment</t>
    </r>
  </si>
  <si>
    <t>Level</t>
  </si>
  <si>
    <t>Number of locations</t>
  </si>
  <si>
    <t>Area (hectares)</t>
  </si>
  <si>
    <t>Number and total area of sites used for operational activities</t>
  </si>
  <si>
    <t>Number and total area of sites in which the Company has performed biodiversity impact assessments</t>
  </si>
  <si>
    <t>Number and total area of sites assessed that are near critical biodiversity</t>
  </si>
  <si>
    <t>Number and total area of sites near critical biodiversity that have a biodiversity management plan</t>
  </si>
  <si>
    <r>
      <rPr>
        <b/>
        <sz val="10"/>
        <color rgb="FF000000"/>
        <rFont val="Verdana"/>
        <family val="2"/>
      </rPr>
      <t>Note 1</t>
    </r>
    <r>
      <rPr>
        <sz val="10"/>
        <color rgb="FF000000"/>
        <rFont val="Verdana"/>
        <family val="2"/>
      </rPr>
      <t>:</t>
    </r>
    <r>
      <rPr>
        <sz val="10"/>
        <color rgb="FF000000"/>
        <rFont val="Verdana"/>
        <family val="2"/>
      </rPr>
      <t xml:space="preserve"> </t>
    </r>
    <r>
      <rPr>
        <sz val="10"/>
        <color rgb="FF000000"/>
        <rFont val="Verdana"/>
        <family val="2"/>
      </rPr>
      <t>CBA conducts mapping of protected areas, state parks, and other conservation areas.</t>
    </r>
    <r>
      <rPr>
        <b/>
        <sz val="10"/>
        <color rgb="FF000000"/>
        <rFont val="Verdana"/>
        <family val="2"/>
      </rPr>
      <t xml:space="preserve">
</t>
    </r>
  </si>
  <si>
    <r>
      <rPr>
        <b/>
        <sz val="12"/>
        <color rgb="FF0FD2E7"/>
        <rFont val="Verdana bold"/>
      </rPr>
      <t>SASB EM-MM-160a.3</t>
    </r>
    <r>
      <rPr>
        <b/>
        <sz val="12"/>
        <color rgb="FF113CEA"/>
        <rFont val="Verdana bold"/>
      </rPr>
      <t xml:space="preserve"> - Percentage of (1) proved and (2) probable reserves in or near sites with protected conservation status or endangered species habitat</t>
    </r>
  </si>
  <si>
    <t>CBA reports that it has no proven or probable reserves located within protected areas (as defined by IUCN criteria) or in habitats of threatened species classified as Critically Endangered (CR) or Endangered (EN) on the IUCN Red List.</t>
  </si>
  <si>
    <r>
      <rPr>
        <b/>
        <sz val="12"/>
        <color rgb="FF0FD2E7"/>
        <rFont val="Verdana bold"/>
      </rPr>
      <t>SASB EM-MM-160a.1</t>
    </r>
    <r>
      <rPr>
        <b/>
        <sz val="12"/>
        <color theme="1"/>
        <rFont val="Verdana bold"/>
      </rPr>
      <t xml:space="preserve"> </t>
    </r>
    <r>
      <rPr>
        <b/>
        <sz val="12"/>
        <color rgb="FF113CEA"/>
        <rFont val="Verdana bold"/>
      </rPr>
      <t>- Description of environmental management policies and practices for active sites</t>
    </r>
  </si>
  <si>
    <r>
      <t xml:space="preserve">CBA manages its operations under a robust environmental governance framework, guided by its Sustainability Policy and corporate Environmental Management Plan (PGA). Applicable across CBA’s Aluminum (including mining) and Energy Businesses, the PGA establishes guidelines for process standardization, clearly defined responsibilities, and preventive and mitigation controls to address leaks, spills, and other adverse impacts.
</t>
    </r>
    <r>
      <rPr>
        <b/>
        <sz val="12"/>
        <color theme="1"/>
        <rFont val="Verdana"/>
        <family val="2"/>
      </rPr>
      <t>Governance Policies and Standards</t>
    </r>
    <r>
      <rPr>
        <sz val="12"/>
        <color theme="1"/>
        <rFont val="Verdana"/>
        <family val="2"/>
      </rPr>
      <t xml:space="preserve">
CBA’s approach to strategic environmental management is aligned with the International Finance Corporation (IFC) Performance Standards, including PS1 (Risk Assessment and Management), PS3 (Resource Efficiency), PS4 (Community Health and Safety), and PS6 (Biodiversity Conservation). CBA’s operations are certified to ISO 14001 and the Company ensures that its Aluminum Business complies with Aluminium Stewardship Initiative (ASI) standards, which promote responsible practices across the value chain.
</t>
    </r>
    <r>
      <rPr>
        <b/>
        <sz val="12"/>
        <color theme="1"/>
        <rFont val="Verdana"/>
        <family val="2"/>
      </rPr>
      <t xml:space="preserve">Operational Controls and Monitoring
</t>
    </r>
    <r>
      <rPr>
        <sz val="12"/>
        <color theme="1"/>
        <rFont val="Verdana"/>
        <family val="2"/>
      </rPr>
      <t xml:space="preserve">Operational excellence is supported by the systematic identification of environmental aspects and impacts through a risk assessment matrix. CBA’s environmental management system encompasses:
• Resource and Effluent Management - Continuously monitoring freshwater use and effluent quality, with a  particular focus on reducing water intensity.
• Emissions and Air Quality - Managing air emissions and monitoring greenhouse gas (GHG) emissions, aligned with the decarbonization plan under the Company’s 2030 ESG Strategy.
• Waste and Co-Product Management - Advancing circular economy practices to reduce waste generation and maximize the reuse and value of industrial co-products.
• Regulatory Compliance - Using specialized systems to monitor environmental permits and compliance obligations in real time across applicable jurisdictions.
</t>
    </r>
    <r>
      <rPr>
        <b/>
        <sz val="12"/>
        <color theme="1"/>
        <rFont val="Verdana"/>
        <family val="2"/>
      </rPr>
      <t xml:space="preserve">Biodiversity Management and Mine Closure
</t>
    </r>
    <r>
      <rPr>
        <sz val="12"/>
        <color theme="1"/>
        <rFont val="Verdana"/>
        <family val="2"/>
      </rPr>
      <t xml:space="preserve">CBA applies the mitigation hierarchy (avoid, minimize, restore, and offset) in managing its impacts on natural capital. The Company’s biodiversity policy is implemented through site-specific action plans, with a particular focus on its legacy reserves and Energy business.
In bauxite mining operations, the Company conducts continuous, progressive rehabilitation of mined areas, using native species planting techniques developed in collaboration with the Federal University of Viçosa (UFV). Mine closure plans are updated annually and include engagement with landowners, as well as compliance with regulatory commitments related to land restoration and post-mining land use.
</t>
    </r>
    <r>
      <rPr>
        <b/>
        <sz val="12"/>
        <color theme="1"/>
        <rFont val="Verdana"/>
        <family val="2"/>
      </rPr>
      <t xml:space="preserve">Emergency Preparedness and Response
</t>
    </r>
    <r>
      <rPr>
        <sz val="12"/>
        <color theme="1"/>
        <rFont val="Verdana"/>
        <family val="2"/>
      </rPr>
      <t>CBA has established environmental emergency preparedness and response protocols across all active sites, including periodic drills and dedicated response infrastructure. Risk management extends to surrounding communities through the External Communication Registry (RCE), which supports transparent and timely responses to social and environmental concerns.</t>
    </r>
  </si>
  <si>
    <r>
      <rPr>
        <b/>
        <sz val="12"/>
        <color rgb="FF0FD2E7"/>
        <rFont val="Verdana bold"/>
      </rPr>
      <t xml:space="preserve">CBA-71 </t>
    </r>
    <r>
      <rPr>
        <b/>
        <sz val="12"/>
        <color rgb="FF3338E8"/>
        <rFont val="Verdana bold"/>
      </rPr>
      <t>-</t>
    </r>
    <r>
      <rPr>
        <b/>
        <sz val="12"/>
        <color rgb="FF0FD2E7"/>
        <rFont val="Verdana bold"/>
      </rPr>
      <t xml:space="preserve"> </t>
    </r>
    <r>
      <rPr>
        <b/>
        <sz val="12"/>
        <color rgb="FF113CEA"/>
        <rFont val="Verdana bold"/>
      </rPr>
      <t>Disturbed and rehabilitated land and sites identified as requiring diversity management plans</t>
    </r>
  </si>
  <si>
    <t>In 2025, CBA’s continued management of mined and rehabilitated areas reflected the Company’s commitment to environmental restoration and operational efficiency, with a continued policy of restoring original land use in previously impacted areas. At the Miraí (MG) and Poços de Caldas (MG) operations, the adoption of concurrent rehabilitation and enhanced reclamation using organic soil enabled a significant reduction in non-rehabilitated areas, outpacing the expansion of new mining faces. At Itamarati de Minas (MG), no new mining activity occurred during the period, maintaining areas in their as-is condition. At the Barro Alto (GO) operation, geological complexity and the depth of the ore body require the construction of progressive waste rock stacks to ensure geotechnical stability and effective drainage. As a result, vegetation cover and full rehabilitation will occur upon mine closure. All operations in Minas Gerais follow Biodiversity Management Plans, ensuring that variations in the amount of mind area remain within expected technical and operational parameters.</t>
  </si>
  <si>
    <t>Amount of disturbed or rehabilitated land (hectares)</t>
  </si>
  <si>
    <t xml:space="preserve"> Poços de Caldas (MG)</t>
  </si>
  <si>
    <t>Itamarati de Minas (MG)</t>
  </si>
  <si>
    <t>Total land disturbed and not yet rehabilitated at the start of the reporting period</t>
  </si>
  <si>
    <t>Amount of land newly disturbed within the reporting period</t>
  </si>
  <si>
    <t>Total amount of land newly rehabilitated within the reporting period</t>
  </si>
  <si>
    <t>Total land disturbed and not yet rehabilitated at the end of the reporting period</t>
  </si>
  <si>
    <r>
      <rPr>
        <b/>
        <sz val="10"/>
        <color rgb="FF000000"/>
        <rFont val="Verdana"/>
        <family val="2"/>
      </rPr>
      <t>Note 1:</t>
    </r>
    <r>
      <rPr>
        <b/>
        <sz val="10"/>
        <color rgb="FF000000"/>
        <rFont val="Verdana"/>
        <family val="2"/>
      </rPr>
      <t xml:space="preserve"> </t>
    </r>
    <r>
      <rPr>
        <sz val="10"/>
        <color rgb="FF000000"/>
        <rFont val="Verdana"/>
        <family val="2"/>
      </rPr>
      <t>Historical figures previously reported for the Miraí mine (MG) were restated, adjusting the total mined area pending reclamation at the start of the reporting period.</t>
    </r>
    <r>
      <rPr>
        <b/>
        <sz val="10"/>
        <color rgb="FF000000"/>
        <rFont val="Verdana"/>
        <family val="2"/>
      </rPr>
      <t xml:space="preserve">
</t>
    </r>
    <r>
      <rPr>
        <b/>
        <sz val="10"/>
        <color rgb="FF000000"/>
        <rFont val="Verdana"/>
        <family val="2"/>
      </rPr>
      <t>Note 2:</t>
    </r>
    <r>
      <rPr>
        <b/>
        <sz val="10"/>
        <color rgb="FF000000"/>
        <rFont val="Verdana"/>
        <family val="2"/>
      </rPr>
      <t xml:space="preserve"> </t>
    </r>
    <r>
      <rPr>
        <sz val="10"/>
        <color rgb="FF000000"/>
        <rFont val="Verdana"/>
        <family val="2"/>
      </rPr>
      <t>No new mining areas have been opened at Itamarati de Minas (MG) in recent years, and all exhausted sites have been successfully rehabilitated.</t>
    </r>
    <r>
      <rPr>
        <b/>
        <sz val="10"/>
        <color rgb="FF000000"/>
        <rFont val="Verdana"/>
        <family val="2"/>
      </rPr>
      <t xml:space="preserve"> 
</t>
    </r>
    <r>
      <rPr>
        <b/>
        <sz val="10"/>
        <color rgb="FF000000"/>
        <rFont val="Verdana"/>
        <family val="2"/>
      </rPr>
      <t>Note 3:</t>
    </r>
    <r>
      <rPr>
        <b/>
        <sz val="10"/>
        <color rgb="FF000000"/>
        <rFont val="Verdana"/>
        <family val="2"/>
      </rPr>
      <t xml:space="preserve"> </t>
    </r>
    <r>
      <rPr>
        <sz val="10"/>
        <color rgb="FF000000"/>
        <rFont val="Verdana"/>
        <family val="2"/>
      </rPr>
      <t>Unlike other mining operations, environmental rehabilitation at Barro Alto (GO) will occur only after full mine depletion.</t>
    </r>
    <r>
      <rPr>
        <sz val="10"/>
        <color rgb="FF000000"/>
        <rFont val="Verdana"/>
        <family val="2"/>
      </rPr>
      <t xml:space="preserve"> </t>
    </r>
    <r>
      <rPr>
        <sz val="10"/>
        <color rgb="FF000000"/>
        <rFont val="Verdana"/>
        <family val="2"/>
      </rPr>
      <t>Data for this site has been collected only since 2025 and is not available for prior periods.</t>
    </r>
  </si>
  <si>
    <t>Environmental rehabilitation is conducted on a continuous and progressive basis, in tandem with the progress of mining activities. As mining advances to new mine faces, previously mined areas undergo rehabilitation (except for Barro Alto (GO), where rehabilitation will occur only after full mine depletion). This approach restores the social and economic function of the land, enabling landowners to resume pre-mining land uses.
Mine closure guidelines are established in the Degraded Areas Recovery Plan (PRAD) and/or the Environmental Control Plan (PCA), in accordance with environmental licensing requirements. Execution plans are reviewed annually, taking into account areas depleted during each reporting period. Performance is monitored against targets and indicators aligned with Global Reporting Initiative (GRI) standards. This data is disclosed in periodic reports and submitted to relevant environmental authorities, with annual updates to address evolving conditions and material ESG risks.
CBA’s practices are aligned with leading environmental, social, and technical standards applicable to the mining sector. Planning encompasses all phases of rehabilitation, from defining areas for recovery and procuring inputs to executing topographic recontouring. The goal is to restore a stable landscape that is integrated with the surrounding environmental context. This is followed by soil preparation and amendment, planting, fertilization, and ongoing maintenance to ensure the effectiveness of rehabilitation efforts.
Mine reclamation plans are developed in coordination with landowners, including the definition of terms and the formalization of easement agreements. Timely restoration of land to productive or ecological post-mining use provides community benefits and supports long-term sustainability. The Company maintains financial provisions to ensure the full execution of all environmental rehabilitation activities. CBA conducts an annual review of its memorandum of expenditures for land release, environmental rehabilitation, and forest offsets, based on a minimum five-year forecast.</t>
  </si>
  <si>
    <r>
      <rPr>
        <b/>
        <sz val="12"/>
        <color rgb="FF17D4E8"/>
        <rFont val="Verdana bold"/>
      </rPr>
      <t>CBA-81</t>
    </r>
    <r>
      <rPr>
        <b/>
        <sz val="12"/>
        <color rgb="FF113CEA"/>
        <rFont val="Verdana bold"/>
      </rPr>
      <t xml:space="preserve"> - Mine closure planning</t>
    </r>
  </si>
  <si>
    <t>Closure planning at the feasibility stage of new projects</t>
  </si>
  <si>
    <t>CBA conducts mine or facility closure as a continuous process rather than a single event. This process is integrated across the full life of the asset (LoA), beginning in early exploration and development stages, and includes stakeholder engagement and planning for a responsible social transition.
Early integration of closure planning improves cost efficiency, enhances the likelihood of achieving closure objectives, expands opportunities for post-mining land use, and reduces closure-related risks and costs.
Effective closure planning, supported by ongoing stakeholder engagement, helps manage expectations over the life of the operation and enables more efficient implementation of engineering and environmental rehabilitation measures.</t>
  </si>
  <si>
    <t>Review of closure plans with local stakeholders where justified by events</t>
  </si>
  <si>
    <r>
      <t xml:space="preserve">In line with International Council on Mining and Metals (ICMM) guidance (2019), stakeholder engagement—both internal and external—is maintained throughout the entire lifecycle of mining operations. The type of engagement may vary across different phases of the life cycle; however, during the operational phase of a mine, the responsibility is to maintain an appropriate level of frequency from the beginning to the end. 
At CBA, engagement begins prior to operations through the Company’s </t>
    </r>
    <r>
      <rPr>
        <i/>
        <sz val="12"/>
        <color theme="1"/>
        <rFont val="Verdana"/>
        <family val="2"/>
      </rPr>
      <t>Engaja</t>
    </r>
    <r>
      <rPr>
        <sz val="12"/>
        <color theme="1"/>
        <rFont val="Verdana"/>
        <family val="2"/>
      </rPr>
      <t xml:space="preserve"> program, which manages and monitors social and environmental risks and opportunities in relationships with stakeholders, including landowners whose properties may be mined in the future, while strengthening dialogue and trust. CBA’s Environmental Education Program (PEA) further supports stakeholder engagement through participatory social and environmental assessments. During operations, additional PEA activities, social programs, and structured community dialogue initiatives are implemented.</t>
    </r>
  </si>
  <si>
    <t>Measurable sustainability-related performance targets within mine closure planning</t>
  </si>
  <si>
    <t>CBA establishes overarching mine closure guidelines. While it does not define a formal list of sustainability-specific performance targets, the Company tracks indicators and requirements that function as measurable benchmarks within closure management. These metrics are incorporated during the conceptual and detailed design phases of closure planning.</t>
  </si>
  <si>
    <t>Conducting periodic reviews to ensure scope remains comprehensive, current, and incorporates new technologies</t>
  </si>
  <si>
    <t>CBA’s corporate standards require periodic and event-driven reviews to ensure closure plans remain current, comprehensive, and capable of incorporating new technologies and innovative approaches to rehabilitation and mine transition.</t>
  </si>
  <si>
    <t>Review of long-term responsibilities related to land rehabilitation and mine closure</t>
  </si>
  <si>
    <t>CBA reviews and defines long-term responsibilities associated with land rehabilitation and mine closure, with a particular focus on post-closure obligations.</t>
  </si>
  <si>
    <t>Integration of concurrent rehabilitation into operations to minimize long-term closure impacts</t>
  </si>
  <si>
    <t>As part of its sustainable mining strategy and community engagement approach, CBA conducts detailed assessments of the municipalities in which it operates. This process includes both social and economic surveys and Integrated Environmental Assessments, which provide a strategic view of local conditions across social, economic, and environmental dimensions. These assessments are supported by specialized consultancies and academic partnerships, contributing scientific research on environmental rehabilitation, forest restoration, and water resource conservation. 
This approach enables CBA to better understand local dynamics, identify development opportunities, and mitigate mining-related impacts. The assessments also inform initiatives to support economic diversification in mining regions, particularly during closure, including programs to promote local agriculture and community autonomy.
Social risks and corresponding mitigation measures are identified early in the mine planning process through these assessments. Operationally, the Company applies a concurrent rehabilitation strategy, integrating extraction, landform recontouring, and environmental restoration on a continuous basis, supported by research in soil management and hydrological studies. This approach reduces the duration of land disturbance, mitigates environmental impacts, enhances landscape integration, and improves land management efficiency.</t>
  </si>
  <si>
    <t>Formal provisions established between CBA and counterparties in the event of divestments</t>
  </si>
  <si>
    <t>CBA’s contracts include provisions requiring the implementation of necessary remediation measures prior to decommissioning, tailored to the specifics of each asset.</t>
  </si>
  <si>
    <t>Financial provision for potential divestment scenarios</t>
  </si>
  <si>
    <t>As part of its environmental and social responsibility practices, CBA maintains financial provisions to address potential divestment scenarios. These provisions are designed to ensure sufficient resources are available to execute closure plans in full, regardless of whether operations continue under Company ownership. Under its management policy, CBA reviews environmental, social and governance practices in the planning process for closure, decommissioning and divestment.</t>
  </si>
  <si>
    <r>
      <rPr>
        <b/>
        <sz val="12"/>
        <color rgb="FF0FD2E9"/>
        <rFont val="Verdana bold"/>
      </rPr>
      <t>CBA-70</t>
    </r>
    <r>
      <rPr>
        <b/>
        <sz val="12"/>
        <color rgb="FF113CEA"/>
        <rFont val="Verdana bold"/>
      </rPr>
      <t xml:space="preserve"> - Biodiversity mitigation measures</t>
    </r>
  </si>
  <si>
    <t>CBA applies the mitigation hierarchy through preventive practices and environmental impact assessments across all operations, aiming to avoid or minimize potential impacts on biodiversity. To protect local ecosystems, the Company maintains conservation sites surrounding its operations and integrates biodiversity considerations into supplier selection and management processes. Where impacts cannot be fully avoided, CBA implements environmental control mechanisms, adjusts operational scale in sensitive areas, and considers measures to enhance ecological connectivity and reduce habitat fragmentation. As part of its 2030 ESG Strategy, the Company has established a goal to develop ecological corridors. These efforts are currently in the planning and implementation phase.
Continuous monitoring of affected areas enables adaptive management over time and is supported by employee training and ongoing rehabilitation during and after operations. Restoration efforts include native species planting programs, the use of bioengineering techniques, and partnerships with technical and academic institutions, such as the Federal University of Viçosa, as well as engagement with local communities and non-governmental organizations.
In the Energy Business, offset measures include fish salvaging during maintenance activities and the operation of fishways to support spawning migration. In Mining operations, offset measures comply with applicable federal and state regulations and include allocating areas equal to or greater than those impacted, as well as donating land for conservation.
The Company also implements initiatives to enhance environmental benefits, including expanded ecological monitoring, maintaining germplasm banks for research, and voluntary reforestation in areas surrounding hydropower reservoirs. These initiatives strengthen synergies between biodiversity conservation and climate mitigation, contributing to water resilience and carbon sequestration.
Governance of these initiatives is led by the Environment function, with oversight from regulatory authorities and alignment with international standards such as those of the Aluminium Stewardship Initiative, ensuring effective impact management and the delivery of long-term environmental and social value. As of the reporting period, the Company has 468 hectares under restoration or rehabilitation and has restored or rehabilitated nearly 1,000 hectares across its operations.</t>
  </si>
  <si>
    <t>WATER RESOURCES</t>
  </si>
  <si>
    <t>Water Management and Strategy</t>
  </si>
  <si>
    <r>
      <rPr>
        <b/>
        <sz val="12"/>
        <color rgb="FF0FD2E7"/>
        <rFont val="Verdana bold"/>
      </rPr>
      <t>CBA-61</t>
    </r>
    <r>
      <rPr>
        <b/>
        <sz val="12"/>
        <color theme="1"/>
        <rFont val="Verdana bold"/>
      </rPr>
      <t xml:space="preserve"> </t>
    </r>
    <r>
      <rPr>
        <b/>
        <sz val="12"/>
        <color rgb="FF113CEA"/>
        <rFont val="Verdana bold"/>
      </rPr>
      <t>- Water efficiency programs</t>
    </r>
  </si>
  <si>
    <t>Water use assessment to identify opportunities to improve efficiency</t>
  </si>
  <si>
    <t>CBA strives to improve water efficiency across its operations through capital investments in water savings initiatives. This aligns with the Company’s 2030 ESG Strategy, which includes a target to reduce freshwater consumption per metric ton of liquid aluminum produced by 20%. Performance is tracked using a metric that measures cubic meters of freshwater consumed per metric ton of aluminum produced. Governance of water management spans all levels of the Organization, with responsibilities defined by function and business area, supported by maintenance programs, engineering improvements, leak detection, and water reuse initiatives.
Water management practices are guided by the Company’s Integrated Management Policy and Water and Effluent Management Program, which applies across Aluminum, Nickel, and Energy operations, including both existing facilities and new projects. In addition to ensuring regulatory compliance, the program includes training for personnel involved in water collection and treatment, as well as awareness initiatives for employees and contractors on efficient water use. The program also establishes internal processes for assessing and managing water-related risks. Beginning in 2025, water management practices were enhanced with the implementation of a corporate data intelligence system, enabling monthly monitoring and detailed analysis of water use across all operations.</t>
  </si>
  <si>
    <t>Initiatives to reduce water consumption</t>
  </si>
  <si>
    <t>CBA strives to improve water efficiency across its operations through capital investments in water savings initiatives. In line with its 2030 ESG Strategy, the Company has committed to reducing freshwater consumption per metric ton of molten aluminum produced by 20%. Performance is tracked using a metric that measures cubic meters of freshwater consumed per metric ton of aluminum produced. This target involves all levels of the organization and is supported by initiatives including employee awareness programs, leak detection, maintenance and engineering improvements, and incentives to increase water reuse.</t>
  </si>
  <si>
    <t>Efforts to improve wastewater quality</t>
  </si>
  <si>
    <r>
      <rPr>
        <sz val="12"/>
        <color theme="1"/>
        <rFont val="Verdana"/>
        <family val="2"/>
      </rPr>
      <t xml:space="preserve">CBA ensures wastewater quality through site-specific treatment systems designed to meet regulatory requirements, including CONAMA Resolution 430/2011.
</t>
    </r>
    <r>
      <rPr>
        <b/>
        <sz val="12"/>
        <color rgb="FF000000"/>
        <rFont val="Verdana"/>
        <family val="2"/>
      </rPr>
      <t>Mining and Processing</t>
    </r>
    <r>
      <rPr>
        <sz val="12"/>
        <color rgb="FF000000"/>
        <rFont val="Verdana"/>
        <family val="2"/>
      </rPr>
      <t xml:space="preserve">
At the Miraí Mine (MG), domestic wastewater is treated in wastewater treatment plants using chemical and biological processes before being directed to the tailings facility, which serves as a final polishing stage. Process water is treated in dedicated systems designed to control pH and turbidity. Water is discharged only after regulatory thresholds are met; if deviations occur, water is recirculated for additional treatment.
</t>
    </r>
    <r>
      <rPr>
        <b/>
        <sz val="12"/>
        <color rgb="FF000000"/>
        <rFont val="Verdana"/>
        <family val="2"/>
      </rPr>
      <t>Effluent Treatment and Oil Separation</t>
    </r>
    <r>
      <rPr>
        <sz val="12"/>
        <color rgb="FF000000"/>
        <rFont val="Verdana"/>
        <family val="2"/>
      </rPr>
      <t xml:space="preserve">
Domestic wastewater treatment relies primarily on biological processes aimed at reducing biochemical oxygen demand (BOD). All operations also utilize oil-water separation systems, supported by periodic sampling to prevent contamination from oils and grease prior to discharge or reuse within closed-loop systems.
</t>
    </r>
    <r>
      <rPr>
        <b/>
        <sz val="12"/>
        <color rgb="FF000000"/>
        <rFont val="Verdana"/>
        <family val="2"/>
      </rPr>
      <t>Monitoring and Governance</t>
    </r>
    <r>
      <rPr>
        <sz val="12"/>
        <color rgb="FF000000"/>
        <rFont val="Verdana"/>
        <family val="2"/>
      </rPr>
      <t xml:space="preserve">
Water quality is monitored through monthly laboratory testing and automated systems that track critical parameters in real time. At Alux (SP), compliance is ensured through shared management within an industrial complex, where a centralized wastewater treatment plant operates under strict governance standards.</t>
    </r>
  </si>
  <si>
    <t>Establishing water reduction targets</t>
  </si>
  <si>
    <t>In line with its 2030 ESG Strategy, CBA set a target in 2020 to reduce freshwater consumption per metric ton of liquid aluminum produced by 20%. To achieve this target, the Company implemented process optimizations and modernization project, including upgrades to the closed-loop water system at the Alumínio Plant (SP), designed to improve treated water quality, expand reuse, and reduce water withdrawals.
In addition, Smelter upgrades have contributed to improve water efficiency. Water management is further supported by enhanced performance monitoring, including monthly corporate-level tracking through data analytics, improving data reliability, integration, and decision-making support.
These targets are incorporated in CBA’s compensation structure, which recognizes and rewards performance in reducing water consumption and withdrawals. All operational employees are eligible to participate in the Profit-Sharing Program (PPR), where ESG targets—such as water use reduction—are part of the annual performance criteria. Targets are set and tracked by a committee of employees at each site, and agreed with the relevant labor union.
For professional and leadership-level employees, variable compensation is partly tied to sustainability and water efficiency targets—both corporate and department-specific. This ensures that water sustainability is embedded in CBA’s performance management system, aligning the workforce with the strategic pillars of its 2030 ESG Strategy.</t>
  </si>
  <si>
    <t>Methods of water reuse</t>
  </si>
  <si>
    <t>CBA has implemented process optimization initiatives to support the achievement of its water management targets. Among these initiatives is an upgrade to the closed-loop water system at the Alumínio Plant (SP) to improve treated water quality, increase reuse rates, and reduce freshwater consumption. The Company has also invested in upgrades to its Smelter operations, which represent the most water-intensive stage of the process. The Plant also has systems for harvesting rainwater, which supplements water supply and is reused in processes that do not require potable water.
To enhance the accuracy of reported performance, the Company has improved water data management through projects to increase the integration and reliability of monitoring systems.
Other operations also utilize water reuse systems, including rainwater harvesting, reuse of process water in cooling systems and the use of water stored in reservoirs, particularly in mining activities.</t>
  </si>
  <si>
    <t>Employee training on water efficiency programs</t>
  </si>
  <si>
    <t>CBA continuously invests in employee development to strengthen a culture of responsible water use. The Company’s ESG learning track includes key sustainability topics, including water management, ensuring that employees understand their role in optimizing water use. This content has long been incorporated into the employee onboarding program and is mandatory for all new hires.
Throughout the year, the Company conducts awareness campaigns, including World Water Day activities in March and initiatives during SIPATMA (Internal Workplace Safety and Environmental Awareness Week), reinforcing best practices and encouraging water conservation and efficiency improvements across operations. In addition, the Corporate Environmental Education Program (PEA) provides monthly content through meetings and communications, including topics related to water resource management.
Recognizing the importance of water stewardship, CBA extends these efforts beyond its operations. Through initiatives such as its Environmental Education Program (EAP) in mining regions, the Company engages with local communities and stakeholders to promote responsible water use, supporting knowledge sharing and broader environmental awareness.</t>
  </si>
  <si>
    <t>Water Consumption and Efficiency</t>
  </si>
  <si>
    <r>
      <rPr>
        <b/>
        <sz val="12"/>
        <color rgb="FF0FD2E9"/>
        <rFont val="Verdana bold"/>
      </rPr>
      <t>GRI 303-3</t>
    </r>
    <r>
      <rPr>
        <b/>
        <sz val="12"/>
        <color rgb="FF113CEA"/>
        <rFont val="Verdana bold"/>
      </rPr>
      <t xml:space="preserve"> - Water withdrawal |  </t>
    </r>
    <r>
      <rPr>
        <b/>
        <sz val="12"/>
        <color rgb="FF0FD2E9"/>
        <rFont val="Verdana bold"/>
      </rPr>
      <t>GRI 303-4</t>
    </r>
    <r>
      <rPr>
        <b/>
        <sz val="12"/>
        <color rgb="FF113CEA"/>
        <rFont val="Verdana bold"/>
      </rPr>
      <t xml:space="preserve"> - Water discharge |  </t>
    </r>
    <r>
      <rPr>
        <b/>
        <sz val="12"/>
        <color rgb="FF0FD2E9"/>
        <rFont val="Verdana bold"/>
      </rPr>
      <t>GRI 303-5</t>
    </r>
    <r>
      <rPr>
        <b/>
        <sz val="12"/>
        <color rgb="FF113CEA"/>
        <rFont val="Verdana bold"/>
      </rPr>
      <t xml:space="preserve"> - Water consumption | </t>
    </r>
    <r>
      <rPr>
        <b/>
        <sz val="12"/>
        <color rgb="FF0FD2E9"/>
        <rFont val="Verdana bold"/>
      </rPr>
      <t>CBA-62</t>
    </r>
    <r>
      <rPr>
        <b/>
        <sz val="12"/>
        <color rgb="FF113CEA"/>
        <rFont val="Verdana bold"/>
      </rPr>
      <t xml:space="preserve"> - Total freshwater consumption</t>
    </r>
  </si>
  <si>
    <t>Total water consumption (megaliters)</t>
  </si>
  <si>
    <t>Total CBA</t>
  </si>
  <si>
    <t>Regular areas</t>
  </si>
  <si>
    <t>Areas with water stress</t>
  </si>
  <si>
    <t>Water withdrawal</t>
  </si>
  <si>
    <t>Water discharge</t>
  </si>
  <si>
    <t>Water consumption</t>
  </si>
  <si>
    <r>
      <rPr>
        <b/>
        <sz val="11"/>
        <color rgb="FF000000"/>
        <rFont val="Verdana"/>
        <family val="2"/>
      </rPr>
      <t xml:space="preserve">Note 1: </t>
    </r>
    <r>
      <rPr>
        <sz val="11"/>
        <color rgb="FF000000"/>
        <rFont val="Verdana"/>
        <family val="2"/>
      </rPr>
      <t xml:space="preserve">Areas with water stress were identified in a climate projection assessment using the Aqueduct tool. The only areas with water stress identified in the assessment were within the Aluminum Business.
</t>
    </r>
    <r>
      <rPr>
        <b/>
        <sz val="11"/>
        <color rgb="FF000000"/>
        <rFont val="Verdana"/>
        <family val="2"/>
      </rPr>
      <t>Note 2:</t>
    </r>
    <r>
      <rPr>
        <sz val="11"/>
        <color rgb="FF000000"/>
        <rFont val="Verdana"/>
        <family val="2"/>
      </rPr>
      <t xml:space="preserve"> Water consumption is calculated as water withdrawal less water discharge. At some sites, water discharge exceeds water withdrawals due to rainfall inputs into reservoirs and impoundments, which explains the negative figures for some sites and totals.
</t>
    </r>
    <r>
      <rPr>
        <b/>
        <sz val="11"/>
        <color rgb="FF000000"/>
        <rFont val="Verdana"/>
        <family val="2"/>
      </rPr>
      <t xml:space="preserve">Note 3: </t>
    </r>
    <r>
      <rPr>
        <sz val="11"/>
        <color rgb="FF000000"/>
        <rFont val="Verdana"/>
        <family val="2"/>
      </rPr>
      <t xml:space="preserve">In the Nickel Business, water withdrawals are sourced from the Mosquito Dam. Because the Niquelândia Site (GO) has been curtailed since 2016, water withdrawal is minimal, used solely for human consumption and plant maintenance—thus, all treated water is consumed.
</t>
    </r>
    <r>
      <rPr>
        <b/>
        <sz val="11"/>
        <color rgb="FF000000"/>
        <rFont val="Verdana"/>
        <family val="2"/>
      </rPr>
      <t xml:space="preserve">
</t>
    </r>
  </si>
  <si>
    <t>Net total consumption of freshwater, including data on freshwater withdrawal and consumption (million m³)</t>
  </si>
  <si>
    <t>A. Withdrawal: total municipal (or utility) supply</t>
  </si>
  <si>
    <t>B. Withdrawal: surface freshwater</t>
  </si>
  <si>
    <t>C. Withdrawal: groundwater</t>
  </si>
  <si>
    <t>D. Discharge: water returned to its source with the same or better quality as the raw water withdrawn (applies to B and C only)</t>
  </si>
  <si>
    <t>E. Total water consumption (A+B+C-D)</t>
  </si>
  <si>
    <r>
      <rPr>
        <b/>
        <sz val="10"/>
        <color rgb="FF000000"/>
        <rFont val="Verdana"/>
        <family val="2"/>
      </rPr>
      <t>Note 1:</t>
    </r>
    <r>
      <rPr>
        <b/>
        <sz val="10"/>
        <color rgb="FF000000"/>
        <rFont val="Verdana"/>
        <family val="2"/>
      </rPr>
      <t xml:space="preserve"> </t>
    </r>
    <r>
      <rPr>
        <sz val="10"/>
        <color rgb="FF000000"/>
        <rFont val="Verdana"/>
        <family val="2"/>
      </rPr>
      <t>Water consumption is calculated as water withdrawal less water discharge.</t>
    </r>
    <r>
      <rPr>
        <sz val="10"/>
        <color rgb="FF000000"/>
        <rFont val="Verdana"/>
        <family val="2"/>
      </rPr>
      <t xml:space="preserve"> </t>
    </r>
    <r>
      <rPr>
        <sz val="10"/>
        <color rgb="FF000000"/>
        <rFont val="Verdana"/>
        <family val="2"/>
      </rPr>
      <t>At some sites, water discharge exceeds water withdrawals due to rainfall inputs into reservoirs and impoundments, which explains the negative figures for some sites.</t>
    </r>
  </si>
  <si>
    <r>
      <rPr>
        <b/>
        <sz val="12"/>
        <color rgb="FF0FD2E7"/>
        <rFont val="Verdana bold"/>
      </rPr>
      <t>CBA-63</t>
    </r>
    <r>
      <rPr>
        <b/>
        <sz val="12"/>
        <color rgb="FF113CEA"/>
        <rFont val="Verdana bold"/>
      </rPr>
      <t xml:space="preserve"> - Water consumption in water-stressed areas (million m³)</t>
    </r>
  </si>
  <si>
    <t>Water consumption in water-stressed areas (million m³)</t>
  </si>
  <si>
    <r>
      <rPr>
        <b/>
        <sz val="10"/>
        <color rgb="FF000000"/>
        <rFont val="Verdana"/>
        <family val="2"/>
      </rPr>
      <t>Note:</t>
    </r>
    <r>
      <rPr>
        <b/>
        <sz val="10"/>
        <color rgb="FF000000"/>
        <rFont val="Verdana"/>
        <family val="2"/>
      </rPr>
      <t xml:space="preserve"> </t>
    </r>
    <r>
      <rPr>
        <sz val="10"/>
        <color rgb="FF000000"/>
        <rFont val="Verdana"/>
        <family val="2"/>
      </rPr>
      <t>Areas with water stress were identified in a climate protection assessment using the Aqueduct tool.</t>
    </r>
  </si>
  <si>
    <r>
      <rPr>
        <b/>
        <sz val="12"/>
        <color rgb="FF0FD2E7"/>
        <rFont val="Verdana bold"/>
      </rPr>
      <t>SASB EM-MM-140a.1, SASB IF-EU-140a.1</t>
    </r>
    <r>
      <rPr>
        <b/>
        <sz val="12"/>
        <color theme="1"/>
        <rFont val="Verdana bold"/>
      </rPr>
      <t xml:space="preserve"> </t>
    </r>
    <r>
      <rPr>
        <b/>
        <sz val="12"/>
        <color rgb="FF3338E8"/>
        <rFont val="Verdana bold"/>
      </rPr>
      <t>- (1) Total fresh water withdrawn, (2) total fresh water consumed, percentage of each in regions with High or Extremely High Baseline Water Stress</t>
    </r>
  </si>
  <si>
    <t xml:space="preserve"> Regular areas</t>
  </si>
  <si>
    <t xml:space="preserve"> Areas with water stress</t>
  </si>
  <si>
    <t xml:space="preserve"> Total</t>
  </si>
  <si>
    <t>Surface water</t>
  </si>
  <si>
    <t>Freshwater</t>
  </si>
  <si>
    <t>Other water</t>
  </si>
  <si>
    <t>Subtotal</t>
  </si>
  <si>
    <t>Groundwater</t>
  </si>
  <si>
    <t>Utility-supplied water</t>
  </si>
  <si>
    <r>
      <rPr>
        <b/>
        <sz val="10"/>
        <color rgb="FF000000"/>
        <rFont val="Verdana"/>
        <family val="2"/>
      </rPr>
      <t>Note 1</t>
    </r>
    <r>
      <rPr>
        <sz val="10"/>
        <color rgb="FF000000"/>
        <rFont val="Verdana"/>
        <family val="2"/>
      </rPr>
      <t>:</t>
    </r>
    <r>
      <rPr>
        <sz val="10"/>
        <color rgb="FF000000"/>
        <rFont val="Verdana"/>
        <family val="2"/>
      </rPr>
      <t xml:space="preserve"> </t>
    </r>
    <r>
      <rPr>
        <sz val="10"/>
        <color rgb="FF000000"/>
        <rFont val="Verdana"/>
        <family val="2"/>
      </rPr>
      <t>Beginning in 2022, areas with water stress have been identified in a climate projection assessment using the Aqueduct tool.</t>
    </r>
    <r>
      <rPr>
        <sz val="10"/>
        <color rgb="FF000000"/>
        <rFont val="Verdana"/>
        <family val="2"/>
      </rPr>
      <t xml:space="preserve"> </t>
    </r>
    <r>
      <rPr>
        <sz val="10"/>
        <color rgb="FF000000"/>
        <rFont val="Verdana"/>
        <family val="2"/>
      </rPr>
      <t>The only areas with water stress identified in the assessment were within the Aluminum Business.</t>
    </r>
    <r>
      <rPr>
        <sz val="10"/>
        <color rgb="FF000000"/>
        <rFont val="Verdana"/>
        <family val="2"/>
      </rPr>
      <t xml:space="preserve"> 
</t>
    </r>
    <r>
      <rPr>
        <b/>
        <sz val="10"/>
        <color rgb="FF000000"/>
        <rFont val="Verdana"/>
        <family val="2"/>
      </rPr>
      <t>Note 2</t>
    </r>
    <r>
      <rPr>
        <sz val="10"/>
        <color rgb="FF000000"/>
        <rFont val="Verdana"/>
        <family val="2"/>
      </rPr>
      <t>:</t>
    </r>
    <r>
      <rPr>
        <sz val="10"/>
        <color rgb="FF000000"/>
        <rFont val="Verdana"/>
        <family val="2"/>
      </rPr>
      <t xml:space="preserve"> </t>
    </r>
    <r>
      <rPr>
        <sz val="10"/>
        <color rgb="FF000000"/>
        <rFont val="Verdana"/>
        <family val="2"/>
      </rPr>
      <t>CBA does not withdraw seawater or produced water (water produced in connection with the extraction, processing or use of any raw material) and does not track data specifically for stormwater.</t>
    </r>
    <r>
      <rPr>
        <sz val="10"/>
        <color rgb="FF000000"/>
        <rFont val="Verdana"/>
        <family val="2"/>
      </rPr>
      <t xml:space="preserve">
</t>
    </r>
    <r>
      <rPr>
        <b/>
        <sz val="10"/>
        <color rgb="FF000000"/>
        <rFont val="Verdana"/>
        <family val="2"/>
      </rPr>
      <t>Note 3:</t>
    </r>
    <r>
      <rPr>
        <sz val="10"/>
        <color rgb="FF000000"/>
        <rFont val="Verdana"/>
        <family val="2"/>
      </rPr>
      <t xml:space="preserve"> </t>
    </r>
    <r>
      <rPr>
        <sz val="10"/>
        <color rgb="FF000000"/>
        <rFont val="Verdana"/>
        <family val="2"/>
      </rPr>
      <t>“Freshwater” is defined as water with total dissolved solids 1,000 mg/L, while other water is defined as water with total dissolved solids &gt;1,000 mg/L.</t>
    </r>
    <r>
      <rPr>
        <sz val="10"/>
        <color rgb="FF000000"/>
        <rFont val="Verdana"/>
        <family val="2"/>
      </rPr>
      <t xml:space="preserve">	
</t>
    </r>
    <r>
      <rPr>
        <b/>
        <sz val="10"/>
        <color rgb="FF000000"/>
        <rFont val="Verdana"/>
        <family val="2"/>
      </rPr>
      <t>Note 4</t>
    </r>
    <r>
      <rPr>
        <sz val="10"/>
        <color rgb="FF000000"/>
        <rFont val="Verdana"/>
        <family val="2"/>
      </rPr>
      <t>:</t>
    </r>
    <r>
      <rPr>
        <sz val="10"/>
        <color rgb="FF000000"/>
        <rFont val="Verdana"/>
        <family val="2"/>
      </rPr>
      <t xml:space="preserve"> </t>
    </r>
    <r>
      <rPr>
        <sz val="10"/>
        <color rgb="FF000000"/>
        <rFont val="Verdana"/>
        <family val="2"/>
      </rPr>
      <t>In 2024, water withdrawal at the Niquelândia operation (Nickel Business) was once again included in the Company’s reporting.</t>
    </r>
    <r>
      <rPr>
        <sz val="10"/>
        <color rgb="FF000000"/>
        <rFont val="Verdana"/>
        <family val="2"/>
      </rPr>
      <t xml:space="preserve"> </t>
    </r>
    <r>
      <rPr>
        <sz val="10"/>
        <color rgb="FF000000"/>
        <rFont val="Verdana"/>
        <family val="2"/>
      </rPr>
      <t>As operations have been curtailed since 2016, water withdrawal at the site is limited to human consumption and plant maintenance.</t>
    </r>
    <r>
      <rPr>
        <sz val="10"/>
        <color rgb="FF000000"/>
        <rFont val="Verdana"/>
        <family val="2"/>
      </rPr>
      <t xml:space="preserve">																													</t>
    </r>
  </si>
  <si>
    <t>Percentage of water withdrawals in regions with high water stress</t>
  </si>
  <si>
    <t>Utility water</t>
  </si>
  <si>
    <r>
      <rPr>
        <b/>
        <sz val="10"/>
        <color theme="1"/>
        <rFont val="Verdana"/>
        <family val="2"/>
      </rPr>
      <t xml:space="preserve">Note 1: </t>
    </r>
    <r>
      <rPr>
        <sz val="10"/>
        <color theme="1"/>
        <rFont val="Verdana"/>
        <family val="2"/>
      </rPr>
      <t xml:space="preserve">The first assessment to identify areas with water stress was carried out in 2022 using Aqueduct. The only areas with water stress identified in the assessment were within the Aluminum Business.
</t>
    </r>
    <r>
      <rPr>
        <b/>
        <sz val="10"/>
        <color theme="1"/>
        <rFont val="Verdana"/>
        <family val="2"/>
      </rPr>
      <t xml:space="preserve">Note 2: </t>
    </r>
    <r>
      <rPr>
        <sz val="10"/>
        <color theme="1"/>
        <rFont val="Verdana"/>
        <family val="2"/>
      </rPr>
      <t>CBA does not withdraw seawater or produced water (water produced in connection with the extraction, processing or use of any raw material) and does not track data specifically for stormwater.</t>
    </r>
  </si>
  <si>
    <r>
      <rPr>
        <b/>
        <sz val="12"/>
        <color rgb="FF0FD2E7"/>
        <rFont val="Verdana bold"/>
      </rPr>
      <t>GRI 303-4</t>
    </r>
    <r>
      <rPr>
        <b/>
        <sz val="12"/>
        <color theme="1"/>
        <rFont val="Verdana bold"/>
      </rPr>
      <t xml:space="preserve"> </t>
    </r>
    <r>
      <rPr>
        <b/>
        <sz val="12"/>
        <color rgb="FF113CEA"/>
        <rFont val="Verdana bold"/>
      </rPr>
      <t>- Water discharge</t>
    </r>
  </si>
  <si>
    <t>Water discharge by source (megaliters)</t>
  </si>
  <si>
    <r>
      <rPr>
        <b/>
        <sz val="10"/>
        <color rgb="FF000000"/>
        <rFont val="Verdana"/>
        <family val="2"/>
      </rPr>
      <t>Note 1</t>
    </r>
    <r>
      <rPr>
        <sz val="10"/>
        <color rgb="FF000000"/>
        <rFont val="Verdana"/>
        <family val="2"/>
      </rPr>
      <t>:</t>
    </r>
    <r>
      <rPr>
        <sz val="10"/>
        <color rgb="FF000000"/>
        <rFont val="Verdana"/>
        <family val="2"/>
      </rPr>
      <t xml:space="preserve"> </t>
    </r>
    <r>
      <rPr>
        <sz val="10"/>
        <color rgb="FF000000"/>
        <rFont val="Verdana"/>
        <family val="2"/>
      </rPr>
      <t>Beginning in 2022, areas with water stress have been identified in a climate projection assessment using the Aqueduct tool.</t>
    </r>
    <r>
      <rPr>
        <sz val="10"/>
        <color rgb="FF000000"/>
        <rFont val="Verdana"/>
        <family val="2"/>
      </rPr>
      <t xml:space="preserve"> </t>
    </r>
    <r>
      <rPr>
        <sz val="10"/>
        <color rgb="FF000000"/>
        <rFont val="Verdana"/>
        <family val="2"/>
      </rPr>
      <t>The only areas with water stress identified in the assessment were within the Aluminum Business.</t>
    </r>
    <r>
      <rPr>
        <sz val="10"/>
        <color rgb="FF000000"/>
        <rFont val="Verdana"/>
        <family val="2"/>
      </rPr>
      <t xml:space="preserve"> 
</t>
    </r>
    <r>
      <rPr>
        <b/>
        <sz val="10"/>
        <color rgb="FF000000"/>
        <rFont val="Verdana"/>
        <family val="2"/>
      </rPr>
      <t>Note 2</t>
    </r>
    <r>
      <rPr>
        <sz val="10"/>
        <color rgb="FF000000"/>
        <rFont val="Verdana"/>
        <family val="2"/>
      </rPr>
      <t>:</t>
    </r>
    <r>
      <rPr>
        <sz val="10"/>
        <color rgb="FF000000"/>
        <rFont val="Verdana"/>
        <family val="2"/>
      </rPr>
      <t xml:space="preserve"> </t>
    </r>
    <r>
      <rPr>
        <sz val="10"/>
        <color rgb="FF000000"/>
        <rFont val="Verdana"/>
        <family val="2"/>
      </rPr>
      <t>CBA does not discharge water into the sea.</t>
    </r>
    <r>
      <rPr>
        <sz val="10"/>
        <color rgb="FF000000"/>
        <rFont val="Verdana"/>
        <family val="2"/>
      </rPr>
      <t xml:space="preserve">  
</t>
    </r>
    <r>
      <rPr>
        <b/>
        <sz val="10"/>
        <color rgb="FF000000"/>
        <rFont val="Verdana"/>
        <family val="2"/>
      </rPr>
      <t>Note 3</t>
    </r>
    <r>
      <rPr>
        <sz val="10"/>
        <color rgb="FF000000"/>
        <rFont val="Verdana"/>
        <family val="2"/>
      </rPr>
      <t>:</t>
    </r>
    <r>
      <rPr>
        <sz val="10"/>
        <color rgb="FF000000"/>
        <rFont val="Verdana"/>
        <family val="2"/>
      </rPr>
      <t xml:space="preserve"> </t>
    </r>
    <r>
      <rPr>
        <sz val="10"/>
        <color rgb="FF000000"/>
        <rFont val="Verdana"/>
        <family val="2"/>
      </rPr>
      <t>“Freshwater” is defined as water with total dissolved solids 1,000 mg/L, while other water is defined as water with total dissolved solids &gt;1,000 mg/L.</t>
    </r>
    <r>
      <rPr>
        <sz val="10"/>
        <color rgb="FF000000"/>
        <rFont val="Verdana"/>
        <family val="2"/>
      </rPr>
      <t xml:space="preserve">
</t>
    </r>
    <r>
      <rPr>
        <b/>
        <sz val="10"/>
        <color rgb="FF000000"/>
        <rFont val="Verdana"/>
        <family val="2"/>
      </rPr>
      <t>Note 4:</t>
    </r>
    <r>
      <rPr>
        <sz val="10"/>
        <color rgb="FF000000"/>
        <rFont val="Verdana"/>
        <family val="2"/>
      </rPr>
      <t xml:space="preserve"> </t>
    </r>
    <r>
      <rPr>
        <sz val="10"/>
        <color rgb="FF000000"/>
        <rFont val="Verdana"/>
        <family val="2"/>
      </rPr>
      <t>The Niquelândia dam is not equipped with flow meters at the inlet or outlet of the spillway channel; accordingly, this data is not available for disclosure.</t>
    </r>
  </si>
  <si>
    <r>
      <t>CBA-2</t>
    </r>
    <r>
      <rPr>
        <b/>
        <sz val="12"/>
        <color rgb="FF113CEA"/>
        <rFont val="Verdana bold"/>
      </rPr>
      <t xml:space="preserve"> - Water reused or recycled</t>
    </r>
  </si>
  <si>
    <t>Water reused or recycled after treatment</t>
  </si>
  <si>
    <r>
      <rPr>
        <sz val="12"/>
        <color theme="1"/>
        <rFont val="Verdana"/>
        <family val="2"/>
      </rPr>
      <t>Volume (thousand m</t>
    </r>
    <r>
      <rPr>
        <sz val="12"/>
        <color rgb="FF000000"/>
        <rFont val="Verdana"/>
        <family val="2"/>
      </rPr>
      <t>3</t>
    </r>
    <r>
      <rPr>
        <sz val="12"/>
        <color theme="1"/>
        <rFont val="Verdana"/>
        <family val="2"/>
      </rPr>
      <t>)</t>
    </r>
  </si>
  <si>
    <t>Water balance data (standard)</t>
  </si>
  <si>
    <t>Volume input into processes (thousand m³)</t>
  </si>
  <si>
    <t>Volume reused in processes (thousand m³)</t>
  </si>
  <si>
    <t>Water Efficiency (%) (volume reused/total water input in processes)</t>
  </si>
  <si>
    <r>
      <rPr>
        <b/>
        <sz val="10"/>
        <color rgb="FF000000"/>
        <rFont val="Verdana"/>
        <family val="2"/>
      </rPr>
      <t>Note 1:</t>
    </r>
    <r>
      <rPr>
        <sz val="10"/>
        <color rgb="FF000000"/>
        <rFont val="Verdana"/>
        <family val="2"/>
      </rPr>
      <t xml:space="preserve"> </t>
    </r>
    <r>
      <rPr>
        <sz val="10"/>
        <color rgb="FF000000"/>
        <rFont val="Verdana"/>
        <family val="2"/>
      </rPr>
      <t>The Itapissuma (PE) rolling mill has a cooling tower with no metering equipment, and therefore no metering data is available to report.</t>
    </r>
    <r>
      <rPr>
        <sz val="10"/>
        <color rgb="FF000000"/>
        <rFont val="Verdana"/>
        <family val="2"/>
      </rPr>
      <t xml:space="preserve"> </t>
    </r>
    <r>
      <rPr>
        <sz val="10"/>
        <color rgb="FF000000"/>
        <rFont val="Verdana"/>
        <family val="2"/>
      </rPr>
      <t>This disclosure is not applicable to Energy Business power plants.</t>
    </r>
    <r>
      <rPr>
        <sz val="10"/>
        <color rgb="FF000000"/>
        <rFont val="Verdana"/>
        <family val="2"/>
      </rPr>
      <t xml:space="preserve"> </t>
    </r>
    <r>
      <rPr>
        <sz val="10"/>
        <color rgb="FF000000"/>
        <rFont val="Verdana"/>
        <family val="2"/>
      </rPr>
      <t>With the Niquelândia operation currently curtailed, no water is being recirculated from the Jacuba dam.</t>
    </r>
    <r>
      <rPr>
        <sz val="10"/>
        <color rgb="FF000000"/>
        <rFont val="Verdana"/>
        <family val="2"/>
      </rPr>
      <t xml:space="preserve">
</t>
    </r>
    <r>
      <rPr>
        <b/>
        <sz val="10"/>
        <color rgb="FF000000"/>
        <rFont val="Verdana"/>
        <family val="2"/>
      </rPr>
      <t>Note 2:</t>
    </r>
    <r>
      <rPr>
        <b/>
        <sz val="10"/>
        <color rgb="FF000000"/>
        <rFont val="Verdana"/>
        <family val="2"/>
      </rPr>
      <t xml:space="preserve"> </t>
    </r>
    <r>
      <rPr>
        <sz val="10"/>
        <color rgb="FF000000"/>
        <rFont val="Verdana"/>
        <family val="2"/>
      </rPr>
      <t>Water efficiency data for the 2022–2024 reporting periods have been restated.</t>
    </r>
    <r>
      <rPr>
        <b/>
        <sz val="10"/>
        <color rgb="FF17D4E8"/>
        <rFont val="Verdana"/>
        <family val="2"/>
      </rPr>
      <t xml:space="preserve"> </t>
    </r>
    <r>
      <rPr>
        <b/>
        <sz val="10"/>
        <color rgb="FF17D4E8"/>
        <rFont val="Verdana"/>
        <family val="2"/>
      </rPr>
      <t>GRI 2-4</t>
    </r>
  </si>
  <si>
    <r>
      <rPr>
        <b/>
        <sz val="12"/>
        <color rgb="FF17D4E8"/>
        <rFont val="Verdana bold"/>
      </rPr>
      <t xml:space="preserve">CBA-65 </t>
    </r>
    <r>
      <rPr>
        <b/>
        <sz val="12"/>
        <color rgb="FF3338E8"/>
        <rFont val="Verdana bold"/>
      </rPr>
      <t>-</t>
    </r>
    <r>
      <rPr>
        <b/>
        <sz val="12"/>
        <color rgb="FF113CEA"/>
        <rFont val="Verdana bold"/>
      </rPr>
      <t xml:space="preserve"> Exposure to areas with water stress</t>
    </r>
  </si>
  <si>
    <t>Number of production sites located in water-stressed areas</t>
  </si>
  <si>
    <t>Total number of production sites</t>
  </si>
  <si>
    <t>% of production sites in water-stressed areas</t>
  </si>
  <si>
    <t>% of Cost of Goods Sold (COGS)</t>
  </si>
  <si>
    <r>
      <rPr>
        <b/>
        <sz val="10"/>
        <color theme="1"/>
        <rFont val="Verdana"/>
        <family val="2"/>
      </rPr>
      <t>Note:</t>
    </r>
    <r>
      <rPr>
        <sz val="10"/>
        <color theme="1"/>
        <rFont val="Verdana"/>
        <family val="2"/>
      </rPr>
      <t xml:space="preserve"> Cost of Goods Sold (COGS) is not considered a relevant metric for the Company and is therefore disclosed as not applicable.</t>
    </r>
  </si>
  <si>
    <t>Managing Business Impacts of Water-Related Incidents</t>
  </si>
  <si>
    <r>
      <rPr>
        <b/>
        <sz val="12"/>
        <color rgb="FF0FD2E7"/>
        <rFont val="Verdana bold"/>
      </rPr>
      <t>CBA-64</t>
    </r>
    <r>
      <rPr>
        <b/>
        <sz val="12"/>
        <color rgb="FF3338E8"/>
        <rFont val="Verdana bold"/>
      </rPr>
      <t xml:space="preserve"> - Business impacts of water-related incidents</t>
    </r>
  </si>
  <si>
    <t>Water-related incidents with substantial impacts on costs/revenue (R$)</t>
  </si>
  <si>
    <t>Incidents</t>
  </si>
  <si>
    <r>
      <rPr>
        <b/>
        <sz val="10"/>
        <color theme="1"/>
        <rFont val="Verdana"/>
        <family val="2"/>
      </rPr>
      <t>Note:</t>
    </r>
    <r>
      <rPr>
        <sz val="10"/>
        <color theme="1"/>
        <rFont val="Verdana"/>
        <family val="2"/>
      </rPr>
      <t xml:space="preserve"> </t>
    </r>
    <r>
      <rPr>
        <sz val="10"/>
        <color theme="1"/>
        <rFont val="Verdana"/>
        <family val="2"/>
      </rPr>
      <t>Substantial impacts are impacts exceeding US$ 10,000.</t>
    </r>
  </si>
  <si>
    <r>
      <rPr>
        <b/>
        <sz val="12"/>
        <color rgb="FF0FD2E7"/>
        <rFont val="Verdana bold"/>
      </rPr>
      <t xml:space="preserve">CBA-66 </t>
    </r>
    <r>
      <rPr>
        <b/>
        <sz val="12"/>
        <color rgb="FF3338E8"/>
        <rFont val="Verdana bold"/>
      </rPr>
      <t>-</t>
    </r>
    <r>
      <rPr>
        <b/>
        <sz val="12"/>
        <color rgb="FF0FD2E7"/>
        <rFont val="Verdana bold"/>
      </rPr>
      <t xml:space="preserve"> </t>
    </r>
    <r>
      <rPr>
        <b/>
        <sz val="12"/>
        <color rgb="FF113CEA"/>
        <rFont val="Verdana bold"/>
      </rPr>
      <t>Water resource management programs</t>
    </r>
  </si>
  <si>
    <t>Water dependency-related risks in risk assessments</t>
  </si>
  <si>
    <t xml:space="preserve">CBA evaluates water dependency risks within the scope of its enterprise risk management framework. The assessment includes watershed-level availability, stakeholder competition for water resources, and water's role in the production and supply of essential raw materials.
Identified risks include water stress affecting the supply of key materials for smelting—such as coal-tar pitch and petroleum coke—whose production is directly dependent on water availability. Factoring in water stress helps anticipate potential supply chain disruptions and informs the development of mitigation strategies within the value chain. Within its operations, CBA is exposed to water-related risks affecting both power generation and industrial production.
CBA also assesses water risks as part of its Sustainable Procurement Program, which embeds ESG criteria in supplier selection, onboarding, and management. The program promotes supplier engagement around ESG issues, including monitoring water availability along the supply chain. These assessments help to identify supply chain vulnerabilities and support the development of strategies to strengthen supply chain resilience to water-related risks.										</t>
  </si>
  <si>
    <t>Water impact risks in risk assessments</t>
  </si>
  <si>
    <t>In assessing water-related impacts, CBA evaluates water availability at the watershed level, potential stakeholder disputes over water use, regulatory impact, and impacts on ecosystems and biodiversity. The Company also monitors safe access to water, sanitation, and hygiene (WASH) for all employees, in line with best practices in social and environmental responsibility.
CBA assesses how its operations might influence available water volumes and quality within its supply chain. The Company’s Sustainable Procurement Program plays a Central role in integrating ESG-related factors into supplier selection, onboarding, and management. As part of this program, CBA conducts assessments to detect water-related impacts from supplier operations and implements mitigation measures, fostering sustainable water management across the supply chain.</t>
  </si>
  <si>
    <t xml:space="preserve">Future water availability assessment </t>
  </si>
  <si>
    <t>CBA evaluates future water availability using analytical tools and studies to identify water-stressed areas and inform long-term water resource planning. Using WRI Aqueduct and WWF Water Risk Filters, the Company has identified facilities at heightened risk of water stress, ranked as moderate-to-high and high-risk areas. Hydroelectric plants within the Energy Business are not located in areas classified as water-stressed. To mitigate these risks and ensure water availability, CBA has adopted operational improvements and water reuse projects, successfully reducing water consumption, especially at Metalex (SP). CBA is committed to extending these initiatives throughout its operations, prioritizing high-risk sites to ensure continued water savings and improved water efficiency.</t>
  </si>
  <si>
    <t>Future water quality risk assessment</t>
  </si>
  <si>
    <t>Assessment of impacts on local stakeholders</t>
  </si>
  <si>
    <r>
      <rPr>
        <sz val="12"/>
        <color rgb="FF000000"/>
        <rFont val="Verdana"/>
        <family val="2"/>
      </rPr>
      <t>CBA takes a comprehensive and structured approach to assessing impacts on local stakeholders, ensuring transparent and accountable water resource management.</t>
    </r>
    <r>
      <rPr>
        <sz val="12"/>
        <color rgb="FF000000"/>
        <rFont val="Verdana"/>
        <family val="2"/>
      </rPr>
      <t xml:space="preserve"> </t>
    </r>
    <r>
      <rPr>
        <sz val="12"/>
        <color rgb="FF000000"/>
        <rFont val="Verdana"/>
        <family val="2"/>
      </rPr>
      <t>Through active participation in Watershed Committees and Technical Chambers within various trade associations, CBA maintains continuous dialogue with communities, regional businesses, regulatory bodies, and other stakeholders.</t>
    </r>
    <r>
      <rPr>
        <sz val="12"/>
        <color rgb="FF000000"/>
        <rFont val="Verdana"/>
        <family val="2"/>
      </rPr>
      <t xml:space="preserve"> </t>
    </r>
    <r>
      <rPr>
        <sz val="12"/>
        <color rgb="FF000000"/>
        <rFont val="Verdana"/>
        <family val="2"/>
      </rPr>
      <t>This engagement provides an opportunity to share information and collaboratively develop solutions for sustainable water management. Recognizing water’s critical role in production as well as community health, CBA closely monitors both water intake and discharge, aiming to minimize environmental impacts and optimize resource efficiency.</t>
    </r>
    <r>
      <rPr>
        <sz val="12"/>
        <color rgb="FF000000"/>
        <rFont val="Verdana"/>
        <family val="2"/>
      </rPr>
      <t xml:space="preserve">
</t>
    </r>
    <r>
      <rPr>
        <sz val="12"/>
        <color rgb="FF000000"/>
        <rFont val="Verdana"/>
        <family val="2"/>
      </rPr>
      <t>Internally, CBA conducts training and awareness campaigns to encourage water savings and good practices in water use among employees.</t>
    </r>
    <r>
      <rPr>
        <sz val="12"/>
        <color rgb="FF000000"/>
        <rFont val="Verdana"/>
        <family val="2"/>
      </rPr>
      <t xml:space="preserve"> </t>
    </r>
    <r>
      <rPr>
        <sz val="12"/>
        <color rgb="FF000000"/>
        <rFont val="Verdana"/>
        <family val="2"/>
      </rPr>
      <t>Additionally, CBA’s Ethics Hotline provides a secure and accessible platform for all stakeholders to raise concerns and support ongoing improvements in water stewardship.</t>
    </r>
    <r>
      <rPr>
        <sz val="12"/>
        <color rgb="FF000000"/>
        <rFont val="Verdana"/>
        <family val="2"/>
      </rPr>
      <t xml:space="preserve"> </t>
    </r>
    <r>
      <rPr>
        <sz val="12"/>
        <color rgb="FF000000"/>
        <rFont val="Verdana"/>
        <family val="2"/>
      </rPr>
      <t>These efforts underscore CBA’s commitment to responsible operations aligned with stakeholder needs.</t>
    </r>
  </si>
  <si>
    <t>Evaluation of potential future local regulatory changes</t>
  </si>
  <si>
    <t>CBA closely tracks potential regulatory developments at the local level—especially those concerning water resource governance—through its active participation in watershed committees and trade associations’ technical chambers. This engagement enables CBA to contribute to strategic policy discussions, anticipate evolving regulatory trends, and proactively adapt its processes to new compliance requirements.
The Company also engages in advocacy efforts aimed at strengthening public policy and promoting responsible water use. Through ongoing engagement with regulators and other stakeholders, CBA advocates for balanced policies that support both water conservation and industrial viability. This approach reflects CBA’s commitment to transparency, environmental governance, and shaping a regulatory environment that advances sustainable water management.</t>
  </si>
  <si>
    <t>Scope of assessment</t>
  </si>
  <si>
    <t>Company operations and suppliers</t>
  </si>
  <si>
    <r>
      <rPr>
        <b/>
        <sz val="12"/>
        <color rgb="FF17D4E8"/>
        <rFont val="Verdana bold"/>
      </rPr>
      <t>SASB EM-MM-140a.2 | SASB IF-EU-140a.2</t>
    </r>
    <r>
      <rPr>
        <b/>
        <sz val="12"/>
        <color rgb="FF113CEA"/>
        <rFont val="Verdana bold"/>
      </rPr>
      <t xml:space="preserve"> - Number of incidents of non-compliance associated with water quality permits, standards, and regulations</t>
    </r>
  </si>
  <si>
    <r>
      <rPr>
        <b/>
        <sz val="12"/>
        <color rgb="FF0FD2E7"/>
        <rFont val="Verdana bold"/>
      </rPr>
      <t>SASB IF-EU-140a.3</t>
    </r>
    <r>
      <rPr>
        <b/>
        <sz val="12"/>
        <color theme="1"/>
        <rFont val="Verdana bold"/>
      </rPr>
      <t xml:space="preserve"> </t>
    </r>
    <r>
      <rPr>
        <b/>
        <sz val="12"/>
        <color rgb="FF113CEA"/>
        <rFont val="Verdana bold"/>
      </rPr>
      <t>- Description of water management risks and discussion of strategies and practices to mitigate those risks</t>
    </r>
  </si>
  <si>
    <t>Water is a vital resource critical to the continuity of CBA’s activities, supporting mining, industrial, and hydropower operations. Climate variability, increasing pressure on watersheds, and regulatory compliance requirements represent key risks, affecting both water availability and quality. Water scarcity scenarios are proactively modeled given their potential to directly impact energy self-sufficiency and alumina processing costs.
Water management is governed by a structured, preventive approach based on the Company’s Water and Effluent Management Standard, which establishes corporate guidelines, roles, and procedures for water withdrawal, use, and treatment. Water governance is integrated into CBA’s 2030 ESG Strategy, with oversight from the Board of Directors on environmental and risk indicators. This governance framework is supported by the Water Resilience Committee, which provides guidance on preventive and corrective actions, and by active participation in external forums, including watershed committees and the São Paulo State Water Resources Board.
To mitigate risks and improve efficiency, CBA invests in technological innovation and circular economy practices. At the Alumínio Plant (SP), closed-loop water systems enable continuous treatment and reuse, limiting external water withdrawal primarily to offset evaporation losses. At the Alumina Refinery, filter press technology supports dry residue disposal and enables the recovery and reuse of significant volumes of water and caustic soda. In addition, an ongoing Smelter upgrade will eliminate wet gas scrubbing systems, further reducing water intensity.
In the Energy Business, water is the primary input and is used without significant consumption, as turbined volumes are returned to the river system. CBA’s water management practices include a Water Security Index to assess volumes and risks proactively, ensuring operational resilience and the ability to accommodate the multiple water uses within the watershed.
To support its 2030 ESG Strategy target to reduce water withdrawals per metric ton of molten aluminum by 20% at the Alumínio Plant (SP) (from a 2019 baseline), the Company runs training and environmental education programs that reinforce a culture of responsible water use among employees, suppliers, and local communities.
In addition, the Company implements conservation initiatives in protected areas, maintains protective infrastructure around reservoirs, and actively participates in watershed committees and the São Paulo State Water Resources Board, strengthening engagement with regulators and other stakeholders. The Water Resilience Committee conducts periodic assessments of water conditions and guides preventive and corrective actions.
In line with its 2030 ESG Strategy, CBA has set a target to reduce water withdrawals per metric ton of aluminum produced by 20%, while expanding water reuse initiatives, loss prevention efforts, and system maintenance improvements. Training and environmental education programs reinforce a culture of responsible water use and support ongoing engagement with employees, suppliers, and local communities.
This integrated approach—combining governance, operational efficiency, technological innovation, and stakeholder engagement—strengthens water resilience and supports the long-term sustainability of the watersheds hosting the Company’s operations.</t>
  </si>
  <si>
    <r>
      <rPr>
        <b/>
        <sz val="12"/>
        <color rgb="FF0FD2E9"/>
        <rFont val="Verdana bold"/>
      </rPr>
      <t xml:space="preserve">GRI 303-1 </t>
    </r>
    <r>
      <rPr>
        <b/>
        <sz val="12"/>
        <color rgb="FF113CEA"/>
        <rFont val="Verdana bold"/>
      </rPr>
      <t>- Interactions with water as a shared resource</t>
    </r>
  </si>
  <si>
    <t>CBA manages its interactions with water resources through corporate guidelines and dedicated water and effluent management procedures, ensuring regulatory compliance and mitigating environmental and social risks across all operations. Water is primarily withdrawn from surface sources (rivers and lakes), groundwater wells, utility systems, and treated wastewater. The primary water uses across operations include industrial processes, metal cooling, bauxite processing, potable and sanitary uses, facility cleaning, and firefighting systems. Effluent is discharged, after appropriate treatment, to recipient water bodies, reuse systems, municipal treatment facilities, drain fields, evaporation processes, or retention ponds, depending on site-specific conditions and effluent characteristics. All effluent discharges comply with applicable regulatory standards specific to each operational site.
Environmental impacts are identified and assessed using standardized environmental aspect and impact matrices, which consider local water availability and water quality within the watersheds hosting the Company's operations. Governance is supported by the Water Resilience Committee and corporate monitoring systems, including water meters and hour meters used for daily consumption measurement. The Company conducts regular testing of effluent and surface water quality, with results systematically reported to the relevant environmental authorities.
Identified risks include water scarcity driven by climate variability, which may affect operational continuity, and potential water quality impacts resulting from non-compliant discharges or extreme weather events. To mitigate these risks and enhance water resilience, the Company implements water recirculation systems in tailings facilities, reducing reliance on external water withdrawal. The Company’s water management strategy aligns with public policy frameworks and the United Nations Sustainable Development Goals (SDGs), particularly SDG 6 (Clean Water and Sanitation). In 2025, CBA enhanced water security by optimizing withdrawal sources, including increased migration to utility supply systems at strategic operations. Although most operations are not located in high water-stressed areas, CBA maintains rigorous monitoring and automated flow controls at the Itapissuma Rolling Mill (PE) and Metalex (SP), which have been identified as being located in areas with high water-stressed, to ensure conservation of shared water resources.</t>
  </si>
  <si>
    <r>
      <rPr>
        <b/>
        <sz val="12"/>
        <color rgb="FF0FD2E9"/>
        <rFont val="Verdana bold"/>
      </rPr>
      <t>GRI 303-2</t>
    </r>
    <r>
      <rPr>
        <b/>
        <sz val="12"/>
        <color rgb="FF113CEA"/>
        <rFont val="Verdana bold"/>
      </rPr>
      <t xml:space="preserve"> - Management of water discharge-related impacts</t>
    </r>
  </si>
  <si>
    <r>
      <t xml:space="preserve">CBA manages impacts related to water and wastewater discharges through site-specific treatment systems and continuous monitoring, ensuring that discharges to the environment or utility systems comply with applicable regulations. Discharge strategies are tailored to the infrastructure and location of each operation, with a focus on protecting recipient water bodies and soil quality.
</t>
    </r>
    <r>
      <rPr>
        <b/>
        <sz val="12"/>
        <color theme="1"/>
        <rFont val="Verdana"/>
        <family val="2"/>
      </rPr>
      <t xml:space="preserve">
Discharge and Treatment Methods by Operation</t>
    </r>
    <r>
      <rPr>
        <sz val="12"/>
        <color theme="1"/>
        <rFont val="Verdana"/>
        <family val="2"/>
      </rPr>
      <t xml:space="preserve">
The Company applies a range of treatment technologies to ensure environmental integrity:
</t>
    </r>
    <r>
      <rPr>
        <u/>
        <sz val="12"/>
        <color theme="1"/>
        <rFont val="Verdana"/>
        <family val="2"/>
      </rPr>
      <t>Closed-Loop Systems:</t>
    </r>
    <r>
      <rPr>
        <sz val="12"/>
        <color theme="1"/>
        <rFont val="Verdana"/>
        <family val="2"/>
      </rPr>
      <t xml:space="preserve"> At the Alumínio Plant (SP), industrial operations use a closed-loop system that eliminates the discharge of industrial effluents into water bodies.
</t>
    </r>
    <r>
      <rPr>
        <u/>
        <sz val="12"/>
        <color rgb="FF000000"/>
        <rFont val="Verdana"/>
        <family val="2"/>
      </rPr>
      <t>Drain Fields and Biodigesters:</t>
    </r>
    <r>
      <rPr>
        <sz val="12"/>
        <color rgb="FF000000"/>
        <rFont val="Verdana"/>
        <family val="2"/>
      </rPr>
      <t xml:space="preserve"> At operations such as Barro Alto (GO), effluents are treated in biodigester systems prior to infiltration into the soil, in accordance with protocols designed to protect groundwater quality.</t>
    </r>
    <r>
      <rPr>
        <sz val="12"/>
        <color theme="1"/>
        <rFont val="Verdana"/>
        <family val="2"/>
      </rPr>
      <t xml:space="preserve">
</t>
    </r>
    <r>
      <rPr>
        <u/>
        <sz val="12"/>
        <color theme="1"/>
        <rFont val="Verdana"/>
        <family val="2"/>
      </rPr>
      <t>Biological and Chemical Treatment Systems:</t>
    </r>
    <r>
      <rPr>
        <sz val="12"/>
        <color theme="1"/>
        <rFont val="Verdana"/>
        <family val="2"/>
      </rPr>
      <t xml:space="preserve"> At Poços de Caldas and Miraí Mines (MG), as well as the Itapissuma Rolling Mill (PE), sanitary and industrial effluents undergo site-specific biological and chemical treatment processes. Discharges are directed to surface water bodies or utility systems only after meeting applicable permit limits.
</t>
    </r>
    <r>
      <rPr>
        <u/>
        <sz val="12"/>
        <color theme="1"/>
        <rFont val="Verdana"/>
        <family val="2"/>
      </rPr>
      <t>Shared Management:</t>
    </r>
    <r>
      <rPr>
        <sz val="12"/>
        <color theme="1"/>
        <rFont val="Verdana"/>
        <family val="2"/>
      </rPr>
      <t xml:space="preserve"> At Alux (SP), wastewater treatment and discharge are managed by the industrial park’s facilities managers, in accordance with compliance standards aligned with CBA policies.
</t>
    </r>
    <r>
      <rPr>
        <u/>
        <sz val="12"/>
        <color theme="1"/>
        <rFont val="Verdana"/>
        <family val="2"/>
      </rPr>
      <t>Energy Business:</t>
    </r>
    <r>
      <rPr>
        <sz val="12"/>
        <color theme="1"/>
        <rFont val="Verdana"/>
        <family val="2"/>
      </rPr>
      <t xml:space="preserve"> Hydropower facilities manage effluent through decentralized systems appropriate to the scale and location of each asset. Most facilities operate on-site wastewater treatment systems, using biological and physico-chemical processes as required by operational conditions. At less complex facilities, simplified treatment solutions are implemented, supported by appropriate operational controls and monitoring systems.
Discharge quality standards are defined by national regulations—particularly CONAMA Resolution 430/2011—and by site-specific permit conditions established by state and municipal environmental authorities across operating regions (including São Paulo, Minas Gerais, Goiás, and Pernambuco).
Compliance is verified through periodic laboratory testing and self-monitoring programs, with results reported regularly to regulatory authorities. In mining operations, if process water does not meet discharge standards, it is automatically recirculated for additional treatment. Collaboration with external stakeholders, including water utilities and industrial park facilities managers, strengthens the Company’s water governance practices and supports the protection of recipient ecosystems.</t>
    </r>
  </si>
  <si>
    <t>WASTE AND CO-PRODUCTS</t>
  </si>
  <si>
    <r>
      <rPr>
        <b/>
        <sz val="12"/>
        <color rgb="FF0FD2E7"/>
        <rFont val="Verdana bold"/>
      </rPr>
      <t xml:space="preserve">CBA-54 </t>
    </r>
    <r>
      <rPr>
        <b/>
        <sz val="12"/>
        <color rgb="FF3338E8"/>
        <rFont val="Verdana bold"/>
      </rPr>
      <t>-</t>
    </r>
    <r>
      <rPr>
        <b/>
        <sz val="12"/>
        <color rgb="FF113CEA"/>
        <rFont val="Verdana bold"/>
      </rPr>
      <t xml:space="preserve"> Waste management programs</t>
    </r>
  </si>
  <si>
    <t>Waste audits to identify opportunities for performance improvement</t>
  </si>
  <si>
    <t>Compliant waste management is a central element of CBA's sustainability strategy. The Company conducts regular exercises to identify and assess impacts from waste across its various business units and works continuously to develop optimal disposal routes. In parallel, CBA is expanding its low-carbon aluminum portfolio and co-developing solutions to enhance aluminum circularity, strengthening recycling and reuse strategies to support market demand.
Supporting these goals, CBA has a team dedicated to managing co-products, including experts from the Environmental, Procurement, Engineering, and Technology departments. These efforts are guided by a structured strategy built on six pillars: management of roles and responsibilities; decision-making; engagement with suppliers and customers; monitoring indicators, systems, and infrastructure; expansion of marketable co-products; and identification of opportunities.</t>
  </si>
  <si>
    <t>Action plans to reduce waste generation</t>
  </si>
  <si>
    <t>Waste management practices are governed by a corporate Management Standard that establishes minimum environmental requirements, supporting preventive action, continuous improvement, and the safe and effective handling of waste. Another important governance document is the Company’s Waste Management Plan (PGRS), which ensures that waste generated by the Company’s operations is compliantly segregated, stored, collected and disposed of in a controlled manner, based on well-defined operational procedures.
All internal procedures are compliant with Brazil’s National Waste Policy (PNRS), which prioritizes waste reduction, reuse, and recycling. In addition, all operations prepare inventories of the quantities of waste generated, stored, transported and disposed of in accordance with federal and state environmental regulations.</t>
  </si>
  <si>
    <t>Quantified targets to minimize waste generation</t>
  </si>
  <si>
    <t>To underscore the importance of sustainability, CBA has set corporate targets aligned with the 2030 ESG Strategy for all employees. Operational employees participate in the Company’s Profit-Sharing Program (PPR), in which cross-functional committees at each site set and track targets, including ESG-related criteria, in alignment with labor union agreements.
Professional and leadership employees are eligible for variable compensation tied to both corporate and function-specific performance targets. ESG targets are embedded in corporate objectives and cascaded across functions based on operational priorities and annual ESG Strategy goals. These targets are reviewed annually, with site-specific objectives linked to operational efficiency, including waste reduction in operational areas.</t>
  </si>
  <si>
    <t>Investment in innovation and R&amp;D to minimize waste generation</t>
  </si>
  <si>
    <t>CBA consistently invests in innovation to enhance waste management and develop sustainable solutions. CBA’s Dry Residue Disposal Project, for example, is using technological innovation to enable the partial water recovery for reuse in the industrial process, while also improving residue properties and enabling it to be repurposed in new applications.
The Company is also investing in research to turn bauxite residue—traditionally stored in tailings dams—into cementitious materials like pozzolan, an industrial byproduct that reacts with lime and water to form compounds that can be used in the production of sustainable cement. This research will create new applications for bauxite residue, as part of CBA’s commitment to advancing the circular economy and minimizing environmental impacts.</t>
  </si>
  <si>
    <t>Employee training on waste reduction</t>
  </si>
  <si>
    <t>Employee training is a core pillar of CBA’s waste reduction strategy. The Company provides ongoing training on process optimization and waste reduction, including waste stream monitoring, best practices to minimize waste, and reinforcement of a sustainability-focused organizational culture.
Through training, employees are encouraged to improve material handling and reuse practices, directly supporting waste reduction goals and promoting resource circularity. The ESG Track addresses 2030 ESG Strategy commitments, including reducing the disposal of waste in tailings dams.
A reduction of waste sent to landfills is being implemented progressively across all operations. As of 2025, CBA’s mining operations and the Itapissuma (PE) facility have achieved 100% diversion of waste to some form of reuse or recovery.</t>
  </si>
  <si>
    <t>Recycling program integration to reduce landfill disposal</t>
  </si>
  <si>
    <t>Aluminum recycling is a strategic priority for CBA, reflecting its commitment to advancing the circular economy and minimizing landfill waste. The Company operates robust programs for large-scale recycling of aluminum scrap, with in-house processing capacity for all types of recycled aluminum. Recycling is conducted at dedicated facilities, such as Metalex and Alux, where recycled scrap is processed into new aluminum products.
In addition, in accordance with the PGRS, operations continuously evaluate alternative waste management solutions, following the waste hierarchy established by Brazil’s National Waste Policy (PNRS).</t>
  </si>
  <si>
    <r>
      <rPr>
        <b/>
        <sz val="12"/>
        <color rgb="FF17D4E8"/>
        <rFont val="Verdana bold"/>
        <family val="2"/>
      </rPr>
      <t>GRI 306-1</t>
    </r>
    <r>
      <rPr>
        <b/>
        <sz val="12"/>
        <color rgb="FF113CEA"/>
        <rFont val="Verdana bold"/>
        <family val="2"/>
      </rPr>
      <t xml:space="preserve"> - Waste generation and significant waste-related impacts | </t>
    </r>
    <r>
      <rPr>
        <b/>
        <sz val="12"/>
        <color rgb="FF17D4E8"/>
        <rFont val="Verdana bold"/>
        <family val="2"/>
      </rPr>
      <t>GRI 306-2</t>
    </r>
    <r>
      <rPr>
        <b/>
        <sz val="12"/>
        <color rgb="FF113CEA"/>
        <rFont val="Verdana bold"/>
        <family val="2"/>
      </rPr>
      <t xml:space="preserve"> - Management of significant waste-related impacts | </t>
    </r>
    <r>
      <rPr>
        <b/>
        <sz val="12"/>
        <color rgb="FF17D4E8"/>
        <rFont val="Verdana bold"/>
        <family val="2"/>
      </rPr>
      <t>SASB EM-MM-150a.10</t>
    </r>
    <r>
      <rPr>
        <b/>
        <sz val="12"/>
        <color rgb="FF113CEA"/>
        <rFont val="Verdana bold"/>
        <family val="2"/>
      </rPr>
      <t xml:space="preserve"> - Description of waste and hazardous materials management policies and procedures for active and inactive operations</t>
    </r>
  </si>
  <si>
    <r>
      <rPr>
        <b/>
        <sz val="12"/>
        <color theme="1"/>
        <rFont val="Verdana"/>
        <family val="2"/>
      </rPr>
      <t>Identification and Nature of Impacts</t>
    </r>
    <r>
      <rPr>
        <sz val="12"/>
        <color theme="1"/>
        <rFont val="Verdana"/>
        <family val="2"/>
      </rPr>
      <t xml:space="preserve">
The kinds of waste stream generated at CBA are directly linked to the stage in the Company’s value chain, from upstream bauxite extraction through downstream industrial processing and final disposal. Significant impacts arise from factors including raw material quality, incomplete utilization of chemical inputs, operational inefficiencies, and off-specification products.
The primary waste stream by volume is bauxite residue, generated during alumina refining. The Company also manages Class I hazardous waste (as defined by ABNT NBR 10,004), which presents risks related to flammability, corrosivity, and toxicity. Ineffective management of these materials may result in environmental risks (e.g., soil and water contamination), regulatory risks (non-compliance with applicable waste regulations), and financial risks (revenue loss and fines).
</t>
    </r>
    <r>
      <rPr>
        <b/>
        <sz val="12"/>
        <color theme="1"/>
        <rFont val="Verdana"/>
        <family val="2"/>
      </rPr>
      <t>Impact Management and Mitigation Strategy</t>
    </r>
    <r>
      <rPr>
        <sz val="12"/>
        <color theme="1"/>
        <rFont val="Verdana"/>
        <family val="2"/>
      </rPr>
      <t xml:space="preserve">
Waste management practices are guided by the Company’s Waste Management Plan (PGRS) and Corporate Standard 031, ensuring they meet or exceed regulatory requirements. The Company’s strategy is structured around three key pillars:
• Prevention and Technology: To mitigate risks associated with residue disposal facilities, CBA utilizes filter press technology at its Alumina Refinery (SP) to enable dry stacking of bauxite residue (low moisture content), which enhances operational safety and extends the lifespan of storage facilities.
• Circular Economy and Waste-to-Value: In its Downstream &amp; Recycling Business, CBA operates reverse logistics programs and procures aluminum scrap, recycling materials into the casting process. This approach reduces the Company’s carbon footprint and dependence on primary (virgin) bauxite.
• Strict Control of Hazardous Waste: Hazardous materials are managed in accordance with Corporate Standard (PG) 038 and the SafetyChem® system, ensuring full traceability from generation through third-party disposal, supported by Waste Waybills (MTRs).
</t>
    </r>
    <r>
      <rPr>
        <b/>
        <sz val="12"/>
        <color theme="1"/>
        <rFont val="Verdana"/>
        <family val="2"/>
      </rPr>
      <t xml:space="preserve">Governance, Monitoring, and Compliance
</t>
    </r>
    <r>
      <rPr>
        <sz val="12"/>
        <color theme="1"/>
        <rFont val="Verdana"/>
        <family val="2"/>
      </rPr>
      <t>Waste management governance is integrated into the Company’s 2030 ESG Strategy, including targets to progressively reduce waste generation and increase circularity. Performance data is tracked monthly by the Environmental team and reported periodically to the Board of Directors, with support from the Sustainability Committee and oversight by the Audit Committee.
Compliance is supported by risk-based environmental audits and supplier due diligence processes. CBA regularly reports waste inventories to environmental authorities and maintains contingency plans (PG 016) for the prevention and remediation of incidents such as spills or seepage, safeguarding human health, surrounding communities, and ecosystems.</t>
    </r>
  </si>
  <si>
    <r>
      <rPr>
        <b/>
        <sz val="12"/>
        <color rgb="FF0FD2E7"/>
        <rFont val="Verdana bold"/>
        <family val="2"/>
      </rPr>
      <t>GRI 306-4</t>
    </r>
    <r>
      <rPr>
        <b/>
        <sz val="12"/>
        <color rgb="FF113CEA"/>
        <rFont val="Verdana bold"/>
      </rPr>
      <t xml:space="preserve"> - Waste diverted from disposal </t>
    </r>
  </si>
  <si>
    <t>Data compilation is performed via a co-products management system integrated with outbound invoicing processes, ensuring data traceability and integrity. The data used to calculate and consolidate this disclosure are centralized within the co-products management dashboard.</t>
  </si>
  <si>
    <t>Waste diverted from disposal, by recovery operation, on-site and off-site (metric tons)</t>
  </si>
  <si>
    <t xml:space="preserve">Onsite </t>
  </si>
  <si>
    <t>Offsite</t>
  </si>
  <si>
    <t xml:space="preserve">Hazardous waste (class I) </t>
  </si>
  <si>
    <t>Preparation for reuse (t)</t>
  </si>
  <si>
    <t>Recycling (t)</t>
  </si>
  <si>
    <t>Other recovery operations (t)</t>
  </si>
  <si>
    <t>Subtotal (t)</t>
  </si>
  <si>
    <t>Non-hazardous waste (Class II)</t>
  </si>
  <si>
    <t>Total (t)</t>
  </si>
  <si>
    <r>
      <rPr>
        <b/>
        <sz val="10"/>
        <color theme="1"/>
        <rFont val="Verdana"/>
        <family val="2"/>
      </rPr>
      <t>Note:</t>
    </r>
    <r>
      <rPr>
        <sz val="10"/>
        <color theme="1"/>
        <rFont val="Verdana"/>
        <family val="2"/>
      </rPr>
      <t xml:space="preserve"> Barro Alto (GO) and Niquelândia (GO) operations are excluded from this dataset, as CBA maintains administrative operations only at these locations.</t>
    </r>
  </si>
  <si>
    <r>
      <rPr>
        <b/>
        <sz val="12"/>
        <color rgb="FF0FD2E7"/>
        <rFont val="Verdana bold"/>
        <family val="2"/>
      </rPr>
      <t>GRI 306-5</t>
    </r>
    <r>
      <rPr>
        <b/>
        <sz val="12"/>
        <color theme="1"/>
        <rFont val="Verdana bold"/>
        <family val="2"/>
      </rPr>
      <t xml:space="preserve"> </t>
    </r>
    <r>
      <rPr>
        <b/>
        <sz val="12"/>
        <color rgb="FF113CEA"/>
        <rFont val="Verdana bold"/>
        <family val="2"/>
      </rPr>
      <t>- Waste directed to disposal</t>
    </r>
    <r>
      <rPr>
        <b/>
        <sz val="12"/>
        <color rgb="FF113CEA"/>
        <rFont val="Verdana bold"/>
        <family val="2"/>
      </rPr>
      <t xml:space="preserve">  </t>
    </r>
  </si>
  <si>
    <t>Waste directed to disposal, by composition and disposal operation, on-site and off-site (metric tons)</t>
  </si>
  <si>
    <t>Incineration (with energy recovery) (t)</t>
  </si>
  <si>
    <t>Incineration (without energy recovery) (t)</t>
  </si>
  <si>
    <t>Landfilling (t)</t>
  </si>
  <si>
    <t>Other disposal operations (t)</t>
  </si>
  <si>
    <t> 0</t>
  </si>
  <si>
    <t>Grand total (t)</t>
  </si>
  <si>
    <r>
      <rPr>
        <b/>
        <sz val="12"/>
        <color rgb="FF17D4E8"/>
        <rFont val="Verdana bold"/>
      </rPr>
      <t>CBA-55</t>
    </r>
    <r>
      <rPr>
        <b/>
        <sz val="12"/>
        <color theme="1"/>
        <rFont val="Verdana bold"/>
      </rPr>
      <t xml:space="preserve"> </t>
    </r>
    <r>
      <rPr>
        <b/>
        <sz val="12"/>
        <color rgb="FF113CEA"/>
        <rFont val="Verdana bold"/>
      </rPr>
      <t>- Waste elimination</t>
    </r>
  </si>
  <si>
    <t>In 2025, the maximum target for bauxite residue generation was 540,697 metric tons, while actual disposal totaled 447,975 metric tons, performing below the established cap for the period.</t>
  </si>
  <si>
    <t>2025 Target</t>
  </si>
  <si>
    <t>Total waste recycled/reused (t)</t>
  </si>
  <si>
    <t>Total waste disposed of (t)</t>
  </si>
  <si>
    <t>- Waste disposed of in landfills (t)</t>
  </si>
  <si>
    <t>- Waste incinerated with energy recovery (t)</t>
  </si>
  <si>
    <t>- Waste incinerated without energy recovery (t)</t>
  </si>
  <si>
    <t>- Bauxite residue directed to disposal (t)</t>
  </si>
  <si>
    <t>- Waste sent to other disposal routes (t)</t>
  </si>
  <si>
    <t>- Waste disposed of by unknown methods (t)</t>
  </si>
  <si>
    <r>
      <rPr>
        <b/>
        <sz val="11"/>
        <color theme="1"/>
        <rFont val="Verdana"/>
        <family val="2"/>
      </rPr>
      <t>Note 1:</t>
    </r>
    <r>
      <rPr>
        <sz val="11"/>
        <color theme="1"/>
        <rFont val="Verdana"/>
        <family val="2"/>
      </rPr>
      <t xml:space="preserve"> The target for total waste disposal represents a “cap” and was achieved at a level 17.5% below the expected upper boundary.
</t>
    </r>
    <r>
      <rPr>
        <b/>
        <sz val="11"/>
        <color theme="1"/>
        <rFont val="Verdana"/>
        <family val="2"/>
      </rPr>
      <t xml:space="preserve">Note 2: </t>
    </r>
    <r>
      <rPr>
        <sz val="11"/>
        <color theme="1"/>
        <rFont val="Verdana"/>
        <family val="2"/>
      </rPr>
      <t>Barro Alto (GO) and Niquelândia (GO) operations are excluded from this dataset, as CBA maintains administrative operations only at these locations.</t>
    </r>
    <r>
      <rPr>
        <b/>
        <sz val="11"/>
        <color theme="1"/>
        <rFont val="Verdana"/>
        <family val="2"/>
      </rPr>
      <t xml:space="preserve">										</t>
    </r>
    <r>
      <rPr>
        <sz val="11"/>
        <color theme="1"/>
        <rFont val="Verdana"/>
        <family val="2"/>
      </rPr>
      <t xml:space="preserve">
</t>
    </r>
    <r>
      <rPr>
        <b/>
        <sz val="11"/>
        <color theme="1"/>
        <rFont val="Verdana"/>
        <family val="2"/>
      </rPr>
      <t>Note 3:</t>
    </r>
    <r>
      <rPr>
        <sz val="11"/>
        <color theme="1"/>
        <rFont val="Verdana"/>
        <family val="2"/>
      </rPr>
      <t xml:space="preserve"> In 2025, a separate disclosure line was introduced for bauxite residue disposal, as it is the only waste stream with a defined target.</t>
    </r>
  </si>
  <si>
    <r>
      <rPr>
        <b/>
        <sz val="12"/>
        <color rgb="FF0FD2E7"/>
        <rFont val="Verdana bold"/>
      </rPr>
      <t>CBA-56</t>
    </r>
    <r>
      <rPr>
        <b/>
        <sz val="12"/>
        <color rgb="FF113CEA"/>
        <rFont val="Verdana bold"/>
      </rPr>
      <t xml:space="preserve"> - Mineral waste</t>
    </r>
  </si>
  <si>
    <t xml:space="preserve"> Mining waste</t>
  </si>
  <si>
    <t>unit</t>
  </si>
  <si>
    <t>Total mine waste generated – rock</t>
  </si>
  <si>
    <t>Million metric tons</t>
  </si>
  <si>
    <t>Total mine waste generated – tailings</t>
  </si>
  <si>
    <t>Total mine waste reused/recycled</t>
  </si>
  <si>
    <t>Total mine waste disposed of (a+b–c)</t>
  </si>
  <si>
    <t>% of Revenue</t>
  </si>
  <si>
    <r>
      <rPr>
        <b/>
        <sz val="11"/>
        <color theme="1"/>
        <rFont val="Verdana"/>
        <family val="2"/>
      </rPr>
      <t xml:space="preserve">Note 1: </t>
    </r>
    <r>
      <rPr>
        <sz val="11"/>
        <color theme="1"/>
        <rFont val="Verdana"/>
        <family val="2"/>
      </rPr>
      <t xml:space="preserve">The figure reported for 2024 includes only bauxite tailings from mining operations.
</t>
    </r>
    <r>
      <rPr>
        <b/>
        <sz val="11"/>
        <color theme="1"/>
        <rFont val="Verdana"/>
        <family val="2"/>
      </rPr>
      <t xml:space="preserve">Note 2: </t>
    </r>
    <r>
      <rPr>
        <sz val="11"/>
        <color theme="1"/>
        <rFont val="Verdana"/>
        <family val="2"/>
      </rPr>
      <t>Barro Alto (GO) and Niquelândia (GO) operations are excluded from this dataset, as CBA maintains administrative operations only at these locations.</t>
    </r>
    <r>
      <rPr>
        <b/>
        <sz val="11"/>
        <color theme="1"/>
        <rFont val="Verdana"/>
        <family val="2"/>
      </rPr>
      <t xml:space="preserve">										</t>
    </r>
    <r>
      <rPr>
        <sz val="11"/>
        <color theme="1"/>
        <rFont val="Verdana"/>
        <family val="2"/>
      </rPr>
      <t xml:space="preserve">
</t>
    </r>
    <r>
      <rPr>
        <b/>
        <sz val="11"/>
        <color theme="1"/>
        <rFont val="Verdana"/>
        <family val="2"/>
      </rPr>
      <t>Note 3:</t>
    </r>
    <r>
      <rPr>
        <sz val="11"/>
        <color theme="1"/>
        <rFont val="Verdana"/>
        <family val="2"/>
      </rPr>
      <t xml:space="preserve"> Historical data have been restated in million metric tons, replacing the previously reported unit of thousand metric tons. </t>
    </r>
    <r>
      <rPr>
        <b/>
        <sz val="11"/>
        <color rgb="FF17D4E8"/>
        <rFont val="Verdana"/>
        <family val="2"/>
      </rPr>
      <t>GRI 2-4</t>
    </r>
  </si>
  <si>
    <r>
      <rPr>
        <b/>
        <sz val="12"/>
        <color rgb="FF0FD2E7"/>
        <rFont val="Verdana bold"/>
      </rPr>
      <t>CBA-7</t>
    </r>
    <r>
      <rPr>
        <b/>
        <sz val="12"/>
        <color rgb="FF113CEA"/>
        <rFont val="Verdana bold"/>
      </rPr>
      <t xml:space="preserve"> - Significant spills | </t>
    </r>
    <r>
      <rPr>
        <b/>
        <sz val="12"/>
        <color rgb="FF0FD2E7"/>
        <rFont val="Verdana bold"/>
      </rPr>
      <t>SASB EM-MM-150a.9</t>
    </r>
    <r>
      <rPr>
        <b/>
        <sz val="12"/>
        <color rgb="FF113CEA"/>
        <rFont val="Verdana bold"/>
      </rPr>
      <t xml:space="preserve"> - Number of significant incidents associated with hazardous materials and waste management | </t>
    </r>
    <r>
      <rPr>
        <b/>
        <sz val="12"/>
        <color rgb="FF17D4E8"/>
        <rFont val="Verdana bold"/>
      </rPr>
      <t>GRI 306-3 (2016)</t>
    </r>
    <r>
      <rPr>
        <b/>
        <sz val="12"/>
        <color rgb="FF113CEA"/>
        <rFont val="Verdana bold"/>
      </rPr>
      <t xml:space="preserve"> - Significant spills</t>
    </r>
  </si>
  <si>
    <t>In 2025, one significant incident was recorded at the Alumínio Plant (SP), involving the release of approximately 50 m³ of bauxite residue. The incident impacted a nearby watercourse, resulting in temporary changes to surface water quality and sediment conditions. CBA implemented immediate containment measures to isolate the release and initiated remediation activities promptly. Post-incident monitoring included 19 sampling events, which confirmed the recovery of surface water conditions, while sediment continues to be monitored for metals and inorganic compounds. The relevant regulatory authority was notified and conducted an on-site inspection, issuing a formal inspection report.
In 2025, the Company recorded 13 high-potential events; however, only the incident described above met the criteria for classification as a significant incident in this disclosure. The remaining events were either lower severity or related to wildfires outside operational processing areas.</t>
  </si>
  <si>
    <t>Number of significant incidents associated with hazardous materials and waste management</t>
  </si>
  <si>
    <t>Significant incidents</t>
  </si>
  <si>
    <r>
      <rPr>
        <b/>
        <sz val="10"/>
        <color rgb="FF000000"/>
        <rFont val="Verdana"/>
        <family val="2"/>
      </rPr>
      <t>Note 1:</t>
    </r>
    <r>
      <rPr>
        <sz val="10"/>
        <color rgb="FF000000"/>
        <rFont val="Verdana"/>
        <family val="2"/>
      </rPr>
      <t xml:space="preserve"> This disclosure considers only Aluminum Business, which largely account for activities involving the use and storage of hazardous materials.
</t>
    </r>
    <r>
      <rPr>
        <b/>
        <sz val="10"/>
        <color rgb="FF000000"/>
        <rFont val="Verdana"/>
        <family val="2"/>
      </rPr>
      <t>Note 2:</t>
    </r>
    <r>
      <rPr>
        <sz val="10"/>
        <color rgb="FF000000"/>
        <rFont val="Verdana"/>
        <family val="2"/>
      </rPr>
      <t xml:space="preserve"> Significant spills and incidents are those classified with a Severity Potential (PG) score of 4 or higher and an Event Level of 4 or higher, according to the Company’s internal classification system. These cases may pose environmental risks, endanger the physical integrity of employees, or result in major disruptions to production processes, and therefore require external reporting.
</t>
    </r>
    <r>
      <rPr>
        <b/>
        <sz val="10"/>
        <color rgb="FF000000"/>
        <rFont val="Verdana"/>
        <family val="2"/>
      </rPr>
      <t>Note 3:</t>
    </r>
    <r>
      <rPr>
        <sz val="10"/>
        <color rgb="FF000000"/>
        <rFont val="Verdana"/>
        <family val="2"/>
      </rPr>
      <t xml:space="preserve"> Notification to environmental authorities is mandatory whenever legally required.
</t>
    </r>
    <r>
      <rPr>
        <b/>
        <sz val="10"/>
        <color rgb="FF000000"/>
        <rFont val="Verdana"/>
        <family val="2"/>
      </rPr>
      <t>Note 4:</t>
    </r>
    <r>
      <rPr>
        <sz val="10"/>
        <color rgb="FF000000"/>
        <rFont val="Verdana"/>
        <family val="2"/>
      </rPr>
      <t xml:space="preserve"> Minor spills, such as those involving volumes under 5 liters, are not classified as significant for the purposes of this disclosure and are therefore not reported.  
</t>
    </r>
    <r>
      <rPr>
        <b/>
        <sz val="10"/>
        <color rgb="FF000000"/>
        <rFont val="Verdana"/>
        <family val="2"/>
      </rPr>
      <t>Note 5:</t>
    </r>
    <r>
      <rPr>
        <sz val="10"/>
        <color rgb="FF000000"/>
        <rFont val="Verdana"/>
        <family val="2"/>
      </rPr>
      <t xml:space="preserve"> Barro Alto (GO) and Niquelândia (GO) operations are excluded from this dataset, as CBA maintains administrative operations only at these locations.										</t>
    </r>
  </si>
  <si>
    <r>
      <rPr>
        <b/>
        <sz val="12"/>
        <color rgb="FF0FD2E7"/>
        <rFont val="Verdana bold"/>
        <family val="2"/>
      </rPr>
      <t>CBA-9</t>
    </r>
    <r>
      <rPr>
        <b/>
        <sz val="12"/>
        <color rgb="FF113CEA"/>
        <rFont val="Verdana bold"/>
      </rPr>
      <t xml:space="preserve"> - Contaminated sites </t>
    </r>
  </si>
  <si>
    <t>CBA maintains an integrated approach to contaminated site management, with a focus on risk mitigation and regulatory compliance. In 2025, the total planned budget for contaminated site management was R$ 4.24 million, including R$ 3.53 million allocated to the Alumínio Plant (SP) and R$ 0.71 million to the Itapissuma facility (PE). Total expenditures during the year amounted to R$ 3,923,232.37.
At the Itapissuma facility, R$ 697,794.56 was allocated to operating the pumping system, maintaining the hydraulic containment barrier, removing free-phase contaminants, and conducting confirmatory investigations. At the Alumínio Plant, R$ 3,225,437.81 was allocated to completing preliminary assessments and conducting detailed and confirmatory investigations in accordance with requirements from the São Paulo State Environmental Agency, as well as free-phase removal activities.</t>
  </si>
  <si>
    <t xml:space="preserve"> Budget spent on contaminated sites (R$)</t>
  </si>
  <si>
    <t>Complete budget for contaminated site project</t>
  </si>
  <si>
    <t> 4,057,355</t>
  </si>
  <si>
    <t>Budget executed in the year</t>
  </si>
  <si>
    <t> 1,330,679</t>
  </si>
  <si>
    <r>
      <rPr>
        <b/>
        <sz val="10"/>
        <color rgb="FF000000"/>
        <rFont val="Verdana"/>
        <family val="2"/>
      </rPr>
      <t>Note 1:</t>
    </r>
    <r>
      <rPr>
        <sz val="10"/>
        <color rgb="FF000000"/>
        <rFont val="Verdana"/>
        <family val="2"/>
      </rPr>
      <t xml:space="preserve">  </t>
    </r>
    <r>
      <rPr>
        <sz val="10"/>
        <color rgb="FF000000"/>
        <rFont val="Verdana"/>
        <family val="2"/>
      </rPr>
      <t>The amounts vary year on year depending on activity schedules and execution.</t>
    </r>
  </si>
  <si>
    <t>DAM MANAGEMENT</t>
  </si>
  <si>
    <r>
      <t>CBA-4</t>
    </r>
    <r>
      <rPr>
        <b/>
        <sz val="12"/>
        <color rgb="FF113CEA"/>
        <rFont val="Verdana bold"/>
      </rPr>
      <t xml:space="preserve"> -</t>
    </r>
    <r>
      <rPr>
        <b/>
        <sz val="12"/>
        <color rgb="FF0FD2E7"/>
        <rFont val="Verdana bold"/>
      </rPr>
      <t xml:space="preserve"> </t>
    </r>
    <r>
      <rPr>
        <b/>
        <sz val="12"/>
        <color rgb="FF113CEA"/>
        <rFont val="Verdana bold"/>
      </rPr>
      <t>Volume of impounded water removed</t>
    </r>
  </si>
  <si>
    <t>Volume of impounded water removed, by site (m³)</t>
  </si>
  <si>
    <t>Alumínio (SP) (Palmital dam - residue)</t>
  </si>
  <si>
    <t>Miraí (MG) (tailings)</t>
  </si>
  <si>
    <t>Itamarati de Minas (MG) (tailings)</t>
  </si>
  <si>
    <t xml:space="preserve"> NA</t>
  </si>
  <si>
    <t>Niquelândia (GO) (Jacuba dam, residue)</t>
  </si>
  <si>
    <r>
      <rPr>
        <b/>
        <sz val="10"/>
        <color rgb="FF000000"/>
        <rFont val="Verdana"/>
        <family val="2"/>
      </rPr>
      <t>Note 1:</t>
    </r>
    <r>
      <rPr>
        <b/>
        <sz val="10"/>
        <color rgb="FF000000"/>
        <rFont val="Verdana"/>
        <family val="2"/>
      </rPr>
      <t xml:space="preserve"> </t>
    </r>
    <r>
      <rPr>
        <sz val="10"/>
        <color rgb="FF000000"/>
        <rFont val="Verdana"/>
        <family val="2"/>
      </rPr>
      <t>No water is withdrawn from the Jacuba Dam reservoir, except for volumes discharged via the spillway channel, which are not measured.</t>
    </r>
    <r>
      <rPr>
        <b/>
        <sz val="10"/>
        <color rgb="FF000000"/>
        <rFont val="Verdana"/>
        <family val="2"/>
      </rPr>
      <t xml:space="preserve">
</t>
    </r>
    <r>
      <rPr>
        <b/>
        <sz val="10"/>
        <color rgb="FF000000"/>
        <rFont val="Verdana"/>
        <family val="2"/>
      </rPr>
      <t>Note 2:</t>
    </r>
    <r>
      <rPr>
        <sz val="10"/>
        <color rgb="FF000000"/>
        <rFont val="Verdana"/>
        <family val="2"/>
      </rPr>
      <t xml:space="preserve"> </t>
    </r>
    <r>
      <rPr>
        <sz val="10"/>
        <color rgb="FF000000"/>
        <rFont val="Verdana"/>
        <family val="2"/>
      </rPr>
      <t>The Itamarati de Minas (MG) operation was curtailed in 2022 and 2023, with no reported volume since 2024.</t>
    </r>
  </si>
  <si>
    <r>
      <t>CBA-57</t>
    </r>
    <r>
      <rPr>
        <b/>
        <sz val="12"/>
        <color rgb="FF113CEA"/>
        <rFont val="Verdana bold"/>
      </rPr>
      <t xml:space="preserve"> - Tailings and dam management commitments | </t>
    </r>
    <r>
      <rPr>
        <b/>
        <sz val="12"/>
        <color rgb="FF0FD2E7"/>
        <rFont val="Verdana bold"/>
      </rPr>
      <t>SASB EM-MM-540a.3</t>
    </r>
    <r>
      <rPr>
        <b/>
        <sz val="12"/>
        <color theme="1"/>
        <rFont val="Verdana bold"/>
      </rPr>
      <t xml:space="preserve"> </t>
    </r>
    <r>
      <rPr>
        <b/>
        <sz val="12"/>
        <color rgb="FF113CEA"/>
        <rFont val="Verdana bold"/>
      </rPr>
      <t>- Approach to development of Emergency Preparedness and Response Plans (EPRPs) for tailings storage facilities</t>
    </r>
  </si>
  <si>
    <r>
      <rPr>
        <sz val="12"/>
        <color theme="1"/>
        <rFont val="Verdana"/>
        <family val="2"/>
      </rPr>
      <t>Minimizing impacts and risks through responsible site selection, design, and construction</t>
    </r>
  </si>
  <si>
    <t>One of the goals of CBA’s 2030 ESG Strategy is to eliminate waste disposal in tailings dams and redirect 100% of dry red mud residue to cement production or other uses by 2030. In support of this goal, CBA initiated in 2024 dry residue disposal—as opposed to wet disposal—following the installation of filter presses at the Palmital dam in Alumínio (SP). These filter presses will remove a portion of liquid from the residue before it reaches the dam. Consequently, the proportion of solids will increase from 45% to 75%, reaching a point where the material exhibits the properties of dry waste. This process improves resource efficiency, enables the reuse of waste as a co-product in the cement industry, and supports water reuse within the process. This will extend the life of the dam and lead to a tangible reduction in associated damage potential. CBA plans to invest approximately R$ 500 million in the project over the course of five years. The Company is currently mitigating the impacts of the dam by employing a technology that treats water from within the impoundment for subsequent reuse in the Refinery. CBA has also recently commissioned its first pilot mobile processing plant. The plant produces Tecno-solo (topsoil) that enables the Company to mine bauxite without creating waste rock or requiring tailings dams. All dams have been constructed in accordance with applicable standards and industry best practices.</t>
  </si>
  <si>
    <t>Adopting recognized international standards and best practices for Tailings Storage Facility (TSF) management</t>
  </si>
  <si>
    <t>CBA complies with applicable Brazilian regulations, standards, and industry best practices.</t>
  </si>
  <si>
    <t>Management Practices</t>
  </si>
  <si>
    <t>Tailings storage plans covering the entire life of mine</t>
  </si>
  <si>
    <t>CBA’s approach to managing the tailings storage facilities (TSFs) it owns or operates includes:
• Long-term tailings storage facilities plans
• Implementation of surveillance and monitoring systems to manage risks throughout all stages of the TSF lifecycle
• Emergency preparedness and response plans (EPRPs)
• Independent audits and assessments of tailings facility management
• Reports on failures at tailings storage facilities in the last four years</t>
  </si>
  <si>
    <t>Implementation of surveillance and monitoring systems to manage risks throughout all stages of the TSF lifecycle</t>
  </si>
  <si>
    <t>CBA operates mining facilities with tailings dams in Miraí (MG) and Itamarati de Minas (MG), as well as bauxite residue dams at the Alumínio Plant (SP) and in Niquelândia (GO). The Niquelândia operation has been curtailed since 2016. Prior to curtailment, industrial waste was disposed of at the Jacuba Dam. No additional waste has been deposited in this facility since then.
All dams are subject to semiannual inspections conducted by independent third-party specialists, who issue reports and certifications regarding structural integrity and safety conditions. Internally, CBA has a rigorous policy that includes biweekly monitoring of tailings and industrial residue dams, routine field inspections, and monthly safety assessment reporting. The Company prepares Regular Safety Inspection Reports (RISR) in compliance with applicable regulations and engages specialized third parties to conduct Periodic Dam Safety Reviews (RPSB). In addition, a Dam Governance Manual has been implemented to clearly define roles and responsibilities within the Organization.
CBA’s mining tailings dams, bauxite residue dams, and the dams at Niquelândia (GO) are classified as low risk but high hazard. Risk classification is conducted by an independent consulting firm, in accordance with applicable regulations. All facilities are compliant with the relevant legal requirements and timelines.
In December 2023, CBA commissioned its Geotechnical Monitoring Center (GMC) in Itamarati de Minas (MG). Designed to enhance dam safety management, the GMC features a purposefully designed, well-structured, and dedicated environment exclusively for the Company’s mining dam systems, equipped with state-of-the-art technology and staffed by specialized technical personnel.
Instruments and systems installed on the dam structures continuously collect data 24 hours a day. The GMC provides a single, centralized location for dam supervision, enabling synergistic real-time management of dam structures while freeing up local teams for assessments and monitoring, further enhancing operational safety.</t>
  </si>
  <si>
    <t>Emergency preparedness and response plans (EPRPs)</t>
  </si>
  <si>
    <t>The Miraí (MG) and Itamarati de Minas (MG) mining operations have tailings dams; the Alumínio plant (SP) and Niquelândia (GO) operate industrial residue dams; and hydroelectric plants have water reservoirs. 
All such facilities fall under Brazil’s National Dam Safety Policy (PNSB), established by Law No. 12,334/2010, and are regulated based on criteria including height, storage volume, risk classification (CRI), and potential downstream impact (DPA), as defined by the relevant authorities. For these facilities, Emergency Action Plans (PAE) serve as a technical yet user-friendly document outlining procedures to identify, detect, assess, and classify conditions that may compromise dam integrity. The plan defines emergency response actions and protocols for communication among key stakeholders—including the owner, technical teams, regulators, and civil defense authorities—to prevent loss of life, protect the environment, and safeguard cultural heritage. The PAE includes site-specific measures for emergency response, including rescue of affected individuals and animals, environmental impact mitigation, provision of potable water to affected communities, and protection of cultural heritage. For tailings and industrial residue dams, the plan incorporates additional regulatory requirements, including coordination with public authorities to support emergency response execution.
The PAE includes key information such as dam characteristics and appurtenant infrastructure, available emergency resources, criteria for detection, classification, and response by emergency level, notification and alert procedures, and defined roles and responsibilities. It also summarizes hypothetical failure scenarios and modeling results, including inundation maps, downstream impact assessments, and delineation of the Self-Rescue Zone, along with response measures for rescue and impact mitigation. As these elements vary by operation and response team, notification protocols and escalation pathways are site-specific. Therefore, a common document cannot be used for all operations—each operation and plant has its own ERP. For dams associated with hydropower facilities regulated by the National Electric Energy Agency (ANEEL), the Emergency Response Plan (ERP) is aligned and consistent with the Dam Safety Plan (PSB), including dam hazard classification and potential downstream impact, as well as disclosures reported in the Dam Safety Form (FSB/ANEEL), in accordance with ANEEL Resolution No. 1,064/2023 and subsequent updates. For tailings and industrial residue dams, the plan incorporates additional regulatory requirements, including coordination with public authorities to support emergency response execution.
CBA ensures compliance with all legal requirements, including the minimum content established by law, in the preparation of Emergency Response Plans. The ERP is updated whenever material changes occur in its content, including updates to contact information, changes in team composition, damage to civil structures, failures in electromechanical equipment that could affect dam safety, and any physical, operational, or organizational changes that may influence the risk of an accident or disaster.
These updates are made in accordance with Federal Law No. 14,066/2020, which mandates periodic reviews of the ERP at the discretion of the regulatory authority under the following circumstances:
I. when recommended by a dam safety inspection report or Periodic Safety Review;
II. whenever the facility undergoes physical, operational, or organizational changes that could influence the risk of accidents or disasters;
III. when the execution of the EAP during a drill, emergency or disaster indicates a need for revision; and
IV. in other situations, at the discretion of the regulatory agency.
The Company updates its ERPs on a systematic and periodic basis, incorporating improvements identified through drills, technical reviews, audits, and internal and external assessments, in line with regulatory requirements. To support this process, CBA engages specialized third-party firms to prepare and review Emergency Action Plans (PAEs), while maintaining an internal team of specialists responsible for ensuring that the documents fully comply with applicable regulations and that operational information is accurate and current.</t>
  </si>
  <si>
    <t>Procedures for decommissioning and closure of tailings facilities</t>
  </si>
  <si>
    <t>CBA has a management standard specifically focused on dam closure and decommissioning. This standard includes detailed criteria for contractor selection, workforce requirements, and the methods and procedures to be applied during closure activities. The dam closure process includes key stages: (i) reclamation of tailings dams into stable and environmentally secure structures; (ii) overarching guidelines governing closure activities; and (iii) site-specific approaches for industrial, administrative, and supporting facilities, reflecting their distinct characteristics and requirements.
These stages involve comprehensive assessments, including soil condition analyses, groundwater and surface water quality evaluations both on-site and in surrounding areas, as well as soil permeability studies and aquifer level monitoring. Natural drainage systems and adjacent water bodies are also evaluated.
These practices are periodically updated to ensure effectiveness and alignment with industry best practices and apply to all dams, including tailings, residue, and hydropower-related structures. To enhance transparency, potential risks and key information related to dams are disclosed in the Annual Report and regularly reported to the Executive Board, the Dam Committee, and the Board of Directors. This ongoing disclosure supports transparency regarding associated risks and informs actions to maintain structural integrity.
As of 2025, CBA has not undertaken any dam closure or decommissioning activities and does not anticipate such activities within at least the next five years.</t>
  </si>
  <si>
    <t>Independent audits and assessments of tailings facility management</t>
  </si>
  <si>
    <t>CBA manages various dam systems within its operations: residue dams, mine tailings dams, water impoundments at mine sites, and hydroelectric dams in the Energy Business (Hydroelectric Power Plants (HPPs) and Micro Hydroelectric Power Plants (MHPPs)). These dams are managed through a robust safety system that aligns with local and international best practices and is strictly compliant with dam safety regulations in each state. The Company’s responsibilities include routine monitoring and instrument readings, inspections, periodic reviews, and the development and implementation of emergency action plans. An independent geotechnical firm performs monthly dam assessments vis-à-vis the data from monitoring, controls and routine inspections. Periodic reports are issued as required by applicable laws and regulations, supporting a comprehensive assessment of each dam’s condition. In 2018, the Company created a Dam Safety Committee which meets regularly to perfect dam safety protocols and ensure the effectiveness of dam safety practices.
Dams are also periodically inspected by the appropriate government agencies and have valid dam safety certificates as required by law. In both Mining and Metals operations and the Energy Business, all dams are monitored based on:
• Periodic Safety Review (PSR)
• Dam Safety Plan (DSP)
• Emergency Response Plan (EAP)</t>
  </si>
  <si>
    <t>Reporting of failures in TSFs (e.g., leaks, overflows) in the past four years</t>
  </si>
  <si>
    <t>To enhance safety, CBA regularly commissions audits carried out by independent third-party firms to ensure that dam conditions align with internal monitoring protocols. Regular reports are issued in accordance with legal requirements, providing a comprehensive and ongoing assessment of dam conditions. In 2018, the Company created a Dam Safety Committee which meets regularly to review dam safety protocols, promote continuous improvement, and ensure the effectiveness of dam safety practices. Dams are also periodically inspected by the appropriate government agencies and have valid dam safety certificates as required by law.
Thanks to CBA’s robust dam management practices and the comprehensive controls in place, there is no record of actual negative impacts or historical accidents involving any of its tailings facilities.</t>
  </si>
  <si>
    <r>
      <rPr>
        <b/>
        <sz val="12"/>
        <color rgb="FF0FD2E7"/>
        <rFont val="Verdana bold"/>
      </rPr>
      <t>SASB EM-MM-540a.1</t>
    </r>
    <r>
      <rPr>
        <b/>
        <sz val="12"/>
        <color rgb="FF113CEA"/>
        <rFont val="Verdana bold"/>
      </rPr>
      <t xml:space="preserve"> - Tailings storage facility inventory table</t>
    </r>
  </si>
  <si>
    <t>Tailings storage facility inventory</t>
  </si>
  <si>
    <t>Facility name</t>
  </si>
  <si>
    <t>Palmital</t>
  </si>
  <si>
    <t>Miraí Dam</t>
  </si>
  <si>
    <t>Itamarati de Minas</t>
  </si>
  <si>
    <t>Jacuba</t>
  </si>
  <si>
    <t>Location</t>
  </si>
  <si>
    <t>Alumínio (SP)</t>
  </si>
  <si>
    <t>Miraí (MG)</t>
  </si>
  <si>
    <t>Niquelândia (GO)</t>
  </si>
  <si>
    <t>Ownership status</t>
  </si>
  <si>
    <t>Operated by CBA</t>
  </si>
  <si>
    <t>Operational status</t>
  </si>
  <si>
    <t>Active</t>
  </si>
  <si>
    <t>Inactive</t>
  </si>
  <si>
    <t>Construction method</t>
  </si>
  <si>
    <t>Downstream</t>
  </si>
  <si>
    <t>Single raise</t>
  </si>
  <si>
    <t>Centerline and upstream-raised</t>
  </si>
  <si>
    <t>Maximum permitted storage capacity</t>
  </si>
  <si>
    <t>~ 28 million m³</t>
  </si>
  <si>
    <t>~ 34.6 million m³</t>
  </si>
  <si>
    <t>~ 16 million m³</t>
  </si>
  <si>
    <t>~93 million m³</t>
  </si>
  <si>
    <t>Current amount of tailings stored</t>
  </si>
  <si>
    <t>~ 26 million m³</t>
  </si>
  <si>
    <t>~ 15.7 million m³</t>
  </si>
  <si>
    <t>~ 11 million m³</t>
  </si>
  <si>
    <t>496,549 m³</t>
  </si>
  <si>
    <t>Consequence classification</t>
  </si>
  <si>
    <t>Extreme</t>
  </si>
  <si>
    <t>Date of most recent independent technical review</t>
  </si>
  <si>
    <t>June 2025</t>
  </si>
  <si>
    <t>September 2025</t>
  </si>
  <si>
    <t>November 2025</t>
  </si>
  <si>
    <t>Has the most recent independent technical review resulted in material findings?</t>
  </si>
  <si>
    <t>Yes</t>
  </si>
  <si>
    <t>Description of findings</t>
  </si>
  <si>
    <t>Dam safety and stability have been certified, with only a recommendation to continue routine inspection and preventive maintenance activities.</t>
  </si>
  <si>
    <t>The dam’s safety and structural stability have been certified, with only routine inspection and preventive maintenance activities recommended.</t>
  </si>
  <si>
    <t>The dam’s safety and structural stability have been certified, with only routine inspection, preventive maintenance, and updates to technical documentation recommended.</t>
  </si>
  <si>
    <t>Mitigation measures have been implemented</t>
  </si>
  <si>
    <t>Summary of relevant measures implemented</t>
  </si>
  <si>
    <t>Routine dam safety activities are managed via a Dam Management System and include fortnightly inspections, maintenance in good condition, instrument monitoring, beach width control, and water removal.</t>
  </si>
  <si>
    <t xml:space="preserve">Routine activities are managed via a Dam Management System and include biweekly inspections, maintenance of structural condition, and instrumentation monitoring.
</t>
  </si>
  <si>
    <t>Routine activities are managed via a Dam Management System and include biweekly inspections, maintenance of structural condition, and instrumentation monitoring.</t>
  </si>
  <si>
    <t>Is a site-specific Emergency Preparedness and Response Plan in place?</t>
  </si>
  <si>
    <r>
      <rPr>
        <b/>
        <sz val="10"/>
        <color rgb="FF000000"/>
        <rFont val="Verdana"/>
        <family val="2"/>
      </rPr>
      <t>Note 1:</t>
    </r>
    <r>
      <rPr>
        <b/>
        <sz val="10"/>
        <color rgb="FF000000"/>
        <rFont val="Verdana"/>
        <family val="2"/>
      </rPr>
      <t xml:space="preserve"> </t>
    </r>
    <r>
      <rPr>
        <sz val="10"/>
        <color rgb="FF000000"/>
        <rFont val="Verdana"/>
        <family val="2"/>
      </rPr>
      <t>This disclosure specifically refers to operations within the Aluminum Business and Niquelândia (GO), as it specifically refers to tailings and waste storage structures associated with CBA’s industrial and mining operations.</t>
    </r>
    <r>
      <rPr>
        <sz val="10"/>
        <color rgb="FF000000"/>
        <rFont val="Verdana"/>
        <family val="2"/>
      </rPr>
      <t xml:space="preserve"> 
</t>
    </r>
    <r>
      <rPr>
        <b/>
        <sz val="10"/>
        <color rgb="FF000000"/>
        <rFont val="Verdana"/>
        <family val="2"/>
      </rPr>
      <t>Note 2:</t>
    </r>
    <r>
      <rPr>
        <sz val="10"/>
        <color rgb="FF000000"/>
        <rFont val="Verdana"/>
        <family val="2"/>
      </rPr>
      <t xml:space="preserve"> </t>
    </r>
    <r>
      <rPr>
        <sz val="10"/>
        <color rgb="FF000000"/>
        <rFont val="Verdana"/>
        <family val="2"/>
      </rPr>
      <t>Higher values reported for the Jacuba dam in 2025, compared to 2024, are attributable to increased rainfall during the period.</t>
    </r>
    <r>
      <rPr>
        <sz val="10"/>
        <color rgb="FF000000"/>
        <rFont val="Verdana"/>
        <family val="2"/>
      </rPr>
      <t xml:space="preserve"> </t>
    </r>
  </si>
  <si>
    <r>
      <t>CBA-58</t>
    </r>
    <r>
      <rPr>
        <b/>
        <sz val="12"/>
        <color rgb="FF113CEA"/>
        <rFont val="Verdana bold"/>
      </rPr>
      <t xml:space="preserve"> - Potential dam risks</t>
    </r>
  </si>
  <si>
    <t>CBA maintains a structured tailings management system designed to ensure the physical integrity of its storage facilities and mitigate the risk of failure. Dams are subject to biweekly inspections conducted by qualified personnel, with instrumentation readings performed at frequencies established by independent specialists. Monitoring protocols include monthly safety reporting, semiannual inspections, and annual reviews conducted by specialized third-party engineering firms. All facilities are equipped with continuous CCTV monitoring and 24/7 oversight by the Geotechnical Monitoring Center (CMG).
Governance is overseen by a Dam Committee that meets monthly to review operational performance and drive continuous improvement. Additional recurring activities include preventive maintenance, internal and external audits, instrumentation monitoring, emergency drills, and integrated response exercises, reinforcing compliance and control effectiveness.
Emergency Response Plans (ERP), which govern response procedures in risk scenarios, are periodically reviewed in accordance with Federal Law No. 14,066/2020. ERPs establish criteria for identifying, assessing, and classifying incidents, and outline available resources, alert systems, and measures to mitigate environmental and social impacts.
This integrated approach, aligned with Principles 7–11 of the Global Industry Standard on Tailings Management (GISTM), ensures dam stability and reinforces conformity to international best practices in safety and sustainability.
During the reporting period, the Company maintained certain facilities in inactive, closed, or maintenance status.</t>
  </si>
  <si>
    <t>Total number of facilities</t>
  </si>
  <si>
    <t>Number of facilities rated as “high hazard” (“extreme” and “very high”)</t>
  </si>
  <si>
    <t>Percentage of facilities rated as “high hazard”</t>
  </si>
  <si>
    <t>Active facilities</t>
  </si>
  <si>
    <t>Inactive facilities (including those under maintenance or closed)</t>
  </si>
  <si>
    <t>Planned facilities</t>
  </si>
  <si>
    <r>
      <t xml:space="preserve">SASB EM-MM-540a.2 </t>
    </r>
    <r>
      <rPr>
        <b/>
        <sz val="12"/>
        <color rgb="FF3000FD"/>
        <rFont val="Verdana bold"/>
      </rPr>
      <t>-</t>
    </r>
    <r>
      <rPr>
        <b/>
        <sz val="12"/>
        <color rgb="FF0FD2E7"/>
        <rFont val="Verdana bold"/>
      </rPr>
      <t xml:space="preserve"> </t>
    </r>
    <r>
      <rPr>
        <b/>
        <sz val="12"/>
        <color rgb="FF113CEA"/>
        <rFont val="Verdana bold"/>
      </rPr>
      <t xml:space="preserve">Summary of tailings management systems and governance structure used to monitor and maintain the stability of tailings storage facilities </t>
    </r>
  </si>
  <si>
    <t>CBA maintains management systems that often exceed regulatory requirements to monitor and ensure the structural integrity of its mining tailings and industrial residue storage facilities. Facilities are inspected biweekly by qualified personnel, with documented inspection records and instrumentation readings conducted at frequencies defined by independent engineers of record, who issue monthly safety assessment reports.
Dams also undergo semiannual inspections to support regular safety inspection reports and, within required regulatory timeframes, are subject to periodic safety reviews conducted by specialized third-party firms. All facilities are equipped with continuous CCTV monitoring and, for mining dams, are supported by a Geotechnical Monitoring Center operating 24/7.
Tailings governance is overseen by a Dam Committee that meets monthly with senior management and may convene more frequently as required. Dam safety teams, led by the ERP coordinator and supported by corporate functions, are responsible for maintenance activities, instrumentation monitoring and analysis, regulatory compliance, and oversight of internal and external audits, as well as collaboration with engineering on project development and construction activities. ERPs are periodically updated and audited, accompanied by briefing sessions, tabletop exercises, and annual drills involving employees, local communities, and external stakeholders.
Structural performance is independently verified by external reviewers, with the engineer of record integrated into the management system, preparing monthly reports and contributing to decision-making related to dam safety. CBA has a Dam Governance Manual that clearly defines institutional roles and responsibilities. As noted, the requirements set forth in Principles 7–11 of the Global Industry Standard on Tailings Management (GISTM) are incorporated into the processes described above.</t>
  </si>
  <si>
    <r>
      <rPr>
        <b/>
        <sz val="12"/>
        <color rgb="FF17D4E8"/>
        <rFont val="Verdana bold"/>
      </rPr>
      <t>CBA-59</t>
    </r>
    <r>
      <rPr>
        <b/>
        <sz val="12"/>
        <color theme="1"/>
        <rFont val="Verdana bold"/>
      </rPr>
      <t xml:space="preserve"> </t>
    </r>
    <r>
      <rPr>
        <b/>
        <sz val="12"/>
        <color rgb="FF17D4E8"/>
        <rFont val="Verdana bold"/>
      </rPr>
      <t xml:space="preserve">- </t>
    </r>
    <r>
      <rPr>
        <b/>
        <sz val="12"/>
        <color rgb="FF113CEA"/>
        <rFont val="Verdana bold"/>
      </rPr>
      <t>Emergency drills</t>
    </r>
  </si>
  <si>
    <t>Business</t>
  </si>
  <si>
    <t>Type of drill</t>
  </si>
  <si>
    <t>Participants</t>
  </si>
  <si>
    <t>Energy</t>
  </si>
  <si>
    <t>Serraria HPP (SP)</t>
  </si>
  <si>
    <t>General</t>
  </si>
  <si>
    <t>Salto do Iporanga HPP (SP)</t>
  </si>
  <si>
    <t>Schools</t>
  </si>
  <si>
    <t>Ourinhos HHP (SP)</t>
  </si>
  <si>
    <t>Piraju HHP (SP)</t>
  </si>
  <si>
    <t>Sobragi HPP﻿ (MG)</t>
  </si>
  <si>
    <t>Aluminum</t>
  </si>
  <si>
    <t>Specific (schools + business establishments)</t>
  </si>
  <si>
    <r>
      <rPr>
        <b/>
        <sz val="10"/>
        <color theme="1"/>
        <rFont val="Verdana"/>
        <family val="2"/>
      </rPr>
      <t>Note 1:</t>
    </r>
    <r>
      <rPr>
        <sz val="10"/>
        <color theme="1"/>
        <rFont val="Verdana"/>
        <family val="2"/>
      </rPr>
      <t xml:space="preserve"> </t>
    </r>
    <r>
      <rPr>
        <sz val="10"/>
        <color theme="1"/>
        <rFont val="Verdana"/>
        <family val="2"/>
      </rPr>
      <t>The Sobragi HPP does not have a resident population within the Self-Rescue Zone (ZAS), and therefore no population evacuation is required.</t>
    </r>
    <r>
      <rPr>
        <sz val="10"/>
        <color theme="1"/>
        <rFont val="Verdana"/>
        <family val="2"/>
      </rPr>
      <t xml:space="preserve">  </t>
    </r>
    <r>
      <rPr>
        <sz val="10"/>
        <color theme="1"/>
        <rFont val="Verdana"/>
        <family val="2"/>
      </rPr>
      <t>The only identified stakeholder in this area is a railway segment.</t>
    </r>
    <r>
      <rPr>
        <sz val="10"/>
        <color theme="1"/>
        <rFont val="Verdana"/>
        <family val="2"/>
      </rPr>
      <t xml:space="preserve">
</t>
    </r>
    <r>
      <rPr>
        <b/>
        <sz val="10"/>
        <color theme="1"/>
        <rFont val="Verdana"/>
        <family val="2"/>
      </rPr>
      <t>Note 2:</t>
    </r>
    <r>
      <rPr>
        <sz val="10"/>
        <color theme="1"/>
        <rFont val="Verdana"/>
        <family val="2"/>
      </rPr>
      <t xml:space="preserve"> </t>
    </r>
    <r>
      <rPr>
        <sz val="10"/>
        <color theme="1"/>
        <rFont val="Verdana"/>
        <family val="2"/>
      </rPr>
      <t>In Alumínio (SP), emergency drills have transitioned to a three-year cycle—last conducted in 2024, with the next scheduled for 2027.</t>
    </r>
    <r>
      <rPr>
        <sz val="10"/>
        <color theme="1"/>
        <rFont val="Verdana"/>
        <family val="2"/>
      </rPr>
      <t xml:space="preserve"> </t>
    </r>
    <r>
      <rPr>
        <sz val="10"/>
        <color theme="1"/>
        <rFont val="Verdana"/>
        <family val="2"/>
      </rPr>
      <t>Additional details are available in the 2025 Annual Report.</t>
    </r>
  </si>
  <si>
    <r>
      <rPr>
        <b/>
        <sz val="12"/>
        <color rgb="FF17D4E8"/>
        <rFont val="Verdana bold"/>
      </rPr>
      <t xml:space="preserve">CBA-60 </t>
    </r>
    <r>
      <rPr>
        <b/>
        <sz val="12"/>
        <color rgb="FF3000FD"/>
        <rFont val="Verdana bold"/>
      </rPr>
      <t>-</t>
    </r>
    <r>
      <rPr>
        <b/>
        <sz val="12"/>
        <color rgb="FF17D4E8"/>
        <rFont val="Verdana bold"/>
      </rPr>
      <t xml:space="preserve"> </t>
    </r>
    <r>
      <rPr>
        <b/>
        <sz val="12"/>
        <color rgb="FF113CEA"/>
        <rFont val="Verdana bold"/>
      </rPr>
      <t>Spill response plans</t>
    </r>
  </si>
  <si>
    <t>CBA manages emergencies under corporate preparedness and response guidelines designed to prevent and mitigate potential impacts. All dams—including tailings dams in Miraí (MG) and Itamarati de Minas (MG), industrial residue dams at the Alumínio Plant (SP) and Niquelândia (GO), and hydroelectric dams—are supported by site-specific Emergency Response Plans. These plans define procedures for identifying risk scenarios, establish communication protocols, and define response actions to minimize risks to human life, the environment, and property. Plans include provisions for the rescue of individuals and animals, maintenance of potable water supply, inundation mapping, and delineation of self-rescue zones.
Plan updates are conducted in accordance with Federal Law No. 14,066/2020 and are triggered by structural changes, issues, inspection findings, or outcomes from emergency drills. CBA’s safety framework includes instrumentation monitoring, periodic safety reviews, and an active Dam Safety Committee in place since 2018. Independent third-party audits and regulatory inspections complement internal controls, with no historical record of major incidents.
With respect to spills, the Company applies a structured methodology to quantify volumes and assess impacts, supported by predictive inspection programs and integrity testing of storage systems. Protocols require immediate notification to relevant stakeholders and public disclosure of significant spills in the Annual Report.
Learn more about emergency response plans in the links below (available in Portuguese only).</t>
  </si>
  <si>
    <t xml:space="preserve">Emergency response plans: </t>
  </si>
  <si>
    <t>Dam safety plans</t>
  </si>
  <si>
    <t>Tailings dam - Itamarati de Minas</t>
  </si>
  <si>
    <t>Jurupará MHPP</t>
  </si>
  <si>
    <t>Water impoundment - Itamarati de Minas</t>
  </si>
  <si>
    <t>Santa Helena MHPP</t>
  </si>
  <si>
    <t>Votorantim MHPP</t>
  </si>
  <si>
    <t>Miraí Dam (Section I)</t>
  </si>
  <si>
    <t>Alecrim HPP</t>
  </si>
  <si>
    <t>Miraí Dam (Section II)</t>
  </si>
  <si>
    <t>Barra HPP</t>
  </si>
  <si>
    <t>Mosquito Dam</t>
  </si>
  <si>
    <t>França HPP</t>
  </si>
  <si>
    <t>Niquelândia Dam</t>
  </si>
  <si>
    <t>Fumaça HPP</t>
  </si>
  <si>
    <t>Itupararanga HHP</t>
  </si>
  <si>
    <t>Ourinhos HPP</t>
  </si>
  <si>
    <t>Piraju HPP</t>
  </si>
  <si>
    <t>Porto Raso HPP</t>
  </si>
  <si>
    <t>Salto do Iporanga HPP</t>
  </si>
  <si>
    <t>Salto do Rio Verdinho HPP</t>
  </si>
  <si>
    <t>Serraria HPP</t>
  </si>
  <si>
    <t>Sobragi HPP</t>
  </si>
  <si>
    <t>Jurupará HPP</t>
  </si>
  <si>
    <t>Emergency and Spill Response Plan</t>
  </si>
  <si>
    <r>
      <rPr>
        <b/>
        <sz val="12"/>
        <color rgb="FF0FD2E9"/>
        <rFont val="Verdana bold"/>
      </rPr>
      <t>GRI 14.6.2</t>
    </r>
    <r>
      <rPr>
        <b/>
        <sz val="12"/>
        <color rgb="FF113CEA"/>
        <rFont val="Verdana bold"/>
      </rPr>
      <t xml:space="preserve"> - Tailings disposal methods used by the organization</t>
    </r>
  </si>
  <si>
    <t>CBA maintains a rigorous approach to managing mining and industrial waste, focused on risk mitigation and the continuous advancement of circular economy solutions. Governance is overseen by the Board of Directors and operationalized through the Company’s Dam Management System (Sigbar), which enables real-time monitoring and ensures the structural integrity of waste and residue disposal facilities.
A key technical differentiator is the Company’s transition to dry disposal methods. Through the use of filter press technology at the Alumina Refinery (Alumínio Plant – SP), bauxite residue—classified as Class II A (non-hazardous, non-inert)—is processed to achieve low moisture content. This significantly reduces the volume disposed of in residue disposal facilities and enhances operational safety by eliminating the need for liquid tailings storage.
As part of its 2030 ESG Strategy, CBA is advancing the reuse of by-products, aligning with leading global practices in the mining sector. Bauxite sand generated during beneficiation is repurposed for use in construction and ceramics markets, converting a potential liability into a value-added industrial input. In addition, the Recycling Business supports reverse logistics for aluminum scrap, reducing overall waste intensity across the value chain. All processes are subject to third-party audits and limited assurance under ISAE 3000, ensuring compliance with Brazil’s National Dam Safety Policy and enhancing transparency for stakeholders.</t>
  </si>
  <si>
    <t>ALUMINUM CIRCULARITY</t>
  </si>
  <si>
    <r>
      <rPr>
        <b/>
        <sz val="12"/>
        <color rgb="FF0FD2E7"/>
        <rFont val="Verdana bold"/>
        <family val="2"/>
      </rPr>
      <t>GRI 301-3</t>
    </r>
    <r>
      <rPr>
        <b/>
        <sz val="12"/>
        <color theme="1"/>
        <rFont val="Verdana bold"/>
        <family val="2"/>
      </rPr>
      <t xml:space="preserve"> </t>
    </r>
    <r>
      <rPr>
        <b/>
        <sz val="12"/>
        <color rgb="FF113CEA"/>
        <rFont val="Verdana bold"/>
        <family val="2"/>
      </rPr>
      <t>- Reclaimed products and their packaging materials</t>
    </r>
  </si>
  <si>
    <r>
      <t xml:space="preserve">CBA implements circular economy strategies that support the recovery of products and packaging materials at end of life, reducing reliance on virgin resources and mitigating environmental impacts. Key initiatives include reverse logistics for wooden packaging, recovery of process oils, and recycling of aluminum scrap into production processes.
</t>
    </r>
    <r>
      <rPr>
        <b/>
        <sz val="12"/>
        <color theme="1"/>
        <rFont val="Verdana"/>
        <family val="2"/>
      </rPr>
      <t>Reverse logistics for packaging:</t>
    </r>
    <r>
      <rPr>
        <sz val="12"/>
        <color theme="1"/>
        <rFont val="Verdana"/>
        <family val="2"/>
      </rPr>
      <t xml:space="preserve">
The Company operates a reverse logistics program for wooden saddles used in the transport of aluminum coils at the Alumínio Plant (SP). The program collaborates with customers and suppliers to collect, refurbish, and return packaging to CBA with quality standards equivalent to new materials. Each unit is reused, on average, four times. In 2025, this initiative avoided the consumption of 54.2 m³ of wood.
</t>
    </r>
    <r>
      <rPr>
        <b/>
        <sz val="12"/>
        <color theme="1"/>
        <rFont val="Verdana"/>
        <family val="2"/>
      </rPr>
      <t xml:space="preserve">Rolling oil recovery:
</t>
    </r>
    <r>
      <rPr>
        <sz val="12"/>
        <color theme="1"/>
        <rFont val="Verdana"/>
        <family val="2"/>
      </rPr>
      <t>Through volatile capture systems and process optimization at the Alumínio (SP) and Itapissuma (PE) plants, the Company recovers and purifies rolling oil for reuse in industrial operations. 2025 data demonstrate increased recovery and reuse of rolling oil:</t>
    </r>
  </si>
  <si>
    <t>Oil recovered (liters)</t>
  </si>
  <si>
    <t>Oil reused (liters)</t>
  </si>
  <si>
    <t>Itapissuma (PE)</t>
  </si>
  <si>
    <r>
      <t xml:space="preserve">Aluminum Circularity and Recycling:
</t>
    </r>
    <r>
      <rPr>
        <sz val="12"/>
        <color theme="1"/>
        <rFont val="Verdana"/>
        <family val="2"/>
      </rPr>
      <t>Aluminum recovery is carried out through the collection of industrial and post-consumer scrap, which is processed at Processing and Recycling Centers (CPRs) and specialized facilities.</t>
    </r>
    <r>
      <rPr>
        <b/>
        <sz val="12"/>
        <color theme="1"/>
        <rFont val="Verdana"/>
        <family val="2"/>
      </rPr>
      <t xml:space="preserve">
• Itapissuma rolling mill: </t>
    </r>
    <r>
      <rPr>
        <sz val="12"/>
        <color theme="1"/>
        <rFont val="Verdana"/>
        <family val="2"/>
      </rPr>
      <t xml:space="preserve">In 2025, recycled content in the production mix averaged 13.5%, exceeding the 12% target and reaching peaks of 18% in the final months of the year.
</t>
    </r>
    <r>
      <rPr>
        <b/>
        <sz val="12"/>
        <color theme="1"/>
        <rFont val="Verdana"/>
        <family val="2"/>
      </rPr>
      <t xml:space="preserve">• Metalex: </t>
    </r>
    <r>
      <rPr>
        <sz val="12"/>
        <color theme="1"/>
        <rFont val="Verdana"/>
        <family val="2"/>
      </rPr>
      <t xml:space="preserve">This facility is equipped with technology that enables scrap content in billets from 60% to as much as 80%.
</t>
    </r>
    <r>
      <rPr>
        <b/>
        <sz val="12"/>
        <color theme="1"/>
        <rFont val="Verdana"/>
        <family val="2"/>
      </rPr>
      <t xml:space="preserve">• Alux: </t>
    </r>
    <r>
      <rPr>
        <sz val="12"/>
        <color theme="1"/>
        <rFont val="Verdana"/>
        <family val="2"/>
      </rPr>
      <t xml:space="preserve">This facility achieves over 90% of scrap content in its ingots.
</t>
    </r>
    <r>
      <rPr>
        <b/>
        <sz val="12"/>
        <color theme="1"/>
        <rFont val="Verdana"/>
        <family val="2"/>
      </rPr>
      <t>• ReAl technology:</t>
    </r>
    <r>
      <rPr>
        <sz val="12"/>
        <color theme="1"/>
        <rFont val="Verdana"/>
        <family val="2"/>
      </rPr>
      <t xml:space="preserve"> A dedicated facility at the Alumínio Plant (SP) utilizes proprietary, patented technology to fully recycle multi-material packaging (aluminum and polymers). In 2025, the project progressed through commissioning and industrial calibration, as well as supply chain development and validation of quality standards for recovered polymers to support recycling into production processes.</t>
    </r>
  </si>
  <si>
    <t>SUSTAINABLE VALUE CHAIN</t>
  </si>
  <si>
    <r>
      <t>CBA-20</t>
    </r>
    <r>
      <rPr>
        <b/>
        <sz val="12"/>
        <color rgb="FF113CEA"/>
        <rFont val="Verdana bold"/>
      </rPr>
      <t xml:space="preserve"> - ESG programs for suppliers</t>
    </r>
  </si>
  <si>
    <t>a) Governance body responsible for overseeing implementation of the Company’s ESG Program for its suppliers</t>
  </si>
  <si>
    <t>CBA has implemented a Sustainable Procurement Program that incorporates ESG criteria throughout all stages of its supply chain and procurement processes. The program was established in 2020 and approved by the Board of Directors, operating under a robust governance structure that includes:
• Project Team: composed of representatives from multiple departments actively involved in the program’s day-to-day operations
• Sponsor: represented by the Supply Chain and Procurement VP, who closely monitors the program with monthly updates
• Sustainable Procurement Committee composed of Company leadership, responsible for bimonthly program monitoring
• Executive Board: quarterly program monitoring
• Sustainability Committee: annual presentations on program outcomes. This Committee advises the Board of Directors on matters related to CBA’s 2030 ESG Strategy</t>
  </si>
  <si>
    <t>b) Description of how the Company reviews procurement practices to ensure alignment with the Supplier Code of Conduct and avoid conflicts with ESG requirements</t>
  </si>
  <si>
    <t>CBA requires that suppliers subject to qualification are approved only after formally committing to CBA’s Supplier Code of Conduct and the Sustainable Procurement Policy, ensuring alignment with ESG requirements beginning at onboarding.
Where a supplier does not fully meet established criteria, any exception-based approval must be formally requested by the sponsoring business function and reviewed by the appropriate internal governance bodies, ensuring rigorous evaluation and governance prior to approval.</t>
  </si>
  <si>
    <t>c) Description of exclusion criteria where suppliers fail to meet minimum ESG requirements within a defined timeline</t>
  </si>
  <si>
    <t xml:space="preserve">d) Description of how ESG criteria influence supplier selection processes </t>
  </si>
  <si>
    <t xml:space="preserve">As part of the Sustainable Procurement Program, CBA has implemented Project 3: Sustainable Selection and Requisition, which aims to embed sustainability aspects in supplier selection. In these pilots, during procurement bidding, the Company evaluates not only technical and commercial criteria but also environmental, social, and governance aspects. All data is assessed and used to generate an ESG score for suppliers, which is taken into account in bidding and selection processes. </t>
  </si>
  <si>
    <t>e) Description of training provided by the company to buyers and/or other internal stakeholders regarding their roles in supplier ESG programs</t>
  </si>
  <si>
    <t>In 2024, a specialized training program was introduced for the procurement team to equip employees directly involved with supplier engagement. All targeted employees completed the training, and it has been made mandatory for all new team members during onboarding. Another internal engagement initiative was an interactive quiz, along with regular refresher training about the program shared across the Company.
For stakeholders, CBA runs communication initiatives via social media and also sends targeted communications to suppliers about the program.
In 2025, the Company expanded stakeholder engagement through multiple communications on its Sustainable Procurement Program, including newsletters, news updates, and interactive quizzes.</t>
  </si>
  <si>
    <r>
      <rPr>
        <b/>
        <sz val="12"/>
        <color rgb="FF0FD2E7"/>
        <rFont val="Verdana bold"/>
      </rPr>
      <t>CBA-21</t>
    </r>
    <r>
      <rPr>
        <b/>
        <sz val="12"/>
        <color theme="1"/>
        <rFont val="Verdana bold"/>
      </rPr>
      <t xml:space="preserve"> </t>
    </r>
    <r>
      <rPr>
        <b/>
        <sz val="12"/>
        <color rgb="FF113CEA"/>
        <rFont val="Verdana bold"/>
      </rPr>
      <t>- Supplier screening</t>
    </r>
  </si>
  <si>
    <t>a) Description of aspects included in the supplier screening process to identify significant/critical/strategic suppliers (including whether environmental, social, governance, and business relevance criteria are considered)</t>
  </si>
  <si>
    <t>CBA conducts supplier screening to identify those considered significant to its operations. The evaluation criteria include environmental, social, and governance (ESG) dimensions.
The screening methodology is based on country-specific risks, which are taken into account during the onboarding process.</t>
  </si>
  <si>
    <r>
      <rPr>
        <sz val="12"/>
        <color rgb="FF000000"/>
        <rFont val="Verdana"/>
        <family val="2"/>
      </rPr>
      <t>b) Description of the methodology used by the Company (including which risks are considered in the process: country-specific, sector-specific, and commodity-specific risks)</t>
    </r>
  </si>
  <si>
    <r>
      <t>CBA-22</t>
    </r>
    <r>
      <rPr>
        <b/>
        <sz val="12"/>
        <color rgb="FF113CEA"/>
        <rFont val="Verdana bold"/>
      </rPr>
      <t xml:space="preserve"> - Supplier assessment and development</t>
    </r>
  </si>
  <si>
    <t>a) Supplier assessment process</t>
  </si>
  <si>
    <t>CBA has a structured supplier assessment process that includes document reviews and systematic verification of supporting evidence. During the onboarding process, in addition to social and environmental requirements—such as environmental permits, workplace conditions, and compliance—CBA also assesses ESG maturity across four levels:
• Level 1: Initial efforts or compliance
• Level 2: Initiatives and practices
• Level 3: Policies and procedures
• Level 4: Strategic approach
Suppliers are evaluated on topics deemed material to their industry. The assessment approach draws on methodologies and certifications widely recognized in the market and industry, including ASI and IATF. CBA expects its supplier base to achieve, over the medium term, at least Level 3 maturity, reflecting structured ESG management supported by documented evidence.
Suppliers that do not meet the minimum required score are supported in developing corrective action plans in collaboration with the Company—an initiative in place since 2022 for strategic suppliers. Suppliers classified at Levels 3 and 4 are further engaged to develop partnerships that strengthen and expand ESG practices.
In addition, CBA conducts on-site audits and due diligence assessments of suppliers, carried out either by CBA employees or by specialized third-party consultants.</t>
  </si>
  <si>
    <t>b) Supplier development process</t>
  </si>
  <si>
    <t>Within its Sustainable Procurement Program, CBA has a dedicated supplier development sub-program structured around two key workstreams:
i) ESG training and support: Suppliers below the minimum threshold (Level 3 maturity, which represents structured management of ESG topics supported by documented evidence) receive support to implement corrective action plans, along with access to benchmarking opportunities and technical guidance on ESG topics.
ii) Local supplier development: CBA, in partnership with the Small Business Support Service (SEBRAE) in Minas Gerais, launched a Value Chain Development Program designed to connect micro and small businesses to large industrial companies, expanding business opportunities and supporting growth. The pilot project was implemented in the Zona da Mata region of Minas Gerais, where 30 companies were selected and completed an initial business assessment to evaluate their management maturity.</t>
  </si>
  <si>
    <r>
      <rPr>
        <b/>
        <sz val="12"/>
        <color rgb="FF0FD2E7"/>
        <rFont val="Verdana bold"/>
      </rPr>
      <t>CBA-23</t>
    </r>
    <r>
      <rPr>
        <b/>
        <sz val="12"/>
        <color theme="1"/>
        <rFont val="Verdana bold"/>
      </rPr>
      <t xml:space="preserve"> </t>
    </r>
    <r>
      <rPr>
        <b/>
        <sz val="12"/>
        <color rgb="FF113CEA"/>
        <rFont val="Verdana bold"/>
      </rPr>
      <t>- Supplier onboarding</t>
    </r>
  </si>
  <si>
    <t>Supplier screening program coverage and progress</t>
  </si>
  <si>
    <t>1.1 Total number of Tier 1 suppliers</t>
  </si>
  <si>
    <t>1.2 Total number of significant Tier 1 suppliers</t>
  </si>
  <si>
    <t>1.3 Percentage of total spending on significant Tier 1 suppliers</t>
  </si>
  <si>
    <t>1.4 Total number of significant non-Tier 1 suppliers</t>
  </si>
  <si>
    <r>
      <rPr>
        <sz val="12"/>
        <color rgb="FF000000"/>
        <rFont val="Verdana"/>
        <family val="2"/>
      </rPr>
      <t>1.5 Total number of significant suppliers (Tier 1 and non-Tier 1)</t>
    </r>
  </si>
  <si>
    <r>
      <rPr>
        <b/>
        <sz val="10"/>
        <color rgb="FF000000"/>
        <rFont val="Verdana"/>
        <family val="2"/>
      </rPr>
      <t>Note:</t>
    </r>
    <r>
      <rPr>
        <sz val="10"/>
        <color rgb="FF000000"/>
        <rFont val="Verdana"/>
        <family val="2"/>
      </rPr>
      <t xml:space="preserve"> </t>
    </r>
    <r>
      <rPr>
        <sz val="10"/>
        <color rgb="FF000000"/>
        <rFont val="Verdana"/>
        <family val="2"/>
      </rPr>
      <t>Data verified by third-party auditors for the most recent reported fiscal year.</t>
    </r>
    <r>
      <rPr>
        <sz val="10"/>
        <color rgb="FF000000"/>
        <rFont val="Verdana"/>
        <family val="2"/>
      </rPr>
      <t xml:space="preserve"> </t>
    </r>
  </si>
  <si>
    <r>
      <rPr>
        <b/>
        <sz val="12"/>
        <color rgb="FF0FD2E7"/>
        <rFont val="Verdana bold"/>
      </rPr>
      <t>CBA-24</t>
    </r>
    <r>
      <rPr>
        <b/>
        <sz val="12"/>
        <color theme="1"/>
        <rFont val="Verdana bold"/>
      </rPr>
      <t xml:space="preserve"> </t>
    </r>
    <r>
      <rPr>
        <b/>
        <sz val="12"/>
        <color rgb="FF113CEA"/>
        <rFont val="Verdana bold"/>
      </rPr>
      <t>- Supplier assessment and development KPIs</t>
    </r>
  </si>
  <si>
    <t>a) Describe the coverage of and progress on the Supplier Assessment Program</t>
  </si>
  <si>
    <t>Supplier assessment</t>
  </si>
  <si>
    <t>Details on Company practices</t>
  </si>
  <si>
    <t>1.1 Total number of suppliers assessed via desk assessments/onsite assessments</t>
  </si>
  <si>
    <t>Guidelines for the integrated supplier audit process were established in 2023, with a pilot phase launched in 2024. In 2025, the program was expanded to increase coverage and introduce defined criteria for strategic suppliers, incorporating both regulatory and sustainability considerations, and was conducted in partnership with an independent third party. Audits were conducted both on-site and remotely, supported by monitoring tools managed by the Integrated Management System team to track corrective action plans, establishing the process as part of the Company’s annual audit cycle.</t>
  </si>
  <si>
    <t>1.2 Percentage of significant/critical/strategic</t>
  </si>
  <si>
    <t>1.3 Number of suppliers assessed with substantial actual/potential negative impacts</t>
  </si>
  <si>
    <t>1.4 Percentage of suppliers with actual or potential substantial negative impacts that have an agreed corrective or improvement action plan</t>
  </si>
  <si>
    <t>1.5 Number of suppliers with substantial actual/potential
negative impacts that were terminated</t>
  </si>
  <si>
    <t>b) Describe the coverage and progress of suppliers on corrective action plans</t>
  </si>
  <si>
    <t>Support for corrective action plans</t>
  </si>
  <si>
    <t xml:space="preserve">2.1 Total number of suppliers supported in corrective action plan implementation </t>
  </si>
  <si>
    <t>Significant/critical/strategic suppliers are those identified as having substantial ESG risk exposure, high commercial relevance, or both.</t>
  </si>
  <si>
    <t>2.2 % of suppliers assessed with substantial actual/potential negative impacts supported in corrective action plan implementation</t>
  </si>
  <si>
    <t>c) Coverage and progress of suppliers in capacity building programs</t>
  </si>
  <si>
    <t>Capacity building programs</t>
  </si>
  <si>
    <t>3.1 Total number of suppliers in capacity building programs</t>
  </si>
  <si>
    <t>In 2025, CBA did not conduct supplier training initiatives. Training materials related to greenhouse gas (GHG) inventory development remain available to strategic suppliers.</t>
  </si>
  <si>
    <t>3.2 % of unique significant suppliers in capacity building programs</t>
  </si>
  <si>
    <r>
      <rPr>
        <b/>
        <sz val="12"/>
        <color rgb="FF0FD2E7"/>
        <rFont val="Verdana bold"/>
      </rPr>
      <t>GRI 308-1</t>
    </r>
    <r>
      <rPr>
        <b/>
        <sz val="12"/>
        <color rgb="FF113CEA"/>
        <rFont val="Verdana bold"/>
      </rPr>
      <t xml:space="preserve"> - New suppliers that were screened using environmental criteria | </t>
    </r>
    <r>
      <rPr>
        <b/>
        <sz val="12"/>
        <color rgb="FF0FD2E7"/>
        <rFont val="Verdana bold"/>
      </rPr>
      <t>GRI 308-2</t>
    </r>
    <r>
      <rPr>
        <b/>
        <sz val="12"/>
        <color rgb="FF113CEA"/>
        <rFont val="Verdana bold"/>
      </rPr>
      <t xml:space="preserve"> - Negative environmental impacts in the supply chain and actions taken | </t>
    </r>
    <r>
      <rPr>
        <b/>
        <sz val="12"/>
        <color rgb="FF0FD2E7"/>
        <rFont val="Verdana bold"/>
      </rPr>
      <t>GRI 414-1</t>
    </r>
    <r>
      <rPr>
        <b/>
        <sz val="12"/>
        <color theme="1"/>
        <rFont val="Verdana bold"/>
      </rPr>
      <t xml:space="preserve"> </t>
    </r>
    <r>
      <rPr>
        <b/>
        <sz val="12"/>
        <color rgb="FF113CEA"/>
        <rFont val="Verdana bold"/>
      </rPr>
      <t xml:space="preserve">- New suppliers that were screened using social criteria | </t>
    </r>
    <r>
      <rPr>
        <b/>
        <sz val="12"/>
        <color rgb="FF0FD2E7"/>
        <rFont val="Verdana bold"/>
      </rPr>
      <t>GRI 414-2</t>
    </r>
    <r>
      <rPr>
        <b/>
        <sz val="12"/>
        <color rgb="FF113CEA"/>
        <rFont val="Verdana bold"/>
      </rPr>
      <t xml:space="preserve"> - Negative social impacts in the supply chain and actions taken</t>
    </r>
    <r>
      <rPr>
        <b/>
        <sz val="12"/>
        <color rgb="FF113CEA"/>
        <rFont val="Verdana bold"/>
      </rPr>
      <t xml:space="preserve"> </t>
    </r>
  </si>
  <si>
    <t>CBA integrates sustainability principles into supply chain management through structured supplier screening, onboarding, and ongoing monitoring processes. In 2025, all 1,210 newly engaged suppliers were evaluated against environmental, social, and governance (ESG) criteria as a prerequisite for qualification.
Environmental assessments include legal compliance, regulatory registration status, applicable certifications, transparency in disclosures, and practices related to environmental impact management and social and sustainability performance. Documentation is managed through a digital platform that automatically tracks the validity of required registrations, such as the Federal Environmental Registry, as well as other relevant licenses and permits.
Social assessments include community relations, diversity and inclusion practices, working conditions, occupational health and safety, and the prevention of human rights violations. Governance evaluations cover policies and practices related to human rights, business ethics, integrity, anti-corruption, and risk management. Formal acceptance of CBA’s Supplier Code of Conduct and Sustainable Procurement Policy is a mandatory requirement for supplier engagement. In addition, public databases are screened to identify potential irregularities—such as involvement in corruption, forced labor, or child labor—which would disqualify a supplier.
During the reporting period, no suppliers were identified with significant actual or potential adverse environmental or social impacts. As a result, no corrective action plans or contract terminations related to social and environmental non-compliance were required.
CBA’s sustainable procurement strategy also includes continuously refining ESG-related contractual clauses and applying criticality assessments that consider risk exposure and strategic relevance across ESG dimensions. Post-engagement monitoring is risk-based and segmented by supplier criticality, combining performance dashboards for strategic partners with on-site audits for high-risk suppliers, ensuring ongoing compliance with established standards throughout the business relationship.</t>
  </si>
  <si>
    <r>
      <rPr>
        <b/>
        <sz val="12"/>
        <color rgb="FF0FD2E7"/>
        <rFont val="Verdana bold"/>
      </rPr>
      <t>GRI 2-6</t>
    </r>
    <r>
      <rPr>
        <b/>
        <sz val="12"/>
        <color theme="1"/>
        <rFont val="Verdana bold"/>
      </rPr>
      <t xml:space="preserve"> </t>
    </r>
    <r>
      <rPr>
        <b/>
        <sz val="12"/>
        <color rgb="FF0FD2E7"/>
        <rFont val="Verdana bold"/>
      </rPr>
      <t xml:space="preserve">- </t>
    </r>
    <r>
      <rPr>
        <b/>
        <sz val="12"/>
        <color rgb="FF113CEA"/>
        <rFont val="Verdana bold"/>
      </rPr>
      <t xml:space="preserve">Activities, value chain and other business relationships </t>
    </r>
  </si>
  <si>
    <t>CBA operates across the mining, smelting and downstream segments, and is positioned as Brazil’s largest integrated aluminum producer. The Company’s vertically integrated business model spans the full value chain, from bauxite mining and alumina refining to the production of primary aluminum (including ingots, billets, and wire rod) and downstream products such as rolled and extruded profiles. CBA’s industrial production facilities are concentrated in Alumínio (SP) and Itapissuma (PE), with additional facilities in Araçariguama (SP) (Metalex) and Nova Odessa (SP) (Alux). The Company also operates a service hub in Caxias do Sul (RS) and surface treatment facilities providing customized services such as anodizing, coating, and kit assembly. In addition, CBA commenced operations at two Processing and Recycling Centers, located in Araçariguama (SP) and São José do Rio Preto (SP), further strengthening its circularity strategy.
CBA’s supplier base includes providers of capital goods, raw materials, logistics, and services, all subject to a rigorous screening process covering tax, labor, environmental, social, and governance criteria. For key direct suppliers, the Company applies enhanced due diligence procedures and requires relevant technical and environmental certifications. Supplier risk management extends to second-tier suppliers to mitigate operational and reputational risks, and includes screening public databases for government sanctions and labor violations. In 2025, this process was used to screen hundreds of domestic business partners.
Downstream customers include manufacturers serving construction, automotive, packaging, energy, agribusiness, and consumer goods markets. The Company supplies materials to industries including food and beverage, pharmaceuticals, transportation equipment, and solar and wind energy infrastructure. CBA’s commercial strategy includes co-creation and co-engineering leveraging innovation ecosystems and technical forums to enhance customer competitiveness. Customer relationships are monitored through periodic satisfaction surveys to support continuous improvement in service and product performance. No material changes in operations, value chain structure, or business relationships were identified compared to the prior reporting period.</t>
  </si>
  <si>
    <r>
      <rPr>
        <b/>
        <sz val="12"/>
        <color rgb="FF0FD2E7"/>
        <rFont val="Verdana bold"/>
      </rPr>
      <t>GRI 204-1</t>
    </r>
    <r>
      <rPr>
        <b/>
        <sz val="12"/>
        <color theme="1"/>
        <rFont val="Verdana bold"/>
      </rPr>
      <t xml:space="preserve"> </t>
    </r>
    <r>
      <rPr>
        <b/>
        <sz val="12"/>
        <color rgb="FF113CEA"/>
        <rFont val="Verdana bold"/>
      </rPr>
      <t>- Proportion of spending on local suppliers</t>
    </r>
    <r>
      <rPr>
        <b/>
        <sz val="12"/>
        <color rgb="FF113CEA"/>
        <rFont val="Verdana bold"/>
      </rPr>
      <t xml:space="preserve"> </t>
    </r>
  </si>
  <si>
    <t>Percentage of procurement spend on local suppliers</t>
  </si>
  <si>
    <t>Total supplier spend (R$)</t>
  </si>
  <si>
    <t>Total spend on local suppliers (R$)</t>
  </si>
  <si>
    <t>Percentage of budget spent on local suppliers</t>
  </si>
  <si>
    <r>
      <rPr>
        <b/>
        <sz val="10"/>
        <color rgb="FF000000"/>
        <rFont val="Verdana"/>
        <family val="2"/>
      </rPr>
      <t>Note 1:</t>
    </r>
    <r>
      <rPr>
        <sz val="10"/>
        <color rgb="FF000000"/>
        <rFont val="Verdana"/>
        <family val="2"/>
      </rPr>
      <t xml:space="preserve"> The Sustainable Procurement Program was implemented in 2021 and firmed up regional criteria throughout 2023. As a result, complete and reliable data on absolute local supplier spend is only available starting in 2024.
</t>
    </r>
    <r>
      <rPr>
        <b/>
        <sz val="10"/>
        <color rgb="FF000000"/>
        <rFont val="Verdana"/>
        <family val="2"/>
      </rPr>
      <t>Note 2:</t>
    </r>
    <r>
      <rPr>
        <sz val="10"/>
        <color rgb="FF000000"/>
        <rFont val="Verdana"/>
        <family val="2"/>
      </rPr>
      <t xml:space="preserve"> This disclosure includes all CBA Business Units, including Niquelândia (GO) and Legados Verdes do Cerrado (GO).
</t>
    </r>
    <r>
      <rPr>
        <b/>
        <sz val="10"/>
        <color rgb="FF000000"/>
        <rFont val="Verdana"/>
        <family val="2"/>
      </rPr>
      <t>Note 3:</t>
    </r>
    <r>
      <rPr>
        <sz val="10"/>
        <color rgb="FF000000"/>
        <rFont val="Verdana"/>
        <family val="2"/>
      </rPr>
      <t xml:space="preserve"> Local suppliers are defined as those located in municipalities where CBA has operational facilities, as well as in neighboring cities. For the Itapissuma Rolling Mill (PE), municipalities within a 20 km radius were also included.</t>
    </r>
  </si>
  <si>
    <r>
      <rPr>
        <b/>
        <sz val="12"/>
        <color rgb="FF0FD2E7"/>
        <rFont val="Verdana bold"/>
      </rPr>
      <t xml:space="preserve">GRI 407-1 </t>
    </r>
    <r>
      <rPr>
        <b/>
        <sz val="12"/>
        <color rgb="FF113CEA"/>
        <rFont val="Verdana bold"/>
      </rPr>
      <t>- Operations and suppliers in which the right to freedom of association and collective bargaining may be at risk</t>
    </r>
  </si>
  <si>
    <t>CBA has not identified any operations with violations or significant risks related to the restriction of freedom of association or collective bargaining rights. Within the Company’s supply chain, supplier qualification processes include verification of compliance with legal and regulatory requirements related to freedom of association. No significant risks of non-compliance were identified among evaluated operations or suppliers.
Internally, the Company supports employee rights by ensuring voluntary freedom of association, including the processing of union dues based on employee authorization. Collective bargaining is conducted periodically to establish labor agreements and profit-sharing programs, which are subject to employee approval through formal meetings. CBA does not have policies or practices that interfere with employees’ decisions to unionize or participate in union activities, and it respects the autonomy of labor unions to conduct meetings without undue restriction.</t>
  </si>
  <si>
    <r>
      <rPr>
        <b/>
        <sz val="12"/>
        <color rgb="FF0FD2E7"/>
        <rFont val="Verdana bold"/>
      </rPr>
      <t>GRI 408-1</t>
    </r>
    <r>
      <rPr>
        <b/>
        <sz val="12"/>
        <color theme="1"/>
        <rFont val="Verdana bold"/>
      </rPr>
      <t xml:space="preserve"> </t>
    </r>
    <r>
      <rPr>
        <b/>
        <sz val="12"/>
        <color rgb="FF113CEA"/>
        <rFont val="Verdana bold"/>
      </rPr>
      <t xml:space="preserve">- Operations and suppliers at significant risk for incidents of child labor | </t>
    </r>
    <r>
      <rPr>
        <b/>
        <sz val="12"/>
        <color rgb="FF0FD2E7"/>
        <rFont val="Verdana bold"/>
      </rPr>
      <t>GRI 409-1</t>
    </r>
    <r>
      <rPr>
        <b/>
        <sz val="12"/>
        <color theme="1"/>
        <rFont val="Verdana bold"/>
      </rPr>
      <t xml:space="preserve"> </t>
    </r>
    <r>
      <rPr>
        <b/>
        <sz val="12"/>
        <color rgb="FF113CEA"/>
        <rFont val="Verdana bold"/>
      </rPr>
      <t>- Operations and suppliers at significant risk for incidents of forced or compulsory labor</t>
    </r>
    <r>
      <rPr>
        <b/>
        <sz val="12"/>
        <color rgb="FF113CEA"/>
        <rFont val="Verdana bold"/>
      </rPr>
      <t xml:space="preserve"> </t>
    </r>
  </si>
  <si>
    <t>CBA is firmly committed to eliminating all forms of child labor and forced labor, both within its operations and throughout its supply chain. During the supplier screening conducted in 2025, CBA did not identify any confirmed cases or significant risks related to child labor, hazardous work involving young workers, or forced labor, including practices analogous to modern slavery. While internal monitoring considers the nature of operations, formal assessments and geographic risk screenings did not identify the presence of such risks during the reporting period. To prevent such practices, the Company has robust control standards within its direct operations, overseen by the Human and Organizational Development function, and extends these requirements to contractors and suppliers.
Supplier management includes structured screening processes that assess compliance with legal and technical requirements related to human rights. The Compliance function conducts integrity due diligence, audits and ongoing technical visits, complemented by a biennial assessment of the entire supplier base to identify new risks. These commitments are formalized through mandatory acceptance of CBA’s Code of Conduct and the incorporation of contractual clauses requiring compliance with applicable laws and best practices to prevent child labor and forced labor.</t>
  </si>
  <si>
    <t>INNOVATION &amp; TECHNOLOGY</t>
  </si>
  <si>
    <t>Information Security</t>
  </si>
  <si>
    <r>
      <rPr>
        <b/>
        <sz val="12"/>
        <color rgb="FF0FD2E7"/>
        <rFont val="Verdana bold"/>
      </rPr>
      <t>CBA-25</t>
    </r>
    <r>
      <rPr>
        <b/>
        <sz val="12"/>
        <color rgb="FF113CEA"/>
        <rFont val="Verdana bold"/>
      </rPr>
      <t xml:space="preserve"> - IT Information security and cybersecurity governance</t>
    </r>
  </si>
  <si>
    <t>CBA maintains a governance team dedicated to overseeing and managing information security and cybersecurity risks, ensuring system availability and data integrity. Executive oversight is led by the Chief Information Security Officer (CISO), with risk assessment and management carried out by a dedicated Information Security Committee.
Information security and cybersecurity matters are regularly included on the Board of Directors’ agenda and discussed in Board meetings, with participation from the information security management team.</t>
  </si>
  <si>
    <r>
      <rPr>
        <b/>
        <sz val="12"/>
        <color rgb="FF0FD2E7"/>
        <rFont val="Verdana bold"/>
      </rPr>
      <t>CBA-26</t>
    </r>
    <r>
      <rPr>
        <b/>
        <sz val="12"/>
        <color theme="1"/>
        <rFont val="Verdana bold"/>
      </rPr>
      <t xml:space="preserve"> </t>
    </r>
    <r>
      <rPr>
        <b/>
        <sz val="12"/>
        <color rgb="FF113CEA"/>
        <rFont val="Verdana bold"/>
      </rPr>
      <t>- Security measures</t>
    </r>
    <r>
      <rPr>
        <b/>
        <sz val="12"/>
        <color rgb="FF113CEA"/>
        <rFont val="Verdana bold"/>
      </rPr>
      <t xml:space="preserve"> </t>
    </r>
  </si>
  <si>
    <t>a) Continuous improvement of information security systems</t>
  </si>
  <si>
    <t>CBA has information security procedures in place that cover physical, logical, and organizational security measures to protect its assets. These procedures are governed by an Information Security Policy that outlines standards and guidelines to adequately protect the IT resources used to support Company operations. The Policy applies to all employees, interns, contractors, and any individuals directly associated with the Company and its subsidiaries, outlining the responsibilities of all parties in maintaining a secure environment. The full policy is accessible to all CBA employees, and a summary is publicly available on the Company’s Investor Relations website. This topic is also addressed in the Company’s Code of Conduct.</t>
  </si>
  <si>
    <t>b) Ensuring data protection and integrity</t>
  </si>
  <si>
    <t>Information security responsibilities are broadly communicated across the Organization. All employees receive training on information security, including guidance on credential protection, appropriate use of corporate systems, appropriate data classification, timely incident reporting, and prevention of phishing risks.
For third parties, including suppliers and business partners, requirements include formal contracts with specific data privacy and security clauses, as well as mandatory awareness of and compliance with CBA’s Information Security Policy.</t>
  </si>
  <si>
    <t>c) Monitoring and response to information security threats</t>
  </si>
  <si>
    <t>To ensure data integrity and protection, CBA implements best practices including encryption, access controls, continuous monitoring, backup routines, and employee awareness initiatives. Threat monitoring and response are conducted through a structured framework that includes a dedicated 24/7 incident response team, the use of log collection and analysis tools, threat intelligence and threat hunting capabilities, and regular tabletop simulation exercises.
Information security responsibilities are broadly communicated across the Organization. All employees receive training with clear guidance on credential protection, appropriate use of corporate resources, data classification, prompt incident reporting, and prevention of social engineering attacks.</t>
  </si>
  <si>
    <t>d) Individual responsibilities for information security</t>
  </si>
  <si>
    <t>Information security responsibilities are comprehensive and apply to all employees, who receive training covering credential protection, appropriate use of corporate systems, data classification, timely incident reporting, and prevention of phishing risks. All employees are required to observe the guidelines outlined in CBA’s Information Security Policy and Code of Conduct.</t>
  </si>
  <si>
    <r>
      <rPr>
        <b/>
        <sz val="12"/>
        <color rgb="FF0FD2E7"/>
        <rFont val="Verdana bold"/>
      </rPr>
      <t>CBA-27</t>
    </r>
    <r>
      <rPr>
        <b/>
        <sz val="12"/>
        <color rgb="FF113CEA"/>
        <rFont val="Verdana bold"/>
      </rPr>
      <t xml:space="preserve"> - IT infrastructure and security processes</t>
    </r>
  </si>
  <si>
    <t>CBA adopts a structured approach to information security and business continuity management. The Company’s Business Continuity Policy is integrated with its security management system, ensuring the continuity or timely recovery of critical operations. Key practices include conducting Business Impact Analyses (BIAs), defining recovery time objectives (RTOs) and recovery point objectives (RPOs) for critical processes, maintaining a Disaster Recovery Plan (DRP) for secure system restoration, performing backup routines with periodic restoration testing, and conducting regular simulation exercises.
For proactive risk management, the Company conducts periodic vulnerability assessments across systems, applications, and infrastructure using automated scanning tools. Remediation actions are prioritized based on risk, considering both impact and likelihood, and patches are applied within timelines established by internal policies, with tracking integrated into the change management process.
Security control effectiveness and maturity are evaluated through audits and assessments. In late 2023, an internal audit assessed the effectiveness of implemented controls. In 2024, an external assessment evaluated Information Security maturity based on the NIST framework, resulting in the development of a strategic roadmap for 2025–2026 focused on implementing enhanced technologies and processes.
As part of awareness and reporting protocols, all employees are required to complete information security training and participate in phishing simulation exercises. Incidents, vulnerabilities, and suspicious activities may be reported through a dedicated security team email or, in the case of suspicious messages, via a reporting feature available in Outlook.</t>
  </si>
  <si>
    <t>Total number of information security breaches</t>
  </si>
  <si>
    <t>Total number of customers, consumers, and employees affected by breaches</t>
  </si>
  <si>
    <r>
      <rPr>
        <b/>
        <sz val="12"/>
        <color rgb="FF0FD2E7"/>
        <rFont val="Verdana bold"/>
      </rPr>
      <t>SASB IF-EU-550a.1</t>
    </r>
    <r>
      <rPr>
        <b/>
        <sz val="12"/>
        <color rgb="FF113CEA"/>
        <rFont val="Verdana bold"/>
      </rPr>
      <t xml:space="preserve"> - Number of incidents of non-compliance with physical and/or cybersecurity standards or regulations</t>
    </r>
  </si>
  <si>
    <t>CBA considers information security and data protection to be critical pillars supporting operational resilience and business continuity. Information security management is supported by robust corporate policies aligned with Brazil’s General Data Protection Regulation (BR GDPR) and recognized industry best practices, under the oversight of the Information Security Committee. Governance of cybersecurity risks and compliance is integrated within the Legal, Governance, Risk &amp; Compliance function. Under the Company’s monitoring protocols, Risk and Compliance matters are reported to the Board of Directors semiannually, ensuring senior leadership oversight of internal control effectiveness and system integrity. In 2025, the Company advanced its cybersecurity maturity through the development of a disaster recovery plan designed to ensure continuity of critical operations in the event of system outages. Preventive controls were further strengthened, including enhanced access management within the corporate environment and employee awareness initiatives such as the Cyber Quest program, engaging employees in safeguarding sensitive data. Throughout the reporting period, CBA maintained operational discipline to ensure full compliance with applicable physical and cybersecurity standards. No incidents of non-compliance with physical and/or cybersecurity standards were identified in facilities owned or operated by the Company.</t>
  </si>
  <si>
    <t>Innovation and technology</t>
  </si>
  <si>
    <r>
      <t>CBA-1</t>
    </r>
    <r>
      <rPr>
        <b/>
        <sz val="12"/>
        <color rgb="FF113CEA"/>
        <rFont val="Verdana bold"/>
      </rPr>
      <t xml:space="preserve"> -</t>
    </r>
    <r>
      <rPr>
        <b/>
        <sz val="12"/>
        <color rgb="FF0FD2E7"/>
        <rFont val="Verdana bold"/>
      </rPr>
      <t xml:space="preserve"> </t>
    </r>
    <r>
      <rPr>
        <b/>
        <sz val="12"/>
        <color rgb="FF113CEA"/>
        <rFont val="Verdana bold"/>
      </rPr>
      <t>Investment in innovation and technology</t>
    </r>
  </si>
  <si>
    <t>Investments made, by area (R$ thousand)</t>
  </si>
  <si>
    <t>CAPEX</t>
  </si>
  <si>
    <t>Upkeep</t>
  </si>
  <si>
    <t>DT</t>
  </si>
  <si>
    <t>Technology and innovation</t>
  </si>
  <si>
    <t>Environment</t>
  </si>
  <si>
    <t>Safety</t>
  </si>
  <si>
    <r>
      <rPr>
        <b/>
        <sz val="11"/>
        <color theme="1"/>
        <rFont val="Verdana"/>
        <family val="2"/>
      </rPr>
      <t xml:space="preserve">Note 1: </t>
    </r>
    <r>
      <rPr>
        <sz val="11"/>
        <color theme="1"/>
        <rFont val="Verdana"/>
        <family val="2"/>
      </rPr>
      <t xml:space="preserve">This disclosure includes all CBA Business Units. The CAPEX investments refer to allocations for research and development. Operating expenses are linked to the Technology and the Market Development and Innovation cost centers. DT investments refer to initiatives focused on research and development.
</t>
    </r>
    <r>
      <rPr>
        <b/>
        <sz val="11"/>
        <color theme="1"/>
        <rFont val="Verdana"/>
        <family val="2"/>
      </rPr>
      <t>Note 2</t>
    </r>
    <r>
      <rPr>
        <sz val="11"/>
        <color theme="1"/>
        <rFont val="Verdana"/>
        <family val="2"/>
      </rPr>
      <t>: Investments were substantially expanded in 2022, especially in strategic projects (Dry Residue Disposal, ReAl, Smelter Upgrade, Liquor Purification). Investments also continued in digitalization and research and development programs.</t>
    </r>
  </si>
  <si>
    <t>Innovation and co-creation projects</t>
  </si>
  <si>
    <t>Total number of innovation projects</t>
  </si>
  <si>
    <t>59 (31 generating revenue)</t>
  </si>
  <si>
    <t>86 (35 generating revenue)</t>
  </si>
  <si>
    <t>Number of co-creation projects (supply-side)</t>
  </si>
  <si>
    <t>Number of market innovation projects (demand-side)</t>
  </si>
  <si>
    <r>
      <rPr>
        <b/>
        <sz val="11"/>
        <color theme="1"/>
        <rFont val="Verdana"/>
        <family val="2"/>
      </rPr>
      <t>Note:</t>
    </r>
    <r>
      <rPr>
        <b/>
        <sz val="11"/>
        <color theme="1"/>
        <rFont val="Verdana"/>
        <family val="2"/>
      </rPr>
      <t xml:space="preserve"> </t>
    </r>
    <r>
      <rPr>
        <sz val="11"/>
        <color theme="1"/>
        <rFont val="Verdana"/>
        <family val="2"/>
      </rPr>
      <t>The data refers only to projects within the Market Development and Innovation department, totaling 67 initiatives.</t>
    </r>
    <r>
      <rPr>
        <sz val="11"/>
        <color theme="1"/>
        <rFont val="Verdana"/>
        <family val="2"/>
      </rPr>
      <t xml:space="preserve"> </t>
    </r>
    <r>
      <rPr>
        <sz val="11"/>
        <color theme="1"/>
        <rFont val="Verdana"/>
        <family val="2"/>
      </rPr>
      <t>CBA’s return on innovation investment is R$ 30.17 for every R$ 1 invested.</t>
    </r>
    <r>
      <rPr>
        <sz val="11"/>
        <color theme="1"/>
        <rFont val="Verdana"/>
        <family val="2"/>
      </rPr>
      <t xml:space="preserve"> </t>
    </r>
    <r>
      <rPr>
        <sz val="11"/>
        <color theme="1"/>
        <rFont val="Verdana"/>
        <family val="2"/>
      </rPr>
      <t>Revenue from sustainable innovation projects represented 55% of total innovation-related revenue, with 78% of the portfolio delivering positive impacts across ESG indicators.</t>
    </r>
  </si>
  <si>
    <t>Investments in innovation and co-creation projects</t>
  </si>
  <si>
    <t>Investment in co-creation with customers (R$ million)</t>
  </si>
  <si>
    <t>Share of new projects in the Downstream &amp; Recycling Business</t>
  </si>
  <si>
    <t>INSTITUTIONAL RELATIONS</t>
  </si>
  <si>
    <t xml:space="preserve">Investor relations </t>
  </si>
  <si>
    <t>Throughout 2025, CBA maintained a transparent and consistent relationship with the capital markets, providing clarity on results, challenges, and outlook, despite isolated operational issues—such as those experienced at the Alumina Refinery in the second quarter—and a volatile global macroeconomic environment. In this context, the Investor Relations function intensified engagement with shareholders, analysts, and investors.
The Company took a proactive approach, expanding its market engagement through a calendar of conferences and non-deal roadshows (NDRs)—meetings with investors that do not involve the issuance of equity or debt—both in Brazil and internationally. These efforts helped contextualize the temporary nature of operational disruptions and supported investor understanding of stock performance trends in the second half of the year.
In November 2025, the Company hosted a virtual Strategic Update, during which CEO Luciano Alves reaffirmed the continuity of the Company’s long-term strategy, structured around Growth, Competitiveness, Transformation, and Positive Impact. The event highlighted the Company’s competitive advantages, disciplined capital allocation approach, and readiness to capture opportunities related to the energy transition and growing demand for low-carbon aluminum.</t>
  </si>
  <si>
    <r>
      <rPr>
        <b/>
        <sz val="12"/>
        <color rgb="FF0FD2E7"/>
        <rFont val="Verdana bold"/>
      </rPr>
      <t>CBA-18</t>
    </r>
    <r>
      <rPr>
        <b/>
        <sz val="12"/>
        <color theme="1"/>
        <rFont val="Verdana bold"/>
      </rPr>
      <t xml:space="preserve"> </t>
    </r>
    <r>
      <rPr>
        <b/>
        <sz val="12"/>
        <color rgb="FF113CEA"/>
        <rFont val="Verdana bold"/>
      </rPr>
      <t>- Contributions and other expenses</t>
    </r>
    <r>
      <rPr>
        <b/>
        <sz val="12"/>
        <color rgb="FF113CEA"/>
        <rFont val="Verdana bold"/>
      </rPr>
      <t xml:space="preserve"> </t>
    </r>
  </si>
  <si>
    <r>
      <rPr>
        <sz val="12"/>
        <color rgb="FF000000"/>
        <rFont val="Verdana"/>
        <family val="2"/>
      </rPr>
      <t>Trade associations or tax-exempt groups (e.g. think tanks)</t>
    </r>
  </si>
  <si>
    <t>Total contributions and other expenditure</t>
  </si>
  <si>
    <t>Data coverage (as % of denominator, indicating the organizational scope of the reported data)</t>
  </si>
  <si>
    <r>
      <t>Note:</t>
    </r>
    <r>
      <rPr>
        <sz val="10"/>
        <color rgb="FF000000"/>
        <rFont val="Verdana"/>
        <family val="2"/>
      </rPr>
      <t xml:space="preserve"> CBA does not make any political contributions or expenditures, including for campaigns, candidates, political parties, lobbying, interest representation, plebiscites, or referendums, acting in compliance with the legislation and its spirit. The contributions made by the Company are exclusively for trade associations, with periodic monitoring of meeting minutes to oversee the matters discussed. CBA supports three associations: the Brazilian Aluminum Association, the Brazilian Association of Energy Self-Generation Investors, and the Brazilian Association of Large Industrial Energy Consumers and Free Market Consumers. In 2025, a total of BRL 4,401,759.04 was spent.</t>
    </r>
  </si>
  <si>
    <r>
      <rPr>
        <b/>
        <sz val="12"/>
        <color rgb="FF0FD2E9"/>
        <rFont val="Verdana bold"/>
      </rPr>
      <t>GRI 2-27</t>
    </r>
    <r>
      <rPr>
        <b/>
        <sz val="12"/>
        <color rgb="FF113CEA"/>
        <rFont val="Verdana bold"/>
      </rPr>
      <t>- Compliance with laws and regulations |</t>
    </r>
    <r>
      <rPr>
        <b/>
        <sz val="12"/>
        <color theme="1"/>
        <rFont val="Verdana bold"/>
      </rPr>
      <t xml:space="preserve"> </t>
    </r>
    <r>
      <rPr>
        <b/>
        <sz val="12"/>
        <color rgb="FF0FD2E9"/>
        <rFont val="Verdana bold"/>
      </rPr>
      <t>CBA-29</t>
    </r>
    <r>
      <rPr>
        <b/>
        <sz val="12"/>
        <color rgb="FF113CEA"/>
        <rFont val="Verdana bold"/>
      </rPr>
      <t xml:space="preserve"> - Environmental violations</t>
    </r>
  </si>
  <si>
    <t>Significant instances of non-compliance with laws and regulations</t>
  </si>
  <si>
    <t>Tax</t>
  </si>
  <si>
    <t>Civil/ labor</t>
  </si>
  <si>
    <t>Instances for which fines were incurred</t>
  </si>
  <si>
    <t>Instances for which non-monetary sanctions were incurred</t>
  </si>
  <si>
    <t>Monetary value of fines for instances of noncompliance with laws and regulations (R$)</t>
  </si>
  <si>
    <t>Cumulative environmental liability at year-end (R$)</t>
  </si>
  <si>
    <r>
      <rPr>
        <b/>
        <sz val="10"/>
        <color rgb="FF000000"/>
        <rFont val="Verdana"/>
        <family val="2"/>
      </rPr>
      <t>Note 1:</t>
    </r>
    <r>
      <rPr>
        <b/>
        <sz val="10"/>
        <color rgb="FF000000"/>
        <rFont val="Verdana"/>
        <family val="2"/>
      </rPr>
      <t xml:space="preserve"> </t>
    </r>
    <r>
      <rPr>
        <sz val="10"/>
        <color rgb="FF000000"/>
        <rFont val="Verdana"/>
        <family val="2"/>
      </rPr>
      <t>This disclosure includes all instances of noncompliance with laws and regulations that were deemed to be substantiated each year.</t>
    </r>
    <r>
      <rPr>
        <sz val="10"/>
        <color rgb="FF000000"/>
        <rFont val="Verdana"/>
        <family val="2"/>
      </rPr>
      <t xml:space="preserve">
</t>
    </r>
    <r>
      <rPr>
        <b/>
        <sz val="10"/>
        <color rgb="FF000000"/>
        <rFont val="Verdana"/>
        <family val="2"/>
      </rPr>
      <t>Note 2:</t>
    </r>
    <r>
      <rPr>
        <b/>
        <sz val="10"/>
        <color rgb="FF000000"/>
        <rFont val="Verdana"/>
        <family val="2"/>
      </rPr>
      <t xml:space="preserve"> </t>
    </r>
    <r>
      <rPr>
        <sz val="10"/>
        <color rgb="FF000000"/>
        <rFont val="Verdana"/>
        <family val="2"/>
      </rPr>
      <t>In the tax category, the Company received fifteen notices of violation, resulting in fines totaling R$ 13,995,256.96.</t>
    </r>
    <r>
      <rPr>
        <sz val="10"/>
        <color rgb="FF000000"/>
        <rFont val="Verdana"/>
        <family val="2"/>
      </rPr>
      <t xml:space="preserve"> </t>
    </r>
    <r>
      <rPr>
        <sz val="10"/>
        <color rgb="FF000000"/>
        <rFont val="Verdana"/>
        <family val="2"/>
      </rPr>
      <t>All cases are currently under dispute, with formal defenses submitted and pending adjudication.</t>
    </r>
    <r>
      <rPr>
        <sz val="10"/>
        <color rgb="FF000000"/>
        <rFont val="Verdana"/>
        <family val="2"/>
      </rPr>
      <t xml:space="preserve"> </t>
    </r>
    <r>
      <rPr>
        <sz val="10"/>
        <color rgb="FF000000"/>
        <rFont val="Verdana"/>
        <family val="2"/>
      </rPr>
      <t>The reported amount excludes payments related to administrative or judicial proceedings initiated in prior periods, as well as any disbursements associated with amnesty programs.</t>
    </r>
    <r>
      <rPr>
        <sz val="10"/>
        <color rgb="FF000000"/>
        <rFont val="Verdana"/>
        <family val="2"/>
      </rPr>
      <t xml:space="preserve"> </t>
    </r>
    <r>
      <rPr>
        <sz val="10"/>
        <color rgb="FF000000"/>
        <rFont val="Verdana"/>
        <family val="2"/>
      </rPr>
      <t>Only environmental-related cases resulted in payments during 2025.</t>
    </r>
  </si>
  <si>
    <r>
      <rPr>
        <b/>
        <sz val="12"/>
        <color rgb="FF0FD2E9"/>
        <rFont val="Verdana bold"/>
      </rPr>
      <t>CBA-6</t>
    </r>
    <r>
      <rPr>
        <b/>
        <sz val="12"/>
        <color theme="1"/>
        <rFont val="Verdana bold"/>
      </rPr>
      <t xml:space="preserve"> </t>
    </r>
    <r>
      <rPr>
        <b/>
        <sz val="12"/>
        <color rgb="FF113CEA"/>
        <rFont val="Verdana bold"/>
      </rPr>
      <t>- Payment of mining taxes</t>
    </r>
  </si>
  <si>
    <t>Payment of mining taxes (R$ million)</t>
  </si>
  <si>
    <r>
      <rPr>
        <b/>
        <sz val="10"/>
        <color rgb="FF000000"/>
        <rFont val="Verdana"/>
        <family val="2"/>
      </rPr>
      <t>Note 1:</t>
    </r>
    <r>
      <rPr>
        <sz val="10"/>
        <color rgb="FF000000"/>
        <rFont val="Verdana"/>
        <family val="2"/>
      </rPr>
      <t xml:space="preserve"> </t>
    </r>
    <r>
      <rPr>
        <sz val="10"/>
        <color rgb="FF000000"/>
        <rFont val="Verdana"/>
        <family val="2"/>
      </rPr>
      <t>Amounts paid to the Brazilian Mining Agency as Financial Compensation for Mineral Resource Exploitation (CFEM).</t>
    </r>
    <r>
      <rPr>
        <sz val="10"/>
        <color rgb="FF000000"/>
        <rFont val="Verdana"/>
        <family val="2"/>
      </rPr>
      <t xml:space="preserve">
</t>
    </r>
    <r>
      <rPr>
        <b/>
        <sz val="10"/>
        <color rgb="FF000000"/>
        <rFont val="Verdana"/>
        <family val="2"/>
      </rPr>
      <t>Note 2:</t>
    </r>
    <r>
      <rPr>
        <sz val="10"/>
        <color rgb="FF000000"/>
        <rFont val="Verdana"/>
        <family val="2"/>
      </rPr>
      <t xml:space="preserve"> </t>
    </r>
    <r>
      <rPr>
        <sz val="10"/>
        <color rgb="FF000000"/>
        <rFont val="Verdana"/>
        <family val="2"/>
      </rPr>
      <t>Payment of mining royalties is required to comply with applicable regulations and remained broadly consistent with the prior year.</t>
    </r>
  </si>
  <si>
    <r>
      <rPr>
        <b/>
        <sz val="12"/>
        <color rgb="FF0FD2E9"/>
        <rFont val="Verdana bold"/>
      </rPr>
      <t>GRI 2-28</t>
    </r>
    <r>
      <rPr>
        <b/>
        <sz val="12"/>
        <color theme="1"/>
        <rFont val="Verdana bold"/>
      </rPr>
      <t xml:space="preserve"> </t>
    </r>
    <r>
      <rPr>
        <b/>
        <sz val="12"/>
        <color rgb="FF113CEA"/>
        <rFont val="Verdana bold"/>
      </rPr>
      <t>- Membership associations</t>
    </r>
  </si>
  <si>
    <r>
      <rPr>
        <sz val="11"/>
        <color theme="1"/>
        <rFont val="Verdana"/>
        <family val="2"/>
      </rPr>
      <t>CBA believes that advancing more responsible environmental and social practices requires collective action, transparency, and industry leadership.</t>
    </r>
    <r>
      <rPr>
        <sz val="11"/>
        <color theme="1"/>
        <rFont val="Verdana"/>
        <family val="2"/>
      </rPr>
      <t xml:space="preserve"> </t>
    </r>
    <r>
      <rPr>
        <sz val="11"/>
        <color theme="1"/>
        <rFont val="Verdana"/>
        <family val="2"/>
      </rPr>
      <t>Based on this belief, the Company actively participates in trade associations, multi-stakeholder initiatives, natural resource governance forums, and global commitments focused on advancing sustainability and industrial competitiveness.</t>
    </r>
    <r>
      <rPr>
        <sz val="11"/>
        <color theme="1"/>
        <rFont val="Verdana"/>
        <family val="2"/>
      </rPr>
      <t xml:space="preserve"> </t>
    </r>
    <r>
      <rPr>
        <sz val="11"/>
        <color theme="1"/>
        <rFont val="Verdana"/>
        <family val="2"/>
      </rPr>
      <t>In 2025, CBA expanded its engagement in national and international forums, taking on leadership roles and reaffirming voluntary commitments that promote ESG best practices and support the responsible development of the aluminum value chain and related industries.</t>
    </r>
    <r>
      <rPr>
        <sz val="11"/>
        <color theme="1"/>
        <rFont val="Verdana"/>
        <family val="2"/>
      </rPr>
      <t xml:space="preserve">
</t>
    </r>
    <r>
      <rPr>
        <b/>
        <sz val="11"/>
        <color theme="1"/>
        <rFont val="Verdana"/>
        <family val="2"/>
      </rPr>
      <t>Aluminum, Industry, and Value Chain</t>
    </r>
    <r>
      <rPr>
        <b/>
        <sz val="11"/>
        <color theme="1"/>
        <rFont val="Verdana"/>
        <family val="2"/>
      </rPr>
      <t xml:space="preserve">
</t>
    </r>
    <r>
      <rPr>
        <u/>
        <sz val="11"/>
        <color theme="1"/>
        <rFont val="Verdana"/>
        <family val="2"/>
      </rPr>
      <t>Industry representation:</t>
    </r>
    <r>
      <rPr>
        <b/>
        <sz val="11"/>
        <color theme="1"/>
        <rFont val="Verdana"/>
        <family val="2"/>
      </rPr>
      <t xml:space="preserve"> </t>
    </r>
    <r>
      <rPr>
        <sz val="11"/>
        <color theme="1"/>
        <rFont val="Verdana"/>
        <family val="2"/>
      </rPr>
      <t>Brazilian Aluminum Association, International Aluminium Institute, and Aluminium Stewardship Initiative.</t>
    </r>
    <r>
      <rPr>
        <sz val="11"/>
        <color theme="1"/>
        <rFont val="Verdana"/>
        <family val="2"/>
      </rPr>
      <t xml:space="preserve">
</t>
    </r>
    <r>
      <rPr>
        <u/>
        <sz val="11"/>
        <color theme="1"/>
        <rFont val="Verdana"/>
        <family val="2"/>
      </rPr>
      <t>Consumer and Logistics Chains – Packaging:</t>
    </r>
    <r>
      <rPr>
        <sz val="11"/>
        <color theme="1"/>
        <rFont val="Verdana"/>
        <family val="2"/>
      </rPr>
      <t xml:space="preserve"> </t>
    </r>
    <r>
      <rPr>
        <sz val="11"/>
        <color theme="1"/>
        <rFont val="Verdana"/>
        <family val="2"/>
      </rPr>
      <t>Brazilian Packaging Association, Brazilian Coffee Industry Association, Brazilian Long-Life Dairy Industry Association, and Global Aluminium Foil Roller Initiative.</t>
    </r>
    <r>
      <rPr>
        <sz val="11"/>
        <color theme="1"/>
        <rFont val="Verdana"/>
        <family val="2"/>
      </rPr>
      <t xml:space="preserve">
</t>
    </r>
    <r>
      <rPr>
        <u/>
        <sz val="11"/>
        <color theme="1"/>
        <rFont val="Verdana"/>
        <family val="2"/>
      </rPr>
      <t>Consumer and Logistics Chains – Construction and Transport:</t>
    </r>
    <r>
      <rPr>
        <sz val="11"/>
        <color theme="1"/>
        <rFont val="Verdana"/>
        <family val="2"/>
      </rPr>
      <t xml:space="preserve"> </t>
    </r>
    <r>
      <rPr>
        <sz val="11"/>
        <color theme="1"/>
        <rFont val="Verdana"/>
        <family val="2"/>
      </rPr>
      <t>National Association of Aluminum Frame Manufacturers, National Association of Road Equipment Manufacturers, Society of Mobility Engineers in Brazil, and Brazilian Automotive Engineering Association.</t>
    </r>
    <r>
      <rPr>
        <sz val="11"/>
        <color theme="1"/>
        <rFont val="Verdana"/>
        <family val="2"/>
      </rPr>
      <t xml:space="preserve">
</t>
    </r>
    <r>
      <rPr>
        <u/>
        <sz val="11"/>
        <color theme="1"/>
        <rFont val="Verdana"/>
        <family val="2"/>
      </rPr>
      <t>Mining:</t>
    </r>
    <r>
      <rPr>
        <sz val="11"/>
        <color theme="1"/>
        <rFont val="Verdana"/>
        <family val="2"/>
      </rPr>
      <t xml:space="preserve"> </t>
    </r>
    <r>
      <rPr>
        <sz val="11"/>
        <color theme="1"/>
        <rFont val="Verdana"/>
        <family val="2"/>
      </rPr>
      <t>Miners’ Association of the Poços de Caldas Plateau.</t>
    </r>
    <r>
      <rPr>
        <sz val="11"/>
        <color theme="1"/>
        <rFont val="Verdana"/>
        <family val="2"/>
      </rPr>
      <t xml:space="preserve">
</t>
    </r>
    <r>
      <rPr>
        <b/>
        <sz val="11"/>
        <color theme="1"/>
        <rFont val="Verdana"/>
        <family val="2"/>
      </rPr>
      <t xml:space="preserve">Energy Sector
</t>
    </r>
    <r>
      <rPr>
        <u/>
        <sz val="11"/>
        <color theme="1"/>
        <rFont val="Verdana"/>
        <family val="2"/>
      </rPr>
      <t>Energy management:</t>
    </r>
    <r>
      <rPr>
        <b/>
        <sz val="11"/>
        <color theme="1"/>
        <rFont val="Verdana"/>
        <family val="2"/>
      </rPr>
      <t xml:space="preserve"> </t>
    </r>
    <r>
      <rPr>
        <sz val="11"/>
        <color theme="1"/>
        <rFont val="Verdana"/>
        <family val="2"/>
      </rPr>
      <t>Brazilian Association of Energy Self-Generation Investors, Brazilian Association of Large Industrial Energy Consumers and Free Market Consumers, and Brazilian Solar Photovoltaic Energy Association.</t>
    </r>
    <r>
      <rPr>
        <sz val="11"/>
        <color theme="1"/>
        <rFont val="Verdana"/>
        <family val="2"/>
      </rPr>
      <t xml:space="preserve">
</t>
    </r>
    <r>
      <rPr>
        <b/>
        <sz val="11"/>
        <color theme="1"/>
        <rFont val="Verdana"/>
        <family val="2"/>
      </rPr>
      <t xml:space="preserve">Social and Environmental Governance and Natural Resource Management
</t>
    </r>
    <r>
      <rPr>
        <u/>
        <sz val="11"/>
        <color theme="1"/>
        <rFont val="Verdana"/>
        <family val="2"/>
      </rPr>
      <t>Water governance (multi-stakeholder bodies):</t>
    </r>
    <r>
      <rPr>
        <sz val="11"/>
        <color theme="1"/>
        <rFont val="Verdana"/>
        <family val="2"/>
      </rPr>
      <t xml:space="preserve"> </t>
    </r>
    <r>
      <rPr>
        <sz val="11"/>
        <color theme="1"/>
        <rFont val="Verdana"/>
        <family val="2"/>
      </rPr>
      <t>São Paulo State Water resources council and watershed committees, including the Paranapanema, Sorocaba, Middle Tietê, Ribeira de Iguape, South Coast watersheds, and tributaries in Minas Gerais (Pomba, Muriaé, Preto, and Paraibuna rivers).</t>
    </r>
    <r>
      <rPr>
        <sz val="11"/>
        <color theme="1"/>
        <rFont val="Verdana"/>
        <family val="2"/>
      </rPr>
      <t xml:space="preserve">
</t>
    </r>
    <r>
      <rPr>
        <u/>
        <sz val="11"/>
        <color theme="1"/>
        <rFont val="Verdana"/>
        <family val="2"/>
      </rPr>
      <t>Protected areas and biodiversity:</t>
    </r>
    <r>
      <rPr>
        <b/>
        <sz val="11"/>
        <color theme="1"/>
        <rFont val="Verdana"/>
        <family val="2"/>
      </rPr>
      <t xml:space="preserve"> </t>
    </r>
    <r>
      <rPr>
        <sz val="11"/>
        <color theme="1"/>
        <rFont val="Verdana"/>
        <family val="2"/>
      </rPr>
      <t>Participation in management and advisory boards for the Itupararanga Environmental Protection Area, Mata do Krambeck, and the Serra do Brigadeiro and Jurupará State Parks.</t>
    </r>
    <r>
      <rPr>
        <sz val="11"/>
        <color theme="1"/>
        <rFont val="Verdana"/>
        <family val="2"/>
      </rPr>
      <t xml:space="preserve">
</t>
    </r>
    <r>
      <rPr>
        <u/>
        <sz val="11"/>
        <color theme="1"/>
        <rFont val="Verdana"/>
        <family val="2"/>
      </rPr>
      <t>Environmental education:</t>
    </r>
    <r>
      <rPr>
        <b/>
        <sz val="11"/>
        <color theme="1"/>
        <rFont val="Verdana"/>
        <family val="2"/>
      </rPr>
      <t xml:space="preserve"> </t>
    </r>
    <r>
      <rPr>
        <sz val="11"/>
        <color theme="1"/>
        <rFont val="Verdana"/>
        <family val="2"/>
      </rPr>
      <t>Interinstitutional Environmental Education Committee of Minas Gerais (Zona da Mata region).</t>
    </r>
    <r>
      <rPr>
        <sz val="11"/>
        <color theme="1"/>
        <rFont val="Verdana"/>
        <family val="2"/>
      </rPr>
      <t xml:space="preserve">
</t>
    </r>
    <r>
      <rPr>
        <b/>
        <sz val="11"/>
        <color theme="1"/>
        <rFont val="Verdana"/>
        <family val="2"/>
      </rPr>
      <t>Global Commitments, Decarbonization, and Reporting</t>
    </r>
    <r>
      <rPr>
        <b/>
        <sz val="11"/>
        <color theme="1"/>
        <rFont val="Verdana"/>
        <family val="2"/>
      </rPr>
      <t xml:space="preserve">
</t>
    </r>
    <r>
      <rPr>
        <u/>
        <sz val="11"/>
        <color theme="1"/>
        <rFont val="Verdana"/>
        <family val="2"/>
      </rPr>
      <t>International coalitions:</t>
    </r>
    <r>
      <rPr>
        <b/>
        <sz val="11"/>
        <color theme="1"/>
        <rFont val="Verdana"/>
        <family val="2"/>
      </rPr>
      <t xml:space="preserve"> </t>
    </r>
    <r>
      <rPr>
        <sz val="11"/>
        <color theme="1"/>
        <rFont val="Verdana"/>
        <family val="2"/>
      </rPr>
      <t>Signatory to the UN Global Compact Brazil Network and the Brazilian Business Council for Sustainable Development (CEBDS), including working groups on Water, Climate, and Biodiversity.</t>
    </r>
    <r>
      <rPr>
        <sz val="11"/>
        <color theme="1"/>
        <rFont val="Verdana"/>
        <family val="2"/>
      </rPr>
      <t xml:space="preserve">
</t>
    </r>
    <r>
      <rPr>
        <u/>
        <sz val="11"/>
        <color theme="1"/>
        <rFont val="Verdana"/>
        <family val="2"/>
      </rPr>
      <t>Climate ambition:</t>
    </r>
    <r>
      <rPr>
        <b/>
        <sz val="11"/>
        <color theme="1"/>
        <rFont val="Verdana"/>
        <family val="2"/>
      </rPr>
      <t xml:space="preserve"> </t>
    </r>
    <r>
      <rPr>
        <sz val="11"/>
        <color theme="1"/>
        <rFont val="Verdana"/>
        <family val="2"/>
      </rPr>
      <t>First Movers Coalition, Race to Zero, Net Zero Ambition Movement, and the São Paulo Environmental Agreement.</t>
    </r>
    <r>
      <rPr>
        <sz val="11"/>
        <color theme="1"/>
        <rFont val="Verdana"/>
        <family val="2"/>
      </rPr>
      <t xml:space="preserve">
</t>
    </r>
    <r>
      <rPr>
        <u/>
        <sz val="11"/>
        <color theme="1"/>
        <rFont val="Verdana"/>
        <family val="2"/>
      </rPr>
      <t>Business environment and institutional cooperation:</t>
    </r>
    <r>
      <rPr>
        <sz val="11"/>
        <color theme="1"/>
        <rFont val="Verdana"/>
        <family val="2"/>
      </rPr>
      <t xml:space="preserve"> </t>
    </r>
    <r>
      <rPr>
        <sz val="11"/>
        <color theme="1"/>
        <rFont val="Verdana"/>
        <family val="2"/>
      </rPr>
      <t>Amcham Brazil (American Chamber of Commerce in Brazil).</t>
    </r>
    <r>
      <rPr>
        <sz val="11"/>
        <color theme="1"/>
        <rFont val="Verdana"/>
        <family val="2"/>
      </rPr>
      <t xml:space="preserve">
</t>
    </r>
    <r>
      <rPr>
        <u/>
        <sz val="11"/>
        <color theme="1"/>
        <rFont val="Verdana"/>
        <family val="2"/>
      </rPr>
      <t>Reporting and transparency</t>
    </r>
    <r>
      <rPr>
        <sz val="11"/>
        <color theme="1"/>
        <rFont val="Verdana"/>
        <family val="2"/>
      </rPr>
      <t>: regular reporting to leading ESG platforms and indices, including CDP, MSCI, S&amp;P Global CSA, and ABRASCA.</t>
    </r>
  </si>
  <si>
    <r>
      <rPr>
        <b/>
        <sz val="12"/>
        <color rgb="FF0FD2E9"/>
        <rFont val="Verdana bold"/>
      </rPr>
      <t>CBA-19</t>
    </r>
    <r>
      <rPr>
        <b/>
        <sz val="12"/>
        <color theme="1"/>
        <rFont val="Verdana bold"/>
      </rPr>
      <t xml:space="preserve"> </t>
    </r>
    <r>
      <rPr>
        <b/>
        <sz val="12"/>
        <color rgb="FF113CEA"/>
        <rFont val="Verdana bold"/>
      </rPr>
      <t>- Industry advocacy and initiatives – alignment on climate</t>
    </r>
  </si>
  <si>
    <t>Management system for lobbying activities and trade associations</t>
  </si>
  <si>
    <t>CBA does not engage in lobbying activities and, accordingly, does not maintain a dedicated management system for such activities.
The Company is a member of industry associations and technical forums to monitor sector-relevant discussions and provide technical inputs on strategic topics, particularly those related to sustainability, competitiveness, and industrial development. 
CBA participates as a member of trade association such as the Brazilian Aluminum Association (ABAL), the Brazilian Mining Institute (IBRAM), and the National Industry Confederation (CNI), among others, with a focus on knowledge exchange, sharing best practices, and advancing the sector’s regulatory and technical development.
The Company’s engagement in these and all forums is guided by principles of ethics, transparency, and compliance with applicable laws and regulations.</t>
  </si>
  <si>
    <t>Governance Structure for public policy engagement, including clearly assigned responsibilities up to the executive level</t>
  </si>
  <si>
    <t>CBA does not have a formal governance structure dedicated exclusively to public policy engagement. These interactions are centralized within the Government Relations function, which is responsible for representing the Company institutionally and coordinating its external positions on regulatory and industry matters.
The head of the function serves as the institutional spokesperson on advocacy-related matters and ensures alignment with business units and technical teams, as needed. This process includes reviewing public consultations, assessing proposed regulatory changes, and identifying associated risks, opportunities, and potential compliance or adaptation requirements.
Engagement is guided by technical criteria, transparency, and compliance with applicable laws, ensuring that positions reflect the Company’s strategic priorities and governance principles.</t>
  </si>
  <si>
    <t>Position statement on climate-related public policies aligned with the Paris Agreement</t>
  </si>
  <si>
    <t>CBA recognizes climate change as a critical global challenge and aligns its practices with the Paris Agreement and related commitments, supporting the transition to a low-carbon economy. The Company monitors and provides technical input to the development of climate-related public policies, guided by principles of technical rigor, transparency, and regulatory predictability.
In 2025, CBA participated in policy discussions and institutional positioning related to key climate instruments, including the Carbon Border Adjustment Mechanism (CBAM), the Brazilian Emissions Trading System (SBCE), the National Climate Plan (mitigation and adaptation), and the Sustainable Taxonomy under development in Brazil.
CBA’s engagement around these issues supports the development of effective mechanisms that promote competitiveness, environmental integrity, and regulatory certainty, while reinforcing the Company’s commitment to reducing greenhouse gas emissions and adapting to climate-related risks.</t>
  </si>
  <si>
    <t>Process to review and monitor whether public policy engagement and lobbying activities are aligned with the Paris Agreement (including whether it applies to direct lobbying, trade associations, or both)</t>
  </si>
  <si>
    <t>CBA does not currently maintain a formal, structured process to specifically assess alignment of its public policy engagement with the Paris Agreement.
The Company does not engage in direct lobbying activities. Engagement occurs primarily through participation in industry associations and technical forums, where the Company follows regulatory developments and provides technical contributions on sector-relevant issues.
Despite the absence of a formal review mechanism, CBA’s institutional positions are guided by its strategic priorities, climate commitments, and principles of ethics and compliance, and the Company seeks to align with the transition to a low-carbon economy.</t>
  </si>
  <si>
    <t>Approach to addressing potential misalignment between trade association climate positions and the Company’s climate stance</t>
  </si>
  <si>
    <t>CBA does not currently maintain a formal, dedicated approach to potential misalignment between the climate positions of industry associations and its own climate strategy.
The Company’s participation in industry associations and technical forums is guided by transparency, technical rigor, and data-driven analysis. When appropriate, CBA provides comparative analyses based on publicly available information, recognized sources, and technical evidence, seeking to support informed discussions aligned with its climate commitments.</t>
  </si>
  <si>
    <t>Reporting on climate-related lobbying activities and/or positions and advocacy of industry associations</t>
  </si>
  <si>
    <t>CBA does not engage in direct lobbying activities and, accordingly, does not publish specific reports on climate-related lobbying. The Company’s engagement in regulatory discussions occurs primarily through participation in public consultations and institutional interactions led by the Government Relations function.
CBA maintains a centralized record of its participation in public consultations, including the number of consultations, topics addressed, and scope (national or international). The responsible function also tracks institutional engagements and technical materials submitted throughout the year.
In 2025, the Company participated in more than 50 public consultations, including matters related to climate policy and the transition to a low-carbon economy.</t>
  </si>
  <si>
    <t>Activities cover all, most or some jurisdictions in which the Company operates</t>
  </si>
  <si>
    <t>Activities cover all jurisdictions in which CBA operates.</t>
  </si>
  <si>
    <t>CORPORATE GOVERNANCE</t>
  </si>
  <si>
    <r>
      <rPr>
        <b/>
        <sz val="12"/>
        <color rgb="FF0FD2E9"/>
        <rFont val="Verdana bold"/>
      </rPr>
      <t>GRI 2-2</t>
    </r>
    <r>
      <rPr>
        <b/>
        <sz val="12"/>
        <color theme="1"/>
        <rFont val="Verdana bold"/>
      </rPr>
      <t xml:space="preserve"> </t>
    </r>
    <r>
      <rPr>
        <b/>
        <sz val="12"/>
        <color rgb="FF113CEA"/>
        <rFont val="Verdana bold"/>
      </rPr>
      <t>- Entities included in the organization’s sustainability reporting |</t>
    </r>
    <r>
      <rPr>
        <b/>
        <sz val="12"/>
        <color theme="1"/>
        <rFont val="Verdana bold"/>
      </rPr>
      <t xml:space="preserve"> </t>
    </r>
    <r>
      <rPr>
        <b/>
        <sz val="12"/>
        <color rgb="FF17D4E8"/>
        <rFont val="Verdana bold"/>
      </rPr>
      <t>CBA-13</t>
    </r>
    <r>
      <rPr>
        <b/>
        <sz val="12"/>
        <color theme="1"/>
        <rFont val="Verdana bold"/>
      </rPr>
      <t xml:space="preserve"> </t>
    </r>
    <r>
      <rPr>
        <b/>
        <sz val="12"/>
        <color rgb="FF113CEA"/>
        <rFont val="Verdana bold"/>
      </rPr>
      <t>- Annual Report boundaries</t>
    </r>
  </si>
  <si>
    <r>
      <t xml:space="preserve">The Annual Report covers all operations under CBA’s operational control, representing 99% of the Company’s revenue, and are fully included and consolidated in the financial statements. These include: 
• Aluminum Business: Mining operations (Poços de Caldas, Miraí and Itamarati de Minas, in Minas Gerais; and Barro Alto, in Goiás), Alumínio plant (SP), Itapissuma Rolling Mill (PE), Metalex (SP), Alux (SP), Sorocaba facility (SP), Caxias do Sul distribution center (RS), Solutions and Services Hubs (SP and RS) and Processing and Recycling Centers (SP)
• Energy Business: 15 wholly-owned hydroelectric plants
• Private reserves: </t>
    </r>
    <r>
      <rPr>
        <i/>
        <sz val="12"/>
        <color theme="1"/>
        <rFont val="Verdana"/>
        <family val="2"/>
      </rPr>
      <t>Legado das Águas</t>
    </r>
    <r>
      <rPr>
        <sz val="12"/>
        <color theme="1"/>
        <rFont val="Verdana"/>
        <family val="2"/>
      </rPr>
      <t xml:space="preserve"> (SP) and </t>
    </r>
    <r>
      <rPr>
        <i/>
        <sz val="12"/>
        <color theme="1"/>
        <rFont val="Verdana"/>
        <family val="2"/>
      </rPr>
      <t>Legado Verdes do Cerrado</t>
    </r>
    <r>
      <rPr>
        <sz val="12"/>
        <color theme="1"/>
        <rFont val="Verdana"/>
        <family val="2"/>
      </rPr>
      <t xml:space="preserve"> (GO)
• Corporate Office: São Paulo (SP)
• Nickel Business: Niquelândia (GO)
• Logistics operations: Barão de Angra (RJ) and Santa Isabel (GO)
CBA’s approach is designed to ensure consistent treatment of material topics across all operations included in the Annual Report. Operations not included in this report are only covered by the consolidated financial statements, namely the following: Rondon (PA): in the project development phase; hydropower plants Salto Pilão (SC), Canoas I (SP), Canoas II (PR), Machadinho (RS and SC), Campos Novos (SC), and Barra Grande (SC): jointly-owned and not under CBA's operational management; and wind complexes Ventos do Piauí (PI), Serra do Tigre (RN and PB), and Cajuína III (RN): where CBA does not hold operational control.
Information related to curtailed operations (e.g., Niquelândia) or those over which CBA does not exercise operational control is disclosed separately, where applicable. During the reporting period, there were no mergers, acquisitions, or divestments that would materially affect the scope or content of this Report. 
The Company controls or holds equity interests in the following entities: CBA; Metalex Ltda.; Alux do Brasil Indústria e Comércio Ltda.; CBA Itapissuma Ltda.; Mineração Macedo Ltda. (other business segment); CBA Machadinho Geração de Energia Ltda.; CBA Energia Participações S.A.; and BAESA Geração de Energia Ltda. All of these entities are included in the Company’s financial reporting.
The sustainability report excludes CBA Machadinho Geração de Energia Ltda. and BAESA Geração de Energia Ltda.; accordingly, it covers CBA, Metalex Ltda., Alux do Brasil Indústria e Comércio Ltda., CBA Itapissuma Ltda., Mineração Macedo Ltda., and CBA Energia Participações S.A.
The consolidation approach was not modified as a result of minority interests. The Company considers all subsidiaries in the identification and assessment of material topics, including engagement with external stakeholders relevant to each entity. Accordingly, in the event of mergers, acquisitions, or divestitures, the Company ensures consistency in the treatment of material topics and in the information disclosed across the report for all entities within its scope.</t>
    </r>
  </si>
  <si>
    <r>
      <rPr>
        <b/>
        <sz val="12"/>
        <color rgb="FF0FD2E7"/>
        <rFont val="Verdana bold"/>
      </rPr>
      <t>GRI 2-18</t>
    </r>
    <r>
      <rPr>
        <b/>
        <sz val="12"/>
        <color theme="1"/>
        <rFont val="Verdana bold"/>
      </rPr>
      <t xml:space="preserve"> </t>
    </r>
    <r>
      <rPr>
        <b/>
        <sz val="12"/>
        <color rgb="FF113CEA"/>
        <rFont val="Verdana bold"/>
      </rPr>
      <t>- Evaluation of the performance of the highest governance body |</t>
    </r>
    <r>
      <rPr>
        <b/>
        <sz val="12"/>
        <color theme="1"/>
        <rFont val="Verdana bold"/>
      </rPr>
      <t xml:space="preserve">  </t>
    </r>
    <r>
      <rPr>
        <b/>
        <sz val="12"/>
        <color rgb="FF0FD2E7"/>
        <rFont val="Verdana bold"/>
      </rPr>
      <t>CBA-14</t>
    </r>
    <r>
      <rPr>
        <b/>
        <sz val="12"/>
        <color theme="1"/>
        <rFont val="Verdana bold"/>
      </rPr>
      <t xml:space="preserve"> </t>
    </r>
    <r>
      <rPr>
        <b/>
        <sz val="12"/>
        <color rgb="FF113CEA"/>
        <rFont val="Verdana bold"/>
      </rPr>
      <t>- Effectiveness of the Board</t>
    </r>
    <r>
      <rPr>
        <b/>
        <sz val="12"/>
        <color rgb="FF113CEA"/>
        <rFont val="Verdana bold"/>
      </rPr>
      <t xml:space="preserve"> 							</t>
    </r>
  </si>
  <si>
    <t>CBA maintains structured processes to monitor and evaluate the performance of its governance bodies, ensuring effective oversight of economic, environmental, and social impacts. The Board of Directors, supported by recommendations from the Sustainability Committee and the Audit Committee, conducts regular evaluations of the management of material topics and the alignment of sustainability disclosures with global reporting standards, including GRI and SASB.
Board oversight includes direct supervision of the reporting process, including the review and approval of material topics and disclosed performance metrics. This oversight includes:
Ongoing Evaluations: The Board conducts periodic reviews of internal controls related to reporting processes and risk management.
Continuous Improvement: Based on feedback and annual reviews, the Company implements ongoing enhancements to improve the clarity, consistency, and quality of information disclosed to stakeholders.
External Assurance: Reported performance and related governance processes undergo limited assurance by independent auditors in accordance with ISAE 3000, ensuring the integrity of disclosed data and management practices.</t>
  </si>
  <si>
    <t>Disclosures about the effectiveness of the Board of Directors (BoD) in 2025</t>
  </si>
  <si>
    <t>Board meeting attendance</t>
  </si>
  <si>
    <t>Average attendance in Board meetings (%)</t>
  </si>
  <si>
    <t>Minimum of attendance for all members required (%)</t>
  </si>
  <si>
    <t>Other mandates</t>
  </si>
  <si>
    <t>Number of non-executive/independent directors with 4 or less other mandates</t>
  </si>
  <si>
    <t>Names of non-executive/independent directors with 4 or less other mandates</t>
  </si>
  <si>
    <t>Luis Ermírio de Moraes, Franklin Lee Feder, Eduardo Borges de Andrade Filho, João Zeferino Ferreira Velloso Filho, Sérgio Ricardo Romani, Glaisy P. Domingues, Ricardo Rodrigues de Carvalho, and Flávio Mendes Aidar.</t>
  </si>
  <si>
    <t>Number of other mandates for non-executive/independent restricted to</t>
  </si>
  <si>
    <t>Luis Ermírio de Moraes (4), Franklin Lee Feder (4), Eduardo Borges de Andrade Filho (0), João Zeferino Ferreira Velloso Filho (2), Sérgio Ricardo Romani (1), Glaisy P. Domingues (2), Ricardo Rodrigues de Carvalho (1), and Flávio Mendes Aidar (2).</t>
  </si>
  <si>
    <t>Board performance review</t>
  </si>
  <si>
    <t>Regular independent assessments of Board performance</t>
  </si>
  <si>
    <t>The performance of the Board and its members is evaluated every two years by an independent consultancy firm, and any opportunities for improvement are referred to the Board chairman. The evaluation includes benchmarking on the composition and operation of the Board, online surveys about the Board’s operation, peer-to-peer assessments, self-assessments, and assessments of effectiveness on the basis of questionnaires and in-person interviews. These evaluations also cover members’ individual contributions, areas for development and personal traits. The effectiveness assessment produces recommendations on improving aspects such as Board composition, structure and organization, dynamics, communication, strategy and results, risk management, succession and development, and the role of the chairman and governance secretary. Finally, development plans are prepared and followed up on by the evaluating consultancy.</t>
  </si>
  <si>
    <t>Process for electing the Board</t>
  </si>
  <si>
    <t>Description of the frequency of election of board members</t>
  </si>
  <si>
    <r>
      <t xml:space="preserve">The members of the Board are elected every two years, in accordance with the Company’s bylaws. The most recent election of members of the Board, during an Annual General Meeting held on 4/24/2025, elected members individually, and this has also been a practice for other Board elections.
The nomination of members to the Board of Directors may be made by Management or by any CBA Shareholder. Having fulfilled all other regulatory requirements, the Board of Directors’ management proposal shall address the following: (a) each candidate’s conformity to the Board Nomination Policy; and (b) when applicable, a declaration confirming the candidate’s status as an independent board member under the </t>
    </r>
    <r>
      <rPr>
        <i/>
        <sz val="12"/>
        <color rgb="FF000000"/>
        <rFont val="Verdana"/>
        <family val="2"/>
      </rPr>
      <t>Novo Mercado</t>
    </r>
    <r>
      <rPr>
        <sz val="12"/>
        <color rgb="FF000000"/>
        <rFont val="Verdana"/>
        <family val="2"/>
      </rPr>
      <t xml:space="preserve"> listing rules.</t>
    </r>
    <r>
      <rPr>
        <sz val="12"/>
        <color rgb="FF000000"/>
        <rFont val="Verdana"/>
        <family val="2"/>
      </rPr>
      <t xml:space="preserve">
</t>
    </r>
    <r>
      <rPr>
        <sz val="12"/>
        <color rgb="FF000000"/>
        <rFont val="Verdana"/>
        <family val="2"/>
      </rPr>
      <t>Board members are appointed by the General Meeting, contingent on approval by shareholders representing a majority of CBA’s voting share capital.</t>
    </r>
    <r>
      <rPr>
        <sz val="12"/>
        <color rgb="FF000000"/>
        <rFont val="Verdana"/>
        <family val="2"/>
      </rPr>
      <t xml:space="preserve"> </t>
    </r>
    <r>
      <rPr>
        <sz val="12"/>
        <color rgb="FF000000"/>
        <rFont val="Verdana"/>
        <family val="2"/>
      </rPr>
      <t>Once appointed, the board members sign their respective instruments of investiture.</t>
    </r>
  </si>
  <si>
    <t xml:space="preserve">Effectiveness of the Board </t>
  </si>
  <si>
    <t>Methods used to assess Board effectiveness and alignment with long-term shareholder interests</t>
  </si>
  <si>
    <t>The Company evaluates the following:
- Board meeting attendance rate in the latest fiscal year measured by average attendance at meetings of the Board of Directors and the minimum mandatory attendance level established for all members (%). In 2025, the Board achieved 100% attendance across all members with a minimum attendance requirement of 29% for each member.
- Number of other mandates held by members of the Board of Directors, measured by how many non-executive or independent directors hold four or fewer mandates. In 2025, eight non-executive or independent directors met this criterion namely: Luis Ermírio de Moraes, Franklin Lee Feder, Eduardo Borges de Andrade Filho, João Zeferino Ferreira Velloso Filho, Sérgio Ricardo Romani, Glaisy P. Domingues, Ricardo Rodrigues de Carvalho, and Flávio Mendes Aidar.
- Performance assessment of Board members measured through recurring self-assessments and independent evaluations of Board performance. The evaluation process must follow formal procedures with a defined scope and pre-established qualifications and be conducted by the Chairman of the Board, supported by independent external advisors.
- Board election process, measured in terms of electing members individually (as opposed to elected by slate).</t>
  </si>
  <si>
    <r>
      <rPr>
        <b/>
        <sz val="12"/>
        <color rgb="FF0FD2E7"/>
        <rFont val="Verdana bold"/>
      </rPr>
      <t>CBA-15</t>
    </r>
    <r>
      <rPr>
        <b/>
        <sz val="12"/>
        <color theme="1"/>
        <rFont val="Verdana bold"/>
      </rPr>
      <t xml:space="preserve"> </t>
    </r>
    <r>
      <rPr>
        <b/>
        <sz val="12"/>
        <color rgb="FF3338E8"/>
        <rFont val="Verdana bold"/>
      </rPr>
      <t>- Average tenure of members of the Board of Directors</t>
    </r>
  </si>
  <si>
    <t>The average tenure of Board members is 5.4 years. This figure reflects the tenure of the eight current directors:
Eduardo Borges: 10 years
Flavio Aidar: 2 years
Franklin Feder: 8 years
Glaisy Domingues: 5 years
João Velloso: 2 years
Luis Ermírio de Moraes: 10 years
Ricardo Carvalho: 2 years
Sergio Romani: 4 years</t>
  </si>
  <si>
    <r>
      <rPr>
        <b/>
        <sz val="12"/>
        <color rgb="FF0FD2E9"/>
        <rFont val="Verdana bold"/>
      </rPr>
      <t>GRI 2-9</t>
    </r>
    <r>
      <rPr>
        <b/>
        <sz val="12"/>
        <color theme="1"/>
        <rFont val="Verdana bold"/>
      </rPr>
      <t xml:space="preserve"> </t>
    </r>
    <r>
      <rPr>
        <b/>
        <sz val="12"/>
        <color rgb="FF3338E8"/>
        <rFont val="Verdana bold"/>
      </rPr>
      <t>- Governance structure and composition |</t>
    </r>
    <r>
      <rPr>
        <b/>
        <sz val="12"/>
        <color theme="1"/>
        <rFont val="Verdana bold"/>
      </rPr>
      <t xml:space="preserve"> </t>
    </r>
    <r>
      <rPr>
        <b/>
        <sz val="12"/>
        <color rgb="FF0FD2E9"/>
        <rFont val="Verdana bold"/>
      </rPr>
      <t>GRI 2-11</t>
    </r>
    <r>
      <rPr>
        <b/>
        <sz val="12"/>
        <color theme="1"/>
        <rFont val="Verdana bold"/>
      </rPr>
      <t xml:space="preserve"> </t>
    </r>
    <r>
      <rPr>
        <b/>
        <sz val="12"/>
        <color rgb="FF113CEA"/>
        <rFont val="Verdana bold"/>
      </rPr>
      <t>- Chair of the highest governance body</t>
    </r>
  </si>
  <si>
    <t>CBA’s governance structure is composed of a Board of Directors, advisory committees, and executive management. Oversight of the Company’s impacts is segmented into specialized committees, including a Finance Committee, Sustainability Committee, Remuneration &amp; People Committee, Audit Committee, and Capital Projects &amp; Operational Performance Committee.
The Board of Directors is composed of eight members: Eduardo Borges de Andrade Filho, Flavio Mendes Aidar, Franklin Lee Feder, Glaisy Peres Domingues, João Zeferino Ferreira Veloso Filho, Luis Ermírio de Moraes, Ricardo Rodrigues de Carvalho, and Sergio Ricardo Romani.
The Executive Board is led by Luciano Francisco Alves, Chief Executive Officer (CEO), and Camila Abel Correia da Silva, Chief Financial Officer (CFO), both of whom have held their positions since April 26, 2023.</t>
  </si>
  <si>
    <t xml:space="preserve">Governance best practices – Board of Directors </t>
  </si>
  <si>
    <t>Member characteristics</t>
  </si>
  <si>
    <t>CBA committees in which the member serves</t>
  </si>
  <si>
    <t>Fields of expertise</t>
  </si>
  <si>
    <t>Board of Directors</t>
  </si>
  <si>
    <t>Nationality</t>
  </si>
  <si>
    <t>Member of an underrepresented group</t>
  </si>
  <si>
    <t>Non-executive role</t>
  </si>
  <si>
    <t>Independent Member</t>
  </si>
  <si>
    <t>Nominated by the controlling shareholder</t>
  </si>
  <si>
    <t>Serves on Boards of other organizations</t>
  </si>
  <si>
    <t>Sustainability</t>
  </si>
  <si>
    <t>Statutory Audit</t>
  </si>
  <si>
    <t>Remuneration &amp; People</t>
  </si>
  <si>
    <t>Finance</t>
  </si>
  <si>
    <t>Capital Projects and Operational Performance</t>
  </si>
  <si>
    <t>Mining and Metals</t>
  </si>
  <si>
    <t>Sustainability/ ESG</t>
  </si>
  <si>
    <t>Innovation</t>
  </si>
  <si>
    <t>Risk and/or Audit</t>
  </si>
  <si>
    <t>Legal</t>
  </si>
  <si>
    <t>Eduardo Borges</t>
  </si>
  <si>
    <t xml:space="preserve">Male </t>
  </si>
  <si>
    <t>Flavio Aidar</t>
  </si>
  <si>
    <t>Franklin Feder</t>
  </si>
  <si>
    <t>American</t>
  </si>
  <si>
    <t>Glaisy Domingues</t>
  </si>
  <si>
    <t>Female</t>
  </si>
  <si>
    <t>João Velloso</t>
  </si>
  <si>
    <t>Luis Ermírio de Moraes</t>
  </si>
  <si>
    <t>Ricardo Carvalho</t>
  </si>
  <si>
    <t>Sergio Romani</t>
  </si>
  <si>
    <t>Between 1 and 3 years</t>
  </si>
  <si>
    <t>Between 3 and 5 years</t>
  </si>
  <si>
    <t>Independentes</t>
  </si>
  <si>
    <t>Over 5 years</t>
  </si>
  <si>
    <t>Não indenpentes</t>
  </si>
  <si>
    <t>Governance best practices – Sustainability Committee</t>
  </si>
  <si>
    <t>Sustainability Committee</t>
  </si>
  <si>
    <t>Member of the Board of Directors</t>
  </si>
  <si>
    <t>Sonia Consiglio</t>
  </si>
  <si>
    <t>Governance best practices – Statutory Audit Committee</t>
  </si>
  <si>
    <t>Statutory Audit Committee</t>
  </si>
  <si>
    <t>Male</t>
  </si>
  <si>
    <t>José Écio Pereira da Costa Junior</t>
  </si>
  <si>
    <t>Sérgio Citeroni</t>
  </si>
  <si>
    <t>Governance best practices – Remuneration &amp; People Committee</t>
  </si>
  <si>
    <t>Remuneration &amp; People Committee</t>
  </si>
  <si>
    <t>Gilberto Lara Nogueira</t>
  </si>
  <si>
    <t>Governance best practices – Finance Committee</t>
  </si>
  <si>
    <t>Finance Committee</t>
  </si>
  <si>
    <t>Andrea Cristina Ruschmann</t>
  </si>
  <si>
    <t>Governance best practices – Capital Projects &amp; Operational Performance Committee</t>
  </si>
  <si>
    <t>Capital Projects &amp; Operational Performance Committee</t>
  </si>
  <si>
    <r>
      <rPr>
        <b/>
        <sz val="12"/>
        <color rgb="FF0FD2E7"/>
        <rFont val="Verdana bold"/>
        <family val="2"/>
      </rPr>
      <t>GRI 2-10</t>
    </r>
    <r>
      <rPr>
        <b/>
        <sz val="12"/>
        <color theme="1"/>
        <rFont val="Verdana bold"/>
        <family val="2"/>
      </rPr>
      <t xml:space="preserve"> </t>
    </r>
    <r>
      <rPr>
        <b/>
        <sz val="12"/>
        <color rgb="FF113CEA"/>
        <rFont val="Verdana bold"/>
        <family val="2"/>
      </rPr>
      <t>- Nomination and selection of the highest governance body</t>
    </r>
  </si>
  <si>
    <t>CBA’s corporate governance practices are designed to ensure long-term sustainability and technical rigor in the composition of its governing bodies. The nomination and selection process for the Board of Directors, its advisory committees, and the Executive Board is based on a structured succession planning framework, which is reviewed annually to ensure alignment with long-term strategy and leadership continuity. Internal evaluations and continuing education programs are integral components of this process.
The Board maintains an active governance agenda, holding at least seven regular meetings per year. In these meetings, leadership succession and renewal are informed by performance reviews, business plans, and legal and regulatory compliance assessments. The Board draws on the collective sustainability expertise of the Sustainability Committee and internal and external subject matter experts, enabling more informed decision-making on economic, environmental, and social impacts. The Company seeks to identify competencies that reinforce its pillars of competitiveness and positive impact, which are critical to business resilience in a volatile macroeconomic environment.
Board members are elected by the General Shareholders’ Meeting in accordance with the Company’s Nomination Policy for the Board, Committees, and the Executive Board. This policy establishes selection criteria that include diversity of knowledge, experience, behaviors, culture, age, and gender, as well as independence requirements to ensure candidates do not have relationships that could impair their judgment. Candidates are also evaluated based on relevant academic qualifications, prior experience in similar roles, and demonstrated technical and practical expertise, with sustainability knowledge considered a plus.
Additional considerations include alignment with CBA’s values, culture, and Code of Conduct, as well as personal integrity, professional reputation, and availability to effectively fulfill the responsibilities of the role. The policy further stipulates that candidates must not have held elected positions in the Executive or Legislative branches within the three years preceding their nomination.</t>
  </si>
  <si>
    <r>
      <rPr>
        <b/>
        <sz val="12"/>
        <color rgb="FF0FD2E7"/>
        <rFont val="Verdana bold"/>
        <family val="2"/>
      </rPr>
      <t>GRI 2-16</t>
    </r>
    <r>
      <rPr>
        <b/>
        <sz val="12"/>
        <color theme="1"/>
        <rFont val="Verdana bold"/>
        <family val="2"/>
      </rPr>
      <t xml:space="preserve"> </t>
    </r>
    <r>
      <rPr>
        <b/>
        <sz val="12"/>
        <color rgb="FF113CEA"/>
        <rFont val="Verdana bold"/>
        <family val="2"/>
      </rPr>
      <t>- Communication of critical concerns</t>
    </r>
  </si>
  <si>
    <t>Critical concerns are communicated to the highest governance body through periodic reports and presentations that support meetings of the Executive Board, Committees, and the Board of Directors. When no meeting is scheduled and a matter requires immediate review or decision, communications are made through written notifications, typically via email.
The Board of Directors receives regular updates through periodic meetings with the Executive Board and subject matter experts, held at least seven times per year. These meetings include presentations on financial performance, strategic analysis, business plans, legal and regulatory matters, and regular updates to the Company’s risk matrix.
During the 2025 reporting period, 24 critical concerns were communicated to the highest governance body, as detailed below:</t>
  </si>
  <si>
    <t>Communication of critical concerns in 2025</t>
  </si>
  <si>
    <t>Nature of concern</t>
  </si>
  <si>
    <t>Dimension</t>
  </si>
  <si>
    <t xml:space="preserve">Number </t>
  </si>
  <si>
    <t>CBA results</t>
  </si>
  <si>
    <t>Economic</t>
  </si>
  <si>
    <t>Succession planning</t>
  </si>
  <si>
    <t>Risks</t>
  </si>
  <si>
    <t>Internal controls</t>
  </si>
  <si>
    <t>Compliance</t>
  </si>
  <si>
    <t>Internal audit</t>
  </si>
  <si>
    <t>Reporting</t>
  </si>
  <si>
    <t>ESG</t>
  </si>
  <si>
    <t>ESG topics</t>
  </si>
  <si>
    <t>Strategic planning</t>
  </si>
  <si>
    <t>Industry analysis</t>
  </si>
  <si>
    <r>
      <rPr>
        <b/>
        <sz val="12"/>
        <color rgb="FF0FD2E7"/>
        <rFont val="Verdana bold"/>
        <family val="2"/>
      </rPr>
      <t>GRI 2-19</t>
    </r>
    <r>
      <rPr>
        <b/>
        <sz val="12"/>
        <color theme="1"/>
        <rFont val="Verdana bold"/>
        <family val="2"/>
      </rPr>
      <t xml:space="preserve"> </t>
    </r>
    <r>
      <rPr>
        <b/>
        <sz val="12"/>
        <color rgb="FF133EEA"/>
        <rFont val="Verdana bold"/>
        <family val="2"/>
      </rPr>
      <t>- Remuneration policies</t>
    </r>
  </si>
  <si>
    <r>
      <t xml:space="preserve">CBA maintains a structured compensation policy for members of the Board of Directors and Executive Board, based on role responsibilities, individual experience, and market benchmarks. The policy is reviewed annually by the Remuneration &amp; People Committee to ensure alignment with the Company’s strategic plan and financial position.
</t>
    </r>
    <r>
      <rPr>
        <b/>
        <sz val="12"/>
        <color theme="1"/>
        <rFont val="Verdana"/>
        <family val="2"/>
      </rPr>
      <t>Remuneration Components:</t>
    </r>
    <r>
      <rPr>
        <sz val="12"/>
        <color theme="1"/>
        <rFont val="Verdana"/>
        <family val="2"/>
      </rPr>
      <t xml:space="preserve">
• Fixed Remuneration: Comprises base salary or management fees and a benefits package that includes medical and dental coverage, life insurance, retirement plans, meal allowances, parking, and professional development.
• Variable Remuneration (Short-Term): Incentives tied to the achievement of annual performance targets, with defined performance thresholds (minimum, target, and above-target levels). This program is directly linked to impact management and integrates both financial metrics and ESG (environmental, social, and governance) targets into executive compensation.
• Variable Remuneration (Long-Term): Based on Total Shareholder Return (TSR), designed to align executive and shareholder interests and support talent retention.
• Other Components: The policy includes sign-on bonuses, severance payments, and clawback provisions for the recovery of bonuses and incentives in exceptional circumstances, subject to approval by the Board of Directors.
</t>
    </r>
    <r>
      <rPr>
        <b/>
        <sz val="12"/>
        <color theme="1"/>
        <rFont val="Verdana"/>
        <family val="2"/>
      </rPr>
      <t xml:space="preserve">Employee Benefits:
</t>
    </r>
    <r>
      <rPr>
        <sz val="12"/>
        <color theme="1"/>
        <rFont val="Verdana"/>
        <family val="2"/>
      </rPr>
      <t>The Company provides standard benefits to all full-time employees, with variations based on location and job category. The benefits package includes gym allowance, parental support programs, insurance coverage, and education and language grants. Interns and apprentices are eligible for selected benefits, including healthcare coverage, transportation support, and meal allowances. Additional details on these benefits are available in the “Employees” and “Health, Safety and Well-being” sections of this databook.</t>
    </r>
  </si>
  <si>
    <t>Click here to access the Compensation Policy.</t>
  </si>
  <si>
    <r>
      <rPr>
        <b/>
        <sz val="12"/>
        <color rgb="FF0FD2E7"/>
        <rFont val="Verdana bold"/>
        <family val="2"/>
      </rPr>
      <t>GRI 2-17</t>
    </r>
    <r>
      <rPr>
        <b/>
        <sz val="12"/>
        <color theme="1"/>
        <rFont val="Verdana bold"/>
        <family val="2"/>
      </rPr>
      <t xml:space="preserve"> </t>
    </r>
    <r>
      <rPr>
        <b/>
        <sz val="12"/>
        <color rgb="FF3338E8"/>
        <rFont val="Verdana bold"/>
        <family val="2"/>
      </rPr>
      <t>- Collective knowledge of the highest governance body</t>
    </r>
  </si>
  <si>
    <t>CBA works to continuously develop the collective expertise of the Board of Directors and advisory committees, ensuring that senior leadership is equipped to address the challenges and opportunities associated with sustainable development. In 2025, key ESG topics—including climate change, biodiversity, dam management, and human rights—were incorporated into strategic discussions through dedicated meetings held semiannually.
The Board’s responsibilities include direct oversight of sustainability reporting, encompassing the review and approval of the Annual Report and the determination of material topics, supported by technical recommendations from the Sustainability Committee. This review process includes assessing alignment with international reporting standards (such as GRI, SASB, and TCFD) and consistency with the Company’s strategic objectives. In addition to sessions dedicated to the 2030 ESG Strategy, Board members receive regular updates from internal specialists and external advisors. Governance processes also include ongoing evaluation of internal controls related to reporting, with improvements implemented based on annual reviews. This structured flow of information supports informed decision-making by senior leadership, grounded in up-to-date technical expertise and a comprehensive understanding of global risks and industry trends.</t>
  </si>
  <si>
    <r>
      <rPr>
        <b/>
        <sz val="12"/>
        <color rgb="FF0FD2E7"/>
        <rFont val="Verdana bold"/>
        <family val="2"/>
      </rPr>
      <t>GRI 2-23</t>
    </r>
    <r>
      <rPr>
        <b/>
        <sz val="12"/>
        <color theme="1"/>
        <rFont val="Verdana bold"/>
        <family val="2"/>
      </rPr>
      <t xml:space="preserve"> </t>
    </r>
    <r>
      <rPr>
        <b/>
        <sz val="12"/>
        <color rgb="FF3338E8"/>
        <rFont val="Verdana bold"/>
        <family val="2"/>
      </rPr>
      <t>- Policy commitments</t>
    </r>
  </si>
  <si>
    <r>
      <t xml:space="preserve">CBA maintains formal commitments to responsible business conduct through key governance instruments, including its Code of Conduct, Supplier Code of Conduct, and policies covering Human Rights, Anti-Corruption, Anti-trust, Diversity, Equity and Inclusion, Sustainability, and Sustainable Procurement. These policies are aligned with internationally recognized frameworks, including the United Nations Guiding Principles on Business and Human Rights, the OECD Guidelines for Multinational Enterprises, and the United Nations Global Compact—of which the Company is a signatory. CBA also supports the Universal Declaration of Human Rights and the International Labour Organization Declaration on Fundamental Principles and Rights at Work. These commitments explicitly incorporate the precautionary principle and require periodic due diligence processes to identify, prevent, and mitigate risks and adverse impacts associated with the Company’s operations, including those involving third parties and local communities. These documents are publicly available on the Company’s Investor Relations website.
Respect for human rights is a cross-cutting principle guiding engagement with all stakeholders. This includes a zero-tolerance approach to forced and child labor and a commitment to preventing sexual exploitation of children and adolescents and safeguarding the rights of migrant workers and traditional communities, such as indigenous, </t>
    </r>
    <r>
      <rPr>
        <i/>
        <sz val="12"/>
        <color theme="1"/>
        <rFont val="Verdana"/>
        <family val="2"/>
      </rPr>
      <t>quilombola</t>
    </r>
    <r>
      <rPr>
        <sz val="12"/>
        <color theme="1"/>
        <rFont val="Verdana"/>
        <family val="2"/>
      </rPr>
      <t xml:space="preserve">, and riverine populations. The Company also devotes special attention to diversity, equity, freedom of expression, and the rights to freedom of association and collective bargaining. Key policy commitments, including the Code of Conduct, and Anti-Corruption and Anti-trust Compliance policies, have been approved by the Board of Directors—the Company’s highest governance body—and apply to directors, officers, committee members, employees, contractors, and business partners.
In 2021, CBA joined the 100% Transparency Movement of the UN Global Compact Brazil Network and, in 2025, completed key milestones related to the initiative’s goals: transparency in government interactions; integrity in executive compensation; integrity training for high-risk value chain participants; and transparency in whistleblower channels. These policies are communicated through official channels and supported by comprehensive training programs. In 2025, training programs covered topics such as workplace harassment, antitrust compliance, prevention of insider trading, and compliance requirements for suppliers and contractors, using methodologies such as CBA’s </t>
    </r>
    <r>
      <rPr>
        <i/>
        <sz val="12"/>
        <color theme="1"/>
        <rFont val="Verdana"/>
        <family val="2"/>
      </rPr>
      <t xml:space="preserve">Padrinho e Madrinha </t>
    </r>
    <r>
      <rPr>
        <sz val="12"/>
        <color theme="1"/>
        <rFont val="Verdana"/>
        <family val="2"/>
      </rPr>
      <t>program (Buddy Program) to reinforce best practices. All policies and related documents are publicly available on the Company’s Investor Relations website and corporate portal.</t>
    </r>
  </si>
  <si>
    <r>
      <rPr>
        <b/>
        <sz val="12"/>
        <color rgb="FF0FD2E7"/>
        <rFont val="Verdana bold"/>
        <family val="2"/>
      </rPr>
      <t>GRI 2-24</t>
    </r>
    <r>
      <rPr>
        <b/>
        <sz val="12"/>
        <color theme="1"/>
        <rFont val="Verdana bold"/>
        <family val="2"/>
      </rPr>
      <t xml:space="preserve"> </t>
    </r>
    <r>
      <rPr>
        <b/>
        <sz val="12"/>
        <color rgb="FF113CEA"/>
        <rFont val="Verdana bold"/>
        <family val="2"/>
      </rPr>
      <t>- Embedding policy commitments</t>
    </r>
  </si>
  <si>
    <t>The Board of Directors oversees the implementation of policy commitments, approving key instruments such as the Company’s Code of Conduct, Supplier Code of Conduct, and Anti-Corruption and Anti-trust Compliance policies. Responsibilities are delegated through the establishment of performance targets, assignment of authority based on defined roles, and implementation of reporting mechanisms across all organizational levels, supported by performance monitoring and recognition. These commitments are embedded into strategy and operations through formal procedures, due diligence processes, impact assessments, and ongoing monitoring. In business relationships, implementation is reinforced through rigorous partner selection, contractual requirements, periodic audits and assessments, and incorporation of these requirements across the supply chain.
CBA maintains a comprehensive training program, delivered through both e-learning and in-person formats, to support effective implementation of its commitments. The Code of Conduct is mandatory for all employees upon hire, with required refresher training every two years. Targeted training on anti-corruption, anti-trust compliance, government relations, and the Know Your Client program is provided to functions and roles with higher risk exposure. The Company extends its culture of integrity to suppliers and contractors through dedicated training and onboarding processes. On an annual basis, the Board of Directors, executive management, and statutory committees receive integrity training and review progress against compliance objectives. Risk management practices are updated every three years following maturity reviews and risk assessments, ensuring that policies and management standards remain effective across all operating units and subsidiaries.</t>
  </si>
  <si>
    <r>
      <rPr>
        <b/>
        <sz val="12"/>
        <color rgb="FF0FD2E7"/>
        <rFont val="Verdana bold"/>
        <family val="2"/>
      </rPr>
      <t>GRI 2-26</t>
    </r>
    <r>
      <rPr>
        <b/>
        <sz val="12"/>
        <color theme="1"/>
        <rFont val="Verdana bold"/>
        <family val="2"/>
      </rPr>
      <t xml:space="preserve"> </t>
    </r>
    <r>
      <rPr>
        <b/>
        <sz val="12"/>
        <color rgb="FF3338E8"/>
        <rFont val="Verdana bold"/>
        <family val="2"/>
      </rPr>
      <t>- Mechanisms for seeking advice and raising concerns</t>
    </r>
  </si>
  <si>
    <r>
      <t xml:space="preserve">CBA maintains an Ethics Hotline whereby internal and external stakeholders seek guidance on policies or report concerns related to business conduct and regulatory violations. The channel is operated by an independent third party, ensuring anonymity, confidentiality, and protection against retaliation for individuals reporting in good faith, in accordance with the Code of Conduct. The service is available 24/7 in Portuguese and English via a dedicated hotline (0800 300 4535) and at </t>
    </r>
    <r>
      <rPr>
        <u/>
        <sz val="12"/>
        <color theme="1"/>
        <rFont val="Verdana"/>
        <family val="2"/>
      </rPr>
      <t>https://canaldeetica.com.br/companhiabrasileiradealuminio</t>
    </r>
    <r>
      <rPr>
        <sz val="12"/>
        <color theme="1"/>
        <rFont val="Verdana"/>
        <family val="2"/>
      </rPr>
      <t>.
Reports are triaged into management-related matters, reviewed by a multidisciplinary team, and forensic matters, investigated by Internal Audit and reported to the Ethics and Conduct Committee and the Audit Committee. The effectiveness of the channel is supported by ongoing communication initiatives and monitored through employee engagement surveys. During the reporting period, the primary concerns raised related to workplace respect, harassment, and non-compliance with internal policies. All cases were addressed in accordance with the Company’s investigation protocols to ensure transparency and impartial outcomes.</t>
    </r>
  </si>
  <si>
    <r>
      <rPr>
        <b/>
        <sz val="12"/>
        <color rgb="FF0FD2E7"/>
        <rFont val="Verdana bold"/>
        <family val="2"/>
      </rPr>
      <t xml:space="preserve">GRI 205-2 </t>
    </r>
    <r>
      <rPr>
        <b/>
        <sz val="12"/>
        <color rgb="FF3338E8"/>
        <rFont val="Verdana bold"/>
        <family val="2"/>
      </rPr>
      <t>-</t>
    </r>
    <r>
      <rPr>
        <b/>
        <sz val="12"/>
        <color rgb="FF113CEA"/>
        <rFont val="Verdana bold"/>
        <family val="2"/>
      </rPr>
      <t xml:space="preserve"> Communication and training on anti-corruption policies and procedures</t>
    </r>
  </si>
  <si>
    <t>Communication and training about anti-corruption policies and procedures</t>
  </si>
  <si>
    <t>Percentage</t>
  </si>
  <si>
    <t>Total number of employees</t>
  </si>
  <si>
    <t>Employees informed about anti-corruption policies and practices</t>
  </si>
  <si>
    <t>Employees trained - Code of Conduct</t>
  </si>
  <si>
    <t>Employees identified for training - Anti-corruption</t>
  </si>
  <si>
    <t>Employees trained - Anti-corruption</t>
  </si>
  <si>
    <t>Total number of governance body members</t>
  </si>
  <si>
    <t>Governance body members that have received training on anti-corruption</t>
  </si>
  <si>
    <r>
      <rPr>
        <b/>
        <sz val="10"/>
        <color rgb="FF000000"/>
        <rFont val="Verdana"/>
        <family val="2"/>
      </rPr>
      <t>Note 1:</t>
    </r>
    <r>
      <rPr>
        <sz val="10"/>
        <color rgb="FF000000"/>
        <rFont val="Verdana"/>
        <family val="2"/>
      </rPr>
      <t xml:space="preserve"> </t>
    </r>
    <r>
      <rPr>
        <sz val="10"/>
        <color rgb="FF000000"/>
        <rFont val="Verdana"/>
        <family val="2"/>
      </rPr>
      <t>This disclosure is inclusive of employees from all businesses and operations, including Niquelândia (GO), Barro Alto (GO) and Legado Verdes do Cerrado (GO).</t>
    </r>
    <r>
      <rPr>
        <sz val="10"/>
        <color rgb="FF000000"/>
        <rFont val="Verdana"/>
        <family val="2"/>
      </rPr>
      <t xml:space="preserve"> </t>
    </r>
    <r>
      <rPr>
        <sz val="10"/>
        <color rgb="FF000000"/>
        <rFont val="Verdana"/>
        <family val="2"/>
      </rPr>
      <t>Some data began to be reported starting in 2022, which explains the absence of complete information for the years prior to that period.</t>
    </r>
    <r>
      <rPr>
        <sz val="10"/>
        <color rgb="FF000000"/>
        <rFont val="Verdana"/>
        <family val="2"/>
      </rPr>
      <t xml:space="preserve">
</t>
    </r>
    <r>
      <rPr>
        <b/>
        <sz val="10"/>
        <color rgb="FF000000"/>
        <rFont val="Verdana"/>
        <family val="2"/>
      </rPr>
      <t>Note 2:</t>
    </r>
    <r>
      <rPr>
        <b/>
        <sz val="10"/>
        <color rgb="FF000000"/>
        <rFont val="Verdana"/>
        <family val="2"/>
      </rPr>
      <t xml:space="preserve"> </t>
    </r>
    <r>
      <rPr>
        <sz val="10"/>
        <color rgb="FF000000"/>
        <rFont val="Verdana"/>
        <family val="2"/>
      </rPr>
      <t>Code of Conduct training is intended for all CBA employees.</t>
    </r>
    <r>
      <rPr>
        <sz val="10"/>
        <color rgb="FF000000"/>
        <rFont val="Verdana"/>
        <family val="2"/>
      </rPr>
      <t xml:space="preserve"> </t>
    </r>
    <r>
      <rPr>
        <sz val="10"/>
        <color rgb="FF000000"/>
        <rFont val="Verdana"/>
        <family val="2"/>
      </rPr>
      <t>Anti-Corruption training is targeted at pre-identified groups with greater exposure, such as Board members, advisory committees, Directors, Managers, Coordinators, Consultants, and Analysts from critical areas.</t>
    </r>
    <r>
      <rPr>
        <sz val="10"/>
        <color rgb="FF000000"/>
        <rFont val="Verdana"/>
        <family val="2"/>
      </rPr>
      <t xml:space="preserve">
</t>
    </r>
    <r>
      <rPr>
        <b/>
        <sz val="10"/>
        <color rgb="FF000000"/>
        <rFont val="Verdana"/>
        <family val="2"/>
      </rPr>
      <t>Note 3:</t>
    </r>
    <r>
      <rPr>
        <sz val="10"/>
        <color rgb="FF000000"/>
        <rFont val="Verdana"/>
        <family val="2"/>
      </rPr>
      <t xml:space="preserve"> </t>
    </r>
    <r>
      <rPr>
        <sz val="10"/>
        <color rgb="FF000000"/>
        <rFont val="Verdana"/>
        <family val="2"/>
      </rPr>
      <t>Governance bodies include members of the Board of Directors and its advisory committees.</t>
    </r>
    <r>
      <rPr>
        <sz val="10"/>
        <color rgb="FF000000"/>
        <rFont val="Verdana"/>
        <family val="2"/>
      </rPr>
      <t xml:space="preserve">
</t>
    </r>
    <r>
      <rPr>
        <b/>
        <sz val="10"/>
        <color rgb="FF000000"/>
        <rFont val="Verdana"/>
        <family val="2"/>
      </rPr>
      <t>Note 4:</t>
    </r>
    <r>
      <rPr>
        <sz val="10"/>
        <color rgb="FF000000"/>
        <rFont val="Verdana"/>
        <family val="2"/>
      </rPr>
      <t xml:space="preserve"> </t>
    </r>
    <r>
      <rPr>
        <sz val="10"/>
        <color rgb="FF000000"/>
        <rFont val="Verdana"/>
        <family val="2"/>
      </rPr>
      <t>Employees on leave or absence were excluded from this disclosure.</t>
    </r>
  </si>
  <si>
    <t>Training and communication on anti-corruption, broken down by employee category</t>
  </si>
  <si>
    <t>Employees requiring training on the Code of Conduct and Anti-corruption</t>
  </si>
  <si>
    <t>Informed</t>
  </si>
  <si>
    <t>Trained – Code of Conduct</t>
  </si>
  <si>
    <t>Trained – Anti-corruption</t>
  </si>
  <si>
    <t>Chief Executive Officer</t>
  </si>
  <si>
    <t>total employees</t>
  </si>
  <si>
    <t>employees informed/trained</t>
  </si>
  <si>
    <t>% of employees informed/trained</t>
  </si>
  <si>
    <t xml:space="preserve">Coordinator
Consultant
</t>
  </si>
  <si>
    <t>Technician
Analyst
Supervisor</t>
  </si>
  <si>
    <t xml:space="preserve">
Apprentices
</t>
  </si>
  <si>
    <t xml:space="preserve">
Interns
</t>
  </si>
  <si>
    <t xml:space="preserve">
Total
</t>
  </si>
  <si>
    <r>
      <rPr>
        <b/>
        <sz val="11"/>
        <color theme="1"/>
        <rFont val="Verdana"/>
        <family val="2"/>
      </rPr>
      <t>Note 1:</t>
    </r>
    <r>
      <rPr>
        <sz val="11"/>
        <color theme="1"/>
        <rFont val="Verdana"/>
        <family val="2"/>
      </rPr>
      <t xml:space="preserve"> </t>
    </r>
    <r>
      <rPr>
        <sz val="11"/>
        <color theme="1"/>
        <rFont val="Verdana"/>
        <family val="2"/>
      </rPr>
      <t>This disclosure is inclusive of employees from all businesses and operations, including Niquelândia (GO), Barro Alto (GO) and Legado Verdes do Cerrado (GO).</t>
    </r>
    <r>
      <rPr>
        <sz val="11"/>
        <color theme="1"/>
        <rFont val="Verdana"/>
        <family val="2"/>
      </rPr>
      <t xml:space="preserve"> </t>
    </r>
    <r>
      <rPr>
        <sz val="11"/>
        <color theme="1"/>
        <rFont val="Verdana"/>
        <family val="2"/>
      </rPr>
      <t>Employee category data began to be systematically reported starting in 2023, and for this reason, there is no information available for previous years.</t>
    </r>
    <r>
      <rPr>
        <sz val="11"/>
        <color theme="1"/>
        <rFont val="Verdana"/>
        <family val="2"/>
      </rPr>
      <t xml:space="preserve">
</t>
    </r>
    <r>
      <rPr>
        <b/>
        <sz val="11"/>
        <color theme="1"/>
        <rFont val="Verdana"/>
        <family val="2"/>
      </rPr>
      <t>Note 2</t>
    </r>
    <r>
      <rPr>
        <sz val="11"/>
        <color theme="1"/>
        <rFont val="Verdana"/>
        <family val="2"/>
      </rPr>
      <t>:</t>
    </r>
    <r>
      <rPr>
        <sz val="11"/>
        <color theme="1"/>
        <rFont val="Verdana"/>
        <family val="2"/>
      </rPr>
      <t xml:space="preserve"> </t>
    </r>
    <r>
      <rPr>
        <sz val="11"/>
        <color theme="1"/>
        <rFont val="Verdana"/>
        <family val="2"/>
      </rPr>
      <t>Code of Conduct training is intended for all CBA employees, including apprentices and interns.</t>
    </r>
    <r>
      <rPr>
        <sz val="11"/>
        <color theme="1"/>
        <rFont val="Verdana"/>
        <family val="2"/>
      </rPr>
      <t xml:space="preserve"> </t>
    </r>
    <r>
      <rPr>
        <sz val="11"/>
        <color theme="1"/>
        <rFont val="Verdana"/>
        <family val="2"/>
      </rPr>
      <t>Anti-Corruption training is targeted at roles with higher exposure: Board members, officers, general managers, managers, coordinators, consultants, and analysts from pre-identified functions.</t>
    </r>
    <r>
      <rPr>
        <sz val="11"/>
        <color theme="1"/>
        <rFont val="Verdana"/>
        <family val="2"/>
      </rPr>
      <t xml:space="preserve"> </t>
    </r>
    <r>
      <rPr>
        <sz val="11"/>
        <color theme="1"/>
        <rFont val="Verdana"/>
        <family val="2"/>
      </rPr>
      <t>Anti-Corruption training data does not apply to operational roles, apprentices, or interns.</t>
    </r>
    <r>
      <rPr>
        <sz val="11"/>
        <color theme="1"/>
        <rFont val="Verdana"/>
        <family val="2"/>
      </rPr>
      <t xml:space="preserve">
</t>
    </r>
    <r>
      <rPr>
        <b/>
        <sz val="11"/>
        <color theme="1"/>
        <rFont val="Verdana"/>
        <family val="2"/>
      </rPr>
      <t>Note 3:</t>
    </r>
    <r>
      <rPr>
        <sz val="11"/>
        <color theme="1"/>
        <rFont val="Verdana"/>
        <family val="2"/>
      </rPr>
      <t xml:space="preserve"> </t>
    </r>
    <r>
      <rPr>
        <sz val="11"/>
        <color theme="1"/>
        <rFont val="Verdana"/>
        <family val="2"/>
      </rPr>
      <t>Anti-corruption training metrics are included in Code of Conduct training indicators, as the anti-corruption e-learning module was under revision and therefore not included in 2025.</t>
    </r>
  </si>
  <si>
    <r>
      <rPr>
        <b/>
        <sz val="12"/>
        <color rgb="FF0FD2E7"/>
        <rFont val="Verdana bold"/>
      </rPr>
      <t>CBA-16</t>
    </r>
    <r>
      <rPr>
        <b/>
        <sz val="12"/>
        <color theme="1"/>
        <rFont val="Verdana bold"/>
      </rPr>
      <t xml:space="preserve"> </t>
    </r>
    <r>
      <rPr>
        <b/>
        <sz val="12"/>
        <color rgb="FF3338E8"/>
        <rFont val="Verdana bold"/>
      </rPr>
      <t>- Corporate risk governance</t>
    </r>
  </si>
  <si>
    <t>Corporate risk governance in 2025</t>
  </si>
  <si>
    <t>Name and title of responsible executive</t>
  </si>
  <si>
    <t>Reporting line: person or committee to whom the risk owner reports</t>
  </si>
  <si>
    <t>Highest-ranking individual with dedicated responsibility for operational risk management (non-CEO)</t>
  </si>
  <si>
    <t>Leonardo Affonso de Albuquerque
Head of Risk &amp; Compliance</t>
  </si>
  <si>
    <t>Reports to the Legal, Governance, Risk and Compliance VP (Renato Maia) and to the Statutory Audit Committee</t>
  </si>
  <si>
    <t>Highest-ranking individual responsible for monitoring and auditing operational risk management performance (non-CEO)</t>
  </si>
  <si>
    <t>Emmanoel Soares
Head of Audit and Internal Controls</t>
  </si>
  <si>
    <t>Reports to the CEO (Luciano Alves) and to the Statutory Audit Committee</t>
  </si>
  <si>
    <r>
      <rPr>
        <b/>
        <sz val="12"/>
        <color rgb="FF0FD2E7"/>
        <rFont val="Verdana bold"/>
      </rPr>
      <t>CBA-17</t>
    </r>
    <r>
      <rPr>
        <b/>
        <sz val="11"/>
        <color theme="1"/>
        <rFont val="Verdana bold"/>
      </rPr>
      <t xml:space="preserve"> </t>
    </r>
    <r>
      <rPr>
        <b/>
        <sz val="11"/>
        <color rgb="FF113CEA"/>
        <rFont val="Verdana bold"/>
      </rPr>
      <t>- Emerging risks</t>
    </r>
  </si>
  <si>
    <t>CBA assesses emerging risks through continuous, proactive monitoring of internal and external environments, supported by bimonthly risk committee reviews. This structured approach enables the identification of potential threats before they evolve into material business risks. Monitoring is conducted at least annually, with governance protocols establishing reporting thresholds based on risk severity. Risks classified as high or critical are reported to the Statutory Audit Committee, while those reaching the highest level of exposure are escalated to the Board of Directors for oversight and review.</t>
  </si>
  <si>
    <t xml:space="preserve">Emerging Risks </t>
  </si>
  <si>
    <t>Emerging Risk 1 - 2025</t>
  </si>
  <si>
    <t>Emerging Risk 2 - 2025</t>
  </si>
  <si>
    <t xml:space="preserve">Risk designation </t>
  </si>
  <si>
    <t>Extreme weather events</t>
  </si>
  <si>
    <t>Unstructured knowledge management</t>
  </si>
  <si>
    <t>The increasing frequency and severity of extreme weather events associated with climate change represent a growing risk to industrial operations. Events such as heavy rainfall, flooding, droughts, and wildfires may damage facilities, equipment, and critical infrastructure, and disrupt stormwater, containment, and water management systems. These events may lead to operational disruptions, financial losses, and environmental impacts, as well as increased regulatory exposure if containment systems are overtopped under severe weather conditions. As these events intensify across regions, companies with large-scale industrial operations must continuously enhance the resilience of their assets and water management systems to address increasingly severe and unpredictable conditions.</t>
  </si>
  <si>
    <t>Intellectual capital is a critical organizational asset and a key driver of competitiveness and operational continuity. Industrial operations depend significantly on specialized technical expertise and accumulated operational experience to ensure safe and efficient processes. In this context, the loss of critical expertise represents a material risk. Labor market dynamics, increased workforce mobility, and growing competition for skilled professionals may drive higher turnover among employees with specialized capabilities, increasing exposure to loss of operational know-how. In addition, strong demand for specialized talent may make it more difficult to replace these skills in the near term.
Structured knowledge management—encompassing the creation, sharing, and application of organizational knowledge—is essential to preserving these capabilities. When these processes are not fully formalized, the departure of experienced personnel may create capability gaps that are difficult to address in the short term, particularly in roles requiring deep expertise in complex industrial processes. This dynamic increases organizational exposure to the loss of critical capabilities and underscores the need to strengthen structured knowledge retention and transfer mechanisms.</t>
  </si>
  <si>
    <t>Business impact</t>
  </si>
  <si>
    <t>Recent events have materialized this risk. In February 2025, the Alumínio Plant (SP) experienced a severe rainfall event (77 mm in 25 minutes), resulting in flooding across multiple production areas, including the Casting, Refinery, and Rolling operations. Operations were temporarily suspended to allow for water drainage, resulting in direct production impacts and material losses due to oxidation. At the Refinery, excessive rainfall led to overflow of bunding systems and increased consumption of virgin caustic soda, reducing inventory levels and elevating operational risk. Flooding in the tooling area also damaged critical equipment, temporarily affecting operational continuity. These events highlight the exposure of industrial operations to extreme weather events and underscore the need to enhance infrastructure resilience and water management systems.</t>
  </si>
  <si>
    <t>Loss of know-how may result in significant impacts for the Company. In environments with higher turnover or challenges in replacing specialized talent, knowledge gaps may affect operational continuity, process efficiency, and the quality of decision-making.
These gaps may also affect the Company’s reputation with stakeholders, employee health and safety, information security, and operational integrity, and may result in employee grievances or potential regulatory non-compliance.
The absence of critical capabilities may increase exposure to operational risks, impair the safe execution of complex industrial activities, and affect process stability. Key potential impacts include operational disruptions and reduced efficiency resulting from the loss of essential expertise required for safe and effective operations.</t>
  </si>
  <si>
    <t>Mitigation measures</t>
  </si>
  <si>
    <t>To enhance operational resilience in response to increasingly severe weather events, the Company is implementing structural improvements and water management initiatives at its facilities, including:
  - A slope stabilization program, including remediation of erosion-affected areas and structural reinforcement through geotechnical interventions.
  - A closed-loop water system project (Water Treatment Plant) to improve water treatment efficiency and reuse within the production process (Phase 1 – treatment).
  - A closed-loop water system project (WTP) to improve pumping and water circulation efficiency in the production process (Phase 2 – pumping).
  - Effluent pond cleaning and drainage to improve site water balance and reduce overflow risk during heavy rainfall events.
These initiatives are designed to strengthen operational resilience and reduce the facility’s exposure to extreme weather events.</t>
  </si>
  <si>
    <t>To mitigate this risk and strengthen the retention and transfer of critical capabilities, the Company is implementing initiatives to develop, document, and disseminate essential technical and operational knowledge. These initiatives are intended to support operational continuity, enhance workforce capabilities, and preserve expertise required for safe and efficient industrial operations.
  - Implement a corporate knowledge management framework, including formal processes for capturing, sharing, and preserving critical technical capabilities.
  - Provide management training for operational supervisors.
  - Offer training and continuous learning through the e-CBA platform, including mandatory, auditable courses covering operational scenarios, tools, and practices.
  - Implement a structured knowledge transfer program for Smelters employees (“Smelter School”).
  - Track and implement initiatives identified through operational turnover workshops, with a focus on retaining and transferring critical capabilities.</t>
  </si>
  <si>
    <r>
      <rPr>
        <b/>
        <sz val="12"/>
        <color rgb="FF0FD2E7"/>
        <rFont val="Verdana bold"/>
      </rPr>
      <t>CBA-28</t>
    </r>
    <r>
      <rPr>
        <b/>
        <sz val="12"/>
        <color theme="1"/>
        <rFont val="Verdana bold"/>
      </rPr>
      <t xml:space="preserve"> </t>
    </r>
    <r>
      <rPr>
        <b/>
        <sz val="12"/>
        <color rgb="FF3338E8"/>
        <rFont val="Verdana bold"/>
      </rPr>
      <t>- Return on environmental investment</t>
    </r>
  </si>
  <si>
    <t>Financial data for enterprise-wide or business-specific projects and programs (R$)</t>
  </si>
  <si>
    <t>Capital expenditure</t>
  </si>
  <si>
    <t>Operating expenses</t>
  </si>
  <si>
    <t>Total expenditure (capital expenditure + operating expenses)</t>
  </si>
  <si>
    <t>Economies (cost savings, revenue, tax incentives, etc.)</t>
  </si>
  <si>
    <r>
      <rPr>
        <b/>
        <sz val="10"/>
        <color rgb="FF000000"/>
        <rFont val="Verdana"/>
        <family val="2"/>
      </rPr>
      <t>Note 1:</t>
    </r>
    <r>
      <rPr>
        <sz val="10"/>
        <color rgb="FF000000"/>
        <rFont val="Verdana"/>
        <family val="2"/>
      </rPr>
      <t xml:space="preserve"> Until 2022, the “Economies” data covered only the Alumínio Plant (SP), and starting in 2023, they included data from Metalex (SP) and Itapissuma Rolling Mill (PE), which explains the significant increase.</t>
    </r>
    <r>
      <rPr>
        <b/>
        <sz val="10"/>
        <color rgb="FF000000"/>
        <rFont val="Verdana"/>
        <family val="2"/>
      </rPr>
      <t xml:space="preserve">
Note 2:</t>
    </r>
    <r>
      <rPr>
        <sz val="10"/>
        <color rgb="FF000000"/>
        <rFont val="Verdana"/>
        <family val="2"/>
      </rPr>
      <t xml:space="preserve"> “Savings” refers to revenue generated from the sale of co-products and the commercialization of slag and dross from the Fábrica Alumínio, Metalex, and Itapissuma facilities.</t>
    </r>
  </si>
  <si>
    <r>
      <rPr>
        <b/>
        <sz val="12"/>
        <color rgb="FF0FD2E7"/>
        <rFont val="Verdana bold"/>
      </rPr>
      <t>CBA-30</t>
    </r>
    <r>
      <rPr>
        <b/>
        <sz val="12"/>
        <color theme="1"/>
        <rFont val="Verdana bold"/>
      </rPr>
      <t xml:space="preserve"> </t>
    </r>
    <r>
      <rPr>
        <b/>
        <sz val="12"/>
        <color rgb="FF3338E8"/>
        <rFont val="Verdana bold"/>
      </rPr>
      <t>- Measuring customer satisfaction</t>
    </r>
  </si>
  <si>
    <t>CBA conducts customer satisfaction surveys as part of its commitment to continuous improvement and strengthening customer relationships.
Survey results are not publicly disclosed, as they contain strategic and commercially sensitive information. The data is treated as confidential and used to support internal analysis and decision-making, contributing to the improvement of products, services, and processes.
Public disclosure could reveal elements of the Company’s competitive strategy; accordingly, access to this information is restricted.</t>
  </si>
  <si>
    <r>
      <rPr>
        <b/>
        <sz val="12"/>
        <color rgb="FF0FD2E7"/>
        <rFont val="Verdana bold"/>
      </rPr>
      <t>CBA-77</t>
    </r>
    <r>
      <rPr>
        <b/>
        <sz val="12"/>
        <color theme="1"/>
        <rFont val="Verdana bold"/>
      </rPr>
      <t xml:space="preserve"> </t>
    </r>
    <r>
      <rPr>
        <b/>
        <sz val="12"/>
        <color rgb="FF3338E8"/>
        <rFont val="Verdana bold"/>
      </rPr>
      <t>- Risk governance processes</t>
    </r>
  </si>
  <si>
    <t>Risk reviews</t>
  </si>
  <si>
    <t>The Company’s financial risk appetite is closely aligned with its strategic objectives and performance targets, reflecting market best practices and benchmarks. Free Cash Flow (FCF) has been defined as the primary metric, with events resulting in impacts of R$200 million or more classified as extreme.
In 2025, risk appetite parameters were reviewed and validated by the CFO, the Statutory Audit Committee, and the Board of Directors.
CBA’s Risk Management process consists of activities to identify, analyze, assess, address, monitor, communicate and document potential events or situations that could prevent the Company from achieving its objectives. 
  - Risk Identification is the step in which risks are identified, recognized, and described. It is based on the context defined and supported by communication and consultation with internal and external stakeholders. The goal is to produce a broad list of Risks, their causes, sources, and events, which could have an impact on achieving the goals defined when establishing the context. Risk identification is conducted at least once a year. 
  - Risk Analysis is the step where the nature of the risk is understood, and the level of risk determined. It provides the basis for risk assessment and treatment. Risk analysis will yield a probability and impact score assigned to each identified risk. Level of Risk is the combination of the two scores. These analyses are performed at least annually. 
  - The purpose of the risk assessment step is to use the outcome of risk analysis to decide which risks must be addressed and the priority of taking suitable measures in regard to such risks. This involves comparing the Level of Risk to the Risk Criteria defined when the context was considered to determine if the risk, or its magnitude, is acceptable or tolerable, or if some form of risk treatment is required. This process is conducted at least annually. 
  - Risk response involves selecting and implementing mitigation measures, including developing action plans that introduce new controls or enhance existing ones.
  - Monitoring and critical analysis are undertaken to (i) identify changes in the internal and external context that might require reviewing current risk treatment and priorities, identifying possible Emerging Risks; (ii) obtain additional information to improve the risk management policy, structure, and process (including near misses), changes, trends, successes, failures, and learnings therefrom; (iii) ensuring the controls are effective and efficient in design and operation. Part of this monitoring activity involves making sure the measures determined in the Risk treatment plans are being implemented, respecting the time required for them to achieve their purpose. 
  - The risk registration and reporting step is comprised of the activities performed throughout the Risk Management process and consists of continuously registering and sharing information regarding identified risks, and the associated treatment, with the various players involved in the process. These reports must be clear, objective, pertinent, consistent and timely so that Risks and risk treatments are known by all those working with Risk Management. The information must be available to the stakeholders so that those involved are sure of their roles and responsibilities, and have a solid basis upon which to efficiently and effectively manage risk.
The Company maintains formal documentation outlining its risk management procedures, including the rationale used to determine risk appetite and how it is applied in assessing the financial impact of risks.</t>
  </si>
  <si>
    <t xml:space="preserve">Risk exposure </t>
  </si>
  <si>
    <t>CBA updates its enterprise risk map annually, a critical process to ensure the identification, monitoring, and effective mitigation of key business risks. This periodic review incorporates emerging risks and reassesses previously identified risks to maintain alignment with the Company’s strategic priorities.
All risks—including climate-related risks—are evaluated using a standardized corporate framework that assesses impacts across eight key dimensions: financial, reputational, environmental, health and safety, information security, operational, social and human rights, and legal and regulatory.</t>
  </si>
  <si>
    <t>Audit of the risk management process</t>
  </si>
  <si>
    <t>The risk management process undergoes an internal audit on a triennial basis, with the most recent audit completed in June 2024. All actions identified through the audit process have been implemented.</t>
  </si>
  <si>
    <t>Organization-wide risk management training</t>
  </si>
  <si>
    <t xml:space="preserve">Risk and crisis management practices are communicated across the organization through a “Risk &amp; Crisis Management” training program, available on the e-CBA platform to all employees. As a cross-cutting topic, risk management is also reinforced through internal communications and integrated into broader initiatives such as CBA’s Corporate Environmental Education Program. </t>
  </si>
  <si>
    <t>Integration of risk considerations into product and service development</t>
  </si>
  <si>
    <t>Risk management in product development is conducted by the responsible business areas as an independent process, aligned with the Company’s overall governance framework.</t>
  </si>
  <si>
    <t>Financial incentives including risk management metrics</t>
  </si>
  <si>
    <t>Risk management supports compliance with tax incentive requirements through ongoing monitoring and dedicated risk registers. This oversight provides full visibility into potential impacts and ensures alignment with the Company’s risk management strategy.</t>
  </si>
  <si>
    <t>Regular education on risk management for non-executive directors</t>
  </si>
  <si>
    <t>Risk management is embedded in senior leadership oversight through dedicated Executive Committee forums, where it is regularly reviewed and discussed as part of strategic monitoring. These reviews are conducted on a quarterly basis, with increased frequency as needed depending on the severity or urgency of the risk scenarios assessed.</t>
  </si>
  <si>
    <r>
      <rPr>
        <b/>
        <sz val="12"/>
        <color rgb="FF17D4E8"/>
        <rFont val="Verdana bold"/>
      </rPr>
      <t>CBA-79</t>
    </r>
    <r>
      <rPr>
        <b/>
        <sz val="12"/>
        <color rgb="FF113CEA"/>
        <rFont val="Verdana bold"/>
      </rPr>
      <t xml:space="preserve"> - Revenue from sustainable products</t>
    </r>
  </si>
  <si>
    <t>Revenue from the Aluminum and Energy businesses</t>
  </si>
  <si>
    <t>Revenue from sustainable products</t>
  </si>
  <si>
    <t>Total revenue</t>
  </si>
  <si>
    <t>Percentage of revenue derived from sustainable products</t>
  </si>
  <si>
    <r>
      <rPr>
        <b/>
        <sz val="12"/>
        <color rgb="FF17D4E8"/>
        <rFont val="Verdana bold"/>
      </rPr>
      <t>GRI 406-1</t>
    </r>
    <r>
      <rPr>
        <b/>
        <sz val="12"/>
        <color theme="1"/>
        <rFont val="Verdana bold"/>
      </rPr>
      <t xml:space="preserve"> </t>
    </r>
    <r>
      <rPr>
        <b/>
        <sz val="12"/>
        <color rgb="FF3338E8"/>
        <rFont val="Verdana bold"/>
      </rPr>
      <t>- Incidents of discrimination and corrective actions taken</t>
    </r>
  </si>
  <si>
    <r>
      <rPr>
        <sz val="12"/>
        <color theme="1"/>
        <rFont val="Verdana"/>
        <family val="2"/>
      </rPr>
      <t>In 2025, CBA’s Ethics Hotline recorded a total of 639 reports across multiple categories of conduct.</t>
    </r>
    <r>
      <rPr>
        <sz val="12"/>
        <color theme="1"/>
        <rFont val="Verdana"/>
        <family val="2"/>
      </rPr>
      <t xml:space="preserve"> </t>
    </r>
    <r>
      <rPr>
        <sz val="12"/>
        <color theme="1"/>
        <rFont val="Verdana"/>
        <family val="2"/>
      </rPr>
      <t>The volume of reports and the rigor of investigations reflect the maturity of the Company’s governance framework and its commitment to a culture of transparency across all business units.</t>
    </r>
    <r>
      <rPr>
        <sz val="12"/>
        <color theme="1"/>
        <rFont val="Verdana"/>
        <family val="2"/>
      </rPr>
      <t xml:space="preserve">
</t>
    </r>
    <r>
      <rPr>
        <b/>
        <sz val="12"/>
        <color theme="1"/>
        <rFont val="Verdana"/>
        <family val="2"/>
      </rPr>
      <t>Breakdown of reports received in 2025</t>
    </r>
    <r>
      <rPr>
        <b/>
        <sz val="12"/>
        <color theme="1"/>
        <rFont val="Verdana"/>
        <family val="2"/>
      </rPr>
      <t xml:space="preserve">
</t>
    </r>
    <r>
      <rPr>
        <sz val="12"/>
        <color theme="1"/>
        <rFont val="Verdana"/>
        <family val="2"/>
      </rPr>
      <t>Total reports:</t>
    </r>
    <r>
      <rPr>
        <sz val="12"/>
        <color theme="1"/>
        <rFont val="Verdana"/>
        <family val="2"/>
      </rPr>
      <t xml:space="preserve"> </t>
    </r>
    <r>
      <rPr>
        <sz val="12"/>
        <color theme="1"/>
        <rFont val="Verdana"/>
        <family val="2"/>
      </rPr>
      <t>639
Reports investigated and closed during the period:</t>
    </r>
    <r>
      <rPr>
        <sz val="12"/>
        <color theme="1"/>
        <rFont val="Verdana"/>
        <family val="2"/>
      </rPr>
      <t xml:space="preserve"> </t>
    </r>
    <r>
      <rPr>
        <sz val="12"/>
        <color theme="1"/>
        <rFont val="Verdana"/>
        <family val="2"/>
      </rPr>
      <t>635, representing a 99.4% resolution rate within the reporting cycle.</t>
    </r>
    <r>
      <rPr>
        <sz val="12"/>
        <color theme="1"/>
        <rFont val="Verdana"/>
        <family val="2"/>
      </rPr>
      <t xml:space="preserve">
</t>
    </r>
    <r>
      <rPr>
        <sz val="12"/>
        <color theme="1"/>
        <rFont val="Verdana"/>
        <family val="2"/>
      </rPr>
      <t>Case outcomes:</t>
    </r>
    <r>
      <rPr>
        <sz val="12"/>
        <color theme="1"/>
        <rFont val="Verdana"/>
        <family val="2"/>
      </rPr>
      <t xml:space="preserve"> </t>
    </r>
    <r>
      <rPr>
        <sz val="12"/>
        <color theme="1"/>
        <rFont val="Verdana"/>
        <family val="2"/>
      </rPr>
      <t>202 cases (31.6%) were substantiated, resulting in corrective action plans or disciplinary measures; 332 cases (52.0%) were unsubstantiated; 101 cases (15.8%) could not be investigated due to insufficient information or lack of evidence.</t>
    </r>
    <r>
      <rPr>
        <sz val="12"/>
        <color theme="1"/>
        <rFont val="Verdana"/>
        <family val="2"/>
      </rPr>
      <t xml:space="preserve"> 
</t>
    </r>
    <r>
      <rPr>
        <sz val="12"/>
        <color theme="1"/>
        <rFont val="Verdana"/>
        <family val="2"/>
      </rPr>
      <t>Reports received in 2025 were primarily related to the following topics:</t>
    </r>
    <r>
      <rPr>
        <sz val="12"/>
        <color theme="1"/>
        <rFont val="Verdana"/>
        <family val="2"/>
      </rPr>
      <t xml:space="preserve">
</t>
    </r>
    <r>
      <rPr>
        <sz val="12"/>
        <color theme="1"/>
        <rFont val="Verdana"/>
        <family val="2"/>
      </rPr>
      <t>- Workplace conduct and interpersonal relationships, including inappropriate behavior and conflicts of interest
- Workplace harassment, monitored as a priority by the Conduct Committee
- Discrimination:</t>
    </r>
    <r>
      <rPr>
        <sz val="12"/>
        <color theme="1"/>
        <rFont val="Verdana"/>
        <family val="2"/>
      </rPr>
      <t xml:space="preserve"> </t>
    </r>
    <r>
      <rPr>
        <sz val="12"/>
        <color theme="1"/>
        <rFont val="Verdana"/>
        <family val="2"/>
      </rPr>
      <t>10 cases (detailed below)
- Health, Safety, and Environment (HSE): non-compliance with operational protocols</t>
    </r>
    <r>
      <rPr>
        <sz val="12"/>
        <color theme="1"/>
        <rFont val="Verdana"/>
        <family val="2"/>
      </rPr>
      <t xml:space="preserve"> 
</t>
    </r>
    <r>
      <rPr>
        <sz val="12"/>
        <color theme="1"/>
        <rFont val="Verdana"/>
        <family val="2"/>
      </rPr>
      <t>For all 202 substantiated cases, CBA implemented actions proportionate to the severity of each case, including:</t>
    </r>
    <r>
      <rPr>
        <sz val="12"/>
        <color theme="1"/>
        <rFont val="Verdana"/>
        <family val="2"/>
      </rPr>
      <t xml:space="preserve"> 
</t>
    </r>
    <r>
      <rPr>
        <sz val="12"/>
        <color theme="1"/>
        <rFont val="Verdana"/>
        <family val="2"/>
      </rPr>
      <t>- Formal guidance and feedback
- Verbal and written warnings
- Terminations (in cases involving serious violations of CBA’s Code of Conduct)
- Enhanced training and process improvements</t>
    </r>
    <r>
      <rPr>
        <sz val="12"/>
        <color theme="1"/>
        <rFont val="Verdana"/>
        <family val="2"/>
      </rPr>
      <t xml:space="preserve">
</t>
    </r>
    <r>
      <rPr>
        <sz val="12"/>
        <color theme="1"/>
        <rFont val="Verdana"/>
        <family val="2"/>
      </rPr>
      <t>This quantitative overview underscores that the Ethics Hotline serves not only as a reporting channel, but also as a strategic management tool that enables CBA to identify vulnerabilities and continuously strengthen its organizational culture.</t>
    </r>
    <r>
      <rPr>
        <sz val="12"/>
        <color theme="1"/>
        <rFont val="Verdana"/>
        <family val="2"/>
      </rPr>
      <t xml:space="preserve"> </t>
    </r>
  </si>
  <si>
    <t>Discrimination cases reported through the Ethics Hotline, by status</t>
  </si>
  <si>
    <t>Unsubstantiated</t>
  </si>
  <si>
    <t>Substantiated</t>
  </si>
  <si>
    <t>Insufficient data</t>
  </si>
  <si>
    <t xml:space="preserve">Under investigation </t>
  </si>
  <si>
    <r>
      <rPr>
        <b/>
        <sz val="12"/>
        <color rgb="FF17D4E8"/>
        <rFont val="Verdana bold"/>
      </rPr>
      <t>CBA-83</t>
    </r>
    <r>
      <rPr>
        <b/>
        <sz val="12"/>
        <color rgb="FF113CEA"/>
        <rFont val="Verdana bold"/>
      </rPr>
      <t xml:space="preserve"> - Certifications</t>
    </r>
  </si>
  <si>
    <t>Certifications by site</t>
  </si>
  <si>
    <t>ISO 9001</t>
  </si>
  <si>
    <t>ISO 14001</t>
  </si>
  <si>
    <t>ISO 45001</t>
  </si>
  <si>
    <t>ASI Performance</t>
  </si>
  <si>
    <t>ASI Chain of Custody</t>
  </si>
  <si>
    <t>Alux do Brasil</t>
  </si>
  <si>
    <t>Processing and Recycling Center (Araçariguama)</t>
  </si>
  <si>
    <t>Processing and Recycling Center (São José do Rio Preto)</t>
  </si>
  <si>
    <t>Sorocaba Facility</t>
  </si>
  <si>
    <t>Niquelândia</t>
  </si>
  <si>
    <t>Caxias do Sul Hub</t>
  </si>
  <si>
    <t>Barão de Angra Yard</t>
  </si>
  <si>
    <t>Santa Isabel Yard</t>
  </si>
  <si>
    <r>
      <rPr>
        <b/>
        <sz val="12"/>
        <color rgb="FF17D4E8"/>
        <rFont val="Verdana bold"/>
      </rPr>
      <t>GRI 14.12.3</t>
    </r>
    <r>
      <rPr>
        <b/>
        <sz val="12"/>
        <color theme="1"/>
        <rFont val="Verdana bold"/>
      </rPr>
      <t xml:space="preserve"> </t>
    </r>
    <r>
      <rPr>
        <b/>
        <sz val="12"/>
        <color rgb="FF3338E8"/>
        <rFont val="Verdana bold"/>
      </rPr>
      <t>- List the locations of operations where conflicts or violations of land and resource rights (including customary, collective, and informal tenure rights) occurred, and describe the incidents and the stakeholders whose rights are or could be affected</t>
    </r>
  </si>
  <si>
    <t>In 2025, no conflicts or violations related to land or natural resource rights were identified in CBA’s operations, including customary, collective, or informal tenure rights. Access to operational areas is granted exclusively with prior authorization from landowners, in compliance with applicable laws and with full respect for property and resource use rights.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</si>
</sst>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R$&quot;\ * #,##0.00_-;\-&quot;R$&quot;\ * #,##0.00_-;_-&quot;R$&quot;\ * &quot;-&quot;??_-;_-@_-"/>
    <numFmt numFmtId="43" formatCode="_-* #,##0.00_-;\-* #,##0.00_-;_-* &quot;-&quot;??_-;_-@_-"/>
    <numFmt numFmtId="164" formatCode="0.0%"/>
    <numFmt numFmtId="165" formatCode="0.0"/>
    <numFmt numFmtId="166" formatCode="0.000"/>
    <numFmt numFmtId="167" formatCode="_-* #,##0_-;\-* #,##0_-;_-* &quot;-&quot;??_-;_-@_-"/>
    <numFmt numFmtId="168" formatCode="#,##0.0"/>
    <numFmt numFmtId="169" formatCode="&quot;R$&quot;\ #,##0.00"/>
    <numFmt numFmtId="170" formatCode="&quot;R$&quot;\ #,##0"/>
    <numFmt numFmtId="171" formatCode="_-[$R$-416]\ * #,##0.00_-;\-[$R$-416]\ * #,##0.00_-;_-[$R$-416]\ * &quot;-&quot;??_-;_-@_-"/>
    <numFmt numFmtId="172" formatCode="[$R$-416]\ #,##0;\-[$R$-416]\ #,##0"/>
    <numFmt numFmtId="173" formatCode="#,##0_ ;\-#,##0\ "/>
    <numFmt numFmtId="174" formatCode="&quot;R$&quot;\ #,##0.0;\-&quot;R$&quot;\ #,##0.0"/>
  </numFmts>
  <fonts count="85">
    <font>
      <sz val="11"/>
      <color theme="1"/>
      <name val="Aptos Narrow"/>
      <family val="2"/>
      <scheme val="minor"/>
    </font>
    <font>
      <u/>
      <sz val="11"/>
      <color theme="10"/>
      <name val="Aptos Narrow"/>
      <family val="2"/>
      <scheme val="minor"/>
    </font>
    <font>
      <sz val="12"/>
      <color theme="0"/>
      <name val="Verdana"/>
      <family val="2"/>
    </font>
    <font>
      <sz val="10"/>
      <color theme="1"/>
      <name val="Verdana"/>
      <family val="2"/>
    </font>
    <font>
      <sz val="11"/>
      <color theme="1"/>
      <name val="Verdana"/>
      <family val="2"/>
    </font>
    <font>
      <sz val="11"/>
      <color rgb="FF000000"/>
      <name val="Verdana"/>
      <family val="2"/>
    </font>
    <font>
      <b/>
      <sz val="12"/>
      <color rgb="FF000000"/>
      <name val="Verdana"/>
      <family val="2"/>
    </font>
    <font>
      <sz val="12"/>
      <color theme="1"/>
      <name val="Verdana"/>
      <family val="2"/>
    </font>
    <font>
      <sz val="12"/>
      <color rgb="FF000000"/>
      <name val="Verdana"/>
      <family val="2"/>
    </font>
    <font>
      <b/>
      <sz val="10"/>
      <color theme="1"/>
      <name val="Verdana"/>
      <family val="2"/>
    </font>
    <font>
      <sz val="10"/>
      <color rgb="FF000000"/>
      <name val="Verdana"/>
      <family val="2"/>
    </font>
    <font>
      <i/>
      <sz val="12"/>
      <color theme="1"/>
      <name val="Verdana"/>
      <family val="2"/>
    </font>
    <font>
      <b/>
      <sz val="10"/>
      <color rgb="FF000000"/>
      <name val="Verdana"/>
      <family val="2"/>
    </font>
    <font>
      <b/>
      <sz val="12"/>
      <color theme="0"/>
      <name val="Verdana"/>
      <family val="2"/>
    </font>
    <font>
      <b/>
      <sz val="12"/>
      <color rgb="FF0FD2E7"/>
      <name val="Verdana bold"/>
      <family val="2"/>
    </font>
    <font>
      <b/>
      <sz val="12"/>
      <color rgb="FF113CEA"/>
      <name val="Verdana bold"/>
      <family val="2"/>
    </font>
    <font>
      <b/>
      <sz val="12"/>
      <color theme="1"/>
      <name val="Verdana"/>
      <family val="2"/>
    </font>
    <font>
      <sz val="10"/>
      <name val="Verdana"/>
      <family val="2"/>
    </font>
    <font>
      <sz val="12"/>
      <name val="Verdana"/>
      <family val="2"/>
    </font>
    <font>
      <b/>
      <sz val="12"/>
      <color rgb="FF0FD2E7"/>
      <name val="Verdana"/>
      <family val="2"/>
    </font>
    <font>
      <b/>
      <sz val="12"/>
      <name val="Verdana"/>
      <family val="2"/>
    </font>
    <font>
      <sz val="10"/>
      <color theme="0"/>
      <name val="Verdana"/>
      <family val="2"/>
    </font>
    <font>
      <sz val="11"/>
      <color theme="0"/>
      <name val="Verdana"/>
      <family val="2"/>
    </font>
    <font>
      <sz val="12"/>
      <color rgb="FFFFFFFF"/>
      <name val="Verdana"/>
      <family val="2"/>
    </font>
    <font>
      <i/>
      <sz val="12"/>
      <color rgb="FF000000"/>
      <name val="Verdana"/>
      <family val="2"/>
    </font>
    <font>
      <vertAlign val="subscript"/>
      <sz val="12"/>
      <color rgb="FF000000"/>
      <name val="Verdana"/>
      <family val="2"/>
    </font>
    <font>
      <b/>
      <sz val="12"/>
      <color rgb="FFFFFFFF"/>
      <name val="Verdana"/>
      <family val="2"/>
    </font>
    <font>
      <b/>
      <sz val="10"/>
      <color theme="0"/>
      <name val="Verdana"/>
      <family val="2"/>
    </font>
    <font>
      <b/>
      <sz val="11"/>
      <color theme="1"/>
      <name val="Verdana"/>
      <family val="2"/>
    </font>
    <font>
      <sz val="11"/>
      <name val="Verdana"/>
      <family val="2"/>
    </font>
    <font>
      <b/>
      <sz val="12"/>
      <name val="Verdana bold"/>
      <family val="2"/>
    </font>
    <font>
      <b/>
      <sz val="18"/>
      <color rgb="FF113CEA"/>
      <name val="Verdana"/>
      <family val="2"/>
    </font>
    <font>
      <b/>
      <sz val="11"/>
      <color theme="0"/>
      <name val="Verdana"/>
      <family val="2"/>
    </font>
    <font>
      <b/>
      <sz val="11"/>
      <color rgb="FFFFFFFF"/>
      <name val="Verdana"/>
      <family val="2"/>
    </font>
    <font>
      <b/>
      <sz val="12"/>
      <color rgb="FFBDD9E7"/>
      <name val="Verdana bold"/>
    </font>
    <font>
      <b/>
      <sz val="12"/>
      <color rgb="FF113CEA"/>
      <name val="Verdana bold"/>
    </font>
    <font>
      <b/>
      <sz val="12"/>
      <color rgb="FF0FD2E7"/>
      <name val="Verdana bold"/>
    </font>
    <font>
      <b/>
      <sz val="12"/>
      <color rgb="FF61CBF3"/>
      <name val="Verdana bold"/>
    </font>
    <font>
      <b/>
      <sz val="11"/>
      <color rgb="FF000000"/>
      <name val="Verdana"/>
      <family val="2"/>
    </font>
    <font>
      <b/>
      <sz val="12"/>
      <color rgb="FF00B0F0"/>
      <name val="Verdana bold"/>
    </font>
    <font>
      <vertAlign val="subscript"/>
      <sz val="12"/>
      <color theme="0"/>
      <name val="Verdana"/>
      <family val="2"/>
    </font>
    <font>
      <vertAlign val="subscript"/>
      <sz val="12"/>
      <color rgb="FFFFFFFF"/>
      <name val="Verdana"/>
      <family val="2"/>
    </font>
    <font>
      <vertAlign val="subscript"/>
      <sz val="10"/>
      <color rgb="FF000000"/>
      <name val="Verdana"/>
      <family val="2"/>
    </font>
    <font>
      <b/>
      <sz val="12"/>
      <color rgb="FF17D4E8"/>
      <name val="Verdana bold"/>
    </font>
    <font>
      <b/>
      <sz val="12"/>
      <color rgb="FF0FD2E9"/>
      <name val="Verdana bold"/>
    </font>
    <font>
      <vertAlign val="subscript"/>
      <sz val="10"/>
      <color theme="1"/>
      <name val="Verdana"/>
      <family val="2"/>
    </font>
    <font>
      <b/>
      <vertAlign val="subscript"/>
      <sz val="12"/>
      <color rgb="FF113CEA"/>
      <name val="Verdana bold"/>
    </font>
    <font>
      <sz val="11"/>
      <color theme="1"/>
      <name val="Aptos Narrow"/>
      <family val="2"/>
      <scheme val="minor"/>
    </font>
    <font>
      <b/>
      <sz val="12"/>
      <color rgb="FF3338E8"/>
      <name val="Verdana bold"/>
    </font>
    <font>
      <b/>
      <sz val="12"/>
      <color rgb="FF3000FD"/>
      <name val="Verdana bold"/>
    </font>
    <font>
      <sz val="8"/>
      <color theme="0"/>
      <name val="Verdana"/>
      <family val="2"/>
    </font>
    <font>
      <b/>
      <sz val="12"/>
      <color theme="1"/>
      <name val="Verdana bold"/>
    </font>
    <font>
      <i/>
      <sz val="10"/>
      <color rgb="FF000000"/>
      <name val="Verdana"/>
      <family val="2"/>
    </font>
    <font>
      <b/>
      <sz val="10"/>
      <name val="Verdana"/>
      <family val="2"/>
    </font>
    <font>
      <b/>
      <sz val="12"/>
      <color theme="1"/>
      <name val="Verdana bold"/>
      <family val="2"/>
    </font>
    <font>
      <b/>
      <sz val="12"/>
      <color rgb="FF3B6BFA"/>
      <name val="Verdana bold"/>
    </font>
    <font>
      <u/>
      <sz val="11"/>
      <color theme="1"/>
      <name val="Verdana"/>
      <family val="2"/>
    </font>
    <font>
      <b/>
      <sz val="26"/>
      <color rgb="FF0FD2E9"/>
      <name val="Verdana"/>
      <family val="2"/>
    </font>
    <font>
      <b/>
      <sz val="10"/>
      <color rgb="FF17D4E8"/>
      <name val="Verdana"/>
      <family val="2"/>
    </font>
    <font>
      <u/>
      <sz val="12"/>
      <color theme="10"/>
      <name val="Verdana"/>
      <family val="2"/>
    </font>
    <font>
      <u/>
      <sz val="12"/>
      <color theme="1"/>
      <name val="Verdana"/>
      <family val="2"/>
    </font>
    <font>
      <b/>
      <sz val="11"/>
      <color rgb="FF17D4E8"/>
      <name val="Verdana"/>
      <family val="2"/>
    </font>
    <font>
      <sz val="24"/>
      <color theme="0"/>
      <name val="Verdana"/>
      <family val="2"/>
    </font>
    <font>
      <vertAlign val="subscript"/>
      <sz val="12"/>
      <color theme="1"/>
      <name val="Verdana"/>
      <family val="2"/>
    </font>
    <font>
      <sz val="8"/>
      <name val="Aptos Narrow"/>
      <family val="2"/>
      <scheme val="minor"/>
    </font>
    <font>
      <sz val="11"/>
      <name val="Verdana bold"/>
    </font>
    <font>
      <vertAlign val="subscript"/>
      <sz val="11"/>
      <color rgb="FF000000"/>
      <name val="Verdana"/>
      <family val="2"/>
    </font>
    <font>
      <b/>
      <sz val="12"/>
      <color rgb="FF3000FD"/>
      <name val="Verdana bold"/>
      <family val="2"/>
    </font>
    <font>
      <b/>
      <sz val="12"/>
      <color rgb="FF3338E8"/>
      <name val="Verdana bold"/>
      <family val="2"/>
    </font>
    <font>
      <vertAlign val="superscript"/>
      <sz val="12"/>
      <color theme="1"/>
      <name val="Verdana"/>
      <family val="2"/>
    </font>
    <font>
      <i/>
      <sz val="12"/>
      <color theme="0"/>
      <name val="Verdana"/>
      <family val="2"/>
    </font>
    <font>
      <b/>
      <vertAlign val="subscript"/>
      <sz val="12"/>
      <color rgb="FF3338E8"/>
      <name val="Verdana bold"/>
    </font>
    <font>
      <b/>
      <sz val="11"/>
      <color rgb="FF000000"/>
      <name val="Verdana bold"/>
    </font>
    <font>
      <sz val="11"/>
      <color rgb="FF000000"/>
      <name val="Verdana bold"/>
    </font>
    <font>
      <b/>
      <sz val="12"/>
      <color rgb="FF0FD2E9"/>
      <name val="Verdana bold"/>
      <family val="2"/>
    </font>
    <font>
      <i/>
      <u/>
      <sz val="12"/>
      <color theme="1"/>
      <name val="Verdana"/>
      <family val="2"/>
    </font>
    <font>
      <u/>
      <sz val="12"/>
      <color rgb="FF000000"/>
      <name val="Verdana"/>
      <family val="2"/>
    </font>
    <font>
      <b/>
      <sz val="12"/>
      <color rgb="FF17D4E8"/>
      <name val="Verdana bold"/>
      <family val="2"/>
    </font>
    <font>
      <b/>
      <sz val="12"/>
      <color rgb="FF133EEA"/>
      <name val="Verdana bold"/>
      <family val="2"/>
    </font>
    <font>
      <b/>
      <sz val="11"/>
      <color theme="1"/>
      <name val="Verdana bold"/>
    </font>
    <font>
      <b/>
      <sz val="11"/>
      <color rgb="FF113CEA"/>
      <name val="Verdana bold"/>
    </font>
    <font>
      <u/>
      <sz val="11"/>
      <color theme="10"/>
      <name val="Verdana"/>
      <family val="2"/>
    </font>
    <font>
      <u/>
      <sz val="10"/>
      <name val="Verdana"/>
      <family val="2"/>
    </font>
    <font>
      <b/>
      <u/>
      <sz val="10"/>
      <name val="Verdana"/>
      <family val="2"/>
    </font>
    <font>
      <b/>
      <sz val="12"/>
      <color rgb="FF0070C0"/>
      <name val="Verdana bold"/>
    </font>
  </fonts>
  <fills count="1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430098"/>
        <bgColor indexed="64"/>
      </patternFill>
    </fill>
    <fill>
      <patternFill patternType="solid">
        <fgColor rgb="FF113CEA"/>
        <bgColor indexed="64"/>
      </patternFill>
    </fill>
    <fill>
      <patternFill patternType="lightUp">
        <fgColor rgb="FF000000"/>
        <bgColor rgb="FFF2F2F2"/>
      </patternFill>
    </fill>
    <fill>
      <patternFill patternType="solid">
        <fgColor rgb="FFFFC000"/>
        <bgColor indexed="64"/>
      </patternFill>
    </fill>
    <fill>
      <patternFill patternType="solid">
        <fgColor theme="0"/>
        <bgColor rgb="FF000000"/>
      </patternFill>
    </fill>
    <fill>
      <patternFill patternType="solid">
        <fgColor theme="0" tint="-4.9989318521683403E-2"/>
        <bgColor indexed="64"/>
      </patternFill>
    </fill>
    <fill>
      <patternFill patternType="solid">
        <fgColor rgb="FFFFFFFF"/>
        <bgColor indexed="64"/>
      </patternFill>
    </fill>
    <fill>
      <patternFill patternType="solid">
        <fgColor rgb="FF113CEA"/>
        <bgColor rgb="FF000000"/>
      </patternFill>
    </fill>
    <fill>
      <patternFill patternType="solid">
        <fgColor rgb="FF0000FF"/>
        <bgColor indexed="64"/>
      </patternFill>
    </fill>
    <fill>
      <patternFill patternType="solid">
        <fgColor rgb="FF133EEA"/>
        <bgColor rgb="FF000000"/>
      </patternFill>
    </fill>
    <fill>
      <patternFill patternType="solid">
        <fgColor rgb="FF133EEA"/>
        <bgColor indexed="64"/>
      </patternFill>
    </fill>
  </fills>
  <borders count="333">
    <border>
      <left/>
      <right/>
      <top/>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right style="thin">
        <color theme="0"/>
      </right>
      <top/>
      <bottom style="thin">
        <color theme="0"/>
      </bottom>
      <diagonal/>
    </border>
    <border>
      <left style="thin">
        <color theme="0"/>
      </left>
      <right style="thin">
        <color theme="0"/>
      </right>
      <top style="thin">
        <color rgb="FF113CEA"/>
      </top>
      <bottom style="thin">
        <color rgb="FF113CEA"/>
      </bottom>
      <diagonal/>
    </border>
    <border>
      <left style="thin">
        <color theme="0"/>
      </left>
      <right style="thin">
        <color theme="0"/>
      </right>
      <top/>
      <bottom style="thin">
        <color rgb="FF113CEA"/>
      </bottom>
      <diagonal/>
    </border>
    <border>
      <left style="thin">
        <color theme="0"/>
      </left>
      <right/>
      <top style="thin">
        <color theme="0"/>
      </top>
      <bottom style="thin">
        <color theme="0"/>
      </bottom>
      <diagonal/>
    </border>
    <border>
      <left/>
      <right/>
      <top/>
      <bottom style="thin">
        <color theme="0"/>
      </bottom>
      <diagonal/>
    </border>
    <border>
      <left style="thin">
        <color rgb="FF430098"/>
      </left>
      <right style="thin">
        <color rgb="FF430098"/>
      </right>
      <top/>
      <bottom/>
      <diagonal/>
    </border>
    <border>
      <left style="thin">
        <color rgb="FF430098"/>
      </left>
      <right style="thin">
        <color rgb="FF430098"/>
      </right>
      <top/>
      <bottom style="thin">
        <color rgb="FF430098"/>
      </bottom>
      <diagonal/>
    </border>
    <border>
      <left/>
      <right/>
      <top style="thin">
        <color rgb="FF113CEA"/>
      </top>
      <bottom style="thin">
        <color rgb="FF113CEA"/>
      </bottom>
      <diagonal/>
    </border>
    <border>
      <left style="thin">
        <color theme="0"/>
      </left>
      <right/>
      <top/>
      <bottom/>
      <diagonal/>
    </border>
    <border>
      <left style="thin">
        <color theme="0"/>
      </left>
      <right/>
      <top style="thin">
        <color theme="0"/>
      </top>
      <bottom/>
      <diagonal/>
    </border>
    <border>
      <left/>
      <right/>
      <top style="thin">
        <color theme="0"/>
      </top>
      <bottom/>
      <diagonal/>
    </border>
    <border>
      <left/>
      <right style="thin">
        <color theme="0"/>
      </right>
      <top/>
      <bottom/>
      <diagonal/>
    </border>
    <border>
      <left style="thin">
        <color theme="0"/>
      </left>
      <right/>
      <top/>
      <bottom style="thin">
        <color theme="0"/>
      </bottom>
      <diagonal/>
    </border>
    <border>
      <left style="thin">
        <color rgb="FF430098"/>
      </left>
      <right style="thin">
        <color rgb="FF430098"/>
      </right>
      <top style="thin">
        <color rgb="FF430098"/>
      </top>
      <bottom/>
      <diagonal/>
    </border>
    <border>
      <left style="thin">
        <color rgb="FF113CEA"/>
      </left>
      <right/>
      <top style="thin">
        <color rgb="FF113CEA"/>
      </top>
      <bottom/>
      <diagonal/>
    </border>
    <border>
      <left style="thin">
        <color rgb="FF430098"/>
      </left>
      <right/>
      <top/>
      <bottom/>
      <diagonal/>
    </border>
    <border>
      <left style="thin">
        <color theme="0"/>
      </left>
      <right/>
      <top style="thin">
        <color rgb="FF113CEA"/>
      </top>
      <bottom style="thin">
        <color theme="0"/>
      </bottom>
      <diagonal/>
    </border>
    <border>
      <left style="thin">
        <color rgb="FF430098"/>
      </left>
      <right/>
      <top/>
      <bottom style="thin">
        <color rgb="FF430098"/>
      </bottom>
      <diagonal/>
    </border>
    <border>
      <left/>
      <right/>
      <top/>
      <bottom style="thin">
        <color rgb="FF113CEA"/>
      </bottom>
      <diagonal/>
    </border>
    <border>
      <left/>
      <right/>
      <top style="thin">
        <color rgb="FF113CEA"/>
      </top>
      <bottom/>
      <diagonal/>
    </border>
    <border>
      <left/>
      <right/>
      <top style="thin">
        <color rgb="FF113CEA"/>
      </top>
      <bottom style="thin">
        <color theme="0"/>
      </bottom>
      <diagonal/>
    </border>
    <border>
      <left/>
      <right style="thin">
        <color theme="0"/>
      </right>
      <top style="thin">
        <color rgb="FF113CEA"/>
      </top>
      <bottom style="thin">
        <color theme="0"/>
      </bottom>
      <diagonal/>
    </border>
    <border>
      <left style="thin">
        <color rgb="FF113CEA"/>
      </left>
      <right/>
      <top/>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right/>
      <top/>
      <bottom style="thin">
        <color rgb="FFFFFFFF"/>
      </bottom>
      <diagonal/>
    </border>
    <border>
      <left style="thin">
        <color rgb="FFFFFFFF"/>
      </left>
      <right/>
      <top style="thin">
        <color rgb="FFFFFFFF"/>
      </top>
      <bottom style="thin">
        <color rgb="FF113CEA"/>
      </bottom>
      <diagonal/>
    </border>
    <border>
      <left/>
      <right/>
      <top style="thin">
        <color rgb="FFFFFFFF"/>
      </top>
      <bottom style="thin">
        <color rgb="FF113CEA"/>
      </bottom>
      <diagonal/>
    </border>
    <border>
      <left/>
      <right/>
      <top style="thin">
        <color rgb="FFFFFFFF"/>
      </top>
      <bottom/>
      <diagonal/>
    </border>
    <border>
      <left style="thin">
        <color rgb="FFFFFFFF"/>
      </left>
      <right style="thin">
        <color rgb="FFFFFFFF"/>
      </right>
      <top/>
      <bottom style="thin">
        <color rgb="FF113CEA"/>
      </bottom>
      <diagonal/>
    </border>
    <border>
      <left/>
      <right style="thin">
        <color rgb="FFFFFFFF"/>
      </right>
      <top/>
      <bottom style="thin">
        <color rgb="FF113CEA"/>
      </bottom>
      <diagonal/>
    </border>
    <border>
      <left style="thin">
        <color rgb="FFFFFFFF"/>
      </left>
      <right style="thin">
        <color rgb="FFFFFFFF"/>
      </right>
      <top/>
      <bottom/>
      <diagonal/>
    </border>
    <border>
      <left style="thin">
        <color rgb="FFFFFFFF"/>
      </left>
      <right/>
      <top/>
      <bottom/>
      <diagonal/>
    </border>
    <border>
      <left/>
      <right style="thin">
        <color rgb="FFFFFFFF"/>
      </right>
      <top/>
      <bottom/>
      <diagonal/>
    </border>
    <border>
      <left style="thin">
        <color rgb="FFFFFFFF"/>
      </left>
      <right/>
      <top/>
      <bottom style="thin">
        <color rgb="FF113CEA"/>
      </bottom>
      <diagonal/>
    </border>
    <border>
      <left style="thin">
        <color rgb="FFFFFFFF"/>
      </left>
      <right style="thin">
        <color rgb="FFFFFFFF"/>
      </right>
      <top style="thin">
        <color rgb="FF113CEA"/>
      </top>
      <bottom style="thin">
        <color rgb="FF113CEA"/>
      </bottom>
      <diagonal/>
    </border>
    <border>
      <left style="thin">
        <color rgb="FFFFFFFF"/>
      </left>
      <right/>
      <top style="thin">
        <color rgb="FF113CEA"/>
      </top>
      <bottom style="thin">
        <color rgb="FF113CEA"/>
      </bottom>
      <diagonal/>
    </border>
    <border>
      <left/>
      <right style="thin">
        <color rgb="FF430098"/>
      </right>
      <top/>
      <bottom style="thin">
        <color rgb="FF430098"/>
      </bottom>
      <diagonal/>
    </border>
    <border>
      <left/>
      <right style="thin">
        <color rgb="FF113CEA"/>
      </right>
      <top style="thin">
        <color rgb="FF113CEA"/>
      </top>
      <bottom/>
      <diagonal/>
    </border>
    <border>
      <left/>
      <right/>
      <top style="thin">
        <color rgb="FF430098"/>
      </top>
      <bottom/>
      <diagonal/>
    </border>
    <border>
      <left/>
      <right style="thin">
        <color rgb="FFFFFFFF"/>
      </right>
      <top style="thin">
        <color rgb="FF113CEA"/>
      </top>
      <bottom style="thin">
        <color rgb="FF113CEA"/>
      </bottom>
      <diagonal/>
    </border>
    <border>
      <left style="thin">
        <color theme="0"/>
      </left>
      <right/>
      <top style="thin">
        <color rgb="FF113CEA"/>
      </top>
      <bottom style="thin">
        <color rgb="FF113CEA"/>
      </bottom>
      <diagonal/>
    </border>
    <border>
      <left/>
      <right/>
      <top style="thin">
        <color rgb="FF430098"/>
      </top>
      <bottom style="thin">
        <color rgb="FF113CEA"/>
      </bottom>
      <diagonal/>
    </border>
    <border>
      <left/>
      <right style="thin">
        <color rgb="FF133EEA"/>
      </right>
      <top style="thin">
        <color rgb="FF133EEA"/>
      </top>
      <bottom style="thin">
        <color rgb="FF133EEA"/>
      </bottom>
      <diagonal/>
    </border>
    <border>
      <left style="thin">
        <color rgb="FF133EEA"/>
      </left>
      <right style="thin">
        <color rgb="FF133EEA"/>
      </right>
      <top style="thin">
        <color rgb="FF133EEA"/>
      </top>
      <bottom style="thin">
        <color rgb="FF133EEA"/>
      </bottom>
      <diagonal/>
    </border>
    <border>
      <left style="thin">
        <color rgb="FF133EEA"/>
      </left>
      <right/>
      <top style="thin">
        <color rgb="FF133EEA"/>
      </top>
      <bottom style="thin">
        <color rgb="FF133EEA"/>
      </bottom>
      <diagonal/>
    </border>
    <border>
      <left/>
      <right/>
      <top style="thin">
        <color rgb="FF000000"/>
      </top>
      <bottom/>
      <diagonal/>
    </border>
    <border>
      <left style="thin">
        <color rgb="FF3338E8"/>
      </left>
      <right style="thin">
        <color rgb="FF3338E8"/>
      </right>
      <top style="thin">
        <color rgb="FF3338E8"/>
      </top>
      <bottom style="thin">
        <color rgb="FF3338E8"/>
      </bottom>
      <diagonal/>
    </border>
    <border>
      <left style="thin">
        <color rgb="FF3338E8"/>
      </left>
      <right/>
      <top style="thin">
        <color rgb="FF3338E8"/>
      </top>
      <bottom style="thin">
        <color rgb="FF3338E8"/>
      </bottom>
      <diagonal/>
    </border>
    <border>
      <left/>
      <right style="thin">
        <color rgb="FF3338E8"/>
      </right>
      <top/>
      <bottom style="thin">
        <color rgb="FF3338E8"/>
      </bottom>
      <diagonal/>
    </border>
    <border>
      <left style="thin">
        <color rgb="FF3338E8"/>
      </left>
      <right style="thin">
        <color rgb="FF3338E8"/>
      </right>
      <top/>
      <bottom style="thin">
        <color rgb="FF3338E8"/>
      </bottom>
      <diagonal/>
    </border>
    <border>
      <left style="thin">
        <color rgb="FF3338E8"/>
      </left>
      <right/>
      <top/>
      <bottom style="thin">
        <color rgb="FF3338E8"/>
      </bottom>
      <diagonal/>
    </border>
    <border>
      <left style="thin">
        <color theme="0"/>
      </left>
      <right/>
      <top/>
      <bottom style="thin">
        <color rgb="FF113CEA"/>
      </bottom>
      <diagonal/>
    </border>
    <border>
      <left/>
      <right/>
      <top/>
      <bottom style="thin">
        <color rgb="FF3338E8"/>
      </bottom>
      <diagonal/>
    </border>
    <border>
      <left style="thin">
        <color rgb="FF3000FD"/>
      </left>
      <right style="thin">
        <color rgb="FF3000FD"/>
      </right>
      <top style="thin">
        <color rgb="FF3000FD"/>
      </top>
      <bottom style="thin">
        <color rgb="FF3000FD"/>
      </bottom>
      <diagonal/>
    </border>
    <border>
      <left/>
      <right/>
      <top style="thin">
        <color rgb="FF3000FD"/>
      </top>
      <bottom/>
      <diagonal/>
    </border>
    <border>
      <left/>
      <right/>
      <top style="thin">
        <color rgb="FF3000FD"/>
      </top>
      <bottom style="thin">
        <color rgb="FF113CEA"/>
      </bottom>
      <diagonal/>
    </border>
    <border>
      <left/>
      <right/>
      <top style="thin">
        <color rgb="FF3000FD"/>
      </top>
      <bottom style="thin">
        <color rgb="FF3000FD"/>
      </bottom>
      <diagonal/>
    </border>
    <border>
      <left style="thin">
        <color rgb="FF3000FD"/>
      </left>
      <right/>
      <top style="thin">
        <color rgb="FF3000FD"/>
      </top>
      <bottom style="thin">
        <color rgb="FF3000FD"/>
      </bottom>
      <diagonal/>
    </border>
    <border>
      <left/>
      <right style="thin">
        <color rgb="FF3000FD"/>
      </right>
      <top style="thin">
        <color rgb="FF3000FD"/>
      </top>
      <bottom style="thin">
        <color rgb="FF3000FD"/>
      </bottom>
      <diagonal/>
    </border>
    <border>
      <left/>
      <right/>
      <top/>
      <bottom style="thin">
        <color rgb="FF3000FD"/>
      </bottom>
      <diagonal/>
    </border>
    <border>
      <left style="thin">
        <color rgb="FF3000FD"/>
      </left>
      <right/>
      <top/>
      <bottom/>
      <diagonal/>
    </border>
    <border>
      <left/>
      <right/>
      <top style="thin">
        <color rgb="FF113CEA"/>
      </top>
      <bottom style="thin">
        <color rgb="FF3000FD"/>
      </bottom>
      <diagonal/>
    </border>
    <border>
      <left/>
      <right style="thin">
        <color rgb="FF3000FD"/>
      </right>
      <top/>
      <bottom style="thin">
        <color rgb="FF3000FD"/>
      </bottom>
      <diagonal/>
    </border>
    <border>
      <left/>
      <right style="thin">
        <color rgb="FF3000FD"/>
      </right>
      <top style="thin">
        <color rgb="FF113CEA"/>
      </top>
      <bottom style="thin">
        <color rgb="FF113CEA"/>
      </bottom>
      <diagonal/>
    </border>
    <border>
      <left/>
      <right style="thin">
        <color rgb="FF3000FD"/>
      </right>
      <top/>
      <bottom style="thin">
        <color rgb="FF113CEA"/>
      </bottom>
      <diagonal/>
    </border>
    <border>
      <left style="thin">
        <color rgb="FF3000FD"/>
      </left>
      <right/>
      <top style="thin">
        <color rgb="FF113CEA"/>
      </top>
      <bottom style="thin">
        <color rgb="FF113CEA"/>
      </bottom>
      <diagonal/>
    </border>
    <border>
      <left style="thin">
        <color rgb="FF3000FD"/>
      </left>
      <right/>
      <top/>
      <bottom style="thin">
        <color rgb="FF3000FD"/>
      </bottom>
      <diagonal/>
    </border>
    <border>
      <left/>
      <right style="thin">
        <color rgb="FF3000FD"/>
      </right>
      <top/>
      <bottom/>
      <diagonal/>
    </border>
    <border>
      <left style="thin">
        <color rgb="FF3000FD"/>
      </left>
      <right/>
      <top/>
      <bottom style="thin">
        <color rgb="FF113CEA"/>
      </bottom>
      <diagonal/>
    </border>
    <border>
      <left style="thin">
        <color rgb="FF3000FD"/>
      </left>
      <right style="thin">
        <color rgb="FF3000FD"/>
      </right>
      <top/>
      <bottom style="thin">
        <color rgb="FF113CEA"/>
      </bottom>
      <diagonal/>
    </border>
    <border>
      <left style="thin">
        <color rgb="FF3000FD"/>
      </left>
      <right style="thin">
        <color rgb="FF3000FD"/>
      </right>
      <top/>
      <bottom/>
      <diagonal/>
    </border>
    <border>
      <left style="thin">
        <color rgb="FF3000FD"/>
      </left>
      <right style="thin">
        <color rgb="FF3000FD"/>
      </right>
      <top style="thin">
        <color rgb="FF113CEA"/>
      </top>
      <bottom style="thin">
        <color rgb="FF113CEA"/>
      </bottom>
      <diagonal/>
    </border>
    <border>
      <left/>
      <right style="thin">
        <color rgb="FF3000FD"/>
      </right>
      <top style="thin">
        <color rgb="FF3000FD"/>
      </top>
      <bottom/>
      <diagonal/>
    </border>
    <border>
      <left style="thin">
        <color rgb="FFFFFFFF"/>
      </left>
      <right/>
      <top style="thin">
        <color rgb="FF3000FD"/>
      </top>
      <bottom style="thin">
        <color rgb="FF3000FD"/>
      </bottom>
      <diagonal/>
    </border>
    <border>
      <left style="thin">
        <color rgb="FF3000FD"/>
      </left>
      <right/>
      <top style="thin">
        <color rgb="FF113CEA"/>
      </top>
      <bottom/>
      <diagonal/>
    </border>
    <border>
      <left/>
      <right style="thin">
        <color rgb="FF3000FD"/>
      </right>
      <top style="thin">
        <color rgb="FF113CEA"/>
      </top>
      <bottom/>
      <diagonal/>
    </border>
    <border>
      <left/>
      <right/>
      <top/>
      <bottom style="medium">
        <color rgb="FF3000FD"/>
      </bottom>
      <diagonal/>
    </border>
    <border>
      <left/>
      <right/>
      <top style="thin">
        <color rgb="FF113CEA"/>
      </top>
      <bottom style="medium">
        <color rgb="FF3000FD"/>
      </bottom>
      <diagonal/>
    </border>
    <border>
      <left/>
      <right/>
      <top style="medium">
        <color rgb="FF3000FD"/>
      </top>
      <bottom/>
      <diagonal/>
    </border>
    <border>
      <left/>
      <right/>
      <top style="medium">
        <color rgb="FF3000FD"/>
      </top>
      <bottom style="thin">
        <color rgb="FF113CEA"/>
      </bottom>
      <diagonal/>
    </border>
    <border>
      <left style="thin">
        <color rgb="FF3000FD"/>
      </left>
      <right/>
      <top style="thin">
        <color rgb="FF3000FD"/>
      </top>
      <bottom style="thin">
        <color rgb="FF113CEA"/>
      </bottom>
      <diagonal/>
    </border>
    <border>
      <left style="thin">
        <color rgb="FF3000FD"/>
      </left>
      <right style="thin">
        <color rgb="FF3000FD"/>
      </right>
      <top style="thin">
        <color rgb="FF3000FD"/>
      </top>
      <bottom style="thin">
        <color rgb="FF113CEA"/>
      </bottom>
      <diagonal/>
    </border>
    <border>
      <left style="thin">
        <color rgb="FF3000FD"/>
      </left>
      <right style="thin">
        <color rgb="FF3000FD"/>
      </right>
      <top style="thin">
        <color rgb="FF113CEA"/>
      </top>
      <bottom style="medium">
        <color rgb="FF3000FD"/>
      </bottom>
      <diagonal/>
    </border>
    <border>
      <left style="thin">
        <color rgb="FF3000FD"/>
      </left>
      <right style="thin">
        <color rgb="FF3000FD"/>
      </right>
      <top/>
      <bottom style="medium">
        <color rgb="FF3000FD"/>
      </bottom>
      <diagonal/>
    </border>
    <border>
      <left style="thin">
        <color rgb="FF3000FD"/>
      </left>
      <right style="thin">
        <color rgb="FF3000FD"/>
      </right>
      <top style="thin">
        <color rgb="FF3000FD"/>
      </top>
      <bottom/>
      <diagonal/>
    </border>
    <border>
      <left style="thin">
        <color rgb="FF430098"/>
      </left>
      <right/>
      <top/>
      <bottom style="thin">
        <color rgb="FF3000FD"/>
      </bottom>
      <diagonal/>
    </border>
    <border>
      <left/>
      <right style="thin">
        <color rgb="FF3000FD"/>
      </right>
      <top style="thin">
        <color rgb="FF3000FD"/>
      </top>
      <bottom style="thin">
        <color rgb="FF113CEA"/>
      </bottom>
      <diagonal/>
    </border>
    <border>
      <left style="thin">
        <color rgb="FF430098"/>
      </left>
      <right style="thin">
        <color rgb="FF430098"/>
      </right>
      <top style="thin">
        <color rgb="FF113CEA"/>
      </top>
      <bottom style="thin">
        <color rgb="FF3000FD"/>
      </bottom>
      <diagonal/>
    </border>
    <border>
      <left style="thin">
        <color rgb="FFFFFFFF"/>
      </left>
      <right/>
      <top style="thin">
        <color rgb="FF430098"/>
      </top>
      <bottom style="thin">
        <color rgb="FF113CEA"/>
      </bottom>
      <diagonal/>
    </border>
    <border>
      <left/>
      <right style="thin">
        <color rgb="FFFFFFFF"/>
      </right>
      <top style="thin">
        <color rgb="FF430098"/>
      </top>
      <bottom style="thin">
        <color rgb="FF113CEA"/>
      </bottom>
      <diagonal/>
    </border>
    <border>
      <left style="thin">
        <color rgb="FF3000FD"/>
      </left>
      <right style="thin">
        <color rgb="FF3000FD"/>
      </right>
      <top style="thin">
        <color rgb="FF430098"/>
      </top>
      <bottom style="thin">
        <color rgb="FF113CEA"/>
      </bottom>
      <diagonal/>
    </border>
    <border>
      <left/>
      <right style="thin">
        <color rgb="FF3000FD"/>
      </right>
      <top/>
      <bottom style="thin">
        <color rgb="FF430098"/>
      </bottom>
      <diagonal/>
    </border>
    <border>
      <left style="thin">
        <color rgb="FF3000FD"/>
      </left>
      <right style="thin">
        <color rgb="FF3000FD"/>
      </right>
      <top style="thin">
        <color rgb="FF113CEA"/>
      </top>
      <bottom/>
      <diagonal/>
    </border>
    <border>
      <left style="thin">
        <color rgb="FFFFFFFF"/>
      </left>
      <right/>
      <top style="thin">
        <color rgb="FF3000FD"/>
      </top>
      <bottom/>
      <diagonal/>
    </border>
    <border>
      <left style="thin">
        <color rgb="FF3000FD"/>
      </left>
      <right/>
      <top style="thin">
        <color rgb="FF3000FD"/>
      </top>
      <bottom/>
      <diagonal/>
    </border>
    <border>
      <left style="thin">
        <color rgb="FF3000FD"/>
      </left>
      <right/>
      <top style="thin">
        <color rgb="FF113CEA"/>
      </top>
      <bottom style="thin">
        <color rgb="FF3000FD"/>
      </bottom>
      <diagonal/>
    </border>
    <border>
      <left/>
      <right style="thin">
        <color rgb="FF3000FD"/>
      </right>
      <top style="thin">
        <color rgb="FF000000"/>
      </top>
      <bottom/>
      <diagonal/>
    </border>
    <border>
      <left style="thin">
        <color rgb="FF3000FD"/>
      </left>
      <right/>
      <top style="thin">
        <color rgb="FF000000"/>
      </top>
      <bottom/>
      <diagonal/>
    </border>
    <border>
      <left/>
      <right/>
      <top style="thin">
        <color rgb="FFFFFFFF"/>
      </top>
      <bottom style="thin">
        <color rgb="FF3000FD"/>
      </bottom>
      <diagonal/>
    </border>
    <border>
      <left/>
      <right/>
      <top style="thin">
        <color rgb="FF002060"/>
      </top>
      <bottom style="thin">
        <color rgb="FF002060"/>
      </bottom>
      <diagonal/>
    </border>
    <border>
      <left style="thin">
        <color rgb="FF3000FD"/>
      </left>
      <right/>
      <top style="thin">
        <color rgb="FF002060"/>
      </top>
      <bottom style="thin">
        <color rgb="FF113CEA"/>
      </bottom>
      <diagonal/>
    </border>
    <border>
      <left/>
      <right style="thin">
        <color rgb="FF3000FD"/>
      </right>
      <top style="thin">
        <color rgb="FF002060"/>
      </top>
      <bottom style="thin">
        <color rgb="FF113CEA"/>
      </bottom>
      <diagonal/>
    </border>
    <border>
      <left/>
      <right style="thin">
        <color rgb="FF3338E8"/>
      </right>
      <top/>
      <bottom style="thin">
        <color rgb="FF113CEA"/>
      </bottom>
      <diagonal/>
    </border>
    <border>
      <left style="thin">
        <color rgb="FF113CEA"/>
      </left>
      <right/>
      <top/>
      <bottom style="thin">
        <color rgb="FF3000FD"/>
      </bottom>
      <diagonal/>
    </border>
    <border>
      <left/>
      <right style="thin">
        <color rgb="FF430098"/>
      </right>
      <top/>
      <bottom style="thin">
        <color rgb="FF3000FD"/>
      </bottom>
      <diagonal/>
    </border>
    <border>
      <left style="thin">
        <color rgb="FF3000FD"/>
      </left>
      <right style="thin">
        <color rgb="FFFFFFFF"/>
      </right>
      <top style="thin">
        <color rgb="FF430098"/>
      </top>
      <bottom style="thin">
        <color rgb="FF113CEA"/>
      </bottom>
      <diagonal/>
    </border>
    <border>
      <left style="thin">
        <color rgb="FF3000FD"/>
      </left>
      <right style="thin">
        <color rgb="FFFFFFFF"/>
      </right>
      <top style="thin">
        <color rgb="FF113CEA"/>
      </top>
      <bottom style="thin">
        <color rgb="FF113CEA"/>
      </bottom>
      <diagonal/>
    </border>
    <border>
      <left style="thin">
        <color rgb="FF3000FD"/>
      </left>
      <right style="thin">
        <color theme="0"/>
      </right>
      <top style="thin">
        <color rgb="FF113CEA"/>
      </top>
      <bottom style="thin">
        <color rgb="FF113CEA"/>
      </bottom>
      <diagonal/>
    </border>
    <border>
      <left style="thin">
        <color rgb="FF3000FD"/>
      </left>
      <right style="thin">
        <color theme="0"/>
      </right>
      <top style="thin">
        <color rgb="FF430098"/>
      </top>
      <bottom style="thin">
        <color rgb="FF113CEA"/>
      </bottom>
      <diagonal/>
    </border>
    <border>
      <left style="thin">
        <color rgb="FF430098"/>
      </left>
      <right style="thin">
        <color rgb="FF430098"/>
      </right>
      <top style="thin">
        <color rgb="FF430098"/>
      </top>
      <bottom style="thin">
        <color rgb="FF3000FD"/>
      </bottom>
      <diagonal/>
    </border>
    <border>
      <left style="thin">
        <color rgb="FF3000FD"/>
      </left>
      <right style="thin">
        <color theme="0"/>
      </right>
      <top style="thin">
        <color rgb="FF3000FD"/>
      </top>
      <bottom style="thin">
        <color rgb="FF3000FD"/>
      </bottom>
      <diagonal/>
    </border>
    <border>
      <left style="thin">
        <color rgb="FF3000FD"/>
      </left>
      <right style="thin">
        <color theme="0"/>
      </right>
      <top/>
      <bottom style="thin">
        <color rgb="FF113CEA"/>
      </bottom>
      <diagonal/>
    </border>
    <border>
      <left style="thin">
        <color rgb="FF430098"/>
      </left>
      <right style="thin">
        <color rgb="FF430098"/>
      </right>
      <top/>
      <bottom style="thin">
        <color rgb="FF3000FD"/>
      </bottom>
      <diagonal/>
    </border>
    <border>
      <left style="medium">
        <color theme="0"/>
      </left>
      <right/>
      <top/>
      <bottom/>
      <diagonal/>
    </border>
    <border>
      <left style="thin">
        <color rgb="FF133EEA"/>
      </left>
      <right style="thin">
        <color rgb="FF133EEA"/>
      </right>
      <top style="thin">
        <color rgb="FF3000FD"/>
      </top>
      <bottom style="thin">
        <color rgb="FF3000FD"/>
      </bottom>
      <diagonal/>
    </border>
    <border>
      <left style="thin">
        <color rgb="FF133EEA"/>
      </left>
      <right/>
      <top style="thin">
        <color rgb="FF3000FD"/>
      </top>
      <bottom style="thin">
        <color rgb="FF3000FD"/>
      </bottom>
      <diagonal/>
    </border>
    <border>
      <left/>
      <right style="thin">
        <color rgb="FF133EEA"/>
      </right>
      <top style="thin">
        <color rgb="FF3000FD"/>
      </top>
      <bottom style="thin">
        <color rgb="FF3000FD"/>
      </bottom>
      <diagonal/>
    </border>
    <border>
      <left/>
      <right/>
      <top style="thin">
        <color rgb="FF133EEA"/>
      </top>
      <bottom style="thin">
        <color rgb="FF133EEA"/>
      </bottom>
      <diagonal/>
    </border>
    <border>
      <left style="thin">
        <color rgb="FF133EEA"/>
      </left>
      <right style="thin">
        <color rgb="FF133EEA"/>
      </right>
      <top style="thin">
        <color rgb="FF133EEA"/>
      </top>
      <bottom style="thin">
        <color rgb="FF3000FD"/>
      </bottom>
      <diagonal/>
    </border>
    <border>
      <left style="thin">
        <color theme="0"/>
      </left>
      <right/>
      <top style="thin">
        <color rgb="FF3000FD"/>
      </top>
      <bottom style="thin">
        <color rgb="FF3000FD"/>
      </bottom>
      <diagonal/>
    </border>
    <border>
      <left/>
      <right/>
      <top/>
      <bottom style="thin">
        <color indexed="64"/>
      </bottom>
      <diagonal/>
    </border>
    <border>
      <left/>
      <right/>
      <top style="thin">
        <color rgb="FF3338E8"/>
      </top>
      <bottom/>
      <diagonal/>
    </border>
    <border>
      <left/>
      <right/>
      <top/>
      <bottom style="medium">
        <color rgb="FF3338E8"/>
      </bottom>
      <diagonal/>
    </border>
    <border>
      <left/>
      <right/>
      <top style="medium">
        <color rgb="FF3338E8"/>
      </top>
      <bottom/>
      <diagonal/>
    </border>
    <border>
      <left/>
      <right style="thin">
        <color rgb="FF3338E8"/>
      </right>
      <top style="thin">
        <color rgb="FF113CEA"/>
      </top>
      <bottom style="thin">
        <color rgb="FF113CEA"/>
      </bottom>
      <diagonal/>
    </border>
    <border>
      <left/>
      <right style="thin">
        <color rgb="FF3338E8"/>
      </right>
      <top style="thin">
        <color rgb="FF113CEA"/>
      </top>
      <bottom/>
      <diagonal/>
    </border>
    <border>
      <left/>
      <right style="thin">
        <color rgb="FF3338E8"/>
      </right>
      <top/>
      <bottom/>
      <diagonal/>
    </border>
    <border>
      <left/>
      <right style="thin">
        <color rgb="FF3338E8"/>
      </right>
      <top/>
      <bottom style="medium">
        <color rgb="FF3338E8"/>
      </bottom>
      <diagonal/>
    </border>
    <border>
      <left/>
      <right style="thin">
        <color rgb="FF3338E8"/>
      </right>
      <top style="medium">
        <color rgb="FF3338E8"/>
      </top>
      <bottom/>
      <diagonal/>
    </border>
    <border>
      <left style="thin">
        <color rgb="FF3338E8"/>
      </left>
      <right style="thin">
        <color rgb="FF3338E8"/>
      </right>
      <top style="thin">
        <color rgb="FF113CEA"/>
      </top>
      <bottom style="thin">
        <color rgb="FF113CEA"/>
      </bottom>
      <diagonal/>
    </border>
    <border>
      <left style="thin">
        <color rgb="FF3338E8"/>
      </left>
      <right style="thin">
        <color rgb="FF3338E8"/>
      </right>
      <top style="thin">
        <color rgb="FF113CEA"/>
      </top>
      <bottom/>
      <diagonal/>
    </border>
    <border>
      <left style="thin">
        <color rgb="FF3338E8"/>
      </left>
      <right style="thin">
        <color rgb="FF3338E8"/>
      </right>
      <top/>
      <bottom/>
      <diagonal/>
    </border>
    <border>
      <left style="thin">
        <color rgb="FF3338E8"/>
      </left>
      <right style="thin">
        <color rgb="FF3338E8"/>
      </right>
      <top/>
      <bottom style="medium">
        <color rgb="FF3338E8"/>
      </bottom>
      <diagonal/>
    </border>
    <border>
      <left style="thin">
        <color rgb="FF3338E8"/>
      </left>
      <right style="thin">
        <color rgb="FF3338E8"/>
      </right>
      <top style="medium">
        <color rgb="FF3338E8"/>
      </top>
      <bottom/>
      <diagonal/>
    </border>
    <border>
      <left style="thin">
        <color rgb="FF3338E8"/>
      </left>
      <right style="thin">
        <color rgb="FF3338E8"/>
      </right>
      <top/>
      <bottom style="thin">
        <color rgb="FF113CEA"/>
      </bottom>
      <diagonal/>
    </border>
    <border>
      <left style="thin">
        <color rgb="FF3338E8"/>
      </left>
      <right/>
      <top style="thin">
        <color rgb="FF113CEA"/>
      </top>
      <bottom style="thin">
        <color rgb="FF113CEA"/>
      </bottom>
      <diagonal/>
    </border>
    <border>
      <left style="thin">
        <color rgb="FF3338E8"/>
      </left>
      <right/>
      <top style="thin">
        <color rgb="FF113CEA"/>
      </top>
      <bottom/>
      <diagonal/>
    </border>
    <border>
      <left style="thin">
        <color rgb="FF3338E8"/>
      </left>
      <right/>
      <top/>
      <bottom/>
      <diagonal/>
    </border>
    <border>
      <left style="thin">
        <color rgb="FF3338E8"/>
      </left>
      <right/>
      <top/>
      <bottom style="medium">
        <color rgb="FF3338E8"/>
      </bottom>
      <diagonal/>
    </border>
    <border>
      <left style="thin">
        <color rgb="FF3338E8"/>
      </left>
      <right/>
      <top style="medium">
        <color rgb="FF3338E8"/>
      </top>
      <bottom/>
      <diagonal/>
    </border>
    <border>
      <left style="thin">
        <color rgb="FF3338E8"/>
      </left>
      <right/>
      <top/>
      <bottom style="thin">
        <color rgb="FF113CEA"/>
      </bottom>
      <diagonal/>
    </border>
    <border>
      <left/>
      <right/>
      <top style="thin">
        <color rgb="FF3338E8"/>
      </top>
      <bottom style="thin">
        <color rgb="FF3338E8"/>
      </bottom>
      <diagonal/>
    </border>
    <border>
      <left/>
      <right style="thin">
        <color rgb="FF3338E8"/>
      </right>
      <top style="thin">
        <color rgb="FF3338E8"/>
      </top>
      <bottom style="thin">
        <color rgb="FF3338E8"/>
      </bottom>
      <diagonal/>
    </border>
    <border>
      <left style="thin">
        <color rgb="FF3338E8"/>
      </left>
      <right/>
      <top style="thin">
        <color rgb="FF3338E8"/>
      </top>
      <bottom/>
      <diagonal/>
    </border>
    <border>
      <left/>
      <right style="thin">
        <color rgb="FF3338E8"/>
      </right>
      <top style="thin">
        <color rgb="FF3338E8"/>
      </top>
      <bottom/>
      <diagonal/>
    </border>
    <border>
      <left style="thin">
        <color rgb="FF113CEA"/>
      </left>
      <right/>
      <top/>
      <bottom style="thin">
        <color rgb="FF113CEA"/>
      </bottom>
      <diagonal/>
    </border>
    <border>
      <left/>
      <right style="thin">
        <color rgb="FF3338E8"/>
      </right>
      <top style="thin">
        <color rgb="FF430098"/>
      </top>
      <bottom style="thin">
        <color rgb="FF113CEA"/>
      </bottom>
      <diagonal/>
    </border>
    <border>
      <left style="thin">
        <color rgb="FF3338E8"/>
      </left>
      <right style="thin">
        <color rgb="FF3338E8"/>
      </right>
      <top style="thin">
        <color rgb="FF430098"/>
      </top>
      <bottom style="thin">
        <color rgb="FF113CEA"/>
      </bottom>
      <diagonal/>
    </border>
    <border>
      <left style="thin">
        <color rgb="FF3338E8"/>
      </left>
      <right/>
      <top style="thin">
        <color rgb="FF430098"/>
      </top>
      <bottom style="thin">
        <color rgb="FF113CEA"/>
      </bottom>
      <diagonal/>
    </border>
    <border>
      <left style="thin">
        <color rgb="FF3338E8"/>
      </left>
      <right/>
      <top style="thin">
        <color rgb="FF3000FD"/>
      </top>
      <bottom style="thin">
        <color rgb="FF113CEA"/>
      </bottom>
      <diagonal/>
    </border>
    <border>
      <left/>
      <right/>
      <top style="thin">
        <color rgb="FF113CEA"/>
      </top>
      <bottom style="thin">
        <color rgb="FF3338E8"/>
      </bottom>
      <diagonal/>
    </border>
    <border>
      <left/>
      <right style="thin">
        <color rgb="FF113CEA"/>
      </right>
      <top style="thin">
        <color rgb="FF113CEA"/>
      </top>
      <bottom style="thin">
        <color rgb="FF3338E8"/>
      </bottom>
      <diagonal/>
    </border>
    <border>
      <left style="thin">
        <color rgb="FF113CEA"/>
      </left>
      <right/>
      <top style="thin">
        <color rgb="FF113CEA"/>
      </top>
      <bottom style="thin">
        <color rgb="FF3338E8"/>
      </bottom>
      <diagonal/>
    </border>
    <border>
      <left/>
      <right style="thin">
        <color theme="0"/>
      </right>
      <top style="thin">
        <color theme="0"/>
      </top>
      <bottom/>
      <diagonal/>
    </border>
    <border>
      <left style="thin">
        <color theme="0"/>
      </left>
      <right style="thin">
        <color theme="0"/>
      </right>
      <top/>
      <bottom/>
      <diagonal/>
    </border>
    <border>
      <left style="thin">
        <color theme="0"/>
      </left>
      <right/>
      <top style="thin">
        <color rgb="FF3338E8"/>
      </top>
      <bottom/>
      <diagonal/>
    </border>
    <border>
      <left/>
      <right style="thin">
        <color theme="0"/>
      </right>
      <top style="thin">
        <color rgb="FF3338E8"/>
      </top>
      <bottom/>
      <diagonal/>
    </border>
    <border>
      <left style="thin">
        <color theme="0"/>
      </left>
      <right/>
      <top style="thin">
        <color rgb="FF3338E8"/>
      </top>
      <bottom style="thin">
        <color rgb="FF3338E8"/>
      </bottom>
      <diagonal/>
    </border>
    <border>
      <left style="thin">
        <color rgb="FF3338E8"/>
      </left>
      <right style="thin">
        <color rgb="FF3338E8"/>
      </right>
      <top style="thin">
        <color rgb="FF3338E8"/>
      </top>
      <bottom/>
      <diagonal/>
    </border>
    <border>
      <left style="thin">
        <color rgb="FF3338E8"/>
      </left>
      <right style="thin">
        <color theme="0"/>
      </right>
      <top style="thin">
        <color rgb="FF3338E8"/>
      </top>
      <bottom/>
      <diagonal/>
    </border>
    <border>
      <left style="thin">
        <color rgb="FF3338E8"/>
      </left>
      <right style="thin">
        <color theme="0"/>
      </right>
      <top style="thin">
        <color rgb="FF113CEA"/>
      </top>
      <bottom style="thin">
        <color rgb="FF113CEA"/>
      </bottom>
      <diagonal/>
    </border>
    <border>
      <left style="thin">
        <color rgb="FF3338E8"/>
      </left>
      <right style="thin">
        <color theme="0"/>
      </right>
      <top/>
      <bottom/>
      <diagonal/>
    </border>
    <border>
      <left style="thin">
        <color rgb="FF3338E8"/>
      </left>
      <right style="thin">
        <color theme="0"/>
      </right>
      <top/>
      <bottom style="thin">
        <color rgb="FF113CEA"/>
      </bottom>
      <diagonal/>
    </border>
    <border>
      <left style="thin">
        <color rgb="FF430098"/>
      </left>
      <right style="thin">
        <color rgb="FF430098"/>
      </right>
      <top style="thin">
        <color rgb="FF430098"/>
      </top>
      <bottom style="thin">
        <color rgb="FF430098"/>
      </bottom>
      <diagonal/>
    </border>
    <border>
      <left style="thin">
        <color theme="0"/>
      </left>
      <right/>
      <top style="thin">
        <color rgb="FF430098"/>
      </top>
      <bottom style="thin">
        <color rgb="FF113CEA"/>
      </bottom>
      <diagonal/>
    </border>
    <border>
      <left style="thin">
        <color rgb="FF3338E8"/>
      </left>
      <right style="thin">
        <color theme="0"/>
      </right>
      <top style="thin">
        <color rgb="FF430098"/>
      </top>
      <bottom style="thin">
        <color rgb="FF3338E8"/>
      </bottom>
      <diagonal/>
    </border>
    <border>
      <left/>
      <right/>
      <top/>
      <bottom style="thin">
        <color rgb="FF0070C0"/>
      </bottom>
      <diagonal/>
    </border>
    <border>
      <left/>
      <right style="thin">
        <color rgb="FF0070C0"/>
      </right>
      <top style="thin">
        <color rgb="FF430098"/>
      </top>
      <bottom style="thin">
        <color rgb="FF113CEA"/>
      </bottom>
      <diagonal/>
    </border>
    <border>
      <left/>
      <right style="thin">
        <color rgb="FF0070C0"/>
      </right>
      <top/>
      <bottom style="thin">
        <color rgb="FF113CEA"/>
      </bottom>
      <diagonal/>
    </border>
    <border>
      <left/>
      <right style="thin">
        <color rgb="FF0070C0"/>
      </right>
      <top/>
      <bottom/>
      <diagonal/>
    </border>
    <border>
      <left/>
      <right style="thin">
        <color rgb="FF0070C0"/>
      </right>
      <top style="thin">
        <color rgb="FF113CEA"/>
      </top>
      <bottom style="thin">
        <color rgb="FF113CEA"/>
      </bottom>
      <diagonal/>
    </border>
    <border>
      <left style="thin">
        <color rgb="FF0070C0"/>
      </left>
      <right/>
      <top/>
      <bottom style="thin">
        <color rgb="FF113CEA"/>
      </bottom>
      <diagonal/>
    </border>
    <border>
      <left style="thin">
        <color rgb="FF0070C0"/>
      </left>
      <right/>
      <top style="thin">
        <color rgb="FF113CEA"/>
      </top>
      <bottom style="thin">
        <color rgb="FF113CEA"/>
      </bottom>
      <diagonal/>
    </border>
    <border>
      <left/>
      <right/>
      <top style="thin">
        <color rgb="FF0070C0"/>
      </top>
      <bottom/>
      <diagonal/>
    </border>
    <border>
      <left/>
      <right style="thin">
        <color rgb="FF0070C0"/>
      </right>
      <top style="thin">
        <color rgb="FF0070C0"/>
      </top>
      <bottom/>
      <diagonal/>
    </border>
    <border>
      <left/>
      <right/>
      <top style="thin">
        <color rgb="FF0070C0"/>
      </top>
      <bottom style="thin">
        <color rgb="FF0070C0"/>
      </bottom>
      <diagonal/>
    </border>
    <border>
      <left/>
      <right style="thin">
        <color rgb="FF0070C0"/>
      </right>
      <top/>
      <bottom style="medium">
        <color rgb="FF3000FD"/>
      </bottom>
      <diagonal/>
    </border>
    <border>
      <left style="thin">
        <color rgb="FF0070C0"/>
      </left>
      <right/>
      <top style="thin">
        <color rgb="FF113CEA"/>
      </top>
      <bottom style="medium">
        <color rgb="FF3000FD"/>
      </bottom>
      <diagonal/>
    </border>
    <border>
      <left/>
      <right style="thin">
        <color rgb="FF0070C0"/>
      </right>
      <top style="medium">
        <color rgb="FF3000FD"/>
      </top>
      <bottom/>
      <diagonal/>
    </border>
    <border>
      <left style="thin">
        <color rgb="FF0070C0"/>
      </left>
      <right/>
      <top style="medium">
        <color rgb="FF3000FD"/>
      </top>
      <bottom style="thin">
        <color rgb="FF113CEA"/>
      </bottom>
      <diagonal/>
    </border>
    <border>
      <left/>
      <right style="thin">
        <color rgb="FF0070C0"/>
      </right>
      <top style="medium">
        <color rgb="FF3000FD"/>
      </top>
      <bottom style="thin">
        <color rgb="FF113CEA"/>
      </bottom>
      <diagonal/>
    </border>
    <border>
      <left/>
      <right style="thin">
        <color rgb="FF0070C0"/>
      </right>
      <top style="thin">
        <color rgb="FF113CEA"/>
      </top>
      <bottom style="medium">
        <color rgb="FF3000FD"/>
      </bottom>
      <diagonal/>
    </border>
    <border>
      <left/>
      <right style="thin">
        <color rgb="FF3000FD"/>
      </right>
      <top style="thin">
        <color rgb="FF0070C0"/>
      </top>
      <bottom style="thin">
        <color rgb="FF0070C0"/>
      </bottom>
      <diagonal/>
    </border>
    <border>
      <left/>
      <right style="thin">
        <color rgb="FF3000FD"/>
      </right>
      <top/>
      <bottom style="thin">
        <color rgb="FF0070C0"/>
      </bottom>
      <diagonal/>
    </border>
    <border>
      <left/>
      <right style="thin">
        <color rgb="FF113CEA"/>
      </right>
      <top style="thin">
        <color rgb="FF113CEA"/>
      </top>
      <bottom style="thin">
        <color rgb="FF3000FD"/>
      </bottom>
      <diagonal/>
    </border>
    <border>
      <left style="thin">
        <color rgb="FF113CEA"/>
      </left>
      <right/>
      <top style="thin">
        <color rgb="FF113CEA"/>
      </top>
      <bottom style="thin">
        <color rgb="FF3000FD"/>
      </bottom>
      <diagonal/>
    </border>
    <border>
      <left/>
      <right style="thin">
        <color rgb="FF3000FD"/>
      </right>
      <top/>
      <bottom style="medium">
        <color rgb="FF3000FD"/>
      </bottom>
      <diagonal/>
    </border>
    <border>
      <left/>
      <right style="thin">
        <color rgb="FF3000FD"/>
      </right>
      <top style="medium">
        <color rgb="FF3000FD"/>
      </top>
      <bottom/>
      <diagonal/>
    </border>
    <border>
      <left style="thin">
        <color rgb="FF3000FD"/>
      </left>
      <right/>
      <top/>
      <bottom style="medium">
        <color rgb="FF3000FD"/>
      </bottom>
      <diagonal/>
    </border>
    <border>
      <left style="thin">
        <color rgb="FF3000FD"/>
      </left>
      <right/>
      <top style="medium">
        <color rgb="FF3000FD"/>
      </top>
      <bottom/>
      <diagonal/>
    </border>
    <border>
      <left style="thin">
        <color rgb="FF3000FD"/>
      </left>
      <right/>
      <top style="medium">
        <color rgb="FF3000FD"/>
      </top>
      <bottom style="thin">
        <color rgb="FF113CEA"/>
      </bottom>
      <diagonal/>
    </border>
    <border>
      <left/>
      <right style="thin">
        <color rgb="FF3000FD"/>
      </right>
      <top style="medium">
        <color rgb="FF3000FD"/>
      </top>
      <bottom style="thin">
        <color rgb="FF113CEA"/>
      </bottom>
      <diagonal/>
    </border>
    <border>
      <left style="thin">
        <color rgb="FF113CEA"/>
      </left>
      <right/>
      <top style="thin">
        <color rgb="FF113CEA"/>
      </top>
      <bottom style="thin">
        <color rgb="FF430098"/>
      </bottom>
      <diagonal/>
    </border>
    <border>
      <left/>
      <right/>
      <top style="thin">
        <color rgb="FF113CEA"/>
      </top>
      <bottom style="thin">
        <color rgb="FF430098"/>
      </bottom>
      <diagonal/>
    </border>
    <border>
      <left style="medium">
        <color theme="0"/>
      </left>
      <right/>
      <top style="thin">
        <color rgb="FF3000FD"/>
      </top>
      <bottom style="thin">
        <color rgb="FF3000FD"/>
      </bottom>
      <diagonal/>
    </border>
    <border>
      <left style="thin">
        <color rgb="FF430098"/>
      </left>
      <right/>
      <top style="thin">
        <color rgb="FF430098"/>
      </top>
      <bottom style="thin">
        <color rgb="FF3000FD"/>
      </bottom>
      <diagonal/>
    </border>
    <border>
      <left/>
      <right/>
      <top style="thin">
        <color rgb="FF430098"/>
      </top>
      <bottom style="thin">
        <color rgb="FF3000FD"/>
      </bottom>
      <diagonal/>
    </border>
    <border>
      <left/>
      <right style="thin">
        <color rgb="FF3000FD"/>
      </right>
      <top style="thin">
        <color rgb="FF113CEA"/>
      </top>
      <bottom style="thin">
        <color rgb="FF430098"/>
      </bottom>
      <diagonal/>
    </border>
    <border>
      <left/>
      <right style="thin">
        <color rgb="FF430098"/>
      </right>
      <top style="thin">
        <color rgb="FF430098"/>
      </top>
      <bottom style="thin">
        <color rgb="FF3000FD"/>
      </bottom>
      <diagonal/>
    </border>
    <border>
      <left style="thin">
        <color rgb="FF113CEA"/>
      </left>
      <right/>
      <top style="thin">
        <color theme="0"/>
      </top>
      <bottom/>
      <diagonal/>
    </border>
    <border>
      <left style="thin">
        <color theme="0"/>
      </left>
      <right/>
      <top/>
      <bottom style="thin">
        <color rgb="FF3000FD"/>
      </bottom>
      <diagonal/>
    </border>
    <border>
      <left/>
      <right style="thin">
        <color rgb="FF3000FD"/>
      </right>
      <top style="thin">
        <color rgb="FF3338E8"/>
      </top>
      <bottom style="thin">
        <color rgb="FF3338E8"/>
      </bottom>
      <diagonal/>
    </border>
    <border>
      <left/>
      <right style="thin">
        <color rgb="FF430098"/>
      </right>
      <top/>
      <bottom/>
      <diagonal/>
    </border>
    <border>
      <left/>
      <right style="thin">
        <color theme="0"/>
      </right>
      <top/>
      <bottom style="thin">
        <color rgb="FF113CEA"/>
      </bottom>
      <diagonal/>
    </border>
    <border>
      <left style="thin">
        <color rgb="FF430098"/>
      </left>
      <right/>
      <top style="thin">
        <color rgb="FF3000FD"/>
      </top>
      <bottom style="thin">
        <color rgb="FF3000FD"/>
      </bottom>
      <diagonal/>
    </border>
    <border>
      <left/>
      <right style="thin">
        <color theme="0"/>
      </right>
      <top style="thin">
        <color rgb="FF430098"/>
      </top>
      <bottom style="thin">
        <color rgb="FF113CEA"/>
      </bottom>
      <diagonal/>
    </border>
    <border>
      <left/>
      <right style="thin">
        <color theme="0"/>
      </right>
      <top style="thin">
        <color rgb="FF113CEA"/>
      </top>
      <bottom style="thin">
        <color rgb="FF113CEA"/>
      </bottom>
      <diagonal/>
    </border>
    <border>
      <left style="thin">
        <color rgb="FF430098"/>
      </left>
      <right/>
      <top style="thin">
        <color rgb="FF113CEA"/>
      </top>
      <bottom style="thin">
        <color rgb="FF3000FD"/>
      </bottom>
      <diagonal/>
    </border>
    <border>
      <left/>
      <right style="thin">
        <color rgb="FF430098"/>
      </right>
      <top style="thin">
        <color rgb="FF113CEA"/>
      </top>
      <bottom style="thin">
        <color rgb="FF3000FD"/>
      </bottom>
      <diagonal/>
    </border>
    <border>
      <left style="thin">
        <color rgb="FF430098"/>
      </left>
      <right style="thin">
        <color rgb="FF430098"/>
      </right>
      <top style="thin">
        <color rgb="FF430098"/>
      </top>
      <bottom style="thin">
        <color rgb="FF3338E8"/>
      </bottom>
      <diagonal/>
    </border>
    <border>
      <left style="medium">
        <color theme="0"/>
      </left>
      <right/>
      <top/>
      <bottom style="thin">
        <color rgb="FF3000FD"/>
      </bottom>
      <diagonal/>
    </border>
    <border>
      <left style="thin">
        <color rgb="FF430098"/>
      </left>
      <right/>
      <top style="thin">
        <color rgb="FF430098"/>
      </top>
      <bottom style="thin">
        <color rgb="FF3338E8"/>
      </bottom>
      <diagonal/>
    </border>
    <border>
      <left/>
      <right/>
      <top style="thin">
        <color rgb="FF430098"/>
      </top>
      <bottom style="thin">
        <color rgb="FF3338E8"/>
      </bottom>
      <diagonal/>
    </border>
    <border>
      <left style="thin">
        <color theme="0"/>
      </left>
      <right style="thin">
        <color rgb="FF3338E8"/>
      </right>
      <top style="thin">
        <color rgb="FF430098"/>
      </top>
      <bottom style="thin">
        <color rgb="FF113CEA"/>
      </bottom>
      <diagonal/>
    </border>
    <border>
      <left style="thin">
        <color rgb="FF3000FD"/>
      </left>
      <right/>
      <top style="thin">
        <color rgb="FF3338E8"/>
      </top>
      <bottom/>
      <diagonal/>
    </border>
    <border>
      <left/>
      <right/>
      <top style="thin">
        <color rgb="FF3338E8"/>
      </top>
      <bottom style="thin">
        <color rgb="FF113CEA"/>
      </bottom>
      <diagonal/>
    </border>
    <border>
      <left/>
      <right style="thin">
        <color rgb="FF3000FD"/>
      </right>
      <top style="thin">
        <color rgb="FF3338E8"/>
      </top>
      <bottom style="thin">
        <color rgb="FF113CEA"/>
      </bottom>
      <diagonal/>
    </border>
    <border>
      <left/>
      <right style="thin">
        <color rgb="FF3000FD"/>
      </right>
      <top style="thin">
        <color rgb="FF3338E8"/>
      </top>
      <bottom/>
      <diagonal/>
    </border>
    <border>
      <left/>
      <right style="thin">
        <color rgb="FF113CEA"/>
      </right>
      <top/>
      <bottom style="thin">
        <color rgb="FF3000FD"/>
      </bottom>
      <diagonal/>
    </border>
    <border>
      <left style="thin">
        <color rgb="FF3000FD"/>
      </left>
      <right/>
      <top style="thin">
        <color rgb="FF3000FD"/>
      </top>
      <bottom style="thin">
        <color rgb="FF3338E8"/>
      </bottom>
      <diagonal/>
    </border>
    <border>
      <left/>
      <right/>
      <top style="thin">
        <color rgb="FF3000FD"/>
      </top>
      <bottom style="thin">
        <color rgb="FF3338E8"/>
      </bottom>
      <diagonal/>
    </border>
    <border>
      <left style="thin">
        <color rgb="FF113CEA"/>
      </left>
      <right/>
      <top style="thin">
        <color rgb="FF3338E8"/>
      </top>
      <bottom style="thin">
        <color rgb="FF3338E8"/>
      </bottom>
      <diagonal/>
    </border>
    <border>
      <left/>
      <right style="thin">
        <color rgb="FF113CEA"/>
      </right>
      <top style="thin">
        <color rgb="FF3338E8"/>
      </top>
      <bottom/>
      <diagonal/>
    </border>
    <border>
      <left style="thin">
        <color rgb="FFFFFFFF"/>
      </left>
      <right/>
      <top style="thin">
        <color rgb="FF3338E8"/>
      </top>
      <bottom style="thin">
        <color rgb="FF3338E8"/>
      </bottom>
      <diagonal/>
    </border>
    <border>
      <left style="thin">
        <color rgb="FF3338E8"/>
      </left>
      <right style="thin">
        <color rgb="FF3338E8"/>
      </right>
      <top style="thin">
        <color rgb="FF3338E8"/>
      </top>
      <bottom style="thin">
        <color rgb="FF113CEA"/>
      </bottom>
      <diagonal/>
    </border>
    <border>
      <left style="thin">
        <color rgb="FF3338E8"/>
      </left>
      <right style="thin">
        <color rgb="FFFFFFFF"/>
      </right>
      <top style="thin">
        <color rgb="FF3338E8"/>
      </top>
      <bottom style="thin">
        <color rgb="FF113CEA"/>
      </bottom>
      <diagonal/>
    </border>
    <border>
      <left style="thin">
        <color rgb="FF3338E8"/>
      </left>
      <right style="thin">
        <color rgb="FFFFFFFF"/>
      </right>
      <top/>
      <bottom style="thin">
        <color rgb="FF113CEA"/>
      </bottom>
      <diagonal/>
    </border>
    <border>
      <left style="thin">
        <color rgb="FFFFFFFF"/>
      </left>
      <right style="thin">
        <color rgb="FFFFFFFF"/>
      </right>
      <top style="thin">
        <color rgb="FFFFFFFF"/>
      </top>
      <bottom style="thin">
        <color rgb="FF113CEA"/>
      </bottom>
      <diagonal/>
    </border>
    <border>
      <left style="thin">
        <color rgb="FFFFFFFF"/>
      </left>
      <right style="thin">
        <color rgb="FFFFFFFF"/>
      </right>
      <top/>
      <bottom style="thin">
        <color rgb="FF3000FD"/>
      </bottom>
      <diagonal/>
    </border>
    <border>
      <left style="thin">
        <color rgb="FFFFFFFF"/>
      </left>
      <right/>
      <top/>
      <bottom style="thin">
        <color rgb="FF3000FD"/>
      </bottom>
      <diagonal/>
    </border>
    <border>
      <left style="thin">
        <color rgb="FF3000FD"/>
      </left>
      <right style="thin">
        <color rgb="FF3000FD"/>
      </right>
      <top style="thin">
        <color rgb="FFFFFFFF"/>
      </top>
      <bottom style="thin">
        <color rgb="FF113CEA"/>
      </bottom>
      <diagonal/>
    </border>
    <border>
      <left/>
      <right style="thin">
        <color rgb="FFFFFFFF"/>
      </right>
      <top style="thin">
        <color rgb="FFFFFFFF"/>
      </top>
      <bottom style="thin">
        <color rgb="FF113CEA"/>
      </bottom>
      <diagonal/>
    </border>
    <border>
      <left style="thin">
        <color rgb="FF3000FD"/>
      </left>
      <right style="thin">
        <color rgb="FFFFFFFF"/>
      </right>
      <top/>
      <bottom style="thin">
        <color rgb="FF113CEA"/>
      </bottom>
      <diagonal/>
    </border>
    <border>
      <left style="thin">
        <color rgb="FFFFFFFF"/>
      </left>
      <right style="thin">
        <color rgb="FF3000FD"/>
      </right>
      <top/>
      <bottom style="thin">
        <color rgb="FF113CEA"/>
      </bottom>
      <diagonal/>
    </border>
    <border>
      <left style="thin">
        <color rgb="FF3000FD"/>
      </left>
      <right style="thin">
        <color rgb="FFFFFFFF"/>
      </right>
      <top style="thin">
        <color rgb="FFFFFFFF"/>
      </top>
      <bottom style="thin">
        <color rgb="FF113CEA"/>
      </bottom>
      <diagonal/>
    </border>
    <border>
      <left style="thin">
        <color rgb="FFFFFFFF"/>
      </left>
      <right style="thin">
        <color rgb="FF3000FD"/>
      </right>
      <top style="thin">
        <color rgb="FFFFFFFF"/>
      </top>
      <bottom style="thin">
        <color rgb="FF113CEA"/>
      </bottom>
      <diagonal/>
    </border>
    <border>
      <left style="thin">
        <color rgb="FF3000FD"/>
      </left>
      <right style="thin">
        <color rgb="FFFFFFFF"/>
      </right>
      <top/>
      <bottom style="thin">
        <color rgb="FF3000FD"/>
      </bottom>
      <diagonal/>
    </border>
    <border>
      <left style="thin">
        <color rgb="FFFFFFFF"/>
      </left>
      <right style="thin">
        <color rgb="FF3000FD"/>
      </right>
      <top/>
      <bottom style="thin">
        <color rgb="FF3000FD"/>
      </bottom>
      <diagonal/>
    </border>
    <border>
      <left/>
      <right style="thin">
        <color rgb="FFFFFFFF"/>
      </right>
      <top/>
      <bottom style="thin">
        <color rgb="FF3000FD"/>
      </bottom>
      <diagonal/>
    </border>
    <border>
      <left style="thin">
        <color rgb="FF3000FD"/>
      </left>
      <right style="thin">
        <color rgb="FFFFFFFF"/>
      </right>
      <top style="thin">
        <color rgb="FF3000FD"/>
      </top>
      <bottom style="thin">
        <color rgb="FF113CEA"/>
      </bottom>
      <diagonal/>
    </border>
    <border>
      <left style="thin">
        <color rgb="FF430098"/>
      </left>
      <right style="thin">
        <color rgb="FF430098"/>
      </right>
      <top style="thin">
        <color rgb="FF3000FD"/>
      </top>
      <bottom style="thin">
        <color rgb="FF3000FD"/>
      </bottom>
      <diagonal/>
    </border>
    <border>
      <left/>
      <right style="thin">
        <color rgb="FF3000FD"/>
      </right>
      <top style="thin">
        <color rgb="FF113CEA"/>
      </top>
      <bottom style="thin">
        <color rgb="FF3000FD"/>
      </bottom>
      <diagonal/>
    </border>
    <border>
      <left style="thin">
        <color rgb="FF113CEA"/>
      </left>
      <right/>
      <top style="thin">
        <color rgb="FF3338E8"/>
      </top>
      <bottom/>
      <diagonal/>
    </border>
    <border>
      <left/>
      <right style="thin">
        <color theme="0"/>
      </right>
      <top/>
      <bottom style="thin">
        <color rgb="FF3338E8"/>
      </bottom>
      <diagonal/>
    </border>
    <border>
      <left style="thin">
        <color theme="0"/>
      </left>
      <right style="thin">
        <color theme="0"/>
      </right>
      <top style="thin">
        <color rgb="FF3338E8"/>
      </top>
      <bottom style="thin">
        <color rgb="FF3338E8"/>
      </bottom>
      <diagonal/>
    </border>
    <border>
      <left style="thin">
        <color theme="0"/>
      </left>
      <right style="thin">
        <color rgb="FF3338E8"/>
      </right>
      <top style="thin">
        <color rgb="FF3338E8"/>
      </top>
      <bottom style="thin">
        <color rgb="FF3338E8"/>
      </bottom>
      <diagonal/>
    </border>
    <border>
      <left style="thin">
        <color rgb="FF3338E8"/>
      </left>
      <right style="thin">
        <color rgb="FF3338E8"/>
      </right>
      <top style="thin">
        <color theme="0"/>
      </top>
      <bottom/>
      <diagonal/>
    </border>
    <border>
      <left style="thin">
        <color rgb="FFFFFFFF"/>
      </left>
      <right/>
      <top style="thin">
        <color rgb="FF3338E8"/>
      </top>
      <bottom/>
      <diagonal/>
    </border>
    <border>
      <left/>
      <right style="thin">
        <color rgb="FFFFFFFF"/>
      </right>
      <top style="thin">
        <color rgb="FF3338E8"/>
      </top>
      <bottom style="thin">
        <color rgb="FF3338E8"/>
      </bottom>
      <diagonal/>
    </border>
    <border>
      <left style="thin">
        <color rgb="FF3338E8"/>
      </left>
      <right/>
      <top style="thin">
        <color rgb="FF113CEA"/>
      </top>
      <bottom style="thin">
        <color rgb="FF3338E8"/>
      </bottom>
      <diagonal/>
    </border>
    <border>
      <left style="thin">
        <color rgb="FF3338E8"/>
      </left>
      <right style="thin">
        <color rgb="FF3338E8"/>
      </right>
      <top style="thin">
        <color rgb="FF113CEA"/>
      </top>
      <bottom style="thin">
        <color rgb="FF3338E8"/>
      </bottom>
      <diagonal/>
    </border>
    <border>
      <left/>
      <right/>
      <top style="thin">
        <color rgb="FF3338E8"/>
      </top>
      <bottom style="medium">
        <color rgb="FF3338E8"/>
      </bottom>
      <diagonal/>
    </border>
    <border>
      <left/>
      <right style="thin">
        <color rgb="FF3338E8"/>
      </right>
      <top style="thin">
        <color rgb="FF3338E8"/>
      </top>
      <bottom style="medium">
        <color rgb="FF3338E8"/>
      </bottom>
      <diagonal/>
    </border>
    <border>
      <left style="thin">
        <color rgb="FF3338E8"/>
      </left>
      <right/>
      <top style="thin">
        <color rgb="FF3338E8"/>
      </top>
      <bottom style="medium">
        <color rgb="FF3338E8"/>
      </bottom>
      <diagonal/>
    </border>
    <border>
      <left/>
      <right/>
      <top style="medium">
        <color rgb="FF3338E8"/>
      </top>
      <bottom style="thin">
        <color rgb="FF3338E8"/>
      </bottom>
      <diagonal/>
    </border>
    <border>
      <left/>
      <right style="thin">
        <color rgb="FF3338E8"/>
      </right>
      <top style="medium">
        <color rgb="FF3338E8"/>
      </top>
      <bottom style="thin">
        <color rgb="FF3338E8"/>
      </bottom>
      <diagonal/>
    </border>
    <border>
      <left style="thin">
        <color rgb="FF3338E8"/>
      </left>
      <right style="thin">
        <color rgb="FF3338E8"/>
      </right>
      <top style="medium">
        <color rgb="FF3338E8"/>
      </top>
      <bottom style="thin">
        <color rgb="FF3338E8"/>
      </bottom>
      <diagonal/>
    </border>
    <border>
      <left style="thin">
        <color rgb="FF3338E8"/>
      </left>
      <right/>
      <top style="medium">
        <color rgb="FF3338E8"/>
      </top>
      <bottom style="thin">
        <color rgb="FF113CEA"/>
      </bottom>
      <diagonal/>
    </border>
    <border>
      <left/>
      <right/>
      <top style="medium">
        <color rgb="FF3338E8"/>
      </top>
      <bottom style="thin">
        <color rgb="FF113CEA"/>
      </bottom>
      <diagonal/>
    </border>
    <border>
      <left/>
      <right style="thin">
        <color rgb="FF3338E8"/>
      </right>
      <top style="medium">
        <color rgb="FF3338E8"/>
      </top>
      <bottom style="thin">
        <color rgb="FF113CEA"/>
      </bottom>
      <diagonal/>
    </border>
    <border>
      <left/>
      <right style="thin">
        <color rgb="FF3338E8"/>
      </right>
      <top style="thin">
        <color rgb="FF3000FD"/>
      </top>
      <bottom style="thin">
        <color rgb="FF3000FD"/>
      </bottom>
      <diagonal/>
    </border>
    <border>
      <left style="thin">
        <color rgb="FF3338E8"/>
      </left>
      <right/>
      <top style="thin">
        <color rgb="FF3000FD"/>
      </top>
      <bottom style="thin">
        <color rgb="FF3000FD"/>
      </bottom>
      <diagonal/>
    </border>
    <border>
      <left/>
      <right style="thin">
        <color rgb="FF3338E8"/>
      </right>
      <top/>
      <bottom style="thin">
        <color rgb="FF3000FD"/>
      </bottom>
      <diagonal/>
    </border>
    <border>
      <left/>
      <right style="thin">
        <color rgb="FF3338E8"/>
      </right>
      <top style="thin">
        <color rgb="FF3000FD"/>
      </top>
      <bottom/>
      <diagonal/>
    </border>
    <border>
      <left style="thin">
        <color rgb="FF3338E8"/>
      </left>
      <right/>
      <top/>
      <bottom style="thin">
        <color rgb="FF3000FD"/>
      </bottom>
      <diagonal/>
    </border>
    <border>
      <left style="thin">
        <color rgb="FF3338E8"/>
      </left>
      <right/>
      <top style="thin">
        <color rgb="FF3000FD"/>
      </top>
      <bottom/>
      <diagonal/>
    </border>
    <border>
      <left style="thin">
        <color theme="0"/>
      </left>
      <right/>
      <top style="thin">
        <color theme="0"/>
      </top>
      <bottom style="thin">
        <color rgb="FF430098"/>
      </bottom>
      <diagonal/>
    </border>
    <border>
      <left/>
      <right/>
      <top style="thin">
        <color theme="0"/>
      </top>
      <bottom style="thin">
        <color rgb="FF430098"/>
      </bottom>
      <diagonal/>
    </border>
    <border>
      <left/>
      <right style="thin">
        <color rgb="FF3338E8"/>
      </right>
      <top style="thin">
        <color theme="0"/>
      </top>
      <bottom style="thin">
        <color rgb="FF430098"/>
      </bottom>
      <diagonal/>
    </border>
    <border>
      <left style="thin">
        <color rgb="FF430098"/>
      </left>
      <right/>
      <top style="thin">
        <color rgb="FF430098"/>
      </top>
      <bottom style="thin">
        <color rgb="FF430098"/>
      </bottom>
      <diagonal/>
    </border>
    <border>
      <left/>
      <right style="thin">
        <color rgb="FF430098"/>
      </right>
      <top style="thin">
        <color rgb="FF430098"/>
      </top>
      <bottom style="thin">
        <color rgb="FF430098"/>
      </bottom>
      <diagonal/>
    </border>
    <border>
      <left style="thin">
        <color rgb="FF3338E8"/>
      </left>
      <right/>
      <top style="thin">
        <color rgb="FF430098"/>
      </top>
      <bottom style="thin">
        <color rgb="FF430098"/>
      </bottom>
      <diagonal/>
    </border>
    <border>
      <left/>
      <right style="thin">
        <color rgb="FF3338E8"/>
      </right>
      <top style="thin">
        <color rgb="FF430098"/>
      </top>
      <bottom style="thin">
        <color rgb="FF430098"/>
      </bottom>
      <diagonal/>
    </border>
    <border>
      <left style="thin">
        <color rgb="FF3338E8"/>
      </left>
      <right style="thin">
        <color theme="0"/>
      </right>
      <top style="thin">
        <color rgb="FF430098"/>
      </top>
      <bottom style="thin">
        <color rgb="FF113CEA"/>
      </bottom>
      <diagonal/>
    </border>
    <border>
      <left style="thin">
        <color theme="0"/>
      </left>
      <right style="thin">
        <color theme="0"/>
      </right>
      <top/>
      <bottom style="thin">
        <color theme="0"/>
      </bottom>
      <diagonal/>
    </border>
    <border>
      <left/>
      <right style="thin">
        <color rgb="FF113CEA"/>
      </right>
      <top style="thin">
        <color rgb="FF3338E8"/>
      </top>
      <bottom style="thin">
        <color rgb="FF3338E8"/>
      </bottom>
      <diagonal/>
    </border>
    <border>
      <left style="thin">
        <color rgb="FF113CEA"/>
      </left>
      <right/>
      <top style="thin">
        <color rgb="FF3338E8"/>
      </top>
      <bottom style="thin">
        <color rgb="FF113CEA"/>
      </bottom>
      <diagonal/>
    </border>
    <border>
      <left style="thin">
        <color rgb="FF430098"/>
      </left>
      <right style="thin">
        <color rgb="FF430098"/>
      </right>
      <top style="thin">
        <color rgb="FF3000FD"/>
      </top>
      <bottom/>
      <diagonal/>
    </border>
    <border>
      <left style="thin">
        <color theme="0"/>
      </left>
      <right style="thin">
        <color theme="0"/>
      </right>
      <top style="thin">
        <color rgb="FF430098"/>
      </top>
      <bottom style="thin">
        <color rgb="FF113CEA"/>
      </bottom>
      <diagonal/>
    </border>
    <border>
      <left style="thin">
        <color rgb="FF113CEA"/>
      </left>
      <right/>
      <top style="thin">
        <color rgb="FF3000FD"/>
      </top>
      <bottom style="thin">
        <color rgb="FF113CEA"/>
      </bottom>
      <diagonal/>
    </border>
    <border>
      <left style="thin">
        <color rgb="FF113CEA"/>
      </left>
      <right/>
      <top style="thin">
        <color rgb="FF113CEA"/>
      </top>
      <bottom style="thin">
        <color rgb="FF113CEA"/>
      </bottom>
      <diagonal/>
    </border>
    <border>
      <left style="thin">
        <color rgb="FFFFFFFF"/>
      </left>
      <right/>
      <top/>
      <bottom style="thin">
        <color rgb="FF3338E8"/>
      </bottom>
      <diagonal/>
    </border>
    <border>
      <left style="thin">
        <color rgb="FFFFFFFF"/>
      </left>
      <right/>
      <top style="thin">
        <color rgb="FFFFFFFF"/>
      </top>
      <bottom style="thin">
        <color rgb="FF3338E8"/>
      </bottom>
      <diagonal/>
    </border>
    <border>
      <left/>
      <right/>
      <top style="thin">
        <color rgb="FFFFFFFF"/>
      </top>
      <bottom style="thin">
        <color rgb="FF3338E8"/>
      </bottom>
      <diagonal/>
    </border>
    <border>
      <left style="thin">
        <color rgb="FF123CEA"/>
      </left>
      <right style="thin">
        <color rgb="FF123CEA"/>
      </right>
      <top style="thin">
        <color rgb="FF123CEA"/>
      </top>
      <bottom style="thin">
        <color rgb="FF123CEA"/>
      </bottom>
      <diagonal/>
    </border>
    <border>
      <left style="thin">
        <color theme="0"/>
      </left>
      <right/>
      <top style="medium">
        <color rgb="FF3000FD"/>
      </top>
      <bottom/>
      <diagonal/>
    </border>
    <border>
      <left style="thin">
        <color rgb="FF113CEA"/>
      </left>
      <right/>
      <top style="thin">
        <color theme="0"/>
      </top>
      <bottom style="thin">
        <color rgb="FF113CEA"/>
      </bottom>
      <diagonal/>
    </border>
    <border>
      <left/>
      <right/>
      <top style="thin">
        <color theme="0"/>
      </top>
      <bottom style="thin">
        <color rgb="FF113CEA"/>
      </bottom>
      <diagonal/>
    </border>
    <border>
      <left/>
      <right style="thin">
        <color rgb="FF113CEA"/>
      </right>
      <top style="thin">
        <color theme="0"/>
      </top>
      <bottom style="thin">
        <color rgb="FF113CEA"/>
      </bottom>
      <diagonal/>
    </border>
    <border>
      <left/>
      <right style="thin">
        <color rgb="FF113CEA"/>
      </right>
      <top style="thin">
        <color rgb="FF113CEA"/>
      </top>
      <bottom style="thin">
        <color rgb="FF113CEA"/>
      </bottom>
      <diagonal/>
    </border>
    <border>
      <left/>
      <right style="thin">
        <color rgb="FF113CEA"/>
      </right>
      <top/>
      <bottom/>
      <diagonal/>
    </border>
    <border>
      <left style="thin">
        <color theme="0"/>
      </left>
      <right style="thin">
        <color rgb="FF113CEA"/>
      </right>
      <top style="thin">
        <color theme="0"/>
      </top>
      <bottom style="thin">
        <color rgb="FF113CEA"/>
      </bottom>
      <diagonal/>
    </border>
    <border>
      <left style="thin">
        <color theme="0"/>
      </left>
      <right style="thin">
        <color rgb="FF113CEA"/>
      </right>
      <top/>
      <bottom style="thin">
        <color rgb="FF113CEA"/>
      </bottom>
      <diagonal/>
    </border>
    <border>
      <left style="thin">
        <color theme="0"/>
      </left>
      <right style="thin">
        <color rgb="FF113CEA"/>
      </right>
      <top style="thin">
        <color rgb="FF113CEA"/>
      </top>
      <bottom style="thin">
        <color rgb="FF113CEA"/>
      </bottom>
      <diagonal/>
    </border>
    <border>
      <left style="thin">
        <color rgb="FF113CEA"/>
      </left>
      <right style="thin">
        <color theme="0"/>
      </right>
      <top style="thin">
        <color theme="0"/>
      </top>
      <bottom style="thin">
        <color rgb="FF113CEA"/>
      </bottom>
      <diagonal/>
    </border>
    <border>
      <left style="thin">
        <color rgb="FF113CEA"/>
      </left>
      <right style="thin">
        <color theme="0"/>
      </right>
      <top/>
      <bottom style="thin">
        <color rgb="FF113CEA"/>
      </bottom>
      <diagonal/>
    </border>
    <border>
      <left style="thin">
        <color rgb="FF113CEA"/>
      </left>
      <right style="thin">
        <color theme="0"/>
      </right>
      <top style="thin">
        <color rgb="FF113CEA"/>
      </top>
      <bottom style="thin">
        <color rgb="FF113CEA"/>
      </bottom>
      <diagonal/>
    </border>
    <border>
      <left/>
      <right style="thin">
        <color rgb="FF113CEA"/>
      </right>
      <top/>
      <bottom style="thin">
        <color rgb="FF113CEA"/>
      </bottom>
      <diagonal/>
    </border>
    <border>
      <left/>
      <right/>
      <top style="thin">
        <color rgb="FF3000FD"/>
      </top>
      <bottom style="thin">
        <color rgb="FF133EEA"/>
      </bottom>
      <diagonal/>
    </border>
    <border>
      <left style="thin">
        <color rgb="FF3000FD"/>
      </left>
      <right/>
      <top style="thin">
        <color rgb="FF3000FD"/>
      </top>
      <bottom style="thin">
        <color rgb="FF133EEA"/>
      </bottom>
      <diagonal/>
    </border>
    <border>
      <left style="thin">
        <color rgb="FF3000FD"/>
      </left>
      <right style="thin">
        <color rgb="FF3000FD"/>
      </right>
      <top style="thin">
        <color rgb="FF3000FD"/>
      </top>
      <bottom style="thin">
        <color rgb="FF133EEA"/>
      </bottom>
      <diagonal/>
    </border>
    <border>
      <left style="thin">
        <color rgb="FF3000FD"/>
      </left>
      <right style="thin">
        <color theme="0"/>
      </right>
      <top style="thin">
        <color rgb="FF3000FD"/>
      </top>
      <bottom style="thin">
        <color rgb="FF133EEA"/>
      </bottom>
      <diagonal/>
    </border>
    <border>
      <left style="thin">
        <color rgb="FF3000FD"/>
      </left>
      <right style="thin">
        <color rgb="FFFFFFFF"/>
      </right>
      <top style="thin">
        <color rgb="FF113CEA"/>
      </top>
      <bottom style="thin">
        <color rgb="FF133EEA"/>
      </bottom>
      <diagonal/>
    </border>
    <border>
      <left/>
      <right/>
      <top style="thin">
        <color rgb="FF133EEA"/>
      </top>
      <bottom/>
      <diagonal/>
    </border>
    <border>
      <left style="thin">
        <color rgb="FF133EEA"/>
      </left>
      <right/>
      <top style="thin">
        <color rgb="FF133EEA"/>
      </top>
      <bottom/>
      <diagonal/>
    </border>
    <border>
      <left/>
      <right/>
      <top style="thin">
        <color rgb="FF133EEA"/>
      </top>
      <bottom style="medium">
        <color rgb="FF3000FD"/>
      </bottom>
      <diagonal/>
    </border>
    <border>
      <left/>
      <right/>
      <top style="thin">
        <color rgb="FF113CEA"/>
      </top>
      <bottom style="thin">
        <color rgb="FF133EEA"/>
      </bottom>
      <diagonal/>
    </border>
    <border>
      <left style="thin">
        <color rgb="FF0070C0"/>
      </left>
      <right/>
      <top style="thin">
        <color rgb="FF113CEA"/>
      </top>
      <bottom style="thin">
        <color rgb="FF133EEA"/>
      </bottom>
      <diagonal/>
    </border>
    <border>
      <left/>
      <right/>
      <top/>
      <bottom style="thin">
        <color rgb="FF133EEA"/>
      </bottom>
      <diagonal/>
    </border>
    <border>
      <left/>
      <right/>
      <top style="thin">
        <color rgb="FF113CEA"/>
      </top>
      <bottom style="medium">
        <color rgb="FF133EEA"/>
      </bottom>
      <diagonal/>
    </border>
    <border>
      <left/>
      <right/>
      <top style="medium">
        <color rgb="FF3000FD"/>
      </top>
      <bottom style="thin">
        <color rgb="FF133EEA"/>
      </bottom>
      <diagonal/>
    </border>
    <border>
      <left style="thin">
        <color rgb="FF3000FD"/>
      </left>
      <right/>
      <top style="thin">
        <color rgb="FF113CEA"/>
      </top>
      <bottom style="thin">
        <color rgb="FF133EEA"/>
      </bottom>
      <diagonal/>
    </border>
    <border>
      <left/>
      <right style="thin">
        <color rgb="FF3000FD"/>
      </right>
      <top style="thin">
        <color rgb="FF113CEA"/>
      </top>
      <bottom style="thin">
        <color rgb="FF133EEA"/>
      </bottom>
      <diagonal/>
    </border>
    <border>
      <left style="thin">
        <color rgb="FF3000FD"/>
      </left>
      <right/>
      <top style="thin">
        <color rgb="FF113CEA"/>
      </top>
      <bottom style="medium">
        <color rgb="FF133EEA"/>
      </bottom>
      <diagonal/>
    </border>
    <border>
      <left/>
      <right style="thin">
        <color rgb="FF0070C0"/>
      </right>
      <top style="thin">
        <color rgb="FF113CEA"/>
      </top>
      <bottom style="medium">
        <color rgb="FF133EEA"/>
      </bottom>
      <diagonal/>
    </border>
    <border>
      <left style="thin">
        <color rgb="FF0070C0"/>
      </left>
      <right/>
      <top style="thin">
        <color rgb="FF113CEA"/>
      </top>
      <bottom style="medium">
        <color rgb="FF133EEA"/>
      </bottom>
      <diagonal/>
    </border>
    <border>
      <left style="thin">
        <color rgb="FF3000FD"/>
      </left>
      <right/>
      <top/>
      <bottom style="thin">
        <color rgb="FF133EEA"/>
      </bottom>
      <diagonal/>
    </border>
    <border>
      <left style="thin">
        <color rgb="FFFFFFFF"/>
      </left>
      <right/>
      <top/>
      <bottom style="thin">
        <color rgb="FF0070C0"/>
      </bottom>
      <diagonal/>
    </border>
    <border>
      <left/>
      <right style="thin">
        <color theme="0"/>
      </right>
      <top/>
      <bottom style="thin">
        <color rgb="FF3000FD"/>
      </bottom>
      <diagonal/>
    </border>
  </borders>
  <cellStyleXfs count="7">
    <xf numFmtId="0" fontId="0" fillId="0" borderId="0"/>
    <xf numFmtId="0" fontId="1" fillId="0" borderId="0" applyNumberFormat="0" applyFill="0" applyBorder="0" applyAlignment="0" applyProtection="0"/>
    <xf numFmtId="0" fontId="15" fillId="0" borderId="1" applyProtection="0">
      <alignment horizontal="left" vertical="center" wrapText="1"/>
    </xf>
    <xf numFmtId="43" fontId="47" fillId="0" borderId="0" applyFont="0" applyFill="0" applyBorder="0" applyAlignment="0" applyProtection="0"/>
    <xf numFmtId="44" fontId="47" fillId="0" borderId="0" applyFont="0" applyFill="0" applyBorder="0" applyAlignment="0" applyProtection="0"/>
    <xf numFmtId="43" fontId="47" fillId="0" borderId="0" applyFont="0" applyFill="0" applyBorder="0" applyAlignment="0" applyProtection="0"/>
    <xf numFmtId="9" fontId="47" fillId="0" borderId="0" applyFont="0" applyFill="0" applyBorder="0" applyAlignment="0" applyProtection="0"/>
  </cellStyleXfs>
  <cellXfs count="2243">
    <xf numFmtId="0" fontId="0" fillId="0" borderId="0" xfId="0"/>
    <xf numFmtId="0" fontId="0" fillId="0" borderId="3" xfId="0" applyBorder="1"/>
    <xf numFmtId="0" fontId="0" fillId="0" borderId="3" xfId="0" applyBorder="1" applyAlignment="1">
      <alignment horizontal="center"/>
    </xf>
    <xf numFmtId="0" fontId="8" fillId="2" borderId="3" xfId="0" applyFont="1" applyFill="1" applyBorder="1" applyAlignment="1">
      <alignment horizontal="right" vertical="center"/>
    </xf>
    <xf numFmtId="0" fontId="6" fillId="2" borderId="3" xfId="0" applyFont="1" applyFill="1" applyBorder="1" applyAlignment="1">
      <alignment horizontal="right" vertical="center"/>
    </xf>
    <xf numFmtId="0" fontId="7" fillId="2" borderId="3" xfId="0" applyFont="1" applyFill="1" applyBorder="1" applyAlignment="1">
      <alignment horizontal="right" vertical="center"/>
    </xf>
    <xf numFmtId="0" fontId="16" fillId="2" borderId="3" xfId="0" applyFont="1" applyFill="1" applyBorder="1" applyAlignment="1">
      <alignment horizontal="right" vertical="center"/>
    </xf>
    <xf numFmtId="0" fontId="8" fillId="2" borderId="16" xfId="0" applyFont="1" applyFill="1" applyBorder="1" applyAlignment="1">
      <alignment vertical="center" wrapText="1"/>
    </xf>
    <xf numFmtId="0" fontId="23" fillId="4" borderId="0" xfId="0" applyFont="1" applyFill="1" applyAlignment="1">
      <alignment horizontal="center" vertical="center" wrapText="1"/>
    </xf>
    <xf numFmtId="0" fontId="0" fillId="0" borderId="29" xfId="0" applyBorder="1"/>
    <xf numFmtId="0" fontId="0" fillId="0" borderId="28" xfId="0" applyBorder="1"/>
    <xf numFmtId="0" fontId="4" fillId="0" borderId="0" xfId="0" applyFont="1"/>
    <xf numFmtId="0" fontId="4" fillId="2" borderId="0" xfId="0" applyFont="1" applyFill="1"/>
    <xf numFmtId="0" fontId="0" fillId="0" borderId="0" xfId="0" applyAlignment="1">
      <alignment horizontal="center"/>
    </xf>
    <xf numFmtId="0" fontId="15" fillId="2" borderId="36" xfId="0" applyFont="1" applyFill="1" applyBorder="1" applyAlignment="1">
      <alignment vertical="center" wrapText="1"/>
    </xf>
    <xf numFmtId="164" fontId="7" fillId="0" borderId="12" xfId="0" applyNumberFormat="1" applyFont="1" applyBorder="1" applyAlignment="1">
      <alignment horizontal="center" vertical="center"/>
    </xf>
    <xf numFmtId="0" fontId="10" fillId="0" borderId="0" xfId="0" applyFont="1" applyAlignment="1">
      <alignment wrapText="1"/>
    </xf>
    <xf numFmtId="0" fontId="33" fillId="5" borderId="0" xfId="0" applyFont="1" applyFill="1"/>
    <xf numFmtId="0" fontId="22" fillId="5" borderId="0" xfId="0" applyFont="1" applyFill="1"/>
    <xf numFmtId="0" fontId="0" fillId="5" borderId="0" xfId="0" applyFill="1"/>
    <xf numFmtId="0" fontId="32" fillId="5" borderId="0" xfId="0" applyFont="1" applyFill="1"/>
    <xf numFmtId="0" fontId="2" fillId="4" borderId="11" xfId="0" applyFont="1" applyFill="1" applyBorder="1" applyAlignment="1">
      <alignment horizontal="center" vertical="center"/>
    </xf>
    <xf numFmtId="0" fontId="8" fillId="0" borderId="12" xfId="0" applyFont="1" applyBorder="1" applyAlignment="1">
      <alignment horizontal="center" vertical="center" indent="1"/>
    </xf>
    <xf numFmtId="0" fontId="8" fillId="0" borderId="0" xfId="0" applyFont="1" applyAlignment="1">
      <alignment horizontal="center" vertical="center" indent="1"/>
    </xf>
    <xf numFmtId="0" fontId="8" fillId="0" borderId="0" xfId="0" applyFont="1" applyAlignment="1">
      <alignment horizontal="center" vertical="center"/>
    </xf>
    <xf numFmtId="0" fontId="8" fillId="0" borderId="12" xfId="0" applyFont="1" applyBorder="1" applyAlignment="1">
      <alignment horizontal="center" vertical="center"/>
    </xf>
    <xf numFmtId="3" fontId="8" fillId="0" borderId="0" xfId="0" applyNumberFormat="1" applyFont="1" applyAlignment="1">
      <alignment horizontal="center" vertical="center"/>
    </xf>
    <xf numFmtId="3" fontId="6" fillId="0" borderId="0" xfId="0" applyNumberFormat="1" applyFont="1" applyAlignment="1">
      <alignment horizontal="center" vertical="center"/>
    </xf>
    <xf numFmtId="0" fontId="8" fillId="0" borderId="23" xfId="0" applyFont="1" applyBorder="1" applyAlignment="1">
      <alignment horizontal="center" vertical="center"/>
    </xf>
    <xf numFmtId="3" fontId="8" fillId="0" borderId="12" xfId="0" applyNumberFormat="1" applyFont="1" applyBorder="1" applyAlignment="1">
      <alignment horizontal="center" vertical="center"/>
    </xf>
    <xf numFmtId="0" fontId="6" fillId="0" borderId="0" xfId="0" applyFont="1" applyAlignment="1">
      <alignment horizontal="center" vertical="center"/>
    </xf>
    <xf numFmtId="167" fontId="7" fillId="0" borderId="12" xfId="0" applyNumberFormat="1" applyFont="1" applyBorder="1" applyAlignment="1">
      <alignment horizontal="center" vertical="center"/>
    </xf>
    <xf numFmtId="0" fontId="7" fillId="0" borderId="0" xfId="0" applyFont="1" applyAlignment="1">
      <alignment horizontal="left" vertical="top" wrapText="1"/>
    </xf>
    <xf numFmtId="166" fontId="8" fillId="0" borderId="23" xfId="0" applyNumberFormat="1" applyFont="1" applyBorder="1" applyAlignment="1">
      <alignment horizontal="center" vertical="center" wrapText="1"/>
    </xf>
    <xf numFmtId="0" fontId="22" fillId="5" borderId="0" xfId="1" applyFont="1" applyFill="1"/>
    <xf numFmtId="0" fontId="32" fillId="5" borderId="0" xfId="1" applyFont="1" applyFill="1"/>
    <xf numFmtId="0" fontId="7" fillId="0" borderId="42" xfId="0" applyFont="1" applyBorder="1" applyAlignment="1">
      <alignment horizontal="center" vertical="center" indent="1"/>
    </xf>
    <xf numFmtId="0" fontId="7" fillId="0" borderId="48" xfId="0" applyFont="1" applyBorder="1" applyAlignment="1">
      <alignment horizontal="center" vertical="center" indent="1"/>
    </xf>
    <xf numFmtId="2" fontId="8" fillId="2" borderId="12" xfId="0" applyNumberFormat="1" applyFont="1" applyFill="1" applyBorder="1" applyAlignment="1">
      <alignment horizontal="center" vertical="center"/>
    </xf>
    <xf numFmtId="0" fontId="2" fillId="4" borderId="11" xfId="0" applyFont="1" applyFill="1" applyBorder="1" applyAlignment="1">
      <alignment horizontal="center" vertical="center" indent="1"/>
    </xf>
    <xf numFmtId="2" fontId="8" fillId="0" borderId="23" xfId="0" applyNumberFormat="1" applyFont="1" applyBorder="1" applyAlignment="1">
      <alignment horizontal="center" vertical="center" wrapText="1"/>
    </xf>
    <xf numFmtId="164" fontId="8" fillId="0" borderId="12" xfId="0" applyNumberFormat="1" applyFont="1" applyBorder="1" applyAlignment="1">
      <alignment horizontal="center" vertical="center"/>
    </xf>
    <xf numFmtId="0" fontId="8" fillId="0" borderId="7" xfId="0" applyFont="1" applyBorder="1" applyAlignment="1">
      <alignment horizontal="center" vertical="center" wrapText="1"/>
    </xf>
    <xf numFmtId="0" fontId="8" fillId="0" borderId="6" xfId="0" applyFont="1" applyBorder="1" applyAlignment="1">
      <alignment horizontal="center" vertical="center" wrapText="1"/>
    </xf>
    <xf numFmtId="0" fontId="2" fillId="4" borderId="10" xfId="0" applyFont="1" applyFill="1" applyBorder="1" applyAlignment="1">
      <alignment horizontal="center" vertical="center" wrapText="1"/>
    </xf>
    <xf numFmtId="3" fontId="8" fillId="0" borderId="23" xfId="0" applyNumberFormat="1" applyFont="1" applyBorder="1" applyAlignment="1">
      <alignment horizontal="center" vertical="center"/>
    </xf>
    <xf numFmtId="164" fontId="8" fillId="0" borderId="0" xfId="0" applyNumberFormat="1" applyFont="1" applyAlignment="1">
      <alignment horizontal="center" vertical="center"/>
    </xf>
    <xf numFmtId="0" fontId="8" fillId="2" borderId="0" xfId="0" applyFont="1" applyFill="1" applyAlignment="1">
      <alignment horizontal="center" vertical="center" indent="1"/>
    </xf>
    <xf numFmtId="0" fontId="8" fillId="2" borderId="12" xfId="0" applyFont="1" applyFill="1" applyBorder="1" applyAlignment="1">
      <alignment horizontal="center" vertical="center" indent="1"/>
    </xf>
    <xf numFmtId="165" fontId="8" fillId="0" borderId="0" xfId="0" applyNumberFormat="1" applyFont="1" applyAlignment="1">
      <alignment horizontal="center" vertical="center"/>
    </xf>
    <xf numFmtId="165" fontId="8" fillId="0" borderId="23" xfId="0" applyNumberFormat="1" applyFont="1" applyBorder="1" applyAlignment="1">
      <alignment horizontal="center" vertical="center"/>
    </xf>
    <xf numFmtId="0" fontId="26" fillId="4" borderId="0" xfId="0" applyFont="1" applyFill="1" applyAlignment="1">
      <alignment horizontal="center" vertical="center" wrapText="1"/>
    </xf>
    <xf numFmtId="0" fontId="2" fillId="4" borderId="0" xfId="0" applyFont="1" applyFill="1" applyAlignment="1">
      <alignment horizontal="center" vertical="center" indent="1"/>
    </xf>
    <xf numFmtId="0" fontId="8" fillId="0" borderId="0" xfId="0" applyFont="1" applyAlignment="1">
      <alignment horizontal="center" vertical="center" wrapText="1"/>
    </xf>
    <xf numFmtId="0" fontId="8" fillId="0" borderId="23" xfId="0" applyFont="1" applyBorder="1" applyAlignment="1">
      <alignment horizontal="center" vertical="center" wrapText="1"/>
    </xf>
    <xf numFmtId="0" fontId="2" fillId="4" borderId="0" xfId="0" applyFont="1" applyFill="1" applyAlignment="1">
      <alignment vertical="center" wrapText="1"/>
    </xf>
    <xf numFmtId="0" fontId="2" fillId="4" borderId="0" xfId="0" applyFont="1" applyFill="1" applyAlignment="1">
      <alignment horizontal="center" vertical="center" wrapText="1"/>
    </xf>
    <xf numFmtId="0" fontId="2" fillId="5" borderId="0" xfId="0" applyFont="1" applyFill="1" applyAlignment="1">
      <alignment horizontal="center" vertical="center"/>
    </xf>
    <xf numFmtId="0" fontId="2" fillId="4" borderId="0" xfId="0" applyFont="1" applyFill="1" applyAlignment="1">
      <alignment horizontal="center" vertical="center"/>
    </xf>
    <xf numFmtId="0" fontId="8" fillId="2" borderId="12" xfId="0" applyFont="1" applyFill="1" applyBorder="1" applyAlignment="1">
      <alignment horizontal="center" vertical="center"/>
    </xf>
    <xf numFmtId="0" fontId="8" fillId="0" borderId="12" xfId="0" applyFont="1" applyBorder="1" applyAlignment="1">
      <alignment horizontal="center" vertical="center" wrapText="1"/>
    </xf>
    <xf numFmtId="0" fontId="2" fillId="4" borderId="0" xfId="0" applyFont="1" applyFill="1" applyAlignment="1">
      <alignment horizontal="center" vertical="center" wrapText="1" indent="1"/>
    </xf>
    <xf numFmtId="3" fontId="6" fillId="0" borderId="12" xfId="0" applyNumberFormat="1" applyFont="1" applyBorder="1" applyAlignment="1">
      <alignment horizontal="center" vertical="center"/>
    </xf>
    <xf numFmtId="0" fontId="8" fillId="2" borderId="0" xfId="0" applyFont="1" applyFill="1" applyAlignment="1">
      <alignment vertical="center" wrapText="1"/>
    </xf>
    <xf numFmtId="0" fontId="7" fillId="0" borderId="12" xfId="0" applyFont="1" applyBorder="1" applyAlignment="1">
      <alignment horizontal="center" vertical="center"/>
    </xf>
    <xf numFmtId="0" fontId="7" fillId="0" borderId="0" xfId="0" applyFont="1" applyAlignment="1">
      <alignment horizontal="center" vertical="center"/>
    </xf>
    <xf numFmtId="0" fontId="18" fillId="3" borderId="36" xfId="0" applyFont="1" applyFill="1" applyBorder="1" applyAlignment="1">
      <alignment vertical="top" wrapText="1"/>
    </xf>
    <xf numFmtId="0" fontId="18" fillId="0" borderId="12" xfId="0" applyFont="1" applyBorder="1" applyAlignment="1">
      <alignment horizontal="center" vertical="center"/>
    </xf>
    <xf numFmtId="0" fontId="7" fillId="0" borderId="12" xfId="0" applyFont="1" applyBorder="1" applyAlignment="1">
      <alignment horizontal="center" vertical="center" wrapText="1"/>
    </xf>
    <xf numFmtId="0" fontId="3" fillId="0" borderId="0" xfId="0" applyFont="1" applyAlignment="1">
      <alignment vertical="top" wrapText="1"/>
    </xf>
    <xf numFmtId="0" fontId="4" fillId="5" borderId="0" xfId="0" applyFont="1" applyFill="1"/>
    <xf numFmtId="0" fontId="2" fillId="7" borderId="0" xfId="0" applyFont="1" applyFill="1" applyAlignment="1">
      <alignment horizontal="center" vertical="center"/>
    </xf>
    <xf numFmtId="1" fontId="7" fillId="0" borderId="12" xfId="0" applyNumberFormat="1" applyFont="1" applyBorder="1" applyAlignment="1">
      <alignment horizontal="center" vertical="center"/>
    </xf>
    <xf numFmtId="3" fontId="8" fillId="0" borderId="24" xfId="0" applyNumberFormat="1" applyFont="1" applyBorder="1" applyAlignment="1">
      <alignment horizontal="center" vertical="center"/>
    </xf>
    <xf numFmtId="3" fontId="6" fillId="0" borderId="24" xfId="0" applyNumberFormat="1" applyFont="1" applyBorder="1" applyAlignment="1">
      <alignment horizontal="center" vertical="center"/>
    </xf>
    <xf numFmtId="2" fontId="8" fillId="2" borderId="23" xfId="0" applyNumberFormat="1" applyFont="1" applyFill="1" applyBorder="1" applyAlignment="1">
      <alignment horizontal="center" vertical="center" wrapText="1"/>
    </xf>
    <xf numFmtId="168" fontId="5" fillId="2" borderId="23" xfId="0" applyNumberFormat="1" applyFont="1" applyFill="1" applyBorder="1" applyAlignment="1">
      <alignment horizontal="center" vertical="center" wrapText="1"/>
    </xf>
    <xf numFmtId="0" fontId="0" fillId="0" borderId="16" xfId="0" applyBorder="1" applyAlignment="1">
      <alignment horizontal="center"/>
    </xf>
    <xf numFmtId="0" fontId="12" fillId="0" borderId="0" xfId="0" applyFont="1" applyAlignment="1">
      <alignment vertical="top" wrapText="1"/>
    </xf>
    <xf numFmtId="0" fontId="4" fillId="0" borderId="0" xfId="0" applyFont="1" applyAlignment="1">
      <alignment vertical="top" wrapText="1"/>
    </xf>
    <xf numFmtId="0" fontId="31" fillId="0" borderId="44" xfId="0" applyFont="1" applyBorder="1" applyAlignment="1">
      <alignment vertical="center"/>
    </xf>
    <xf numFmtId="0" fontId="4" fillId="0" borderId="0" xfId="0" applyFont="1" applyAlignment="1">
      <alignment wrapText="1"/>
    </xf>
    <xf numFmtId="0" fontId="2" fillId="4" borderId="18" xfId="0" applyFont="1" applyFill="1" applyBorder="1" applyAlignment="1">
      <alignment horizontal="center" vertical="center" wrapText="1"/>
    </xf>
    <xf numFmtId="3" fontId="18" fillId="0" borderId="0" xfId="0" applyNumberFormat="1" applyFont="1" applyAlignment="1">
      <alignment horizontal="center" vertical="center"/>
    </xf>
    <xf numFmtId="0" fontId="2" fillId="4" borderId="35" xfId="0" applyFont="1" applyFill="1" applyBorder="1" applyAlignment="1">
      <alignment horizontal="center" vertical="center" wrapText="1"/>
    </xf>
    <xf numFmtId="0" fontId="4" fillId="0" borderId="0" xfId="0" applyFont="1" applyAlignment="1">
      <alignment horizontal="left" vertical="top"/>
    </xf>
    <xf numFmtId="0" fontId="4" fillId="2" borderId="0" xfId="0" applyFont="1" applyFill="1" applyAlignment="1">
      <alignment horizontal="left" vertical="top"/>
    </xf>
    <xf numFmtId="0" fontId="7" fillId="0" borderId="0" xfId="0" applyFont="1" applyAlignment="1">
      <alignment vertical="top" wrapText="1"/>
    </xf>
    <xf numFmtId="167" fontId="7" fillId="9" borderId="12" xfId="0" applyNumberFormat="1" applyFont="1" applyFill="1" applyBorder="1" applyAlignment="1">
      <alignment horizontal="center" vertical="center"/>
    </xf>
    <xf numFmtId="0" fontId="13" fillId="4" borderId="18" xfId="0" applyFont="1" applyFill="1" applyBorder="1" applyAlignment="1">
      <alignment horizontal="center" vertical="center" wrapText="1"/>
    </xf>
    <xf numFmtId="0" fontId="23" fillId="4" borderId="73" xfId="0" applyFont="1" applyFill="1" applyBorder="1" applyAlignment="1">
      <alignment horizontal="center" vertical="center"/>
    </xf>
    <xf numFmtId="0" fontId="2" fillId="4" borderId="73" xfId="0" applyFont="1" applyFill="1" applyBorder="1" applyAlignment="1">
      <alignment horizontal="left" vertical="center" wrapText="1"/>
    </xf>
    <xf numFmtId="0" fontId="2" fillId="4" borderId="73" xfId="0" applyFont="1" applyFill="1" applyBorder="1" applyAlignment="1">
      <alignment horizontal="center" vertical="center" wrapText="1"/>
    </xf>
    <xf numFmtId="9" fontId="18" fillId="0" borderId="23" xfId="0" applyNumberFormat="1" applyFont="1" applyBorder="1" applyAlignment="1">
      <alignment horizontal="center" vertical="center"/>
    </xf>
    <xf numFmtId="9" fontId="18" fillId="0" borderId="12" xfId="0" applyNumberFormat="1" applyFont="1" applyBorder="1" applyAlignment="1">
      <alignment horizontal="center" vertical="center"/>
    </xf>
    <xf numFmtId="9" fontId="18" fillId="0" borderId="84" xfId="0" applyNumberFormat="1" applyFont="1" applyBorder="1" applyAlignment="1">
      <alignment horizontal="center" vertical="center"/>
    </xf>
    <xf numFmtId="9" fontId="18" fillId="0" borderId="85" xfId="0" applyNumberFormat="1" applyFont="1" applyBorder="1" applyAlignment="1">
      <alignment horizontal="center" vertical="center"/>
    </xf>
    <xf numFmtId="0" fontId="18" fillId="9" borderId="77" xfId="0" applyFont="1" applyFill="1" applyBorder="1" applyAlignment="1">
      <alignment horizontal="center" vertical="center"/>
    </xf>
    <xf numFmtId="0" fontId="4" fillId="0" borderId="90" xfId="0" applyFont="1" applyBorder="1"/>
    <xf numFmtId="0" fontId="4" fillId="2" borderId="90" xfId="0" applyFont="1" applyFill="1" applyBorder="1"/>
    <xf numFmtId="0" fontId="7" fillId="9" borderId="77" xfId="0" applyFont="1" applyFill="1" applyBorder="1" applyAlignment="1">
      <alignment horizontal="left" vertical="center"/>
    </xf>
    <xf numFmtId="0" fontId="7" fillId="9" borderId="81" xfId="0" applyFont="1" applyFill="1" applyBorder="1" applyAlignment="1">
      <alignment horizontal="left" vertical="center"/>
    </xf>
    <xf numFmtId="0" fontId="7" fillId="9" borderId="89" xfId="0" applyFont="1" applyFill="1" applyBorder="1" applyAlignment="1">
      <alignment horizontal="left" vertical="center"/>
    </xf>
    <xf numFmtId="0" fontId="7" fillId="9" borderId="78" xfId="0" applyFont="1" applyFill="1" applyBorder="1" applyAlignment="1">
      <alignment horizontal="left" vertical="center"/>
    </xf>
    <xf numFmtId="0" fontId="2" fillId="4" borderId="73" xfId="0" applyFont="1" applyFill="1" applyBorder="1" applyAlignment="1">
      <alignment vertical="center" wrapText="1"/>
    </xf>
    <xf numFmtId="0" fontId="7" fillId="0" borderId="0" xfId="0" applyFont="1" applyAlignment="1">
      <alignment wrapText="1"/>
    </xf>
    <xf numFmtId="0" fontId="4" fillId="0" borderId="0" xfId="0" applyFont="1" applyAlignment="1">
      <alignment vertical="center" wrapText="1"/>
    </xf>
    <xf numFmtId="164" fontId="6" fillId="0" borderId="23" xfId="0" applyNumberFormat="1" applyFont="1" applyBorder="1" applyAlignment="1">
      <alignment horizontal="center" vertical="center"/>
    </xf>
    <xf numFmtId="164" fontId="8" fillId="0" borderId="98" xfId="0" applyNumberFormat="1" applyFont="1" applyBorder="1" applyAlignment="1">
      <alignment horizontal="center" vertical="center"/>
    </xf>
    <xf numFmtId="164" fontId="8" fillId="0" borderId="85" xfId="0" applyNumberFormat="1" applyFont="1" applyBorder="1" applyAlignment="1">
      <alignment horizontal="center" vertical="center"/>
    </xf>
    <xf numFmtId="164" fontId="6" fillId="0" borderId="83" xfId="0" applyNumberFormat="1" applyFont="1" applyBorder="1" applyAlignment="1">
      <alignment horizontal="center" vertical="center"/>
    </xf>
    <xf numFmtId="164" fontId="8" fillId="9" borderId="98" xfId="0" applyNumberFormat="1" applyFont="1" applyFill="1" applyBorder="1" applyAlignment="1">
      <alignment horizontal="center" vertical="center"/>
    </xf>
    <xf numFmtId="164" fontId="8" fillId="9" borderId="85" xfId="0" applyNumberFormat="1" applyFont="1" applyFill="1" applyBorder="1" applyAlignment="1">
      <alignment horizontal="center" vertical="center"/>
    </xf>
    <xf numFmtId="164" fontId="6" fillId="9" borderId="83" xfId="0" applyNumberFormat="1" applyFont="1" applyFill="1" applyBorder="1" applyAlignment="1">
      <alignment horizontal="center" vertical="center"/>
    </xf>
    <xf numFmtId="0" fontId="6" fillId="9" borderId="77" xfId="0" applyFont="1" applyFill="1" applyBorder="1" applyAlignment="1">
      <alignment horizontal="left" vertical="center" indent="1"/>
    </xf>
    <xf numFmtId="0" fontId="18" fillId="9" borderId="86" xfId="0" applyFont="1" applyFill="1" applyBorder="1" applyAlignment="1">
      <alignment horizontal="center" vertical="center"/>
    </xf>
    <xf numFmtId="0" fontId="18" fillId="2" borderId="85" xfId="0" applyFont="1" applyFill="1" applyBorder="1" applyAlignment="1">
      <alignment horizontal="center" vertical="center"/>
    </xf>
    <xf numFmtId="0" fontId="18" fillId="9" borderId="85" xfId="0" applyFont="1" applyFill="1" applyBorder="1" applyAlignment="1">
      <alignment horizontal="center" vertical="center"/>
    </xf>
    <xf numFmtId="0" fontId="7" fillId="0" borderId="0" xfId="0" applyFont="1" applyAlignment="1">
      <alignment vertical="center" wrapText="1"/>
    </xf>
    <xf numFmtId="0" fontId="7" fillId="0" borderId="38" xfId="0" applyFont="1" applyBorder="1" applyAlignment="1">
      <alignment vertical="top" wrapText="1"/>
    </xf>
    <xf numFmtId="0" fontId="8" fillId="9" borderId="12" xfId="0" applyFont="1" applyFill="1" applyBorder="1" applyAlignment="1">
      <alignment horizontal="center" vertical="center"/>
    </xf>
    <xf numFmtId="3" fontId="8" fillId="9" borderId="12" xfId="0" applyNumberFormat="1" applyFont="1" applyFill="1" applyBorder="1" applyAlignment="1">
      <alignment horizontal="center" vertical="center"/>
    </xf>
    <xf numFmtId="3" fontId="6" fillId="9" borderId="12" xfId="0" applyNumberFormat="1" applyFont="1" applyFill="1" applyBorder="1" applyAlignment="1">
      <alignment horizontal="center" vertical="center"/>
    </xf>
    <xf numFmtId="0" fontId="8" fillId="9" borderId="0" xfId="0" applyFont="1" applyFill="1" applyAlignment="1">
      <alignment horizontal="center" vertical="center"/>
    </xf>
    <xf numFmtId="3" fontId="8" fillId="9" borderId="0" xfId="0" applyNumberFormat="1" applyFont="1" applyFill="1" applyAlignment="1">
      <alignment horizontal="center" vertical="center"/>
    </xf>
    <xf numFmtId="3" fontId="6" fillId="9" borderId="81" xfId="0" applyNumberFormat="1" applyFont="1" applyFill="1" applyBorder="1" applyAlignment="1">
      <alignment horizontal="center" vertical="center"/>
    </xf>
    <xf numFmtId="3" fontId="6" fillId="9" borderId="77" xfId="0" applyNumberFormat="1" applyFont="1" applyFill="1" applyBorder="1" applyAlignment="1">
      <alignment horizontal="center" vertical="center"/>
    </xf>
    <xf numFmtId="3" fontId="8" fillId="9" borderId="74" xfId="0" applyNumberFormat="1" applyFont="1" applyFill="1" applyBorder="1" applyAlignment="1">
      <alignment horizontal="center" vertical="center"/>
    </xf>
    <xf numFmtId="3" fontId="8" fillId="9" borderId="79" xfId="0" applyNumberFormat="1" applyFont="1" applyFill="1" applyBorder="1" applyAlignment="1">
      <alignment horizontal="center" vertical="center"/>
    </xf>
    <xf numFmtId="0" fontId="10" fillId="0" borderId="0" xfId="0" applyFont="1" applyAlignment="1">
      <alignment vertical="top" wrapText="1"/>
    </xf>
    <xf numFmtId="2" fontId="8" fillId="9" borderId="12" xfId="0" applyNumberFormat="1" applyFont="1" applyFill="1" applyBorder="1" applyAlignment="1">
      <alignment horizontal="center" vertical="center"/>
    </xf>
    <xf numFmtId="0" fontId="6" fillId="9" borderId="0" xfId="0" applyFont="1" applyFill="1" applyAlignment="1">
      <alignment horizontal="center" vertical="center"/>
    </xf>
    <xf numFmtId="0" fontId="18" fillId="9" borderId="81" xfId="0" applyFont="1" applyFill="1" applyBorder="1" applyAlignment="1">
      <alignment horizontal="center" vertical="center" indent="1"/>
    </xf>
    <xf numFmtId="0" fontId="18" fillId="9" borderId="77" xfId="0" applyFont="1" applyFill="1" applyBorder="1" applyAlignment="1">
      <alignment horizontal="center" vertical="center" indent="1"/>
    </xf>
    <xf numFmtId="0" fontId="6" fillId="0" borderId="23" xfId="0" applyFont="1" applyBorder="1" applyAlignment="1">
      <alignment horizontal="center" vertical="center"/>
    </xf>
    <xf numFmtId="1" fontId="7" fillId="9" borderId="85" xfId="0" applyNumberFormat="1" applyFont="1" applyFill="1" applyBorder="1" applyAlignment="1">
      <alignment horizontal="center" vertical="center"/>
    </xf>
    <xf numFmtId="164" fontId="7" fillId="9" borderId="85" xfId="0" applyNumberFormat="1" applyFont="1" applyFill="1" applyBorder="1" applyAlignment="1">
      <alignment horizontal="center" vertical="center"/>
    </xf>
    <xf numFmtId="1" fontId="7" fillId="9" borderId="79" xfId="0" applyNumberFormat="1" applyFont="1" applyFill="1" applyBorder="1" applyAlignment="1">
      <alignment horizontal="center" vertical="center"/>
    </xf>
    <xf numFmtId="164" fontId="7" fillId="9" borderId="79" xfId="0" applyNumberFormat="1" applyFont="1" applyFill="1" applyBorder="1" applyAlignment="1">
      <alignment horizontal="center" vertical="center"/>
    </xf>
    <xf numFmtId="0" fontId="8" fillId="2" borderId="70" xfId="0" applyFont="1" applyFill="1" applyBorder="1" applyAlignment="1">
      <alignment horizontal="center" vertical="center" wrapText="1"/>
    </xf>
    <xf numFmtId="0" fontId="6" fillId="2" borderId="70" xfId="0" applyFont="1" applyFill="1" applyBorder="1" applyAlignment="1">
      <alignment horizontal="center" vertical="center" wrapText="1"/>
    </xf>
    <xf numFmtId="0" fontId="18" fillId="2" borderId="70" xfId="0" applyFont="1" applyFill="1" applyBorder="1" applyAlignment="1">
      <alignment horizontal="center" vertical="center" wrapText="1"/>
    </xf>
    <xf numFmtId="0" fontId="8" fillId="9" borderId="70" xfId="0" applyFont="1" applyFill="1" applyBorder="1" applyAlignment="1">
      <alignment horizontal="center" vertical="center" wrapText="1"/>
    </xf>
    <xf numFmtId="0" fontId="6" fillId="9" borderId="72" xfId="0" applyFont="1" applyFill="1" applyBorder="1" applyAlignment="1">
      <alignment horizontal="center" vertical="center" wrapText="1"/>
    </xf>
    <xf numFmtId="0" fontId="8" fillId="9" borderId="71" xfId="0" applyFont="1" applyFill="1" applyBorder="1" applyAlignment="1">
      <alignment horizontal="center" vertical="center" wrapText="1"/>
    </xf>
    <xf numFmtId="0" fontId="6" fillId="0" borderId="70" xfId="0" applyFont="1" applyBorder="1" applyAlignment="1">
      <alignment horizontal="center" vertical="center" wrapText="1"/>
    </xf>
    <xf numFmtId="0" fontId="15" fillId="2" borderId="16" xfId="0" applyFont="1" applyFill="1" applyBorder="1" applyAlignment="1">
      <alignment vertical="top" wrapText="1"/>
    </xf>
    <xf numFmtId="165" fontId="6" fillId="0" borderId="12" xfId="0" applyNumberFormat="1" applyFont="1" applyBorder="1" applyAlignment="1">
      <alignment horizontal="center" vertical="center"/>
    </xf>
    <xf numFmtId="0" fontId="8" fillId="9" borderId="82" xfId="0" applyFont="1" applyFill="1" applyBorder="1" applyAlignment="1">
      <alignment horizontal="center" vertical="center" wrapText="1"/>
    </xf>
    <xf numFmtId="166" fontId="8" fillId="9" borderId="95" xfId="0" applyNumberFormat="1" applyFont="1" applyFill="1" applyBorder="1" applyAlignment="1">
      <alignment horizontal="center" vertical="center" wrapText="1"/>
    </xf>
    <xf numFmtId="2" fontId="8" fillId="9" borderId="83" xfId="0" applyNumberFormat="1" applyFont="1" applyFill="1" applyBorder="1" applyAlignment="1">
      <alignment horizontal="center" vertical="center" wrapText="1"/>
    </xf>
    <xf numFmtId="0" fontId="7" fillId="0" borderId="54" xfId="0" applyFont="1" applyBorder="1" applyAlignment="1">
      <alignment horizontal="center" vertical="center" wrapText="1"/>
    </xf>
    <xf numFmtId="0" fontId="7" fillId="9" borderId="85" xfId="0" applyFont="1" applyFill="1" applyBorder="1" applyAlignment="1">
      <alignment horizontal="center" vertical="center" wrapText="1"/>
    </xf>
    <xf numFmtId="0" fontId="8" fillId="0" borderId="65" xfId="0" applyFont="1" applyBorder="1" applyAlignment="1">
      <alignment horizontal="center" vertical="center" wrapText="1"/>
    </xf>
    <xf numFmtId="0" fontId="8" fillId="0" borderId="54" xfId="0" applyFont="1" applyBorder="1" applyAlignment="1">
      <alignment horizontal="center" vertical="center" wrapText="1"/>
    </xf>
    <xf numFmtId="3" fontId="8" fillId="0" borderId="54" xfId="0" applyNumberFormat="1" applyFont="1" applyBorder="1" applyAlignment="1">
      <alignment horizontal="center" vertical="center" wrapText="1"/>
    </xf>
    <xf numFmtId="3" fontId="8" fillId="0" borderId="12" xfId="0" applyNumberFormat="1" applyFont="1" applyBorder="1" applyAlignment="1">
      <alignment horizontal="center" vertical="center" wrapText="1"/>
    </xf>
    <xf numFmtId="0" fontId="8" fillId="9" borderId="104" xfId="0" applyFont="1" applyFill="1" applyBorder="1" applyAlignment="1">
      <alignment horizontal="center" vertical="center" wrapText="1"/>
    </xf>
    <xf numFmtId="0" fontId="8" fillId="9" borderId="85" xfId="0" applyFont="1" applyFill="1" applyBorder="1" applyAlignment="1">
      <alignment horizontal="center" vertical="center" wrapText="1"/>
    </xf>
    <xf numFmtId="3" fontId="8" fillId="9" borderId="85" xfId="0" applyNumberFormat="1" applyFont="1" applyFill="1" applyBorder="1" applyAlignment="1">
      <alignment horizontal="center" vertical="center" wrapText="1"/>
    </xf>
    <xf numFmtId="0" fontId="8" fillId="9" borderId="121" xfId="0" applyFont="1" applyFill="1" applyBorder="1" applyAlignment="1">
      <alignment horizontal="center" vertical="center" wrapText="1"/>
    </xf>
    <xf numFmtId="3" fontId="8" fillId="9" borderId="88" xfId="0" applyNumberFormat="1" applyFont="1" applyFill="1" applyBorder="1" applyAlignment="1">
      <alignment horizontal="center" vertical="center"/>
    </xf>
    <xf numFmtId="3" fontId="8" fillId="9" borderId="24" xfId="0" applyNumberFormat="1" applyFont="1" applyFill="1" applyBorder="1" applyAlignment="1">
      <alignment horizontal="center" vertical="center"/>
    </xf>
    <xf numFmtId="3" fontId="6" fillId="9" borderId="89" xfId="0" applyNumberFormat="1" applyFont="1" applyFill="1" applyBorder="1" applyAlignment="1">
      <alignment horizontal="center" vertical="center"/>
    </xf>
    <xf numFmtId="3" fontId="6" fillId="9" borderId="79" xfId="0" applyNumberFormat="1" applyFont="1" applyFill="1" applyBorder="1" applyAlignment="1">
      <alignment horizontal="center" vertical="center"/>
    </xf>
    <xf numFmtId="0" fontId="10" fillId="0" borderId="25" xfId="0" applyFont="1" applyBorder="1" applyAlignment="1">
      <alignment vertical="top" wrapText="1"/>
    </xf>
    <xf numFmtId="3" fontId="8" fillId="9" borderId="83" xfId="0" applyNumberFormat="1" applyFont="1" applyFill="1" applyBorder="1" applyAlignment="1">
      <alignment horizontal="center" vertical="center" wrapText="1"/>
    </xf>
    <xf numFmtId="3" fontId="8" fillId="0" borderId="23" xfId="0" applyNumberFormat="1" applyFont="1" applyBorder="1" applyAlignment="1">
      <alignment horizontal="center" vertical="center" wrapText="1"/>
    </xf>
    <xf numFmtId="0" fontId="2" fillId="4" borderId="126" xfId="0" applyFont="1" applyFill="1" applyBorder="1" applyAlignment="1">
      <alignment horizontal="center" vertical="center" wrapText="1"/>
    </xf>
    <xf numFmtId="3" fontId="6" fillId="0" borderId="54" xfId="0" applyNumberFormat="1" applyFont="1" applyBorder="1" applyAlignment="1">
      <alignment horizontal="center" vertical="center" wrapText="1"/>
    </xf>
    <xf numFmtId="3" fontId="6" fillId="9" borderId="83" xfId="0" applyNumberFormat="1" applyFont="1" applyFill="1" applyBorder="1" applyAlignment="1">
      <alignment horizontal="center" vertical="center" wrapText="1"/>
    </xf>
    <xf numFmtId="3" fontId="6" fillId="0" borderId="23" xfId="0" applyNumberFormat="1" applyFont="1" applyBorder="1" applyAlignment="1">
      <alignment horizontal="center" vertical="center" wrapText="1"/>
    </xf>
    <xf numFmtId="168" fontId="5" fillId="2" borderId="43" xfId="0" applyNumberFormat="1" applyFont="1" applyFill="1" applyBorder="1" applyAlignment="1">
      <alignment horizontal="center" vertical="center" wrapText="1"/>
    </xf>
    <xf numFmtId="168" fontId="5" fillId="9" borderId="82" xfId="0" applyNumberFormat="1" applyFont="1" applyFill="1" applyBorder="1" applyAlignment="1">
      <alignment horizontal="center" vertical="center" wrapText="1"/>
    </xf>
    <xf numFmtId="168" fontId="5" fillId="9" borderId="70" xfId="0" applyNumberFormat="1" applyFont="1" applyFill="1" applyBorder="1" applyAlignment="1">
      <alignment horizontal="center" vertical="center" wrapText="1"/>
    </xf>
    <xf numFmtId="168" fontId="38" fillId="2" borderId="43" xfId="0" applyNumberFormat="1" applyFont="1" applyFill="1" applyBorder="1" applyAlignment="1">
      <alignment horizontal="center" vertical="center" wrapText="1"/>
    </xf>
    <xf numFmtId="168" fontId="38" fillId="2" borderId="23" xfId="0" applyNumberFormat="1" applyFont="1" applyFill="1" applyBorder="1" applyAlignment="1">
      <alignment horizontal="center" vertical="center" wrapText="1"/>
    </xf>
    <xf numFmtId="0" fontId="8" fillId="2" borderId="70" xfId="0" applyFont="1" applyFill="1" applyBorder="1" applyAlignment="1">
      <alignment horizontal="center" vertical="center"/>
    </xf>
    <xf numFmtId="0" fontId="7" fillId="2" borderId="70" xfId="0" applyFont="1" applyFill="1" applyBorder="1" applyAlignment="1">
      <alignment horizontal="center"/>
    </xf>
    <xf numFmtId="0" fontId="8" fillId="9" borderId="12" xfId="0" applyFont="1" applyFill="1" applyBorder="1" applyAlignment="1">
      <alignment horizontal="center" vertical="center" indent="1"/>
    </xf>
    <xf numFmtId="0" fontId="8" fillId="9" borderId="77" xfId="0" applyFont="1" applyFill="1" applyBorder="1" applyAlignment="1">
      <alignment horizontal="center" vertical="center" indent="1"/>
    </xf>
    <xf numFmtId="0" fontId="8" fillId="9" borderId="0" xfId="0" applyFont="1" applyFill="1" applyAlignment="1">
      <alignment horizontal="center" vertical="center" indent="1"/>
    </xf>
    <xf numFmtId="0" fontId="8" fillId="9" borderId="81" xfId="0" applyFont="1" applyFill="1" applyBorder="1" applyAlignment="1">
      <alignment horizontal="center" vertical="center" indent="1"/>
    </xf>
    <xf numFmtId="0" fontId="8" fillId="9" borderId="79" xfId="0" applyFont="1" applyFill="1" applyBorder="1" applyAlignment="1">
      <alignment horizontal="center" vertical="center" indent="1"/>
    </xf>
    <xf numFmtId="0" fontId="8" fillId="9" borderId="74" xfId="0" applyFont="1" applyFill="1" applyBorder="1" applyAlignment="1">
      <alignment horizontal="center" vertical="center" indent="1"/>
    </xf>
    <xf numFmtId="0" fontId="15" fillId="0" borderId="4" xfId="0" applyFont="1" applyBorder="1" applyAlignment="1">
      <alignment vertical="center" wrapText="1"/>
    </xf>
    <xf numFmtId="0" fontId="15" fillId="0" borderId="2" xfId="0" applyFont="1" applyBorder="1" applyAlignment="1">
      <alignment vertical="center" wrapText="1"/>
    </xf>
    <xf numFmtId="0" fontId="2" fillId="4" borderId="0" xfId="0" applyFont="1" applyFill="1" applyAlignment="1">
      <alignment horizontal="left" vertical="center" wrapText="1"/>
    </xf>
    <xf numFmtId="0" fontId="2" fillId="4" borderId="66" xfId="0" applyFont="1" applyFill="1" applyBorder="1" applyAlignment="1">
      <alignment horizontal="center" vertical="center" wrapText="1"/>
    </xf>
    <xf numFmtId="0" fontId="8" fillId="2" borderId="79" xfId="0" applyFont="1" applyFill="1" applyBorder="1" applyAlignment="1">
      <alignment horizontal="center" vertical="center"/>
    </xf>
    <xf numFmtId="0" fontId="6" fillId="2" borderId="138" xfId="0" applyFont="1" applyFill="1" applyBorder="1" applyAlignment="1">
      <alignment horizontal="center" vertical="center"/>
    </xf>
    <xf numFmtId="0" fontId="8" fillId="2" borderId="74" xfId="0" applyFont="1" applyFill="1" applyBorder="1" applyAlignment="1">
      <alignment horizontal="center" vertical="center"/>
    </xf>
    <xf numFmtId="0" fontId="8" fillId="2" borderId="0" xfId="0" applyFont="1" applyFill="1" applyAlignment="1">
      <alignment horizontal="center" vertical="center"/>
    </xf>
    <xf numFmtId="0" fontId="6" fillId="2" borderId="140" xfId="0" applyFont="1" applyFill="1" applyBorder="1" applyAlignment="1">
      <alignment horizontal="center" vertical="center"/>
    </xf>
    <xf numFmtId="3" fontId="8" fillId="2" borderId="74" xfId="0" applyNumberFormat="1" applyFont="1" applyFill="1" applyBorder="1" applyAlignment="1">
      <alignment horizontal="center" vertical="center"/>
    </xf>
    <xf numFmtId="3" fontId="8" fillId="2" borderId="0" xfId="0" applyNumberFormat="1" applyFont="1" applyFill="1" applyAlignment="1">
      <alignment horizontal="center" vertical="center"/>
    </xf>
    <xf numFmtId="3" fontId="6" fillId="2" borderId="140" xfId="0" applyNumberFormat="1" applyFont="1" applyFill="1" applyBorder="1" applyAlignment="1">
      <alignment horizontal="center" vertical="center"/>
    </xf>
    <xf numFmtId="0" fontId="8" fillId="2" borderId="138" xfId="0" applyFont="1" applyFill="1" applyBorder="1" applyAlignment="1">
      <alignment horizontal="center" vertical="center"/>
    </xf>
    <xf numFmtId="0" fontId="8" fillId="2" borderId="140" xfId="0" applyFont="1" applyFill="1" applyBorder="1" applyAlignment="1">
      <alignment horizontal="center" vertical="center"/>
    </xf>
    <xf numFmtId="0" fontId="6" fillId="9" borderId="12" xfId="0" applyFont="1" applyFill="1" applyBorder="1" applyAlignment="1">
      <alignment horizontal="center" vertical="center"/>
    </xf>
    <xf numFmtId="3" fontId="6" fillId="9" borderId="0" xfId="0" applyNumberFormat="1" applyFont="1" applyFill="1" applyAlignment="1">
      <alignment horizontal="center" vertical="center"/>
    </xf>
    <xf numFmtId="0" fontId="8" fillId="0" borderId="79" xfId="0" applyFont="1" applyBorder="1" applyAlignment="1">
      <alignment horizontal="center" vertical="center"/>
    </xf>
    <xf numFmtId="0" fontId="6" fillId="0" borderId="77" xfId="0" applyFont="1" applyBorder="1" applyAlignment="1">
      <alignment horizontal="center" vertical="center"/>
    </xf>
    <xf numFmtId="0" fontId="8" fillId="0" borderId="74" xfId="0" applyFont="1" applyBorder="1" applyAlignment="1">
      <alignment horizontal="center" vertical="center"/>
    </xf>
    <xf numFmtId="0" fontId="6" fillId="0" borderId="81" xfId="0" applyFont="1" applyBorder="1" applyAlignment="1">
      <alignment horizontal="center" vertical="center"/>
    </xf>
    <xf numFmtId="3" fontId="8" fillId="0" borderId="74" xfId="0" applyNumberFormat="1" applyFont="1" applyBorder="1" applyAlignment="1">
      <alignment horizontal="center" vertical="center"/>
    </xf>
    <xf numFmtId="3" fontId="6" fillId="0" borderId="81" xfId="0" applyNumberFormat="1" applyFont="1" applyBorder="1" applyAlignment="1">
      <alignment horizontal="center" vertical="center"/>
    </xf>
    <xf numFmtId="3" fontId="8" fillId="0" borderId="79" xfId="0" applyNumberFormat="1" applyFont="1" applyBorder="1" applyAlignment="1">
      <alignment horizontal="center" vertical="center"/>
    </xf>
    <xf numFmtId="3" fontId="6" fillId="0" borderId="77" xfId="0" applyNumberFormat="1" applyFont="1" applyBorder="1" applyAlignment="1">
      <alignment horizontal="center" vertical="center"/>
    </xf>
    <xf numFmtId="2" fontId="8" fillId="2" borderId="79" xfId="0" applyNumberFormat="1" applyFont="1" applyFill="1" applyBorder="1" applyAlignment="1">
      <alignment horizontal="center" vertical="center"/>
    </xf>
    <xf numFmtId="2" fontId="8" fillId="2" borderId="138" xfId="0" applyNumberFormat="1" applyFont="1" applyFill="1" applyBorder="1" applyAlignment="1">
      <alignment horizontal="center" vertical="center"/>
    </xf>
    <xf numFmtId="3" fontId="8" fillId="2" borderId="140" xfId="0" applyNumberFormat="1" applyFont="1" applyFill="1" applyBorder="1" applyAlignment="1">
      <alignment horizontal="center" vertical="center"/>
    </xf>
    <xf numFmtId="2" fontId="8" fillId="0" borderId="79" xfId="0" applyNumberFormat="1" applyFont="1" applyBorder="1" applyAlignment="1">
      <alignment horizontal="center" vertical="center"/>
    </xf>
    <xf numFmtId="2" fontId="8" fillId="0" borderId="12" xfId="0" applyNumberFormat="1" applyFont="1" applyBorder="1" applyAlignment="1">
      <alignment horizontal="center" vertical="center"/>
    </xf>
    <xf numFmtId="2" fontId="6" fillId="0" borderId="89" xfId="0" applyNumberFormat="1" applyFont="1" applyBorder="1" applyAlignment="1">
      <alignment horizontal="center" vertical="center"/>
    </xf>
    <xf numFmtId="4" fontId="8" fillId="0" borderId="111" xfId="0" applyNumberFormat="1" applyFont="1" applyBorder="1" applyAlignment="1">
      <alignment horizontal="center" vertical="center"/>
    </xf>
    <xf numFmtId="3" fontId="8" fillId="0" borderId="59" xfId="0" applyNumberFormat="1" applyFont="1" applyBorder="1" applyAlignment="1">
      <alignment horizontal="center" vertical="center"/>
    </xf>
    <xf numFmtId="4" fontId="8" fillId="0" borderId="59" xfId="0" applyNumberFormat="1" applyFont="1" applyBorder="1" applyAlignment="1">
      <alignment horizontal="center" vertical="center"/>
    </xf>
    <xf numFmtId="4" fontId="6" fillId="0" borderId="110" xfId="0" applyNumberFormat="1" applyFont="1" applyBorder="1" applyAlignment="1">
      <alignment horizontal="center" vertical="center"/>
    </xf>
    <xf numFmtId="0" fontId="8" fillId="9" borderId="23" xfId="0" applyFont="1" applyFill="1" applyBorder="1" applyAlignment="1">
      <alignment horizontal="center" vertical="center"/>
    </xf>
    <xf numFmtId="4" fontId="8" fillId="9" borderId="12" xfId="0" applyNumberFormat="1" applyFont="1" applyFill="1" applyBorder="1" applyAlignment="1">
      <alignment horizontal="center" vertical="center"/>
    </xf>
    <xf numFmtId="0" fontId="6" fillId="9" borderId="23" xfId="0" applyFont="1" applyFill="1" applyBorder="1" applyAlignment="1">
      <alignment horizontal="center" vertical="center"/>
    </xf>
    <xf numFmtId="0" fontId="35" fillId="0" borderId="14" xfId="0" applyFont="1" applyBorder="1" applyAlignment="1">
      <alignment vertical="center" wrapText="1"/>
    </xf>
    <xf numFmtId="0" fontId="50" fillId="4" borderId="0" xfId="0" applyFont="1" applyFill="1" applyAlignment="1">
      <alignment vertical="center" wrapText="1"/>
    </xf>
    <xf numFmtId="168" fontId="8" fillId="0" borderId="155" xfId="0" applyNumberFormat="1" applyFont="1" applyBorder="1" applyAlignment="1">
      <alignment horizontal="center" vertical="center" wrapText="1"/>
    </xf>
    <xf numFmtId="0" fontId="7" fillId="9" borderId="156" xfId="0" applyFont="1" applyFill="1" applyBorder="1" applyAlignment="1">
      <alignment horizontal="left" vertical="center" wrapText="1"/>
    </xf>
    <xf numFmtId="0" fontId="10" fillId="0" borderId="168" xfId="0" applyFont="1" applyBorder="1" applyAlignment="1">
      <alignment vertical="top" wrapText="1"/>
    </xf>
    <xf numFmtId="0" fontId="2" fillId="4" borderId="66" xfId="0" applyFont="1" applyFill="1" applyBorder="1" applyAlignment="1">
      <alignment horizontal="center"/>
    </xf>
    <xf numFmtId="0" fontId="7" fillId="0" borderId="23" xfId="0" applyFont="1" applyBorder="1" applyAlignment="1">
      <alignment horizontal="center" vertical="center"/>
    </xf>
    <xf numFmtId="0" fontId="7" fillId="9" borderId="172" xfId="0" applyFont="1" applyFill="1" applyBorder="1" applyAlignment="1">
      <alignment horizontal="center" vertical="center"/>
    </xf>
    <xf numFmtId="0" fontId="7" fillId="9" borderId="143" xfId="0" applyFont="1" applyFill="1" applyBorder="1" applyAlignment="1">
      <alignment horizontal="center" vertical="center"/>
    </xf>
    <xf numFmtId="0" fontId="7" fillId="9" borderId="145" xfId="0" applyFont="1" applyFill="1" applyBorder="1" applyAlignment="1">
      <alignment horizontal="center" vertical="center"/>
    </xf>
    <xf numFmtId="0" fontId="7" fillId="9" borderId="148" xfId="0" applyFont="1" applyFill="1" applyBorder="1" applyAlignment="1">
      <alignment horizontal="center" vertical="center"/>
    </xf>
    <xf numFmtId="0" fontId="2" fillId="4" borderId="177" xfId="0" applyFont="1" applyFill="1" applyBorder="1" applyAlignment="1">
      <alignment horizontal="center" vertical="center" indent="1"/>
    </xf>
    <xf numFmtId="0" fontId="8" fillId="0" borderId="161" xfId="0" applyFont="1" applyBorder="1" applyAlignment="1">
      <alignment horizontal="center" vertical="center" indent="1"/>
    </xf>
    <xf numFmtId="0" fontId="4" fillId="5" borderId="0" xfId="0" applyFont="1" applyFill="1" applyAlignment="1">
      <alignment wrapText="1"/>
    </xf>
    <xf numFmtId="0" fontId="4" fillId="2" borderId="0" xfId="0" applyFont="1" applyFill="1" applyAlignment="1">
      <alignment wrapText="1"/>
    </xf>
    <xf numFmtId="0" fontId="8" fillId="0" borderId="55" xfId="0" applyFont="1" applyBorder="1" applyAlignment="1">
      <alignment horizontal="center" vertical="center" indent="1"/>
    </xf>
    <xf numFmtId="0" fontId="8" fillId="9" borderId="162" xfId="0" applyFont="1" applyFill="1" applyBorder="1" applyAlignment="1">
      <alignment horizontal="center" vertical="center" indent="1"/>
    </xf>
    <xf numFmtId="3" fontId="6" fillId="0" borderId="23" xfId="0" applyNumberFormat="1" applyFont="1" applyBorder="1" applyAlignment="1">
      <alignment horizontal="center" vertical="center"/>
    </xf>
    <xf numFmtId="0" fontId="8" fillId="9" borderId="184" xfId="0" applyFont="1" applyFill="1" applyBorder="1" applyAlignment="1">
      <alignment horizontal="center" vertical="center" wrapText="1"/>
    </xf>
    <xf numFmtId="0" fontId="6" fillId="9" borderId="183" xfId="0" applyFont="1" applyFill="1" applyBorder="1" applyAlignment="1">
      <alignment horizontal="center" vertical="center" wrapText="1"/>
    </xf>
    <xf numFmtId="0" fontId="6" fillId="9" borderId="184" xfId="0" applyFont="1" applyFill="1" applyBorder="1" applyAlignment="1">
      <alignment horizontal="center" vertical="center" wrapText="1"/>
    </xf>
    <xf numFmtId="0" fontId="6" fillId="9" borderId="182" xfId="0" applyFont="1" applyFill="1" applyBorder="1" applyAlignment="1">
      <alignment horizontal="center" vertical="center" wrapText="1"/>
    </xf>
    <xf numFmtId="3" fontId="6" fillId="9" borderId="183" xfId="0" applyNumberFormat="1" applyFont="1" applyFill="1" applyBorder="1" applyAlignment="1">
      <alignment horizontal="center" vertical="center"/>
    </xf>
    <xf numFmtId="3" fontId="6" fillId="9" borderId="185" xfId="0" applyNumberFormat="1" applyFont="1" applyFill="1" applyBorder="1" applyAlignment="1">
      <alignment horizontal="center" vertical="center"/>
    </xf>
    <xf numFmtId="3" fontId="6" fillId="9" borderId="23" xfId="0" applyNumberFormat="1" applyFont="1" applyFill="1" applyBorder="1" applyAlignment="1">
      <alignment horizontal="center" vertical="center"/>
    </xf>
    <xf numFmtId="3" fontId="6" fillId="9" borderId="182" xfId="0" applyNumberFormat="1" applyFont="1" applyFill="1" applyBorder="1" applyAlignment="1">
      <alignment horizontal="center" vertical="center"/>
    </xf>
    <xf numFmtId="1" fontId="8" fillId="0" borderId="12" xfId="0" applyNumberFormat="1" applyFont="1" applyBorder="1" applyAlignment="1">
      <alignment horizontal="center" vertical="center"/>
    </xf>
    <xf numFmtId="0" fontId="50" fillId="4" borderId="180" xfId="0" applyFont="1" applyFill="1" applyBorder="1" applyAlignment="1">
      <alignment vertical="center" wrapText="1"/>
    </xf>
    <xf numFmtId="0" fontId="8" fillId="9" borderId="188" xfId="0" applyFont="1" applyFill="1" applyBorder="1" applyAlignment="1">
      <alignment horizontal="center" vertical="center" wrapText="1"/>
    </xf>
    <xf numFmtId="1" fontId="8" fillId="0" borderId="0" xfId="0" applyNumberFormat="1" applyFont="1" applyAlignment="1">
      <alignment horizontal="center" vertical="center"/>
    </xf>
    <xf numFmtId="0" fontId="8" fillId="9" borderId="190" xfId="0" applyFont="1" applyFill="1" applyBorder="1" applyAlignment="1">
      <alignment horizontal="center" vertical="center" wrapText="1"/>
    </xf>
    <xf numFmtId="3" fontId="8" fillId="0" borderId="90" xfId="0" applyNumberFormat="1" applyFont="1" applyBorder="1" applyAlignment="1">
      <alignment horizontal="center" vertical="center"/>
    </xf>
    <xf numFmtId="3" fontId="6" fillId="0" borderId="90" xfId="0" applyNumberFormat="1" applyFont="1" applyBorder="1" applyAlignment="1">
      <alignment horizontal="center" vertical="center"/>
    </xf>
    <xf numFmtId="3" fontId="8" fillId="9" borderId="191" xfId="0" applyNumberFormat="1" applyFont="1" applyFill="1" applyBorder="1" applyAlignment="1">
      <alignment horizontal="center" vertical="center"/>
    </xf>
    <xf numFmtId="3" fontId="6" fillId="9" borderId="90" xfId="0" applyNumberFormat="1" applyFont="1" applyFill="1" applyBorder="1" applyAlignment="1">
      <alignment horizontal="center" vertical="center"/>
    </xf>
    <xf numFmtId="3" fontId="8" fillId="9" borderId="90" xfId="0" applyNumberFormat="1" applyFont="1" applyFill="1" applyBorder="1" applyAlignment="1">
      <alignment horizontal="center" vertical="center"/>
    </xf>
    <xf numFmtId="3" fontId="6" fillId="9" borderId="190" xfId="0" applyNumberFormat="1" applyFont="1" applyFill="1" applyBorder="1" applyAlignment="1">
      <alignment horizontal="center" vertical="center"/>
    </xf>
    <xf numFmtId="0" fontId="8" fillId="9" borderId="192" xfId="0" applyFont="1" applyFill="1" applyBorder="1" applyAlignment="1">
      <alignment horizontal="center" vertical="center" wrapText="1"/>
    </xf>
    <xf numFmtId="0" fontId="3" fillId="0" borderId="9" xfId="0" applyFont="1" applyBorder="1" applyAlignment="1">
      <alignment vertical="top" wrapText="1"/>
    </xf>
    <xf numFmtId="3" fontId="8" fillId="0" borderId="92" xfId="0" applyNumberFormat="1" applyFont="1" applyBorder="1" applyAlignment="1">
      <alignment horizontal="center" vertical="center"/>
    </xf>
    <xf numFmtId="3" fontId="6" fillId="0" borderId="92" xfId="0" applyNumberFormat="1" applyFont="1" applyBorder="1" applyAlignment="1">
      <alignment horizontal="center" vertical="center"/>
    </xf>
    <xf numFmtId="3" fontId="8" fillId="0" borderId="93" xfId="0" applyNumberFormat="1" applyFont="1" applyBorder="1" applyAlignment="1">
      <alignment horizontal="center" vertical="center"/>
    </xf>
    <xf numFmtId="3" fontId="6" fillId="0" borderId="93" xfId="0" applyNumberFormat="1" applyFont="1" applyBorder="1" applyAlignment="1">
      <alignment horizontal="center" vertical="center"/>
    </xf>
    <xf numFmtId="0" fontId="8" fillId="9" borderId="81" xfId="0" applyFont="1" applyFill="1" applyBorder="1" applyAlignment="1">
      <alignment horizontal="left" vertical="center" indent="1"/>
    </xf>
    <xf numFmtId="0" fontId="8" fillId="9" borderId="77" xfId="0" applyFont="1" applyFill="1" applyBorder="1" applyAlignment="1">
      <alignment horizontal="left" vertical="center" indent="1"/>
    </xf>
    <xf numFmtId="0" fontId="8" fillId="9" borderId="200" xfId="0" applyFont="1" applyFill="1" applyBorder="1" applyAlignment="1">
      <alignment horizontal="left" vertical="center" indent="1"/>
    </xf>
    <xf numFmtId="0" fontId="8" fillId="9" borderId="201" xfId="0" applyFont="1" applyFill="1" applyBorder="1" applyAlignment="1">
      <alignment horizontal="left" vertical="center" indent="1"/>
    </xf>
    <xf numFmtId="0" fontId="6" fillId="9" borderId="201" xfId="0" applyFont="1" applyFill="1" applyBorder="1" applyAlignment="1">
      <alignment horizontal="left" vertical="center" indent="1"/>
    </xf>
    <xf numFmtId="0" fontId="6" fillId="9" borderId="200" xfId="0" applyFont="1" applyFill="1" applyBorder="1" applyAlignment="1">
      <alignment horizontal="left" vertical="center" indent="1"/>
    </xf>
    <xf numFmtId="3" fontId="8" fillId="0" borderId="202" xfId="0" applyNumberFormat="1" applyFont="1" applyBorder="1" applyAlignment="1">
      <alignment horizontal="center" vertical="center"/>
    </xf>
    <xf numFmtId="3" fontId="6" fillId="0" borderId="200" xfId="0" applyNumberFormat="1" applyFont="1" applyBorder="1" applyAlignment="1">
      <alignment horizontal="center" vertical="center"/>
    </xf>
    <xf numFmtId="3" fontId="8" fillId="0" borderId="203" xfId="0" applyNumberFormat="1" applyFont="1" applyBorder="1" applyAlignment="1">
      <alignment horizontal="center" vertical="center"/>
    </xf>
    <xf numFmtId="3" fontId="6" fillId="0" borderId="201" xfId="0" applyNumberFormat="1" applyFont="1" applyBorder="1" applyAlignment="1">
      <alignment horizontal="center" vertical="center"/>
    </xf>
    <xf numFmtId="3" fontId="6" fillId="0" borderId="205" xfId="0" applyNumberFormat="1" applyFont="1" applyBorder="1" applyAlignment="1">
      <alignment horizontal="center" vertical="center"/>
    </xf>
    <xf numFmtId="3" fontId="6" fillId="0" borderId="78" xfId="0" applyNumberFormat="1" applyFont="1" applyBorder="1" applyAlignment="1">
      <alignment horizontal="center" vertical="center"/>
    </xf>
    <xf numFmtId="3" fontId="8" fillId="9" borderId="202" xfId="0" applyNumberFormat="1" applyFont="1" applyFill="1" applyBorder="1" applyAlignment="1">
      <alignment horizontal="center" vertical="center"/>
    </xf>
    <xf numFmtId="3" fontId="8" fillId="9" borderId="203" xfId="0" applyNumberFormat="1" applyFont="1" applyFill="1" applyBorder="1" applyAlignment="1">
      <alignment horizontal="center" vertical="center"/>
    </xf>
    <xf numFmtId="3" fontId="8" fillId="9" borderId="92" xfId="0" applyNumberFormat="1" applyFont="1" applyFill="1" applyBorder="1" applyAlignment="1">
      <alignment horizontal="center" vertical="center"/>
    </xf>
    <xf numFmtId="3" fontId="6" fillId="9" borderId="92" xfId="0" applyNumberFormat="1" applyFont="1" applyFill="1" applyBorder="1" applyAlignment="1">
      <alignment horizontal="center" vertical="center"/>
    </xf>
    <xf numFmtId="3" fontId="8" fillId="9" borderId="93" xfId="0" applyNumberFormat="1" applyFont="1" applyFill="1" applyBorder="1" applyAlignment="1">
      <alignment horizontal="center" vertical="center"/>
    </xf>
    <xf numFmtId="3" fontId="6" fillId="9" borderId="93" xfId="0" applyNumberFormat="1" applyFont="1" applyFill="1" applyBorder="1" applyAlignment="1">
      <alignment horizontal="center" vertical="center"/>
    </xf>
    <xf numFmtId="3" fontId="8" fillId="9" borderId="77" xfId="0" applyNumberFormat="1" applyFont="1" applyFill="1" applyBorder="1" applyAlignment="1">
      <alignment horizontal="center" vertical="center"/>
    </xf>
    <xf numFmtId="3" fontId="8" fillId="9" borderId="200" xfId="0" applyNumberFormat="1" applyFont="1" applyFill="1" applyBorder="1" applyAlignment="1">
      <alignment horizontal="center" vertical="center"/>
    </xf>
    <xf numFmtId="3" fontId="8" fillId="9" borderId="201" xfId="0" applyNumberFormat="1" applyFont="1" applyFill="1" applyBorder="1" applyAlignment="1">
      <alignment horizontal="center" vertical="center"/>
    </xf>
    <xf numFmtId="164" fontId="8" fillId="0" borderId="23" xfId="0" applyNumberFormat="1" applyFont="1" applyBorder="1" applyAlignment="1">
      <alignment horizontal="center" vertical="center"/>
    </xf>
    <xf numFmtId="3" fontId="8" fillId="9" borderId="83" xfId="0" applyNumberFormat="1" applyFont="1" applyFill="1" applyBorder="1" applyAlignment="1">
      <alignment horizontal="center" vertical="center"/>
    </xf>
    <xf numFmtId="3" fontId="8" fillId="9" borderId="85" xfId="0" applyNumberFormat="1" applyFont="1" applyFill="1" applyBorder="1" applyAlignment="1">
      <alignment horizontal="center" vertical="center"/>
    </xf>
    <xf numFmtId="164" fontId="8" fillId="9" borderId="83" xfId="0" applyNumberFormat="1" applyFont="1" applyFill="1" applyBorder="1" applyAlignment="1">
      <alignment horizontal="center" vertical="center"/>
    </xf>
    <xf numFmtId="3" fontId="8" fillId="9" borderId="71" xfId="0" applyNumberFormat="1" applyFont="1" applyFill="1" applyBorder="1" applyAlignment="1">
      <alignment horizontal="center" vertical="center"/>
    </xf>
    <xf numFmtId="0" fontId="2" fillId="4" borderId="123" xfId="0" applyFont="1" applyFill="1" applyBorder="1" applyAlignment="1">
      <alignment horizontal="center" vertical="center" indent="1"/>
    </xf>
    <xf numFmtId="0" fontId="4" fillId="2" borderId="71" xfId="0" applyFont="1" applyFill="1" applyBorder="1" applyAlignment="1">
      <alignment horizontal="center"/>
    </xf>
    <xf numFmtId="164" fontId="4" fillId="2" borderId="71" xfId="6" applyNumberFormat="1" applyFont="1" applyFill="1" applyBorder="1" applyAlignment="1">
      <alignment horizontal="center"/>
    </xf>
    <xf numFmtId="0" fontId="4" fillId="5" borderId="0" xfId="0" applyFont="1" applyFill="1" applyAlignment="1">
      <alignment vertical="center"/>
    </xf>
    <xf numFmtId="0" fontId="4" fillId="0" borderId="0" xfId="0" applyFont="1" applyAlignment="1">
      <alignment vertical="center"/>
    </xf>
    <xf numFmtId="0" fontId="4" fillId="0" borderId="0" xfId="0" applyFont="1" applyAlignment="1">
      <alignment horizontal="left"/>
    </xf>
    <xf numFmtId="0" fontId="18" fillId="0" borderId="0" xfId="0" applyFont="1" applyAlignment="1">
      <alignment vertical="center" wrapText="1"/>
    </xf>
    <xf numFmtId="0" fontId="2" fillId="4" borderId="70" xfId="0" applyFont="1" applyFill="1" applyBorder="1" applyAlignment="1">
      <alignment horizontal="center" vertical="center" wrapText="1" indent="1"/>
    </xf>
    <xf numFmtId="0" fontId="2" fillId="4" borderId="3" xfId="0" applyFont="1" applyFill="1" applyBorder="1" applyAlignment="1">
      <alignment horizontal="center" vertical="center" wrapText="1"/>
    </xf>
    <xf numFmtId="168" fontId="8" fillId="0" borderId="66" xfId="0" applyNumberFormat="1" applyFont="1" applyBorder="1" applyAlignment="1">
      <alignment horizontal="center" vertical="center" wrapText="1"/>
    </xf>
    <xf numFmtId="0" fontId="2" fillId="4" borderId="3" xfId="0" applyFont="1" applyFill="1" applyBorder="1" applyAlignment="1">
      <alignment vertical="center" wrapText="1"/>
    </xf>
    <xf numFmtId="3" fontId="8" fillId="9" borderId="185" xfId="0" applyNumberFormat="1" applyFont="1" applyFill="1" applyBorder="1" applyAlignment="1">
      <alignment horizontal="center" vertical="center"/>
    </xf>
    <xf numFmtId="0" fontId="2" fillId="4" borderId="3" xfId="0" applyFont="1" applyFill="1" applyBorder="1" applyAlignment="1">
      <alignment horizontal="center" vertical="center"/>
    </xf>
    <xf numFmtId="0" fontId="13" fillId="4" borderId="3" xfId="0" applyFont="1" applyFill="1" applyBorder="1" applyAlignment="1">
      <alignment horizontal="center" vertical="center" wrapText="1"/>
    </xf>
    <xf numFmtId="0" fontId="23" fillId="4" borderId="3" xfId="0" applyFont="1" applyFill="1" applyBorder="1" applyAlignment="1">
      <alignment horizontal="center" vertical="center" wrapText="1"/>
    </xf>
    <xf numFmtId="3" fontId="8" fillId="9" borderId="81" xfId="0" applyNumberFormat="1" applyFont="1" applyFill="1" applyBorder="1" applyAlignment="1">
      <alignment horizontal="center" vertical="center"/>
    </xf>
    <xf numFmtId="0" fontId="2" fillId="4" borderId="223" xfId="0" applyFont="1" applyFill="1" applyBorder="1" applyAlignment="1">
      <alignment horizontal="center" vertical="center" indent="1"/>
    </xf>
    <xf numFmtId="0" fontId="7" fillId="9" borderId="227" xfId="0" applyFont="1" applyFill="1" applyBorder="1" applyAlignment="1">
      <alignment horizontal="center" vertical="center" indent="1"/>
    </xf>
    <xf numFmtId="0" fontId="2" fillId="4" borderId="3" xfId="0" applyFont="1" applyFill="1" applyBorder="1" applyAlignment="1">
      <alignment horizontal="center" vertical="center" indent="1"/>
    </xf>
    <xf numFmtId="0" fontId="21" fillId="4" borderId="3" xfId="0" applyFont="1" applyFill="1" applyBorder="1" applyAlignment="1">
      <alignment horizontal="center" vertical="center" wrapText="1"/>
    </xf>
    <xf numFmtId="0" fontId="27" fillId="4" borderId="3" xfId="0" applyFont="1" applyFill="1" applyBorder="1" applyAlignment="1">
      <alignment horizontal="center" vertical="center" wrapText="1"/>
    </xf>
    <xf numFmtId="169" fontId="7" fillId="2" borderId="80" xfId="4" applyNumberFormat="1" applyFont="1" applyFill="1" applyBorder="1" applyAlignment="1">
      <alignment horizontal="center" vertical="center" wrapText="1"/>
    </xf>
    <xf numFmtId="169" fontId="7" fillId="2" borderId="76" xfId="4" applyNumberFormat="1" applyFont="1" applyFill="1" applyBorder="1" applyAlignment="1">
      <alignment horizontal="center" vertical="center" wrapText="1"/>
    </xf>
    <xf numFmtId="169" fontId="7" fillId="9" borderId="80" xfId="4" applyNumberFormat="1" applyFont="1" applyFill="1" applyBorder="1" applyAlignment="1">
      <alignment horizontal="center" vertical="center" wrapText="1"/>
    </xf>
    <xf numFmtId="169" fontId="7" fillId="9" borderId="76" xfId="4" applyNumberFormat="1" applyFont="1" applyFill="1" applyBorder="1" applyAlignment="1">
      <alignment horizontal="center" vertical="center" wrapText="1"/>
    </xf>
    <xf numFmtId="169" fontId="7" fillId="9" borderId="73" xfId="4" applyNumberFormat="1" applyFont="1" applyFill="1" applyBorder="1" applyAlignment="1">
      <alignment horizontal="center" vertical="center" wrapText="1"/>
    </xf>
    <xf numFmtId="0" fontId="2" fillId="4" borderId="3" xfId="0" applyFont="1" applyFill="1" applyBorder="1" applyAlignment="1">
      <alignment horizontal="center" vertical="center" wrapText="1" indent="1"/>
    </xf>
    <xf numFmtId="168" fontId="5" fillId="9" borderId="73" xfId="0" applyNumberFormat="1" applyFont="1" applyFill="1" applyBorder="1" applyAlignment="1">
      <alignment horizontal="center" vertical="center" wrapText="1"/>
    </xf>
    <xf numFmtId="0" fontId="8" fillId="9" borderId="125" xfId="0" applyFont="1" applyFill="1" applyBorder="1" applyAlignment="1">
      <alignment horizontal="center" vertical="center" wrapText="1"/>
    </xf>
    <xf numFmtId="0" fontId="50" fillId="4" borderId="0" xfId="0" applyFont="1" applyFill="1" applyAlignment="1">
      <alignment horizontal="left" vertical="center" wrapText="1"/>
    </xf>
    <xf numFmtId="9" fontId="7" fillId="0" borderId="23" xfId="0" applyNumberFormat="1" applyFont="1" applyBorder="1" applyAlignment="1">
      <alignment horizontal="center" vertical="center" wrapText="1"/>
    </xf>
    <xf numFmtId="9" fontId="7" fillId="0" borderId="12" xfId="0" applyNumberFormat="1" applyFont="1" applyBorder="1" applyAlignment="1">
      <alignment horizontal="center" vertical="center" wrapText="1"/>
    </xf>
    <xf numFmtId="0" fontId="2" fillId="5" borderId="0" xfId="0" applyFont="1" applyFill="1" applyAlignment="1">
      <alignment horizontal="center" vertical="center" wrapText="1"/>
    </xf>
    <xf numFmtId="0" fontId="7" fillId="0" borderId="155" xfId="0" applyFont="1" applyBorder="1" applyAlignment="1">
      <alignment horizontal="center" vertical="center" wrapText="1"/>
    </xf>
    <xf numFmtId="3" fontId="7" fillId="0" borderId="155" xfId="0" applyNumberFormat="1" applyFont="1" applyBorder="1" applyAlignment="1">
      <alignment horizontal="center" vertical="center" wrapText="1"/>
    </xf>
    <xf numFmtId="0" fontId="2" fillId="4" borderId="66" xfId="0" applyFont="1" applyFill="1" applyBorder="1" applyAlignment="1">
      <alignment horizontal="center" vertical="center"/>
    </xf>
    <xf numFmtId="3" fontId="8" fillId="2" borderId="23" xfId="0" applyNumberFormat="1" applyFont="1" applyFill="1" applyBorder="1" applyAlignment="1">
      <alignment horizontal="center" vertical="center"/>
    </xf>
    <xf numFmtId="0" fontId="8" fillId="2" borderId="23" xfId="0" applyFont="1" applyFill="1" applyBorder="1" applyAlignment="1">
      <alignment horizontal="center" vertical="center"/>
    </xf>
    <xf numFmtId="3" fontId="8" fillId="9" borderId="238" xfId="0" applyNumberFormat="1" applyFont="1" applyFill="1" applyBorder="1" applyAlignment="1">
      <alignment horizontal="center" vertical="center"/>
    </xf>
    <xf numFmtId="0" fontId="8" fillId="9" borderId="148" xfId="0" applyFont="1" applyFill="1" applyBorder="1" applyAlignment="1">
      <alignment horizontal="center" vertical="center"/>
    </xf>
    <xf numFmtId="0" fontId="8" fillId="9" borderId="148" xfId="0" applyFont="1" applyFill="1" applyBorder="1" applyAlignment="1">
      <alignment horizontal="center" vertical="center" wrapText="1"/>
    </xf>
    <xf numFmtId="0" fontId="8" fillId="2" borderId="23" xfId="0" applyFont="1" applyFill="1" applyBorder="1" applyAlignment="1">
      <alignment horizontal="center" vertical="center" wrapText="1"/>
    </xf>
    <xf numFmtId="3" fontId="8" fillId="9" borderId="239" xfId="0" applyNumberFormat="1" applyFont="1" applyFill="1" applyBorder="1" applyAlignment="1">
      <alignment horizontal="center" vertical="center"/>
    </xf>
    <xf numFmtId="0" fontId="8" fillId="9" borderId="240" xfId="0" applyFont="1" applyFill="1" applyBorder="1" applyAlignment="1">
      <alignment horizontal="center" vertical="center" wrapText="1"/>
    </xf>
    <xf numFmtId="0" fontId="8" fillId="0" borderId="52" xfId="0" applyFont="1" applyBorder="1" applyAlignment="1">
      <alignment horizontal="center" vertical="center"/>
    </xf>
    <xf numFmtId="0" fontId="8" fillId="0" borderId="55" xfId="0" applyFont="1" applyBorder="1" applyAlignment="1">
      <alignment horizontal="center" vertical="center"/>
    </xf>
    <xf numFmtId="0" fontId="8" fillId="0" borderId="24" xfId="0" applyFont="1" applyBorder="1" applyAlignment="1">
      <alignment horizontal="center" vertical="center"/>
    </xf>
    <xf numFmtId="9" fontId="8" fillId="0" borderId="12" xfId="0" applyNumberFormat="1" applyFont="1" applyBorder="1" applyAlignment="1">
      <alignment horizontal="center" vertical="center"/>
    </xf>
    <xf numFmtId="164" fontId="7" fillId="0" borderId="23" xfId="0" applyNumberFormat="1" applyFont="1" applyBorder="1" applyAlignment="1">
      <alignment horizontal="center" vertical="center"/>
    </xf>
    <xf numFmtId="0" fontId="8" fillId="0" borderId="43" xfId="0" applyFont="1" applyBorder="1" applyAlignment="1">
      <alignment horizontal="center" vertical="center"/>
    </xf>
    <xf numFmtId="0" fontId="8" fillId="0" borderId="53" xfId="0" applyFont="1" applyBorder="1" applyAlignment="1">
      <alignment horizontal="center" vertical="center"/>
    </xf>
    <xf numFmtId="0" fontId="8" fillId="9" borderId="143" xfId="0" applyFont="1" applyFill="1" applyBorder="1" applyAlignment="1">
      <alignment horizontal="center" vertical="center"/>
    </xf>
    <xf numFmtId="0" fontId="2" fillId="4" borderId="66" xfId="0" applyFont="1" applyFill="1" applyBorder="1" applyAlignment="1">
      <alignment horizontal="right" vertical="center"/>
    </xf>
    <xf numFmtId="0" fontId="2" fillId="4" borderId="123" xfId="0" applyFont="1" applyFill="1" applyBorder="1" applyAlignment="1">
      <alignment horizontal="center" vertical="center"/>
    </xf>
    <xf numFmtId="0" fontId="8" fillId="0" borderId="40" xfId="0" applyFont="1" applyBorder="1" applyAlignment="1">
      <alignment horizontal="center" vertical="center"/>
    </xf>
    <xf numFmtId="0" fontId="8" fillId="9" borderId="95" xfId="0" applyFont="1" applyFill="1" applyBorder="1" applyAlignment="1">
      <alignment horizontal="center" vertical="center" wrapText="1"/>
    </xf>
    <xf numFmtId="0" fontId="8" fillId="9" borderId="244" xfId="0" applyFont="1" applyFill="1" applyBorder="1" applyAlignment="1">
      <alignment horizontal="center" vertical="center"/>
    </xf>
    <xf numFmtId="0" fontId="8" fillId="9" borderId="253" xfId="0" applyFont="1" applyFill="1" applyBorder="1" applyAlignment="1">
      <alignment horizontal="center" vertical="center"/>
    </xf>
    <xf numFmtId="0" fontId="8" fillId="9" borderId="248" xfId="0" applyFont="1" applyFill="1" applyBorder="1" applyAlignment="1">
      <alignment horizontal="center" vertical="center"/>
    </xf>
    <xf numFmtId="0" fontId="2" fillId="4" borderId="70" xfId="0" applyFont="1" applyFill="1" applyBorder="1" applyAlignment="1">
      <alignment horizontal="center" vertical="center"/>
    </xf>
    <xf numFmtId="0" fontId="2" fillId="4" borderId="254" xfId="0" applyFont="1" applyFill="1" applyBorder="1" applyAlignment="1">
      <alignment horizontal="center" vertical="center"/>
    </xf>
    <xf numFmtId="164" fontId="8" fillId="0" borderId="39" xfId="0" applyNumberFormat="1" applyFont="1" applyBorder="1" applyAlignment="1">
      <alignment horizontal="center" vertical="center"/>
    </xf>
    <xf numFmtId="164" fontId="8" fillId="9" borderId="248" xfId="0" applyNumberFormat="1" applyFont="1" applyFill="1" applyBorder="1" applyAlignment="1">
      <alignment horizontal="center" vertical="center"/>
    </xf>
    <xf numFmtId="164" fontId="8" fillId="9" borderId="244" xfId="0" applyNumberFormat="1" applyFont="1" applyFill="1" applyBorder="1" applyAlignment="1">
      <alignment horizontal="center" vertical="center"/>
    </xf>
    <xf numFmtId="164" fontId="8" fillId="2" borderId="40" xfId="0" applyNumberFormat="1" applyFont="1" applyFill="1" applyBorder="1" applyAlignment="1">
      <alignment horizontal="center" vertical="center"/>
    </xf>
    <xf numFmtId="0" fontId="35" fillId="2" borderId="0" xfId="0" applyFont="1" applyFill="1" applyAlignment="1">
      <alignment horizontal="left" vertical="center" wrapText="1"/>
    </xf>
    <xf numFmtId="0" fontId="15" fillId="2" borderId="0" xfId="0" applyFont="1" applyFill="1" applyAlignment="1">
      <alignment horizontal="left" vertical="center" wrapText="1"/>
    </xf>
    <xf numFmtId="0" fontId="18" fillId="0" borderId="0" xfId="0" applyFont="1" applyAlignment="1">
      <alignment horizontal="center" vertical="center" wrapText="1" indent="1"/>
    </xf>
    <xf numFmtId="0" fontId="20" fillId="0" borderId="0" xfId="0" applyFont="1" applyAlignment="1">
      <alignment horizontal="center" vertical="center" wrapText="1" indent="1"/>
    </xf>
    <xf numFmtId="0" fontId="18" fillId="0" borderId="12" xfId="0" applyFont="1" applyBorder="1" applyAlignment="1">
      <alignment horizontal="center" vertical="center" wrapText="1" indent="1"/>
    </xf>
    <xf numFmtId="0" fontId="20" fillId="0" borderId="12" xfId="0" applyFont="1" applyBorder="1" applyAlignment="1">
      <alignment horizontal="center" vertical="center" wrapText="1" indent="1"/>
    </xf>
    <xf numFmtId="0" fontId="18" fillId="0" borderId="74" xfId="0" applyFont="1" applyBorder="1" applyAlignment="1">
      <alignment horizontal="center" vertical="center" wrapText="1" indent="1"/>
    </xf>
    <xf numFmtId="0" fontId="20" fillId="0" borderId="81" xfId="0" applyFont="1" applyBorder="1" applyAlignment="1">
      <alignment horizontal="center" vertical="center" wrapText="1" indent="1"/>
    </xf>
    <xf numFmtId="0" fontId="18" fillId="0" borderId="79" xfId="0" applyFont="1" applyBorder="1" applyAlignment="1">
      <alignment horizontal="center" vertical="center" wrapText="1" indent="1"/>
    </xf>
    <xf numFmtId="0" fontId="20" fillId="0" borderId="77" xfId="0" applyFont="1" applyBorder="1" applyAlignment="1">
      <alignment horizontal="center" vertical="center" wrapText="1" indent="1"/>
    </xf>
    <xf numFmtId="0" fontId="18" fillId="9" borderId="74" xfId="0" applyFont="1" applyFill="1" applyBorder="1" applyAlignment="1">
      <alignment horizontal="center" vertical="center" wrapText="1" indent="1"/>
    </xf>
    <xf numFmtId="0" fontId="18" fillId="9" borderId="0" xfId="0" applyFont="1" applyFill="1" applyAlignment="1">
      <alignment horizontal="center" vertical="center" wrapText="1" indent="1"/>
    </xf>
    <xf numFmtId="0" fontId="20" fillId="9" borderId="81" xfId="0" applyFont="1" applyFill="1" applyBorder="1" applyAlignment="1">
      <alignment horizontal="center" vertical="center" wrapText="1" indent="1"/>
    </xf>
    <xf numFmtId="0" fontId="18" fillId="9" borderId="79" xfId="0" applyFont="1" applyFill="1" applyBorder="1" applyAlignment="1">
      <alignment horizontal="center" vertical="center" wrapText="1" indent="1"/>
    </xf>
    <xf numFmtId="0" fontId="18" fillId="9" borderId="12" xfId="0" applyFont="1" applyFill="1" applyBorder="1" applyAlignment="1">
      <alignment horizontal="center" vertical="center" wrapText="1" indent="1"/>
    </xf>
    <xf numFmtId="0" fontId="20" fillId="9" borderId="77" xfId="0" applyFont="1" applyFill="1" applyBorder="1" applyAlignment="1">
      <alignment horizontal="center" vertical="center" wrapText="1" indent="1"/>
    </xf>
    <xf numFmtId="0" fontId="20" fillId="9" borderId="12" xfId="0" applyFont="1" applyFill="1" applyBorder="1" applyAlignment="1">
      <alignment horizontal="center" vertical="center" wrapText="1" indent="1"/>
    </xf>
    <xf numFmtId="0" fontId="20" fillId="9" borderId="0" xfId="0" applyFont="1" applyFill="1" applyAlignment="1">
      <alignment horizontal="center" vertical="center" wrapText="1" indent="1"/>
    </xf>
    <xf numFmtId="0" fontId="18" fillId="0" borderId="83" xfId="0" applyFont="1" applyBorder="1" applyAlignment="1">
      <alignment horizontal="center" vertical="center" wrapText="1" indent="1"/>
    </xf>
    <xf numFmtId="0" fontId="8" fillId="9" borderId="83" xfId="0" applyFont="1" applyFill="1" applyBorder="1" applyAlignment="1">
      <alignment horizontal="center" vertical="center" wrapText="1"/>
    </xf>
    <xf numFmtId="0" fontId="7" fillId="0" borderId="0" xfId="0" applyFont="1" applyAlignment="1">
      <alignment horizontal="center"/>
    </xf>
    <xf numFmtId="0" fontId="2" fillId="4" borderId="1" xfId="0" applyFont="1" applyFill="1" applyBorder="1" applyAlignment="1">
      <alignment horizontal="center" vertical="center" wrapText="1"/>
    </xf>
    <xf numFmtId="0" fontId="7" fillId="0" borderId="155" xfId="0" applyFont="1" applyBorder="1" applyAlignment="1">
      <alignment horizontal="center"/>
    </xf>
    <xf numFmtId="0" fontId="7" fillId="9" borderId="155" xfId="0" applyFont="1" applyFill="1" applyBorder="1" applyAlignment="1">
      <alignment horizontal="center"/>
    </xf>
    <xf numFmtId="0" fontId="28" fillId="0" borderId="0" xfId="0" applyFont="1"/>
    <xf numFmtId="0" fontId="15" fillId="2" borderId="34" xfId="0" applyFont="1" applyFill="1" applyBorder="1" applyAlignment="1">
      <alignment vertical="center" wrapText="1"/>
    </xf>
    <xf numFmtId="3" fontId="7" fillId="0" borderId="61" xfId="0" applyNumberFormat="1" applyFont="1" applyBorder="1" applyAlignment="1">
      <alignment horizontal="center" vertical="center"/>
    </xf>
    <xf numFmtId="0" fontId="28" fillId="5" borderId="0" xfId="0" applyFont="1" applyFill="1"/>
    <xf numFmtId="0" fontId="28" fillId="2" borderId="0" xfId="0" applyFont="1" applyFill="1"/>
    <xf numFmtId="164" fontId="7" fillId="0" borderId="156" xfId="0" applyNumberFormat="1" applyFont="1" applyBorder="1" applyAlignment="1">
      <alignment horizontal="center" vertical="center"/>
    </xf>
    <xf numFmtId="3" fontId="16" fillId="0" borderId="12" xfId="0" applyNumberFormat="1" applyFont="1" applyBorder="1" applyAlignment="1">
      <alignment horizontal="center" vertical="center"/>
    </xf>
    <xf numFmtId="3" fontId="16" fillId="0" borderId="24" xfId="0" applyNumberFormat="1" applyFont="1" applyBorder="1" applyAlignment="1">
      <alignment horizontal="center" vertical="center"/>
    </xf>
    <xf numFmtId="164" fontId="16" fillId="0" borderId="23" xfId="0" applyNumberFormat="1" applyFont="1" applyBorder="1" applyAlignment="1">
      <alignment horizontal="center" vertical="center"/>
    </xf>
    <xf numFmtId="9" fontId="16" fillId="0" borderId="12" xfId="0" applyNumberFormat="1" applyFont="1" applyBorder="1" applyAlignment="1">
      <alignment horizontal="center" vertical="center"/>
    </xf>
    <xf numFmtId="0" fontId="8" fillId="4" borderId="0" xfId="0" applyFont="1" applyFill="1" applyAlignment="1">
      <alignment vertical="center" wrapText="1"/>
    </xf>
    <xf numFmtId="3" fontId="7" fillId="0" borderId="12" xfId="0" applyNumberFormat="1" applyFont="1" applyBorder="1" applyAlignment="1">
      <alignment horizontal="center" vertical="center"/>
    </xf>
    <xf numFmtId="0" fontId="7" fillId="0" borderId="149" xfId="0" applyFont="1" applyBorder="1" applyAlignment="1">
      <alignment horizontal="center" vertical="center"/>
    </xf>
    <xf numFmtId="0" fontId="7" fillId="0" borderId="138" xfId="0" applyFont="1" applyBorder="1" applyAlignment="1">
      <alignment horizontal="center" vertical="center"/>
    </xf>
    <xf numFmtId="167" fontId="7" fillId="0" borderId="149" xfId="0" applyNumberFormat="1" applyFont="1" applyBorder="1" applyAlignment="1">
      <alignment horizontal="center" vertical="center"/>
    </xf>
    <xf numFmtId="167" fontId="7" fillId="0" borderId="138" xfId="0" applyNumberFormat="1" applyFont="1" applyBorder="1" applyAlignment="1">
      <alignment horizontal="center" vertical="center"/>
    </xf>
    <xf numFmtId="0" fontId="16" fillId="0" borderId="140" xfId="0" applyFont="1" applyBorder="1" applyAlignment="1">
      <alignment horizontal="center" vertical="center"/>
    </xf>
    <xf numFmtId="3" fontId="16" fillId="0" borderId="149" xfId="0" applyNumberFormat="1" applyFont="1" applyBorder="1" applyAlignment="1">
      <alignment horizontal="center" vertical="center"/>
    </xf>
    <xf numFmtId="0" fontId="16" fillId="0" borderId="138" xfId="0" applyFont="1" applyBorder="1" applyAlignment="1">
      <alignment horizontal="center" vertical="center"/>
    </xf>
    <xf numFmtId="164" fontId="16" fillId="0" borderId="154" xfId="0" applyNumberFormat="1" applyFont="1" applyBorder="1" applyAlignment="1">
      <alignment horizontal="center" vertical="center"/>
    </xf>
    <xf numFmtId="164" fontId="16" fillId="0" borderId="116" xfId="0" applyNumberFormat="1" applyFont="1" applyBorder="1" applyAlignment="1">
      <alignment horizontal="center" vertical="center"/>
    </xf>
    <xf numFmtId="0" fontId="8" fillId="9" borderId="149" xfId="0" applyFont="1" applyFill="1" applyBorder="1" applyAlignment="1">
      <alignment horizontal="center" vertical="center"/>
    </xf>
    <xf numFmtId="0" fontId="7" fillId="9" borderId="12" xfId="0" applyFont="1" applyFill="1" applyBorder="1" applyAlignment="1">
      <alignment horizontal="center" vertical="center"/>
    </xf>
    <xf numFmtId="0" fontId="7" fillId="9" borderId="138" xfId="0" applyFont="1" applyFill="1" applyBorder="1" applyAlignment="1">
      <alignment horizontal="center" vertical="center"/>
    </xf>
    <xf numFmtId="167" fontId="7" fillId="9" borderId="149" xfId="0" applyNumberFormat="1" applyFont="1" applyFill="1" applyBorder="1" applyAlignment="1">
      <alignment horizontal="center" vertical="center"/>
    </xf>
    <xf numFmtId="167" fontId="7" fillId="9" borderId="138" xfId="0" applyNumberFormat="1" applyFont="1" applyFill="1" applyBorder="1" applyAlignment="1">
      <alignment horizontal="center" vertical="center"/>
    </xf>
    <xf numFmtId="3" fontId="16" fillId="9" borderId="149" xfId="0" applyNumberFormat="1" applyFont="1" applyFill="1" applyBorder="1" applyAlignment="1">
      <alignment horizontal="center" vertical="center"/>
    </xf>
    <xf numFmtId="3" fontId="16" fillId="9" borderId="12" xfId="0" applyNumberFormat="1" applyFont="1" applyFill="1" applyBorder="1" applyAlignment="1">
      <alignment horizontal="center" vertical="center"/>
    </xf>
    <xf numFmtId="3" fontId="16" fillId="9" borderId="138" xfId="0" applyNumberFormat="1" applyFont="1" applyFill="1" applyBorder="1" applyAlignment="1">
      <alignment horizontal="center" vertical="center"/>
    </xf>
    <xf numFmtId="164" fontId="16" fillId="9" borderId="154" xfId="0" applyNumberFormat="1" applyFont="1" applyFill="1" applyBorder="1" applyAlignment="1">
      <alignment horizontal="center" vertical="center"/>
    </xf>
    <xf numFmtId="164" fontId="16" fillId="9" borderId="23" xfId="0" applyNumberFormat="1" applyFont="1" applyFill="1" applyBorder="1" applyAlignment="1">
      <alignment horizontal="center" vertical="center"/>
    </xf>
    <xf numFmtId="164" fontId="16" fillId="9" borderId="116" xfId="0" applyNumberFormat="1" applyFont="1" applyFill="1" applyBorder="1" applyAlignment="1">
      <alignment horizontal="center" vertical="center"/>
    </xf>
    <xf numFmtId="0" fontId="2" fillId="4" borderId="66" xfId="0" applyFont="1" applyFill="1" applyBorder="1" applyAlignment="1">
      <alignment horizontal="center" vertical="center" wrapText="1" indent="1"/>
    </xf>
    <xf numFmtId="172" fontId="7" fillId="0" borderId="0" xfId="0" applyNumberFormat="1" applyFont="1" applyAlignment="1">
      <alignment horizontal="center" vertical="center" wrapText="1"/>
    </xf>
    <xf numFmtId="172" fontId="7" fillId="0" borderId="12" xfId="0" applyNumberFormat="1" applyFont="1" applyBorder="1" applyAlignment="1">
      <alignment horizontal="center" vertical="center" wrapText="1"/>
    </xf>
    <xf numFmtId="164" fontId="7" fillId="0" borderId="12" xfId="6" applyNumberFormat="1" applyFont="1" applyBorder="1" applyAlignment="1">
      <alignment horizontal="center" vertical="center" wrapText="1"/>
    </xf>
    <xf numFmtId="172" fontId="7" fillId="9" borderId="145" xfId="0" applyNumberFormat="1" applyFont="1" applyFill="1" applyBorder="1" applyAlignment="1">
      <alignment horizontal="center" vertical="center" wrapText="1"/>
    </xf>
    <xf numFmtId="172" fontId="7" fillId="9" borderId="143" xfId="0" applyNumberFormat="1" applyFont="1" applyFill="1" applyBorder="1" applyAlignment="1">
      <alignment horizontal="center" vertical="center" wrapText="1"/>
    </xf>
    <xf numFmtId="164" fontId="7" fillId="9" borderId="143" xfId="6" applyNumberFormat="1" applyFont="1" applyFill="1" applyBorder="1" applyAlignment="1">
      <alignment horizontal="center" vertical="center" wrapText="1"/>
    </xf>
    <xf numFmtId="172" fontId="7" fillId="9" borderId="151" xfId="0" applyNumberFormat="1" applyFont="1" applyFill="1" applyBorder="1" applyAlignment="1">
      <alignment horizontal="center" vertical="center" wrapText="1"/>
    </xf>
    <xf numFmtId="172" fontId="7" fillId="9" borderId="149" xfId="0" applyNumberFormat="1" applyFont="1" applyFill="1" applyBorder="1" applyAlignment="1">
      <alignment horizontal="center" vertical="center" wrapText="1"/>
    </xf>
    <xf numFmtId="164" fontId="7" fillId="9" borderId="149" xfId="6" applyNumberFormat="1" applyFont="1" applyFill="1" applyBorder="1" applyAlignment="1">
      <alignment horizontal="center" vertical="center" wrapText="1"/>
    </xf>
    <xf numFmtId="0" fontId="2" fillId="4" borderId="155" xfId="0" applyFont="1" applyFill="1" applyBorder="1" applyAlignment="1">
      <alignment horizontal="center" vertical="center" wrapText="1"/>
    </xf>
    <xf numFmtId="3" fontId="7" fillId="0" borderId="267" xfId="0" applyNumberFormat="1" applyFont="1" applyBorder="1" applyAlignment="1">
      <alignment horizontal="center" vertical="center"/>
    </xf>
    <xf numFmtId="164" fontId="7" fillId="0" borderId="266" xfId="0" applyNumberFormat="1" applyFont="1" applyBorder="1" applyAlignment="1">
      <alignment horizontal="center" vertical="center"/>
    </xf>
    <xf numFmtId="164" fontId="7" fillId="0" borderId="136" xfId="0" applyNumberFormat="1" applyFont="1" applyBorder="1" applyAlignment="1">
      <alignment horizontal="center" vertical="center"/>
    </xf>
    <xf numFmtId="164" fontId="7" fillId="0" borderId="141" xfId="0" applyNumberFormat="1" applyFont="1" applyBorder="1" applyAlignment="1">
      <alignment horizontal="center" vertical="center"/>
    </xf>
    <xf numFmtId="164" fontId="7" fillId="9" borderId="136" xfId="0" applyNumberFormat="1" applyFont="1" applyFill="1" applyBorder="1" applyAlignment="1">
      <alignment horizontal="center" vertical="center"/>
    </xf>
    <xf numFmtId="164" fontId="7" fillId="9" borderId="141" xfId="0" applyNumberFormat="1" applyFont="1" applyFill="1" applyBorder="1" applyAlignment="1">
      <alignment horizontal="center" vertical="center"/>
    </xf>
    <xf numFmtId="0" fontId="7" fillId="0" borderId="142" xfId="0" applyFont="1" applyBorder="1" applyAlignment="1">
      <alignment horizontal="center" vertical="center"/>
    </xf>
    <xf numFmtId="0" fontId="7" fillId="0" borderId="141" xfId="0" applyFont="1" applyBorder="1" applyAlignment="1">
      <alignment horizontal="center" vertical="center"/>
    </xf>
    <xf numFmtId="9" fontId="7" fillId="0" borderId="136" xfId="0" applyNumberFormat="1" applyFont="1" applyBorder="1" applyAlignment="1">
      <alignment horizontal="center" vertical="center"/>
    </xf>
    <xf numFmtId="0" fontId="7" fillId="0" borderId="23" xfId="0" applyFont="1" applyBorder="1" applyAlignment="1">
      <alignment horizontal="center" vertical="center" wrapText="1"/>
    </xf>
    <xf numFmtId="3" fontId="8" fillId="9" borderId="108" xfId="0" applyNumberFormat="1" applyFont="1" applyFill="1" applyBorder="1" applyAlignment="1">
      <alignment horizontal="center" vertical="center"/>
    </xf>
    <xf numFmtId="164" fontId="8" fillId="9" borderId="61" xfId="0" applyNumberFormat="1" applyFont="1" applyFill="1" applyBorder="1" applyAlignment="1">
      <alignment horizontal="center" vertical="center"/>
    </xf>
    <xf numFmtId="0" fontId="7" fillId="9" borderId="274" xfId="0" applyFont="1" applyFill="1" applyBorder="1" applyAlignment="1">
      <alignment horizontal="left" vertical="center" wrapText="1"/>
    </xf>
    <xf numFmtId="0" fontId="2" fillId="4" borderId="15" xfId="0" applyFont="1" applyFill="1" applyBorder="1" applyAlignment="1">
      <alignment horizontal="center" vertical="center" wrapText="1"/>
    </xf>
    <xf numFmtId="0" fontId="2" fillId="4" borderId="167" xfId="0" applyFont="1" applyFill="1" applyBorder="1" applyAlignment="1">
      <alignment horizontal="center" vertical="center" wrapText="1"/>
    </xf>
    <xf numFmtId="0" fontId="2" fillId="4" borderId="112" xfId="0" applyFont="1" applyFill="1" applyBorder="1" applyAlignment="1">
      <alignment horizontal="center" vertical="center"/>
    </xf>
    <xf numFmtId="0" fontId="4" fillId="5" borderId="0" xfId="0" applyFont="1" applyFill="1" applyAlignment="1">
      <alignment horizontal="left" vertical="center"/>
    </xf>
    <xf numFmtId="0" fontId="4" fillId="0" borderId="0" xfId="0" applyFont="1" applyAlignment="1">
      <alignment horizontal="left" vertical="center"/>
    </xf>
    <xf numFmtId="0" fontId="7" fillId="9" borderId="138" xfId="0" applyFont="1" applyFill="1" applyBorder="1" applyAlignment="1">
      <alignment horizontal="left" vertical="center" wrapText="1"/>
    </xf>
    <xf numFmtId="0" fontId="2" fillId="4" borderId="177" xfId="0" applyFont="1" applyFill="1" applyBorder="1" applyAlignment="1">
      <alignment horizontal="center" vertical="center" wrapText="1" indent="1"/>
    </xf>
    <xf numFmtId="173" fontId="8" fillId="9" borderId="227" xfId="0" applyNumberFormat="1" applyFont="1" applyFill="1" applyBorder="1" applyAlignment="1">
      <alignment horizontal="center" vertical="center" wrapText="1" indent="1"/>
    </xf>
    <xf numFmtId="173" fontId="8" fillId="2" borderId="217" xfId="0" applyNumberFormat="1" applyFont="1" applyFill="1" applyBorder="1" applyAlignment="1">
      <alignment horizontal="center" vertical="center" wrapText="1" indent="1"/>
    </xf>
    <xf numFmtId="173" fontId="8" fillId="0" borderId="23" xfId="0" applyNumberFormat="1" applyFont="1" applyBorder="1" applyAlignment="1">
      <alignment horizontal="center" vertical="center" wrapText="1" indent="1"/>
    </xf>
    <xf numFmtId="173" fontId="8" fillId="9" borderId="161" xfId="0" applyNumberFormat="1" applyFont="1" applyFill="1" applyBorder="1" applyAlignment="1">
      <alignment horizontal="center" vertical="center" wrapText="1" indent="1"/>
    </xf>
    <xf numFmtId="173" fontId="6" fillId="9" borderId="227" xfId="0" applyNumberFormat="1" applyFont="1" applyFill="1" applyBorder="1" applyAlignment="1">
      <alignment horizontal="center" vertical="center" wrapText="1" indent="1"/>
    </xf>
    <xf numFmtId="0" fontId="7" fillId="9" borderId="151" xfId="0" applyFont="1" applyFill="1" applyBorder="1" applyAlignment="1">
      <alignment horizontal="center" vertical="center" wrapText="1"/>
    </xf>
    <xf numFmtId="0" fontId="7" fillId="9" borderId="0" xfId="0" applyFont="1" applyFill="1" applyAlignment="1">
      <alignment horizontal="center" vertical="center" wrapText="1"/>
    </xf>
    <xf numFmtId="0" fontId="7" fillId="0" borderId="24" xfId="0" applyFont="1" applyBorder="1" applyAlignment="1">
      <alignment horizontal="center" vertical="center" wrapText="1"/>
    </xf>
    <xf numFmtId="0" fontId="7" fillId="9" borderId="77" xfId="0" applyFont="1" applyFill="1" applyBorder="1" applyAlignment="1">
      <alignment horizontal="left" vertical="center" wrapText="1"/>
    </xf>
    <xf numFmtId="0" fontId="2" fillId="4" borderId="73" xfId="0" applyFont="1" applyFill="1" applyBorder="1" applyAlignment="1">
      <alignment horizontal="center" vertical="center"/>
    </xf>
    <xf numFmtId="0" fontId="7" fillId="0" borderId="0" xfId="0" applyFont="1" applyAlignment="1">
      <alignment horizontal="left" vertical="center" wrapText="1"/>
    </xf>
    <xf numFmtId="3" fontId="8" fillId="0" borderId="0" xfId="0" applyNumberFormat="1" applyFont="1" applyAlignment="1">
      <alignment horizontal="center" vertical="center" wrapText="1"/>
    </xf>
    <xf numFmtId="3" fontId="7" fillId="0" borderId="0" xfId="0" applyNumberFormat="1" applyFont="1" applyAlignment="1">
      <alignment horizontal="center" vertical="center" wrapText="1"/>
    </xf>
    <xf numFmtId="0" fontId="7" fillId="0" borderId="0" xfId="0" applyFont="1" applyAlignment="1">
      <alignment vertical="center"/>
    </xf>
    <xf numFmtId="0" fontId="2" fillId="4" borderId="66" xfId="0" applyFont="1" applyFill="1" applyBorder="1" applyAlignment="1">
      <alignment horizontal="left" vertical="center"/>
    </xf>
    <xf numFmtId="0" fontId="8" fillId="9" borderId="151" xfId="0" applyFont="1" applyFill="1" applyBorder="1" applyAlignment="1">
      <alignment horizontal="center" vertical="center" wrapText="1"/>
    </xf>
    <xf numFmtId="0" fontId="7" fillId="2" borderId="55" xfId="0" applyFont="1" applyFill="1" applyBorder="1" applyAlignment="1">
      <alignment horizontal="center" vertical="center" indent="1"/>
    </xf>
    <xf numFmtId="0" fontId="7" fillId="9" borderId="161" xfId="0" applyFont="1" applyFill="1" applyBorder="1" applyAlignment="1">
      <alignment horizontal="center" vertical="center" indent="1"/>
    </xf>
    <xf numFmtId="0" fontId="7" fillId="9" borderId="287" xfId="0" applyFont="1" applyFill="1" applyBorder="1" applyAlignment="1">
      <alignment horizontal="center" vertical="center" indent="1"/>
    </xf>
    <xf numFmtId="0" fontId="7" fillId="0" borderId="0" xfId="0" applyFont="1" applyAlignment="1">
      <alignment horizontal="center" vertical="center" wrapText="1"/>
    </xf>
    <xf numFmtId="0" fontId="7" fillId="0" borderId="12" xfId="6" applyNumberFormat="1" applyFont="1" applyBorder="1" applyAlignment="1">
      <alignment horizontal="center" vertical="center" wrapText="1"/>
    </xf>
    <xf numFmtId="0" fontId="7" fillId="9" borderId="145" xfId="0" applyFont="1" applyFill="1" applyBorder="1" applyAlignment="1">
      <alignment horizontal="center" vertical="center" wrapText="1"/>
    </xf>
    <xf numFmtId="0" fontId="7" fillId="9" borderId="143" xfId="0" applyFont="1" applyFill="1" applyBorder="1" applyAlignment="1">
      <alignment horizontal="center" vertical="center" wrapText="1"/>
    </xf>
    <xf numFmtId="0" fontId="7" fillId="9" borderId="143" xfId="6" applyNumberFormat="1" applyFont="1" applyFill="1" applyBorder="1" applyAlignment="1">
      <alignment horizontal="center" vertical="center" wrapText="1"/>
    </xf>
    <xf numFmtId="0" fontId="7" fillId="9" borderId="149" xfId="0" applyFont="1" applyFill="1" applyBorder="1" applyAlignment="1">
      <alignment horizontal="center" vertical="center" wrapText="1"/>
    </xf>
    <xf numFmtId="0" fontId="7" fillId="9" borderId="149" xfId="6" applyNumberFormat="1" applyFont="1" applyFill="1" applyBorder="1" applyAlignment="1">
      <alignment horizontal="center" vertical="center" wrapText="1"/>
    </xf>
    <xf numFmtId="0" fontId="16" fillId="0" borderId="12" xfId="6" applyNumberFormat="1" applyFont="1" applyBorder="1" applyAlignment="1">
      <alignment horizontal="center" vertical="center" wrapText="1"/>
    </xf>
    <xf numFmtId="0" fontId="16" fillId="9" borderId="143" xfId="6" applyNumberFormat="1" applyFont="1" applyFill="1" applyBorder="1" applyAlignment="1">
      <alignment horizontal="center" vertical="center" wrapText="1"/>
    </xf>
    <xf numFmtId="0" fontId="15" fillId="2" borderId="0" xfId="0" applyFont="1" applyFill="1" applyAlignment="1">
      <alignment vertical="center"/>
    </xf>
    <xf numFmtId="0" fontId="18" fillId="9" borderId="156" xfId="0" applyFont="1" applyFill="1" applyBorder="1" applyAlignment="1">
      <alignment horizontal="left" vertical="center"/>
    </xf>
    <xf numFmtId="0" fontId="10" fillId="0" borderId="0" xfId="0" applyFont="1" applyAlignment="1">
      <alignment horizontal="left" vertical="top" wrapText="1"/>
    </xf>
    <xf numFmtId="0" fontId="15" fillId="0" borderId="33" xfId="0" applyFont="1" applyBorder="1" applyAlignment="1">
      <alignment vertical="center"/>
    </xf>
    <xf numFmtId="0" fontId="18" fillId="0" borderId="0" xfId="0" applyFont="1" applyAlignment="1">
      <alignment vertical="top" wrapText="1"/>
    </xf>
    <xf numFmtId="0" fontId="18" fillId="0" borderId="36" xfId="0" applyFont="1" applyBorder="1" applyAlignment="1">
      <alignment vertical="top" wrapText="1"/>
    </xf>
    <xf numFmtId="0" fontId="2" fillId="4" borderId="177" xfId="0" applyFont="1" applyFill="1" applyBorder="1" applyAlignment="1">
      <alignment horizontal="left" vertical="center" wrapText="1" indent="1"/>
    </xf>
    <xf numFmtId="0" fontId="4" fillId="2" borderId="0" xfId="0" applyFont="1" applyFill="1" applyAlignment="1">
      <alignment vertical="center"/>
    </xf>
    <xf numFmtId="173" fontId="8" fillId="9" borderId="7" xfId="0" applyNumberFormat="1" applyFont="1" applyFill="1" applyBorder="1" applyAlignment="1">
      <alignment horizontal="center" vertical="center" wrapText="1"/>
    </xf>
    <xf numFmtId="3" fontId="7" fillId="0" borderId="74" xfId="0" applyNumberFormat="1" applyFont="1" applyBorder="1" applyAlignment="1">
      <alignment horizontal="center" vertical="center"/>
    </xf>
    <xf numFmtId="3" fontId="7" fillId="0" borderId="0" xfId="0" applyNumberFormat="1" applyFont="1" applyAlignment="1">
      <alignment horizontal="center" vertical="center"/>
    </xf>
    <xf numFmtId="3" fontId="16" fillId="0" borderId="81" xfId="0" applyNumberFormat="1" applyFont="1" applyBorder="1" applyAlignment="1">
      <alignment horizontal="center" vertical="center"/>
    </xf>
    <xf numFmtId="3" fontId="7" fillId="9" borderId="74" xfId="0" applyNumberFormat="1" applyFont="1" applyFill="1" applyBorder="1" applyAlignment="1">
      <alignment horizontal="center" vertical="center"/>
    </xf>
    <xf numFmtId="3" fontId="7" fillId="9" borderId="0" xfId="0" applyNumberFormat="1" applyFont="1" applyFill="1" applyAlignment="1">
      <alignment horizontal="center" vertical="center"/>
    </xf>
    <xf numFmtId="3" fontId="16" fillId="9" borderId="81" xfId="0" applyNumberFormat="1" applyFont="1" applyFill="1" applyBorder="1" applyAlignment="1">
      <alignment horizontal="center" vertical="center"/>
    </xf>
    <xf numFmtId="3" fontId="7" fillId="0" borderId="79" xfId="0" applyNumberFormat="1" applyFont="1" applyBorder="1" applyAlignment="1">
      <alignment horizontal="center" vertical="center"/>
    </xf>
    <xf numFmtId="3" fontId="16" fillId="0" borderId="77" xfId="0" applyNumberFormat="1" applyFont="1" applyBorder="1" applyAlignment="1">
      <alignment horizontal="center" vertical="center"/>
    </xf>
    <xf numFmtId="3" fontId="7" fillId="9" borderId="79" xfId="0" applyNumberFormat="1" applyFont="1" applyFill="1" applyBorder="1" applyAlignment="1">
      <alignment horizontal="center" vertical="center"/>
    </xf>
    <xf numFmtId="3" fontId="7" fillId="9" borderId="12" xfId="0" applyNumberFormat="1" applyFont="1" applyFill="1" applyBorder="1" applyAlignment="1">
      <alignment horizontal="center" vertical="center"/>
    </xf>
    <xf numFmtId="3" fontId="16" fillId="9" borderId="77" xfId="0" applyNumberFormat="1" applyFont="1" applyFill="1" applyBorder="1" applyAlignment="1">
      <alignment horizontal="center" vertical="center"/>
    </xf>
    <xf numFmtId="3" fontId="7" fillId="0" borderId="80" xfId="0" applyNumberFormat="1" applyFont="1" applyBorder="1" applyAlignment="1">
      <alignment horizontal="center" vertical="center"/>
    </xf>
    <xf numFmtId="3" fontId="7" fillId="0" borderId="73" xfId="0" applyNumberFormat="1" applyFont="1" applyBorder="1" applyAlignment="1">
      <alignment horizontal="center" vertical="center"/>
    </xf>
    <xf numFmtId="3" fontId="16" fillId="0" borderId="76" xfId="0" applyNumberFormat="1" applyFont="1" applyBorder="1" applyAlignment="1">
      <alignment horizontal="center" vertical="center"/>
    </xf>
    <xf numFmtId="3" fontId="7" fillId="9" borderId="80" xfId="0" applyNumberFormat="1" applyFont="1" applyFill="1" applyBorder="1" applyAlignment="1">
      <alignment horizontal="center" vertical="center"/>
    </xf>
    <xf numFmtId="3" fontId="7" fillId="9" borderId="73" xfId="0" applyNumberFormat="1" applyFont="1" applyFill="1" applyBorder="1" applyAlignment="1">
      <alignment horizontal="center" vertical="center"/>
    </xf>
    <xf numFmtId="3" fontId="16" fillId="9" borderId="76" xfId="0" applyNumberFormat="1" applyFont="1" applyFill="1" applyBorder="1" applyAlignment="1">
      <alignment horizontal="center" vertical="center"/>
    </xf>
    <xf numFmtId="173" fontId="7" fillId="0" borderId="0" xfId="0" applyNumberFormat="1" applyFont="1" applyAlignment="1">
      <alignment horizontal="center" vertical="center"/>
    </xf>
    <xf numFmtId="173" fontId="7" fillId="9" borderId="84" xfId="0" applyNumberFormat="1" applyFont="1" applyFill="1" applyBorder="1" applyAlignment="1">
      <alignment horizontal="center" vertical="center"/>
    </xf>
    <xf numFmtId="173" fontId="7" fillId="0" borderId="84" xfId="0" applyNumberFormat="1" applyFont="1" applyBorder="1" applyAlignment="1">
      <alignment horizontal="center" vertical="center"/>
    </xf>
    <xf numFmtId="173" fontId="7" fillId="9" borderId="0" xfId="0" applyNumberFormat="1" applyFont="1" applyFill="1" applyAlignment="1">
      <alignment horizontal="center" vertical="center"/>
    </xf>
    <xf numFmtId="173" fontId="7" fillId="0" borderId="12" xfId="0" applyNumberFormat="1" applyFont="1" applyBorder="1" applyAlignment="1">
      <alignment horizontal="center" vertical="center"/>
    </xf>
    <xf numFmtId="173" fontId="7" fillId="9" borderId="85" xfId="0" applyNumberFormat="1" applyFont="1" applyFill="1" applyBorder="1" applyAlignment="1">
      <alignment horizontal="center" vertical="center"/>
    </xf>
    <xf numFmtId="173" fontId="7" fillId="0" borderId="85" xfId="0" applyNumberFormat="1" applyFont="1" applyBorder="1" applyAlignment="1">
      <alignment horizontal="center" vertical="center"/>
    </xf>
    <xf numFmtId="173" fontId="7" fillId="9" borderId="12" xfId="0" applyNumberFormat="1" applyFont="1" applyFill="1" applyBorder="1" applyAlignment="1">
      <alignment horizontal="center" vertical="center"/>
    </xf>
    <xf numFmtId="173" fontId="16" fillId="0" borderId="0" xfId="0" applyNumberFormat="1" applyFont="1" applyAlignment="1">
      <alignment horizontal="center" vertical="center"/>
    </xf>
    <xf numFmtId="173" fontId="16" fillId="9" borderId="84" xfId="0" applyNumberFormat="1" applyFont="1" applyFill="1" applyBorder="1" applyAlignment="1">
      <alignment horizontal="center" vertical="center"/>
    </xf>
    <xf numFmtId="173" fontId="16" fillId="0" borderId="84" xfId="0" applyNumberFormat="1" applyFont="1" applyBorder="1" applyAlignment="1">
      <alignment horizontal="center" vertical="center"/>
    </xf>
    <xf numFmtId="173" fontId="16" fillId="9" borderId="0" xfId="0" applyNumberFormat="1" applyFont="1" applyFill="1" applyAlignment="1">
      <alignment horizontal="center" vertical="center"/>
    </xf>
    <xf numFmtId="1" fontId="2" fillId="4" borderId="0" xfId="0" applyNumberFormat="1" applyFont="1" applyFill="1" applyAlignment="1">
      <alignment horizontal="center" vertical="center"/>
    </xf>
    <xf numFmtId="1" fontId="2" fillId="4" borderId="73" xfId="0" applyNumberFormat="1" applyFont="1" applyFill="1" applyBorder="1" applyAlignment="1">
      <alignment horizontal="center" vertical="center"/>
    </xf>
    <xf numFmtId="164" fontId="7" fillId="0" borderId="85" xfId="0" applyNumberFormat="1" applyFont="1" applyBorder="1" applyAlignment="1">
      <alignment horizontal="center" vertical="center"/>
    </xf>
    <xf numFmtId="164" fontId="7" fillId="9" borderId="12" xfId="0" applyNumberFormat="1" applyFont="1" applyFill="1" applyBorder="1" applyAlignment="1">
      <alignment horizontal="center" vertical="center"/>
    </xf>
    <xf numFmtId="0" fontId="7" fillId="5" borderId="0" xfId="0" applyFont="1" applyFill="1" applyAlignment="1">
      <alignment vertical="center"/>
    </xf>
    <xf numFmtId="3" fontId="8" fillId="9" borderId="23" xfId="0" applyNumberFormat="1" applyFont="1" applyFill="1" applyBorder="1" applyAlignment="1">
      <alignment horizontal="center" vertical="center" wrapText="1"/>
    </xf>
    <xf numFmtId="3" fontId="6" fillId="9" borderId="23" xfId="0" applyNumberFormat="1" applyFont="1" applyFill="1" applyBorder="1" applyAlignment="1">
      <alignment horizontal="center" vertical="center" wrapText="1"/>
    </xf>
    <xf numFmtId="3" fontId="8" fillId="9" borderId="12" xfId="0" applyNumberFormat="1" applyFont="1" applyFill="1" applyBorder="1" applyAlignment="1">
      <alignment horizontal="center" vertical="center" wrapText="1"/>
    </xf>
    <xf numFmtId="3" fontId="8" fillId="9" borderId="73" xfId="0" applyNumberFormat="1" applyFont="1" applyFill="1" applyBorder="1" applyAlignment="1">
      <alignment horizontal="center" vertical="center" wrapText="1"/>
    </xf>
    <xf numFmtId="0" fontId="8" fillId="9" borderId="139" xfId="0" applyFont="1" applyFill="1" applyBorder="1" applyAlignment="1">
      <alignment vertical="center"/>
    </xf>
    <xf numFmtId="0" fontId="8" fillId="9" borderId="144" xfId="0" applyFont="1" applyFill="1" applyBorder="1" applyAlignment="1">
      <alignment horizontal="center" vertical="center"/>
    </xf>
    <xf numFmtId="0" fontId="8" fillId="9" borderId="150" xfId="0" applyFont="1" applyFill="1" applyBorder="1" applyAlignment="1">
      <alignment horizontal="center" vertical="center"/>
    </xf>
    <xf numFmtId="0" fontId="8" fillId="9" borderId="138" xfId="0" applyFont="1" applyFill="1" applyBorder="1" applyAlignment="1">
      <alignment vertical="center"/>
    </xf>
    <xf numFmtId="0" fontId="8" fillId="9" borderId="140" xfId="0" applyFont="1" applyFill="1" applyBorder="1" applyAlignment="1">
      <alignment vertical="center"/>
    </xf>
    <xf numFmtId="3" fontId="8" fillId="9" borderId="145" xfId="0" applyNumberFormat="1" applyFont="1" applyFill="1" applyBorder="1" applyAlignment="1">
      <alignment horizontal="center" vertical="center"/>
    </xf>
    <xf numFmtId="3" fontId="8" fillId="9" borderId="151" xfId="0" applyNumberFormat="1" applyFont="1" applyFill="1" applyBorder="1" applyAlignment="1">
      <alignment horizontal="center" vertical="center"/>
    </xf>
    <xf numFmtId="0" fontId="6" fillId="9" borderId="141" xfId="0" applyFont="1" applyFill="1" applyBorder="1" applyAlignment="1">
      <alignment vertical="center"/>
    </xf>
    <xf numFmtId="3" fontId="6" fillId="0" borderId="136" xfId="0" applyNumberFormat="1" applyFont="1" applyBorder="1" applyAlignment="1">
      <alignment horizontal="center" vertical="center"/>
    </xf>
    <xf numFmtId="3" fontId="6" fillId="9" borderId="146" xfId="0" applyNumberFormat="1" applyFont="1" applyFill="1" applyBorder="1" applyAlignment="1">
      <alignment horizontal="center" vertical="center"/>
    </xf>
    <xf numFmtId="0" fontId="8" fillId="9" borderId="142" xfId="0" applyFont="1" applyFill="1" applyBorder="1" applyAlignment="1">
      <alignment vertical="center"/>
    </xf>
    <xf numFmtId="0" fontId="8" fillId="0" borderId="137" xfId="0" applyFont="1" applyBorder="1" applyAlignment="1">
      <alignment horizontal="center" vertical="center" wrapText="1"/>
    </xf>
    <xf numFmtId="0" fontId="8" fillId="9" borderId="147" xfId="0" applyFont="1" applyFill="1" applyBorder="1" applyAlignment="1">
      <alignment horizontal="center" vertical="center" wrapText="1"/>
    </xf>
    <xf numFmtId="0" fontId="8" fillId="10" borderId="137" xfId="0" applyFont="1" applyFill="1" applyBorder="1" applyAlignment="1">
      <alignment horizontal="center" vertical="center" wrapText="1"/>
    </xf>
    <xf numFmtId="0" fontId="8" fillId="9" borderId="153" xfId="0" applyFont="1" applyFill="1" applyBorder="1" applyAlignment="1">
      <alignment horizontal="center" vertical="center" wrapText="1"/>
    </xf>
    <xf numFmtId="0" fontId="8" fillId="9" borderId="143" xfId="0" applyFont="1" applyFill="1" applyBorder="1" applyAlignment="1">
      <alignment horizontal="center" vertical="center" wrapText="1"/>
    </xf>
    <xf numFmtId="0" fontId="8" fillId="10" borderId="12" xfId="0" applyFont="1" applyFill="1" applyBorder="1" applyAlignment="1">
      <alignment horizontal="center" vertical="center" wrapText="1"/>
    </xf>
    <xf numFmtId="0" fontId="8" fillId="9" borderId="149" xfId="0" applyFont="1" applyFill="1" applyBorder="1" applyAlignment="1">
      <alignment horizontal="center" vertical="center" wrapText="1"/>
    </xf>
    <xf numFmtId="3" fontId="8" fillId="9" borderId="145" xfId="0" applyNumberFormat="1" applyFont="1" applyFill="1" applyBorder="1" applyAlignment="1">
      <alignment horizontal="center" vertical="center" wrapText="1"/>
    </xf>
    <xf numFmtId="3" fontId="8" fillId="10" borderId="0" xfId="0" applyNumberFormat="1" applyFont="1" applyFill="1" applyAlignment="1">
      <alignment horizontal="center" vertical="center" wrapText="1"/>
    </xf>
    <xf numFmtId="3" fontId="8" fillId="9" borderId="151" xfId="0" applyNumberFormat="1" applyFont="1" applyFill="1" applyBorder="1" applyAlignment="1">
      <alignment horizontal="center" vertical="center" wrapText="1"/>
    </xf>
    <xf numFmtId="3" fontId="6" fillId="0" borderId="136" xfId="0" applyNumberFormat="1" applyFont="1" applyBorder="1" applyAlignment="1">
      <alignment horizontal="center" vertical="center" wrapText="1"/>
    </xf>
    <xf numFmtId="3" fontId="6" fillId="9" borderId="146" xfId="0" applyNumberFormat="1" applyFont="1" applyFill="1" applyBorder="1" applyAlignment="1">
      <alignment horizontal="center" vertical="center" wrapText="1"/>
    </xf>
    <xf numFmtId="3" fontId="6" fillId="10" borderId="136" xfId="0" applyNumberFormat="1" applyFont="1" applyFill="1" applyBorder="1" applyAlignment="1">
      <alignment horizontal="center" vertical="center" wrapText="1"/>
    </xf>
    <xf numFmtId="3" fontId="6" fillId="9" borderId="152" xfId="0" applyNumberFormat="1" applyFont="1" applyFill="1" applyBorder="1" applyAlignment="1">
      <alignment horizontal="center" vertical="center" wrapText="1"/>
    </xf>
    <xf numFmtId="0" fontId="8" fillId="0" borderId="137" xfId="0" applyFont="1" applyBorder="1" applyAlignment="1">
      <alignment horizontal="center" vertical="center"/>
    </xf>
    <xf numFmtId="0" fontId="8" fillId="9" borderId="153" xfId="0" applyFont="1" applyFill="1" applyBorder="1" applyAlignment="1">
      <alignment horizontal="center" vertical="center"/>
    </xf>
    <xf numFmtId="0" fontId="8" fillId="9" borderId="145" xfId="0" applyFont="1" applyFill="1" applyBorder="1" applyAlignment="1">
      <alignment horizontal="center" vertical="center" wrapText="1"/>
    </xf>
    <xf numFmtId="0" fontId="8" fillId="9" borderId="151" xfId="0" applyFont="1" applyFill="1" applyBorder="1" applyAlignment="1">
      <alignment horizontal="center" vertical="center"/>
    </xf>
    <xf numFmtId="0" fontId="6" fillId="0" borderId="136" xfId="0" applyFont="1" applyBorder="1" applyAlignment="1">
      <alignment horizontal="center" vertical="center" wrapText="1"/>
    </xf>
    <xf numFmtId="0" fontId="6" fillId="9" borderId="146" xfId="0" applyFont="1" applyFill="1" applyBorder="1" applyAlignment="1">
      <alignment horizontal="center" vertical="center" wrapText="1"/>
    </xf>
    <xf numFmtId="0" fontId="6" fillId="0" borderId="136" xfId="0" applyFont="1" applyBorder="1" applyAlignment="1">
      <alignment horizontal="center" vertical="center"/>
    </xf>
    <xf numFmtId="0" fontId="6" fillId="9" borderId="116" xfId="0" applyFont="1" applyFill="1" applyBorder="1" applyAlignment="1">
      <alignment vertical="center"/>
    </xf>
    <xf numFmtId="3" fontId="6" fillId="9" borderId="148" xfId="0" applyNumberFormat="1" applyFont="1" applyFill="1" applyBorder="1" applyAlignment="1">
      <alignment horizontal="center" vertical="center" wrapText="1"/>
    </xf>
    <xf numFmtId="3" fontId="6" fillId="9" borderId="154" xfId="0" applyNumberFormat="1" applyFont="1" applyFill="1" applyBorder="1" applyAlignment="1">
      <alignment horizontal="center" vertical="center" wrapText="1"/>
    </xf>
    <xf numFmtId="0" fontId="18" fillId="3" borderId="36" xfId="0" applyFont="1" applyFill="1" applyBorder="1" applyAlignment="1">
      <alignment vertical="center" wrapText="1"/>
    </xf>
    <xf numFmtId="0" fontId="7" fillId="0" borderId="67" xfId="0" applyFont="1" applyBorder="1" applyAlignment="1">
      <alignment horizontal="center" vertical="center"/>
    </xf>
    <xf numFmtId="0" fontId="7" fillId="9" borderId="67" xfId="0" applyFont="1" applyFill="1" applyBorder="1" applyAlignment="1">
      <alignment horizontal="center" vertical="center"/>
    </xf>
    <xf numFmtId="0" fontId="16" fillId="0" borderId="67" xfId="0" applyFont="1" applyBorder="1" applyAlignment="1">
      <alignment horizontal="center" vertical="center"/>
    </xf>
    <xf numFmtId="0" fontId="16" fillId="9" borderId="67" xfId="0" applyFont="1" applyFill="1" applyBorder="1" applyAlignment="1">
      <alignment horizontal="center" vertical="center"/>
    </xf>
    <xf numFmtId="0" fontId="3" fillId="0" borderId="0" xfId="0" applyFont="1" applyAlignment="1">
      <alignment vertical="center"/>
    </xf>
    <xf numFmtId="9" fontId="8" fillId="0" borderId="98" xfId="0" applyNumberFormat="1" applyFont="1" applyBorder="1" applyAlignment="1">
      <alignment horizontal="center" vertical="center"/>
    </xf>
    <xf numFmtId="9" fontId="8" fillId="9" borderId="98" xfId="0" applyNumberFormat="1" applyFont="1" applyFill="1" applyBorder="1" applyAlignment="1">
      <alignment horizontal="center" vertical="center"/>
    </xf>
    <xf numFmtId="9" fontId="8" fillId="0" borderId="95" xfId="0" applyNumberFormat="1" applyFont="1" applyBorder="1" applyAlignment="1">
      <alignment horizontal="center" vertical="center"/>
    </xf>
    <xf numFmtId="9" fontId="8" fillId="0" borderId="85" xfId="0" applyNumberFormat="1" applyFont="1" applyBorder="1" applyAlignment="1">
      <alignment horizontal="center" vertical="center"/>
    </xf>
    <xf numFmtId="9" fontId="8" fillId="9" borderId="85" xfId="0" applyNumberFormat="1" applyFont="1" applyFill="1" applyBorder="1" applyAlignment="1">
      <alignment horizontal="center" vertical="center"/>
    </xf>
    <xf numFmtId="9" fontId="8" fillId="9" borderId="23" xfId="0" applyNumberFormat="1" applyFont="1" applyFill="1" applyBorder="1" applyAlignment="1">
      <alignment horizontal="center" vertical="center"/>
    </xf>
    <xf numFmtId="9" fontId="8" fillId="0" borderId="97" xfId="0" applyNumberFormat="1" applyFont="1" applyBorder="1" applyAlignment="1">
      <alignment horizontal="center" vertical="center"/>
    </xf>
    <xf numFmtId="9" fontId="8" fillId="9" borderId="97" xfId="0" applyNumberFormat="1" applyFont="1" applyFill="1" applyBorder="1" applyAlignment="1">
      <alignment horizontal="center" vertical="center"/>
    </xf>
    <xf numFmtId="9" fontId="8" fillId="0" borderId="83" xfId="0" applyNumberFormat="1" applyFont="1" applyBorder="1" applyAlignment="1">
      <alignment horizontal="center" vertical="center"/>
    </xf>
    <xf numFmtId="9" fontId="8" fillId="9" borderId="83" xfId="0" applyNumberFormat="1" applyFont="1" applyFill="1" applyBorder="1" applyAlignment="1">
      <alignment horizontal="center" vertical="center"/>
    </xf>
    <xf numFmtId="9" fontId="8" fillId="0" borderId="84" xfId="0" applyNumberFormat="1" applyFont="1" applyBorder="1" applyAlignment="1">
      <alignment horizontal="center" vertical="center"/>
    </xf>
    <xf numFmtId="9" fontId="8" fillId="9" borderId="84" xfId="0" applyNumberFormat="1" applyFont="1" applyFill="1" applyBorder="1" applyAlignment="1">
      <alignment horizontal="center" vertical="center"/>
    </xf>
    <xf numFmtId="9" fontId="8" fillId="0" borderId="96" xfId="0" applyNumberFormat="1" applyFont="1" applyBorder="1" applyAlignment="1">
      <alignment horizontal="center" vertical="center"/>
    </xf>
    <xf numFmtId="9" fontId="6" fillId="0" borderId="98" xfId="0" applyNumberFormat="1" applyFont="1" applyBorder="1" applyAlignment="1">
      <alignment horizontal="center" vertical="center"/>
    </xf>
    <xf numFmtId="9" fontId="6" fillId="9" borderId="98" xfId="0" applyNumberFormat="1" applyFont="1" applyFill="1" applyBorder="1" applyAlignment="1">
      <alignment horizontal="center" vertical="center"/>
    </xf>
    <xf numFmtId="9" fontId="6" fillId="0" borderId="95" xfId="0" applyNumberFormat="1" applyFont="1" applyBorder="1" applyAlignment="1">
      <alignment horizontal="center" vertical="center"/>
    </xf>
    <xf numFmtId="9" fontId="6" fillId="0" borderId="85" xfId="0" applyNumberFormat="1" applyFont="1" applyBorder="1" applyAlignment="1">
      <alignment horizontal="center" vertical="center"/>
    </xf>
    <xf numFmtId="9" fontId="6" fillId="9" borderId="85" xfId="0" applyNumberFormat="1" applyFont="1" applyFill="1" applyBorder="1" applyAlignment="1">
      <alignment horizontal="center" vertical="center"/>
    </xf>
    <xf numFmtId="9" fontId="6" fillId="0" borderId="97" xfId="0" applyNumberFormat="1" applyFont="1" applyBorder="1" applyAlignment="1">
      <alignment horizontal="center" vertical="center"/>
    </xf>
    <xf numFmtId="9" fontId="6" fillId="9" borderId="97" xfId="0" applyNumberFormat="1" applyFont="1" applyFill="1" applyBorder="1" applyAlignment="1">
      <alignment horizontal="center" vertical="center"/>
    </xf>
    <xf numFmtId="9" fontId="6" fillId="0" borderId="83" xfId="0" applyNumberFormat="1" applyFont="1" applyBorder="1" applyAlignment="1">
      <alignment horizontal="center" vertical="center"/>
    </xf>
    <xf numFmtId="9" fontId="6" fillId="9" borderId="83" xfId="0" applyNumberFormat="1" applyFont="1" applyFill="1" applyBorder="1" applyAlignment="1">
      <alignment horizontal="center" vertical="center"/>
    </xf>
    <xf numFmtId="9" fontId="6" fillId="0" borderId="84" xfId="0" applyNumberFormat="1" applyFont="1" applyBorder="1" applyAlignment="1">
      <alignment horizontal="center" vertical="center"/>
    </xf>
    <xf numFmtId="9" fontId="6" fillId="9" borderId="84" xfId="0" applyNumberFormat="1" applyFont="1" applyFill="1" applyBorder="1" applyAlignment="1">
      <alignment horizontal="center" vertical="center"/>
    </xf>
    <xf numFmtId="9" fontId="6" fillId="0" borderId="96" xfId="0" applyNumberFormat="1" applyFont="1" applyBorder="1" applyAlignment="1">
      <alignment horizontal="center" vertical="center"/>
    </xf>
    <xf numFmtId="164" fontId="7" fillId="0" borderId="74" xfId="0" applyNumberFormat="1" applyFont="1" applyBorder="1" applyAlignment="1">
      <alignment horizontal="center" vertical="center" wrapText="1"/>
    </xf>
    <xf numFmtId="164" fontId="7" fillId="0" borderId="0" xfId="0" applyNumberFormat="1" applyFont="1" applyAlignment="1">
      <alignment horizontal="center" vertical="center" wrapText="1"/>
    </xf>
    <xf numFmtId="164" fontId="7" fillId="0" borderId="81" xfId="0" applyNumberFormat="1" applyFont="1" applyBorder="1" applyAlignment="1">
      <alignment horizontal="center" vertical="center" wrapText="1"/>
    </xf>
    <xf numFmtId="164" fontId="7" fillId="9" borderId="74" xfId="0" applyNumberFormat="1" applyFont="1" applyFill="1" applyBorder="1" applyAlignment="1">
      <alignment horizontal="center" vertical="center" wrapText="1"/>
    </xf>
    <xf numFmtId="164" fontId="7" fillId="9" borderId="0" xfId="0" applyNumberFormat="1" applyFont="1" applyFill="1" applyAlignment="1">
      <alignment horizontal="center" vertical="center" wrapText="1"/>
    </xf>
    <xf numFmtId="164" fontId="7" fillId="9" borderId="81" xfId="0" applyNumberFormat="1" applyFont="1" applyFill="1" applyBorder="1" applyAlignment="1">
      <alignment horizontal="center" vertical="center" wrapText="1"/>
    </xf>
    <xf numFmtId="164" fontId="7" fillId="0" borderId="79" xfId="0" applyNumberFormat="1" applyFont="1" applyBorder="1" applyAlignment="1">
      <alignment horizontal="center" vertical="center" wrapText="1"/>
    </xf>
    <xf numFmtId="164" fontId="7" fillId="0" borderId="12" xfId="0" applyNumberFormat="1" applyFont="1" applyBorder="1" applyAlignment="1">
      <alignment horizontal="center" vertical="center" wrapText="1"/>
    </xf>
    <xf numFmtId="164" fontId="7" fillId="0" borderId="77" xfId="0" applyNumberFormat="1" applyFont="1" applyBorder="1" applyAlignment="1">
      <alignment horizontal="center" vertical="center" wrapText="1"/>
    </xf>
    <xf numFmtId="164" fontId="7" fillId="9" borderId="79" xfId="0" applyNumberFormat="1" applyFont="1" applyFill="1" applyBorder="1" applyAlignment="1">
      <alignment horizontal="center" vertical="center" wrapText="1"/>
    </xf>
    <xf numFmtId="164" fontId="7" fillId="9" borderId="12" xfId="0" applyNumberFormat="1" applyFont="1" applyFill="1" applyBorder="1" applyAlignment="1">
      <alignment horizontal="center" vertical="center" wrapText="1"/>
    </xf>
    <xf numFmtId="164" fontId="7" fillId="9" borderId="77" xfId="0" applyNumberFormat="1" applyFont="1" applyFill="1" applyBorder="1" applyAlignment="1">
      <alignment horizontal="center" vertical="center" wrapText="1"/>
    </xf>
    <xf numFmtId="164" fontId="7" fillId="0" borderId="88" xfId="0" applyNumberFormat="1" applyFont="1" applyBorder="1" applyAlignment="1">
      <alignment horizontal="center" vertical="center" wrapText="1"/>
    </xf>
    <xf numFmtId="164" fontId="7" fillId="0" borderId="24" xfId="0" applyNumberFormat="1" applyFont="1" applyBorder="1" applyAlignment="1">
      <alignment horizontal="center" vertical="center" wrapText="1"/>
    </xf>
    <xf numFmtId="164" fontId="7" fillId="0" borderId="89" xfId="0" applyNumberFormat="1" applyFont="1" applyBorder="1" applyAlignment="1">
      <alignment horizontal="center" vertical="center" wrapText="1"/>
    </xf>
    <xf numFmtId="164" fontId="7" fillId="9" borderId="88" xfId="0" applyNumberFormat="1" applyFont="1" applyFill="1" applyBorder="1" applyAlignment="1">
      <alignment horizontal="center" vertical="center" wrapText="1"/>
    </xf>
    <xf numFmtId="164" fontId="7" fillId="9" borderId="24" xfId="0" applyNumberFormat="1" applyFont="1" applyFill="1" applyBorder="1" applyAlignment="1">
      <alignment horizontal="center" vertical="center" wrapText="1"/>
    </xf>
    <xf numFmtId="164" fontId="7" fillId="9" borderId="89" xfId="0" applyNumberFormat="1" applyFont="1" applyFill="1" applyBorder="1" applyAlignment="1">
      <alignment horizontal="center" vertical="center" wrapText="1"/>
    </xf>
    <xf numFmtId="164" fontId="16" fillId="0" borderId="82" xfId="0" applyNumberFormat="1" applyFont="1" applyBorder="1" applyAlignment="1">
      <alignment horizontal="center" vertical="center" wrapText="1"/>
    </xf>
    <xf numFmtId="164" fontId="16" fillId="0" borderId="23" xfId="0" applyNumberFormat="1" applyFont="1" applyBorder="1" applyAlignment="1">
      <alignment horizontal="center" vertical="center" wrapText="1"/>
    </xf>
    <xf numFmtId="164" fontId="16" fillId="0" borderId="78" xfId="0" applyNumberFormat="1" applyFont="1" applyBorder="1" applyAlignment="1">
      <alignment horizontal="center" vertical="center" wrapText="1"/>
    </xf>
    <xf numFmtId="164" fontId="16" fillId="9" borderId="82" xfId="0" applyNumberFormat="1" applyFont="1" applyFill="1" applyBorder="1" applyAlignment="1">
      <alignment horizontal="center" vertical="center" wrapText="1"/>
    </xf>
    <xf numFmtId="164" fontId="16" fillId="9" borderId="23" xfId="0" applyNumberFormat="1" applyFont="1" applyFill="1" applyBorder="1" applyAlignment="1">
      <alignment horizontal="center" vertical="center" wrapText="1"/>
    </xf>
    <xf numFmtId="164" fontId="16" fillId="9" borderId="78" xfId="0" applyNumberFormat="1" applyFont="1" applyFill="1" applyBorder="1" applyAlignment="1">
      <alignment horizontal="center" vertical="center" wrapText="1"/>
    </xf>
    <xf numFmtId="0" fontId="4" fillId="2" borderId="0" xfId="0" applyFont="1" applyFill="1" applyAlignment="1">
      <alignment horizontal="left" vertical="center"/>
    </xf>
    <xf numFmtId="164" fontId="18" fillId="0" borderId="155" xfId="0" applyNumberFormat="1" applyFont="1" applyBorder="1" applyAlignment="1">
      <alignment horizontal="center" vertical="center"/>
    </xf>
    <xf numFmtId="164" fontId="18" fillId="9" borderId="61" xfId="0" applyNumberFormat="1" applyFont="1" applyFill="1" applyBorder="1" applyAlignment="1">
      <alignment horizontal="center" vertical="center"/>
    </xf>
    <xf numFmtId="164" fontId="18" fillId="9" borderId="156" xfId="0" applyNumberFormat="1" applyFont="1" applyFill="1" applyBorder="1" applyAlignment="1">
      <alignment horizontal="center" vertical="center"/>
    </xf>
    <xf numFmtId="0" fontId="4" fillId="5" borderId="0" xfId="0" applyFont="1" applyFill="1" applyAlignment="1">
      <alignment vertical="center" wrapText="1"/>
    </xf>
    <xf numFmtId="0" fontId="4" fillId="2" borderId="0" xfId="0" applyFont="1" applyFill="1" applyAlignment="1">
      <alignment vertical="center" wrapText="1"/>
    </xf>
    <xf numFmtId="0" fontId="4" fillId="0" borderId="90" xfId="0" applyFont="1" applyBorder="1" applyAlignment="1">
      <alignment vertical="center"/>
    </xf>
    <xf numFmtId="0" fontId="4" fillId="2" borderId="90" xfId="0" applyFont="1" applyFill="1" applyBorder="1" applyAlignment="1">
      <alignment vertical="center"/>
    </xf>
    <xf numFmtId="2" fontId="7" fillId="0" borderId="82" xfId="0" applyNumberFormat="1" applyFont="1" applyBorder="1" applyAlignment="1">
      <alignment horizontal="center" vertical="center" wrapText="1"/>
    </xf>
    <xf numFmtId="2" fontId="7" fillId="0" borderId="78" xfId="0" applyNumberFormat="1" applyFont="1" applyBorder="1" applyAlignment="1">
      <alignment horizontal="center" vertical="center" wrapText="1"/>
    </xf>
    <xf numFmtId="2" fontId="7" fillId="9" borderId="82" xfId="0" applyNumberFormat="1" applyFont="1" applyFill="1" applyBorder="1" applyAlignment="1">
      <alignment horizontal="center" vertical="center" wrapText="1"/>
    </xf>
    <xf numFmtId="2" fontId="7" fillId="9" borderId="78" xfId="0" applyNumberFormat="1" applyFont="1" applyFill="1" applyBorder="1" applyAlignment="1">
      <alignment horizontal="center" vertical="center" wrapText="1"/>
    </xf>
    <xf numFmtId="2" fontId="7" fillId="2" borderId="82" xfId="0" applyNumberFormat="1" applyFont="1" applyFill="1" applyBorder="1" applyAlignment="1">
      <alignment horizontal="center" vertical="center"/>
    </xf>
    <xf numFmtId="2" fontId="7" fillId="2" borderId="78" xfId="0" applyNumberFormat="1" applyFont="1" applyFill="1" applyBorder="1" applyAlignment="1">
      <alignment horizontal="center" vertical="center"/>
    </xf>
    <xf numFmtId="2" fontId="7" fillId="9" borderId="23" xfId="0" applyNumberFormat="1" applyFont="1" applyFill="1" applyBorder="1" applyAlignment="1">
      <alignment horizontal="center" vertical="center"/>
    </xf>
    <xf numFmtId="0" fontId="7" fillId="9" borderId="0" xfId="0" applyFont="1" applyFill="1" applyAlignment="1">
      <alignment horizontal="left" vertical="center"/>
    </xf>
    <xf numFmtId="165" fontId="7" fillId="0" borderId="23" xfId="0" applyNumberFormat="1" applyFont="1" applyBorder="1" applyAlignment="1">
      <alignment horizontal="center" vertical="center"/>
    </xf>
    <xf numFmtId="165" fontId="7" fillId="0" borderId="78" xfId="0" applyNumberFormat="1" applyFont="1" applyBorder="1" applyAlignment="1">
      <alignment horizontal="center" vertical="center"/>
    </xf>
    <xf numFmtId="165" fontId="7" fillId="9" borderId="23" xfId="0" applyNumberFormat="1" applyFont="1" applyFill="1" applyBorder="1" applyAlignment="1">
      <alignment horizontal="center" vertical="center"/>
    </xf>
    <xf numFmtId="165" fontId="7" fillId="9" borderId="78" xfId="0" applyNumberFormat="1" applyFont="1" applyFill="1" applyBorder="1" applyAlignment="1">
      <alignment horizontal="center" vertical="center"/>
    </xf>
    <xf numFmtId="165" fontId="7" fillId="0" borderId="82" xfId="0" applyNumberFormat="1" applyFont="1" applyBorder="1" applyAlignment="1">
      <alignment horizontal="center" vertical="center"/>
    </xf>
    <xf numFmtId="165" fontId="7" fillId="0" borderId="12" xfId="0" applyNumberFormat="1" applyFont="1" applyBorder="1" applyAlignment="1">
      <alignment horizontal="center" vertical="center"/>
    </xf>
    <xf numFmtId="165" fontId="7" fillId="0" borderId="77" xfId="0" applyNumberFormat="1" applyFont="1" applyBorder="1" applyAlignment="1">
      <alignment horizontal="center" vertical="center"/>
    </xf>
    <xf numFmtId="165" fontId="7" fillId="9" borderId="12" xfId="0" applyNumberFormat="1" applyFont="1" applyFill="1" applyBorder="1" applyAlignment="1">
      <alignment horizontal="center" vertical="center"/>
    </xf>
    <xf numFmtId="165" fontId="7" fillId="9" borderId="77" xfId="0" applyNumberFormat="1" applyFont="1" applyFill="1" applyBorder="1" applyAlignment="1">
      <alignment horizontal="center" vertical="center"/>
    </xf>
    <xf numFmtId="165" fontId="7" fillId="0" borderId="79" xfId="0" applyNumberFormat="1" applyFont="1" applyBorder="1" applyAlignment="1">
      <alignment horizontal="center" vertical="center"/>
    </xf>
    <xf numFmtId="165" fontId="7" fillId="0" borderId="0" xfId="0" applyNumberFormat="1" applyFont="1" applyAlignment="1">
      <alignment horizontal="center" vertical="center"/>
    </xf>
    <xf numFmtId="165" fontId="7" fillId="0" borderId="81" xfId="0" applyNumberFormat="1" applyFont="1" applyBorder="1" applyAlignment="1">
      <alignment horizontal="center" vertical="center"/>
    </xf>
    <xf numFmtId="165" fontId="7" fillId="9" borderId="0" xfId="0" applyNumberFormat="1" applyFont="1" applyFill="1" applyAlignment="1">
      <alignment horizontal="center" vertical="center"/>
    </xf>
    <xf numFmtId="165" fontId="7" fillId="9" borderId="81" xfId="0" applyNumberFormat="1" applyFont="1" applyFill="1" applyBorder="1" applyAlignment="1">
      <alignment horizontal="center" vertical="center"/>
    </xf>
    <xf numFmtId="165" fontId="7" fillId="0" borderId="74" xfId="0" applyNumberFormat="1" applyFont="1" applyBorder="1" applyAlignment="1">
      <alignment horizontal="center" vertical="center"/>
    </xf>
    <xf numFmtId="165" fontId="7" fillId="0" borderId="24" xfId="0" applyNumberFormat="1" applyFont="1" applyBorder="1" applyAlignment="1">
      <alignment horizontal="center" vertical="center"/>
    </xf>
    <xf numFmtId="165" fontId="7" fillId="0" borderId="89" xfId="0" applyNumberFormat="1" applyFont="1" applyBorder="1" applyAlignment="1">
      <alignment horizontal="center" vertical="center"/>
    </xf>
    <xf numFmtId="165" fontId="7" fillId="9" borderId="24" xfId="0" applyNumberFormat="1" applyFont="1" applyFill="1" applyBorder="1" applyAlignment="1">
      <alignment horizontal="center" vertical="center"/>
    </xf>
    <xf numFmtId="165" fontId="7" fillId="9" borderId="89" xfId="0" applyNumberFormat="1" applyFont="1" applyFill="1" applyBorder="1" applyAlignment="1">
      <alignment horizontal="center" vertical="center"/>
    </xf>
    <xf numFmtId="165" fontId="7" fillId="0" borderId="88" xfId="0" applyNumberFormat="1" applyFont="1" applyBorder="1" applyAlignment="1">
      <alignment horizontal="center" vertical="center"/>
    </xf>
    <xf numFmtId="0" fontId="7" fillId="0" borderId="95" xfId="0" applyFont="1" applyBorder="1" applyAlignment="1">
      <alignment horizontal="center" vertical="center" wrapText="1"/>
    </xf>
    <xf numFmtId="0" fontId="7" fillId="9" borderId="95" xfId="0" applyFont="1" applyFill="1" applyBorder="1" applyAlignment="1">
      <alignment horizontal="center" vertical="center" wrapText="1"/>
    </xf>
    <xf numFmtId="1" fontId="7" fillId="2" borderId="95" xfId="0" applyNumberFormat="1" applyFont="1" applyFill="1" applyBorder="1" applyAlignment="1">
      <alignment horizontal="center" vertical="center" wrapText="1"/>
    </xf>
    <xf numFmtId="0" fontId="7" fillId="9" borderId="23" xfId="0" applyFont="1" applyFill="1" applyBorder="1" applyAlignment="1">
      <alignment horizontal="center" vertical="center" wrapText="1"/>
    </xf>
    <xf numFmtId="3" fontId="7" fillId="0" borderId="85" xfId="0" applyNumberFormat="1" applyFont="1" applyBorder="1" applyAlignment="1">
      <alignment horizontal="center" vertical="center" wrapText="1"/>
    </xf>
    <xf numFmtId="3" fontId="7" fillId="9" borderId="85" xfId="0" applyNumberFormat="1" applyFont="1" applyFill="1" applyBorder="1" applyAlignment="1">
      <alignment horizontal="center" vertical="center" wrapText="1"/>
    </xf>
    <xf numFmtId="1" fontId="7" fillId="2" borderId="85" xfId="0" applyNumberFormat="1" applyFont="1" applyFill="1" applyBorder="1" applyAlignment="1">
      <alignment horizontal="center" vertical="center" wrapText="1"/>
    </xf>
    <xf numFmtId="0" fontId="7" fillId="9" borderId="12" xfId="0" applyFont="1" applyFill="1" applyBorder="1" applyAlignment="1">
      <alignment horizontal="center" vertical="center" wrapText="1"/>
    </xf>
    <xf numFmtId="164" fontId="7" fillId="0" borderId="95" xfId="0" applyNumberFormat="1" applyFont="1" applyBorder="1" applyAlignment="1">
      <alignment horizontal="center" vertical="center" wrapText="1"/>
    </xf>
    <xf numFmtId="164" fontId="7" fillId="9" borderId="95" xfId="0" applyNumberFormat="1" applyFont="1" applyFill="1" applyBorder="1" applyAlignment="1">
      <alignment horizontal="center" vertical="center" wrapText="1"/>
    </xf>
    <xf numFmtId="164" fontId="7" fillId="0" borderId="43" xfId="0" applyNumberFormat="1" applyFont="1" applyBorder="1" applyAlignment="1">
      <alignment horizontal="center" vertical="center" wrapText="1"/>
    </xf>
    <xf numFmtId="164" fontId="7" fillId="0" borderId="85" xfId="0" applyNumberFormat="1" applyFont="1" applyBorder="1" applyAlignment="1">
      <alignment horizontal="center" vertical="center" wrapText="1"/>
    </xf>
    <xf numFmtId="164" fontId="7" fillId="9" borderId="85" xfId="0" applyNumberFormat="1" applyFont="1" applyFill="1" applyBorder="1" applyAlignment="1">
      <alignment horizontal="center" vertical="center" wrapText="1"/>
    </xf>
    <xf numFmtId="0" fontId="7" fillId="0" borderId="85" xfId="0" applyFont="1" applyBorder="1" applyAlignment="1">
      <alignment horizontal="center" vertical="center" wrapText="1"/>
    </xf>
    <xf numFmtId="164" fontId="7" fillId="9" borderId="83" xfId="0" applyNumberFormat="1" applyFont="1" applyFill="1" applyBorder="1" applyAlignment="1">
      <alignment horizontal="center" vertical="center" wrapText="1"/>
    </xf>
    <xf numFmtId="0" fontId="2" fillId="4" borderId="101" xfId="0" applyFont="1" applyFill="1" applyBorder="1" applyAlignment="1">
      <alignment horizontal="right" vertical="center"/>
    </xf>
    <xf numFmtId="0" fontId="2" fillId="4" borderId="101" xfId="0" applyFont="1" applyFill="1" applyBorder="1" applyAlignment="1">
      <alignment horizontal="center" vertical="center"/>
    </xf>
    <xf numFmtId="0" fontId="2" fillId="4" borderId="75" xfId="0" applyFont="1" applyFill="1" applyBorder="1" applyAlignment="1">
      <alignment horizontal="center" vertical="center"/>
    </xf>
    <xf numFmtId="0" fontId="7" fillId="9" borderId="12" xfId="0" applyFont="1" applyFill="1" applyBorder="1" applyAlignment="1">
      <alignment horizontal="left" vertical="center"/>
    </xf>
    <xf numFmtId="0" fontId="16" fillId="9" borderId="23" xfId="0" applyFont="1" applyFill="1" applyBorder="1" applyAlignment="1">
      <alignment horizontal="left" vertical="center"/>
    </xf>
    <xf numFmtId="0" fontId="23" fillId="4" borderId="11" xfId="0" applyFont="1" applyFill="1" applyBorder="1" applyAlignment="1">
      <alignment vertical="center"/>
    </xf>
    <xf numFmtId="0" fontId="23" fillId="4" borderId="50" xfId="0" applyFont="1" applyFill="1" applyBorder="1" applyAlignment="1">
      <alignment horizontal="center" vertical="center"/>
    </xf>
    <xf numFmtId="0" fontId="23" fillId="4" borderId="105" xfId="0" applyFont="1" applyFill="1" applyBorder="1" applyAlignment="1">
      <alignment horizontal="center" vertical="center"/>
    </xf>
    <xf numFmtId="0" fontId="7" fillId="0" borderId="104" xfId="0" applyFont="1" applyBorder="1" applyAlignment="1">
      <alignment horizontal="center" vertical="center"/>
    </xf>
    <xf numFmtId="0" fontId="7" fillId="9" borderId="78" xfId="0" applyFont="1" applyFill="1" applyBorder="1" applyAlignment="1">
      <alignment horizontal="center" vertical="center"/>
    </xf>
    <xf numFmtId="0" fontId="7" fillId="0" borderId="43" xfId="0" applyFont="1" applyBorder="1" applyAlignment="1">
      <alignment horizontal="center" vertical="center"/>
    </xf>
    <xf numFmtId="0" fontId="7" fillId="0" borderId="85" xfId="0" applyFont="1" applyBorder="1" applyAlignment="1">
      <alignment horizontal="center" vertical="center"/>
    </xf>
    <xf numFmtId="0" fontId="7" fillId="9" borderId="77" xfId="0" applyFont="1" applyFill="1" applyBorder="1" applyAlignment="1">
      <alignment horizontal="center" vertical="center"/>
    </xf>
    <xf numFmtId="0" fontId="7" fillId="0" borderId="53" xfId="0" applyFont="1" applyBorder="1" applyAlignment="1">
      <alignment horizontal="center" vertical="center"/>
    </xf>
    <xf numFmtId="9" fontId="7" fillId="0" borderId="85" xfId="0" applyNumberFormat="1" applyFont="1" applyBorder="1" applyAlignment="1">
      <alignment horizontal="center" vertical="center"/>
    </xf>
    <xf numFmtId="9" fontId="7" fillId="9" borderId="77" xfId="0" applyNumberFormat="1" applyFont="1" applyFill="1" applyBorder="1" applyAlignment="1">
      <alignment horizontal="center" vertical="center"/>
    </xf>
    <xf numFmtId="9" fontId="7" fillId="0" borderId="53" xfId="0" applyNumberFormat="1" applyFont="1" applyBorder="1" applyAlignment="1">
      <alignment horizontal="center" vertical="center"/>
    </xf>
    <xf numFmtId="0" fontId="7" fillId="9" borderId="81" xfId="0" applyFont="1" applyFill="1" applyBorder="1" applyAlignment="1">
      <alignment horizontal="left" vertical="center" wrapText="1"/>
    </xf>
    <xf numFmtId="0" fontId="7" fillId="0" borderId="74" xfId="0" applyFont="1" applyBorder="1" applyAlignment="1">
      <alignment horizontal="center" vertical="center" wrapText="1"/>
    </xf>
    <xf numFmtId="0" fontId="7" fillId="9" borderId="89" xfId="0" applyFont="1" applyFill="1" applyBorder="1" applyAlignment="1">
      <alignment horizontal="left" vertical="center" wrapText="1"/>
    </xf>
    <xf numFmtId="0" fontId="7" fillId="9" borderId="150" xfId="0" applyFont="1" applyFill="1" applyBorder="1" applyAlignment="1">
      <alignment horizontal="center" vertical="center" wrapText="1"/>
    </xf>
    <xf numFmtId="0" fontId="7" fillId="0" borderId="88" xfId="0" applyFont="1" applyBorder="1" applyAlignment="1">
      <alignment horizontal="center" vertical="center" wrapText="1"/>
    </xf>
    <xf numFmtId="0" fontId="16" fillId="9" borderId="77" xfId="0" applyFont="1" applyFill="1" applyBorder="1" applyAlignment="1">
      <alignment horizontal="left" vertical="center" wrapText="1"/>
    </xf>
    <xf numFmtId="3" fontId="16" fillId="0" borderId="12" xfId="0" applyNumberFormat="1" applyFont="1" applyBorder="1" applyAlignment="1">
      <alignment horizontal="center" vertical="center" wrapText="1"/>
    </xf>
    <xf numFmtId="164" fontId="16" fillId="0" borderId="12" xfId="0" applyNumberFormat="1" applyFont="1" applyBorder="1" applyAlignment="1">
      <alignment horizontal="center" vertical="center" wrapText="1"/>
    </xf>
    <xf numFmtId="0" fontId="16" fillId="9" borderId="149" xfId="0" applyFont="1" applyFill="1" applyBorder="1" applyAlignment="1">
      <alignment horizontal="center" vertical="center" wrapText="1"/>
    </xf>
    <xf numFmtId="164" fontId="16" fillId="9" borderId="77" xfId="0" applyNumberFormat="1" applyFont="1" applyFill="1" applyBorder="1" applyAlignment="1">
      <alignment horizontal="center" vertical="center" wrapText="1"/>
    </xf>
    <xf numFmtId="3" fontId="16" fillId="0" borderId="79" xfId="0" applyNumberFormat="1" applyFont="1" applyBorder="1" applyAlignment="1">
      <alignment horizontal="center" vertical="center" wrapText="1"/>
    </xf>
    <xf numFmtId="164" fontId="16" fillId="0" borderId="77" xfId="0" applyNumberFormat="1" applyFont="1" applyBorder="1" applyAlignment="1">
      <alignment horizontal="center" vertical="center" wrapText="1"/>
    </xf>
    <xf numFmtId="0" fontId="7" fillId="9" borderId="74" xfId="0" applyFont="1" applyFill="1" applyBorder="1" applyAlignment="1">
      <alignment horizontal="center" vertical="center" wrapText="1"/>
    </xf>
    <xf numFmtId="0" fontId="7" fillId="9" borderId="79" xfId="0" applyFont="1" applyFill="1" applyBorder="1" applyAlignment="1">
      <alignment horizontal="center" vertical="center" wrapText="1"/>
    </xf>
    <xf numFmtId="0" fontId="6" fillId="9" borderId="77" xfId="0" applyFont="1" applyFill="1" applyBorder="1" applyAlignment="1">
      <alignment horizontal="left" vertical="center"/>
    </xf>
    <xf numFmtId="3" fontId="6" fillId="2" borderId="12" xfId="0" applyNumberFormat="1" applyFont="1" applyFill="1" applyBorder="1" applyAlignment="1">
      <alignment horizontal="center" vertical="center"/>
    </xf>
    <xf numFmtId="0" fontId="6" fillId="9" borderId="79" xfId="0" applyFont="1" applyFill="1" applyBorder="1" applyAlignment="1">
      <alignment horizontal="center" vertical="center"/>
    </xf>
    <xf numFmtId="0" fontId="7" fillId="2" borderId="74" xfId="0" applyFont="1" applyFill="1" applyBorder="1" applyAlignment="1">
      <alignment horizontal="center" vertical="center" wrapText="1"/>
    </xf>
    <xf numFmtId="0" fontId="7" fillId="2" borderId="79" xfId="0" applyFont="1" applyFill="1" applyBorder="1" applyAlignment="1">
      <alignment horizontal="center" vertical="center" wrapText="1"/>
    </xf>
    <xf numFmtId="3" fontId="7" fillId="2" borderId="74" xfId="0" applyNumberFormat="1" applyFont="1" applyFill="1" applyBorder="1" applyAlignment="1">
      <alignment horizontal="center" vertical="center" wrapText="1"/>
    </xf>
    <xf numFmtId="0" fontId="7" fillId="9" borderId="88" xfId="0" applyFont="1" applyFill="1" applyBorder="1" applyAlignment="1">
      <alignment horizontal="center" vertical="center" wrapText="1"/>
    </xf>
    <xf numFmtId="0" fontId="7" fillId="2" borderId="88" xfId="0" applyFont="1" applyFill="1" applyBorder="1" applyAlignment="1">
      <alignment horizontal="center" vertical="center" wrapText="1"/>
    </xf>
    <xf numFmtId="0" fontId="7" fillId="9" borderId="24" xfId="0" applyFont="1" applyFill="1" applyBorder="1" applyAlignment="1">
      <alignment horizontal="center" vertical="center" wrapText="1"/>
    </xf>
    <xf numFmtId="3" fontId="6" fillId="2" borderId="79" xfId="0" applyNumberFormat="1" applyFont="1" applyFill="1" applyBorder="1" applyAlignment="1">
      <alignment horizontal="center" vertical="center"/>
    </xf>
    <xf numFmtId="0" fontId="2" fillId="4" borderId="73" xfId="0" applyFont="1" applyFill="1" applyBorder="1" applyAlignment="1">
      <alignment horizontal="left" vertical="center"/>
    </xf>
    <xf numFmtId="0" fontId="18" fillId="0" borderId="84" xfId="0" applyFont="1" applyBorder="1" applyAlignment="1">
      <alignment horizontal="center" vertical="center"/>
    </xf>
    <xf numFmtId="0" fontId="18" fillId="9" borderId="84" xfId="0" applyFont="1" applyFill="1" applyBorder="1" applyAlignment="1">
      <alignment horizontal="center" vertical="center"/>
    </xf>
    <xf numFmtId="0" fontId="18" fillId="9" borderId="0" xfId="0" applyFont="1" applyFill="1" applyAlignment="1">
      <alignment horizontal="center" vertical="center"/>
    </xf>
    <xf numFmtId="0" fontId="18" fillId="0" borderId="85" xfId="0" applyFont="1" applyBorder="1" applyAlignment="1">
      <alignment horizontal="center" vertical="center"/>
    </xf>
    <xf numFmtId="0" fontId="18" fillId="9" borderId="12" xfId="0" applyFont="1" applyFill="1" applyBorder="1" applyAlignment="1">
      <alignment horizontal="center" vertical="center"/>
    </xf>
    <xf numFmtId="0" fontId="18" fillId="0" borderId="83" xfId="0" applyFont="1" applyBorder="1" applyAlignment="1">
      <alignment horizontal="center" vertical="center"/>
    </xf>
    <xf numFmtId="0" fontId="18" fillId="9" borderId="83" xfId="0" applyFont="1" applyFill="1" applyBorder="1" applyAlignment="1">
      <alignment horizontal="center" vertical="center"/>
    </xf>
    <xf numFmtId="0" fontId="18" fillId="9" borderId="23" xfId="0" applyFont="1" applyFill="1" applyBorder="1" applyAlignment="1">
      <alignment horizontal="center" vertical="center"/>
    </xf>
    <xf numFmtId="0" fontId="18" fillId="0" borderId="106" xfId="0" applyFont="1" applyBorder="1" applyAlignment="1">
      <alignment horizontal="center" vertical="center"/>
    </xf>
    <xf numFmtId="0" fontId="18" fillId="9" borderId="106" xfId="0" applyFont="1" applyFill="1" applyBorder="1" applyAlignment="1">
      <alignment horizontal="center" vertical="center"/>
    </xf>
    <xf numFmtId="0" fontId="18" fillId="9" borderId="24" xfId="0" applyFont="1" applyFill="1" applyBorder="1" applyAlignment="1">
      <alignment horizontal="center" vertical="center"/>
    </xf>
    <xf numFmtId="0" fontId="2" fillId="4" borderId="11" xfId="0" applyFont="1" applyFill="1" applyBorder="1" applyAlignment="1">
      <alignment horizontal="right" vertical="center"/>
    </xf>
    <xf numFmtId="0" fontId="2" fillId="5" borderId="81" xfId="0" applyFont="1" applyFill="1" applyBorder="1" applyAlignment="1">
      <alignment horizontal="center" vertical="center"/>
    </xf>
    <xf numFmtId="9" fontId="18" fillId="9" borderId="84" xfId="0" applyNumberFormat="1" applyFont="1" applyFill="1" applyBorder="1" applyAlignment="1">
      <alignment horizontal="center" vertical="center"/>
    </xf>
    <xf numFmtId="9" fontId="18" fillId="9" borderId="85" xfId="0" applyNumberFormat="1" applyFont="1" applyFill="1" applyBorder="1" applyAlignment="1">
      <alignment horizontal="center" vertical="center"/>
    </xf>
    <xf numFmtId="3" fontId="7" fillId="0" borderId="81" xfId="0" applyNumberFormat="1" applyFont="1" applyBorder="1" applyAlignment="1">
      <alignment horizontal="center" vertical="center"/>
    </xf>
    <xf numFmtId="3" fontId="7" fillId="0" borderId="77" xfId="0" applyNumberFormat="1" applyFont="1" applyBorder="1" applyAlignment="1">
      <alignment horizontal="center" vertical="center"/>
    </xf>
    <xf numFmtId="164" fontId="7" fillId="0" borderId="82" xfId="0" applyNumberFormat="1" applyFont="1" applyBorder="1" applyAlignment="1">
      <alignment horizontal="center" vertical="center"/>
    </xf>
    <xf numFmtId="164" fontId="7" fillId="0" borderId="78" xfId="0" applyNumberFormat="1" applyFont="1" applyBorder="1" applyAlignment="1">
      <alignment horizontal="center" vertical="center"/>
    </xf>
    <xf numFmtId="3" fontId="7" fillId="9" borderId="151" xfId="0" applyNumberFormat="1" applyFont="1" applyFill="1" applyBorder="1" applyAlignment="1">
      <alignment horizontal="center" vertical="center"/>
    </xf>
    <xf numFmtId="3" fontId="7" fillId="9" borderId="81" xfId="0" applyNumberFormat="1" applyFont="1" applyFill="1" applyBorder="1" applyAlignment="1">
      <alignment horizontal="center" vertical="center"/>
    </xf>
    <xf numFmtId="3" fontId="7" fillId="9" borderId="149" xfId="0" applyNumberFormat="1" applyFont="1" applyFill="1" applyBorder="1" applyAlignment="1">
      <alignment horizontal="center" vertical="center"/>
    </xf>
    <xf numFmtId="3" fontId="7" fillId="9" borderId="77" xfId="0" applyNumberFormat="1" applyFont="1" applyFill="1" applyBorder="1" applyAlignment="1">
      <alignment horizontal="center" vertical="center"/>
    </xf>
    <xf numFmtId="164" fontId="7" fillId="9" borderId="154" xfId="0" applyNumberFormat="1" applyFont="1" applyFill="1" applyBorder="1" applyAlignment="1">
      <alignment horizontal="center" vertical="center"/>
    </xf>
    <xf numFmtId="164" fontId="7" fillId="9" borderId="78" xfId="0" applyNumberFormat="1" applyFont="1" applyFill="1" applyBorder="1" applyAlignment="1">
      <alignment horizontal="center" vertical="center"/>
    </xf>
    <xf numFmtId="9" fontId="8" fillId="9" borderId="71" xfId="6" applyFont="1" applyFill="1" applyBorder="1" applyAlignment="1">
      <alignment horizontal="center" vertical="center" wrapText="1"/>
    </xf>
    <xf numFmtId="9" fontId="6" fillId="0" borderId="70" xfId="6" applyFont="1" applyBorder="1" applyAlignment="1">
      <alignment horizontal="center" vertical="center" wrapText="1"/>
    </xf>
    <xf numFmtId="9" fontId="6" fillId="9" borderId="72" xfId="6" applyFont="1" applyFill="1" applyBorder="1" applyAlignment="1">
      <alignment horizontal="center" vertical="center" wrapText="1"/>
    </xf>
    <xf numFmtId="9" fontId="18" fillId="2" borderId="70" xfId="6" applyFont="1" applyFill="1" applyBorder="1" applyAlignment="1">
      <alignment horizontal="center" vertical="center" wrapText="1"/>
    </xf>
    <xf numFmtId="9" fontId="8" fillId="2" borderId="70" xfId="6" applyFont="1" applyFill="1" applyBorder="1" applyAlignment="1">
      <alignment horizontal="center" vertical="center" wrapText="1"/>
    </xf>
    <xf numFmtId="9" fontId="6" fillId="2" borderId="70" xfId="6" applyFont="1" applyFill="1" applyBorder="1" applyAlignment="1">
      <alignment horizontal="center" vertical="center" wrapText="1"/>
    </xf>
    <xf numFmtId="9" fontId="8" fillId="9" borderId="70" xfId="6" applyFont="1" applyFill="1" applyBorder="1" applyAlignment="1">
      <alignment horizontal="center" vertical="center" wrapText="1"/>
    </xf>
    <xf numFmtId="0" fontId="6" fillId="9" borderId="71" xfId="0" applyFont="1" applyFill="1" applyBorder="1" applyAlignment="1">
      <alignment horizontal="center" vertical="center" wrapText="1"/>
    </xf>
    <xf numFmtId="9" fontId="6" fillId="9" borderId="71" xfId="6" applyFont="1" applyFill="1" applyBorder="1" applyAlignment="1">
      <alignment horizontal="center" vertical="center" wrapText="1"/>
    </xf>
    <xf numFmtId="0" fontId="8" fillId="9" borderId="72" xfId="0" applyFont="1" applyFill="1" applyBorder="1" applyAlignment="1">
      <alignment horizontal="center" vertical="center" wrapText="1"/>
    </xf>
    <xf numFmtId="9" fontId="8" fillId="9" borderId="72" xfId="6" applyFont="1" applyFill="1" applyBorder="1" applyAlignment="1">
      <alignment horizontal="center" vertical="center" wrapText="1"/>
    </xf>
    <xf numFmtId="3" fontId="7" fillId="2" borderId="23" xfId="0" applyNumberFormat="1" applyFont="1" applyFill="1" applyBorder="1" applyAlignment="1">
      <alignment horizontal="center" vertical="center"/>
    </xf>
    <xf numFmtId="3" fontId="7" fillId="9" borderId="104" xfId="0" applyNumberFormat="1" applyFont="1" applyFill="1" applyBorder="1" applyAlignment="1">
      <alignment horizontal="center" vertical="center"/>
    </xf>
    <xf numFmtId="3" fontId="8" fillId="9" borderId="119" xfId="0" applyNumberFormat="1" applyFont="1" applyFill="1" applyBorder="1" applyAlignment="1">
      <alignment horizontal="center" vertical="center"/>
    </xf>
    <xf numFmtId="3" fontId="7" fillId="2" borderId="12" xfId="0" applyNumberFormat="1" applyFont="1" applyFill="1" applyBorder="1" applyAlignment="1">
      <alignment horizontal="center" vertical="center"/>
    </xf>
    <xf numFmtId="3" fontId="7" fillId="9" borderId="85" xfId="0" applyNumberFormat="1" applyFont="1" applyFill="1" applyBorder="1" applyAlignment="1">
      <alignment horizontal="center" vertical="center"/>
    </xf>
    <xf numFmtId="3" fontId="7" fillId="9" borderId="120" xfId="0" applyNumberFormat="1" applyFont="1" applyFill="1" applyBorder="1" applyAlignment="1">
      <alignment horizontal="center" vertical="center"/>
    </xf>
    <xf numFmtId="164" fontId="7" fillId="2" borderId="12" xfId="0" applyNumberFormat="1" applyFont="1" applyFill="1" applyBorder="1" applyAlignment="1">
      <alignment horizontal="center" vertical="center"/>
    </xf>
    <xf numFmtId="164" fontId="7" fillId="9" borderId="120" xfId="0" applyNumberFormat="1" applyFont="1" applyFill="1" applyBorder="1" applyAlignment="1">
      <alignment horizontal="center" vertical="center"/>
    </xf>
    <xf numFmtId="0" fontId="7" fillId="0" borderId="42" xfId="0" applyFont="1" applyBorder="1" applyAlignment="1">
      <alignment horizontal="center" vertical="center"/>
    </xf>
    <xf numFmtId="3" fontId="7" fillId="2" borderId="47" xfId="0" applyNumberFormat="1" applyFont="1" applyFill="1" applyBorder="1" applyAlignment="1">
      <alignment horizontal="center" vertical="center"/>
    </xf>
    <xf numFmtId="3" fontId="7" fillId="9" borderId="119" xfId="0" applyNumberFormat="1" applyFont="1" applyFill="1" applyBorder="1" applyAlignment="1">
      <alignment horizontal="center" vertical="center"/>
    </xf>
    <xf numFmtId="0" fontId="7" fillId="0" borderId="48" xfId="0" applyFont="1" applyBorder="1" applyAlignment="1">
      <alignment horizontal="center" vertical="center"/>
    </xf>
    <xf numFmtId="0" fontId="7" fillId="2" borderId="49" xfId="0" applyFont="1" applyFill="1" applyBorder="1" applyAlignment="1">
      <alignment horizontal="center" vertical="center"/>
    </xf>
    <xf numFmtId="0" fontId="7" fillId="9" borderId="120" xfId="0" applyFont="1" applyFill="1" applyBorder="1" applyAlignment="1">
      <alignment horizontal="center" vertical="center"/>
    </xf>
    <xf numFmtId="164" fontId="7" fillId="0" borderId="48" xfId="0" applyNumberFormat="1" applyFont="1" applyBorder="1" applyAlignment="1">
      <alignment horizontal="center" vertical="center"/>
    </xf>
    <xf numFmtId="164" fontId="7" fillId="0" borderId="49" xfId="0" applyNumberFormat="1" applyFont="1" applyBorder="1" applyAlignment="1">
      <alignment horizontal="center" vertical="center"/>
    </xf>
    <xf numFmtId="168" fontId="8" fillId="0" borderId="12" xfId="0" applyNumberFormat="1" applyFont="1" applyBorder="1" applyAlignment="1">
      <alignment horizontal="center" vertical="center" wrapText="1"/>
    </xf>
    <xf numFmtId="168" fontId="8" fillId="9" borderId="79" xfId="0" applyNumberFormat="1" applyFont="1" applyFill="1" applyBorder="1" applyAlignment="1">
      <alignment horizontal="center" vertical="center" wrapText="1"/>
    </xf>
    <xf numFmtId="9" fontId="8" fillId="0" borderId="12" xfId="0" applyNumberFormat="1" applyFont="1" applyBorder="1" applyAlignment="1">
      <alignment horizontal="center" vertical="center" wrapText="1"/>
    </xf>
    <xf numFmtId="9" fontId="8" fillId="9" borderId="77" xfId="0" applyNumberFormat="1" applyFont="1" applyFill="1" applyBorder="1" applyAlignment="1">
      <alignment horizontal="center" vertical="center" wrapText="1"/>
    </xf>
    <xf numFmtId="9" fontId="8" fillId="0" borderId="0" xfId="0" applyNumberFormat="1" applyFont="1" applyAlignment="1">
      <alignment horizontal="center" vertical="center" wrapText="1"/>
    </xf>
    <xf numFmtId="9" fontId="8" fillId="9" borderId="81" xfId="0" applyNumberFormat="1" applyFont="1" applyFill="1" applyBorder="1" applyAlignment="1">
      <alignment horizontal="center" vertical="center" wrapText="1"/>
    </xf>
    <xf numFmtId="0" fontId="15" fillId="2" borderId="16" xfId="0" applyFont="1" applyFill="1" applyBorder="1" applyAlignment="1">
      <alignment vertical="center" wrapText="1"/>
    </xf>
    <xf numFmtId="9" fontId="8" fillId="9" borderId="77" xfId="0" applyNumberFormat="1" applyFont="1" applyFill="1" applyBorder="1" applyAlignment="1">
      <alignment horizontal="center" vertical="center"/>
    </xf>
    <xf numFmtId="9" fontId="8" fillId="0" borderId="23" xfId="0" applyNumberFormat="1" applyFont="1" applyBorder="1" applyAlignment="1">
      <alignment horizontal="center" vertical="center"/>
    </xf>
    <xf numFmtId="0" fontId="2" fillId="4" borderId="11" xfId="0" applyFont="1" applyFill="1" applyBorder="1" applyAlignment="1">
      <alignment horizontal="center" vertical="center" wrapText="1"/>
    </xf>
    <xf numFmtId="0" fontId="7" fillId="0" borderId="65" xfId="0" applyFont="1" applyBorder="1" applyAlignment="1">
      <alignment horizontal="center" vertical="center" wrapText="1"/>
    </xf>
    <xf numFmtId="0" fontId="7" fillId="9" borderId="104" xfId="0" applyFont="1" applyFill="1" applyBorder="1" applyAlignment="1">
      <alignment horizontal="center" vertical="center" wrapText="1"/>
    </xf>
    <xf numFmtId="0" fontId="7" fillId="2" borderId="23" xfId="0" applyFont="1" applyFill="1" applyBorder="1" applyAlignment="1">
      <alignment horizontal="center" vertical="center" wrapText="1"/>
    </xf>
    <xf numFmtId="0" fontId="7" fillId="2" borderId="12" xfId="0" applyFont="1" applyFill="1" applyBorder="1" applyAlignment="1">
      <alignment horizontal="center" vertical="center" wrapText="1"/>
    </xf>
    <xf numFmtId="2" fontId="18" fillId="0" borderId="71" xfId="0" applyNumberFormat="1" applyFont="1" applyBorder="1" applyAlignment="1">
      <alignment horizontal="center" vertical="center" wrapText="1"/>
    </xf>
    <xf numFmtId="2" fontId="18" fillId="9" borderId="67" xfId="0" applyNumberFormat="1" applyFont="1" applyFill="1" applyBorder="1" applyAlignment="1">
      <alignment horizontal="center" vertical="center" wrapText="1"/>
    </xf>
    <xf numFmtId="2" fontId="18" fillId="0" borderId="70" xfId="0" applyNumberFormat="1" applyFont="1" applyBorder="1" applyAlignment="1">
      <alignment horizontal="center" vertical="center" wrapText="1"/>
    </xf>
    <xf numFmtId="2" fontId="18" fillId="0" borderId="124" xfId="0" applyNumberFormat="1" applyFont="1" applyBorder="1" applyAlignment="1">
      <alignment horizontal="center" vertical="center" wrapText="1"/>
    </xf>
    <xf numFmtId="9" fontId="8" fillId="9" borderId="78" xfId="0" applyNumberFormat="1" applyFont="1" applyFill="1" applyBorder="1" applyAlignment="1">
      <alignment horizontal="center" vertical="center" wrapText="1"/>
    </xf>
    <xf numFmtId="9" fontId="8" fillId="0" borderId="23" xfId="0" applyNumberFormat="1" applyFont="1" applyBorder="1" applyAlignment="1">
      <alignment horizontal="center" vertical="center" wrapText="1"/>
    </xf>
    <xf numFmtId="9" fontId="8" fillId="0" borderId="0" xfId="0" applyNumberFormat="1" applyFont="1" applyAlignment="1">
      <alignment horizontal="center" vertical="center"/>
    </xf>
    <xf numFmtId="9" fontId="6" fillId="0" borderId="12" xfId="0" applyNumberFormat="1" applyFont="1" applyBorder="1" applyAlignment="1">
      <alignment horizontal="center" vertical="center" wrapText="1"/>
    </xf>
    <xf numFmtId="9" fontId="6" fillId="9" borderId="77" xfId="0" applyNumberFormat="1" applyFont="1" applyFill="1" applyBorder="1" applyAlignment="1">
      <alignment horizontal="center" vertical="center" wrapText="1"/>
    </xf>
    <xf numFmtId="9" fontId="6" fillId="0" borderId="12" xfId="0" applyNumberFormat="1" applyFont="1" applyBorder="1" applyAlignment="1">
      <alignment horizontal="center" vertical="center"/>
    </xf>
    <xf numFmtId="9" fontId="8" fillId="9" borderId="78" xfId="0" applyNumberFormat="1" applyFont="1" applyFill="1" applyBorder="1" applyAlignment="1">
      <alignment horizontal="center" vertical="center"/>
    </xf>
    <xf numFmtId="9" fontId="6" fillId="9" borderId="77" xfId="0" applyNumberFormat="1" applyFont="1" applyFill="1" applyBorder="1" applyAlignment="1">
      <alignment horizontal="center" vertical="center"/>
    </xf>
    <xf numFmtId="168" fontId="8" fillId="0" borderId="0" xfId="0" applyNumberFormat="1" applyFont="1" applyAlignment="1">
      <alignment horizontal="center" vertical="center" wrapText="1"/>
    </xf>
    <xf numFmtId="168" fontId="8" fillId="0" borderId="24" xfId="0" applyNumberFormat="1" applyFont="1" applyBorder="1" applyAlignment="1">
      <alignment horizontal="center" vertical="center" wrapText="1"/>
    </xf>
    <xf numFmtId="168" fontId="6" fillId="0" borderId="12" xfId="0" applyNumberFormat="1" applyFont="1" applyBorder="1" applyAlignment="1">
      <alignment horizontal="center" vertical="center" wrapText="1"/>
    </xf>
    <xf numFmtId="168" fontId="8" fillId="9" borderId="74" xfId="0" applyNumberFormat="1" applyFont="1" applyFill="1" applyBorder="1" applyAlignment="1">
      <alignment horizontal="center" vertical="center" wrapText="1"/>
    </xf>
    <xf numFmtId="168" fontId="8" fillId="9" borderId="88" xfId="0" applyNumberFormat="1" applyFont="1" applyFill="1" applyBorder="1" applyAlignment="1">
      <alignment horizontal="center" vertical="center" wrapText="1"/>
    </xf>
    <xf numFmtId="168" fontId="6" fillId="9" borderId="79" xfId="0" applyNumberFormat="1" applyFont="1" applyFill="1" applyBorder="1" applyAlignment="1">
      <alignment horizontal="center" vertical="center" wrapText="1"/>
    </xf>
    <xf numFmtId="168" fontId="8" fillId="0" borderId="23" xfId="0" applyNumberFormat="1" applyFont="1" applyBorder="1" applyAlignment="1">
      <alignment horizontal="center" vertical="center" wrapText="1"/>
    </xf>
    <xf numFmtId="168" fontId="8" fillId="9" borderId="82" xfId="0" applyNumberFormat="1" applyFont="1" applyFill="1" applyBorder="1" applyAlignment="1">
      <alignment horizontal="center" vertical="center" wrapText="1"/>
    </xf>
    <xf numFmtId="168" fontId="8" fillId="9" borderId="74" xfId="0" applyNumberFormat="1" applyFont="1" applyFill="1" applyBorder="1" applyAlignment="1">
      <alignment horizontal="center" vertical="center"/>
    </xf>
    <xf numFmtId="168" fontId="8" fillId="9" borderId="79" xfId="0" applyNumberFormat="1" applyFont="1" applyFill="1" applyBorder="1" applyAlignment="1">
      <alignment horizontal="center" vertical="center"/>
    </xf>
    <xf numFmtId="168" fontId="6" fillId="9" borderId="79" xfId="0" applyNumberFormat="1" applyFont="1" applyFill="1" applyBorder="1" applyAlignment="1">
      <alignment horizontal="center" vertical="center"/>
    </xf>
    <xf numFmtId="168" fontId="8" fillId="9" borderId="82" xfId="0" applyNumberFormat="1" applyFont="1" applyFill="1" applyBorder="1" applyAlignment="1">
      <alignment horizontal="center" vertical="center"/>
    </xf>
    <xf numFmtId="168" fontId="8" fillId="0" borderId="0" xfId="0" applyNumberFormat="1" applyFont="1" applyAlignment="1">
      <alignment horizontal="center" vertical="center"/>
    </xf>
    <xf numFmtId="168" fontId="8" fillId="0" borderId="12" xfId="0" applyNumberFormat="1" applyFont="1" applyBorder="1" applyAlignment="1">
      <alignment horizontal="center" vertical="center"/>
    </xf>
    <xf numFmtId="168" fontId="6" fillId="0" borderId="12" xfId="0" applyNumberFormat="1" applyFont="1" applyBorder="1" applyAlignment="1">
      <alignment horizontal="center" vertical="center"/>
    </xf>
    <xf numFmtId="168" fontId="8" fillId="0" borderId="23" xfId="0" applyNumberFormat="1" applyFont="1" applyBorder="1" applyAlignment="1">
      <alignment horizontal="center" vertical="center"/>
    </xf>
    <xf numFmtId="0" fontId="17" fillId="6" borderId="133" xfId="0" applyFont="1" applyFill="1" applyBorder="1" applyAlignment="1">
      <alignment horizontal="center" vertical="center"/>
    </xf>
    <xf numFmtId="0" fontId="4" fillId="5" borderId="0" xfId="0" applyFont="1" applyFill="1" applyAlignment="1">
      <alignment horizontal="center"/>
    </xf>
    <xf numFmtId="0" fontId="4" fillId="0" borderId="0" xfId="0" applyFont="1" applyAlignment="1">
      <alignment horizontal="center"/>
    </xf>
    <xf numFmtId="0" fontId="50" fillId="4" borderId="0" xfId="0" applyFont="1" applyFill="1" applyAlignment="1">
      <alignment horizontal="center" vertical="center" wrapText="1"/>
    </xf>
    <xf numFmtId="0" fontId="22" fillId="4" borderId="3" xfId="0" applyFont="1" applyFill="1" applyBorder="1" applyAlignment="1">
      <alignment horizontal="center" vertical="center" wrapText="1"/>
    </xf>
    <xf numFmtId="168" fontId="7" fillId="0" borderId="64" xfId="0" applyNumberFormat="1" applyFont="1" applyBorder="1" applyAlignment="1">
      <alignment horizontal="center" vertical="center" wrapText="1"/>
    </xf>
    <xf numFmtId="168" fontId="7" fillId="0" borderId="66" xfId="0" applyNumberFormat="1" applyFont="1" applyBorder="1" applyAlignment="1">
      <alignment horizontal="center" vertical="center" wrapText="1"/>
    </xf>
    <xf numFmtId="168" fontId="7" fillId="9" borderId="64" xfId="0" applyNumberFormat="1" applyFont="1" applyFill="1" applyBorder="1" applyAlignment="1">
      <alignment horizontal="center" vertical="center" wrapText="1"/>
    </xf>
    <xf numFmtId="168" fontId="7" fillId="9" borderId="66" xfId="0" applyNumberFormat="1" applyFont="1" applyFill="1" applyBorder="1" applyAlignment="1">
      <alignment horizontal="center" vertical="center" wrapText="1"/>
    </xf>
    <xf numFmtId="168" fontId="8" fillId="0" borderId="64" xfId="0" applyNumberFormat="1" applyFont="1" applyBorder="1" applyAlignment="1">
      <alignment horizontal="center" vertical="center" wrapText="1"/>
    </xf>
    <xf numFmtId="168" fontId="7" fillId="0" borderId="61" xfId="0" applyNumberFormat="1" applyFont="1" applyBorder="1" applyAlignment="1">
      <alignment horizontal="center" vertical="center" wrapText="1"/>
    </xf>
    <xf numFmtId="168" fontId="7" fillId="0" borderId="155" xfId="0" applyNumberFormat="1" applyFont="1" applyBorder="1" applyAlignment="1">
      <alignment horizontal="center" vertical="center" wrapText="1"/>
    </xf>
    <xf numFmtId="168" fontId="7" fillId="9" borderId="61" xfId="0" applyNumberFormat="1" applyFont="1" applyFill="1" applyBorder="1" applyAlignment="1">
      <alignment horizontal="center" vertical="center" wrapText="1"/>
    </xf>
    <xf numFmtId="168" fontId="7" fillId="9" borderId="155" xfId="0" applyNumberFormat="1" applyFont="1" applyFill="1" applyBorder="1" applyAlignment="1">
      <alignment horizontal="center" vertical="center" wrapText="1"/>
    </xf>
    <xf numFmtId="168" fontId="8" fillId="0" borderId="61" xfId="0" applyNumberFormat="1" applyFont="1" applyBorder="1" applyAlignment="1">
      <alignment horizontal="center" vertical="center" wrapText="1"/>
    </xf>
    <xf numFmtId="168" fontId="16" fillId="9" borderId="66" xfId="0" applyNumberFormat="1" applyFont="1" applyFill="1" applyBorder="1" applyAlignment="1">
      <alignment horizontal="center" vertical="center" wrapText="1"/>
    </xf>
    <xf numFmtId="168" fontId="16" fillId="9" borderId="62" xfId="0" applyNumberFormat="1" applyFont="1" applyFill="1" applyBorder="1" applyAlignment="1">
      <alignment horizontal="center" vertical="center" wrapText="1"/>
    </xf>
    <xf numFmtId="168" fontId="16" fillId="9" borderId="155" xfId="0" applyNumberFormat="1" applyFont="1" applyFill="1" applyBorder="1" applyAlignment="1">
      <alignment horizontal="center" vertical="center" wrapText="1"/>
    </xf>
    <xf numFmtId="168" fontId="16" fillId="9" borderId="156" xfId="0" applyNumberFormat="1" applyFont="1" applyFill="1" applyBorder="1" applyAlignment="1">
      <alignment horizontal="center" vertical="center" wrapText="1"/>
    </xf>
    <xf numFmtId="168" fontId="16" fillId="0" borderId="66" xfId="0" applyNumberFormat="1" applyFont="1" applyBorder="1" applyAlignment="1">
      <alignment horizontal="center" vertical="center" wrapText="1"/>
    </xf>
    <xf numFmtId="168" fontId="16" fillId="0" borderId="62" xfId="0" applyNumberFormat="1" applyFont="1" applyBorder="1" applyAlignment="1">
      <alignment horizontal="center" vertical="center" wrapText="1"/>
    </xf>
    <xf numFmtId="168" fontId="16" fillId="0" borderId="155" xfId="0" applyNumberFormat="1" applyFont="1" applyBorder="1" applyAlignment="1">
      <alignment horizontal="center" vertical="center" wrapText="1"/>
    </xf>
    <xf numFmtId="168" fontId="16" fillId="0" borderId="156" xfId="0" applyNumberFormat="1" applyFont="1" applyBorder="1" applyAlignment="1">
      <alignment horizontal="center" vertical="center" wrapText="1"/>
    </xf>
    <xf numFmtId="168" fontId="6" fillId="0" borderId="66" xfId="0" applyNumberFormat="1" applyFont="1" applyBorder="1" applyAlignment="1">
      <alignment horizontal="center" vertical="center" wrapText="1"/>
    </xf>
    <xf numFmtId="168" fontId="6" fillId="0" borderId="62" xfId="0" applyNumberFormat="1" applyFont="1" applyBorder="1" applyAlignment="1">
      <alignment horizontal="center" vertical="center" wrapText="1"/>
    </xf>
    <xf numFmtId="168" fontId="6" fillId="0" borderId="155" xfId="0" applyNumberFormat="1" applyFont="1" applyBorder="1" applyAlignment="1">
      <alignment horizontal="center" vertical="center" wrapText="1"/>
    </xf>
    <xf numFmtId="168" fontId="6" fillId="0" borderId="156" xfId="0" applyNumberFormat="1" applyFont="1" applyBorder="1" applyAlignment="1">
      <alignment horizontal="center" vertical="center" wrapText="1"/>
    </xf>
    <xf numFmtId="3" fontId="8" fillId="9" borderId="186" xfId="0" applyNumberFormat="1" applyFont="1" applyFill="1" applyBorder="1" applyAlignment="1">
      <alignment horizontal="center" vertical="center"/>
    </xf>
    <xf numFmtId="3" fontId="6" fillId="9" borderId="184" xfId="0" applyNumberFormat="1" applyFont="1" applyFill="1" applyBorder="1" applyAlignment="1">
      <alignment horizontal="center" vertical="center"/>
    </xf>
    <xf numFmtId="3" fontId="8" fillId="9" borderId="193" xfId="0" applyNumberFormat="1" applyFont="1" applyFill="1" applyBorder="1" applyAlignment="1">
      <alignment horizontal="center" vertical="center"/>
    </xf>
    <xf numFmtId="3" fontId="6" fillId="9" borderId="194" xfId="0" applyNumberFormat="1" applyFont="1" applyFill="1" applyBorder="1" applyAlignment="1">
      <alignment horizontal="center" vertical="center"/>
    </xf>
    <xf numFmtId="3" fontId="8" fillId="9" borderId="91" xfId="0" applyNumberFormat="1" applyFont="1" applyFill="1" applyBorder="1" applyAlignment="1">
      <alignment horizontal="center" vertical="center"/>
    </xf>
    <xf numFmtId="3" fontId="6" fillId="9" borderId="91" xfId="0" applyNumberFormat="1" applyFont="1" applyFill="1" applyBorder="1" applyAlignment="1">
      <alignment horizontal="center" vertical="center"/>
    </xf>
    <xf numFmtId="3" fontId="6" fillId="9" borderId="195" xfId="0" applyNumberFormat="1" applyFont="1" applyFill="1" applyBorder="1" applyAlignment="1">
      <alignment horizontal="center" vertical="center"/>
    </xf>
    <xf numFmtId="3" fontId="8" fillId="0" borderId="91" xfId="0" applyNumberFormat="1" applyFont="1" applyBorder="1" applyAlignment="1">
      <alignment horizontal="center" vertical="center"/>
    </xf>
    <xf numFmtId="3" fontId="6" fillId="0" borderId="91" xfId="0" applyNumberFormat="1" applyFont="1" applyBorder="1" applyAlignment="1">
      <alignment horizontal="center" vertical="center"/>
    </xf>
    <xf numFmtId="3" fontId="6" fillId="9" borderId="192" xfId="0" applyNumberFormat="1" applyFont="1" applyFill="1" applyBorder="1" applyAlignment="1">
      <alignment horizontal="center" vertical="center"/>
    </xf>
    <xf numFmtId="3" fontId="6" fillId="9" borderId="186" xfId="0" applyNumberFormat="1" applyFont="1" applyFill="1" applyBorder="1" applyAlignment="1">
      <alignment horizontal="center" vertical="center"/>
    </xf>
    <xf numFmtId="3" fontId="6" fillId="9" borderId="204" xfId="0" applyNumberFormat="1" applyFont="1" applyFill="1" applyBorder="1" applyAlignment="1">
      <alignment horizontal="center" vertical="center"/>
    </xf>
    <xf numFmtId="3" fontId="6" fillId="9" borderId="205" xfId="0" applyNumberFormat="1" applyFont="1" applyFill="1" applyBorder="1" applyAlignment="1">
      <alignment horizontal="center" vertical="center"/>
    </xf>
    <xf numFmtId="3" fontId="6" fillId="0" borderId="204" xfId="0" applyNumberFormat="1" applyFont="1" applyBorder="1" applyAlignment="1">
      <alignment horizontal="center" vertical="center"/>
    </xf>
    <xf numFmtId="3" fontId="6" fillId="9" borderId="82" xfId="0" applyNumberFormat="1" applyFont="1" applyFill="1" applyBorder="1" applyAlignment="1">
      <alignment horizontal="center" vertical="center"/>
    </xf>
    <xf numFmtId="3" fontId="6" fillId="9" borderId="78" xfId="0" applyNumberFormat="1" applyFont="1" applyFill="1" applyBorder="1" applyAlignment="1">
      <alignment horizontal="center" vertical="center"/>
    </xf>
    <xf numFmtId="3" fontId="6" fillId="0" borderId="82" xfId="0" applyNumberFormat="1" applyFont="1" applyBorder="1" applyAlignment="1">
      <alignment horizontal="center" vertical="center"/>
    </xf>
    <xf numFmtId="3" fontId="6" fillId="9" borderId="202" xfId="0" applyNumberFormat="1" applyFont="1" applyFill="1" applyBorder="1" applyAlignment="1">
      <alignment horizontal="center" vertical="center"/>
    </xf>
    <xf numFmtId="3" fontId="6" fillId="9" borderId="200" xfId="0" applyNumberFormat="1" applyFont="1" applyFill="1" applyBorder="1" applyAlignment="1">
      <alignment horizontal="center" vertical="center"/>
    </xf>
    <xf numFmtId="3" fontId="6" fillId="0" borderId="202" xfId="0" applyNumberFormat="1" applyFont="1" applyBorder="1" applyAlignment="1">
      <alignment horizontal="center" vertical="center"/>
    </xf>
    <xf numFmtId="0" fontId="18" fillId="0" borderId="36" xfId="0" applyFont="1" applyBorder="1" applyAlignment="1">
      <alignment vertical="center" wrapText="1"/>
    </xf>
    <xf numFmtId="0" fontId="0" fillId="0" borderId="0" xfId="0" applyAlignment="1">
      <alignment horizontal="center" vertical="center"/>
    </xf>
    <xf numFmtId="173" fontId="8" fillId="0" borderId="250" xfId="3" applyNumberFormat="1" applyFont="1" applyBorder="1" applyAlignment="1">
      <alignment horizontal="center" vertical="center"/>
    </xf>
    <xf numFmtId="173" fontId="8" fillId="0" borderId="242" xfId="3" applyNumberFormat="1" applyFont="1" applyBorder="1" applyAlignment="1">
      <alignment horizontal="center" vertical="center"/>
    </xf>
    <xf numFmtId="173" fontId="6" fillId="0" borderId="251" xfId="3" applyNumberFormat="1" applyFont="1" applyBorder="1" applyAlignment="1">
      <alignment horizontal="center" vertical="center"/>
    </xf>
    <xf numFmtId="173" fontId="8" fillId="9" borderId="250" xfId="3" applyNumberFormat="1" applyFont="1" applyFill="1" applyBorder="1" applyAlignment="1">
      <alignment horizontal="center" vertical="center"/>
    </xf>
    <xf numFmtId="173" fontId="8" fillId="9" borderId="242" xfId="3" applyNumberFormat="1" applyFont="1" applyFill="1" applyBorder="1" applyAlignment="1">
      <alignment horizontal="center" vertical="center"/>
    </xf>
    <xf numFmtId="173" fontId="6" fillId="9" borderId="251" xfId="3" applyNumberFormat="1" applyFont="1" applyFill="1" applyBorder="1" applyAlignment="1">
      <alignment horizontal="center" vertical="center"/>
    </xf>
    <xf numFmtId="173" fontId="8" fillId="0" borderId="252" xfId="3" applyNumberFormat="1" applyFont="1" applyBorder="1" applyAlignment="1">
      <alignment horizontal="center" vertical="center"/>
    </xf>
    <xf numFmtId="173" fontId="6" fillId="0" borderId="243" xfId="3" applyNumberFormat="1" applyFont="1" applyBorder="1" applyAlignment="1">
      <alignment horizontal="center" vertical="center"/>
    </xf>
    <xf numFmtId="173" fontId="8" fillId="0" borderId="246" xfId="3" applyNumberFormat="1" applyFont="1" applyBorder="1" applyAlignment="1">
      <alignment horizontal="center" vertical="center"/>
    </xf>
    <xf numFmtId="173" fontId="8" fillId="0" borderId="42" xfId="3" applyNumberFormat="1" applyFont="1" applyBorder="1" applyAlignment="1">
      <alignment horizontal="center" vertical="center"/>
    </xf>
    <xf numFmtId="173" fontId="6" fillId="0" borderId="247" xfId="3" applyNumberFormat="1" applyFont="1" applyBorder="1" applyAlignment="1">
      <alignment horizontal="center" vertical="center"/>
    </xf>
    <xf numFmtId="173" fontId="8" fillId="9" borderId="246" xfId="3" applyNumberFormat="1" applyFont="1" applyFill="1" applyBorder="1" applyAlignment="1">
      <alignment horizontal="center" vertical="center"/>
    </xf>
    <xf numFmtId="173" fontId="8" fillId="9" borderId="42" xfId="3" applyNumberFormat="1" applyFont="1" applyFill="1" applyBorder="1" applyAlignment="1">
      <alignment horizontal="center" vertical="center"/>
    </xf>
    <xf numFmtId="173" fontId="6" fillId="9" borderId="247" xfId="3" applyNumberFormat="1" applyFont="1" applyFill="1" applyBorder="1" applyAlignment="1">
      <alignment horizontal="center" vertical="center"/>
    </xf>
    <xf numFmtId="173" fontId="8" fillId="0" borderId="43" xfId="3" applyNumberFormat="1" applyFont="1" applyBorder="1" applyAlignment="1">
      <alignment horizontal="center" vertical="center"/>
    </xf>
    <xf numFmtId="173" fontId="6" fillId="0" borderId="47" xfId="3" applyNumberFormat="1" applyFont="1" applyBorder="1" applyAlignment="1">
      <alignment horizontal="center" vertical="center"/>
    </xf>
    <xf numFmtId="173" fontId="8" fillId="0" borderId="248" xfId="3" applyNumberFormat="1" applyFont="1" applyBorder="1" applyAlignment="1">
      <alignment horizontal="center" vertical="center"/>
    </xf>
    <xf numFmtId="173" fontId="8" fillId="0" borderId="241" xfId="3" applyNumberFormat="1" applyFont="1" applyBorder="1" applyAlignment="1">
      <alignment horizontal="center" vertical="center"/>
    </xf>
    <xf numFmtId="173" fontId="6" fillId="0" borderId="249" xfId="3" applyNumberFormat="1" applyFont="1" applyBorder="1" applyAlignment="1">
      <alignment horizontal="center" vertical="center"/>
    </xf>
    <xf numFmtId="173" fontId="8" fillId="9" borderId="248" xfId="3" applyNumberFormat="1" applyFont="1" applyFill="1" applyBorder="1" applyAlignment="1">
      <alignment horizontal="center" vertical="center"/>
    </xf>
    <xf numFmtId="173" fontId="8" fillId="9" borderId="241" xfId="3" applyNumberFormat="1" applyFont="1" applyFill="1" applyBorder="1" applyAlignment="1">
      <alignment horizontal="center" vertical="center"/>
    </xf>
    <xf numFmtId="173" fontId="6" fillId="9" borderId="249" xfId="3" applyNumberFormat="1" applyFont="1" applyFill="1" applyBorder="1" applyAlignment="1">
      <alignment horizontal="center" vertical="center"/>
    </xf>
    <xf numFmtId="173" fontId="8" fillId="0" borderId="245" xfId="3" applyNumberFormat="1" applyFont="1" applyBorder="1" applyAlignment="1">
      <alignment horizontal="center" vertical="center"/>
    </xf>
    <xf numFmtId="173" fontId="6" fillId="0" borderId="39" xfId="3" applyNumberFormat="1" applyFont="1" applyBorder="1" applyAlignment="1">
      <alignment horizontal="center" vertical="center"/>
    </xf>
    <xf numFmtId="174" fontId="18" fillId="0" borderId="74" xfId="3" applyNumberFormat="1" applyFont="1" applyBorder="1" applyAlignment="1">
      <alignment horizontal="center" vertical="center" wrapText="1"/>
    </xf>
    <xf numFmtId="174" fontId="18" fillId="0" borderId="0" xfId="3" applyNumberFormat="1" applyFont="1" applyBorder="1" applyAlignment="1">
      <alignment horizontal="center" vertical="center" wrapText="1"/>
    </xf>
    <xf numFmtId="174" fontId="20" fillId="0" borderId="81" xfId="3" applyNumberFormat="1" applyFont="1" applyBorder="1" applyAlignment="1">
      <alignment horizontal="center" vertical="center" wrapText="1"/>
    </xf>
    <xf numFmtId="174" fontId="18" fillId="9" borderId="74" xfId="3" applyNumberFormat="1" applyFont="1" applyFill="1" applyBorder="1" applyAlignment="1">
      <alignment horizontal="center" vertical="center" wrapText="1"/>
    </xf>
    <xf numFmtId="174" fontId="18" fillId="9" borderId="0" xfId="3" applyNumberFormat="1" applyFont="1" applyFill="1" applyBorder="1" applyAlignment="1">
      <alignment horizontal="center" vertical="center" wrapText="1"/>
    </xf>
    <xf numFmtId="174" fontId="18" fillId="9" borderId="81" xfId="3" applyNumberFormat="1" applyFont="1" applyFill="1" applyBorder="1" applyAlignment="1">
      <alignment horizontal="center" vertical="center" wrapText="1"/>
    </xf>
    <xf numFmtId="174" fontId="18" fillId="0" borderId="0" xfId="3" applyNumberFormat="1" applyFont="1" applyAlignment="1">
      <alignment horizontal="center" vertical="center" wrapText="1"/>
    </xf>
    <xf numFmtId="174" fontId="20" fillId="0" borderId="0" xfId="3" applyNumberFormat="1" applyFont="1" applyAlignment="1">
      <alignment horizontal="center" vertical="center" wrapText="1"/>
    </xf>
    <xf numFmtId="174" fontId="20" fillId="9" borderId="0" xfId="3" applyNumberFormat="1" applyFont="1" applyFill="1" applyBorder="1" applyAlignment="1">
      <alignment horizontal="center" vertical="center" wrapText="1"/>
    </xf>
    <xf numFmtId="0" fontId="8" fillId="9" borderId="83" xfId="0" applyFont="1" applyFill="1" applyBorder="1" applyAlignment="1">
      <alignment horizontal="center" vertical="center"/>
    </xf>
    <xf numFmtId="0" fontId="8" fillId="9" borderId="82" xfId="0" applyFont="1" applyFill="1" applyBorder="1" applyAlignment="1">
      <alignment horizontal="center" vertical="center"/>
    </xf>
    <xf numFmtId="0" fontId="7" fillId="0" borderId="155" xfId="0" applyFont="1" applyBorder="1" applyAlignment="1">
      <alignment horizontal="center" vertical="center"/>
    </xf>
    <xf numFmtId="0" fontId="7" fillId="9" borderId="155" xfId="0" applyFont="1" applyFill="1" applyBorder="1" applyAlignment="1">
      <alignment horizontal="center" vertical="center"/>
    </xf>
    <xf numFmtId="0" fontId="7" fillId="5" borderId="0" xfId="0" applyFont="1" applyFill="1" applyAlignment="1">
      <alignment horizontal="center" vertical="center"/>
    </xf>
    <xf numFmtId="9" fontId="7" fillId="0" borderId="152" xfId="0" applyNumberFormat="1" applyFont="1" applyBorder="1" applyAlignment="1">
      <alignment horizontal="center" vertical="center"/>
    </xf>
    <xf numFmtId="9" fontId="7" fillId="0" borderId="141" xfId="0" applyNumberFormat="1" applyFont="1" applyBorder="1" applyAlignment="1">
      <alignment horizontal="center" vertical="center"/>
    </xf>
    <xf numFmtId="9" fontId="8" fillId="9" borderId="152" xfId="0" applyNumberFormat="1" applyFont="1" applyFill="1" applyBorder="1" applyAlignment="1">
      <alignment horizontal="center" vertical="center"/>
    </xf>
    <xf numFmtId="9" fontId="8" fillId="0" borderId="136" xfId="0" applyNumberFormat="1" applyFont="1" applyBorder="1" applyAlignment="1">
      <alignment horizontal="center" vertical="center"/>
    </xf>
    <xf numFmtId="9" fontId="7" fillId="9" borderId="152" xfId="0" applyNumberFormat="1" applyFont="1" applyFill="1" applyBorder="1" applyAlignment="1">
      <alignment horizontal="center" vertical="center"/>
    </xf>
    <xf numFmtId="3" fontId="18" fillId="9" borderId="98" xfId="0" applyNumberFormat="1" applyFont="1" applyFill="1" applyBorder="1" applyAlignment="1">
      <alignment horizontal="center" vertical="center"/>
    </xf>
    <xf numFmtId="3" fontId="18" fillId="2" borderId="98" xfId="0" applyNumberFormat="1" applyFont="1" applyFill="1" applyBorder="1" applyAlignment="1">
      <alignment horizontal="center" vertical="center"/>
    </xf>
    <xf numFmtId="9" fontId="7" fillId="0" borderId="0" xfId="0" applyNumberFormat="1" applyFont="1" applyAlignment="1">
      <alignment horizontal="center" vertical="center"/>
    </xf>
    <xf numFmtId="9" fontId="7" fillId="9" borderId="151" xfId="0" applyNumberFormat="1" applyFont="1" applyFill="1" applyBorder="1" applyAlignment="1">
      <alignment horizontal="center" vertical="center"/>
    </xf>
    <xf numFmtId="9" fontId="7" fillId="9" borderId="81" xfId="0" applyNumberFormat="1" applyFont="1" applyFill="1" applyBorder="1" applyAlignment="1">
      <alignment horizontal="center" vertical="center"/>
    </xf>
    <xf numFmtId="9" fontId="7" fillId="0" borderId="74" xfId="0" applyNumberFormat="1" applyFont="1" applyBorder="1" applyAlignment="1">
      <alignment horizontal="center" vertical="center"/>
    </xf>
    <xf numFmtId="9" fontId="7" fillId="0" borderId="81" xfId="0" applyNumberFormat="1" applyFont="1" applyBorder="1" applyAlignment="1">
      <alignment horizontal="center" vertical="center"/>
    </xf>
    <xf numFmtId="9" fontId="7" fillId="0" borderId="12" xfId="0" applyNumberFormat="1" applyFont="1" applyBorder="1" applyAlignment="1">
      <alignment horizontal="center" vertical="center"/>
    </xf>
    <xf numFmtId="9" fontId="7" fillId="9" borderId="85" xfId="0" applyNumberFormat="1" applyFont="1" applyFill="1" applyBorder="1" applyAlignment="1">
      <alignment horizontal="center" vertical="center"/>
    </xf>
    <xf numFmtId="164" fontId="8" fillId="9" borderId="12" xfId="0" applyNumberFormat="1" applyFont="1" applyFill="1" applyBorder="1" applyAlignment="1">
      <alignment horizontal="center" vertical="center"/>
    </xf>
    <xf numFmtId="9" fontId="6" fillId="9" borderId="12" xfId="0" applyNumberFormat="1" applyFont="1" applyFill="1" applyBorder="1" applyAlignment="1">
      <alignment horizontal="center" vertical="center"/>
    </xf>
    <xf numFmtId="3" fontId="7" fillId="0" borderId="23" xfId="0" applyNumberFormat="1" applyFont="1" applyBorder="1" applyAlignment="1">
      <alignment horizontal="center" vertical="center" wrapText="1"/>
    </xf>
    <xf numFmtId="0" fontId="36" fillId="8" borderId="0" xfId="0" applyFont="1" applyFill="1" applyAlignment="1">
      <alignment wrapText="1"/>
    </xf>
    <xf numFmtId="3" fontId="18" fillId="0" borderId="71" xfId="3" applyNumberFormat="1" applyFont="1" applyBorder="1" applyAlignment="1">
      <alignment horizontal="center" vertical="center" wrapText="1"/>
    </xf>
    <xf numFmtId="3" fontId="20" fillId="0" borderId="71" xfId="3" applyNumberFormat="1" applyFont="1" applyBorder="1" applyAlignment="1">
      <alignment horizontal="center" vertical="center" wrapText="1"/>
    </xf>
    <xf numFmtId="3" fontId="20" fillId="0" borderId="70" xfId="3" applyNumberFormat="1" applyFont="1" applyBorder="1" applyAlignment="1">
      <alignment horizontal="center" vertical="center" wrapText="1"/>
    </xf>
    <xf numFmtId="3" fontId="8" fillId="0" borderId="254" xfId="0" applyNumberFormat="1" applyFont="1" applyBorder="1" applyAlignment="1">
      <alignment horizontal="center" vertical="center" wrapText="1"/>
    </xf>
    <xf numFmtId="3" fontId="8" fillId="0" borderId="291" xfId="0" applyNumberFormat="1" applyFont="1" applyBorder="1" applyAlignment="1">
      <alignment horizontal="center" vertical="center" wrapText="1"/>
    </xf>
    <xf numFmtId="3" fontId="20" fillId="0" borderId="177" xfId="3" applyNumberFormat="1" applyFont="1" applyFill="1" applyBorder="1" applyAlignment="1">
      <alignment horizontal="center" vertical="center" wrapText="1"/>
    </xf>
    <xf numFmtId="3" fontId="8" fillId="9" borderId="70" xfId="0" applyNumberFormat="1" applyFont="1" applyFill="1" applyBorder="1" applyAlignment="1">
      <alignment horizontal="center" vertical="center" wrapText="1"/>
    </xf>
    <xf numFmtId="3" fontId="18" fillId="0" borderId="80" xfId="3" applyNumberFormat="1" applyFont="1" applyBorder="1" applyAlignment="1">
      <alignment horizontal="center" vertical="center" wrapText="1"/>
    </xf>
    <xf numFmtId="3" fontId="8" fillId="0" borderId="126" xfId="0" applyNumberFormat="1" applyFont="1" applyBorder="1" applyAlignment="1">
      <alignment horizontal="center" vertical="center" wrapText="1"/>
    </xf>
    <xf numFmtId="0" fontId="8" fillId="2" borderId="0" xfId="0" applyFont="1" applyFill="1" applyAlignment="1">
      <alignment vertical="top" wrapText="1"/>
    </xf>
    <xf numFmtId="0" fontId="59" fillId="0" borderId="0" xfId="1" applyFont="1"/>
    <xf numFmtId="9" fontId="4" fillId="5" borderId="0" xfId="6" applyFont="1" applyFill="1"/>
    <xf numFmtId="0" fontId="2" fillId="4" borderId="2" xfId="0" applyFont="1" applyFill="1" applyBorder="1" applyAlignment="1">
      <alignment horizontal="center" vertical="center" wrapText="1"/>
    </xf>
    <xf numFmtId="0" fontId="8" fillId="0" borderId="0" xfId="0" applyFont="1" applyAlignment="1">
      <alignment vertical="center" wrapText="1"/>
    </xf>
    <xf numFmtId="0" fontId="0" fillId="0" borderId="4" xfId="0" applyBorder="1"/>
    <xf numFmtId="0" fontId="0" fillId="2" borderId="3" xfId="0" applyFill="1" applyBorder="1"/>
    <xf numFmtId="0" fontId="7" fillId="2" borderId="292" xfId="0" applyFont="1" applyFill="1" applyBorder="1" applyAlignment="1">
      <alignment horizontal="center" vertical="center" indent="1"/>
    </xf>
    <xf numFmtId="0" fontId="7" fillId="0" borderId="292" xfId="0" applyFont="1" applyBorder="1" applyAlignment="1">
      <alignment horizontal="center" vertical="center" indent="1"/>
    </xf>
    <xf numFmtId="0" fontId="7" fillId="2" borderId="0" xfId="0" applyFont="1" applyFill="1" applyAlignment="1">
      <alignment horizontal="center" vertical="center" indent="1"/>
    </xf>
    <xf numFmtId="0" fontId="7" fillId="0" borderId="0" xfId="0" applyFont="1" applyAlignment="1">
      <alignment horizontal="center" vertical="center" indent="1"/>
    </xf>
    <xf numFmtId="0" fontId="0" fillId="0" borderId="8" xfId="0" applyBorder="1"/>
    <xf numFmtId="3" fontId="8" fillId="9" borderId="70" xfId="0" applyNumberFormat="1" applyFont="1" applyFill="1" applyBorder="1" applyAlignment="1">
      <alignment horizontal="center" vertical="center"/>
    </xf>
    <xf numFmtId="3" fontId="6" fillId="9" borderId="70" xfId="0" applyNumberFormat="1" applyFont="1" applyFill="1" applyBorder="1" applyAlignment="1">
      <alignment horizontal="center" vertical="center"/>
    </xf>
    <xf numFmtId="3" fontId="8" fillId="0" borderId="70" xfId="0" applyNumberFormat="1" applyFont="1" applyBorder="1" applyAlignment="1">
      <alignment horizontal="center" vertical="center"/>
    </xf>
    <xf numFmtId="3" fontId="6" fillId="0" borderId="70" xfId="0" applyNumberFormat="1" applyFont="1" applyBorder="1" applyAlignment="1">
      <alignment horizontal="center" vertical="center"/>
    </xf>
    <xf numFmtId="3" fontId="6" fillId="0" borderId="72" xfId="0" applyNumberFormat="1" applyFont="1" applyBorder="1" applyAlignment="1">
      <alignment horizontal="center" vertical="center"/>
    </xf>
    <xf numFmtId="3" fontId="6" fillId="9" borderId="71" xfId="0" applyNumberFormat="1" applyFont="1" applyFill="1" applyBorder="1" applyAlignment="1">
      <alignment horizontal="center" vertical="center"/>
    </xf>
    <xf numFmtId="3" fontId="6" fillId="9" borderId="72" xfId="0" applyNumberFormat="1" applyFont="1" applyFill="1" applyBorder="1" applyAlignment="1">
      <alignment horizontal="center" vertical="center"/>
    </xf>
    <xf numFmtId="3" fontId="8" fillId="0" borderId="71" xfId="0" applyNumberFormat="1" applyFont="1" applyBorder="1" applyAlignment="1">
      <alignment horizontal="center" vertical="center"/>
    </xf>
    <xf numFmtId="3" fontId="6" fillId="0" borderId="71" xfId="0" applyNumberFormat="1" applyFont="1" applyBorder="1" applyAlignment="1">
      <alignment horizontal="center" vertical="center"/>
    </xf>
    <xf numFmtId="3" fontId="8" fillId="0" borderId="108" xfId="0" applyNumberFormat="1" applyFont="1" applyBorder="1" applyAlignment="1">
      <alignment horizontal="center" vertical="center"/>
    </xf>
    <xf numFmtId="3" fontId="8" fillId="0" borderId="68" xfId="0" applyNumberFormat="1" applyFont="1" applyBorder="1" applyAlignment="1">
      <alignment horizontal="center" vertical="center"/>
    </xf>
    <xf numFmtId="3" fontId="8" fillId="0" borderId="86" xfId="0" applyNumberFormat="1" applyFont="1" applyBorder="1" applyAlignment="1">
      <alignment horizontal="center" vertical="center"/>
    </xf>
    <xf numFmtId="3" fontId="8" fillId="9" borderId="68" xfId="0" applyNumberFormat="1" applyFont="1" applyFill="1" applyBorder="1" applyAlignment="1">
      <alignment horizontal="center" vertical="center"/>
    </xf>
    <xf numFmtId="3" fontId="8" fillId="9" borderId="86" xfId="0" applyNumberFormat="1" applyFont="1" applyFill="1" applyBorder="1" applyAlignment="1">
      <alignment horizontal="center" vertical="center"/>
    </xf>
    <xf numFmtId="3" fontId="8" fillId="2" borderId="68" xfId="0" applyNumberFormat="1" applyFont="1" applyFill="1" applyBorder="1" applyAlignment="1">
      <alignment horizontal="center" vertical="center"/>
    </xf>
    <xf numFmtId="3" fontId="8" fillId="2" borderId="86" xfId="0" applyNumberFormat="1" applyFont="1" applyFill="1" applyBorder="1" applyAlignment="1">
      <alignment horizontal="center" vertical="center"/>
    </xf>
    <xf numFmtId="3" fontId="8" fillId="0" borderId="77" xfId="0" applyNumberFormat="1" applyFont="1" applyBorder="1" applyAlignment="1">
      <alignment horizontal="center" vertical="center"/>
    </xf>
    <xf numFmtId="3" fontId="8" fillId="2" borderId="12" xfId="0" applyNumberFormat="1" applyFont="1" applyFill="1" applyBorder="1" applyAlignment="1">
      <alignment horizontal="center" vertical="center"/>
    </xf>
    <xf numFmtId="3" fontId="8" fillId="2" borderId="77" xfId="0" applyNumberFormat="1" applyFont="1" applyFill="1" applyBorder="1" applyAlignment="1">
      <alignment horizontal="center" vertical="center"/>
    </xf>
    <xf numFmtId="3" fontId="8" fillId="0" borderId="81" xfId="0" applyNumberFormat="1" applyFont="1" applyBorder="1" applyAlignment="1">
      <alignment horizontal="center" vertical="center"/>
    </xf>
    <xf numFmtId="3" fontId="8" fillId="2" borderId="81" xfId="0" applyNumberFormat="1" applyFont="1" applyFill="1" applyBorder="1" applyAlignment="1">
      <alignment horizontal="center" vertical="center"/>
    </xf>
    <xf numFmtId="3" fontId="6" fillId="0" borderId="80" xfId="0" applyNumberFormat="1" applyFont="1" applyBorder="1" applyAlignment="1">
      <alignment horizontal="center" vertical="center"/>
    </xf>
    <xf numFmtId="3" fontId="6" fillId="0" borderId="73" xfId="0" applyNumberFormat="1" applyFont="1" applyBorder="1" applyAlignment="1">
      <alignment horizontal="center" vertical="center"/>
    </xf>
    <xf numFmtId="3" fontId="6" fillId="0" borderId="76" xfId="0" applyNumberFormat="1" applyFont="1" applyBorder="1" applyAlignment="1">
      <alignment horizontal="center" vertical="center"/>
    </xf>
    <xf numFmtId="3" fontId="6" fillId="9" borderId="80" xfId="0" applyNumberFormat="1" applyFont="1" applyFill="1" applyBorder="1" applyAlignment="1">
      <alignment horizontal="center" vertical="center"/>
    </xf>
    <xf numFmtId="3" fontId="6" fillId="9" borderId="73" xfId="0" applyNumberFormat="1" applyFont="1" applyFill="1" applyBorder="1" applyAlignment="1">
      <alignment horizontal="center" vertical="center"/>
    </xf>
    <xf numFmtId="3" fontId="6" fillId="9" borderId="76" xfId="0" applyNumberFormat="1" applyFont="1" applyFill="1" applyBorder="1" applyAlignment="1">
      <alignment horizontal="center" vertical="center"/>
    </xf>
    <xf numFmtId="3" fontId="8" fillId="9" borderId="0" xfId="3" applyNumberFormat="1" applyFont="1" applyFill="1" applyAlignment="1">
      <alignment horizontal="center" vertical="center"/>
    </xf>
    <xf numFmtId="3" fontId="6" fillId="0" borderId="74" xfId="0" applyNumberFormat="1" applyFont="1" applyBorder="1" applyAlignment="1">
      <alignment horizontal="center" vertical="center"/>
    </xf>
    <xf numFmtId="3" fontId="6" fillId="9" borderId="74" xfId="0" applyNumberFormat="1" applyFont="1" applyFill="1" applyBorder="1" applyAlignment="1">
      <alignment horizontal="center" vertical="center"/>
    </xf>
    <xf numFmtId="3" fontId="6" fillId="9" borderId="0" xfId="3" applyNumberFormat="1" applyFont="1" applyFill="1" applyAlignment="1">
      <alignment horizontal="center" vertical="center"/>
    </xf>
    <xf numFmtId="168" fontId="8" fillId="9" borderId="0" xfId="0" applyNumberFormat="1" applyFont="1" applyFill="1" applyAlignment="1">
      <alignment horizontal="center" vertical="center"/>
    </xf>
    <xf numFmtId="168" fontId="6" fillId="9" borderId="0" xfId="0" applyNumberFormat="1" applyFont="1" applyFill="1" applyAlignment="1">
      <alignment horizontal="center" vertical="center"/>
    </xf>
    <xf numFmtId="3" fontId="6" fillId="9" borderId="12" xfId="3" applyNumberFormat="1" applyFont="1" applyFill="1" applyBorder="1" applyAlignment="1">
      <alignment horizontal="center" vertical="center"/>
    </xf>
    <xf numFmtId="0" fontId="16" fillId="0" borderId="23" xfId="0" applyFont="1" applyBorder="1" applyAlignment="1">
      <alignment horizontal="center" vertical="center" wrapText="1"/>
    </xf>
    <xf numFmtId="3" fontId="16" fillId="0" borderId="23" xfId="0" applyNumberFormat="1" applyFont="1" applyBorder="1" applyAlignment="1">
      <alignment horizontal="center" vertical="center" wrapText="1"/>
    </xf>
    <xf numFmtId="0" fontId="4" fillId="0" borderId="90" xfId="0" applyFont="1" applyBorder="1" applyAlignment="1">
      <alignment horizontal="left"/>
    </xf>
    <xf numFmtId="0" fontId="7" fillId="0" borderId="3" xfId="0" applyFont="1" applyBorder="1" applyAlignment="1">
      <alignment horizontal="right" vertical="center"/>
    </xf>
    <xf numFmtId="0" fontId="16" fillId="0" borderId="3" xfId="0" applyFont="1" applyBorder="1" applyAlignment="1">
      <alignment horizontal="right" vertical="center"/>
    </xf>
    <xf numFmtId="0" fontId="8" fillId="0" borderId="3" xfId="0" applyFont="1" applyBorder="1" applyAlignment="1">
      <alignment horizontal="right" vertical="center"/>
    </xf>
    <xf numFmtId="0" fontId="6" fillId="0" borderId="3" xfId="0" applyFont="1" applyBorder="1" applyAlignment="1">
      <alignment horizontal="right" vertical="center"/>
    </xf>
    <xf numFmtId="9" fontId="8" fillId="2" borderId="23" xfId="0" applyNumberFormat="1" applyFont="1" applyFill="1" applyBorder="1" applyAlignment="1">
      <alignment horizontal="center" vertical="center" wrapText="1"/>
    </xf>
    <xf numFmtId="9" fontId="8" fillId="9" borderId="148" xfId="0" applyNumberFormat="1" applyFont="1" applyFill="1" applyBorder="1" applyAlignment="1">
      <alignment horizontal="center" vertical="center" wrapText="1"/>
    </xf>
    <xf numFmtId="9" fontId="8" fillId="9" borderId="240" xfId="0" applyNumberFormat="1" applyFont="1" applyFill="1" applyBorder="1" applyAlignment="1">
      <alignment horizontal="center" vertical="center" wrapText="1"/>
    </xf>
    <xf numFmtId="9" fontId="8" fillId="0" borderId="24" xfId="0" applyNumberFormat="1" applyFont="1" applyBorder="1" applyAlignment="1">
      <alignment horizontal="center" vertical="center"/>
    </xf>
    <xf numFmtId="168" fontId="8" fillId="0" borderId="39" xfId="0" applyNumberFormat="1" applyFont="1" applyBorder="1" applyAlignment="1">
      <alignment horizontal="center" vertical="center"/>
    </xf>
    <xf numFmtId="168" fontId="8" fillId="9" borderId="95" xfId="0" applyNumberFormat="1" applyFont="1" applyFill="1" applyBorder="1" applyAlignment="1">
      <alignment horizontal="center" vertical="center"/>
    </xf>
    <xf numFmtId="168" fontId="8" fillId="0" borderId="40" xfId="0" applyNumberFormat="1" applyFont="1" applyBorder="1" applyAlignment="1">
      <alignment horizontal="center" vertical="center"/>
    </xf>
    <xf numFmtId="168" fontId="8" fillId="9" borderId="253" xfId="0" applyNumberFormat="1" applyFont="1" applyFill="1" applyBorder="1" applyAlignment="1">
      <alignment horizontal="center" vertical="center"/>
    </xf>
    <xf numFmtId="0" fontId="10" fillId="0" borderId="0" xfId="0" applyFont="1" applyAlignment="1">
      <alignment vertical="center" wrapText="1"/>
    </xf>
    <xf numFmtId="0" fontId="35" fillId="2" borderId="36" xfId="0" applyFont="1" applyFill="1" applyBorder="1" applyAlignment="1">
      <alignment vertical="center" wrapText="1"/>
    </xf>
    <xf numFmtId="0" fontId="15" fillId="2" borderId="28" xfId="0" applyFont="1" applyFill="1" applyBorder="1" applyAlignment="1">
      <alignment vertical="center" wrapText="1"/>
    </xf>
    <xf numFmtId="0" fontId="36" fillId="2" borderId="33" xfId="0" applyFont="1" applyFill="1" applyBorder="1" applyAlignment="1">
      <alignment vertical="center" wrapText="1"/>
    </xf>
    <xf numFmtId="169" fontId="4" fillId="0" borderId="0" xfId="0" applyNumberFormat="1" applyFont="1" applyAlignment="1">
      <alignment vertical="center"/>
    </xf>
    <xf numFmtId="169" fontId="4" fillId="2" borderId="0" xfId="0" applyNumberFormat="1" applyFont="1" applyFill="1" applyAlignment="1">
      <alignment vertical="center"/>
    </xf>
    <xf numFmtId="0" fontId="62" fillId="5" borderId="298" xfId="0" applyFont="1" applyFill="1" applyBorder="1" applyAlignment="1">
      <alignment horizontal="left" indent="2"/>
    </xf>
    <xf numFmtId="0" fontId="0" fillId="2" borderId="37" xfId="0" applyFill="1" applyBorder="1"/>
    <xf numFmtId="0" fontId="15" fillId="0" borderId="28" xfId="0" applyFont="1" applyBorder="1" applyAlignment="1">
      <alignment vertical="center" wrapText="1"/>
    </xf>
    <xf numFmtId="0" fontId="0" fillId="2" borderId="29" xfId="0" applyFill="1" applyBorder="1"/>
    <xf numFmtId="0" fontId="0" fillId="2" borderId="28" xfId="0" applyFill="1" applyBorder="1"/>
    <xf numFmtId="0" fontId="0" fillId="2" borderId="0" xfId="0" applyFill="1"/>
    <xf numFmtId="0" fontId="0" fillId="2" borderId="33" xfId="0" applyFill="1" applyBorder="1"/>
    <xf numFmtId="0" fontId="15" fillId="0" borderId="29" xfId="0" applyFont="1" applyBorder="1" applyAlignment="1">
      <alignment vertical="center" wrapText="1"/>
    </xf>
    <xf numFmtId="170" fontId="7" fillId="0" borderId="0" xfId="3" applyNumberFormat="1" applyFont="1" applyFill="1" applyAlignment="1">
      <alignment horizontal="center" vertical="center" wrapText="1"/>
    </xf>
    <xf numFmtId="170" fontId="7" fillId="9" borderId="145" xfId="3" applyNumberFormat="1" applyFont="1" applyFill="1" applyBorder="1" applyAlignment="1">
      <alignment horizontal="center" vertical="center" wrapText="1"/>
    </xf>
    <xf numFmtId="170" fontId="7" fillId="9" borderId="151" xfId="3" applyNumberFormat="1" applyFont="1" applyFill="1" applyBorder="1" applyAlignment="1">
      <alignment horizontal="center" vertical="center" wrapText="1"/>
    </xf>
    <xf numFmtId="170" fontId="7" fillId="0" borderId="149" xfId="3" applyNumberFormat="1" applyFont="1" applyFill="1" applyBorder="1" applyAlignment="1">
      <alignment horizontal="center" vertical="center" wrapText="1"/>
    </xf>
    <xf numFmtId="170" fontId="7" fillId="9" borderId="143" xfId="3" applyNumberFormat="1" applyFont="1" applyFill="1" applyBorder="1" applyAlignment="1">
      <alignment horizontal="center" vertical="center" wrapText="1"/>
    </xf>
    <xf numFmtId="170" fontId="7" fillId="0" borderId="12" xfId="3" applyNumberFormat="1" applyFont="1" applyFill="1" applyBorder="1" applyAlignment="1">
      <alignment horizontal="center" vertical="center" wrapText="1"/>
    </xf>
    <xf numFmtId="170" fontId="7" fillId="9" borderId="149" xfId="3" applyNumberFormat="1" applyFont="1" applyFill="1" applyBorder="1" applyAlignment="1">
      <alignment horizontal="center" vertical="center" wrapText="1"/>
    </xf>
    <xf numFmtId="170" fontId="7" fillId="0" borderId="151" xfId="3" applyNumberFormat="1" applyFont="1" applyFill="1" applyBorder="1" applyAlignment="1">
      <alignment horizontal="center" vertical="center" wrapText="1"/>
    </xf>
    <xf numFmtId="170" fontId="7" fillId="0" borderId="0" xfId="3" applyNumberFormat="1" applyFont="1" applyFill="1" applyBorder="1" applyAlignment="1">
      <alignment horizontal="center" vertical="center" wrapText="1"/>
    </xf>
    <xf numFmtId="170" fontId="7" fillId="0" borderId="263" xfId="3" applyNumberFormat="1" applyFont="1" applyFill="1" applyBorder="1" applyAlignment="1">
      <alignment horizontal="center" vertical="center" wrapText="1"/>
    </xf>
    <xf numFmtId="170" fontId="7" fillId="9" borderId="264" xfId="3" applyNumberFormat="1" applyFont="1" applyFill="1" applyBorder="1" applyAlignment="1">
      <alignment horizontal="center" vertical="center" wrapText="1"/>
    </xf>
    <xf numFmtId="170" fontId="7" fillId="0" borderId="164" xfId="3" applyNumberFormat="1" applyFont="1" applyFill="1" applyBorder="1" applyAlignment="1">
      <alignment horizontal="center" vertical="center" wrapText="1"/>
    </xf>
    <xf numFmtId="170" fontId="7" fillId="9" borderId="263" xfId="3" applyNumberFormat="1" applyFont="1" applyFill="1" applyBorder="1" applyAlignment="1">
      <alignment horizontal="center" vertical="center" wrapText="1"/>
    </xf>
    <xf numFmtId="9" fontId="7" fillId="0" borderId="0" xfId="0" applyNumberFormat="1" applyFont="1" applyAlignment="1">
      <alignment horizontal="center" vertical="center" wrapText="1"/>
    </xf>
    <xf numFmtId="9" fontId="7" fillId="0" borderId="24" xfId="0" applyNumberFormat="1" applyFont="1" applyBorder="1" applyAlignment="1">
      <alignment horizontal="center" vertical="center" wrapText="1"/>
    </xf>
    <xf numFmtId="9" fontId="7" fillId="9" borderId="81" xfId="0" applyNumberFormat="1" applyFont="1" applyFill="1" applyBorder="1" applyAlignment="1">
      <alignment horizontal="center" vertical="center" wrapText="1"/>
    </xf>
    <xf numFmtId="9" fontId="7" fillId="9" borderId="89" xfId="0" applyNumberFormat="1" applyFont="1" applyFill="1" applyBorder="1" applyAlignment="1">
      <alignment horizontal="center" vertical="center" wrapText="1"/>
    </xf>
    <xf numFmtId="9" fontId="7" fillId="0" borderId="81" xfId="0" applyNumberFormat="1" applyFont="1" applyBorder="1" applyAlignment="1">
      <alignment horizontal="center" vertical="center" wrapText="1"/>
    </xf>
    <xf numFmtId="9" fontId="7" fillId="0" borderId="89" xfId="0" applyNumberFormat="1" applyFont="1" applyBorder="1" applyAlignment="1">
      <alignment horizontal="center" vertical="center" wrapText="1"/>
    </xf>
    <xf numFmtId="9" fontId="4" fillId="0" borderId="0" xfId="6" applyFont="1"/>
    <xf numFmtId="164" fontId="4" fillId="0" borderId="0" xfId="6" applyNumberFormat="1" applyFont="1"/>
    <xf numFmtId="9" fontId="6" fillId="2" borderId="12" xfId="0" applyNumberFormat="1" applyFont="1" applyFill="1" applyBorder="1" applyAlignment="1">
      <alignment horizontal="center" vertical="center"/>
    </xf>
    <xf numFmtId="9" fontId="7" fillId="9" borderId="77" xfId="0" applyNumberFormat="1" applyFont="1" applyFill="1" applyBorder="1" applyAlignment="1">
      <alignment horizontal="center" vertical="center" wrapText="1"/>
    </xf>
    <xf numFmtId="9" fontId="16" fillId="9" borderId="77" xfId="0" applyNumberFormat="1" applyFont="1" applyFill="1" applyBorder="1" applyAlignment="1">
      <alignment horizontal="center" vertical="center" wrapText="1"/>
    </xf>
    <xf numFmtId="9" fontId="7" fillId="0" borderId="77" xfId="0" applyNumberFormat="1" applyFont="1" applyBorder="1" applyAlignment="1">
      <alignment horizontal="center" vertical="center" wrapText="1"/>
    </xf>
    <xf numFmtId="9" fontId="16" fillId="0" borderId="77" xfId="0" applyNumberFormat="1" applyFont="1" applyBorder="1" applyAlignment="1">
      <alignment horizontal="center" vertical="center" wrapText="1"/>
    </xf>
    <xf numFmtId="9" fontId="7" fillId="9" borderId="0" xfId="0" applyNumberFormat="1" applyFont="1" applyFill="1" applyAlignment="1">
      <alignment horizontal="center" vertical="center" wrapText="1"/>
    </xf>
    <xf numFmtId="9" fontId="7" fillId="9" borderId="12" xfId="0" applyNumberFormat="1" applyFont="1" applyFill="1" applyBorder="1" applyAlignment="1">
      <alignment horizontal="center" vertical="center" wrapText="1"/>
    </xf>
    <xf numFmtId="9" fontId="16" fillId="9" borderId="12" xfId="0" applyNumberFormat="1" applyFont="1" applyFill="1" applyBorder="1" applyAlignment="1">
      <alignment horizontal="center" vertical="center" wrapText="1"/>
    </xf>
    <xf numFmtId="9" fontId="7" fillId="2" borderId="81" xfId="0" applyNumberFormat="1" applyFont="1" applyFill="1" applyBorder="1" applyAlignment="1">
      <alignment horizontal="center" vertical="center" wrapText="1"/>
    </xf>
    <xf numFmtId="9" fontId="7" fillId="2" borderId="77" xfId="0" applyNumberFormat="1" applyFont="1" applyFill="1" applyBorder="1" applyAlignment="1">
      <alignment horizontal="center" vertical="center" wrapText="1"/>
    </xf>
    <xf numFmtId="9" fontId="7" fillId="2" borderId="89" xfId="0" applyNumberFormat="1" applyFont="1" applyFill="1" applyBorder="1" applyAlignment="1">
      <alignment horizontal="center" vertical="center" wrapText="1"/>
    </xf>
    <xf numFmtId="9" fontId="6" fillId="2" borderId="77" xfId="0" applyNumberFormat="1" applyFont="1" applyFill="1" applyBorder="1" applyAlignment="1">
      <alignment horizontal="center" vertical="center"/>
    </xf>
    <xf numFmtId="9" fontId="7" fillId="9" borderId="24" xfId="0" applyNumberFormat="1" applyFont="1" applyFill="1" applyBorder="1" applyAlignment="1">
      <alignment horizontal="center" vertical="center" wrapText="1"/>
    </xf>
    <xf numFmtId="0" fontId="4" fillId="0" borderId="0" xfId="0" applyFont="1" applyAlignment="1">
      <alignment horizontal="left" vertical="center" wrapText="1"/>
    </xf>
    <xf numFmtId="0" fontId="10" fillId="0" borderId="16" xfId="0" applyFont="1" applyBorder="1" applyAlignment="1">
      <alignment vertical="center" wrapText="1"/>
    </xf>
    <xf numFmtId="167" fontId="7" fillId="0" borderId="0" xfId="0" applyNumberFormat="1" applyFont="1" applyAlignment="1">
      <alignment horizontal="center" vertical="center"/>
    </xf>
    <xf numFmtId="9" fontId="16" fillId="0" borderId="12" xfId="6" applyFont="1" applyBorder="1" applyAlignment="1">
      <alignment horizontal="center" vertical="center"/>
    </xf>
    <xf numFmtId="0" fontId="7" fillId="2" borderId="67" xfId="0" applyFont="1" applyFill="1" applyBorder="1" applyAlignment="1">
      <alignment horizontal="center" vertical="center"/>
    </xf>
    <xf numFmtId="0" fontId="16" fillId="2" borderId="67" xfId="0" applyFont="1" applyFill="1" applyBorder="1" applyAlignment="1">
      <alignment horizontal="center" vertical="center"/>
    </xf>
    <xf numFmtId="9" fontId="8" fillId="9" borderId="69" xfId="0" applyNumberFormat="1" applyFont="1" applyFill="1" applyBorder="1" applyAlignment="1">
      <alignment horizontal="center"/>
    </xf>
    <xf numFmtId="9" fontId="8" fillId="9" borderId="23" xfId="0" applyNumberFormat="1" applyFont="1" applyFill="1" applyBorder="1" applyAlignment="1">
      <alignment horizontal="center"/>
    </xf>
    <xf numFmtId="9" fontId="8" fillId="9" borderId="90" xfId="0" applyNumberFormat="1" applyFont="1" applyFill="1" applyBorder="1" applyAlignment="1">
      <alignment horizontal="center"/>
    </xf>
    <xf numFmtId="9" fontId="6" fillId="9" borderId="23" xfId="0" applyNumberFormat="1" applyFont="1" applyFill="1" applyBorder="1" applyAlignment="1">
      <alignment horizontal="center"/>
    </xf>
    <xf numFmtId="9" fontId="6" fillId="9" borderId="90" xfId="0" applyNumberFormat="1" applyFont="1" applyFill="1" applyBorder="1" applyAlignment="1">
      <alignment horizontal="center"/>
    </xf>
    <xf numFmtId="0" fontId="31" fillId="2" borderId="44" xfId="0" applyFont="1" applyFill="1" applyBorder="1" applyAlignment="1">
      <alignment vertical="center"/>
    </xf>
    <xf numFmtId="3" fontId="16" fillId="9" borderId="12" xfId="0" applyNumberFormat="1" applyFont="1" applyFill="1" applyBorder="1" applyAlignment="1">
      <alignment horizontal="center" vertical="center" wrapText="1"/>
    </xf>
    <xf numFmtId="164" fontId="16" fillId="9" borderId="12" xfId="0" applyNumberFormat="1" applyFont="1" applyFill="1" applyBorder="1" applyAlignment="1">
      <alignment horizontal="center" vertical="center" wrapText="1"/>
    </xf>
    <xf numFmtId="3" fontId="7" fillId="9" borderId="0" xfId="0" applyNumberFormat="1" applyFont="1" applyFill="1" applyAlignment="1">
      <alignment horizontal="center" vertical="center" wrapText="1"/>
    </xf>
    <xf numFmtId="1" fontId="7" fillId="0" borderId="79" xfId="0" applyNumberFormat="1" applyFont="1" applyBorder="1" applyAlignment="1">
      <alignment horizontal="center" vertical="center"/>
    </xf>
    <xf numFmtId="9" fontId="7" fillId="0" borderId="79" xfId="0" applyNumberFormat="1" applyFont="1" applyBorder="1" applyAlignment="1">
      <alignment horizontal="center" vertical="center"/>
    </xf>
    <xf numFmtId="3" fontId="8" fillId="0" borderId="122" xfId="0" applyNumberFormat="1" applyFont="1" applyBorder="1" applyAlignment="1">
      <alignment horizontal="center" vertical="center" wrapText="1"/>
    </xf>
    <xf numFmtId="3" fontId="8" fillId="0" borderId="121" xfId="0" applyNumberFormat="1" applyFont="1" applyBorder="1" applyAlignment="1">
      <alignment horizontal="center" vertical="center" wrapText="1"/>
    </xf>
    <xf numFmtId="4" fontId="8" fillId="0" borderId="121" xfId="0" applyNumberFormat="1" applyFont="1" applyBorder="1" applyAlignment="1">
      <alignment horizontal="center" vertical="center" wrapText="1"/>
    </xf>
    <xf numFmtId="2" fontId="7" fillId="9" borderId="121" xfId="0" applyNumberFormat="1" applyFont="1" applyFill="1" applyBorder="1" applyAlignment="1">
      <alignment horizontal="center" vertical="center" wrapText="1"/>
    </xf>
    <xf numFmtId="0" fontId="7" fillId="9" borderId="121" xfId="0" applyFont="1" applyFill="1" applyBorder="1" applyAlignment="1">
      <alignment horizontal="center" vertical="center" wrapText="1"/>
    </xf>
    <xf numFmtId="0" fontId="7" fillId="9" borderId="122" xfId="0" applyFont="1" applyFill="1" applyBorder="1" applyAlignment="1">
      <alignment horizontal="center" vertical="center" wrapText="1"/>
    </xf>
    <xf numFmtId="166" fontId="8" fillId="9" borderId="94" xfId="0" applyNumberFormat="1" applyFont="1" applyFill="1" applyBorder="1" applyAlignment="1">
      <alignment horizontal="center" vertical="center" wrapText="1"/>
    </xf>
    <xf numFmtId="165" fontId="8" fillId="9" borderId="82" xfId="0" applyNumberFormat="1" applyFont="1" applyFill="1" applyBorder="1" applyAlignment="1">
      <alignment horizontal="center" vertical="center" wrapText="1"/>
    </xf>
    <xf numFmtId="165" fontId="6" fillId="9" borderId="82" xfId="0" applyNumberFormat="1" applyFont="1" applyFill="1" applyBorder="1" applyAlignment="1">
      <alignment horizontal="center" vertical="center" wrapText="1"/>
    </xf>
    <xf numFmtId="1" fontId="8" fillId="9" borderId="82" xfId="0" applyNumberFormat="1" applyFont="1" applyFill="1" applyBorder="1" applyAlignment="1">
      <alignment horizontal="center" vertical="center" wrapText="1"/>
    </xf>
    <xf numFmtId="168" fontId="6" fillId="9" borderId="82" xfId="0" applyNumberFormat="1" applyFont="1" applyFill="1" applyBorder="1" applyAlignment="1">
      <alignment horizontal="center" vertical="center" wrapText="1"/>
    </xf>
    <xf numFmtId="0" fontId="16" fillId="9" borderId="149" xfId="6" applyNumberFormat="1" applyFont="1" applyFill="1" applyBorder="1" applyAlignment="1">
      <alignment horizontal="center" vertical="center" wrapText="1"/>
    </xf>
    <xf numFmtId="0" fontId="8" fillId="9" borderId="300" xfId="0" applyFont="1" applyFill="1" applyBorder="1" applyAlignment="1">
      <alignment horizontal="center" vertical="center"/>
    </xf>
    <xf numFmtId="0" fontId="8" fillId="9" borderId="294" xfId="0" applyFont="1" applyFill="1" applyBorder="1" applyAlignment="1">
      <alignment horizontal="center" vertical="center"/>
    </xf>
    <xf numFmtId="0" fontId="8" fillId="9" borderId="82" xfId="0" applyFont="1" applyFill="1" applyBorder="1" applyAlignment="1">
      <alignment horizontal="center" vertical="center" wrapText="1" indent="1"/>
    </xf>
    <xf numFmtId="4" fontId="8" fillId="9" borderId="79" xfId="0" applyNumberFormat="1" applyFont="1" applyFill="1" applyBorder="1" applyAlignment="1">
      <alignment horizontal="center" vertical="center" wrapText="1" indent="1"/>
    </xf>
    <xf numFmtId="9" fontId="18" fillId="9" borderId="79" xfId="6" applyFont="1" applyFill="1" applyBorder="1" applyAlignment="1">
      <alignment horizontal="center" vertical="center" wrapText="1" indent="1"/>
    </xf>
    <xf numFmtId="3" fontId="8" fillId="2" borderId="83" xfId="0" applyNumberFormat="1" applyFont="1" applyFill="1" applyBorder="1" applyAlignment="1">
      <alignment horizontal="center" vertical="center" wrapText="1" indent="1"/>
    </xf>
    <xf numFmtId="4" fontId="8" fillId="2" borderId="85" xfId="0" applyNumberFormat="1" applyFont="1" applyFill="1" applyBorder="1" applyAlignment="1">
      <alignment horizontal="center" vertical="center" wrapText="1" indent="1"/>
    </xf>
    <xf numFmtId="9" fontId="18" fillId="2" borderId="85" xfId="6" applyFont="1" applyFill="1" applyBorder="1" applyAlignment="1">
      <alignment horizontal="center" vertical="center" wrapText="1" indent="1"/>
    </xf>
    <xf numFmtId="3" fontId="8" fillId="9" borderId="23" xfId="0" applyNumberFormat="1" applyFont="1" applyFill="1" applyBorder="1" applyAlignment="1">
      <alignment horizontal="center" vertical="center" wrapText="1" indent="1"/>
    </xf>
    <xf numFmtId="4" fontId="8" fillId="9" borderId="23" xfId="0" applyNumberFormat="1" applyFont="1" applyFill="1" applyBorder="1" applyAlignment="1">
      <alignment horizontal="center" vertical="center" wrapText="1" indent="1"/>
    </xf>
    <xf numFmtId="9" fontId="18" fillId="9" borderId="12" xfId="6" applyFont="1" applyFill="1" applyBorder="1" applyAlignment="1">
      <alignment horizontal="center" vertical="center" wrapText="1" indent="1"/>
    </xf>
    <xf numFmtId="3" fontId="8" fillId="2" borderId="125" xfId="0" applyNumberFormat="1" applyFont="1" applyFill="1" applyBorder="1" applyAlignment="1">
      <alignment horizontal="center" vertical="center" wrapText="1" indent="1"/>
    </xf>
    <xf numFmtId="4" fontId="8" fillId="2" borderId="125" xfId="0" applyNumberFormat="1" applyFont="1" applyFill="1" applyBorder="1" applyAlignment="1">
      <alignment horizontal="center" vertical="center" wrapText="1" indent="1"/>
    </xf>
    <xf numFmtId="9" fontId="8" fillId="2" borderId="125" xfId="6" applyFont="1" applyFill="1" applyBorder="1" applyAlignment="1">
      <alignment horizontal="center" vertical="center" wrapText="1" indent="1"/>
    </xf>
    <xf numFmtId="0" fontId="8" fillId="9" borderId="24" xfId="0" applyFont="1" applyFill="1" applyBorder="1" applyAlignment="1">
      <alignment horizontal="left" vertical="center" wrapText="1"/>
    </xf>
    <xf numFmtId="0" fontId="7" fillId="2" borderId="0" xfId="0" applyFont="1" applyFill="1" applyAlignment="1">
      <alignment vertical="center" wrapText="1"/>
    </xf>
    <xf numFmtId="0" fontId="4" fillId="9" borderId="303" xfId="0" applyFont="1" applyFill="1" applyBorder="1" applyAlignment="1">
      <alignment vertical="center"/>
    </xf>
    <xf numFmtId="0" fontId="2" fillId="5" borderId="0" xfId="0" applyFont="1" applyFill="1" applyAlignment="1">
      <alignment horizontal="center"/>
    </xf>
    <xf numFmtId="3" fontId="8" fillId="9" borderId="305" xfId="0" applyNumberFormat="1" applyFont="1" applyFill="1" applyBorder="1" applyAlignment="1">
      <alignment horizontal="center" vertical="center" wrapText="1"/>
    </xf>
    <xf numFmtId="3" fontId="8" fillId="9" borderId="306" xfId="0" applyNumberFormat="1" applyFont="1" applyFill="1" applyBorder="1" applyAlignment="1">
      <alignment horizontal="center" vertical="center" wrapText="1"/>
    </xf>
    <xf numFmtId="0" fontId="8" fillId="9" borderId="307" xfId="0" applyFont="1" applyFill="1" applyBorder="1" applyAlignment="1">
      <alignment horizontal="center" vertical="center" wrapText="1"/>
    </xf>
    <xf numFmtId="3" fontId="8" fillId="0" borderId="65" xfId="0" applyNumberFormat="1" applyFont="1" applyBorder="1" applyAlignment="1">
      <alignment horizontal="center" vertical="center" wrapText="1"/>
    </xf>
    <xf numFmtId="0" fontId="8" fillId="9" borderId="308" xfId="0" applyFont="1" applyFill="1" applyBorder="1" applyAlignment="1">
      <alignment horizontal="center" vertical="center" wrapText="1"/>
    </xf>
    <xf numFmtId="0" fontId="8" fillId="9" borderId="309" xfId="0" applyFont="1" applyFill="1" applyBorder="1" applyAlignment="1">
      <alignment horizontal="center" vertical="center" wrapText="1"/>
    </xf>
    <xf numFmtId="0" fontId="8" fillId="9" borderId="310" xfId="0" applyFont="1" applyFill="1" applyBorder="1" applyAlignment="1">
      <alignment horizontal="center" vertical="center" wrapText="1"/>
    </xf>
    <xf numFmtId="0" fontId="8" fillId="9" borderId="12" xfId="0" applyFont="1" applyFill="1" applyBorder="1" applyAlignment="1">
      <alignment horizontal="left" vertical="center" wrapText="1"/>
    </xf>
    <xf numFmtId="9" fontId="18" fillId="0" borderId="313" xfId="6" applyFont="1" applyBorder="1" applyAlignment="1">
      <alignment horizontal="center" vertical="center" wrapText="1"/>
    </xf>
    <xf numFmtId="9" fontId="18" fillId="9" borderId="314" xfId="6" applyFont="1" applyFill="1" applyBorder="1" applyAlignment="1">
      <alignment horizontal="center" vertical="center" wrapText="1"/>
    </xf>
    <xf numFmtId="9" fontId="18" fillId="0" borderId="312" xfId="6" applyFont="1" applyBorder="1" applyAlignment="1">
      <alignment horizontal="center" vertical="center" wrapText="1"/>
    </xf>
    <xf numFmtId="9" fontId="18" fillId="0" borderId="315" xfId="6" applyFont="1" applyBorder="1" applyAlignment="1">
      <alignment horizontal="center" vertical="center" wrapText="1"/>
    </xf>
    <xf numFmtId="2" fontId="7" fillId="2" borderId="179" xfId="0" applyNumberFormat="1" applyFont="1" applyFill="1" applyBorder="1" applyAlignment="1">
      <alignment horizontal="center" vertical="center"/>
    </xf>
    <xf numFmtId="168" fontId="38" fillId="9" borderId="82" xfId="0" applyNumberFormat="1" applyFont="1" applyFill="1" applyBorder="1" applyAlignment="1">
      <alignment horizontal="center" vertical="center" wrapText="1"/>
    </xf>
    <xf numFmtId="168" fontId="38" fillId="9" borderId="70" xfId="0" applyNumberFormat="1" applyFont="1" applyFill="1" applyBorder="1" applyAlignment="1">
      <alignment horizontal="center" vertical="center" wrapText="1"/>
    </xf>
    <xf numFmtId="3" fontId="8" fillId="2" borderId="82" xfId="0" applyNumberFormat="1" applyFont="1" applyFill="1" applyBorder="1" applyAlignment="1">
      <alignment horizontal="center" vertical="center"/>
    </xf>
    <xf numFmtId="3" fontId="6" fillId="2" borderId="23" xfId="0" applyNumberFormat="1" applyFont="1" applyFill="1" applyBorder="1" applyAlignment="1">
      <alignment horizontal="center" vertical="center"/>
    </xf>
    <xf numFmtId="3" fontId="8" fillId="2" borderId="79" xfId="0" applyNumberFormat="1" applyFont="1" applyFill="1" applyBorder="1" applyAlignment="1">
      <alignment horizontal="center" vertical="center"/>
    </xf>
    <xf numFmtId="9" fontId="7" fillId="9" borderId="0" xfId="0" applyNumberFormat="1" applyFont="1" applyFill="1" applyAlignment="1">
      <alignment horizontal="center" vertical="center"/>
    </xf>
    <xf numFmtId="164" fontId="7" fillId="9" borderId="23" xfId="0" applyNumberFormat="1" applyFont="1" applyFill="1" applyBorder="1" applyAlignment="1">
      <alignment horizontal="center" vertical="center"/>
    </xf>
    <xf numFmtId="0" fontId="4" fillId="9" borderId="0" xfId="0" applyFont="1" applyFill="1"/>
    <xf numFmtId="168" fontId="8" fillId="9" borderId="12" xfId="0" applyNumberFormat="1" applyFont="1" applyFill="1" applyBorder="1" applyAlignment="1">
      <alignment horizontal="center" vertical="center"/>
    </xf>
    <xf numFmtId="168" fontId="6" fillId="9" borderId="12" xfId="0" applyNumberFormat="1" applyFont="1" applyFill="1" applyBorder="1" applyAlignment="1">
      <alignment horizontal="center" vertical="center"/>
    </xf>
    <xf numFmtId="168" fontId="6" fillId="9" borderId="73" xfId="0" applyNumberFormat="1" applyFont="1" applyFill="1" applyBorder="1" applyAlignment="1">
      <alignment horizontal="center" vertical="center"/>
    </xf>
    <xf numFmtId="3" fontId="8" fillId="9" borderId="12" xfId="3" applyNumberFormat="1" applyFont="1" applyFill="1" applyBorder="1" applyAlignment="1">
      <alignment horizontal="center" vertical="center"/>
    </xf>
    <xf numFmtId="173" fontId="6" fillId="9" borderId="242" xfId="3" applyNumberFormat="1" applyFont="1" applyFill="1" applyBorder="1" applyAlignment="1">
      <alignment horizontal="center" vertical="center"/>
    </xf>
    <xf numFmtId="3" fontId="8" fillId="9" borderId="75" xfId="0" applyNumberFormat="1" applyFont="1" applyFill="1" applyBorder="1" applyAlignment="1">
      <alignment horizontal="center" vertical="center" wrapText="1"/>
    </xf>
    <xf numFmtId="0" fontId="3" fillId="0" borderId="68" xfId="0" applyFont="1" applyBorder="1" applyAlignment="1">
      <alignment vertical="center" wrapText="1"/>
    </xf>
    <xf numFmtId="3" fontId="7" fillId="9" borderId="316" xfId="0" applyNumberFormat="1" applyFont="1" applyFill="1" applyBorder="1" applyAlignment="1">
      <alignment horizontal="center" vertical="center"/>
    </xf>
    <xf numFmtId="3" fontId="7" fillId="9" borderId="318" xfId="0" applyNumberFormat="1" applyFont="1" applyFill="1" applyBorder="1" applyAlignment="1">
      <alignment horizontal="center" vertical="center"/>
    </xf>
    <xf numFmtId="164" fontId="7" fillId="9" borderId="58" xfId="0" applyNumberFormat="1" applyFont="1" applyFill="1" applyBorder="1" applyAlignment="1">
      <alignment horizontal="center" vertical="center"/>
    </xf>
    <xf numFmtId="0" fontId="10" fillId="0" borderId="317" xfId="0" applyFont="1" applyBorder="1" applyAlignment="1">
      <alignment vertical="top" wrapText="1"/>
    </xf>
    <xf numFmtId="164" fontId="16" fillId="0" borderId="0" xfId="0" applyNumberFormat="1" applyFont="1" applyAlignment="1">
      <alignment horizontal="center" vertical="center" wrapText="1"/>
    </xf>
    <xf numFmtId="164" fontId="16" fillId="9" borderId="81" xfId="0" applyNumberFormat="1" applyFont="1" applyFill="1" applyBorder="1" applyAlignment="1">
      <alignment horizontal="center" vertical="center" wrapText="1"/>
    </xf>
    <xf numFmtId="164" fontId="7" fillId="2" borderId="0" xfId="0" applyNumberFormat="1" applyFont="1" applyFill="1" applyAlignment="1">
      <alignment horizontal="center" vertical="center"/>
    </xf>
    <xf numFmtId="164" fontId="16" fillId="2" borderId="23" xfId="0" applyNumberFormat="1" applyFont="1" applyFill="1" applyBorder="1" applyAlignment="1">
      <alignment horizontal="center" vertical="center" wrapText="1"/>
    </xf>
    <xf numFmtId="164" fontId="7" fillId="0" borderId="325" xfId="0" applyNumberFormat="1" applyFont="1" applyBorder="1" applyAlignment="1">
      <alignment horizontal="center" vertical="center" wrapText="1"/>
    </xf>
    <xf numFmtId="164" fontId="7" fillId="0" borderId="320" xfId="0" applyNumberFormat="1" applyFont="1" applyBorder="1" applyAlignment="1">
      <alignment horizontal="center" vertical="center" wrapText="1"/>
    </xf>
    <xf numFmtId="164" fontId="16" fillId="0" borderId="326" xfId="0" applyNumberFormat="1" applyFont="1" applyBorder="1" applyAlignment="1">
      <alignment horizontal="center" vertical="center" wrapText="1"/>
    </xf>
    <xf numFmtId="164" fontId="7" fillId="9" borderId="325" xfId="0" applyNumberFormat="1" applyFont="1" applyFill="1" applyBorder="1" applyAlignment="1">
      <alignment horizontal="center" vertical="center" wrapText="1"/>
    </xf>
    <xf numFmtId="164" fontId="7" fillId="9" borderId="320" xfId="0" applyNumberFormat="1" applyFont="1" applyFill="1" applyBorder="1" applyAlignment="1">
      <alignment horizontal="center" vertical="center" wrapText="1"/>
    </xf>
    <xf numFmtId="164" fontId="16" fillId="9" borderId="326" xfId="0" applyNumberFormat="1" applyFont="1" applyFill="1" applyBorder="1" applyAlignment="1">
      <alignment horizontal="center" vertical="center" wrapText="1"/>
    </xf>
    <xf numFmtId="164" fontId="7" fillId="2" borderId="320" xfId="0" applyNumberFormat="1" applyFont="1" applyFill="1" applyBorder="1" applyAlignment="1">
      <alignment horizontal="center" vertical="center" wrapText="1"/>
    </xf>
    <xf numFmtId="164" fontId="7" fillId="2" borderId="320" xfId="0" applyNumberFormat="1" applyFont="1" applyFill="1" applyBorder="1" applyAlignment="1">
      <alignment horizontal="center" vertical="center"/>
    </xf>
    <xf numFmtId="164" fontId="16" fillId="0" borderId="320" xfId="0" applyNumberFormat="1" applyFont="1" applyBorder="1" applyAlignment="1">
      <alignment horizontal="center" vertical="center" wrapText="1"/>
    </xf>
    <xf numFmtId="0" fontId="8" fillId="0" borderId="16" xfId="0" applyFont="1" applyBorder="1" applyAlignment="1">
      <alignment vertical="center" wrapText="1"/>
    </xf>
    <xf numFmtId="0" fontId="3" fillId="0" borderId="0" xfId="0" applyFont="1" applyAlignment="1">
      <alignment horizontal="left" vertical="center" wrapText="1"/>
    </xf>
    <xf numFmtId="9" fontId="6" fillId="9" borderId="69" xfId="0" applyNumberFormat="1" applyFont="1" applyFill="1" applyBorder="1" applyAlignment="1">
      <alignment horizontal="center"/>
    </xf>
    <xf numFmtId="0" fontId="8" fillId="2" borderId="217" xfId="0" applyFont="1" applyFill="1" applyBorder="1" applyAlignment="1">
      <alignment horizontal="center" vertical="center" wrapText="1"/>
    </xf>
    <xf numFmtId="3" fontId="8" fillId="2" borderId="7" xfId="0" applyNumberFormat="1" applyFont="1" applyFill="1" applyBorder="1" applyAlignment="1">
      <alignment horizontal="center" vertical="center" wrapText="1"/>
    </xf>
    <xf numFmtId="0" fontId="8" fillId="2" borderId="220" xfId="0" applyFont="1" applyFill="1" applyBorder="1" applyAlignment="1">
      <alignment horizontal="center" vertical="center" wrapText="1"/>
    </xf>
    <xf numFmtId="3" fontId="8" fillId="2" borderId="6" xfId="0" applyNumberFormat="1" applyFont="1" applyFill="1" applyBorder="1" applyAlignment="1">
      <alignment horizontal="center" vertical="center" wrapText="1"/>
    </xf>
    <xf numFmtId="2" fontId="7" fillId="2" borderId="173" xfId="0" applyNumberFormat="1" applyFont="1" applyFill="1" applyBorder="1" applyAlignment="1">
      <alignment horizontal="center" vertical="center"/>
    </xf>
    <xf numFmtId="4" fontId="7" fillId="2" borderId="174" xfId="0" applyNumberFormat="1" applyFont="1" applyFill="1" applyBorder="1" applyAlignment="1">
      <alignment horizontal="center" vertical="center"/>
    </xf>
    <xf numFmtId="2" fontId="7" fillId="2" borderId="175" xfId="0" applyNumberFormat="1" applyFont="1" applyFill="1" applyBorder="1" applyAlignment="1">
      <alignment horizontal="center" vertical="center"/>
    </xf>
    <xf numFmtId="2" fontId="7" fillId="2" borderId="176" xfId="0" applyNumberFormat="1" applyFont="1" applyFill="1" applyBorder="1" applyAlignment="1">
      <alignment horizontal="center" vertical="center"/>
    </xf>
    <xf numFmtId="0" fontId="29" fillId="0" borderId="0" xfId="0" applyFont="1" applyAlignment="1">
      <alignment vertical="top" wrapText="1"/>
    </xf>
    <xf numFmtId="0" fontId="2" fillId="5" borderId="317" xfId="0" applyFont="1" applyFill="1" applyBorder="1" applyAlignment="1">
      <alignment horizontal="center" vertical="center" wrapText="1"/>
    </xf>
    <xf numFmtId="0" fontId="7" fillId="0" borderId="289" xfId="0" applyFont="1" applyBorder="1" applyAlignment="1">
      <alignment horizontal="center" vertical="center"/>
    </xf>
    <xf numFmtId="0" fontId="7" fillId="9" borderId="289" xfId="0" applyFont="1" applyFill="1" applyBorder="1" applyAlignment="1">
      <alignment horizontal="center" vertical="center"/>
    </xf>
    <xf numFmtId="0" fontId="7" fillId="0" borderId="290" xfId="0" applyFont="1" applyBorder="1" applyAlignment="1">
      <alignment horizontal="center" vertical="center"/>
    </xf>
    <xf numFmtId="0" fontId="7" fillId="9" borderId="166" xfId="0" applyFont="1" applyFill="1" applyBorder="1" applyAlignment="1">
      <alignment horizontal="center" vertical="center"/>
    </xf>
    <xf numFmtId="0" fontId="17" fillId="0" borderId="0" xfId="0" applyFont="1" applyAlignment="1">
      <alignment horizontal="left" vertical="center" wrapText="1"/>
    </xf>
    <xf numFmtId="0" fontId="2" fillId="4" borderId="67" xfId="0" applyFont="1" applyFill="1" applyBorder="1" applyAlignment="1">
      <alignment horizontal="center" vertical="center" wrapText="1"/>
    </xf>
    <xf numFmtId="0" fontId="4" fillId="0" borderId="23" xfId="0" applyFont="1" applyBorder="1" applyAlignment="1">
      <alignment horizontal="left" vertical="center" wrapText="1"/>
    </xf>
    <xf numFmtId="0" fontId="4" fillId="2" borderId="23" xfId="0" applyFont="1" applyFill="1" applyBorder="1" applyAlignment="1">
      <alignment horizontal="left" vertical="center" wrapText="1"/>
    </xf>
    <xf numFmtId="0" fontId="4" fillId="9" borderId="23" xfId="0" applyFont="1" applyFill="1" applyBorder="1" applyAlignment="1">
      <alignment horizontal="left" vertical="center" wrapText="1"/>
    </xf>
    <xf numFmtId="0" fontId="4" fillId="9" borderId="69" xfId="1" applyFont="1" applyFill="1" applyBorder="1" applyAlignment="1">
      <alignment horizontal="center" vertical="center" wrapText="1"/>
    </xf>
    <xf numFmtId="0" fontId="4" fillId="0" borderId="69" xfId="1" applyFont="1" applyBorder="1" applyAlignment="1">
      <alignment horizontal="center" vertical="center" wrapText="1"/>
    </xf>
    <xf numFmtId="0" fontId="4" fillId="2" borderId="69" xfId="1" applyFont="1" applyFill="1" applyBorder="1" applyAlignment="1">
      <alignment horizontal="center" vertical="center" wrapText="1"/>
    </xf>
    <xf numFmtId="0" fontId="4" fillId="0" borderId="73" xfId="1" applyFont="1" applyBorder="1" applyAlignment="1">
      <alignment horizontal="center" vertical="center" wrapText="1"/>
    </xf>
    <xf numFmtId="0" fontId="4" fillId="0" borderId="70" xfId="1" applyFont="1" applyBorder="1" applyAlignment="1">
      <alignment horizontal="center" vertical="center" wrapText="1"/>
    </xf>
    <xf numFmtId="0" fontId="4" fillId="0" borderId="69" xfId="1" applyFont="1" applyFill="1" applyBorder="1" applyAlignment="1">
      <alignment horizontal="center" vertical="center" wrapText="1"/>
    </xf>
    <xf numFmtId="0" fontId="4" fillId="9" borderId="70" xfId="1" applyFont="1" applyFill="1" applyBorder="1" applyAlignment="1">
      <alignment horizontal="center" vertical="center" wrapText="1"/>
    </xf>
    <xf numFmtId="0" fontId="4" fillId="2" borderId="70" xfId="1" applyFont="1" applyFill="1" applyBorder="1" applyAlignment="1">
      <alignment horizontal="center" vertical="center" wrapText="1"/>
    </xf>
    <xf numFmtId="0" fontId="8" fillId="2" borderId="125" xfId="0" applyFont="1" applyFill="1" applyBorder="1" applyAlignment="1">
      <alignment horizontal="center" vertical="center" wrapText="1"/>
    </xf>
    <xf numFmtId="3" fontId="8" fillId="2" borderId="125" xfId="0" applyNumberFormat="1" applyFont="1" applyFill="1" applyBorder="1" applyAlignment="1">
      <alignment horizontal="center" vertical="center" wrapText="1"/>
    </xf>
    <xf numFmtId="3" fontId="6" fillId="2" borderId="125" xfId="0" applyNumberFormat="1" applyFont="1" applyFill="1" applyBorder="1" applyAlignment="1">
      <alignment horizontal="center" vertical="center" wrapText="1"/>
    </xf>
    <xf numFmtId="0" fontId="35" fillId="2" borderId="0" xfId="0" applyFont="1" applyFill="1" applyAlignment="1">
      <alignment vertical="center" wrapText="1"/>
    </xf>
    <xf numFmtId="0" fontId="36" fillId="2" borderId="0" xfId="0" applyFont="1" applyFill="1" applyAlignment="1">
      <alignment vertical="center" wrapText="1"/>
    </xf>
    <xf numFmtId="0" fontId="36" fillId="2" borderId="46" xfId="0" applyFont="1" applyFill="1" applyBorder="1" applyAlignment="1">
      <alignment vertical="center" wrapText="1"/>
    </xf>
    <xf numFmtId="0" fontId="35" fillId="2" borderId="37" xfId="0" applyFont="1" applyFill="1" applyBorder="1" applyAlignment="1">
      <alignment vertical="center" wrapText="1"/>
    </xf>
    <xf numFmtId="0" fontId="35" fillId="2" borderId="29" xfId="0" applyFont="1" applyFill="1" applyBorder="1" applyAlignment="1">
      <alignment vertical="center" wrapText="1"/>
    </xf>
    <xf numFmtId="0" fontId="8" fillId="9" borderId="81" xfId="0" applyFont="1" applyFill="1" applyBorder="1" applyAlignment="1">
      <alignment horizontal="left" vertical="center" wrapText="1"/>
    </xf>
    <xf numFmtId="0" fontId="18" fillId="9" borderId="77" xfId="0" applyFont="1" applyFill="1" applyBorder="1" applyAlignment="1">
      <alignment horizontal="left" vertical="center" wrapText="1"/>
    </xf>
    <xf numFmtId="0" fontId="7" fillId="2" borderId="0" xfId="0" applyFont="1" applyFill="1" applyAlignment="1">
      <alignment vertical="top" wrapText="1"/>
    </xf>
    <xf numFmtId="9" fontId="7" fillId="0" borderId="23" xfId="0" applyNumberFormat="1" applyFont="1" applyBorder="1" applyAlignment="1">
      <alignment horizontal="center" vertical="center"/>
    </xf>
    <xf numFmtId="9" fontId="4" fillId="0" borderId="0" xfId="0" applyNumberFormat="1" applyFont="1"/>
    <xf numFmtId="164" fontId="4" fillId="0" borderId="0" xfId="0" applyNumberFormat="1" applyFont="1"/>
    <xf numFmtId="3" fontId="8" fillId="0" borderId="185" xfId="0" applyNumberFormat="1" applyFont="1" applyBorder="1" applyAlignment="1">
      <alignment horizontal="center" vertical="center"/>
    </xf>
    <xf numFmtId="3" fontId="6" fillId="0" borderId="183" xfId="0" applyNumberFormat="1" applyFont="1" applyBorder="1" applyAlignment="1">
      <alignment horizontal="center" vertical="center"/>
    </xf>
    <xf numFmtId="3" fontId="6" fillId="0" borderId="185" xfId="0" applyNumberFormat="1" applyFont="1" applyBorder="1" applyAlignment="1">
      <alignment horizontal="center" vertical="center"/>
    </xf>
    <xf numFmtId="3" fontId="8" fillId="0" borderId="186" xfId="0" applyNumberFormat="1" applyFont="1" applyBorder="1" applyAlignment="1">
      <alignment horizontal="center" vertical="center"/>
    </xf>
    <xf numFmtId="3" fontId="6" fillId="0" borderId="184" xfId="0" applyNumberFormat="1" applyFont="1" applyBorder="1" applyAlignment="1">
      <alignment horizontal="center" vertical="center"/>
    </xf>
    <xf numFmtId="3" fontId="6" fillId="0" borderId="186" xfId="0" applyNumberFormat="1" applyFont="1" applyBorder="1" applyAlignment="1">
      <alignment horizontal="center" vertical="center"/>
    </xf>
    <xf numFmtId="3" fontId="6" fillId="0" borderId="191" xfId="0" applyNumberFormat="1" applyFont="1" applyBorder="1" applyAlignment="1">
      <alignment horizontal="center" vertical="center"/>
    </xf>
    <xf numFmtId="3" fontId="6" fillId="0" borderId="190" xfId="0" applyNumberFormat="1" applyFont="1" applyBorder="1" applyAlignment="1">
      <alignment horizontal="center" vertical="center"/>
    </xf>
    <xf numFmtId="3" fontId="8" fillId="0" borderId="193" xfId="0" applyNumberFormat="1" applyFont="1" applyBorder="1" applyAlignment="1">
      <alignment horizontal="center" vertical="center"/>
    </xf>
    <xf numFmtId="3" fontId="6" fillId="0" borderId="194" xfId="0" applyNumberFormat="1" applyFont="1" applyBorder="1" applyAlignment="1">
      <alignment horizontal="center" vertical="center"/>
    </xf>
    <xf numFmtId="3" fontId="6" fillId="0" borderId="193" xfId="0" applyNumberFormat="1" applyFont="1" applyBorder="1" applyAlignment="1">
      <alignment horizontal="center" vertical="center"/>
    </xf>
    <xf numFmtId="3" fontId="6" fillId="0" borderId="320" xfId="0" applyNumberFormat="1" applyFont="1" applyBorder="1" applyAlignment="1">
      <alignment horizontal="center" vertical="center"/>
    </xf>
    <xf numFmtId="3" fontId="6" fillId="0" borderId="319" xfId="0" applyNumberFormat="1" applyFont="1" applyBorder="1" applyAlignment="1">
      <alignment horizontal="center" vertical="center"/>
    </xf>
    <xf numFmtId="3" fontId="6" fillId="0" borderId="195" xfId="0" applyNumberFormat="1" applyFont="1" applyBorder="1" applyAlignment="1">
      <alignment horizontal="center" vertical="center"/>
    </xf>
    <xf numFmtId="3" fontId="6" fillId="0" borderId="192" xfId="0" applyNumberFormat="1" applyFont="1" applyBorder="1" applyAlignment="1">
      <alignment horizontal="center" vertical="center"/>
    </xf>
    <xf numFmtId="3" fontId="6" fillId="0" borderId="323" xfId="0" applyNumberFormat="1" applyFont="1" applyBorder="1" applyAlignment="1">
      <alignment horizontal="center" vertical="center"/>
    </xf>
    <xf numFmtId="3" fontId="6" fillId="0" borderId="322" xfId="0" applyNumberFormat="1" applyFont="1" applyBorder="1" applyAlignment="1">
      <alignment horizontal="center" vertical="center"/>
    </xf>
    <xf numFmtId="3" fontId="6" fillId="0" borderId="324" xfId="0" applyNumberFormat="1" applyFont="1" applyBorder="1" applyAlignment="1">
      <alignment horizontal="center" vertical="center"/>
    </xf>
    <xf numFmtId="3" fontId="6" fillId="0" borderId="321" xfId="0" applyNumberFormat="1" applyFont="1" applyBorder="1" applyAlignment="1">
      <alignment horizontal="center" vertical="center"/>
    </xf>
    <xf numFmtId="3" fontId="6" fillId="0" borderId="182" xfId="0" applyNumberFormat="1" applyFont="1" applyBorder="1" applyAlignment="1">
      <alignment horizontal="center" vertical="center"/>
    </xf>
    <xf numFmtId="164" fontId="7" fillId="0" borderId="74" xfId="0" applyNumberFormat="1" applyFont="1" applyBorder="1" applyAlignment="1">
      <alignment horizontal="center" vertical="center"/>
    </xf>
    <xf numFmtId="164" fontId="7" fillId="0" borderId="0" xfId="0" applyNumberFormat="1" applyFont="1" applyAlignment="1">
      <alignment horizontal="center" vertical="center"/>
    </xf>
    <xf numFmtId="164" fontId="7" fillId="0" borderId="79" xfId="0" applyNumberFormat="1" applyFont="1" applyBorder="1" applyAlignment="1">
      <alignment horizontal="center" vertical="center"/>
    </xf>
    <xf numFmtId="164" fontId="7" fillId="0" borderId="320" xfId="0" applyNumberFormat="1" applyFont="1" applyBorder="1" applyAlignment="1">
      <alignment horizontal="center" vertical="center"/>
    </xf>
    <xf numFmtId="3" fontId="6" fillId="0" borderId="327" xfId="0" applyNumberFormat="1" applyFont="1" applyBorder="1" applyAlignment="1">
      <alignment horizontal="center" vertical="center"/>
    </xf>
    <xf numFmtId="3" fontId="6" fillId="0" borderId="328" xfId="0" applyNumberFormat="1" applyFont="1" applyBorder="1" applyAlignment="1">
      <alignment horizontal="center" vertical="center"/>
    </xf>
    <xf numFmtId="3" fontId="6" fillId="0" borderId="329" xfId="0" applyNumberFormat="1" applyFont="1" applyBorder="1" applyAlignment="1">
      <alignment horizontal="center" vertical="center"/>
    </xf>
    <xf numFmtId="2" fontId="8" fillId="9" borderId="82" xfId="0" applyNumberFormat="1" applyFont="1" applyFill="1" applyBorder="1" applyAlignment="1">
      <alignment horizontal="center" vertical="center" wrapText="1"/>
    </xf>
    <xf numFmtId="0" fontId="4" fillId="2" borderId="12" xfId="0" applyFont="1" applyFill="1" applyBorder="1" applyAlignment="1">
      <alignment horizontal="left" vertical="center" wrapText="1"/>
    </xf>
    <xf numFmtId="0" fontId="81" fillId="0" borderId="70" xfId="1" applyFont="1" applyBorder="1" applyAlignment="1">
      <alignment horizontal="left" vertical="center" wrapText="1"/>
    </xf>
    <xf numFmtId="0" fontId="4" fillId="0" borderId="12" xfId="0" applyFont="1" applyBorder="1" applyAlignment="1">
      <alignment horizontal="left" vertical="center" wrapText="1"/>
    </xf>
    <xf numFmtId="0" fontId="4" fillId="9" borderId="12" xfId="0" applyFont="1" applyFill="1" applyBorder="1" applyAlignment="1">
      <alignment horizontal="left" vertical="center" wrapText="1"/>
    </xf>
    <xf numFmtId="0" fontId="81" fillId="9" borderId="70" xfId="1" applyFont="1" applyFill="1" applyBorder="1" applyAlignment="1">
      <alignment horizontal="left" vertical="center" wrapText="1"/>
    </xf>
    <xf numFmtId="0" fontId="81" fillId="2" borderId="70" xfId="1" applyFont="1" applyFill="1" applyBorder="1" applyAlignment="1">
      <alignment horizontal="left" vertical="center" wrapText="1"/>
    </xf>
    <xf numFmtId="0" fontId="4" fillId="9" borderId="23" xfId="0" applyFont="1" applyFill="1" applyBorder="1" applyAlignment="1">
      <alignment horizontal="left" vertical="center" wrapText="1"/>
    </xf>
    <xf numFmtId="0" fontId="4" fillId="0" borderId="23" xfId="0" applyFont="1" applyBorder="1" applyAlignment="1">
      <alignment horizontal="left" vertical="center" wrapText="1"/>
    </xf>
    <xf numFmtId="0" fontId="29" fillId="0" borderId="0" xfId="0" applyFont="1" applyAlignment="1">
      <alignment horizontal="left" vertical="top" wrapText="1"/>
    </xf>
    <xf numFmtId="0" fontId="81" fillId="2" borderId="0" xfId="1" applyFont="1" applyFill="1" applyAlignment="1">
      <alignment horizontal="center" vertical="top" wrapText="1"/>
    </xf>
    <xf numFmtId="0" fontId="4" fillId="2" borderId="23" xfId="0" applyFont="1" applyFill="1" applyBorder="1" applyAlignment="1">
      <alignment horizontal="left" vertical="center" wrapText="1"/>
    </xf>
    <xf numFmtId="0" fontId="35" fillId="0" borderId="32" xfId="0" applyFont="1" applyBorder="1" applyAlignment="1">
      <alignment horizontal="left" vertical="center"/>
    </xf>
    <xf numFmtId="0" fontId="35" fillId="0" borderId="38" xfId="0" applyFont="1" applyBorder="1" applyAlignment="1">
      <alignment horizontal="left" vertical="center"/>
    </xf>
    <xf numFmtId="0" fontId="35" fillId="0" borderId="30" xfId="0" applyFont="1" applyBorder="1" applyAlignment="1">
      <alignment horizontal="left" vertical="center"/>
    </xf>
    <xf numFmtId="0" fontId="35" fillId="0" borderId="45" xfId="0" applyFont="1" applyBorder="1" applyAlignment="1">
      <alignment horizontal="left" vertical="center"/>
    </xf>
    <xf numFmtId="0" fontId="35" fillId="0" borderId="0" xfId="0" applyFont="1" applyAlignment="1">
      <alignment horizontal="left" vertical="center"/>
    </xf>
    <xf numFmtId="0" fontId="35" fillId="0" borderId="46" xfId="0" applyFont="1" applyBorder="1" applyAlignment="1">
      <alignment horizontal="left" vertical="center"/>
    </xf>
    <xf numFmtId="0" fontId="2" fillId="4" borderId="67" xfId="0" applyFont="1" applyFill="1" applyBorder="1" applyAlignment="1">
      <alignment horizontal="center" vertical="center" wrapText="1"/>
    </xf>
    <xf numFmtId="0" fontId="81" fillId="0" borderId="0" xfId="1" applyFont="1" applyFill="1" applyAlignment="1">
      <alignment vertical="center"/>
    </xf>
    <xf numFmtId="0" fontId="57" fillId="0" borderId="45" xfId="0" applyFont="1" applyBorder="1" applyAlignment="1">
      <alignment horizontal="left" vertical="center"/>
    </xf>
    <xf numFmtId="0" fontId="57" fillId="0" borderId="0" xfId="0" applyFont="1" applyAlignment="1">
      <alignment horizontal="left" vertical="center"/>
    </xf>
    <xf numFmtId="0" fontId="3" fillId="0" borderId="0" xfId="0" applyFont="1" applyAlignment="1">
      <alignment horizontal="left" vertical="top" wrapText="1"/>
    </xf>
    <xf numFmtId="0" fontId="7" fillId="9" borderId="151" xfId="0" applyFont="1" applyFill="1" applyBorder="1" applyAlignment="1">
      <alignment horizontal="left" vertical="center" wrapText="1"/>
    </xf>
    <xf numFmtId="0" fontId="7" fillId="9" borderId="0" xfId="0" applyFont="1" applyFill="1" applyAlignment="1">
      <alignment horizontal="left" vertical="center" wrapText="1"/>
    </xf>
    <xf numFmtId="0" fontId="7" fillId="9" borderId="140" xfId="0" applyFont="1" applyFill="1" applyBorder="1" applyAlignment="1">
      <alignment horizontal="left" vertical="center" wrapText="1"/>
    </xf>
    <xf numFmtId="0" fontId="7" fillId="9" borderId="275" xfId="0" applyFont="1" applyFill="1" applyBorder="1" applyAlignment="1">
      <alignment horizontal="left" vertical="center" wrapText="1"/>
    </xf>
    <xf numFmtId="0" fontId="7" fillId="9" borderId="70" xfId="0" applyFont="1" applyFill="1" applyBorder="1" applyAlignment="1">
      <alignment horizontal="left" vertical="center" wrapText="1"/>
    </xf>
    <xf numFmtId="0" fontId="7" fillId="9" borderId="274" xfId="0" applyFont="1" applyFill="1" applyBorder="1" applyAlignment="1">
      <alignment horizontal="left" vertical="center" wrapText="1"/>
    </xf>
    <xf numFmtId="0" fontId="7" fillId="9" borderId="278" xfId="0" applyFont="1" applyFill="1" applyBorder="1" applyAlignment="1">
      <alignment horizontal="left" vertical="center" wrapText="1"/>
    </xf>
    <xf numFmtId="0" fontId="7" fillId="9" borderId="73" xfId="0" applyFont="1" applyFill="1" applyBorder="1" applyAlignment="1">
      <alignment horizontal="left" vertical="center" wrapText="1"/>
    </xf>
    <xf numFmtId="0" fontId="7" fillId="9" borderId="276" xfId="0" applyFont="1" applyFill="1" applyBorder="1" applyAlignment="1">
      <alignment horizontal="left" vertical="center" wrapText="1"/>
    </xf>
    <xf numFmtId="0" fontId="7" fillId="0" borderId="24" xfId="0" applyFont="1" applyBorder="1" applyAlignment="1">
      <alignment horizontal="center" vertical="center" wrapText="1"/>
    </xf>
    <xf numFmtId="0" fontId="7" fillId="0" borderId="23" xfId="0" applyFont="1" applyBorder="1" applyAlignment="1">
      <alignment horizontal="center" vertical="center" wrapText="1"/>
    </xf>
    <xf numFmtId="0" fontId="7" fillId="9" borderId="279" xfId="0" applyFont="1" applyFill="1" applyBorder="1" applyAlignment="1">
      <alignment horizontal="left" vertical="center" wrapText="1"/>
    </xf>
    <xf numFmtId="0" fontId="7" fillId="9" borderId="68" xfId="0" applyFont="1" applyFill="1" applyBorder="1" applyAlignment="1">
      <alignment horizontal="left" vertical="center" wrapText="1"/>
    </xf>
    <xf numFmtId="0" fontId="7" fillId="9" borderId="277" xfId="0" applyFont="1" applyFill="1" applyBorder="1" applyAlignment="1">
      <alignment horizontal="left" vertical="center" wrapText="1"/>
    </xf>
    <xf numFmtId="0" fontId="7" fillId="0" borderId="150" xfId="0" applyFont="1" applyBorder="1" applyAlignment="1">
      <alignment horizontal="center" vertical="center" wrapText="1"/>
    </xf>
    <xf numFmtId="0" fontId="7" fillId="0" borderId="154" xfId="0" applyFont="1" applyBorder="1" applyAlignment="1">
      <alignment horizontal="center" vertical="center" wrapText="1"/>
    </xf>
    <xf numFmtId="0" fontId="2" fillId="4" borderId="45" xfId="0" applyFont="1" applyFill="1" applyBorder="1" applyAlignment="1">
      <alignment horizontal="center" vertical="center" wrapText="1"/>
    </xf>
    <xf numFmtId="0" fontId="2" fillId="4" borderId="0" xfId="0" applyFont="1" applyFill="1" applyAlignment="1">
      <alignment horizontal="center" vertical="center" wrapText="1"/>
    </xf>
    <xf numFmtId="0" fontId="7" fillId="0" borderId="73" xfId="0" applyFont="1" applyBorder="1" applyAlignment="1">
      <alignment horizontal="left" vertical="center" wrapText="1"/>
    </xf>
    <xf numFmtId="0" fontId="7" fillId="0" borderId="70" xfId="0" applyFont="1" applyBorder="1" applyAlignment="1">
      <alignment horizontal="left" vertical="center" wrapText="1"/>
    </xf>
    <xf numFmtId="0" fontId="7" fillId="0" borderId="68" xfId="0" applyFont="1" applyBorder="1" applyAlignment="1">
      <alignment horizontal="left" vertical="center" wrapText="1"/>
    </xf>
    <xf numFmtId="0" fontId="7" fillId="0" borderId="279" xfId="0" applyFont="1" applyBorder="1" applyAlignment="1">
      <alignment horizontal="left" vertical="center" wrapText="1"/>
    </xf>
    <xf numFmtId="0" fontId="7" fillId="0" borderId="277" xfId="0" applyFont="1" applyBorder="1" applyAlignment="1">
      <alignment horizontal="left" vertical="center" wrapText="1"/>
    </xf>
    <xf numFmtId="0" fontId="7" fillId="0" borderId="278" xfId="0" applyFont="1" applyBorder="1" applyAlignment="1">
      <alignment horizontal="left" vertical="center" wrapText="1"/>
    </xf>
    <xf numFmtId="0" fontId="7" fillId="0" borderId="276" xfId="0" applyFont="1" applyBorder="1" applyAlignment="1">
      <alignment horizontal="left" vertical="center" wrapText="1"/>
    </xf>
    <xf numFmtId="0" fontId="7" fillId="0" borderId="0" xfId="0" applyFont="1" applyAlignment="1">
      <alignment horizontal="left" vertical="top" wrapText="1"/>
    </xf>
    <xf numFmtId="0" fontId="15" fillId="0" borderId="45" xfId="0" applyFont="1" applyBorder="1" applyAlignment="1">
      <alignment horizontal="left" vertical="center"/>
    </xf>
    <xf numFmtId="0" fontId="15" fillId="0" borderId="0" xfId="0" applyFont="1" applyAlignment="1">
      <alignment horizontal="left" vertical="center"/>
    </xf>
    <xf numFmtId="0" fontId="18" fillId="0" borderId="45" xfId="0" applyFont="1" applyBorder="1" applyAlignment="1">
      <alignment horizontal="left" vertical="center" wrapText="1"/>
    </xf>
    <xf numFmtId="0" fontId="18" fillId="0" borderId="0" xfId="0" applyFont="1" applyAlignment="1">
      <alignment horizontal="left" vertical="center" wrapText="1"/>
    </xf>
    <xf numFmtId="164" fontId="18" fillId="0" borderId="157" xfId="0" applyNumberFormat="1" applyFont="1" applyBorder="1" applyAlignment="1">
      <alignment horizontal="center" vertical="center"/>
    </xf>
    <xf numFmtId="164" fontId="18" fillId="0" borderId="64" xfId="0" applyNumberFormat="1" applyFont="1" applyBorder="1" applyAlignment="1">
      <alignment horizontal="center" vertical="center"/>
    </xf>
    <xf numFmtId="164" fontId="18" fillId="0" borderId="158" xfId="0" applyNumberFormat="1" applyFont="1" applyBorder="1" applyAlignment="1">
      <alignment horizontal="center" vertical="center"/>
    </xf>
    <xf numFmtId="164" fontId="18" fillId="0" borderId="62" xfId="0" applyNumberFormat="1" applyFont="1" applyBorder="1" applyAlignment="1">
      <alignment horizontal="center" vertical="center"/>
    </xf>
    <xf numFmtId="0" fontId="35" fillId="2" borderId="45" xfId="0" applyFont="1" applyFill="1" applyBorder="1" applyAlignment="1">
      <alignment horizontal="left" vertical="center"/>
    </xf>
    <xf numFmtId="0" fontId="35" fillId="2" borderId="0" xfId="0" applyFont="1" applyFill="1" applyAlignment="1">
      <alignment horizontal="left" vertical="center"/>
    </xf>
    <xf numFmtId="0" fontId="35" fillId="2" borderId="45" xfId="0" applyFont="1" applyFill="1" applyBorder="1" applyAlignment="1">
      <alignment horizontal="left" vertical="center" wrapText="1"/>
    </xf>
    <xf numFmtId="0" fontId="35" fillId="2" borderId="0" xfId="0" applyFont="1" applyFill="1" applyAlignment="1">
      <alignment horizontal="left" vertical="center" wrapText="1"/>
    </xf>
    <xf numFmtId="0" fontId="18" fillId="2" borderId="331" xfId="0" applyFont="1" applyFill="1" applyBorder="1" applyAlignment="1">
      <alignment horizontal="left" vertical="center" wrapText="1"/>
    </xf>
    <xf numFmtId="0" fontId="18" fillId="2" borderId="180" xfId="0" applyFont="1" applyFill="1" applyBorder="1" applyAlignment="1">
      <alignment horizontal="left" vertical="center" wrapText="1"/>
    </xf>
    <xf numFmtId="0" fontId="15" fillId="2" borderId="45" xfId="0" applyFont="1" applyFill="1" applyBorder="1" applyAlignment="1">
      <alignment horizontal="left" vertical="center"/>
    </xf>
    <xf numFmtId="0" fontId="15" fillId="2" borderId="0" xfId="0" applyFont="1" applyFill="1" applyAlignment="1">
      <alignment horizontal="left" vertical="center"/>
    </xf>
    <xf numFmtId="0" fontId="30" fillId="2" borderId="45" xfId="0" applyFont="1" applyFill="1" applyBorder="1" applyAlignment="1">
      <alignment horizontal="left" vertical="center" wrapText="1"/>
    </xf>
    <xf numFmtId="0" fontId="30" fillId="2" borderId="0" xfId="0" applyFont="1" applyFill="1" applyAlignment="1">
      <alignment horizontal="left" vertical="center" wrapText="1"/>
    </xf>
    <xf numFmtId="0" fontId="15" fillId="2" borderId="45" xfId="0" applyFont="1" applyFill="1" applyBorder="1" applyAlignment="1">
      <alignment vertical="center"/>
    </xf>
    <xf numFmtId="0" fontId="15" fillId="2" borderId="0" xfId="0" applyFont="1" applyFill="1" applyAlignment="1">
      <alignment vertical="center"/>
    </xf>
    <xf numFmtId="0" fontId="7" fillId="0" borderId="0" xfId="0" applyFont="1" applyAlignment="1">
      <alignment vertical="center" wrapText="1"/>
    </xf>
    <xf numFmtId="0" fontId="18" fillId="2" borderId="0" xfId="0" applyFont="1" applyFill="1" applyAlignment="1">
      <alignment vertical="center" wrapText="1"/>
    </xf>
    <xf numFmtId="0" fontId="16" fillId="9" borderId="66" xfId="0" applyFont="1" applyFill="1" applyBorder="1" applyAlignment="1">
      <alignment horizontal="left" vertical="center" wrapText="1"/>
    </xf>
    <xf numFmtId="0" fontId="16" fillId="9" borderId="268" xfId="0" applyFont="1" applyFill="1" applyBorder="1" applyAlignment="1">
      <alignment horizontal="left" vertical="center" wrapText="1"/>
    </xf>
    <xf numFmtId="0" fontId="18" fillId="9" borderId="155" xfId="0" applyFont="1" applyFill="1" applyBorder="1" applyAlignment="1">
      <alignment horizontal="left" vertical="center" wrapText="1"/>
    </xf>
    <xf numFmtId="0" fontId="18" fillId="9" borderId="156" xfId="0" applyFont="1" applyFill="1" applyBorder="1" applyAlignment="1">
      <alignment horizontal="left" vertical="center" wrapText="1"/>
    </xf>
    <xf numFmtId="0" fontId="18" fillId="9" borderId="155" xfId="0" applyFont="1" applyFill="1" applyBorder="1" applyAlignment="1">
      <alignment vertical="center" wrapText="1"/>
    </xf>
    <xf numFmtId="0" fontId="18" fillId="9" borderId="156" xfId="0" applyFont="1" applyFill="1" applyBorder="1" applyAlignment="1">
      <alignment vertical="center" wrapText="1"/>
    </xf>
    <xf numFmtId="3" fontId="7" fillId="0" borderId="155" xfId="3" applyNumberFormat="1" applyFont="1" applyBorder="1" applyAlignment="1">
      <alignment horizontal="center" vertical="center"/>
    </xf>
    <xf numFmtId="3" fontId="7" fillId="2" borderId="155" xfId="3" applyNumberFormat="1" applyFont="1" applyFill="1" applyBorder="1" applyAlignment="1">
      <alignment horizontal="center" vertical="center"/>
    </xf>
    <xf numFmtId="3" fontId="7" fillId="2" borderId="265" xfId="3" applyNumberFormat="1" applyFont="1" applyFill="1" applyBorder="1" applyAlignment="1">
      <alignment horizontal="center" vertical="center"/>
    </xf>
    <xf numFmtId="0" fontId="8" fillId="9" borderId="12" xfId="0" applyFont="1" applyFill="1" applyBorder="1" applyAlignment="1">
      <alignment vertical="center"/>
    </xf>
    <xf numFmtId="0" fontId="2" fillId="5" borderId="0" xfId="0" applyFont="1" applyFill="1" applyAlignment="1">
      <alignment horizontal="left" vertical="center"/>
    </xf>
    <xf numFmtId="0" fontId="2" fillId="4"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5" fillId="0" borderId="24" xfId="0" applyFont="1" applyBorder="1" applyAlignment="1">
      <alignment horizontal="left" vertical="center" wrapText="1"/>
    </xf>
    <xf numFmtId="0" fontId="5" fillId="0" borderId="0" xfId="0" applyFont="1" applyAlignment="1">
      <alignment horizontal="left" vertical="center" wrapText="1"/>
    </xf>
    <xf numFmtId="0" fontId="5" fillId="0" borderId="46" xfId="0" applyFont="1" applyBorder="1" applyAlignment="1">
      <alignment horizontal="left" vertical="center" wrapText="1"/>
    </xf>
    <xf numFmtId="0" fontId="2" fillId="5" borderId="0" xfId="0" applyFont="1" applyFill="1" applyAlignment="1">
      <alignment vertical="center"/>
    </xf>
    <xf numFmtId="0" fontId="5" fillId="0" borderId="32" xfId="0" applyFont="1" applyBorder="1" applyAlignment="1">
      <alignment horizontal="left" vertical="center" wrapText="1"/>
    </xf>
    <xf numFmtId="0" fontId="4" fillId="0" borderId="32" xfId="0" applyFont="1" applyBorder="1" applyAlignment="1">
      <alignment horizontal="left" vertical="center" wrapText="1"/>
    </xf>
    <xf numFmtId="0" fontId="5" fillId="0" borderId="45" xfId="0" applyFont="1" applyBorder="1" applyAlignment="1">
      <alignment vertical="center" wrapText="1"/>
    </xf>
    <xf numFmtId="0" fontId="29" fillId="0" borderId="0" xfId="0" applyFont="1" applyAlignment="1">
      <alignment vertical="center" wrapText="1"/>
    </xf>
    <xf numFmtId="0" fontId="82" fillId="0" borderId="0" xfId="1" applyFont="1" applyFill="1" applyAlignment="1">
      <alignment horizontal="left" vertical="center"/>
    </xf>
    <xf numFmtId="0" fontId="2" fillId="5" borderId="0" xfId="0" applyFont="1" applyFill="1" applyAlignment="1">
      <alignment horizontal="center" vertical="center"/>
    </xf>
    <xf numFmtId="0" fontId="8" fillId="9" borderId="69" xfId="0" applyFont="1" applyFill="1" applyBorder="1" applyAlignment="1">
      <alignment vertical="center"/>
    </xf>
    <xf numFmtId="0" fontId="7" fillId="9" borderId="102" xfId="0" applyFont="1" applyFill="1" applyBorder="1" applyAlignment="1">
      <alignment vertical="center"/>
    </xf>
    <xf numFmtId="0" fontId="7" fillId="9" borderId="55" xfId="0" applyFont="1" applyFill="1" applyBorder="1" applyAlignment="1">
      <alignment vertical="center"/>
    </xf>
    <xf numFmtId="0" fontId="18" fillId="9" borderId="68" xfId="0" applyFont="1" applyFill="1" applyBorder="1" applyAlignment="1">
      <alignment horizontal="left" vertical="center"/>
    </xf>
    <xf numFmtId="0" fontId="18" fillId="9" borderId="0" xfId="0" applyFont="1" applyFill="1" applyAlignment="1">
      <alignment horizontal="left" vertical="center"/>
    </xf>
    <xf numFmtId="0" fontId="18" fillId="9" borderId="70" xfId="0" applyFont="1" applyFill="1" applyBorder="1" applyAlignment="1">
      <alignment horizontal="left" vertical="center"/>
    </xf>
    <xf numFmtId="0" fontId="18" fillId="9" borderId="72" xfId="0" applyFont="1" applyFill="1" applyBorder="1" applyAlignment="1">
      <alignment horizontal="left" vertical="center"/>
    </xf>
    <xf numFmtId="0" fontId="18" fillId="9" borderId="68" xfId="0" applyFont="1" applyFill="1" applyBorder="1" applyAlignment="1">
      <alignment horizontal="left" vertical="center" wrapText="1"/>
    </xf>
    <xf numFmtId="0" fontId="20" fillId="9" borderId="70" xfId="0" applyFont="1" applyFill="1" applyBorder="1" applyAlignment="1">
      <alignment vertical="center"/>
    </xf>
    <xf numFmtId="3" fontId="7" fillId="0" borderId="265" xfId="3" applyNumberFormat="1" applyFont="1" applyBorder="1" applyAlignment="1">
      <alignment horizontal="center" vertical="center"/>
    </xf>
    <xf numFmtId="0" fontId="18" fillId="9" borderId="265" xfId="0" applyFont="1" applyFill="1" applyBorder="1" applyAlignment="1">
      <alignment vertical="center"/>
    </xf>
    <xf numFmtId="0" fontId="18" fillId="9" borderId="266" xfId="0" applyFont="1" applyFill="1" applyBorder="1" applyAlignment="1">
      <alignment vertical="center"/>
    </xf>
    <xf numFmtId="0" fontId="18" fillId="9" borderId="155" xfId="0" applyFont="1" applyFill="1" applyBorder="1" applyAlignment="1">
      <alignment vertical="center"/>
    </xf>
    <xf numFmtId="0" fontId="18" fillId="9" borderId="156" xfId="0" applyFont="1" applyFill="1" applyBorder="1" applyAlignment="1">
      <alignment vertical="center"/>
    </xf>
    <xf numFmtId="9" fontId="7" fillId="2" borderId="155" xfId="6" applyFont="1" applyFill="1" applyBorder="1" applyAlignment="1">
      <alignment horizontal="center" vertical="center"/>
    </xf>
    <xf numFmtId="9" fontId="7" fillId="2" borderId="265" xfId="6" applyFont="1" applyFill="1" applyBorder="1" applyAlignment="1">
      <alignment horizontal="center" vertical="center"/>
    </xf>
    <xf numFmtId="0" fontId="18" fillId="9" borderId="69" xfId="0" applyFont="1" applyFill="1" applyBorder="1" applyAlignment="1">
      <alignment vertical="center" wrapText="1"/>
    </xf>
    <xf numFmtId="0" fontId="18" fillId="9" borderId="12" xfId="0" applyFont="1" applyFill="1" applyBorder="1" applyAlignment="1">
      <alignment vertical="center" wrapText="1"/>
    </xf>
    <xf numFmtId="0" fontId="4" fillId="0" borderId="0" xfId="0" applyFont="1" applyAlignment="1">
      <alignment vertical="center" wrapText="1"/>
    </xf>
    <xf numFmtId="0" fontId="7" fillId="9" borderId="49" xfId="0" applyFont="1" applyFill="1" applyBorder="1" applyAlignment="1">
      <alignment vertical="center" wrapText="1"/>
    </xf>
    <xf numFmtId="0" fontId="7" fillId="9" borderId="12" xfId="0" applyFont="1" applyFill="1" applyBorder="1" applyAlignment="1">
      <alignment vertical="center" wrapText="1"/>
    </xf>
    <xf numFmtId="0" fontId="7" fillId="9" borderId="47" xfId="0" applyFont="1" applyFill="1" applyBorder="1" applyAlignment="1">
      <alignment horizontal="left" vertical="center" wrapText="1"/>
    </xf>
    <xf numFmtId="0" fontId="7" fillId="9" borderId="23" xfId="0" applyFont="1" applyFill="1" applyBorder="1" applyAlignment="1">
      <alignment horizontal="left" vertical="center" wrapText="1"/>
    </xf>
    <xf numFmtId="0" fontId="7" fillId="9" borderId="49" xfId="0" applyFont="1" applyFill="1" applyBorder="1" applyAlignment="1">
      <alignment horizontal="left" vertical="center" wrapText="1"/>
    </xf>
    <xf numFmtId="0" fontId="7" fillId="9" borderId="12" xfId="0" applyFont="1" applyFill="1" applyBorder="1" applyAlignment="1">
      <alignment horizontal="left" vertical="center" wrapText="1"/>
    </xf>
    <xf numFmtId="0" fontId="7" fillId="9" borderId="53" xfId="0" applyFont="1" applyFill="1" applyBorder="1" applyAlignment="1">
      <alignment horizontal="left" vertical="center" wrapText="1"/>
    </xf>
    <xf numFmtId="0" fontId="8" fillId="0" borderId="70" xfId="0" applyFont="1" applyBorder="1" applyAlignment="1">
      <alignment horizontal="left" vertical="center"/>
    </xf>
    <xf numFmtId="0" fontId="2" fillId="4" borderId="73" xfId="0" applyFont="1" applyFill="1" applyBorder="1" applyAlignment="1">
      <alignment horizontal="left" vertical="center"/>
    </xf>
    <xf numFmtId="169" fontId="7" fillId="9" borderId="149" xfId="0" applyNumberFormat="1" applyFont="1" applyFill="1" applyBorder="1" applyAlignment="1">
      <alignment horizontal="center" vertical="center"/>
    </xf>
    <xf numFmtId="169" fontId="7" fillId="9" borderId="138" xfId="0" applyNumberFormat="1" applyFont="1" applyFill="1" applyBorder="1" applyAlignment="1">
      <alignment horizontal="center" vertical="center"/>
    </xf>
    <xf numFmtId="0" fontId="5" fillId="0" borderId="31" xfId="0" applyFont="1" applyBorder="1" applyAlignment="1">
      <alignment horizontal="left" vertical="center" wrapText="1"/>
    </xf>
    <xf numFmtId="0" fontId="4" fillId="0" borderId="31" xfId="0" applyFont="1" applyBorder="1" applyAlignment="1">
      <alignment horizontal="left" vertical="center"/>
    </xf>
    <xf numFmtId="0" fontId="2" fillId="4" borderId="22" xfId="0" applyFont="1" applyFill="1" applyBorder="1" applyAlignment="1">
      <alignment horizontal="center" vertical="center"/>
    </xf>
    <xf numFmtId="0" fontId="2" fillId="4" borderId="50" xfId="0" applyFont="1" applyFill="1" applyBorder="1" applyAlignment="1">
      <alignment horizontal="center" vertical="center"/>
    </xf>
    <xf numFmtId="169" fontId="7" fillId="0" borderId="55" xfId="0" applyNumberFormat="1" applyFont="1" applyBorder="1" applyAlignment="1">
      <alignment horizontal="center" vertical="center"/>
    </xf>
    <xf numFmtId="169" fontId="7" fillId="0" borderId="12" xfId="0" applyNumberFormat="1" applyFont="1" applyBorder="1" applyAlignment="1">
      <alignment horizontal="center" vertical="center"/>
    </xf>
    <xf numFmtId="169" fontId="7" fillId="9" borderId="162" xfId="0" applyNumberFormat="1" applyFont="1" applyFill="1" applyBorder="1" applyAlignment="1">
      <alignment horizontal="center" vertical="center"/>
    </xf>
    <xf numFmtId="169" fontId="7" fillId="9" borderId="160" xfId="0" applyNumberFormat="1" applyFont="1" applyFill="1" applyBorder="1" applyAlignment="1">
      <alignment horizontal="center" vertical="center"/>
    </xf>
    <xf numFmtId="0" fontId="36" fillId="2" borderId="45" xfId="0" applyFont="1" applyFill="1" applyBorder="1" applyAlignment="1">
      <alignment vertical="center"/>
    </xf>
    <xf numFmtId="0" fontId="36" fillId="2" borderId="0" xfId="0" applyFont="1" applyFill="1" applyAlignment="1">
      <alignment vertical="center"/>
    </xf>
    <xf numFmtId="169" fontId="7" fillId="9" borderId="103" xfId="0" applyNumberFormat="1" applyFont="1" applyFill="1" applyBorder="1" applyAlignment="1">
      <alignment horizontal="center" vertical="center"/>
    </xf>
    <xf numFmtId="169" fontId="7" fillId="9" borderId="53" xfId="0" applyNumberFormat="1" applyFont="1" applyFill="1" applyBorder="1" applyAlignment="1">
      <alignment horizontal="center" vertical="center"/>
    </xf>
    <xf numFmtId="2" fontId="7" fillId="9" borderId="149" xfId="0" applyNumberFormat="1" applyFont="1" applyFill="1" applyBorder="1" applyAlignment="1">
      <alignment horizontal="center" vertical="center"/>
    </xf>
    <xf numFmtId="2" fontId="7" fillId="9" borderId="53" xfId="0" applyNumberFormat="1" applyFont="1" applyFill="1" applyBorder="1" applyAlignment="1">
      <alignment horizontal="center" vertical="center"/>
    </xf>
    <xf numFmtId="2" fontId="7" fillId="0" borderId="12" xfId="0" applyNumberFormat="1" applyFont="1" applyBorder="1" applyAlignment="1">
      <alignment horizontal="center" vertical="center"/>
    </xf>
    <xf numFmtId="2" fontId="7" fillId="9" borderId="138" xfId="0" applyNumberFormat="1" applyFont="1" applyFill="1" applyBorder="1" applyAlignment="1">
      <alignment horizontal="center" vertical="center"/>
    </xf>
    <xf numFmtId="3" fontId="16" fillId="9" borderId="149" xfId="3" applyNumberFormat="1" applyFont="1" applyFill="1" applyBorder="1" applyAlignment="1">
      <alignment horizontal="center" vertical="center"/>
    </xf>
    <xf numFmtId="0" fontId="16" fillId="9" borderId="138" xfId="3" applyNumberFormat="1" applyFont="1" applyFill="1" applyBorder="1" applyAlignment="1">
      <alignment horizontal="center" vertical="center"/>
    </xf>
    <xf numFmtId="3" fontId="16" fillId="0" borderId="12" xfId="3" applyNumberFormat="1" applyFont="1" applyBorder="1" applyAlignment="1">
      <alignment horizontal="center" vertical="center"/>
    </xf>
    <xf numFmtId="0" fontId="16" fillId="0" borderId="12" xfId="3" applyNumberFormat="1" applyFont="1" applyBorder="1" applyAlignment="1">
      <alignment horizontal="center" vertical="center"/>
    </xf>
    <xf numFmtId="0" fontId="7" fillId="9" borderId="102" xfId="0" applyFont="1" applyFill="1" applyBorder="1" applyAlignment="1">
      <alignment horizontal="left" vertical="center" wrapText="1"/>
    </xf>
    <xf numFmtId="0" fontId="7" fillId="9" borderId="55" xfId="0" applyFont="1" applyFill="1" applyBorder="1" applyAlignment="1">
      <alignment horizontal="left" vertical="center" wrapText="1"/>
    </xf>
    <xf numFmtId="0" fontId="7" fillId="9" borderId="160" xfId="0" applyFont="1" applyFill="1" applyBorder="1" applyAlignment="1">
      <alignment horizontal="left" vertical="center" wrapText="1"/>
    </xf>
    <xf numFmtId="0" fontId="16" fillId="9" borderId="102" xfId="0" applyFont="1" applyFill="1" applyBorder="1" applyAlignment="1">
      <alignment horizontal="left" vertical="center" wrapText="1"/>
    </xf>
    <xf numFmtId="0" fontId="16" fillId="9" borderId="55" xfId="0" applyFont="1" applyFill="1" applyBorder="1" applyAlignment="1">
      <alignment horizontal="left" vertical="center" wrapText="1"/>
    </xf>
    <xf numFmtId="0" fontId="16" fillId="9" borderId="160" xfId="0" applyFont="1" applyFill="1" applyBorder="1" applyAlignment="1">
      <alignment horizontal="left" vertical="center" wrapText="1"/>
    </xf>
    <xf numFmtId="0" fontId="16" fillId="9" borderId="53" xfId="3" applyNumberFormat="1" applyFont="1" applyFill="1" applyBorder="1" applyAlignment="1">
      <alignment horizontal="center" vertical="center"/>
    </xf>
    <xf numFmtId="0" fontId="23" fillId="5" borderId="27" xfId="0" applyFont="1" applyFill="1" applyBorder="1" applyAlignment="1">
      <alignment vertical="center"/>
    </xf>
    <xf numFmtId="0" fontId="23" fillId="5" borderId="0" xfId="0" applyFont="1" applyFill="1" applyAlignment="1">
      <alignment vertical="center"/>
    </xf>
    <xf numFmtId="0" fontId="7" fillId="9" borderId="78" xfId="0" applyFont="1" applyFill="1" applyBorder="1" applyAlignment="1">
      <alignment horizontal="left" vertical="center" wrapText="1"/>
    </xf>
    <xf numFmtId="0" fontId="7" fillId="9" borderId="24" xfId="0" applyFont="1" applyFill="1" applyBorder="1" applyAlignment="1">
      <alignment horizontal="left" vertical="center"/>
    </xf>
    <xf numFmtId="0" fontId="7" fillId="9" borderId="0" xfId="0" applyFont="1" applyFill="1" applyAlignment="1">
      <alignment horizontal="left" vertical="center"/>
    </xf>
    <xf numFmtId="0" fontId="7" fillId="9" borderId="23" xfId="0" applyFont="1" applyFill="1" applyBorder="1" applyAlignment="1">
      <alignment horizontal="left" vertical="center"/>
    </xf>
    <xf numFmtId="0" fontId="7" fillId="0" borderId="0" xfId="0" applyFont="1" applyAlignment="1">
      <alignment horizontal="left" vertical="center" wrapText="1"/>
    </xf>
    <xf numFmtId="0" fontId="15" fillId="2" borderId="45" xfId="0" applyFont="1" applyFill="1" applyBorder="1" applyAlignment="1">
      <alignment horizontal="left" vertical="center" wrapText="1"/>
    </xf>
    <xf numFmtId="0" fontId="15" fillId="2" borderId="0" xfId="0" applyFont="1" applyFill="1" applyAlignment="1">
      <alignment horizontal="left" vertical="center" wrapText="1"/>
    </xf>
    <xf numFmtId="0" fontId="7" fillId="9" borderId="77" xfId="0" applyFont="1" applyFill="1" applyBorder="1" applyAlignment="1">
      <alignment horizontal="left" vertical="center" wrapText="1"/>
    </xf>
    <xf numFmtId="0" fontId="2" fillId="4" borderId="41" xfId="0" applyFont="1" applyFill="1" applyBorder="1" applyAlignment="1">
      <alignment horizontal="center" vertical="center" wrapText="1"/>
    </xf>
    <xf numFmtId="0" fontId="36" fillId="2" borderId="45" xfId="0" applyFont="1" applyFill="1" applyBorder="1" applyAlignment="1">
      <alignment vertical="center" wrapText="1"/>
    </xf>
    <xf numFmtId="0" fontId="36" fillId="2" borderId="0" xfId="0" applyFont="1" applyFill="1" applyAlignment="1">
      <alignment vertical="center" wrapText="1"/>
    </xf>
    <xf numFmtId="0" fontId="7" fillId="9" borderId="72" xfId="0" applyFont="1" applyFill="1" applyBorder="1" applyAlignment="1">
      <alignment horizontal="left" vertical="center" wrapText="1"/>
    </xf>
    <xf numFmtId="0" fontId="35" fillId="0" borderId="34" xfId="0" applyFont="1" applyBorder="1" applyAlignment="1">
      <alignment horizontal="left" vertical="center"/>
    </xf>
    <xf numFmtId="0" fontId="15" fillId="0" borderId="34" xfId="0" applyFont="1" applyBorder="1" applyAlignment="1">
      <alignment horizontal="left" vertical="center"/>
    </xf>
    <xf numFmtId="0" fontId="7" fillId="2" borderId="0" xfId="0" applyFont="1" applyFill="1" applyAlignment="1">
      <alignment horizontal="left" vertical="center" wrapText="1"/>
    </xf>
    <xf numFmtId="0" fontId="2" fillId="5" borderId="159" xfId="0" applyFont="1" applyFill="1" applyBorder="1" applyAlignment="1">
      <alignment vertical="center" wrapText="1"/>
    </xf>
    <xf numFmtId="0" fontId="2" fillId="5" borderId="23" xfId="0" applyFont="1" applyFill="1" applyBorder="1" applyAlignment="1">
      <alignment vertical="center" wrapText="1"/>
    </xf>
    <xf numFmtId="0" fontId="7" fillId="0" borderId="61" xfId="0" applyFont="1" applyBorder="1" applyAlignment="1">
      <alignment horizontal="left" vertical="center" wrapText="1"/>
    </xf>
    <xf numFmtId="0" fontId="7" fillId="0" borderId="155" xfId="0" applyFont="1" applyBorder="1" applyAlignment="1">
      <alignment horizontal="left" vertical="center" wrapText="1"/>
    </xf>
    <xf numFmtId="0" fontId="7" fillId="2" borderId="61" xfId="0" applyFont="1" applyFill="1" applyBorder="1" applyAlignment="1">
      <alignment horizontal="left" vertical="center" wrapText="1"/>
    </xf>
    <xf numFmtId="0" fontId="7" fillId="2" borderId="155" xfId="0" applyFont="1" applyFill="1" applyBorder="1" applyAlignment="1">
      <alignment horizontal="left" vertical="center" wrapText="1"/>
    </xf>
    <xf numFmtId="0" fontId="2" fillId="5" borderId="0" xfId="0" applyFont="1" applyFill="1" applyAlignment="1">
      <alignment vertical="center" wrapText="1"/>
    </xf>
    <xf numFmtId="0" fontId="18" fillId="9" borderId="155" xfId="0" applyFont="1" applyFill="1" applyBorder="1" applyAlignment="1">
      <alignment horizontal="left" vertical="center"/>
    </xf>
    <xf numFmtId="0" fontId="18" fillId="9" borderId="156" xfId="0" applyFont="1" applyFill="1" applyBorder="1" applyAlignment="1">
      <alignment horizontal="left" vertical="center"/>
    </xf>
    <xf numFmtId="0" fontId="18" fillId="9" borderId="265" xfId="0" applyFont="1" applyFill="1" applyBorder="1" applyAlignment="1">
      <alignment horizontal="left" vertical="center"/>
    </xf>
    <xf numFmtId="0" fontId="18" fillId="9" borderId="266" xfId="0" applyFont="1" applyFill="1" applyBorder="1" applyAlignment="1">
      <alignment horizontal="left" vertical="center"/>
    </xf>
    <xf numFmtId="0" fontId="18" fillId="9" borderId="265" xfId="0" applyFont="1" applyFill="1" applyBorder="1" applyAlignment="1">
      <alignment horizontal="left" vertical="center" wrapText="1"/>
    </xf>
    <xf numFmtId="0" fontId="18" fillId="9" borderId="266" xfId="0" applyFont="1" applyFill="1" applyBorder="1" applyAlignment="1">
      <alignment horizontal="left" vertical="center" wrapText="1"/>
    </xf>
    <xf numFmtId="0" fontId="7" fillId="0" borderId="70" xfId="0" applyFont="1" applyBorder="1" applyAlignment="1">
      <alignment vertical="center" wrapText="1"/>
    </xf>
    <xf numFmtId="0" fontId="4" fillId="2" borderId="68" xfId="0" applyFont="1" applyFill="1" applyBorder="1" applyAlignment="1">
      <alignment horizontal="left" vertical="center" wrapText="1"/>
    </xf>
    <xf numFmtId="169" fontId="7" fillId="9" borderId="71" xfId="4" applyNumberFormat="1" applyFont="1" applyFill="1" applyBorder="1" applyAlignment="1">
      <alignment horizontal="center" vertical="center" wrapText="1"/>
    </xf>
    <xf numFmtId="169" fontId="7" fillId="9" borderId="70" xfId="4" applyNumberFormat="1" applyFont="1" applyFill="1" applyBorder="1" applyAlignment="1">
      <alignment horizontal="center" vertical="center" wrapText="1"/>
    </xf>
    <xf numFmtId="169" fontId="7" fillId="9" borderId="72" xfId="4" applyNumberFormat="1" applyFont="1" applyFill="1" applyBorder="1" applyAlignment="1">
      <alignment horizontal="center" vertical="center" wrapText="1"/>
    </xf>
    <xf numFmtId="169" fontId="7" fillId="2" borderId="71" xfId="4" applyNumberFormat="1" applyFont="1" applyFill="1" applyBorder="1" applyAlignment="1">
      <alignment horizontal="center" vertical="center" wrapText="1"/>
    </xf>
    <xf numFmtId="169" fontId="7" fillId="2" borderId="72" xfId="4" applyNumberFormat="1" applyFont="1" applyFill="1" applyBorder="1" applyAlignment="1">
      <alignment horizontal="center" vertical="center" wrapText="1"/>
    </xf>
    <xf numFmtId="0" fontId="18" fillId="2" borderId="70" xfId="0" applyFont="1" applyFill="1" applyBorder="1" applyAlignment="1">
      <alignment vertical="center" wrapText="1"/>
    </xf>
    <xf numFmtId="0" fontId="10" fillId="0" borderId="45" xfId="0" applyFont="1" applyBorder="1" applyAlignment="1">
      <alignment horizontal="left" vertical="center" wrapText="1"/>
    </xf>
    <xf numFmtId="0" fontId="10" fillId="0" borderId="0" xfId="0" applyFont="1" applyAlignment="1">
      <alignment horizontal="left" vertical="center" wrapText="1"/>
    </xf>
    <xf numFmtId="0" fontId="10" fillId="2" borderId="45" xfId="0" applyFont="1" applyFill="1" applyBorder="1" applyAlignment="1">
      <alignment horizontal="left" vertical="center" wrapText="1"/>
    </xf>
    <xf numFmtId="0" fontId="10" fillId="2" borderId="0" xfId="0" applyFont="1" applyFill="1" applyAlignment="1">
      <alignment horizontal="left" vertical="center" wrapText="1"/>
    </xf>
    <xf numFmtId="0" fontId="2" fillId="4" borderId="99" xfId="0" applyFont="1" applyFill="1" applyBorder="1" applyAlignment="1">
      <alignment horizontal="center" vertical="center" wrapText="1"/>
    </xf>
    <xf numFmtId="0" fontId="2" fillId="4" borderId="73" xfId="0" applyFont="1" applyFill="1" applyBorder="1" applyAlignment="1">
      <alignment horizontal="center" vertical="center" wrapText="1"/>
    </xf>
    <xf numFmtId="0" fontId="18" fillId="9" borderId="265" xfId="0" applyFont="1" applyFill="1" applyBorder="1" applyAlignment="1">
      <alignment vertical="center" wrapText="1"/>
    </xf>
    <xf numFmtId="0" fontId="18" fillId="9" borderId="266" xfId="0" applyFont="1" applyFill="1" applyBorder="1" applyAlignment="1">
      <alignment vertical="center" wrapText="1"/>
    </xf>
    <xf numFmtId="164" fontId="7" fillId="2" borderId="265" xfId="6" applyNumberFormat="1" applyFont="1" applyFill="1" applyBorder="1" applyAlignment="1">
      <alignment horizontal="center" vertical="center"/>
    </xf>
    <xf numFmtId="164" fontId="7" fillId="2" borderId="155" xfId="6" applyNumberFormat="1" applyFont="1" applyFill="1" applyBorder="1" applyAlignment="1">
      <alignment horizontal="center" vertical="center"/>
    </xf>
    <xf numFmtId="0" fontId="4" fillId="2" borderId="0" xfId="0" applyFont="1" applyFill="1" applyAlignment="1">
      <alignment horizontal="left" vertical="center" wrapText="1"/>
    </xf>
    <xf numFmtId="0" fontId="2" fillId="4" borderId="0" xfId="0" applyFont="1" applyFill="1" applyAlignment="1">
      <alignment horizontal="left" vertical="center" wrapText="1"/>
    </xf>
    <xf numFmtId="0" fontId="7" fillId="9" borderId="77" xfId="0" applyFont="1" applyFill="1" applyBorder="1" applyAlignment="1">
      <alignment vertical="center" wrapText="1"/>
    </xf>
    <xf numFmtId="0" fontId="2" fillId="4" borderId="17" xfId="0" applyFont="1" applyFill="1" applyBorder="1" applyAlignment="1">
      <alignment horizontal="center" vertical="center" wrapText="1"/>
    </xf>
    <xf numFmtId="0" fontId="2" fillId="4" borderId="9"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8" fillId="9" borderId="91" xfId="0" applyFont="1" applyFill="1" applyBorder="1" applyAlignment="1">
      <alignment vertical="center"/>
    </xf>
    <xf numFmtId="0" fontId="18" fillId="9" borderId="70" xfId="0" applyFont="1" applyFill="1" applyBorder="1" applyAlignment="1">
      <alignment vertical="center" wrapText="1"/>
    </xf>
    <xf numFmtId="0" fontId="7" fillId="2" borderId="0" xfId="0" applyFont="1" applyFill="1" applyAlignment="1">
      <alignment vertical="center" wrapText="1"/>
    </xf>
    <xf numFmtId="0" fontId="2" fillId="4" borderId="0" xfId="0" applyFont="1" applyFill="1" applyAlignment="1">
      <alignment vertical="center" wrapText="1"/>
    </xf>
    <xf numFmtId="0" fontId="6" fillId="9" borderId="12" xfId="0" applyFont="1" applyFill="1" applyBorder="1" applyAlignment="1">
      <alignment vertical="center"/>
    </xf>
    <xf numFmtId="0" fontId="6" fillId="9" borderId="91" xfId="0" applyFont="1" applyFill="1" applyBorder="1" applyAlignment="1">
      <alignment vertical="center"/>
    </xf>
    <xf numFmtId="0" fontId="8" fillId="9" borderId="93" xfId="0" applyFont="1" applyFill="1" applyBorder="1" applyAlignment="1">
      <alignment vertical="center"/>
    </xf>
    <xf numFmtId="0" fontId="6" fillId="9" borderId="69" xfId="0" applyFont="1" applyFill="1" applyBorder="1" applyAlignment="1">
      <alignment vertical="center"/>
    </xf>
    <xf numFmtId="0" fontId="3" fillId="0" borderId="0" xfId="0" applyFont="1" applyAlignment="1">
      <alignment horizontal="left" vertical="center" wrapText="1"/>
    </xf>
    <xf numFmtId="0" fontId="3" fillId="2" borderId="24" xfId="0" applyFont="1" applyFill="1" applyBorder="1" applyAlignment="1">
      <alignment vertical="center" wrapText="1"/>
    </xf>
    <xf numFmtId="0" fontId="16" fillId="9" borderId="12" xfId="0" applyFont="1" applyFill="1" applyBorder="1" applyAlignment="1">
      <alignment vertical="center" wrapText="1"/>
    </xf>
    <xf numFmtId="0" fontId="16" fillId="9" borderId="77" xfId="0" applyFont="1" applyFill="1" applyBorder="1" applyAlignment="1">
      <alignment vertical="center" wrapText="1"/>
    </xf>
    <xf numFmtId="0" fontId="8" fillId="9" borderId="92" xfId="0" applyFont="1" applyFill="1" applyBorder="1" applyAlignment="1">
      <alignment horizontal="left" vertical="center" wrapText="1"/>
    </xf>
    <xf numFmtId="0" fontId="8" fillId="9" borderId="0" xfId="0" applyFont="1" applyFill="1" applyAlignment="1">
      <alignment horizontal="left" vertical="center" wrapText="1"/>
    </xf>
    <xf numFmtId="0" fontId="8" fillId="9" borderId="90" xfId="0" applyFont="1" applyFill="1" applyBorder="1" applyAlignment="1">
      <alignment horizontal="left" vertical="center" wrapText="1"/>
    </xf>
    <xf numFmtId="0" fontId="6" fillId="9" borderId="93" xfId="0" applyFont="1" applyFill="1" applyBorder="1" applyAlignment="1">
      <alignment vertical="center"/>
    </xf>
    <xf numFmtId="0" fontId="2" fillId="4" borderId="73" xfId="0" applyFont="1" applyFill="1" applyBorder="1" applyAlignment="1">
      <alignment horizontal="left" vertical="center" wrapText="1"/>
    </xf>
    <xf numFmtId="0" fontId="8" fillId="9" borderId="92" xfId="0" applyFont="1" applyFill="1" applyBorder="1" applyAlignment="1">
      <alignment vertical="center" wrapText="1"/>
    </xf>
    <xf numFmtId="0" fontId="8" fillId="9" borderId="0" xfId="0" applyFont="1" applyFill="1" applyAlignment="1">
      <alignment vertical="center" wrapText="1"/>
    </xf>
    <xf numFmtId="0" fontId="8" fillId="9" borderId="90" xfId="0" applyFont="1" applyFill="1" applyBorder="1" applyAlignment="1">
      <alignment vertical="center" wrapText="1"/>
    </xf>
    <xf numFmtId="0" fontId="6" fillId="9" borderId="92" xfId="0" applyFont="1" applyFill="1" applyBorder="1" applyAlignment="1">
      <alignment horizontal="left" vertical="center" wrapText="1"/>
    </xf>
    <xf numFmtId="0" fontId="6" fillId="9" borderId="0" xfId="0" applyFont="1" applyFill="1" applyAlignment="1">
      <alignment horizontal="left" vertical="center" wrapText="1"/>
    </xf>
    <xf numFmtId="0" fontId="6" fillId="9" borderId="90" xfId="0" applyFont="1" applyFill="1" applyBorder="1" applyAlignment="1">
      <alignment horizontal="left" vertical="center" wrapText="1"/>
    </xf>
    <xf numFmtId="0" fontId="8" fillId="9" borderId="0" xfId="0" applyFont="1" applyFill="1" applyAlignment="1">
      <alignment vertical="center"/>
    </xf>
    <xf numFmtId="0" fontId="8" fillId="9" borderId="90" xfId="0" applyFont="1" applyFill="1" applyBorder="1" applyAlignment="1">
      <alignment vertical="center"/>
    </xf>
    <xf numFmtId="0" fontId="21" fillId="4" borderId="134" xfId="0" applyFont="1" applyFill="1" applyBorder="1" applyAlignment="1">
      <alignment horizontal="center" vertical="center" wrapText="1"/>
    </xf>
    <xf numFmtId="0" fontId="8" fillId="9" borderId="87" xfId="0" applyFont="1" applyFill="1" applyBorder="1" applyAlignment="1">
      <alignment vertical="center" wrapText="1"/>
    </xf>
    <xf numFmtId="0" fontId="8" fillId="9" borderId="70" xfId="0" applyFont="1" applyFill="1" applyBorder="1" applyAlignment="1">
      <alignment vertical="center" wrapText="1"/>
    </xf>
    <xf numFmtId="0" fontId="4" fillId="0" borderId="0" xfId="0" applyFont="1" applyAlignment="1">
      <alignment horizontal="left" vertical="center"/>
    </xf>
    <xf numFmtId="0" fontId="3" fillId="0" borderId="0" xfId="0" applyFont="1" applyAlignment="1">
      <alignment horizontal="left" vertical="center"/>
    </xf>
    <xf numFmtId="0" fontId="3" fillId="0" borderId="68" xfId="0" applyFont="1" applyBorder="1" applyAlignment="1">
      <alignment horizontal="left" vertical="center" wrapText="1"/>
    </xf>
    <xf numFmtId="0" fontId="16" fillId="9" borderId="70" xfId="0" applyFont="1" applyFill="1" applyBorder="1" applyAlignment="1">
      <alignment horizontal="left" vertical="center" wrapText="1"/>
    </xf>
    <xf numFmtId="0" fontId="2" fillId="4" borderId="0" xfId="0" applyFont="1" applyFill="1" applyAlignment="1">
      <alignment horizontal="center" vertical="center"/>
    </xf>
    <xf numFmtId="0" fontId="2" fillId="5" borderId="0" xfId="0" applyFont="1" applyFill="1" applyAlignment="1">
      <alignment horizontal="left" vertical="center" wrapText="1"/>
    </xf>
    <xf numFmtId="0" fontId="6" fillId="9" borderId="87" xfId="0" applyFont="1" applyFill="1" applyBorder="1" applyAlignment="1">
      <alignment vertical="center" wrapText="1"/>
    </xf>
    <xf numFmtId="0" fontId="6" fillId="9" borderId="70" xfId="0" applyFont="1" applyFill="1" applyBorder="1" applyAlignment="1">
      <alignment vertical="center" wrapText="1"/>
    </xf>
    <xf numFmtId="0" fontId="14" fillId="2" borderId="45" xfId="0" applyFont="1" applyFill="1" applyBorder="1" applyAlignment="1">
      <alignment horizontal="left" vertical="center" wrapText="1"/>
    </xf>
    <xf numFmtId="0" fontId="14" fillId="2" borderId="0" xfId="0" applyFont="1" applyFill="1" applyAlignment="1">
      <alignment horizontal="left" vertical="center" wrapText="1"/>
    </xf>
    <xf numFmtId="0" fontId="2" fillId="5" borderId="19" xfId="0" applyFont="1" applyFill="1" applyBorder="1" applyAlignment="1">
      <alignment vertical="center"/>
    </xf>
    <xf numFmtId="0" fontId="2" fillId="4" borderId="20" xfId="0" applyFont="1" applyFill="1" applyBorder="1" applyAlignment="1">
      <alignment horizontal="center" vertical="center" wrapText="1"/>
    </xf>
    <xf numFmtId="0" fontId="2" fillId="5" borderId="27" xfId="0" applyFont="1" applyFill="1" applyBorder="1" applyAlignment="1">
      <alignment horizontal="left" vertical="center"/>
    </xf>
    <xf numFmtId="0" fontId="8" fillId="9" borderId="24" xfId="0" applyFont="1" applyFill="1" applyBorder="1" applyAlignment="1">
      <alignment vertical="center" wrapText="1"/>
    </xf>
    <xf numFmtId="0" fontId="8" fillId="9" borderId="136" xfId="0" applyFont="1" applyFill="1" applyBorder="1" applyAlignment="1">
      <alignment vertical="center" wrapText="1"/>
    </xf>
    <xf numFmtId="0" fontId="8" fillId="9" borderId="137" xfId="0" applyFont="1" applyFill="1" applyBorder="1" applyAlignment="1">
      <alignment vertical="center" wrapText="1"/>
    </xf>
    <xf numFmtId="0" fontId="8" fillId="9" borderId="23" xfId="0" applyFont="1" applyFill="1" applyBorder="1" applyAlignment="1">
      <alignment vertical="center" wrapText="1"/>
    </xf>
    <xf numFmtId="0" fontId="7" fillId="9" borderId="70" xfId="0" applyFont="1" applyFill="1" applyBorder="1" applyAlignment="1">
      <alignment vertical="center" wrapText="1"/>
    </xf>
    <xf numFmtId="0" fontId="7" fillId="9" borderId="72" xfId="0" applyFont="1" applyFill="1" applyBorder="1" applyAlignment="1">
      <alignment vertical="center" wrapText="1"/>
    </xf>
    <xf numFmtId="169" fontId="7" fillId="9" borderId="23" xfId="0" applyNumberFormat="1" applyFont="1" applyFill="1" applyBorder="1" applyAlignment="1">
      <alignment horizontal="center" vertical="center" wrapText="1" indent="1"/>
    </xf>
    <xf numFmtId="169" fontId="7" fillId="9" borderId="43" xfId="0" applyNumberFormat="1" applyFont="1" applyFill="1" applyBorder="1" applyAlignment="1">
      <alignment horizontal="center" vertical="center" wrapText="1" indent="1"/>
    </xf>
    <xf numFmtId="169" fontId="7" fillId="9" borderId="12" xfId="0" applyNumberFormat="1" applyFont="1" applyFill="1" applyBorder="1" applyAlignment="1">
      <alignment horizontal="center" vertical="center" wrapText="1" indent="1"/>
    </xf>
    <xf numFmtId="169" fontId="7" fillId="9" borderId="53" xfId="0" applyNumberFormat="1" applyFont="1" applyFill="1" applyBorder="1" applyAlignment="1">
      <alignment horizontal="center" vertical="center" wrapText="1" indent="1"/>
    </xf>
    <xf numFmtId="0" fontId="8" fillId="2" borderId="74" xfId="0" applyFont="1" applyFill="1" applyBorder="1" applyAlignment="1">
      <alignment horizontal="center" vertical="center"/>
    </xf>
    <xf numFmtId="0" fontId="8" fillId="2" borderId="0" xfId="0" applyFont="1" applyFill="1" applyAlignment="1">
      <alignment horizontal="center" vertical="center"/>
    </xf>
    <xf numFmtId="0" fontId="8" fillId="2" borderId="140" xfId="0" applyFont="1" applyFill="1" applyBorder="1" applyAlignment="1">
      <alignment horizontal="center" vertical="center"/>
    </xf>
    <xf numFmtId="0" fontId="2" fillId="4" borderId="112" xfId="0" applyFont="1" applyFill="1" applyBorder="1" applyAlignment="1">
      <alignment horizontal="center" vertical="center"/>
    </xf>
    <xf numFmtId="2" fontId="18" fillId="0" borderId="82" xfId="0" applyNumberFormat="1" applyFont="1" applyBorder="1" applyAlignment="1">
      <alignment horizontal="center" vertical="center" indent="1"/>
    </xf>
    <xf numFmtId="2" fontId="18" fillId="0" borderId="23" xfId="0" applyNumberFormat="1" applyFont="1" applyBorder="1" applyAlignment="1">
      <alignment horizontal="center" vertical="center" indent="1"/>
    </xf>
    <xf numFmtId="0" fontId="2" fillId="4" borderId="112" xfId="0" applyFont="1" applyFill="1" applyBorder="1" applyAlignment="1">
      <alignment horizontal="left" vertical="center"/>
    </xf>
    <xf numFmtId="0" fontId="18" fillId="9" borderId="23" xfId="0" applyFont="1" applyFill="1" applyBorder="1" applyAlignment="1">
      <alignment horizontal="left" vertical="center" indent="1"/>
    </xf>
    <xf numFmtId="0" fontId="2" fillId="4" borderId="3" xfId="0" applyFont="1" applyFill="1" applyBorder="1" applyAlignment="1">
      <alignment horizontal="center" vertical="center"/>
    </xf>
    <xf numFmtId="169" fontId="16" fillId="9" borderId="12" xfId="0" applyNumberFormat="1" applyFont="1" applyFill="1" applyBorder="1" applyAlignment="1">
      <alignment horizontal="center" vertical="center" wrapText="1" indent="1"/>
    </xf>
    <xf numFmtId="169" fontId="16" fillId="9" borderId="53" xfId="0" applyNumberFormat="1" applyFont="1" applyFill="1" applyBorder="1" applyAlignment="1">
      <alignment horizontal="center" vertical="center" wrapText="1" indent="1"/>
    </xf>
    <xf numFmtId="0" fontId="18" fillId="9" borderId="12" xfId="0" applyFont="1" applyFill="1" applyBorder="1" applyAlignment="1">
      <alignment horizontal="left" vertical="center" wrapText="1" indent="1"/>
    </xf>
    <xf numFmtId="0" fontId="7" fillId="9" borderId="70" xfId="0" applyFont="1" applyFill="1" applyBorder="1" applyAlignment="1">
      <alignment horizontal="left" vertical="center" wrapText="1" indent="1"/>
    </xf>
    <xf numFmtId="0" fontId="7" fillId="9" borderId="72" xfId="0" applyFont="1" applyFill="1" applyBorder="1" applyAlignment="1">
      <alignment horizontal="left" vertical="center" wrapText="1" indent="1"/>
    </xf>
    <xf numFmtId="0" fontId="35" fillId="2" borderId="36" xfId="0" applyFont="1" applyFill="1" applyBorder="1" applyAlignment="1">
      <alignment horizontal="left" vertical="center" wrapText="1"/>
    </xf>
    <xf numFmtId="0" fontId="35" fillId="2" borderId="37" xfId="0" applyFont="1" applyFill="1" applyBorder="1" applyAlignment="1">
      <alignment horizontal="left" vertical="center" wrapText="1"/>
    </xf>
    <xf numFmtId="0" fontId="2" fillId="4" borderId="20" xfId="0" applyFont="1" applyFill="1" applyBorder="1" applyAlignment="1">
      <alignment horizontal="right" vertical="center" indent="1"/>
    </xf>
    <xf numFmtId="0" fontId="2" fillId="4" borderId="0" xfId="0" applyFont="1" applyFill="1" applyAlignment="1">
      <alignment horizontal="right" vertical="center" indent="1"/>
    </xf>
    <xf numFmtId="0" fontId="7" fillId="0" borderId="237" xfId="0" applyFont="1" applyBorder="1" applyAlignment="1">
      <alignment vertical="center" wrapText="1"/>
    </xf>
    <xf numFmtId="0" fontId="7" fillId="0" borderId="155" xfId="0" applyFont="1" applyBorder="1" applyAlignment="1">
      <alignment vertical="center" wrapText="1"/>
    </xf>
    <xf numFmtId="0" fontId="2" fillId="5" borderId="256" xfId="0" applyFont="1" applyFill="1" applyBorder="1" applyAlignment="1">
      <alignment horizontal="left" vertical="center" indent="1"/>
    </xf>
    <xf numFmtId="0" fontId="2" fillId="5" borderId="135" xfId="0" applyFont="1" applyFill="1" applyBorder="1" applyAlignment="1">
      <alignment horizontal="left" vertical="center" indent="1"/>
    </xf>
    <xf numFmtId="9" fontId="18" fillId="0" borderId="79" xfId="6" applyFont="1" applyBorder="1" applyAlignment="1">
      <alignment horizontal="center" vertical="center" indent="1"/>
    </xf>
    <xf numFmtId="9" fontId="18" fillId="0" borderId="12" xfId="6" applyFont="1" applyBorder="1" applyAlignment="1">
      <alignment horizontal="center" vertical="center" indent="1"/>
    </xf>
    <xf numFmtId="0" fontId="18" fillId="9" borderId="82" xfId="0" applyFont="1" applyFill="1" applyBorder="1" applyAlignment="1">
      <alignment horizontal="center" vertical="center" indent="1"/>
    </xf>
    <xf numFmtId="0" fontId="18" fillId="9" borderId="23" xfId="0" applyFont="1" applyFill="1" applyBorder="1" applyAlignment="1">
      <alignment horizontal="center" vertical="center" indent="1"/>
    </xf>
    <xf numFmtId="0" fontId="18" fillId="0" borderId="82" xfId="0" applyFont="1" applyBorder="1" applyAlignment="1">
      <alignment horizontal="center" vertical="center" indent="1"/>
    </xf>
    <xf numFmtId="0" fontId="18" fillId="0" borderId="23" xfId="0" applyFont="1" applyBorder="1" applyAlignment="1">
      <alignment horizontal="center" vertical="center" indent="1"/>
    </xf>
    <xf numFmtId="9" fontId="18" fillId="9" borderId="79" xfId="6" applyFont="1" applyFill="1" applyBorder="1" applyAlignment="1">
      <alignment horizontal="center" vertical="center" indent="1"/>
    </xf>
    <xf numFmtId="9" fontId="18" fillId="9" borderId="12" xfId="6" applyFont="1" applyFill="1" applyBorder="1" applyAlignment="1">
      <alignment horizontal="center" vertical="center" indent="1"/>
    </xf>
    <xf numFmtId="0" fontId="8" fillId="2" borderId="79"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38" xfId="0" applyFont="1" applyFill="1" applyBorder="1" applyAlignment="1">
      <alignment horizontal="center" vertical="center"/>
    </xf>
    <xf numFmtId="0" fontId="7" fillId="0" borderId="41" xfId="0" applyFont="1" applyBorder="1" applyAlignment="1">
      <alignment vertical="center" wrapText="1"/>
    </xf>
    <xf numFmtId="0" fontId="7" fillId="9" borderId="107" xfId="0" applyFont="1" applyFill="1" applyBorder="1" applyAlignment="1">
      <alignment horizontal="left" vertical="center" wrapText="1" indent="1"/>
    </xf>
    <xf numFmtId="0" fontId="7" fillId="9" borderId="68" xfId="0" applyFont="1" applyFill="1" applyBorder="1" applyAlignment="1">
      <alignment horizontal="left" vertical="center" wrapText="1" indent="1"/>
    </xf>
    <xf numFmtId="0" fontId="7" fillId="9" borderId="86" xfId="0" applyFont="1" applyFill="1" applyBorder="1" applyAlignment="1">
      <alignment horizontal="left" vertical="center" wrapText="1" indent="1"/>
    </xf>
    <xf numFmtId="0" fontId="2" fillId="4" borderId="73" xfId="0" applyFont="1" applyFill="1" applyBorder="1" applyAlignment="1">
      <alignment horizontal="center" vertical="center" wrapText="1" indent="1"/>
    </xf>
    <xf numFmtId="0" fontId="8" fillId="9" borderId="79" xfId="0" applyFont="1" applyFill="1" applyBorder="1" applyAlignment="1">
      <alignment horizontal="center" vertical="center"/>
    </xf>
    <xf numFmtId="0" fontId="8" fillId="9" borderId="12" xfId="0" applyFont="1" applyFill="1" applyBorder="1" applyAlignment="1">
      <alignment horizontal="center" vertical="center"/>
    </xf>
    <xf numFmtId="1" fontId="8" fillId="9" borderId="109" xfId="0" applyNumberFormat="1" applyFont="1" applyFill="1" applyBorder="1" applyAlignment="1">
      <alignment horizontal="center" vertical="center"/>
    </xf>
    <xf numFmtId="1" fontId="8" fillId="9" borderId="75" xfId="0" applyNumberFormat="1" applyFont="1" applyFill="1" applyBorder="1" applyAlignment="1">
      <alignment horizontal="center" vertical="center"/>
    </xf>
    <xf numFmtId="0" fontId="10" fillId="2" borderId="0" xfId="0" applyFont="1" applyFill="1" applyAlignment="1">
      <alignment vertical="top" wrapText="1"/>
    </xf>
    <xf numFmtId="0" fontId="8" fillId="9" borderId="0" xfId="0" applyFont="1" applyFill="1" applyAlignment="1">
      <alignment horizontal="center" vertical="center"/>
    </xf>
    <xf numFmtId="0" fontId="8" fillId="0" borderId="74" xfId="0" applyFont="1" applyBorder="1" applyAlignment="1">
      <alignment horizontal="center" vertical="center"/>
    </xf>
    <xf numFmtId="0" fontId="8" fillId="0" borderId="0" xfId="0" applyFont="1" applyAlignment="1">
      <alignment horizontal="center" vertical="center"/>
    </xf>
    <xf numFmtId="0" fontId="8" fillId="0" borderId="81" xfId="0" applyFont="1" applyBorder="1" applyAlignment="1">
      <alignment horizontal="center" vertical="center"/>
    </xf>
    <xf numFmtId="0" fontId="15" fillId="2" borderId="45" xfId="0" applyFont="1" applyFill="1" applyBorder="1" applyAlignment="1">
      <alignment horizontal="left" vertical="top" wrapText="1"/>
    </xf>
    <xf numFmtId="0" fontId="15" fillId="2" borderId="0" xfId="0" applyFont="1" applyFill="1" applyAlignment="1">
      <alignment horizontal="left" vertical="top" wrapText="1"/>
    </xf>
    <xf numFmtId="0" fontId="2" fillId="5" borderId="0" xfId="0" applyFont="1" applyFill="1" applyAlignment="1">
      <alignment horizontal="left" vertical="center" indent="1"/>
    </xf>
    <xf numFmtId="0" fontId="8" fillId="0" borderId="79" xfId="0" applyFont="1" applyBorder="1" applyAlignment="1">
      <alignment horizontal="center" vertical="center"/>
    </xf>
    <xf numFmtId="0" fontId="8" fillId="0" borderId="12" xfId="0" applyFont="1" applyBorder="1" applyAlignment="1">
      <alignment horizontal="center" vertical="center"/>
    </xf>
    <xf numFmtId="0" fontId="8" fillId="0" borderId="77" xfId="0" applyFont="1" applyBorder="1" applyAlignment="1">
      <alignment horizontal="center" vertical="center"/>
    </xf>
    <xf numFmtId="3" fontId="8" fillId="0" borderId="79" xfId="0" applyNumberFormat="1" applyFont="1" applyBorder="1" applyAlignment="1">
      <alignment horizontal="center" vertical="center"/>
    </xf>
    <xf numFmtId="169" fontId="16" fillId="9" borderId="149" xfId="0" applyNumberFormat="1" applyFont="1" applyFill="1" applyBorder="1" applyAlignment="1">
      <alignment horizontal="center" vertical="center" wrapText="1" indent="1"/>
    </xf>
    <xf numFmtId="169" fontId="16" fillId="9" borderId="77" xfId="0" applyNumberFormat="1" applyFont="1" applyFill="1" applyBorder="1" applyAlignment="1">
      <alignment horizontal="center" vertical="center" wrapText="1" indent="1"/>
    </xf>
    <xf numFmtId="169" fontId="7" fillId="2" borderId="82" xfId="0" applyNumberFormat="1" applyFont="1" applyFill="1" applyBorder="1" applyAlignment="1">
      <alignment horizontal="center" vertical="center" wrapText="1" indent="1"/>
    </xf>
    <xf numFmtId="169" fontId="7" fillId="2" borderId="78" xfId="0" applyNumberFormat="1" applyFont="1" applyFill="1" applyBorder="1" applyAlignment="1">
      <alignment horizontal="center" vertical="center" wrapText="1" indent="1"/>
    </xf>
    <xf numFmtId="169" fontId="7" fillId="2" borderId="79" xfId="0" applyNumberFormat="1" applyFont="1" applyFill="1" applyBorder="1" applyAlignment="1">
      <alignment horizontal="center" vertical="center" wrapText="1" indent="1"/>
    </xf>
    <xf numFmtId="169" fontId="7" fillId="2" borderId="77" xfId="0" applyNumberFormat="1" applyFont="1" applyFill="1" applyBorder="1" applyAlignment="1">
      <alignment horizontal="center" vertical="center" wrapText="1" indent="1"/>
    </xf>
    <xf numFmtId="169" fontId="16" fillId="2" borderId="79" xfId="0" applyNumberFormat="1" applyFont="1" applyFill="1" applyBorder="1" applyAlignment="1">
      <alignment horizontal="center" vertical="center" wrapText="1" indent="1"/>
    </xf>
    <xf numFmtId="169" fontId="16" fillId="2" borderId="77" xfId="0" applyNumberFormat="1" applyFont="1" applyFill="1" applyBorder="1" applyAlignment="1">
      <alignment horizontal="center" vertical="center" wrapText="1" indent="1"/>
    </xf>
    <xf numFmtId="0" fontId="2" fillId="4" borderId="73" xfId="0" applyFont="1" applyFill="1" applyBorder="1" applyAlignment="1">
      <alignment horizontal="center" vertical="center"/>
    </xf>
    <xf numFmtId="0" fontId="16" fillId="9" borderId="87" xfId="0" applyFont="1" applyFill="1" applyBorder="1" applyAlignment="1">
      <alignment horizontal="left" vertical="center" wrapText="1" indent="1"/>
    </xf>
    <xf numFmtId="0" fontId="16" fillId="9" borderId="70" xfId="0" applyFont="1" applyFill="1" applyBorder="1" applyAlignment="1">
      <alignment horizontal="left" vertical="center" wrapText="1" indent="1"/>
    </xf>
    <xf numFmtId="0" fontId="16" fillId="9" borderId="72" xfId="0" applyFont="1" applyFill="1" applyBorder="1" applyAlignment="1">
      <alignment horizontal="left" vertical="center" wrapText="1" indent="1"/>
    </xf>
    <xf numFmtId="0" fontId="7" fillId="9" borderId="45" xfId="0" applyFont="1" applyFill="1" applyBorder="1" applyAlignment="1">
      <alignment horizontal="left" vertical="center" wrapText="1" indent="1"/>
    </xf>
    <xf numFmtId="0" fontId="7" fillId="9" borderId="0" xfId="0" applyFont="1" applyFill="1" applyAlignment="1">
      <alignment horizontal="left" vertical="center" wrapText="1" indent="1"/>
    </xf>
    <xf numFmtId="0" fontId="7" fillId="9" borderId="81" xfId="0" applyFont="1" applyFill="1" applyBorder="1" applyAlignment="1">
      <alignment horizontal="left" vertical="center" wrapText="1" indent="1"/>
    </xf>
    <xf numFmtId="169" fontId="7" fillId="0" borderId="23" xfId="0" applyNumberFormat="1" applyFont="1" applyBorder="1" applyAlignment="1">
      <alignment horizontal="center" vertical="center" wrapText="1" indent="1"/>
    </xf>
    <xf numFmtId="169" fontId="7" fillId="0" borderId="12" xfId="0" applyNumberFormat="1" applyFont="1" applyBorder="1" applyAlignment="1">
      <alignment horizontal="center" vertical="center" wrapText="1" indent="1"/>
    </xf>
    <xf numFmtId="169" fontId="16" fillId="0" borderId="12" xfId="0" applyNumberFormat="1" applyFont="1" applyBorder="1" applyAlignment="1">
      <alignment horizontal="center" vertical="center" wrapText="1" indent="1"/>
    </xf>
    <xf numFmtId="0" fontId="7" fillId="0" borderId="0" xfId="0" applyFont="1" applyAlignment="1">
      <alignment vertical="top" wrapText="1"/>
    </xf>
    <xf numFmtId="169" fontId="7" fillId="9" borderId="163" xfId="0" applyNumberFormat="1" applyFont="1" applyFill="1" applyBorder="1" applyAlignment="1">
      <alignment horizontal="center" vertical="center" wrapText="1" indent="1"/>
    </xf>
    <xf numFmtId="169" fontId="7" fillId="9" borderId="100" xfId="0" applyNumberFormat="1" applyFont="1" applyFill="1" applyBorder="1" applyAlignment="1">
      <alignment horizontal="center" vertical="center" wrapText="1" indent="1"/>
    </xf>
    <xf numFmtId="169" fontId="7" fillId="9" borderId="149" xfId="0" applyNumberFormat="1" applyFont="1" applyFill="1" applyBorder="1" applyAlignment="1">
      <alignment horizontal="center" vertical="center" wrapText="1" indent="1"/>
    </xf>
    <xf numFmtId="169" fontId="7" fillId="9" borderId="77" xfId="0" applyNumberFormat="1" applyFont="1" applyFill="1" applyBorder="1" applyAlignment="1">
      <alignment horizontal="center" vertical="center" wrapText="1" indent="1"/>
    </xf>
    <xf numFmtId="0" fontId="7" fillId="0" borderId="38" xfId="0" applyFont="1" applyBorder="1" applyAlignment="1">
      <alignment vertical="top" wrapText="1"/>
    </xf>
    <xf numFmtId="0" fontId="7" fillId="9" borderId="73" xfId="0" applyFont="1" applyFill="1" applyBorder="1" applyAlignment="1">
      <alignment horizontal="left" vertical="center" wrapText="1" indent="1"/>
    </xf>
    <xf numFmtId="0" fontId="7" fillId="9" borderId="76" xfId="0" applyFont="1" applyFill="1" applyBorder="1" applyAlignment="1">
      <alignment horizontal="left" vertical="center" wrapText="1" indent="1"/>
    </xf>
    <xf numFmtId="0" fontId="15" fillId="2" borderId="36" xfId="0" applyFont="1" applyFill="1" applyBorder="1" applyAlignment="1">
      <alignment vertical="center" wrapText="1"/>
    </xf>
    <xf numFmtId="0" fontId="15" fillId="2" borderId="37" xfId="0" applyFont="1" applyFill="1" applyBorder="1" applyAlignment="1">
      <alignment vertical="center" wrapText="1"/>
    </xf>
    <xf numFmtId="0" fontId="15" fillId="2" borderId="29" xfId="0" applyFont="1" applyFill="1" applyBorder="1" applyAlignment="1">
      <alignment vertical="center" wrapText="1"/>
    </xf>
    <xf numFmtId="0" fontId="12" fillId="0" borderId="0" xfId="0" applyFont="1" applyAlignment="1">
      <alignment vertical="top" wrapText="1"/>
    </xf>
    <xf numFmtId="0" fontId="35" fillId="2" borderId="47" xfId="0" applyFont="1" applyFill="1" applyBorder="1" applyAlignment="1">
      <alignment horizontal="left" vertical="center"/>
    </xf>
    <xf numFmtId="0" fontId="35" fillId="2" borderId="23" xfId="0" applyFont="1" applyFill="1" applyBorder="1" applyAlignment="1">
      <alignment horizontal="left" vertical="center"/>
    </xf>
    <xf numFmtId="0" fontId="36" fillId="2" borderId="47" xfId="0" applyFont="1" applyFill="1" applyBorder="1" applyAlignment="1">
      <alignment horizontal="left"/>
    </xf>
    <xf numFmtId="0" fontId="36" fillId="2" borderId="23" xfId="0" applyFont="1" applyFill="1" applyBorder="1" applyAlignment="1">
      <alignment horizontal="left"/>
    </xf>
    <xf numFmtId="0" fontId="35" fillId="0" borderId="13" xfId="0" applyFont="1" applyBorder="1" applyAlignment="1">
      <alignment horizontal="left" vertical="center" wrapText="1"/>
    </xf>
    <xf numFmtId="0" fontId="35" fillId="0" borderId="0" xfId="0" applyFont="1" applyAlignment="1">
      <alignment horizontal="left" vertical="center" wrapText="1"/>
    </xf>
    <xf numFmtId="169" fontId="16" fillId="9" borderId="23" xfId="0" applyNumberFormat="1" applyFont="1" applyFill="1" applyBorder="1" applyAlignment="1">
      <alignment horizontal="center" vertical="center"/>
    </xf>
    <xf numFmtId="0" fontId="8" fillId="9" borderId="116" xfId="0" applyFont="1" applyFill="1" applyBorder="1" applyAlignment="1">
      <alignment vertical="center" wrapText="1"/>
    </xf>
    <xf numFmtId="0" fontId="8" fillId="0" borderId="63" xfId="0" applyFont="1" applyBorder="1" applyAlignment="1">
      <alignment horizontal="left" vertical="center" wrapText="1"/>
    </xf>
    <xf numFmtId="0" fontId="8" fillId="0" borderId="64" xfId="0" applyFont="1" applyBorder="1" applyAlignment="1">
      <alignment horizontal="left" vertical="center" wrapText="1"/>
    </xf>
    <xf numFmtId="0" fontId="7" fillId="9" borderId="73" xfId="0" applyFont="1" applyFill="1" applyBorder="1" applyAlignment="1">
      <alignment vertical="center" wrapText="1"/>
    </xf>
    <xf numFmtId="0" fontId="15" fillId="2" borderId="36" xfId="0" applyFont="1" applyFill="1" applyBorder="1" applyAlignment="1">
      <alignment horizontal="left" vertical="center"/>
    </xf>
    <xf numFmtId="0" fontId="7" fillId="0" borderId="41" xfId="0" applyFont="1" applyBorder="1" applyAlignment="1">
      <alignment vertical="top" wrapText="1"/>
    </xf>
    <xf numFmtId="0" fontId="15" fillId="2" borderId="36" xfId="0" applyFont="1" applyFill="1" applyBorder="1" applyAlignment="1">
      <alignment horizontal="left" vertical="center" wrapText="1"/>
    </xf>
    <xf numFmtId="0" fontId="15" fillId="2" borderId="32" xfId="0" applyFont="1" applyFill="1" applyBorder="1" applyAlignment="1">
      <alignment horizontal="left" vertical="center"/>
    </xf>
    <xf numFmtId="0" fontId="15" fillId="2" borderId="38" xfId="0" applyFont="1" applyFill="1" applyBorder="1" applyAlignment="1">
      <alignment horizontal="left" vertical="center"/>
    </xf>
    <xf numFmtId="0" fontId="15" fillId="2" borderId="30" xfId="0" applyFont="1" applyFill="1" applyBorder="1" applyAlignment="1">
      <alignment horizontal="left" vertical="center"/>
    </xf>
    <xf numFmtId="0" fontId="2" fillId="5" borderId="41" xfId="0" applyFont="1" applyFill="1" applyBorder="1" applyAlignment="1">
      <alignment horizontal="left" vertical="center" wrapText="1"/>
    </xf>
    <xf numFmtId="0" fontId="2" fillId="5" borderId="45" xfId="0" applyFont="1" applyFill="1" applyBorder="1" applyAlignment="1">
      <alignment horizontal="left" vertical="top" wrapText="1"/>
    </xf>
    <xf numFmtId="0" fontId="2" fillId="5" borderId="0" xfId="0" applyFont="1" applyFill="1" applyAlignment="1">
      <alignment horizontal="left" vertical="top" wrapText="1"/>
    </xf>
    <xf numFmtId="169" fontId="7" fillId="9" borderId="23" xfId="0" applyNumberFormat="1" applyFont="1" applyFill="1" applyBorder="1" applyAlignment="1">
      <alignment horizontal="center" vertical="center"/>
    </xf>
    <xf numFmtId="169" fontId="7" fillId="2" borderId="114" xfId="0" applyNumberFormat="1" applyFont="1" applyFill="1" applyBorder="1" applyAlignment="1">
      <alignment horizontal="center" vertical="center"/>
    </xf>
    <xf numFmtId="169" fontId="7" fillId="2" borderId="115" xfId="0" applyNumberFormat="1" applyFont="1" applyFill="1" applyBorder="1" applyAlignment="1">
      <alignment horizontal="center" vertical="center"/>
    </xf>
    <xf numFmtId="0" fontId="2" fillId="4" borderId="113" xfId="0" applyFont="1" applyFill="1" applyBorder="1" applyAlignment="1">
      <alignment horizontal="center" vertical="center" indent="1"/>
    </xf>
    <xf numFmtId="169" fontId="7" fillId="2" borderId="82" xfId="0" applyNumberFormat="1" applyFont="1" applyFill="1" applyBorder="1" applyAlignment="1">
      <alignment horizontal="center" vertical="center"/>
    </xf>
    <xf numFmtId="169" fontId="7" fillId="2" borderId="78" xfId="0" applyNumberFormat="1" applyFont="1" applyFill="1" applyBorder="1" applyAlignment="1">
      <alignment horizontal="center" vertical="center"/>
    </xf>
    <xf numFmtId="169" fontId="16" fillId="2" borderId="82" xfId="0" applyNumberFormat="1" applyFont="1" applyFill="1" applyBorder="1" applyAlignment="1">
      <alignment horizontal="center" vertical="center"/>
    </xf>
    <xf numFmtId="169" fontId="16" fillId="2" borderId="78" xfId="0" applyNumberFormat="1" applyFont="1" applyFill="1" applyBorder="1" applyAlignment="1">
      <alignment horizontal="center" vertical="center"/>
    </xf>
    <xf numFmtId="169" fontId="16" fillId="2" borderId="79" xfId="0" applyNumberFormat="1" applyFont="1" applyFill="1" applyBorder="1" applyAlignment="1">
      <alignment horizontal="center" vertical="center"/>
    </xf>
    <xf numFmtId="169" fontId="16" fillId="2" borderId="77" xfId="0" applyNumberFormat="1" applyFont="1" applyFill="1" applyBorder="1" applyAlignment="1">
      <alignment horizontal="center" vertical="center"/>
    </xf>
    <xf numFmtId="0" fontId="2" fillId="4" borderId="113" xfId="0" quotePrefix="1" applyFont="1" applyFill="1" applyBorder="1" applyAlignment="1">
      <alignment horizontal="right" vertical="center" indent="1"/>
    </xf>
    <xf numFmtId="0" fontId="2" fillId="4" borderId="113" xfId="0" applyFont="1" applyFill="1" applyBorder="1" applyAlignment="1">
      <alignment horizontal="right" vertical="center" indent="1"/>
    </xf>
    <xf numFmtId="0" fontId="35" fillId="2" borderId="35" xfId="0" applyFont="1" applyFill="1" applyBorder="1" applyAlignment="1">
      <alignment horizontal="left" vertical="center"/>
    </xf>
    <xf numFmtId="0" fontId="15" fillId="2" borderId="41" xfId="0" applyFont="1" applyFill="1" applyBorder="1" applyAlignment="1">
      <alignment horizontal="left" vertical="center"/>
    </xf>
    <xf numFmtId="0" fontId="15" fillId="2" borderId="33" xfId="0" applyFont="1" applyFill="1" applyBorder="1" applyAlignment="1">
      <alignment horizontal="left" vertical="center"/>
    </xf>
    <xf numFmtId="0" fontId="8" fillId="0" borderId="60" xfId="0" applyFont="1" applyBorder="1" applyAlignment="1">
      <alignment horizontal="left" vertical="center" wrapText="1"/>
    </xf>
    <xf numFmtId="0" fontId="8" fillId="0" borderId="61" xfId="0" applyFont="1" applyBorder="1" applyAlignment="1">
      <alignment horizontal="left" vertical="center" wrapText="1"/>
    </xf>
    <xf numFmtId="0" fontId="23" fillId="5" borderId="164" xfId="0" applyFont="1" applyFill="1" applyBorder="1" applyAlignment="1">
      <alignment horizontal="center" vertical="center"/>
    </xf>
    <xf numFmtId="0" fontId="23" fillId="5" borderId="165" xfId="0" applyFont="1" applyFill="1" applyBorder="1" applyAlignment="1">
      <alignment horizontal="center" vertical="center"/>
    </xf>
    <xf numFmtId="0" fontId="23" fillId="5" borderId="19" xfId="0" applyFont="1" applyFill="1" applyBorder="1" applyAlignment="1">
      <alignment horizontal="center" vertical="center"/>
    </xf>
    <xf numFmtId="0" fontId="23" fillId="5" borderId="24" xfId="0" applyFont="1" applyFill="1" applyBorder="1" applyAlignment="1">
      <alignment horizontal="center" vertical="center"/>
    </xf>
    <xf numFmtId="0" fontId="23" fillId="5" borderId="51" xfId="0" applyFont="1" applyFill="1" applyBorder="1" applyAlignment="1">
      <alignment horizontal="center" vertical="center"/>
    </xf>
    <xf numFmtId="0" fontId="36" fillId="0" borderId="35" xfId="0" applyFont="1" applyBorder="1" applyAlignment="1">
      <alignment vertical="center"/>
    </xf>
    <xf numFmtId="0" fontId="36" fillId="0" borderId="41" xfId="0" applyFont="1" applyBorder="1" applyAlignment="1">
      <alignment vertical="center"/>
    </xf>
    <xf numFmtId="0" fontId="36" fillId="0" borderId="33" xfId="0" applyFont="1" applyBorder="1" applyAlignment="1">
      <alignment vertical="center"/>
    </xf>
    <xf numFmtId="0" fontId="23" fillId="5" borderId="75" xfId="0" applyFont="1" applyFill="1" applyBorder="1" applyAlignment="1">
      <alignment horizontal="center" vertical="center"/>
    </xf>
    <xf numFmtId="0" fontId="23" fillId="5" borderId="198" xfId="0" applyFont="1" applyFill="1" applyBorder="1" applyAlignment="1">
      <alignment horizontal="center" vertical="center"/>
    </xf>
    <xf numFmtId="0" fontId="23" fillId="5" borderId="199" xfId="0" applyFont="1" applyFill="1" applyBorder="1" applyAlignment="1">
      <alignment horizontal="center" vertical="center"/>
    </xf>
    <xf numFmtId="0" fontId="8" fillId="9" borderId="66" xfId="0" applyFont="1" applyFill="1" applyBorder="1" applyAlignment="1">
      <alignment vertical="center" wrapText="1"/>
    </xf>
    <xf numFmtId="0" fontId="8" fillId="9" borderId="62" xfId="0" applyFont="1" applyFill="1" applyBorder="1" applyAlignment="1">
      <alignment vertical="center" wrapText="1"/>
    </xf>
    <xf numFmtId="0" fontId="55" fillId="0" borderId="0" xfId="0" applyFont="1" applyAlignment="1">
      <alignment horizontal="left" vertical="center"/>
    </xf>
    <xf numFmtId="0" fontId="53" fillId="0" borderId="0" xfId="0" applyFont="1" applyAlignment="1">
      <alignment horizontal="left" vertical="top" wrapText="1"/>
    </xf>
    <xf numFmtId="0" fontId="7" fillId="0" borderId="0" xfId="0" applyFont="1" applyAlignment="1">
      <alignment wrapText="1"/>
    </xf>
    <xf numFmtId="0" fontId="35" fillId="2" borderId="36" xfId="0" applyFont="1" applyFill="1" applyBorder="1" applyAlignment="1">
      <alignment horizontal="left" vertical="center"/>
    </xf>
    <xf numFmtId="0" fontId="7" fillId="0" borderId="41" xfId="0" applyFont="1" applyBorder="1" applyAlignment="1">
      <alignment horizontal="left" vertical="center" wrapText="1"/>
    </xf>
    <xf numFmtId="0" fontId="36" fillId="2" borderId="36" xfId="0" applyFont="1" applyFill="1" applyBorder="1" applyAlignment="1">
      <alignment vertical="center" wrapText="1"/>
    </xf>
    <xf numFmtId="0" fontId="36" fillId="2" borderId="37" xfId="0" applyFont="1" applyFill="1" applyBorder="1" applyAlignment="1">
      <alignment vertical="center" wrapText="1"/>
    </xf>
    <xf numFmtId="0" fontId="36" fillId="2" borderId="29" xfId="0" applyFont="1" applyFill="1" applyBorder="1" applyAlignment="1">
      <alignment vertical="center" wrapText="1"/>
    </xf>
    <xf numFmtId="0" fontId="7" fillId="0" borderId="41" xfId="0" applyFont="1" applyBorder="1" applyAlignment="1">
      <alignment horizontal="left" vertical="top" wrapText="1"/>
    </xf>
    <xf numFmtId="0" fontId="36" fillId="2" borderId="35" xfId="0" applyFont="1" applyFill="1" applyBorder="1" applyAlignment="1">
      <alignment vertical="center"/>
    </xf>
    <xf numFmtId="0" fontId="36" fillId="2" borderId="41" xfId="0" applyFont="1" applyFill="1" applyBorder="1" applyAlignment="1">
      <alignment vertical="center"/>
    </xf>
    <xf numFmtId="0" fontId="36" fillId="2" borderId="33" xfId="0" applyFont="1" applyFill="1" applyBorder="1" applyAlignment="1">
      <alignment vertical="center"/>
    </xf>
    <xf numFmtId="0" fontId="23" fillId="5" borderId="166" xfId="0" applyFont="1" applyFill="1" applyBorder="1" applyAlignment="1">
      <alignment horizontal="center" vertical="center"/>
    </xf>
    <xf numFmtId="0" fontId="23" fillId="11" borderId="73" xfId="0" applyFont="1" applyFill="1" applyBorder="1" applyAlignment="1">
      <alignment vertical="center" wrapText="1"/>
    </xf>
    <xf numFmtId="0" fontId="23" fillId="11" borderId="232" xfId="0" applyFont="1" applyFill="1" applyBorder="1" applyAlignment="1">
      <alignment vertical="center" wrapText="1"/>
    </xf>
    <xf numFmtId="0" fontId="7" fillId="0" borderId="108" xfId="0" applyFont="1" applyBorder="1" applyAlignment="1">
      <alignment vertical="center" wrapText="1"/>
    </xf>
    <xf numFmtId="0" fontId="7" fillId="0" borderId="68" xfId="0" applyFont="1" applyBorder="1" applyAlignment="1">
      <alignment vertical="center"/>
    </xf>
    <xf numFmtId="0" fontId="7" fillId="0" borderId="233" xfId="0" applyFont="1" applyBorder="1" applyAlignment="1">
      <alignment vertical="center" wrapText="1"/>
    </xf>
    <xf numFmtId="0" fontId="7" fillId="0" borderId="234" xfId="0" applyFont="1" applyBorder="1" applyAlignment="1">
      <alignment vertical="center"/>
    </xf>
    <xf numFmtId="0" fontId="2" fillId="5" borderId="0" xfId="0" applyFont="1" applyFill="1" applyAlignment="1">
      <alignment horizontal="center" wrapText="1"/>
    </xf>
    <xf numFmtId="0" fontId="4" fillId="0" borderId="294" xfId="0" applyFont="1" applyBorder="1" applyAlignment="1">
      <alignment horizontal="center" vertical="center" wrapText="1"/>
    </xf>
    <xf numFmtId="0" fontId="4" fillId="0" borderId="303" xfId="0" applyFont="1" applyBorder="1" applyAlignment="1">
      <alignment horizontal="center" vertical="center" wrapText="1"/>
    </xf>
    <xf numFmtId="0" fontId="4" fillId="9" borderId="294" xfId="0" applyFont="1" applyFill="1" applyBorder="1" applyAlignment="1">
      <alignment horizontal="center" vertical="center" wrapText="1"/>
    </xf>
    <xf numFmtId="0" fontId="4" fillId="9" borderId="303" xfId="0" applyFont="1" applyFill="1" applyBorder="1" applyAlignment="1">
      <alignment horizontal="center" vertical="center" wrapText="1"/>
    </xf>
    <xf numFmtId="0" fontId="4" fillId="0" borderId="294" xfId="0" applyFont="1" applyBorder="1" applyAlignment="1">
      <alignment horizontal="center" vertical="top"/>
    </xf>
    <xf numFmtId="0" fontId="4" fillId="0" borderId="303" xfId="0" applyFont="1" applyBorder="1" applyAlignment="1">
      <alignment horizontal="center" vertical="top"/>
    </xf>
    <xf numFmtId="0" fontId="4" fillId="9" borderId="294" xfId="0" applyFont="1" applyFill="1" applyBorder="1" applyAlignment="1">
      <alignment horizontal="center" vertical="top"/>
    </xf>
    <xf numFmtId="0" fontId="4" fillId="9" borderId="303" xfId="0" applyFont="1" applyFill="1" applyBorder="1" applyAlignment="1">
      <alignment horizontal="center" vertical="top"/>
    </xf>
    <xf numFmtId="0" fontId="36" fillId="2" borderId="0" xfId="0" applyFont="1" applyFill="1" applyAlignment="1">
      <alignment horizontal="left" vertical="center" wrapText="1"/>
    </xf>
    <xf numFmtId="0" fontId="35" fillId="2" borderId="47" xfId="0" applyFont="1" applyFill="1" applyBorder="1" applyAlignment="1">
      <alignment horizontal="left" vertical="center" wrapText="1"/>
    </xf>
    <xf numFmtId="0" fontId="35" fillId="2" borderId="23" xfId="0" applyFont="1" applyFill="1" applyBorder="1" applyAlignment="1">
      <alignment horizontal="left" vertical="center" wrapText="1"/>
    </xf>
    <xf numFmtId="0" fontId="2" fillId="5" borderId="27" xfId="0" applyFont="1" applyFill="1" applyBorder="1" applyAlignment="1">
      <alignment horizontal="left" vertical="center" wrapText="1"/>
    </xf>
    <xf numFmtId="0" fontId="8" fillId="9" borderId="72" xfId="0" applyFont="1" applyFill="1" applyBorder="1" applyAlignment="1">
      <alignment vertical="center" wrapText="1"/>
    </xf>
    <xf numFmtId="0" fontId="18" fillId="0" borderId="23" xfId="0" applyFont="1" applyBorder="1" applyAlignment="1">
      <alignment horizontal="left" vertical="center" wrapText="1"/>
    </xf>
    <xf numFmtId="0" fontId="8" fillId="0" borderId="12" xfId="0" applyFont="1" applyBorder="1" applyAlignment="1">
      <alignment horizontal="left" vertical="center" wrapText="1"/>
    </xf>
    <xf numFmtId="0" fontId="18" fillId="0" borderId="12" xfId="0" applyFont="1" applyBorder="1" applyAlignment="1">
      <alignment horizontal="left" vertical="center" wrapText="1"/>
    </xf>
    <xf numFmtId="0" fontId="23" fillId="4" borderId="0" xfId="0" applyFont="1" applyFill="1" applyAlignment="1">
      <alignment horizontal="center" vertical="center" wrapText="1"/>
    </xf>
    <xf numFmtId="0" fontId="23" fillId="5" borderId="0" xfId="0" applyFont="1" applyFill="1" applyAlignment="1">
      <alignment horizontal="center" vertical="center" wrapText="1"/>
    </xf>
    <xf numFmtId="0" fontId="8" fillId="0" borderId="23" xfId="0" applyFont="1" applyBorder="1" applyAlignment="1">
      <alignment horizontal="left" vertical="center" wrapText="1"/>
    </xf>
    <xf numFmtId="0" fontId="7" fillId="9" borderId="87" xfId="0" applyFont="1" applyFill="1" applyBorder="1" applyAlignment="1">
      <alignment horizontal="left" vertical="center" wrapText="1" indent="1"/>
    </xf>
    <xf numFmtId="0" fontId="8" fillId="0" borderId="0" xfId="0" applyFont="1" applyAlignment="1">
      <alignment horizontal="left" vertical="center" wrapText="1"/>
    </xf>
    <xf numFmtId="0" fontId="2" fillId="4" borderId="99" xfId="0" applyFont="1" applyFill="1" applyBorder="1" applyAlignment="1">
      <alignment horizontal="right" vertical="center" indent="1"/>
    </xf>
    <xf numFmtId="0" fontId="2" fillId="4" borderId="73" xfId="0" applyFont="1" applyFill="1" applyBorder="1" applyAlignment="1">
      <alignment horizontal="right" vertical="center" indent="1"/>
    </xf>
    <xf numFmtId="0" fontId="2" fillId="4" borderId="118" xfId="0" applyFont="1" applyFill="1" applyBorder="1" applyAlignment="1">
      <alignment horizontal="right" vertical="center" indent="1"/>
    </xf>
    <xf numFmtId="0" fontId="5" fillId="0" borderId="45" xfId="0" applyFont="1" applyBorder="1" applyAlignment="1">
      <alignment horizontal="left" vertical="center" wrapText="1"/>
    </xf>
    <xf numFmtId="0" fontId="2" fillId="4" borderId="0" xfId="0" applyFont="1" applyFill="1" applyAlignment="1">
      <alignment horizontal="center" vertical="center" wrapText="1" indent="1"/>
    </xf>
    <xf numFmtId="9" fontId="18" fillId="0" borderId="79" xfId="0" applyNumberFormat="1" applyFont="1" applyBorder="1" applyAlignment="1">
      <alignment horizontal="center" vertical="center" wrapText="1" indent="1"/>
    </xf>
    <xf numFmtId="9" fontId="18" fillId="0" borderId="53" xfId="0" applyNumberFormat="1" applyFont="1" applyBorder="1" applyAlignment="1">
      <alignment horizontal="center" vertical="center" wrapText="1" indent="1"/>
    </xf>
    <xf numFmtId="9" fontId="18" fillId="0" borderId="49" xfId="0" applyNumberFormat="1" applyFont="1" applyBorder="1" applyAlignment="1">
      <alignment horizontal="center" vertical="center" wrapText="1" indent="1"/>
    </xf>
    <xf numFmtId="0" fontId="2" fillId="5" borderId="117" xfId="0" applyFont="1" applyFill="1" applyBorder="1" applyAlignment="1">
      <alignment horizontal="left" vertical="center" wrapText="1"/>
    </xf>
    <xf numFmtId="0" fontId="2" fillId="5" borderId="73" xfId="0" applyFont="1" applyFill="1" applyBorder="1" applyAlignment="1">
      <alignment horizontal="left" vertical="center" wrapText="1"/>
    </xf>
    <xf numFmtId="0" fontId="8" fillId="9" borderId="70" xfId="0" applyFont="1" applyFill="1" applyBorder="1" applyAlignment="1">
      <alignment horizontal="left" vertical="center" wrapText="1" indent="1"/>
    </xf>
    <xf numFmtId="0" fontId="8" fillId="9" borderId="72" xfId="0" applyFont="1" applyFill="1" applyBorder="1" applyAlignment="1">
      <alignment horizontal="left" vertical="center" wrapText="1" indent="1"/>
    </xf>
    <xf numFmtId="0" fontId="35" fillId="2" borderId="13" xfId="0" applyFont="1" applyFill="1" applyBorder="1" applyAlignment="1">
      <alignment horizontal="left" vertical="center" wrapText="1"/>
    </xf>
    <xf numFmtId="0" fontId="6" fillId="9" borderId="70" xfId="0" applyFont="1" applyFill="1" applyBorder="1" applyAlignment="1">
      <alignment horizontal="left" vertical="center" wrapText="1"/>
    </xf>
    <xf numFmtId="0" fontId="6" fillId="9" borderId="72" xfId="0" applyFont="1" applyFill="1" applyBorder="1" applyAlignment="1">
      <alignment horizontal="left" vertical="center" wrapText="1"/>
    </xf>
    <xf numFmtId="0" fontId="8" fillId="9" borderId="70" xfId="0" applyFont="1" applyFill="1" applyBorder="1" applyAlignment="1">
      <alignment horizontal="left" vertical="center" wrapText="1"/>
    </xf>
    <xf numFmtId="0" fontId="8" fillId="9" borderId="72" xfId="0" applyFont="1" applyFill="1" applyBorder="1" applyAlignment="1">
      <alignment horizontal="left" vertical="center" wrapText="1"/>
    </xf>
    <xf numFmtId="0" fontId="10" fillId="0" borderId="17" xfId="0" applyFont="1" applyBorder="1" applyAlignment="1">
      <alignment vertical="center" wrapText="1"/>
    </xf>
    <xf numFmtId="0" fontId="10" fillId="0" borderId="9" xfId="0" applyFont="1" applyBorder="1" applyAlignment="1">
      <alignment vertical="center" wrapText="1"/>
    </xf>
    <xf numFmtId="0" fontId="10" fillId="0" borderId="5" xfId="0" applyFont="1" applyBorder="1" applyAlignment="1">
      <alignment vertical="center" wrapText="1"/>
    </xf>
    <xf numFmtId="0" fontId="2" fillId="5" borderId="27" xfId="0" applyFont="1" applyFill="1" applyBorder="1" applyAlignment="1">
      <alignment vertical="center" wrapText="1"/>
    </xf>
    <xf numFmtId="170" fontId="7" fillId="2" borderId="70" xfId="0" applyNumberFormat="1" applyFont="1" applyFill="1" applyBorder="1" applyAlignment="1">
      <alignment horizontal="center" vertical="center"/>
    </xf>
    <xf numFmtId="0" fontId="36" fillId="0" borderId="45" xfId="0" applyFont="1" applyBorder="1" applyAlignment="1">
      <alignment vertical="center" wrapText="1"/>
    </xf>
    <xf numFmtId="0" fontId="36" fillId="0" borderId="0" xfId="0" applyFont="1" applyAlignment="1">
      <alignment vertical="center" wrapText="1"/>
    </xf>
    <xf numFmtId="0" fontId="23" fillId="5" borderId="27" xfId="0" applyFont="1" applyFill="1" applyBorder="1" applyAlignment="1">
      <alignment horizontal="center" vertical="center"/>
    </xf>
    <xf numFmtId="0" fontId="23" fillId="5" borderId="0" xfId="0" applyFont="1" applyFill="1" applyAlignment="1">
      <alignment horizontal="center" vertical="center"/>
    </xf>
    <xf numFmtId="170" fontId="7" fillId="2" borderId="71" xfId="0" applyNumberFormat="1" applyFont="1" applyFill="1" applyBorder="1" applyAlignment="1">
      <alignment horizontal="center" vertical="center"/>
    </xf>
    <xf numFmtId="170" fontId="7" fillId="9" borderId="275" xfId="0" applyNumberFormat="1" applyFont="1" applyFill="1" applyBorder="1" applyAlignment="1">
      <alignment horizontal="center" vertical="center"/>
    </xf>
    <xf numFmtId="170" fontId="7" fillId="9" borderId="274" xfId="0" applyNumberFormat="1" applyFont="1" applyFill="1" applyBorder="1" applyAlignment="1">
      <alignment horizontal="center" vertical="center"/>
    </xf>
    <xf numFmtId="0" fontId="12" fillId="0" borderId="21" xfId="0" applyFont="1" applyBorder="1" applyAlignment="1">
      <alignment horizontal="left" vertical="center" wrapText="1"/>
    </xf>
    <xf numFmtId="0" fontId="12" fillId="0" borderId="25" xfId="0" applyFont="1" applyBorder="1" applyAlignment="1">
      <alignment horizontal="left" vertical="center" wrapText="1"/>
    </xf>
    <xf numFmtId="0" fontId="12" fillId="0" borderId="26" xfId="0" applyFont="1" applyBorder="1" applyAlignment="1">
      <alignment horizontal="left" vertical="center" wrapText="1"/>
    </xf>
    <xf numFmtId="0" fontId="35" fillId="2" borderId="13" xfId="0" applyFont="1" applyFill="1" applyBorder="1" applyAlignment="1">
      <alignment vertical="center" wrapText="1"/>
    </xf>
    <xf numFmtId="0" fontId="35" fillId="2" borderId="0" xfId="0" applyFont="1" applyFill="1" applyAlignment="1">
      <alignment vertical="center" wrapText="1"/>
    </xf>
    <xf numFmtId="0" fontId="8" fillId="9" borderId="73" xfId="0" applyFont="1" applyFill="1" applyBorder="1" applyAlignment="1">
      <alignment horizontal="left" vertical="center" wrapText="1"/>
    </xf>
    <xf numFmtId="0" fontId="8" fillId="9" borderId="76" xfId="0" applyFont="1" applyFill="1" applyBorder="1" applyAlignment="1">
      <alignment horizontal="left" vertical="center" wrapText="1"/>
    </xf>
    <xf numFmtId="0" fontId="15" fillId="2" borderId="13" xfId="0" applyFont="1" applyFill="1" applyBorder="1" applyAlignment="1">
      <alignment horizontal="left" vertical="center" wrapText="1"/>
    </xf>
    <xf numFmtId="0" fontId="3" fillId="0" borderId="13" xfId="0" applyFont="1" applyBorder="1" applyAlignment="1">
      <alignment horizontal="left" vertical="center" wrapText="1"/>
    </xf>
    <xf numFmtId="0" fontId="10" fillId="0" borderId="13" xfId="0" applyFont="1" applyBorder="1" applyAlignment="1">
      <alignment horizontal="left" vertical="center" wrapText="1"/>
    </xf>
    <xf numFmtId="0" fontId="1" fillId="2" borderId="0" xfId="1" applyFill="1" applyAlignment="1">
      <alignment horizontal="left" vertical="center"/>
    </xf>
    <xf numFmtId="0" fontId="8" fillId="9" borderId="312" xfId="0" applyFont="1" applyFill="1" applyBorder="1" applyAlignment="1">
      <alignment horizontal="left" vertical="center" wrapText="1"/>
    </xf>
    <xf numFmtId="0" fontId="35" fillId="2" borderId="13" xfId="0" applyFont="1" applyFill="1" applyBorder="1" applyAlignment="1">
      <alignment horizontal="left" vertical="center"/>
    </xf>
    <xf numFmtId="0" fontId="7" fillId="2" borderId="0" xfId="0" applyFont="1" applyFill="1" applyAlignment="1">
      <alignment vertical="top" wrapText="1"/>
    </xf>
    <xf numFmtId="0" fontId="36" fillId="8" borderId="45" xfId="0" applyFont="1" applyFill="1" applyBorder="1" applyAlignment="1">
      <alignment vertical="center" wrapText="1"/>
    </xf>
    <xf numFmtId="0" fontId="36" fillId="8" borderId="0" xfId="0" applyFont="1" applyFill="1" applyAlignment="1">
      <alignment vertical="center" wrapText="1"/>
    </xf>
    <xf numFmtId="0" fontId="23" fillId="5" borderId="27" xfId="0" applyFont="1" applyFill="1" applyBorder="1" applyAlignment="1">
      <alignment horizontal="left" vertical="center" wrapText="1"/>
    </xf>
    <xf numFmtId="0" fontId="23" fillId="5" borderId="0" xfId="0" applyFont="1" applyFill="1" applyAlignment="1">
      <alignment horizontal="left" vertical="center" wrapText="1"/>
    </xf>
    <xf numFmtId="0" fontId="38" fillId="2" borderId="13" xfId="0" applyFont="1" applyFill="1" applyBorder="1" applyAlignment="1">
      <alignment horizontal="left" vertical="center" wrapText="1"/>
    </xf>
    <xf numFmtId="0" fontId="5" fillId="2" borderId="0" xfId="0" applyFont="1" applyFill="1" applyAlignment="1">
      <alignment horizontal="left" vertical="center" wrapText="1"/>
    </xf>
    <xf numFmtId="0" fontId="18" fillId="9" borderId="72" xfId="0" applyFont="1" applyFill="1" applyBorder="1" applyAlignment="1">
      <alignment vertical="center" wrapText="1"/>
    </xf>
    <xf numFmtId="0" fontId="18" fillId="2" borderId="0" xfId="0" applyFont="1" applyFill="1" applyAlignment="1">
      <alignment horizontal="left" vertical="center" wrapText="1"/>
    </xf>
    <xf numFmtId="0" fontId="18" fillId="0" borderId="24" xfId="0" applyFont="1" applyBorder="1" applyAlignment="1">
      <alignment horizontal="left" vertical="center" wrapText="1"/>
    </xf>
    <xf numFmtId="0" fontId="2" fillId="4" borderId="99" xfId="0" applyFont="1" applyFill="1" applyBorder="1" applyAlignment="1">
      <alignment vertical="center" wrapText="1"/>
    </xf>
    <xf numFmtId="0" fontId="2" fillId="4" borderId="73" xfId="0" applyFont="1" applyFill="1" applyBorder="1" applyAlignment="1">
      <alignment vertical="center" wrapText="1"/>
    </xf>
    <xf numFmtId="0" fontId="65" fillId="0" borderId="17" xfId="0" applyFont="1" applyBorder="1" applyAlignment="1">
      <alignment vertical="center"/>
    </xf>
    <xf numFmtId="0" fontId="65" fillId="0" borderId="9" xfId="0" applyFont="1" applyBorder="1" applyAlignment="1">
      <alignment vertical="center"/>
    </xf>
    <xf numFmtId="0" fontId="2" fillId="5" borderId="280" xfId="0" applyFont="1" applyFill="1" applyBorder="1" applyAlignment="1">
      <alignment horizontal="left" vertical="center" wrapText="1" indent="1"/>
    </xf>
    <xf numFmtId="0" fontId="2" fillId="5" borderId="281" xfId="0" applyFont="1" applyFill="1" applyBorder="1" applyAlignment="1">
      <alignment horizontal="left" vertical="center" wrapText="1" indent="1"/>
    </xf>
    <xf numFmtId="0" fontId="2" fillId="5" borderId="282" xfId="0" applyFont="1" applyFill="1" applyBorder="1" applyAlignment="1">
      <alignment horizontal="left" vertical="center" wrapText="1" indent="1"/>
    </xf>
    <xf numFmtId="0" fontId="10" fillId="0" borderId="17" xfId="0" applyFont="1" applyBorder="1" applyAlignment="1">
      <alignment vertical="top" wrapText="1"/>
    </xf>
    <xf numFmtId="0" fontId="10" fillId="0" borderId="9" xfId="0" applyFont="1" applyBorder="1" applyAlignment="1">
      <alignment vertical="top" wrapText="1"/>
    </xf>
    <xf numFmtId="0" fontId="2" fillId="4" borderId="283" xfId="0" applyFont="1" applyFill="1" applyBorder="1" applyAlignment="1">
      <alignment horizontal="center" vertical="center" wrapText="1"/>
    </xf>
    <xf numFmtId="0" fontId="2" fillId="4" borderId="284" xfId="0" applyFont="1" applyFill="1" applyBorder="1" applyAlignment="1">
      <alignment horizontal="center" vertical="center" wrapText="1"/>
    </xf>
    <xf numFmtId="173" fontId="8" fillId="0" borderId="285" xfId="0" applyNumberFormat="1" applyFont="1" applyBorder="1" applyAlignment="1">
      <alignment horizontal="center" vertical="center" wrapText="1"/>
    </xf>
    <xf numFmtId="173" fontId="8" fillId="0" borderId="286" xfId="0" applyNumberFormat="1" applyFont="1" applyBorder="1" applyAlignment="1">
      <alignment horizontal="center" vertical="center" wrapText="1"/>
    </xf>
    <xf numFmtId="173" fontId="8" fillId="2" borderId="162" xfId="0" applyNumberFormat="1" applyFont="1" applyFill="1" applyBorder="1" applyAlignment="1">
      <alignment horizontal="center" vertical="center" wrapText="1"/>
    </xf>
    <xf numFmtId="173" fontId="8" fillId="2" borderId="219" xfId="0" applyNumberFormat="1" applyFont="1" applyFill="1" applyBorder="1" applyAlignment="1">
      <alignment horizontal="center" vertical="center" wrapText="1"/>
    </xf>
    <xf numFmtId="173" fontId="6" fillId="0" borderId="285" xfId="0" applyNumberFormat="1" applyFont="1" applyBorder="1" applyAlignment="1">
      <alignment horizontal="center" vertical="center" wrapText="1"/>
    </xf>
    <xf numFmtId="173" fontId="6" fillId="0" borderId="286" xfId="0" applyNumberFormat="1" applyFont="1" applyBorder="1" applyAlignment="1">
      <alignment horizontal="center" vertical="center" wrapText="1"/>
    </xf>
    <xf numFmtId="173" fontId="6" fillId="2" borderId="162" xfId="0" applyNumberFormat="1" applyFont="1" applyFill="1" applyBorder="1" applyAlignment="1">
      <alignment horizontal="center" vertical="center" wrapText="1"/>
    </xf>
    <xf numFmtId="173" fontId="6" fillId="2" borderId="219" xfId="0" applyNumberFormat="1" applyFont="1" applyFill="1" applyBorder="1" applyAlignment="1">
      <alignment horizontal="center" vertical="center" wrapText="1"/>
    </xf>
    <xf numFmtId="0" fontId="35" fillId="2" borderId="65" xfId="0" applyFont="1" applyFill="1" applyBorder="1" applyAlignment="1">
      <alignment horizontal="left" vertical="center"/>
    </xf>
    <xf numFmtId="0" fontId="15" fillId="2" borderId="13" xfId="0" applyFont="1" applyFill="1" applyBorder="1" applyAlignment="1">
      <alignment horizontal="left" vertical="center"/>
    </xf>
    <xf numFmtId="0" fontId="5" fillId="0" borderId="17" xfId="0" applyFont="1" applyBorder="1" applyAlignment="1">
      <alignment vertical="top" wrapText="1"/>
    </xf>
    <xf numFmtId="0" fontId="5" fillId="0" borderId="9" xfId="0" applyFont="1" applyBorder="1" applyAlignment="1">
      <alignment vertical="top" wrapText="1"/>
    </xf>
    <xf numFmtId="0" fontId="35" fillId="2" borderId="127" xfId="0" applyFont="1" applyFill="1" applyBorder="1" applyAlignment="1">
      <alignment horizontal="left" vertical="center" wrapText="1"/>
    </xf>
    <xf numFmtId="0" fontId="2" fillId="4" borderId="0" xfId="0" applyFont="1" applyFill="1" applyAlignment="1">
      <alignment horizontal="left" vertical="center" indent="1"/>
    </xf>
    <xf numFmtId="0" fontId="8" fillId="0" borderId="128" xfId="0" applyFont="1" applyBorder="1" applyAlignment="1">
      <alignment horizontal="left" vertical="center" wrapText="1"/>
    </xf>
    <xf numFmtId="0" fontId="8" fillId="9" borderId="131" xfId="0" applyFont="1" applyFill="1" applyBorder="1" applyAlignment="1">
      <alignment horizontal="center" vertical="center" wrapText="1"/>
    </xf>
    <xf numFmtId="0" fontId="8" fillId="9" borderId="56" xfId="0" applyFont="1" applyFill="1" applyBorder="1" applyAlignment="1">
      <alignment horizontal="center" vertical="center" wrapText="1"/>
    </xf>
    <xf numFmtId="0" fontId="8" fillId="0" borderId="132" xfId="0" applyFont="1" applyBorder="1" applyAlignment="1">
      <alignment horizontal="left" vertical="center" wrapText="1"/>
    </xf>
    <xf numFmtId="0" fontId="8" fillId="0" borderId="58" xfId="0" applyFont="1" applyBorder="1" applyAlignment="1">
      <alignment horizontal="center" vertical="center" wrapText="1"/>
    </xf>
    <xf numFmtId="0" fontId="8" fillId="0" borderId="131" xfId="0" applyFont="1" applyBorder="1" applyAlignment="1">
      <alignment horizontal="center" vertical="center" wrapText="1"/>
    </xf>
    <xf numFmtId="0" fontId="15" fillId="2" borderId="13" xfId="0" applyFont="1" applyFill="1" applyBorder="1" applyAlignment="1">
      <alignment vertical="center" wrapText="1"/>
    </xf>
    <xf numFmtId="0" fontId="15" fillId="2" borderId="0" xfId="0" applyFont="1" applyFill="1" applyAlignment="1">
      <alignment vertical="center" wrapText="1"/>
    </xf>
    <xf numFmtId="0" fontId="2" fillId="4" borderId="0" xfId="0" applyFont="1" applyFill="1" applyAlignment="1">
      <alignment horizontal="left" vertical="top" indent="1"/>
    </xf>
    <xf numFmtId="0" fontId="8" fillId="2" borderId="129" xfId="0" applyFont="1" applyFill="1" applyBorder="1" applyAlignment="1">
      <alignment horizontal="left" vertical="center" wrapText="1"/>
    </xf>
    <xf numFmtId="0" fontId="8" fillId="2" borderId="70" xfId="0" applyFont="1" applyFill="1" applyBorder="1" applyAlignment="1">
      <alignment horizontal="left" vertical="center" wrapText="1"/>
    </xf>
    <xf numFmtId="0" fontId="2" fillId="5" borderId="0" xfId="0" applyFont="1" applyFill="1" applyAlignment="1">
      <alignment vertical="top"/>
    </xf>
    <xf numFmtId="0" fontId="8" fillId="0" borderId="58" xfId="0" applyFont="1" applyBorder="1" applyAlignment="1">
      <alignment horizontal="left" vertical="center" wrapText="1"/>
    </xf>
    <xf numFmtId="0" fontId="8" fillId="0" borderId="131" xfId="0" applyFont="1" applyBorder="1" applyAlignment="1">
      <alignment horizontal="left" vertical="center" wrapText="1"/>
    </xf>
    <xf numFmtId="0" fontId="8" fillId="0" borderId="56" xfId="0" applyFont="1" applyBorder="1" applyAlignment="1">
      <alignment horizontal="left" vertical="center" wrapText="1"/>
    </xf>
    <xf numFmtId="0" fontId="8" fillId="0" borderId="57" xfId="0" applyFont="1" applyBorder="1" applyAlignment="1">
      <alignment horizontal="left" vertical="center" wrapText="1"/>
    </xf>
    <xf numFmtId="0" fontId="8" fillId="2" borderId="68" xfId="0" applyFont="1" applyFill="1" applyBorder="1" applyAlignment="1">
      <alignment horizontal="left" vertical="center" wrapText="1"/>
    </xf>
    <xf numFmtId="0" fontId="8" fillId="2" borderId="0" xfId="0" applyFont="1" applyFill="1" applyAlignment="1">
      <alignment horizontal="left" vertical="center" wrapText="1"/>
    </xf>
    <xf numFmtId="0" fontId="8" fillId="2" borderId="279" xfId="0" applyFont="1" applyFill="1" applyBorder="1" applyAlignment="1">
      <alignment horizontal="left" vertical="center" wrapText="1"/>
    </xf>
    <xf numFmtId="0" fontId="8" fillId="2" borderId="277" xfId="0" applyFont="1" applyFill="1" applyBorder="1" applyAlignment="1">
      <alignment horizontal="left" vertical="center" wrapText="1"/>
    </xf>
    <xf numFmtId="0" fontId="8" fillId="2" borderId="151" xfId="0" applyFont="1" applyFill="1" applyBorder="1" applyAlignment="1">
      <alignment horizontal="left" vertical="center" wrapText="1"/>
    </xf>
    <xf numFmtId="0" fontId="8" fillId="2" borderId="140" xfId="0" applyFont="1" applyFill="1" applyBorder="1" applyAlignment="1">
      <alignment horizontal="left" vertical="center" wrapText="1"/>
    </xf>
    <xf numFmtId="0" fontId="8" fillId="9" borderId="68" xfId="0" applyFont="1" applyFill="1" applyBorder="1" applyAlignment="1">
      <alignment horizontal="left" vertical="center" wrapText="1"/>
    </xf>
    <xf numFmtId="0" fontId="8" fillId="9" borderId="277" xfId="0" applyFont="1" applyFill="1" applyBorder="1" applyAlignment="1">
      <alignment horizontal="left" vertical="center" wrapText="1"/>
    </xf>
    <xf numFmtId="0" fontId="8" fillId="9" borderId="140" xfId="0" applyFont="1" applyFill="1" applyBorder="1" applyAlignment="1">
      <alignment horizontal="left" vertical="center" wrapText="1"/>
    </xf>
    <xf numFmtId="0" fontId="8" fillId="0" borderId="129" xfId="0" applyFont="1" applyBorder="1" applyAlignment="1">
      <alignment horizontal="left" vertical="center" wrapText="1"/>
    </xf>
    <xf numFmtId="0" fontId="8" fillId="0" borderId="70" xfId="0" applyFont="1" applyBorder="1" applyAlignment="1">
      <alignment horizontal="left" vertical="center" wrapText="1"/>
    </xf>
    <xf numFmtId="0" fontId="8" fillId="2" borderId="128" xfId="0" applyFont="1" applyFill="1" applyBorder="1" applyAlignment="1">
      <alignment horizontal="left" vertical="center" wrapText="1"/>
    </xf>
    <xf numFmtId="0" fontId="8" fillId="0" borderId="130" xfId="0" applyFont="1" applyBorder="1" applyAlignment="1">
      <alignment horizontal="left" vertical="center" wrapText="1"/>
    </xf>
    <xf numFmtId="0" fontId="8" fillId="9" borderId="133" xfId="0" applyFont="1" applyFill="1" applyBorder="1" applyAlignment="1">
      <alignment vertical="center" wrapText="1"/>
    </xf>
    <xf numFmtId="0" fontId="8" fillId="2" borderId="130" xfId="0" applyFont="1" applyFill="1" applyBorder="1" applyAlignment="1">
      <alignment horizontal="left" vertical="center" wrapText="1"/>
    </xf>
    <xf numFmtId="0" fontId="6" fillId="9" borderId="133" xfId="0" applyFont="1" applyFill="1" applyBorder="1" applyAlignment="1">
      <alignment vertical="center" wrapText="1"/>
    </xf>
    <xf numFmtId="0" fontId="6" fillId="9" borderId="72" xfId="0" applyFont="1" applyFill="1" applyBorder="1" applyAlignment="1">
      <alignment vertical="center" wrapText="1"/>
    </xf>
    <xf numFmtId="0" fontId="10" fillId="2" borderId="13" xfId="0" applyFont="1" applyFill="1" applyBorder="1" applyAlignment="1">
      <alignment horizontal="left" vertical="center" wrapText="1"/>
    </xf>
    <xf numFmtId="0" fontId="35" fillId="2" borderId="13" xfId="0" applyFont="1" applyFill="1" applyBorder="1" applyAlignment="1">
      <alignment vertical="center"/>
    </xf>
    <xf numFmtId="0" fontId="35" fillId="2" borderId="0" xfId="0" applyFont="1" applyFill="1" applyAlignment="1">
      <alignment vertical="center"/>
    </xf>
    <xf numFmtId="0" fontId="2" fillId="4" borderId="20" xfId="0" applyFont="1" applyFill="1" applyBorder="1" applyAlignment="1">
      <alignment horizontal="left" vertical="center" wrapText="1"/>
    </xf>
    <xf numFmtId="0" fontId="18" fillId="2" borderId="15" xfId="0" applyFont="1" applyFill="1" applyBorder="1" applyAlignment="1">
      <alignment vertical="top" wrapText="1"/>
    </xf>
    <xf numFmtId="0" fontId="18" fillId="2" borderId="0" xfId="0" applyFont="1" applyFill="1" applyAlignment="1">
      <alignment vertical="top" wrapText="1"/>
    </xf>
    <xf numFmtId="0" fontId="7" fillId="0" borderId="15" xfId="0" applyFont="1" applyBorder="1" applyAlignment="1">
      <alignment vertical="center" wrapText="1"/>
    </xf>
    <xf numFmtId="0" fontId="84" fillId="0" borderId="8" xfId="0" applyFont="1" applyBorder="1" applyAlignment="1">
      <alignment vertical="center" wrapText="1"/>
    </xf>
    <xf numFmtId="0" fontId="84" fillId="0" borderId="4" xfId="0" applyFont="1" applyBorder="1" applyAlignment="1">
      <alignment vertical="center" wrapText="1"/>
    </xf>
    <xf numFmtId="0" fontId="7" fillId="9" borderId="155" xfId="0" applyFont="1" applyFill="1" applyBorder="1" applyAlignment="1">
      <alignment horizontal="left" vertical="center" wrapText="1"/>
    </xf>
    <xf numFmtId="0" fontId="7" fillId="9" borderId="156" xfId="0" applyFont="1" applyFill="1" applyBorder="1" applyAlignment="1">
      <alignment horizontal="left" vertical="center" wrapText="1"/>
    </xf>
    <xf numFmtId="0" fontId="35" fillId="0" borderId="8" xfId="0" applyFont="1" applyBorder="1" applyAlignment="1">
      <alignment horizontal="left" vertical="center" wrapText="1"/>
    </xf>
    <xf numFmtId="0" fontId="35" fillId="0" borderId="4" xfId="0" applyFont="1" applyBorder="1" applyAlignment="1">
      <alignment horizontal="left" vertical="center" wrapText="1"/>
    </xf>
    <xf numFmtId="0" fontId="12" fillId="0" borderId="45" xfId="0" applyFont="1" applyBorder="1" applyAlignment="1">
      <alignment vertical="top" wrapText="1"/>
    </xf>
    <xf numFmtId="0" fontId="15" fillId="0" borderId="8" xfId="0" applyFont="1" applyBorder="1" applyAlignment="1">
      <alignment vertical="center" wrapText="1"/>
    </xf>
    <xf numFmtId="0" fontId="15" fillId="0" borderId="4" xfId="0" applyFont="1" applyBorder="1" applyAlignment="1">
      <alignment vertical="center" wrapText="1"/>
    </xf>
    <xf numFmtId="0" fontId="2" fillId="4" borderId="73" xfId="0" applyFont="1" applyFill="1" applyBorder="1" applyAlignment="1">
      <alignment vertical="center"/>
    </xf>
    <xf numFmtId="0" fontId="2" fillId="4" borderId="0" xfId="0" applyFont="1" applyFill="1" applyAlignment="1">
      <alignment vertical="center"/>
    </xf>
    <xf numFmtId="0" fontId="10" fillId="0" borderId="13" xfId="0" applyFont="1" applyBorder="1" applyAlignment="1">
      <alignment horizontal="left" vertical="top" wrapText="1"/>
    </xf>
    <xf numFmtId="0" fontId="10" fillId="0" borderId="0" xfId="0" applyFont="1" applyAlignment="1">
      <alignment horizontal="left" vertical="top" wrapText="1"/>
    </xf>
    <xf numFmtId="0" fontId="35" fillId="2" borderId="14" xfId="0" applyFont="1" applyFill="1" applyBorder="1" applyAlignment="1">
      <alignment horizontal="left" vertical="center" wrapText="1"/>
    </xf>
    <xf numFmtId="0" fontId="35" fillId="2" borderId="15" xfId="0" applyFont="1" applyFill="1" applyBorder="1" applyAlignment="1">
      <alignment horizontal="left" vertical="center" wrapText="1"/>
    </xf>
    <xf numFmtId="0" fontId="35" fillId="2" borderId="167" xfId="0" applyFont="1" applyFill="1" applyBorder="1" applyAlignment="1">
      <alignment horizontal="left" vertical="center" wrapText="1"/>
    </xf>
    <xf numFmtId="0" fontId="8" fillId="9" borderId="133" xfId="0" applyFont="1" applyFill="1" applyBorder="1" applyAlignment="1">
      <alignment horizontal="left" vertical="center" wrapText="1"/>
    </xf>
    <xf numFmtId="0" fontId="8" fillId="0" borderId="71" xfId="0" applyFont="1" applyBorder="1" applyAlignment="1">
      <alignment horizontal="left" vertical="center" wrapText="1"/>
    </xf>
    <xf numFmtId="0" fontId="7" fillId="2" borderId="0" xfId="0" applyFont="1" applyFill="1" applyAlignment="1">
      <alignment horizontal="left" vertical="top" wrapText="1"/>
    </xf>
    <xf numFmtId="0" fontId="10" fillId="0" borderId="127" xfId="0" applyFont="1" applyBorder="1" applyAlignment="1">
      <alignment horizontal="left" vertical="top" wrapText="1"/>
    </xf>
    <xf numFmtId="0" fontId="35" fillId="2" borderId="3" xfId="0" applyFont="1" applyFill="1" applyBorder="1" applyAlignment="1">
      <alignment horizontal="left" vertical="center" wrapText="1"/>
    </xf>
    <xf numFmtId="0" fontId="15" fillId="2" borderId="3" xfId="0" applyFont="1" applyFill="1" applyBorder="1" applyAlignment="1">
      <alignment horizontal="left" vertical="center" wrapText="1"/>
    </xf>
    <xf numFmtId="0" fontId="2" fillId="5" borderId="213" xfId="0" applyFont="1" applyFill="1" applyBorder="1" applyAlignment="1">
      <alignment vertical="center"/>
    </xf>
    <xf numFmtId="0" fontId="2" fillId="5" borderId="15" xfId="0" applyFont="1" applyFill="1" applyBorder="1" applyAlignment="1">
      <alignment vertical="center"/>
    </xf>
    <xf numFmtId="0" fontId="3" fillId="0" borderId="13" xfId="0" applyFont="1" applyBorder="1" applyAlignment="1">
      <alignment horizontal="left" vertical="center"/>
    </xf>
    <xf numFmtId="0" fontId="35" fillId="0" borderId="1" xfId="0" applyFont="1" applyBorder="1" applyAlignment="1">
      <alignment horizontal="left" vertical="center" wrapText="1"/>
    </xf>
    <xf numFmtId="0" fontId="15" fillId="0" borderId="1" xfId="0" applyFont="1" applyBorder="1" applyAlignment="1">
      <alignment horizontal="left" vertical="center" wrapText="1"/>
    </xf>
    <xf numFmtId="0" fontId="15" fillId="0" borderId="3" xfId="0" applyFont="1" applyBorder="1" applyAlignment="1">
      <alignment horizontal="left" vertical="center" wrapText="1"/>
    </xf>
    <xf numFmtId="0" fontId="8" fillId="9" borderId="208" xfId="0" applyFont="1" applyFill="1" applyBorder="1" applyAlignment="1">
      <alignment vertical="center" wrapText="1"/>
    </xf>
    <xf numFmtId="0" fontId="2" fillId="5" borderId="127" xfId="0" applyFont="1" applyFill="1" applyBorder="1" applyAlignment="1">
      <alignment vertical="center" wrapText="1"/>
    </xf>
    <xf numFmtId="0" fontId="19" fillId="2" borderId="0" xfId="0" applyFont="1" applyFill="1" applyAlignment="1">
      <alignment horizontal="left" vertical="center" wrapText="1"/>
    </xf>
    <xf numFmtId="0" fontId="2" fillId="5" borderId="206" xfId="0" applyFont="1" applyFill="1" applyBorder="1" applyAlignment="1">
      <alignment horizontal="left" vertical="center"/>
    </xf>
    <xf numFmtId="0" fontId="2" fillId="5" borderId="207" xfId="0" applyFont="1" applyFill="1" applyBorder="1" applyAlignment="1">
      <alignment horizontal="left" vertical="center"/>
    </xf>
    <xf numFmtId="0" fontId="2" fillId="5" borderId="211" xfId="0" applyFont="1" applyFill="1" applyBorder="1" applyAlignment="1">
      <alignment horizontal="left" vertical="center"/>
    </xf>
    <xf numFmtId="0" fontId="8" fillId="9" borderId="224" xfId="0" applyFont="1" applyFill="1" applyBorder="1" applyAlignment="1">
      <alignment vertical="center" wrapText="1"/>
    </xf>
    <xf numFmtId="0" fontId="8" fillId="9" borderId="76" xfId="0" applyFont="1" applyFill="1" applyBorder="1" applyAlignment="1">
      <alignment vertical="center" wrapText="1"/>
    </xf>
    <xf numFmtId="0" fontId="8" fillId="9" borderId="92" xfId="0" applyFont="1" applyFill="1" applyBorder="1" applyAlignment="1">
      <alignment horizontal="left" vertical="center" wrapText="1" indent="1"/>
    </xf>
    <xf numFmtId="0" fontId="8" fillId="9" borderId="0" xfId="0" applyFont="1" applyFill="1" applyAlignment="1">
      <alignment horizontal="left" vertical="center" wrapText="1" indent="1"/>
    </xf>
    <xf numFmtId="0" fontId="8" fillId="9" borderId="90" xfId="0" applyFont="1" applyFill="1" applyBorder="1" applyAlignment="1">
      <alignment horizontal="left" vertical="center" wrapText="1" indent="1"/>
    </xf>
    <xf numFmtId="0" fontId="6" fillId="9" borderId="92" xfId="0" applyFont="1" applyFill="1" applyBorder="1" applyAlignment="1">
      <alignment horizontal="left" vertical="center" indent="1"/>
    </xf>
    <xf numFmtId="0" fontId="6" fillId="9" borderId="24" xfId="0" applyFont="1" applyFill="1" applyBorder="1" applyAlignment="1">
      <alignment horizontal="left" vertical="center" indent="1"/>
    </xf>
    <xf numFmtId="0" fontId="6" fillId="9" borderId="91" xfId="0" applyFont="1" applyFill="1" applyBorder="1" applyAlignment="1">
      <alignment horizontal="left" vertical="center" indent="1"/>
    </xf>
    <xf numFmtId="0" fontId="50" fillId="4" borderId="0" xfId="0" applyFont="1" applyFill="1" applyAlignment="1">
      <alignment vertical="center" wrapText="1"/>
    </xf>
    <xf numFmtId="0" fontId="13" fillId="4" borderId="3" xfId="0" applyFont="1" applyFill="1" applyBorder="1" applyAlignment="1">
      <alignment horizontal="center" vertical="center" wrapText="1"/>
    </xf>
    <xf numFmtId="0" fontId="10" fillId="0" borderId="299" xfId="0" applyFont="1" applyBorder="1" applyAlignment="1">
      <alignment horizontal="left" vertical="center" wrapText="1"/>
    </xf>
    <xf numFmtId="0" fontId="10" fillId="0" borderId="92" xfId="0" applyFont="1" applyBorder="1" applyAlignment="1">
      <alignment horizontal="left" vertical="center" wrapText="1"/>
    </xf>
    <xf numFmtId="0" fontId="8" fillId="9" borderId="24" xfId="0" applyFont="1" applyFill="1" applyBorder="1" applyAlignment="1">
      <alignment horizontal="left" vertical="center" wrapText="1" indent="1"/>
    </xf>
    <xf numFmtId="0" fontId="8" fillId="9" borderId="91" xfId="0" applyFont="1" applyFill="1" applyBorder="1" applyAlignment="1">
      <alignment horizontal="left" vertical="center" wrapText="1" indent="1"/>
    </xf>
    <xf numFmtId="0" fontId="2" fillId="4" borderId="3" xfId="0" applyFont="1" applyFill="1" applyBorder="1" applyAlignment="1">
      <alignment horizontal="center" vertical="top" wrapText="1"/>
    </xf>
    <xf numFmtId="0" fontId="6" fillId="9" borderId="189" xfId="0" applyFont="1" applyFill="1" applyBorder="1" applyAlignment="1">
      <alignment horizontal="left" vertical="center" wrapText="1" indent="1"/>
    </xf>
    <xf numFmtId="0" fontId="6" fillId="9" borderId="196" xfId="0" applyFont="1" applyFill="1" applyBorder="1" applyAlignment="1">
      <alignment horizontal="left" vertical="center" wrapText="1" indent="1"/>
    </xf>
    <xf numFmtId="0" fontId="3" fillId="2" borderId="17" xfId="0" applyFont="1" applyFill="1" applyBorder="1" applyAlignment="1">
      <alignment vertical="top" wrapText="1"/>
    </xf>
    <xf numFmtId="0" fontId="3" fillId="2" borderId="9" xfId="0" applyFont="1" applyFill="1" applyBorder="1" applyAlignment="1">
      <alignment vertical="top" wrapText="1"/>
    </xf>
    <xf numFmtId="0" fontId="50" fillId="4" borderId="73" xfId="0" applyFont="1" applyFill="1" applyBorder="1" applyAlignment="1">
      <alignment vertical="center" wrapText="1"/>
    </xf>
    <xf numFmtId="0" fontId="10" fillId="0" borderId="24" xfId="0" applyFont="1" applyBorder="1" applyAlignment="1">
      <alignment vertical="top" wrapText="1"/>
    </xf>
    <xf numFmtId="0" fontId="8" fillId="9" borderId="180" xfId="0" applyFont="1" applyFill="1" applyBorder="1" applyAlignment="1">
      <alignment horizontal="left" vertical="center" wrapText="1" indent="1"/>
    </xf>
    <xf numFmtId="0" fontId="8" fillId="9" borderId="197" xfId="0" applyFont="1" applyFill="1" applyBorder="1" applyAlignment="1">
      <alignment horizontal="left" vertical="center" wrapText="1" indent="1"/>
    </xf>
    <xf numFmtId="0" fontId="8" fillId="9" borderId="189" xfId="0" applyFont="1" applyFill="1" applyBorder="1" applyAlignment="1">
      <alignment horizontal="left" vertical="center" wrapText="1" indent="1"/>
    </xf>
    <xf numFmtId="0" fontId="8" fillId="9" borderId="196" xfId="0" applyFont="1" applyFill="1" applyBorder="1" applyAlignment="1">
      <alignment horizontal="left" vertical="center" wrapText="1" indent="1"/>
    </xf>
    <xf numFmtId="0" fontId="8" fillId="9" borderId="187" xfId="0" applyFont="1" applyFill="1" applyBorder="1" applyAlignment="1">
      <alignment horizontal="left" vertical="center" wrapText="1"/>
    </xf>
    <xf numFmtId="0" fontId="8" fillId="9" borderId="24" xfId="0" applyFont="1" applyFill="1" applyBorder="1" applyAlignment="1">
      <alignment horizontal="left" vertical="center" wrapText="1"/>
    </xf>
    <xf numFmtId="0" fontId="8" fillId="9" borderId="91" xfId="0" applyFont="1" applyFill="1" applyBorder="1" applyAlignment="1">
      <alignment horizontal="left" vertical="center" wrapText="1"/>
    </xf>
    <xf numFmtId="0" fontId="6" fillId="9" borderId="24" xfId="0" applyFont="1" applyFill="1" applyBorder="1" applyAlignment="1">
      <alignment horizontal="left" vertical="center" wrapText="1"/>
    </xf>
    <xf numFmtId="0" fontId="6" fillId="9" borderId="12" xfId="0" applyFont="1" applyFill="1" applyBorder="1" applyAlignment="1">
      <alignment horizontal="left" vertical="center" wrapText="1"/>
    </xf>
    <xf numFmtId="0" fontId="7" fillId="9" borderId="171" xfId="0" applyFont="1" applyFill="1" applyBorder="1" applyAlignment="1">
      <alignment vertical="center" wrapText="1"/>
    </xf>
    <xf numFmtId="0" fontId="7" fillId="9" borderId="155" xfId="0" applyFont="1" applyFill="1" applyBorder="1" applyAlignment="1">
      <alignment vertical="center" wrapText="1"/>
    </xf>
    <xf numFmtId="0" fontId="7" fillId="9" borderId="156" xfId="0" applyFont="1" applyFill="1" applyBorder="1" applyAlignment="1">
      <alignment vertical="center" wrapText="1"/>
    </xf>
    <xf numFmtId="0" fontId="3" fillId="2" borderId="0" xfId="0" applyFont="1" applyFill="1" applyAlignment="1">
      <alignment horizontal="left" vertical="center" wrapText="1"/>
    </xf>
    <xf numFmtId="0" fontId="8" fillId="9" borderId="178" xfId="0" applyFont="1" applyFill="1" applyBorder="1" applyAlignment="1">
      <alignment horizontal="center" vertical="center" indent="1"/>
    </xf>
    <xf numFmtId="0" fontId="8" fillId="9" borderId="55" xfId="0" applyFont="1" applyFill="1" applyBorder="1" applyAlignment="1">
      <alignment horizontal="center" vertical="center" indent="1"/>
    </xf>
    <xf numFmtId="0" fontId="8" fillId="9" borderId="181" xfId="0" applyFont="1" applyFill="1" applyBorder="1" applyAlignment="1">
      <alignment horizontal="center" vertical="center" indent="1"/>
    </xf>
    <xf numFmtId="0" fontId="12" fillId="0" borderId="45" xfId="0" applyFont="1" applyBorder="1" applyAlignment="1">
      <alignment horizontal="left" vertical="center" wrapText="1"/>
    </xf>
    <xf numFmtId="0" fontId="12" fillId="0" borderId="0" xfId="0" applyFont="1" applyAlignment="1">
      <alignment horizontal="left" vertical="center" wrapText="1"/>
    </xf>
    <xf numFmtId="0" fontId="5" fillId="0" borderId="169" xfId="0" applyFont="1" applyBorder="1" applyAlignment="1">
      <alignment horizontal="left" vertical="top" wrapText="1"/>
    </xf>
    <xf numFmtId="0" fontId="5" fillId="0" borderId="135" xfId="0" applyFont="1" applyBorder="1" applyAlignment="1">
      <alignment horizontal="left" vertical="top" wrapText="1"/>
    </xf>
    <xf numFmtId="0" fontId="5" fillId="0" borderId="170" xfId="0" applyFont="1" applyBorder="1" applyAlignment="1">
      <alignment horizontal="left" vertical="top" wrapText="1"/>
    </xf>
    <xf numFmtId="0" fontId="2" fillId="4" borderId="8"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18" fillId="9" borderId="215" xfId="0" applyFont="1" applyFill="1" applyBorder="1" applyAlignment="1">
      <alignment vertical="center" wrapText="1"/>
    </xf>
    <xf numFmtId="0" fontId="35" fillId="0" borderId="13" xfId="0" applyFont="1" applyBorder="1" applyAlignment="1">
      <alignment horizontal="left" vertical="top" wrapText="1"/>
    </xf>
    <xf numFmtId="0" fontId="35" fillId="0" borderId="0" xfId="0" applyFont="1" applyAlignment="1">
      <alignment horizontal="left" vertical="top" wrapText="1"/>
    </xf>
    <xf numFmtId="0" fontId="8" fillId="2" borderId="12" xfId="0" applyFont="1" applyFill="1" applyBorder="1" applyAlignment="1">
      <alignment vertical="center" wrapText="1"/>
    </xf>
    <xf numFmtId="0" fontId="18" fillId="2" borderId="12" xfId="0" applyFont="1" applyFill="1" applyBorder="1" applyAlignment="1">
      <alignment vertical="center" wrapText="1"/>
    </xf>
    <xf numFmtId="0" fontId="8" fillId="2" borderId="0" xfId="0" applyFont="1" applyFill="1" applyAlignment="1">
      <alignment vertical="center" wrapText="1"/>
    </xf>
    <xf numFmtId="0" fontId="51" fillId="2" borderId="13" xfId="0" applyFont="1" applyFill="1" applyBorder="1" applyAlignment="1">
      <alignment vertical="top"/>
    </xf>
    <xf numFmtId="0" fontId="51" fillId="2" borderId="0" xfId="0" applyFont="1" applyFill="1" applyAlignment="1">
      <alignment vertical="top"/>
    </xf>
    <xf numFmtId="0" fontId="18" fillId="0" borderId="71" xfId="0" applyFont="1" applyBorder="1" applyAlignment="1">
      <alignment horizontal="left" vertical="center" wrapText="1"/>
    </xf>
    <xf numFmtId="0" fontId="18" fillId="0" borderId="70" xfId="0" applyFont="1" applyBorder="1" applyAlignment="1">
      <alignment horizontal="left" vertical="center" wrapText="1"/>
    </xf>
    <xf numFmtId="0" fontId="8" fillId="9" borderId="70" xfId="0" applyFont="1" applyFill="1" applyBorder="1" applyAlignment="1">
      <alignment vertical="center"/>
    </xf>
    <xf numFmtId="0" fontId="8" fillId="9" borderId="72" xfId="0" applyFont="1" applyFill="1" applyBorder="1" applyAlignment="1">
      <alignment vertical="center"/>
    </xf>
    <xf numFmtId="0" fontId="6" fillId="9" borderId="70" xfId="0" applyFont="1" applyFill="1" applyBorder="1" applyAlignment="1">
      <alignment vertical="center"/>
    </xf>
    <xf numFmtId="0" fontId="6" fillId="9" borderId="72" xfId="0" applyFont="1" applyFill="1" applyBorder="1" applyAlignment="1">
      <alignment vertical="center"/>
    </xf>
    <xf numFmtId="3" fontId="8" fillId="9" borderId="70" xfId="0" applyNumberFormat="1" applyFont="1" applyFill="1" applyBorder="1" applyAlignment="1">
      <alignment horizontal="center" vertical="center" wrapText="1"/>
    </xf>
    <xf numFmtId="3" fontId="8" fillId="9" borderId="72" xfId="0" applyNumberFormat="1" applyFont="1" applyFill="1" applyBorder="1" applyAlignment="1">
      <alignment horizontal="center" vertical="center" wrapText="1"/>
    </xf>
    <xf numFmtId="3" fontId="6" fillId="9" borderId="68" xfId="0" applyNumberFormat="1" applyFont="1" applyFill="1" applyBorder="1" applyAlignment="1">
      <alignment horizontal="center" vertical="center"/>
    </xf>
    <xf numFmtId="3" fontId="6" fillId="9" borderId="86" xfId="0" applyNumberFormat="1" applyFont="1" applyFill="1" applyBorder="1" applyAlignment="1">
      <alignment horizontal="center" vertical="center"/>
    </xf>
    <xf numFmtId="3" fontId="6" fillId="9" borderId="70" xfId="0" applyNumberFormat="1" applyFont="1" applyFill="1" applyBorder="1" applyAlignment="1">
      <alignment horizontal="center" vertical="center"/>
    </xf>
    <xf numFmtId="3" fontId="6" fillId="9" borderId="72" xfId="0" applyNumberFormat="1" applyFont="1" applyFill="1" applyBorder="1" applyAlignment="1">
      <alignment horizontal="center" vertical="center"/>
    </xf>
    <xf numFmtId="3" fontId="6" fillId="9" borderId="94" xfId="0" applyNumberFormat="1" applyFont="1" applyFill="1" applyBorder="1" applyAlignment="1">
      <alignment horizontal="center" vertical="center"/>
    </xf>
    <xf numFmtId="3" fontId="6" fillId="9" borderId="69" xfId="0" applyNumberFormat="1" applyFont="1" applyFill="1" applyBorder="1" applyAlignment="1">
      <alignment horizontal="center" vertical="center"/>
    </xf>
    <xf numFmtId="0" fontId="16" fillId="9" borderId="0" xfId="0" applyFont="1" applyFill="1" applyAlignment="1">
      <alignment vertical="center" wrapText="1"/>
    </xf>
    <xf numFmtId="0" fontId="16" fillId="9" borderId="70" xfId="0" applyFont="1" applyFill="1" applyBorder="1" applyAlignment="1">
      <alignment vertical="center" wrapText="1"/>
    </xf>
    <xf numFmtId="3" fontId="6" fillId="0" borderId="79" xfId="0" applyNumberFormat="1" applyFont="1" applyBorder="1" applyAlignment="1">
      <alignment horizontal="center" vertical="center"/>
    </xf>
    <xf numFmtId="3" fontId="6" fillId="0" borderId="12" xfId="0" applyNumberFormat="1" applyFont="1" applyBorder="1" applyAlignment="1">
      <alignment horizontal="center" vertical="center"/>
    </xf>
    <xf numFmtId="3" fontId="6" fillId="0" borderId="77" xfId="0" applyNumberFormat="1" applyFont="1" applyBorder="1" applyAlignment="1">
      <alignment horizontal="center" vertical="center"/>
    </xf>
    <xf numFmtId="3" fontId="6" fillId="9" borderId="79" xfId="0" applyNumberFormat="1" applyFont="1" applyFill="1" applyBorder="1" applyAlignment="1">
      <alignment horizontal="center" vertical="center"/>
    </xf>
    <xf numFmtId="3" fontId="6" fillId="9" borderId="12" xfId="0" applyNumberFormat="1" applyFont="1" applyFill="1" applyBorder="1" applyAlignment="1">
      <alignment horizontal="center" vertical="center"/>
    </xf>
    <xf numFmtId="3" fontId="6" fillId="9" borderId="77" xfId="0" applyNumberFormat="1" applyFont="1" applyFill="1" applyBorder="1" applyAlignment="1">
      <alignment horizontal="center" vertical="center"/>
    </xf>
    <xf numFmtId="0" fontId="2" fillId="4" borderId="20" xfId="0" applyFont="1" applyFill="1" applyBorder="1" applyAlignment="1">
      <alignment horizontal="center" vertical="center" indent="1"/>
    </xf>
    <xf numFmtId="0" fontId="2" fillId="4" borderId="216" xfId="0" applyFont="1" applyFill="1" applyBorder="1" applyAlignment="1">
      <alignment horizontal="center" vertical="center" indent="1"/>
    </xf>
    <xf numFmtId="3" fontId="8" fillId="9" borderId="82" xfId="0" applyNumberFormat="1" applyFont="1" applyFill="1" applyBorder="1" applyAlignment="1">
      <alignment horizontal="center" vertical="center"/>
    </xf>
    <xf numFmtId="3" fontId="8" fillId="9" borderId="78" xfId="0" applyNumberFormat="1" applyFont="1" applyFill="1" applyBorder="1" applyAlignment="1">
      <alignment horizontal="center" vertical="center"/>
    </xf>
    <xf numFmtId="3" fontId="8" fillId="0" borderId="23" xfId="0" applyNumberFormat="1" applyFont="1" applyBorder="1" applyAlignment="1">
      <alignment horizontal="center" vertical="center"/>
    </xf>
    <xf numFmtId="0" fontId="16" fillId="9" borderId="73" xfId="0" applyFont="1" applyFill="1" applyBorder="1" applyAlignment="1">
      <alignment horizontal="left" vertical="center" wrapText="1"/>
    </xf>
    <xf numFmtId="3" fontId="16" fillId="9" borderId="70" xfId="0" applyNumberFormat="1" applyFont="1" applyFill="1" applyBorder="1" applyAlignment="1">
      <alignment horizontal="left" vertical="center" wrapText="1"/>
    </xf>
    <xf numFmtId="3" fontId="8" fillId="9" borderId="73" xfId="0" applyNumberFormat="1" applyFont="1" applyFill="1" applyBorder="1" applyAlignment="1">
      <alignment horizontal="center" vertical="center" wrapText="1"/>
    </xf>
    <xf numFmtId="3" fontId="8" fillId="9" borderId="76" xfId="0" applyNumberFormat="1" applyFont="1" applyFill="1" applyBorder="1" applyAlignment="1">
      <alignment horizontal="center" vertical="center" wrapText="1"/>
    </xf>
    <xf numFmtId="3" fontId="8" fillId="0" borderId="12" xfId="0" applyNumberFormat="1" applyFont="1" applyBorder="1" applyAlignment="1">
      <alignment horizontal="center" vertical="center" wrapText="1"/>
    </xf>
    <xf numFmtId="3" fontId="8" fillId="9" borderId="79" xfId="0" applyNumberFormat="1" applyFont="1" applyFill="1" applyBorder="1" applyAlignment="1">
      <alignment horizontal="center" vertical="center" wrapText="1"/>
    </xf>
    <xf numFmtId="3" fontId="8" fillId="9" borderId="220" xfId="0" applyNumberFormat="1" applyFont="1" applyFill="1" applyBorder="1" applyAlignment="1">
      <alignment horizontal="center" vertical="center" wrapText="1"/>
    </xf>
    <xf numFmtId="0" fontId="2" fillId="5" borderId="159" xfId="0" applyFont="1" applyFill="1" applyBorder="1" applyAlignment="1">
      <alignment horizontal="left" vertical="center" wrapText="1"/>
    </xf>
    <xf numFmtId="0" fontId="2" fillId="5" borderId="23" xfId="0" applyFont="1" applyFill="1" applyBorder="1" applyAlignment="1">
      <alignment horizontal="left" vertical="center" wrapText="1"/>
    </xf>
    <xf numFmtId="0" fontId="2" fillId="4" borderId="221" xfId="0" applyFont="1" applyFill="1" applyBorder="1" applyAlignment="1">
      <alignment horizontal="center" vertical="center" wrapText="1"/>
    </xf>
    <xf numFmtId="0" fontId="2" fillId="4" borderId="222" xfId="0" applyFont="1" applyFill="1" applyBorder="1" applyAlignment="1">
      <alignment horizontal="center" vertical="center" wrapText="1"/>
    </xf>
    <xf numFmtId="3" fontId="8" fillId="9" borderId="94" xfId="0" applyNumberFormat="1" applyFont="1" applyFill="1" applyBorder="1" applyAlignment="1">
      <alignment horizontal="center" vertical="center" wrapText="1"/>
    </xf>
    <xf numFmtId="3" fontId="8" fillId="9" borderId="100" xfId="0" applyNumberFormat="1" applyFont="1" applyFill="1" applyBorder="1" applyAlignment="1">
      <alignment horizontal="center" vertical="center" wrapText="1"/>
    </xf>
    <xf numFmtId="3" fontId="8" fillId="0" borderId="23" xfId="0" applyNumberFormat="1" applyFont="1" applyBorder="1" applyAlignment="1">
      <alignment horizontal="center" vertical="center" wrapText="1"/>
    </xf>
    <xf numFmtId="3" fontId="8" fillId="9" borderId="82" xfId="0" applyNumberFormat="1" applyFont="1" applyFill="1" applyBorder="1" applyAlignment="1">
      <alignment horizontal="center" vertical="center" wrapText="1"/>
    </xf>
    <xf numFmtId="3" fontId="8" fillId="9" borderId="217" xfId="0" applyNumberFormat="1" applyFont="1" applyFill="1" applyBorder="1" applyAlignment="1">
      <alignment horizontal="center" vertical="center" wrapText="1"/>
    </xf>
    <xf numFmtId="3" fontId="8" fillId="0" borderId="94" xfId="0" applyNumberFormat="1" applyFont="1" applyBorder="1" applyAlignment="1">
      <alignment horizontal="center" vertical="center" wrapText="1"/>
    </xf>
    <xf numFmtId="3" fontId="8" fillId="0" borderId="100" xfId="0" applyNumberFormat="1" applyFont="1" applyBorder="1" applyAlignment="1">
      <alignment horizontal="center" vertical="center" wrapText="1"/>
    </xf>
    <xf numFmtId="3" fontId="8" fillId="0" borderId="79" xfId="0" applyNumberFormat="1" applyFont="1" applyBorder="1" applyAlignment="1">
      <alignment horizontal="center" vertical="center" wrapText="1"/>
    </xf>
    <xf numFmtId="3" fontId="8" fillId="0" borderId="77" xfId="0" applyNumberFormat="1" applyFont="1" applyBorder="1" applyAlignment="1">
      <alignment horizontal="center" vertical="center" wrapText="1"/>
    </xf>
    <xf numFmtId="3" fontId="8" fillId="9" borderId="77" xfId="0" applyNumberFormat="1" applyFont="1" applyFill="1" applyBorder="1" applyAlignment="1">
      <alignment horizontal="center" vertical="center" wrapText="1"/>
    </xf>
    <xf numFmtId="0" fontId="2" fillId="4" borderId="73" xfId="0" applyFont="1" applyFill="1" applyBorder="1" applyAlignment="1">
      <alignment horizontal="center" vertical="center" indent="1"/>
    </xf>
    <xf numFmtId="0" fontId="8" fillId="9" borderId="23" xfId="0" applyFont="1" applyFill="1" applyBorder="1" applyAlignment="1">
      <alignment horizontal="center" vertical="center" indent="1"/>
    </xf>
    <xf numFmtId="0" fontId="8" fillId="9" borderId="78" xfId="0" applyFont="1" applyFill="1" applyBorder="1" applyAlignment="1">
      <alignment horizontal="center" vertical="center" indent="1"/>
    </xf>
    <xf numFmtId="0" fontId="2" fillId="4" borderId="221" xfId="0" applyFont="1" applyFill="1" applyBorder="1" applyAlignment="1">
      <alignment vertical="center" wrapText="1"/>
    </xf>
    <xf numFmtId="0" fontId="2" fillId="4" borderId="75" xfId="0" applyFont="1" applyFill="1" applyBorder="1" applyAlignment="1">
      <alignment vertical="center" wrapText="1"/>
    </xf>
    <xf numFmtId="0" fontId="8" fillId="9" borderId="214" xfId="0" applyFont="1" applyFill="1" applyBorder="1" applyAlignment="1">
      <alignment horizontal="left" vertical="center" wrapText="1"/>
    </xf>
    <xf numFmtId="0" fontId="17" fillId="6" borderId="71" xfId="0" applyFont="1" applyFill="1" applyBorder="1" applyAlignment="1">
      <alignment horizontal="center" vertical="center"/>
    </xf>
    <xf numFmtId="0" fontId="17" fillId="6" borderId="70" xfId="0" applyFont="1" applyFill="1" applyBorder="1" applyAlignment="1">
      <alignment horizontal="center" vertical="center"/>
    </xf>
    <xf numFmtId="3" fontId="8" fillId="0" borderId="12" xfId="0" applyNumberFormat="1" applyFont="1" applyBorder="1" applyAlignment="1">
      <alignment horizontal="center" vertical="center"/>
    </xf>
    <xf numFmtId="0" fontId="18" fillId="9" borderId="70" xfId="0" quotePrefix="1" applyFont="1" applyFill="1" applyBorder="1" applyAlignment="1">
      <alignment vertical="center" wrapText="1"/>
    </xf>
    <xf numFmtId="3" fontId="8" fillId="9" borderId="79" xfId="0" applyNumberFormat="1" applyFont="1" applyFill="1" applyBorder="1" applyAlignment="1">
      <alignment horizontal="center" vertical="center"/>
    </xf>
    <xf numFmtId="3" fontId="8" fillId="9" borderId="77" xfId="0" applyNumberFormat="1" applyFont="1" applyFill="1" applyBorder="1" applyAlignment="1">
      <alignment horizontal="center" vertical="center"/>
    </xf>
    <xf numFmtId="168" fontId="18" fillId="9" borderId="79" xfId="0" applyNumberFormat="1" applyFont="1" applyFill="1" applyBorder="1" applyAlignment="1">
      <alignment horizontal="center" vertical="center" wrapText="1"/>
    </xf>
    <xf numFmtId="168" fontId="18" fillId="9" borderId="77" xfId="0" applyNumberFormat="1" applyFont="1" applyFill="1" applyBorder="1" applyAlignment="1">
      <alignment horizontal="center" vertical="center" wrapText="1"/>
    </xf>
    <xf numFmtId="168" fontId="18" fillId="0" borderId="12" xfId="0" applyNumberFormat="1" applyFont="1" applyBorder="1" applyAlignment="1">
      <alignment horizontal="center" vertical="center" wrapText="1"/>
    </xf>
    <xf numFmtId="3" fontId="8" fillId="0" borderId="71" xfId="0" applyNumberFormat="1" applyFont="1" applyBorder="1" applyAlignment="1">
      <alignment horizontal="center" vertical="center" wrapText="1"/>
    </xf>
    <xf numFmtId="3" fontId="8" fillId="0" borderId="70" xfId="0" applyNumberFormat="1" applyFont="1" applyBorder="1" applyAlignment="1">
      <alignment horizontal="center" vertical="center" wrapText="1"/>
    </xf>
    <xf numFmtId="9" fontId="18" fillId="9" borderId="79" xfId="6" applyFont="1" applyFill="1" applyBorder="1" applyAlignment="1">
      <alignment horizontal="center" vertical="center" wrapText="1"/>
    </xf>
    <xf numFmtId="9" fontId="18" fillId="9" borderId="77" xfId="6" applyFont="1" applyFill="1" applyBorder="1" applyAlignment="1">
      <alignment horizontal="center" vertical="center" wrapText="1"/>
    </xf>
    <xf numFmtId="9" fontId="18" fillId="0" borderId="12" xfId="6" applyFont="1" applyBorder="1" applyAlignment="1">
      <alignment horizontal="center" vertical="center" wrapText="1"/>
    </xf>
    <xf numFmtId="0" fontId="4" fillId="2" borderId="0" xfId="0" applyFont="1" applyFill="1" applyAlignment="1">
      <alignment vertical="top" wrapText="1"/>
    </xf>
    <xf numFmtId="0" fontId="2" fillId="4" borderId="20" xfId="0" applyFont="1" applyFill="1" applyBorder="1" applyAlignment="1">
      <alignment horizontal="right" vertical="center" wrapText="1" indent="1"/>
    </xf>
    <xf numFmtId="0" fontId="2" fillId="4" borderId="0" xfId="0" applyFont="1" applyFill="1" applyAlignment="1">
      <alignment horizontal="right" vertical="center" wrapText="1" indent="1"/>
    </xf>
    <xf numFmtId="3" fontId="18" fillId="9" borderId="79" xfId="0" applyNumberFormat="1" applyFont="1" applyFill="1" applyBorder="1" applyAlignment="1">
      <alignment horizontal="center" vertical="center" wrapText="1"/>
    </xf>
    <xf numFmtId="3" fontId="18" fillId="9" borderId="77" xfId="0" applyNumberFormat="1" applyFont="1" applyFill="1" applyBorder="1" applyAlignment="1">
      <alignment horizontal="center" vertical="center" wrapText="1"/>
    </xf>
    <xf numFmtId="3" fontId="18" fillId="9" borderId="71" xfId="0" applyNumberFormat="1" applyFont="1" applyFill="1" applyBorder="1" applyAlignment="1">
      <alignment horizontal="center" vertical="center" wrapText="1"/>
    </xf>
    <xf numFmtId="3" fontId="18" fillId="9" borderId="72" xfId="0" applyNumberFormat="1" applyFont="1" applyFill="1" applyBorder="1" applyAlignment="1">
      <alignment horizontal="center" vertical="center" wrapText="1"/>
    </xf>
    <xf numFmtId="168" fontId="18" fillId="0" borderId="79" xfId="0" applyNumberFormat="1" applyFont="1" applyBorder="1" applyAlignment="1">
      <alignment horizontal="center" vertical="center" wrapText="1"/>
    </xf>
    <xf numFmtId="168" fontId="18" fillId="0" borderId="77" xfId="0" applyNumberFormat="1" applyFont="1" applyBorder="1" applyAlignment="1">
      <alignment horizontal="center" vertical="center" wrapText="1"/>
    </xf>
    <xf numFmtId="0" fontId="35" fillId="0" borderId="214" xfId="0" applyFont="1" applyBorder="1" applyAlignment="1">
      <alignment horizontal="left" vertical="center" wrapText="1"/>
    </xf>
    <xf numFmtId="0" fontId="35" fillId="0" borderId="73" xfId="0" applyFont="1" applyBorder="1" applyAlignment="1">
      <alignment horizontal="left" vertical="center" wrapText="1"/>
    </xf>
    <xf numFmtId="0" fontId="2" fillId="4" borderId="16" xfId="0" applyFont="1" applyFill="1" applyBorder="1" applyAlignment="1">
      <alignment horizontal="center" vertical="center" wrapText="1"/>
    </xf>
    <xf numFmtId="0" fontId="2" fillId="4" borderId="332" xfId="0" applyFont="1" applyFill="1" applyBorder="1" applyAlignment="1">
      <alignment horizontal="center" vertical="center" wrapText="1"/>
    </xf>
    <xf numFmtId="0" fontId="3" fillId="0" borderId="13" xfId="0" applyFont="1" applyBorder="1" applyAlignment="1">
      <alignment horizontal="left" vertical="top" wrapText="1"/>
    </xf>
    <xf numFmtId="3" fontId="8" fillId="0" borderId="74" xfId="0" applyNumberFormat="1" applyFont="1" applyBorder="1" applyAlignment="1">
      <alignment horizontal="center" vertical="center" wrapText="1"/>
    </xf>
    <xf numFmtId="3" fontId="8" fillId="0" borderId="0" xfId="0" applyNumberFormat="1" applyFont="1" applyAlignment="1">
      <alignment horizontal="center" vertical="center" wrapText="1"/>
    </xf>
    <xf numFmtId="3" fontId="8" fillId="0" borderId="80" xfId="0" applyNumberFormat="1" applyFont="1" applyBorder="1" applyAlignment="1">
      <alignment horizontal="center" vertical="center" wrapText="1"/>
    </xf>
    <xf numFmtId="3" fontId="8" fillId="0" borderId="73" xfId="0" applyNumberFormat="1" applyFont="1" applyBorder="1" applyAlignment="1">
      <alignment horizontal="center" vertical="center" wrapText="1"/>
    </xf>
    <xf numFmtId="0" fontId="4" fillId="2" borderId="0" xfId="0" applyFont="1" applyFill="1" applyAlignment="1">
      <alignment vertical="center" wrapText="1"/>
    </xf>
    <xf numFmtId="0" fontId="2" fillId="4" borderId="218" xfId="0" applyFont="1" applyFill="1" applyBorder="1" applyAlignment="1">
      <alignment horizontal="left" vertical="center" wrapText="1"/>
    </xf>
    <xf numFmtId="0" fontId="2" fillId="4" borderId="70" xfId="0" applyFont="1" applyFill="1" applyBorder="1" applyAlignment="1">
      <alignment horizontal="left" vertical="center" wrapText="1"/>
    </xf>
    <xf numFmtId="0" fontId="18" fillId="9" borderId="73" xfId="0" applyFont="1" applyFill="1" applyBorder="1" applyAlignment="1">
      <alignment vertical="center" wrapText="1"/>
    </xf>
    <xf numFmtId="0" fontId="18" fillId="9" borderId="76" xfId="0" applyFont="1" applyFill="1" applyBorder="1" applyAlignment="1">
      <alignment vertical="center" wrapText="1"/>
    </xf>
    <xf numFmtId="0" fontId="2" fillId="4" borderId="218" xfId="0" applyFont="1" applyFill="1" applyBorder="1" applyAlignment="1">
      <alignment horizontal="center" vertical="center" wrapText="1"/>
    </xf>
    <xf numFmtId="0" fontId="2" fillId="4" borderId="70" xfId="0" applyFont="1" applyFill="1" applyBorder="1" applyAlignment="1">
      <alignment horizontal="center" vertical="center" wrapText="1"/>
    </xf>
    <xf numFmtId="0" fontId="59" fillId="0" borderId="0" xfId="1" applyFont="1" applyAlignment="1"/>
    <xf numFmtId="0" fontId="36" fillId="2" borderId="45" xfId="0" applyFont="1" applyFill="1" applyBorder="1" applyAlignment="1">
      <alignment wrapText="1"/>
    </xf>
    <xf numFmtId="0" fontId="36" fillId="2" borderId="0" xfId="0" applyFont="1" applyFill="1" applyAlignment="1">
      <alignment wrapText="1"/>
    </xf>
    <xf numFmtId="0" fontId="8" fillId="2" borderId="0" xfId="0" applyFont="1" applyFill="1" applyAlignment="1">
      <alignment vertical="top" wrapText="1"/>
    </xf>
    <xf numFmtId="0" fontId="10" fillId="2" borderId="13" xfId="0" applyFont="1" applyFill="1" applyBorder="1" applyAlignment="1">
      <alignment horizontal="left" vertical="top" wrapText="1"/>
    </xf>
    <xf numFmtId="0" fontId="10" fillId="2" borderId="0" xfId="0" applyFont="1" applyFill="1" applyAlignment="1">
      <alignment horizontal="left" vertical="top" wrapText="1"/>
    </xf>
    <xf numFmtId="0" fontId="36" fillId="8" borderId="45" xfId="0" applyFont="1" applyFill="1" applyBorder="1" applyAlignment="1">
      <alignment wrapText="1"/>
    </xf>
    <xf numFmtId="0" fontId="36" fillId="8" borderId="0" xfId="0" applyFont="1" applyFill="1" applyAlignment="1">
      <alignment wrapText="1"/>
    </xf>
    <xf numFmtId="0" fontId="7" fillId="2" borderId="74" xfId="0" applyFont="1" applyFill="1" applyBorder="1" applyAlignment="1">
      <alignment vertical="center" wrapText="1"/>
    </xf>
    <xf numFmtId="0" fontId="7" fillId="2" borderId="0" xfId="0" applyFont="1" applyFill="1" applyAlignment="1">
      <alignment vertical="center"/>
    </xf>
    <xf numFmtId="0" fontId="7" fillId="0" borderId="68" xfId="0" applyFont="1" applyBorder="1" applyAlignment="1">
      <alignment vertical="center" wrapText="1"/>
    </xf>
    <xf numFmtId="0" fontId="8" fillId="9" borderId="229" xfId="0" applyFont="1" applyFill="1" applyBorder="1" applyAlignment="1">
      <alignment vertical="center" wrapText="1"/>
    </xf>
    <xf numFmtId="0" fontId="8" fillId="9" borderId="230" xfId="0" applyFont="1" applyFill="1" applyBorder="1" applyAlignment="1">
      <alignment vertical="center" wrapText="1"/>
    </xf>
    <xf numFmtId="0" fontId="8" fillId="9" borderId="135" xfId="0" applyFont="1" applyFill="1" applyBorder="1" applyAlignment="1">
      <alignment vertical="center" wrapText="1"/>
    </xf>
    <xf numFmtId="0" fontId="8" fillId="9" borderId="231" xfId="0" applyFont="1" applyFill="1" applyBorder="1" applyAlignment="1">
      <alignment vertical="center" wrapText="1"/>
    </xf>
    <xf numFmtId="0" fontId="8" fillId="9" borderId="68" xfId="0" applyFont="1" applyFill="1" applyBorder="1" applyAlignment="1">
      <alignment vertical="center" wrapText="1"/>
    </xf>
    <xf numFmtId="0" fontId="8" fillId="9" borderId="86" xfId="0" applyFont="1" applyFill="1" applyBorder="1" applyAlignment="1">
      <alignment vertical="center" wrapText="1"/>
    </xf>
    <xf numFmtId="0" fontId="16" fillId="0" borderId="70" xfId="0" applyFont="1" applyBorder="1" applyAlignment="1">
      <alignment horizontal="center" vertical="center" wrapText="1"/>
    </xf>
    <xf numFmtId="0" fontId="16" fillId="9" borderId="71" xfId="0" applyFont="1" applyFill="1" applyBorder="1" applyAlignment="1">
      <alignment horizontal="center" vertical="center" wrapText="1"/>
    </xf>
    <xf numFmtId="0" fontId="16" fillId="9" borderId="70" xfId="0" applyFont="1" applyFill="1" applyBorder="1" applyAlignment="1">
      <alignment horizontal="center" vertical="center" wrapText="1"/>
    </xf>
    <xf numFmtId="0" fontId="7" fillId="0" borderId="70" xfId="0" applyFont="1" applyBorder="1" applyAlignment="1">
      <alignment horizontal="center" vertical="center" wrapText="1"/>
    </xf>
    <xf numFmtId="0" fontId="7" fillId="9" borderId="71" xfId="0" applyFont="1" applyFill="1" applyBorder="1" applyAlignment="1">
      <alignment horizontal="center" vertical="center" wrapText="1"/>
    </xf>
    <xf numFmtId="0" fontId="7" fillId="9" borderId="70" xfId="0" applyFont="1" applyFill="1" applyBorder="1" applyAlignment="1">
      <alignment horizontal="center" vertical="center" wrapText="1"/>
    </xf>
    <xf numFmtId="0" fontId="8" fillId="0" borderId="228" xfId="0" applyFont="1" applyBorder="1" applyAlignment="1">
      <alignment vertical="center" wrapText="1"/>
    </xf>
    <xf numFmtId="0" fontId="8" fillId="0" borderId="135" xfId="0" applyFont="1" applyBorder="1" applyAlignment="1">
      <alignment vertical="center" wrapText="1"/>
    </xf>
    <xf numFmtId="0" fontId="8" fillId="0" borderId="71" xfId="0" applyFont="1" applyBorder="1" applyAlignment="1">
      <alignment vertical="center" wrapText="1"/>
    </xf>
    <xf numFmtId="0" fontId="8" fillId="0" borderId="70" xfId="0" applyFont="1" applyBorder="1" applyAlignment="1">
      <alignment vertical="center" wrapText="1"/>
    </xf>
    <xf numFmtId="0" fontId="8" fillId="9" borderId="89" xfId="0" applyFont="1" applyFill="1" applyBorder="1" applyAlignment="1">
      <alignment vertical="center" wrapText="1"/>
    </xf>
    <xf numFmtId="0" fontId="8" fillId="9" borderId="81" xfId="0" applyFont="1" applyFill="1" applyBorder="1" applyAlignment="1">
      <alignment vertical="center" wrapText="1"/>
    </xf>
    <xf numFmtId="0" fontId="8" fillId="9" borderId="78" xfId="0" applyFont="1" applyFill="1" applyBorder="1" applyAlignment="1">
      <alignment vertical="center" wrapText="1"/>
    </xf>
    <xf numFmtId="0" fontId="7" fillId="2" borderId="108" xfId="0" applyFont="1" applyFill="1" applyBorder="1" applyAlignment="1">
      <alignment horizontal="left" vertical="center" wrapText="1"/>
    </xf>
    <xf numFmtId="0" fontId="7" fillId="2" borderId="68" xfId="0" applyFont="1" applyFill="1" applyBorder="1" applyAlignment="1">
      <alignment horizontal="left" vertical="center" wrapText="1"/>
    </xf>
    <xf numFmtId="0" fontId="7" fillId="2" borderId="74" xfId="0" applyFont="1" applyFill="1" applyBorder="1" applyAlignment="1">
      <alignment horizontal="left" vertical="center" wrapText="1"/>
    </xf>
    <xf numFmtId="0" fontId="7" fillId="2" borderId="80" xfId="0" applyFont="1" applyFill="1" applyBorder="1" applyAlignment="1">
      <alignment horizontal="left" vertical="center" wrapText="1"/>
    </xf>
    <xf numFmtId="0" fontId="7" fillId="2" borderId="73" xfId="0" applyFont="1" applyFill="1" applyBorder="1" applyAlignment="1">
      <alignment horizontal="left" vertical="center" wrapText="1"/>
    </xf>
    <xf numFmtId="0" fontId="50" fillId="4" borderId="73" xfId="0" applyFont="1" applyFill="1" applyBorder="1" applyAlignment="1">
      <alignment horizontal="left" vertical="center" wrapText="1"/>
    </xf>
    <xf numFmtId="0" fontId="16" fillId="9" borderId="72" xfId="0" applyFont="1" applyFill="1" applyBorder="1" applyAlignment="1">
      <alignment horizontal="center" vertical="center" wrapText="1"/>
    </xf>
    <xf numFmtId="0" fontId="7" fillId="9" borderId="72" xfId="0" applyFont="1" applyFill="1" applyBorder="1" applyAlignment="1">
      <alignment horizontal="center" vertical="center" wrapText="1"/>
    </xf>
    <xf numFmtId="3" fontId="7" fillId="0" borderId="24" xfId="0" applyNumberFormat="1" applyFont="1" applyBorder="1" applyAlignment="1">
      <alignment horizontal="center" vertical="center" wrapText="1"/>
    </xf>
    <xf numFmtId="3" fontId="7" fillId="0" borderId="0" xfId="0" applyNumberFormat="1" applyFont="1" applyAlignment="1">
      <alignment horizontal="center" vertical="center" wrapText="1"/>
    </xf>
    <xf numFmtId="3" fontId="7" fillId="0" borderId="23" xfId="0" applyNumberFormat="1" applyFont="1" applyBorder="1" applyAlignment="1">
      <alignment horizontal="center" vertical="center" wrapText="1"/>
    </xf>
    <xf numFmtId="0" fontId="3" fillId="0" borderId="0" xfId="0" applyFont="1" applyAlignment="1">
      <alignment vertical="center" wrapText="1"/>
    </xf>
    <xf numFmtId="0" fontId="3" fillId="0" borderId="0" xfId="0" applyFont="1" applyAlignment="1">
      <alignment vertical="center"/>
    </xf>
    <xf numFmtId="0" fontId="7" fillId="9" borderId="301" xfId="0" applyFont="1" applyFill="1" applyBorder="1" applyAlignment="1">
      <alignment horizontal="center" vertical="center" wrapText="1"/>
    </xf>
    <xf numFmtId="0" fontId="7" fillId="9" borderId="302" xfId="0" applyFont="1" applyFill="1" applyBorder="1" applyAlignment="1">
      <alignment horizontal="center" vertical="center" wrapText="1"/>
    </xf>
    <xf numFmtId="0" fontId="7" fillId="9" borderId="12" xfId="0" applyFont="1" applyFill="1" applyBorder="1" applyAlignment="1">
      <alignment horizontal="center" vertical="center" wrapText="1"/>
    </xf>
    <xf numFmtId="0" fontId="7" fillId="9" borderId="303" xfId="0" applyFont="1" applyFill="1" applyBorder="1" applyAlignment="1">
      <alignment horizontal="center" vertical="center" wrapText="1"/>
    </xf>
    <xf numFmtId="0" fontId="23" fillId="4" borderId="3" xfId="0" applyFont="1" applyFill="1" applyBorder="1" applyAlignment="1">
      <alignment horizontal="center" vertical="center" wrapText="1"/>
    </xf>
    <xf numFmtId="0" fontId="7" fillId="2" borderId="70" xfId="0" applyFont="1" applyFill="1" applyBorder="1" applyAlignment="1">
      <alignment horizontal="left" vertical="center" wrapText="1"/>
    </xf>
    <xf numFmtId="0" fontId="7" fillId="0" borderId="12" xfId="0" applyFont="1" applyBorder="1" applyAlignment="1">
      <alignment horizontal="center" vertical="center" wrapText="1"/>
    </xf>
    <xf numFmtId="0" fontId="7" fillId="2" borderId="70" xfId="0" applyFont="1" applyFill="1" applyBorder="1" applyAlignment="1">
      <alignment horizontal="center" vertical="center" wrapText="1"/>
    </xf>
    <xf numFmtId="0" fontId="7" fillId="0" borderId="155" xfId="0" applyFont="1" applyBorder="1" applyAlignment="1">
      <alignment horizontal="center" vertical="center" wrapText="1"/>
    </xf>
    <xf numFmtId="0" fontId="2" fillId="5" borderId="304" xfId="0" applyFont="1" applyFill="1" applyBorder="1" applyAlignment="1">
      <alignment horizontal="left" vertical="center"/>
    </xf>
    <xf numFmtId="0" fontId="2" fillId="5" borderId="317" xfId="0" applyFont="1" applyFill="1" applyBorder="1" applyAlignment="1">
      <alignment horizontal="center" vertical="center" wrapText="1"/>
    </xf>
    <xf numFmtId="0" fontId="7" fillId="9" borderId="129" xfId="0" applyFont="1" applyFill="1" applyBorder="1" applyAlignment="1">
      <alignment horizontal="center" vertical="center" wrapText="1"/>
    </xf>
    <xf numFmtId="0" fontId="7" fillId="9" borderId="94" xfId="0" applyFont="1" applyFill="1" applyBorder="1" applyAlignment="1">
      <alignment horizontal="center" vertical="center" wrapText="1"/>
    </xf>
    <xf numFmtId="0" fontId="7" fillId="9" borderId="100" xfId="0" applyFont="1" applyFill="1" applyBorder="1" applyAlignment="1">
      <alignment horizontal="center" vertical="center" wrapText="1"/>
    </xf>
    <xf numFmtId="0" fontId="7" fillId="0" borderId="69" xfId="0" applyFont="1" applyBorder="1" applyAlignment="1">
      <alignment horizontal="center" vertical="center" wrapText="1"/>
    </xf>
    <xf numFmtId="0" fontId="16" fillId="9" borderId="155" xfId="0" applyFont="1" applyFill="1" applyBorder="1" applyAlignment="1">
      <alignment horizontal="center"/>
    </xf>
    <xf numFmtId="0" fontId="16" fillId="9" borderId="156" xfId="0" applyFont="1" applyFill="1" applyBorder="1" applyAlignment="1">
      <alignment horizontal="center"/>
    </xf>
    <xf numFmtId="3" fontId="16" fillId="0" borderId="155" xfId="0" applyNumberFormat="1" applyFont="1" applyBorder="1" applyAlignment="1">
      <alignment horizontal="center"/>
    </xf>
    <xf numFmtId="0" fontId="16" fillId="0" borderId="155" xfId="0" applyFont="1" applyBorder="1" applyAlignment="1">
      <alignment horizontal="center"/>
    </xf>
    <xf numFmtId="3" fontId="16" fillId="9" borderId="61" xfId="0" applyNumberFormat="1" applyFont="1" applyFill="1" applyBorder="1" applyAlignment="1">
      <alignment horizontal="center"/>
    </xf>
    <xf numFmtId="0" fontId="16" fillId="0" borderId="0" xfId="0" applyFont="1" applyAlignment="1">
      <alignment horizontal="left" vertical="top" wrapText="1"/>
    </xf>
    <xf numFmtId="0" fontId="15" fillId="2" borderId="8" xfId="0" applyFont="1" applyFill="1" applyBorder="1" applyAlignment="1">
      <alignment horizontal="left" vertical="center" wrapText="1"/>
    </xf>
    <xf numFmtId="0" fontId="15" fillId="2" borderId="4" xfId="0" applyFont="1" applyFill="1" applyBorder="1" applyAlignment="1">
      <alignment horizontal="left" vertical="center" wrapText="1"/>
    </xf>
    <xf numFmtId="0" fontId="7" fillId="0" borderId="15" xfId="0" applyFont="1" applyBorder="1" applyAlignment="1">
      <alignment vertical="top" wrapText="1"/>
    </xf>
    <xf numFmtId="0" fontId="7" fillId="9" borderId="155" xfId="0" applyFont="1" applyFill="1" applyBorder="1" applyAlignment="1">
      <alignment horizontal="center"/>
    </xf>
    <xf numFmtId="0" fontId="7" fillId="9" borderId="156" xfId="0" applyFont="1" applyFill="1" applyBorder="1" applyAlignment="1">
      <alignment horizontal="center"/>
    </xf>
    <xf numFmtId="3" fontId="7" fillId="0" borderId="155" xfId="3" applyNumberFormat="1" applyFont="1" applyBorder="1" applyAlignment="1">
      <alignment horizontal="center"/>
    </xf>
    <xf numFmtId="0" fontId="7" fillId="0" borderId="155" xfId="3" applyNumberFormat="1" applyFont="1" applyBorder="1" applyAlignment="1">
      <alignment horizontal="center"/>
    </xf>
    <xf numFmtId="3" fontId="7" fillId="9" borderId="61" xfId="0" applyNumberFormat="1" applyFont="1" applyFill="1" applyBorder="1" applyAlignment="1">
      <alignment horizontal="center"/>
    </xf>
    <xf numFmtId="3" fontId="7" fillId="0" borderId="155" xfId="0" applyNumberFormat="1" applyFont="1" applyBorder="1" applyAlignment="1">
      <alignment horizontal="center"/>
    </xf>
    <xf numFmtId="0" fontId="7" fillId="0" borderId="155" xfId="0" applyFont="1" applyBorder="1" applyAlignment="1">
      <alignment horizontal="center"/>
    </xf>
    <xf numFmtId="0" fontId="36" fillId="0" borderId="295" xfId="0" applyFont="1" applyBorder="1" applyAlignment="1">
      <alignment horizontal="left" vertical="center" wrapText="1"/>
    </xf>
    <xf numFmtId="0" fontId="36" fillId="0" borderId="66" xfId="0" applyFont="1" applyBorder="1" applyAlignment="1">
      <alignment horizontal="left" vertical="center" wrapText="1"/>
    </xf>
    <xf numFmtId="0" fontId="23" fillId="11" borderId="135" xfId="0" applyFont="1" applyFill="1" applyBorder="1" applyAlignment="1">
      <alignment vertical="center" wrapText="1"/>
    </xf>
    <xf numFmtId="0" fontId="23" fillId="11" borderId="236" xfId="0" applyFont="1" applyFill="1" applyBorder="1" applyAlignment="1">
      <alignment vertical="center" wrapText="1"/>
    </xf>
    <xf numFmtId="0" fontId="23" fillId="5" borderId="235" xfId="0" applyFont="1" applyFill="1" applyBorder="1" applyAlignment="1">
      <alignment horizontal="center" vertical="center"/>
    </xf>
    <xf numFmtId="0" fontId="23" fillId="5" borderId="155" xfId="0" applyFont="1" applyFill="1" applyBorder="1" applyAlignment="1">
      <alignment horizontal="center" vertical="center"/>
    </xf>
    <xf numFmtId="0" fontId="8" fillId="9" borderId="155" xfId="0" applyFont="1" applyFill="1" applyBorder="1" applyAlignment="1">
      <alignment horizontal="left" vertical="center" wrapText="1"/>
    </xf>
    <xf numFmtId="0" fontId="8" fillId="9" borderId="156" xfId="0" applyFont="1" applyFill="1" applyBorder="1" applyAlignment="1">
      <alignment horizontal="left" vertical="center" wrapText="1"/>
    </xf>
    <xf numFmtId="0" fontId="8" fillId="0" borderId="52" xfId="0" applyFont="1" applyBorder="1" applyAlignment="1">
      <alignment horizontal="left" vertical="center" wrapText="1"/>
    </xf>
    <xf numFmtId="0" fontId="8" fillId="0" borderId="24" xfId="0" applyFont="1" applyBorder="1" applyAlignment="1">
      <alignment horizontal="left" vertical="center" wrapText="1"/>
    </xf>
    <xf numFmtId="0" fontId="36" fillId="2" borderId="45" xfId="0" applyFont="1" applyFill="1" applyBorder="1" applyAlignment="1">
      <alignment horizontal="left" vertical="center" wrapText="1"/>
    </xf>
    <xf numFmtId="0" fontId="8" fillId="0" borderId="157" xfId="0" applyFont="1" applyBorder="1" applyAlignment="1">
      <alignment horizontal="left" vertical="center" wrapText="1"/>
    </xf>
    <xf numFmtId="0" fontId="8" fillId="0" borderId="135" xfId="0" applyFont="1" applyBorder="1" applyAlignment="1">
      <alignment horizontal="left" vertical="center" wrapText="1"/>
    </xf>
    <xf numFmtId="0" fontId="8" fillId="0" borderId="66" xfId="0" applyFont="1" applyBorder="1" applyAlignment="1">
      <alignment horizontal="left" vertical="center" wrapText="1"/>
    </xf>
    <xf numFmtId="0" fontId="8" fillId="2" borderId="12" xfId="0" applyFont="1" applyFill="1" applyBorder="1" applyAlignment="1">
      <alignment horizontal="left" vertical="center" wrapText="1"/>
    </xf>
    <xf numFmtId="0" fontId="8" fillId="2" borderId="64" xfId="0" applyFont="1" applyFill="1" applyBorder="1" applyAlignment="1">
      <alignment horizontal="left" vertical="center" wrapText="1"/>
    </xf>
    <xf numFmtId="0" fontId="8" fillId="2" borderId="66" xfId="0" applyFont="1" applyFill="1" applyBorder="1" applyAlignment="1">
      <alignment horizontal="left" vertical="center" wrapText="1"/>
    </xf>
    <xf numFmtId="0" fontId="2" fillId="4" borderId="66" xfId="0" applyFont="1" applyFill="1" applyBorder="1" applyAlignment="1">
      <alignment horizontal="center" vertical="center" wrapText="1"/>
    </xf>
    <xf numFmtId="0" fontId="4" fillId="9" borderId="151" xfId="0" applyFont="1" applyFill="1" applyBorder="1" applyAlignment="1">
      <alignment horizontal="center" vertical="center" wrapText="1"/>
    </xf>
    <xf numFmtId="0" fontId="4" fillId="9" borderId="140" xfId="0" applyFont="1" applyFill="1" applyBorder="1" applyAlignment="1">
      <alignment horizontal="center" vertical="center" wrapText="1"/>
    </xf>
    <xf numFmtId="0" fontId="4" fillId="9" borderId="64" xfId="0" applyFont="1" applyFill="1" applyBorder="1" applyAlignment="1">
      <alignment horizontal="center" vertical="center" wrapText="1"/>
    </xf>
    <xf numFmtId="0" fontId="4" fillId="9" borderId="62" xfId="0" applyFont="1" applyFill="1" applyBorder="1" applyAlignment="1">
      <alignment horizontal="center" vertical="center" wrapText="1"/>
    </xf>
    <xf numFmtId="0" fontId="8" fillId="9" borderId="237" xfId="0" applyFont="1" applyFill="1" applyBorder="1" applyAlignment="1">
      <alignment vertical="center" wrapText="1"/>
    </xf>
    <xf numFmtId="0" fontId="8" fillId="9" borderId="155" xfId="0" applyFont="1" applyFill="1" applyBorder="1" applyAlignment="1">
      <alignment vertical="center" wrapText="1"/>
    </xf>
    <xf numFmtId="0" fontId="8" fillId="9" borderId="156" xfId="0" applyFont="1" applyFill="1" applyBorder="1" applyAlignment="1">
      <alignment vertical="center" wrapText="1"/>
    </xf>
    <xf numFmtId="0" fontId="2" fillId="5" borderId="135" xfId="0" applyFont="1" applyFill="1" applyBorder="1" applyAlignment="1">
      <alignment horizontal="left" vertical="center" wrapText="1"/>
    </xf>
    <xf numFmtId="0" fontId="2" fillId="4" borderId="66" xfId="0" applyFont="1" applyFill="1" applyBorder="1" applyAlignment="1">
      <alignment horizontal="left" vertical="center"/>
    </xf>
    <xf numFmtId="0" fontId="2" fillId="12" borderId="0" xfId="0" applyFont="1" applyFill="1" applyAlignment="1">
      <alignment horizontal="left" vertical="center" wrapText="1"/>
    </xf>
    <xf numFmtId="0" fontId="8" fillId="9" borderId="66" xfId="0" applyFont="1" applyFill="1" applyBorder="1" applyAlignment="1">
      <alignment horizontal="left" vertical="center" wrapText="1"/>
    </xf>
    <xf numFmtId="0" fontId="8" fillId="9" borderId="62" xfId="0" applyFont="1" applyFill="1" applyBorder="1" applyAlignment="1">
      <alignment horizontal="left" vertical="center" wrapText="1"/>
    </xf>
    <xf numFmtId="0" fontId="2" fillId="4" borderId="0" xfId="0" applyFont="1" applyFill="1" applyAlignment="1">
      <alignment horizontal="left" vertical="center"/>
    </xf>
    <xf numFmtId="0" fontId="8" fillId="9" borderId="157" xfId="0" quotePrefix="1" applyFont="1" applyFill="1" applyBorder="1" applyAlignment="1">
      <alignment horizontal="center" vertical="center" wrapText="1"/>
    </xf>
    <xf numFmtId="0" fontId="8" fillId="9" borderId="158" xfId="0" quotePrefix="1" applyFont="1" applyFill="1" applyBorder="1" applyAlignment="1">
      <alignment horizontal="center" vertical="center" wrapText="1"/>
    </xf>
    <xf numFmtId="0" fontId="8" fillId="9" borderId="64" xfId="0" quotePrefix="1" applyFont="1" applyFill="1" applyBorder="1" applyAlignment="1">
      <alignment horizontal="center" vertical="center" wrapText="1"/>
    </xf>
    <xf numFmtId="0" fontId="8" fillId="9" borderId="62" xfId="0" quotePrefix="1" applyFont="1" applyFill="1" applyBorder="1" applyAlignment="1">
      <alignment horizontal="center" vertical="center" wrapText="1"/>
    </xf>
    <xf numFmtId="0" fontId="8" fillId="0" borderId="155" xfId="0" applyFont="1" applyBorder="1" applyAlignment="1">
      <alignment horizontal="left" vertical="center" wrapText="1"/>
    </xf>
    <xf numFmtId="0" fontId="8" fillId="0" borderId="156" xfId="0" applyFont="1" applyBorder="1" applyAlignment="1">
      <alignment horizontal="left" vertical="center" wrapText="1"/>
    </xf>
    <xf numFmtId="171" fontId="8" fillId="0" borderId="154" xfId="0" applyNumberFormat="1" applyFont="1" applyBorder="1" applyAlignment="1">
      <alignment horizontal="center" vertical="center"/>
    </xf>
    <xf numFmtId="171" fontId="8" fillId="0" borderId="23" xfId="0" applyNumberFormat="1" applyFont="1" applyBorder="1" applyAlignment="1">
      <alignment horizontal="center" vertical="center"/>
    </xf>
    <xf numFmtId="171" fontId="8" fillId="0" borderId="149" xfId="0" applyNumberFormat="1" applyFont="1" applyBorder="1" applyAlignment="1">
      <alignment horizontal="center" vertical="center"/>
    </xf>
    <xf numFmtId="171" fontId="8" fillId="0" borderId="12" xfId="0" applyNumberFormat="1" applyFont="1" applyBorder="1" applyAlignment="1">
      <alignment horizontal="center" vertical="center"/>
    </xf>
    <xf numFmtId="164" fontId="8" fillId="0" borderId="149" xfId="0" applyNumberFormat="1" applyFont="1" applyBorder="1" applyAlignment="1">
      <alignment horizontal="center" vertical="center"/>
    </xf>
    <xf numFmtId="164" fontId="8" fillId="0" borderId="12" xfId="0" applyNumberFormat="1" applyFont="1" applyBorder="1" applyAlignment="1">
      <alignment horizontal="center" vertical="center"/>
    </xf>
    <xf numFmtId="164" fontId="8" fillId="0" borderId="61" xfId="0" applyNumberFormat="1" applyFont="1" applyBorder="1" applyAlignment="1">
      <alignment horizontal="center" vertical="center"/>
    </xf>
    <xf numFmtId="164" fontId="8" fillId="0" borderId="155" xfId="0" applyNumberFormat="1" applyFont="1" applyBorder="1" applyAlignment="1">
      <alignment horizontal="center" vertical="center"/>
    </xf>
    <xf numFmtId="0" fontId="2" fillId="5" borderId="45" xfId="0" applyFont="1" applyFill="1" applyBorder="1" applyAlignment="1">
      <alignment vertical="center"/>
    </xf>
    <xf numFmtId="169" fontId="8" fillId="0" borderId="154" xfId="0" applyNumberFormat="1" applyFont="1" applyBorder="1" applyAlignment="1">
      <alignment horizontal="center" vertical="center"/>
    </xf>
    <xf numFmtId="169" fontId="8" fillId="0" borderId="23" xfId="0" applyNumberFormat="1" applyFont="1" applyBorder="1" applyAlignment="1">
      <alignment horizontal="center" vertical="center"/>
    </xf>
    <xf numFmtId="169" fontId="8" fillId="0" borderId="61" xfId="0" applyNumberFormat="1" applyFont="1" applyBorder="1" applyAlignment="1">
      <alignment horizontal="center" vertical="center"/>
    </xf>
    <xf numFmtId="169" fontId="8" fillId="0" borderId="155" xfId="0" applyNumberFormat="1" applyFont="1" applyBorder="1" applyAlignment="1">
      <alignment horizontal="center" vertical="center"/>
    </xf>
    <xf numFmtId="0" fontId="7" fillId="9" borderId="155" xfId="0" applyFont="1" applyFill="1" applyBorder="1" applyAlignment="1">
      <alignment vertical="center"/>
    </xf>
    <xf numFmtId="0" fontId="7" fillId="9" borderId="156" xfId="0" applyFont="1" applyFill="1" applyBorder="1" applyAlignment="1">
      <alignment vertical="center"/>
    </xf>
    <xf numFmtId="0" fontId="8" fillId="0" borderId="0" xfId="0" applyFont="1" applyAlignment="1">
      <alignment vertical="center" wrapText="1"/>
    </xf>
    <xf numFmtId="0" fontId="8" fillId="0" borderId="12" xfId="0" applyFont="1" applyBorder="1" applyAlignment="1">
      <alignment vertical="center" wrapText="1"/>
    </xf>
    <xf numFmtId="0" fontId="8" fillId="9" borderId="87" xfId="0" applyFont="1" applyFill="1" applyBorder="1" applyAlignment="1">
      <alignment horizontal="left" vertical="center" wrapText="1"/>
    </xf>
    <xf numFmtId="0" fontId="8" fillId="9" borderId="47" xfId="0" applyFont="1" applyFill="1" applyBorder="1" applyAlignment="1">
      <alignment horizontal="left" vertical="center" wrapText="1"/>
    </xf>
    <xf numFmtId="0" fontId="8" fillId="9" borderId="23" xfId="0" applyFont="1" applyFill="1" applyBorder="1" applyAlignment="1">
      <alignment horizontal="left" vertical="center" wrapText="1"/>
    </xf>
    <xf numFmtId="0" fontId="8" fillId="9" borderId="116" xfId="0" applyFont="1" applyFill="1" applyBorder="1" applyAlignment="1">
      <alignment horizontal="left" vertical="center" wrapText="1"/>
    </xf>
    <xf numFmtId="0" fontId="2" fillId="4" borderId="20" xfId="0" applyFont="1" applyFill="1" applyBorder="1" applyAlignment="1">
      <alignment horizontal="center" vertical="center"/>
    </xf>
    <xf numFmtId="0" fontId="36" fillId="2" borderId="243" xfId="0" applyFont="1" applyFill="1" applyBorder="1" applyAlignment="1">
      <alignment horizontal="left" vertical="center" wrapText="1"/>
    </xf>
    <xf numFmtId="0" fontId="36" fillId="2" borderId="73" xfId="0" applyFont="1" applyFill="1" applyBorder="1" applyAlignment="1">
      <alignment horizontal="left" vertical="center" wrapText="1"/>
    </xf>
    <xf numFmtId="0" fontId="15" fillId="0" borderId="45" xfId="0" applyFont="1" applyBorder="1" applyAlignment="1">
      <alignment horizontal="left" vertical="center" wrapText="1"/>
    </xf>
    <xf numFmtId="0" fontId="15" fillId="0" borderId="0" xfId="0" applyFont="1" applyAlignment="1">
      <alignment horizontal="left" vertical="center" wrapText="1"/>
    </xf>
    <xf numFmtId="0" fontId="8" fillId="2" borderId="87" xfId="0" applyFont="1" applyFill="1" applyBorder="1" applyAlignment="1">
      <alignment horizontal="left" vertical="center" wrapText="1"/>
    </xf>
    <xf numFmtId="0" fontId="8" fillId="2" borderId="72" xfId="0" applyFont="1" applyFill="1" applyBorder="1" applyAlignment="1">
      <alignment horizontal="left" vertical="center" wrapText="1"/>
    </xf>
    <xf numFmtId="0" fontId="2" fillId="4" borderId="218" xfId="0" applyFont="1" applyFill="1" applyBorder="1" applyAlignment="1">
      <alignment horizontal="center" vertical="center"/>
    </xf>
    <xf numFmtId="0" fontId="2" fillId="4" borderId="70" xfId="0" applyFont="1" applyFill="1" applyBorder="1" applyAlignment="1">
      <alignment horizontal="center" vertical="center"/>
    </xf>
    <xf numFmtId="0" fontId="2" fillId="5" borderId="107" xfId="0" applyFont="1" applyFill="1" applyBorder="1" applyAlignment="1">
      <alignment vertical="center" indent="1"/>
    </xf>
    <xf numFmtId="0" fontId="2" fillId="5" borderId="68" xfId="0" applyFont="1" applyFill="1" applyBorder="1" applyAlignment="1">
      <alignment vertical="center" indent="1"/>
    </xf>
    <xf numFmtId="0" fontId="4" fillId="0" borderId="0" xfId="0" applyFont="1" applyAlignment="1">
      <alignment vertical="center"/>
    </xf>
    <xf numFmtId="0" fontId="2" fillId="4" borderId="99" xfId="0" applyFont="1" applyFill="1" applyBorder="1" applyAlignment="1">
      <alignment horizontal="center" vertical="center"/>
    </xf>
    <xf numFmtId="0" fontId="8" fillId="9" borderId="243" xfId="0" applyFont="1" applyFill="1" applyBorder="1" applyAlignment="1">
      <alignment horizontal="left" vertical="center" wrapText="1"/>
    </xf>
    <xf numFmtId="0" fontId="35" fillId="2" borderId="243" xfId="0" applyFont="1" applyFill="1" applyBorder="1" applyAlignment="1">
      <alignment horizontal="left" vertical="center"/>
    </xf>
    <xf numFmtId="0" fontId="35" fillId="2" borderId="73" xfId="0" applyFont="1" applyFill="1" applyBorder="1" applyAlignment="1">
      <alignment horizontal="left" vertical="center"/>
    </xf>
    <xf numFmtId="0" fontId="4" fillId="2" borderId="0" xfId="0" applyFont="1" applyFill="1" applyAlignment="1">
      <alignment horizontal="center" vertical="center"/>
    </xf>
    <xf numFmtId="0" fontId="35" fillId="0" borderId="295" xfId="0" applyFont="1" applyBorder="1" applyAlignment="1">
      <alignment horizontal="left" vertical="center"/>
    </xf>
    <xf numFmtId="0" fontId="35" fillId="0" borderId="66" xfId="0" applyFont="1" applyBorder="1" applyAlignment="1">
      <alignment horizontal="left" vertical="center"/>
    </xf>
    <xf numFmtId="0" fontId="17" fillId="0" borderId="31" xfId="0" applyFont="1" applyBorder="1" applyAlignment="1">
      <alignment horizontal="left" vertical="center" wrapText="1"/>
    </xf>
    <xf numFmtId="0" fontId="3" fillId="0" borderId="31" xfId="0" applyFont="1" applyBorder="1" applyAlignment="1">
      <alignment horizontal="left" vertical="center" wrapText="1"/>
    </xf>
    <xf numFmtId="0" fontId="3" fillId="0" borderId="28" xfId="0" applyFont="1" applyBorder="1" applyAlignment="1">
      <alignment horizontal="left" vertical="center" wrapText="1"/>
    </xf>
    <xf numFmtId="0" fontId="8" fillId="9" borderId="73" xfId="0" applyFont="1" applyFill="1" applyBorder="1" applyAlignment="1">
      <alignment vertical="center" wrapText="1"/>
    </xf>
    <xf numFmtId="0" fontId="7" fillId="0" borderId="108" xfId="0" applyFont="1" applyBorder="1" applyAlignment="1">
      <alignment horizontal="left" vertical="center" wrapText="1"/>
    </xf>
    <xf numFmtId="0" fontId="7" fillId="0" borderId="74" xfId="0" applyFont="1" applyBorder="1" applyAlignment="1">
      <alignment horizontal="left" vertical="center" wrapText="1"/>
    </xf>
    <xf numFmtId="0" fontId="7" fillId="0" borderId="330" xfId="0" applyFont="1" applyBorder="1" applyAlignment="1">
      <alignment horizontal="left" vertical="center" wrapText="1"/>
    </xf>
    <xf numFmtId="0" fontId="7" fillId="0" borderId="322" xfId="0" applyFont="1" applyBorder="1" applyAlignment="1">
      <alignment horizontal="left" vertical="center" wrapText="1"/>
    </xf>
    <xf numFmtId="0" fontId="7" fillId="9" borderId="86" xfId="0" applyFont="1" applyFill="1" applyBorder="1" applyAlignment="1">
      <alignment horizontal="left" vertical="center" wrapText="1"/>
    </xf>
    <xf numFmtId="0" fontId="7" fillId="9" borderId="81" xfId="0" applyFont="1" applyFill="1" applyBorder="1" applyAlignment="1">
      <alignment horizontal="left" vertical="center" wrapText="1"/>
    </xf>
    <xf numFmtId="0" fontId="7" fillId="9" borderId="76" xfId="0" applyFont="1" applyFill="1" applyBorder="1" applyAlignment="1">
      <alignment horizontal="left" vertical="center" wrapText="1"/>
    </xf>
    <xf numFmtId="0" fontId="23" fillId="5" borderId="256" xfId="0" applyFont="1" applyFill="1" applyBorder="1" applyAlignment="1">
      <alignment horizontal="center" vertical="center"/>
    </xf>
    <xf numFmtId="0" fontId="23" fillId="5" borderId="135" xfId="0" applyFont="1" applyFill="1" applyBorder="1" applyAlignment="1">
      <alignment horizontal="center" vertical="center"/>
    </xf>
    <xf numFmtId="0" fontId="7" fillId="0" borderId="80" xfId="0" applyFont="1" applyBorder="1" applyAlignment="1">
      <alignment horizontal="left" vertical="center" wrapText="1"/>
    </xf>
    <xf numFmtId="169" fontId="8" fillId="9" borderId="94" xfId="0" applyNumberFormat="1" applyFont="1" applyFill="1" applyBorder="1" applyAlignment="1">
      <alignment horizontal="center" vertical="center"/>
    </xf>
    <xf numFmtId="169" fontId="8" fillId="9" borderId="100" xfId="0" applyNumberFormat="1" applyFont="1" applyFill="1" applyBorder="1" applyAlignment="1">
      <alignment horizontal="center" vertical="center"/>
    </xf>
    <xf numFmtId="169" fontId="6" fillId="9" borderId="79" xfId="0" applyNumberFormat="1" applyFont="1" applyFill="1" applyBorder="1" applyAlignment="1">
      <alignment horizontal="center" vertical="center"/>
    </xf>
    <xf numFmtId="169" fontId="6" fillId="9" borderId="77" xfId="0" applyNumberFormat="1" applyFont="1" applyFill="1" applyBorder="1" applyAlignment="1">
      <alignment horizontal="center" vertical="center"/>
    </xf>
    <xf numFmtId="9" fontId="8" fillId="9" borderId="109" xfId="0" applyNumberFormat="1" applyFont="1" applyFill="1" applyBorder="1" applyAlignment="1">
      <alignment horizontal="center" vertical="center"/>
    </xf>
    <xf numFmtId="9" fontId="8" fillId="9" borderId="255" xfId="0" applyNumberFormat="1" applyFont="1" applyFill="1" applyBorder="1" applyAlignment="1">
      <alignment horizontal="center" vertical="center"/>
    </xf>
    <xf numFmtId="0" fontId="12" fillId="2" borderId="68" xfId="0" applyFont="1" applyFill="1" applyBorder="1" applyAlignment="1">
      <alignment horizontal="left" vertical="center" wrapText="1"/>
    </xf>
    <xf numFmtId="0" fontId="10" fillId="2" borderId="68" xfId="0" applyFont="1" applyFill="1" applyBorder="1" applyAlignment="1">
      <alignment horizontal="left" vertical="center" wrapText="1"/>
    </xf>
    <xf numFmtId="9" fontId="8" fillId="0" borderId="75" xfId="0" applyNumberFormat="1" applyFont="1" applyBorder="1" applyAlignment="1">
      <alignment horizontal="center" vertical="center"/>
    </xf>
    <xf numFmtId="9" fontId="8" fillId="9" borderId="199" xfId="0" applyNumberFormat="1" applyFont="1" applyFill="1" applyBorder="1" applyAlignment="1">
      <alignment horizontal="center" vertical="center"/>
    </xf>
    <xf numFmtId="9" fontId="8" fillId="9" borderId="75" xfId="0" applyNumberFormat="1" applyFont="1" applyFill="1" applyBorder="1" applyAlignment="1">
      <alignment horizontal="center" vertical="center"/>
    </xf>
    <xf numFmtId="169" fontId="8" fillId="2" borderId="94" xfId="0" applyNumberFormat="1" applyFont="1" applyFill="1" applyBorder="1" applyAlignment="1">
      <alignment horizontal="center" vertical="center"/>
    </xf>
    <xf numFmtId="169" fontId="8" fillId="2" borderId="100" xfId="0" applyNumberFormat="1" applyFont="1" applyFill="1" applyBorder="1" applyAlignment="1">
      <alignment horizontal="center" vertical="center"/>
    </xf>
    <xf numFmtId="169" fontId="6" fillId="2" borderId="79" xfId="0" applyNumberFormat="1" applyFont="1" applyFill="1" applyBorder="1" applyAlignment="1">
      <alignment horizontal="center" vertical="center"/>
    </xf>
    <xf numFmtId="169" fontId="6" fillId="2" borderId="77" xfId="0" applyNumberFormat="1" applyFont="1" applyFill="1" applyBorder="1" applyAlignment="1">
      <alignment horizontal="center" vertical="center"/>
    </xf>
    <xf numFmtId="9" fontId="8" fillId="0" borderId="109" xfId="0" applyNumberFormat="1" applyFont="1" applyBorder="1" applyAlignment="1">
      <alignment horizontal="center" vertical="center"/>
    </xf>
    <xf numFmtId="9" fontId="8" fillId="0" borderId="255" xfId="0" applyNumberFormat="1" applyFont="1" applyBorder="1" applyAlignment="1">
      <alignment horizontal="center" vertical="center"/>
    </xf>
    <xf numFmtId="169" fontId="8" fillId="2" borderId="23" xfId="0" applyNumberFormat="1" applyFont="1" applyFill="1" applyBorder="1" applyAlignment="1">
      <alignment horizontal="center" vertical="center"/>
    </xf>
    <xf numFmtId="169" fontId="8" fillId="9" borderId="293" xfId="0" applyNumberFormat="1" applyFont="1" applyFill="1" applyBorder="1" applyAlignment="1">
      <alignment horizontal="center" vertical="center"/>
    </xf>
    <xf numFmtId="169" fontId="8" fillId="9" borderId="69" xfId="0" applyNumberFormat="1" applyFont="1" applyFill="1" applyBorder="1" applyAlignment="1">
      <alignment horizontal="center" vertical="center"/>
    </xf>
    <xf numFmtId="169" fontId="6" fillId="2" borderId="12" xfId="0" applyNumberFormat="1" applyFont="1" applyFill="1" applyBorder="1" applyAlignment="1">
      <alignment horizontal="center" vertical="center"/>
    </xf>
    <xf numFmtId="169" fontId="6" fillId="9" borderId="294" xfId="0" applyNumberFormat="1" applyFont="1" applyFill="1" applyBorder="1" applyAlignment="1">
      <alignment horizontal="center" vertical="center"/>
    </xf>
    <xf numFmtId="169" fontId="6" fillId="9" borderId="12" xfId="0" applyNumberFormat="1" applyFont="1" applyFill="1" applyBorder="1" applyAlignment="1">
      <alignment horizontal="center" vertical="center"/>
    </xf>
    <xf numFmtId="0" fontId="8" fillId="9" borderId="135" xfId="0" applyFont="1" applyFill="1" applyBorder="1" applyAlignment="1">
      <alignment horizontal="left" vertical="center" wrapText="1"/>
    </xf>
    <xf numFmtId="0" fontId="8" fillId="9" borderId="236" xfId="0" applyFont="1" applyFill="1" applyBorder="1" applyAlignment="1">
      <alignment horizontal="left" vertical="center" wrapText="1"/>
    </xf>
    <xf numFmtId="0" fontId="8" fillId="9" borderId="289" xfId="0" applyFont="1" applyFill="1" applyBorder="1" applyAlignment="1">
      <alignment horizontal="left" vertical="center" wrapText="1"/>
    </xf>
    <xf numFmtId="0" fontId="8" fillId="2" borderId="235" xfId="0" applyFont="1" applyFill="1" applyBorder="1" applyAlignment="1">
      <alignment horizontal="left" vertical="center" wrapText="1"/>
    </xf>
    <xf numFmtId="0" fontId="8" fillId="2" borderId="155" xfId="0" applyFont="1" applyFill="1" applyBorder="1" applyAlignment="1">
      <alignment horizontal="left" vertical="center" wrapText="1"/>
    </xf>
    <xf numFmtId="0" fontId="8" fillId="2" borderId="289" xfId="0" applyFont="1" applyFill="1" applyBorder="1" applyAlignment="1">
      <alignment horizontal="left" vertical="center" wrapText="1"/>
    </xf>
    <xf numFmtId="0" fontId="8" fillId="2" borderId="235" xfId="0" applyFont="1" applyFill="1" applyBorder="1" applyAlignment="1">
      <alignment horizontal="left" vertical="center"/>
    </xf>
    <xf numFmtId="0" fontId="8" fillId="2" borderId="155" xfId="0" applyFont="1" applyFill="1" applyBorder="1" applyAlignment="1">
      <alignment horizontal="left" vertical="center"/>
    </xf>
    <xf numFmtId="0" fontId="8" fillId="2" borderId="289" xfId="0" applyFont="1" applyFill="1" applyBorder="1" applyAlignment="1">
      <alignment horizontal="left" vertical="center"/>
    </xf>
    <xf numFmtId="0" fontId="36" fillId="2" borderId="295" xfId="0" applyFont="1" applyFill="1" applyBorder="1" applyAlignment="1">
      <alignment horizontal="left" vertical="center" wrapText="1"/>
    </xf>
    <xf numFmtId="0" fontId="36" fillId="2" borderId="66" xfId="0" applyFont="1" applyFill="1" applyBorder="1" applyAlignment="1">
      <alignment horizontal="left" vertical="center" wrapText="1"/>
    </xf>
    <xf numFmtId="0" fontId="8" fillId="9" borderId="262" xfId="0" applyFont="1" applyFill="1" applyBorder="1" applyAlignment="1">
      <alignment horizontal="left" vertical="center" wrapText="1"/>
    </xf>
    <xf numFmtId="0" fontId="23" fillId="13" borderId="135" xfId="0" applyFont="1" applyFill="1" applyBorder="1" applyAlignment="1">
      <alignment vertical="center" wrapText="1"/>
    </xf>
    <xf numFmtId="0" fontId="23" fillId="13" borderId="236" xfId="0" applyFont="1" applyFill="1" applyBorder="1" applyAlignment="1">
      <alignment vertical="center" wrapText="1"/>
    </xf>
    <xf numFmtId="0" fontId="7" fillId="9" borderId="66" xfId="0" applyFont="1" applyFill="1" applyBorder="1" applyAlignment="1">
      <alignment horizontal="left" vertical="center" wrapText="1"/>
    </xf>
    <xf numFmtId="0" fontId="7" fillId="9" borderId="62" xfId="0" applyFont="1" applyFill="1" applyBorder="1" applyAlignment="1">
      <alignment horizontal="left" vertical="center" wrapText="1"/>
    </xf>
    <xf numFmtId="0" fontId="23" fillId="14" borderId="256" xfId="0" applyFont="1" applyFill="1" applyBorder="1" applyAlignment="1">
      <alignment horizontal="center" vertical="center"/>
    </xf>
    <xf numFmtId="0" fontId="23" fillId="14" borderId="135" xfId="0" applyFont="1" applyFill="1" applyBorder="1" applyAlignment="1">
      <alignment horizontal="center" vertical="center"/>
    </xf>
    <xf numFmtId="0" fontId="2" fillId="5" borderId="45" xfId="0" applyFont="1" applyFill="1" applyBorder="1" applyAlignment="1">
      <alignment horizontal="left" vertical="center" wrapText="1"/>
    </xf>
    <xf numFmtId="0" fontId="16" fillId="9" borderId="155" xfId="0" applyFont="1" applyFill="1" applyBorder="1" applyAlignment="1">
      <alignment horizontal="left" vertical="center" wrapText="1"/>
    </xf>
    <xf numFmtId="0" fontId="16" fillId="9" borderId="156" xfId="0" applyFont="1" applyFill="1" applyBorder="1" applyAlignment="1">
      <alignment horizontal="left" vertical="center" wrapText="1"/>
    </xf>
    <xf numFmtId="0" fontId="8" fillId="9" borderId="12" xfId="0" applyFont="1" applyFill="1" applyBorder="1" applyAlignment="1">
      <alignment horizontal="left" vertical="center" wrapText="1"/>
    </xf>
    <xf numFmtId="0" fontId="8" fillId="9" borderId="303" xfId="0" applyFont="1" applyFill="1" applyBorder="1" applyAlignment="1">
      <alignment horizontal="left" vertical="center" wrapText="1"/>
    </xf>
    <xf numFmtId="0" fontId="7" fillId="2" borderId="41" xfId="0" applyFont="1" applyFill="1" applyBorder="1" applyAlignment="1">
      <alignment vertical="center" wrapText="1"/>
    </xf>
    <xf numFmtId="0" fontId="81" fillId="2" borderId="0" xfId="1" applyFont="1" applyFill="1" applyAlignment="1">
      <alignment vertical="center" wrapText="1"/>
    </xf>
    <xf numFmtId="0" fontId="4" fillId="9" borderId="61" xfId="0" applyFont="1" applyFill="1" applyBorder="1" applyAlignment="1">
      <alignment horizontal="center"/>
    </xf>
    <xf numFmtId="0" fontId="4" fillId="9" borderId="155" xfId="0" applyFont="1" applyFill="1" applyBorder="1" applyAlignment="1">
      <alignment horizontal="center"/>
    </xf>
    <xf numFmtId="0" fontId="7" fillId="0" borderId="272" xfId="0" applyFont="1" applyBorder="1" applyAlignment="1">
      <alignment horizontal="center" vertical="center"/>
    </xf>
    <xf numFmtId="0" fontId="10" fillId="0" borderId="261" xfId="0" applyFont="1" applyBorder="1" applyAlignment="1">
      <alignment vertical="top" wrapText="1"/>
    </xf>
    <xf numFmtId="0" fontId="10" fillId="0" borderId="135" xfId="0" applyFont="1" applyBorder="1" applyAlignment="1">
      <alignment vertical="top" wrapText="1"/>
    </xf>
    <xf numFmtId="0" fontId="8" fillId="9" borderId="136" xfId="0" applyFont="1" applyFill="1" applyBorder="1" applyAlignment="1">
      <alignment horizontal="left" vertical="center" wrapText="1"/>
    </xf>
    <xf numFmtId="0" fontId="7" fillId="9" borderId="137" xfId="0" applyFont="1" applyFill="1" applyBorder="1" applyAlignment="1">
      <alignment horizontal="left" vertical="center" wrapText="1"/>
    </xf>
    <xf numFmtId="0" fontId="7" fillId="9" borderId="136" xfId="0" applyFont="1" applyFill="1" applyBorder="1" applyAlignment="1">
      <alignment horizontal="left" vertical="center" wrapText="1"/>
    </xf>
    <xf numFmtId="0" fontId="7" fillId="0" borderId="153" xfId="0" applyFont="1" applyBorder="1" applyAlignment="1">
      <alignment horizontal="center" vertical="center"/>
    </xf>
    <xf numFmtId="0" fontId="7" fillId="0" borderId="137" xfId="0" applyFont="1" applyBorder="1" applyAlignment="1">
      <alignment horizontal="center" vertical="center"/>
    </xf>
    <xf numFmtId="0" fontId="7" fillId="9" borderId="153" xfId="0" applyFont="1" applyFill="1" applyBorder="1" applyAlignment="1">
      <alignment horizontal="center" vertical="center"/>
    </xf>
    <xf numFmtId="0" fontId="7" fillId="9" borderId="137" xfId="0" applyFont="1" applyFill="1" applyBorder="1" applyAlignment="1">
      <alignment horizontal="center" vertical="center"/>
    </xf>
    <xf numFmtId="0" fontId="7" fillId="9" borderId="142" xfId="0" applyFont="1" applyFill="1" applyBorder="1" applyAlignment="1">
      <alignment horizontal="center" vertical="center"/>
    </xf>
    <xf numFmtId="0" fontId="7" fillId="9" borderId="149" xfId="0" applyFont="1" applyFill="1" applyBorder="1" applyAlignment="1">
      <alignment horizontal="center" vertical="center"/>
    </xf>
    <xf numFmtId="0" fontId="7" fillId="9" borderId="12" xfId="0" applyFont="1" applyFill="1" applyBorder="1" applyAlignment="1">
      <alignment horizontal="center" vertical="center"/>
    </xf>
    <xf numFmtId="0" fontId="7" fillId="9" borderId="138" xfId="0" applyFont="1" applyFill="1" applyBorder="1" applyAlignment="1">
      <alignment horizontal="center" vertical="center"/>
    </xf>
    <xf numFmtId="0" fontId="15" fillId="2" borderId="37" xfId="0" applyFont="1" applyFill="1" applyBorder="1" applyAlignment="1">
      <alignment horizontal="left" vertical="center" wrapText="1"/>
    </xf>
    <xf numFmtId="0" fontId="15" fillId="2" borderId="29" xfId="0" applyFont="1" applyFill="1" applyBorder="1" applyAlignment="1">
      <alignment horizontal="left" vertical="center" wrapText="1"/>
    </xf>
    <xf numFmtId="0" fontId="36" fillId="2" borderId="296" xfId="0" applyFont="1" applyFill="1" applyBorder="1" applyAlignment="1">
      <alignment horizontal="left" vertical="center" wrapText="1"/>
    </xf>
    <xf numFmtId="0" fontId="36" fillId="2" borderId="297" xfId="0" applyFont="1" applyFill="1" applyBorder="1" applyAlignment="1">
      <alignment horizontal="left" vertical="center" wrapText="1"/>
    </xf>
    <xf numFmtId="0" fontId="7" fillId="9" borderId="265" xfId="0" applyFont="1" applyFill="1" applyBorder="1" applyAlignment="1">
      <alignment vertical="center" wrapText="1"/>
    </xf>
    <xf numFmtId="0" fontId="7" fillId="9" borderId="266" xfId="0" applyFont="1" applyFill="1" applyBorder="1" applyAlignment="1">
      <alignment vertical="center" wrapText="1"/>
    </xf>
    <xf numFmtId="0" fontId="7" fillId="9" borderId="268" xfId="0" applyFont="1" applyFill="1" applyBorder="1" applyAlignment="1">
      <alignment vertical="center" wrapText="1"/>
    </xf>
    <xf numFmtId="0" fontId="7" fillId="9" borderId="269" xfId="0" applyFont="1" applyFill="1" applyBorder="1" applyAlignment="1">
      <alignment vertical="center" wrapText="1"/>
    </xf>
    <xf numFmtId="0" fontId="7" fillId="9" borderId="152" xfId="0" applyFont="1" applyFill="1" applyBorder="1" applyAlignment="1">
      <alignment horizontal="center" vertical="center"/>
    </xf>
    <xf numFmtId="0" fontId="7" fillId="9" borderId="136" xfId="0" applyFont="1" applyFill="1" applyBorder="1" applyAlignment="1">
      <alignment horizontal="center" vertical="center"/>
    </xf>
    <xf numFmtId="0" fontId="7" fillId="9" borderId="141" xfId="0" applyFont="1" applyFill="1" applyBorder="1" applyAlignment="1">
      <alignment horizontal="center" vertical="center"/>
    </xf>
    <xf numFmtId="0" fontId="6" fillId="9" borderId="268" xfId="0" applyFont="1" applyFill="1" applyBorder="1" applyAlignment="1">
      <alignment horizontal="left" vertical="center" wrapText="1"/>
    </xf>
    <xf numFmtId="0" fontId="6" fillId="9" borderId="269" xfId="0" applyFont="1" applyFill="1" applyBorder="1" applyAlignment="1">
      <alignment horizontal="left" vertical="center" wrapText="1"/>
    </xf>
    <xf numFmtId="0" fontId="8" fillId="9" borderId="265" xfId="0" applyFont="1" applyFill="1" applyBorder="1" applyAlignment="1">
      <alignment horizontal="left" vertical="center" wrapText="1"/>
    </xf>
    <xf numFmtId="0" fontId="8" fillId="9" borderId="266" xfId="0" applyFont="1" applyFill="1" applyBorder="1" applyAlignment="1">
      <alignment horizontal="left" vertical="center" wrapText="1"/>
    </xf>
    <xf numFmtId="0" fontId="6" fillId="9" borderId="66" xfId="0" applyFont="1" applyFill="1" applyBorder="1" applyAlignment="1">
      <alignment horizontal="left" vertical="center" wrapText="1"/>
    </xf>
    <xf numFmtId="0" fontId="6" fillId="9" borderId="62" xfId="0" applyFont="1" applyFill="1" applyBorder="1" applyAlignment="1">
      <alignment horizontal="left" vertical="center" wrapText="1"/>
    </xf>
    <xf numFmtId="3" fontId="16" fillId="0" borderId="23" xfId="0" applyNumberFormat="1" applyFont="1" applyBorder="1" applyAlignment="1">
      <alignment horizontal="center" vertical="center"/>
    </xf>
    <xf numFmtId="0" fontId="8" fillId="0" borderId="272" xfId="0" applyFont="1" applyBorder="1" applyAlignment="1">
      <alignment horizontal="center" vertical="center"/>
    </xf>
    <xf numFmtId="0" fontId="8" fillId="9" borderId="271" xfId="0" applyFont="1" applyFill="1" applyBorder="1" applyAlignment="1">
      <alignment horizontal="center" vertical="center"/>
    </xf>
    <xf numFmtId="0" fontId="8" fillId="9" borderId="272" xfId="0" applyFont="1" applyFill="1" applyBorder="1" applyAlignment="1">
      <alignment horizontal="center" vertical="center"/>
    </xf>
    <xf numFmtId="0" fontId="8" fillId="9" borderId="273" xfId="0" applyFont="1" applyFill="1" applyBorder="1" applyAlignment="1">
      <alignment horizontal="center" vertical="center"/>
    </xf>
    <xf numFmtId="3" fontId="7" fillId="0" borderId="272" xfId="0" applyNumberFormat="1" applyFont="1" applyBorder="1" applyAlignment="1">
      <alignment horizontal="center" vertical="center"/>
    </xf>
    <xf numFmtId="3" fontId="16" fillId="9" borderId="154" xfId="0" applyNumberFormat="1" applyFont="1" applyFill="1" applyBorder="1" applyAlignment="1">
      <alignment horizontal="center" vertical="center"/>
    </xf>
    <xf numFmtId="3" fontId="16" fillId="9" borderId="23" xfId="0" applyNumberFormat="1" applyFont="1" applyFill="1" applyBorder="1" applyAlignment="1">
      <alignment horizontal="center" vertical="center"/>
    </xf>
    <xf numFmtId="3" fontId="16" fillId="9" borderId="116" xfId="0" applyNumberFormat="1" applyFont="1" applyFill="1" applyBorder="1" applyAlignment="1">
      <alignment horizontal="center" vertical="center"/>
    </xf>
    <xf numFmtId="0" fontId="28" fillId="9" borderId="61" xfId="0" applyFont="1" applyFill="1" applyBorder="1" applyAlignment="1">
      <alignment horizontal="center"/>
    </xf>
    <xf numFmtId="0" fontId="28" fillId="9" borderId="155" xfId="0" applyFont="1" applyFill="1" applyBorder="1" applyAlignment="1">
      <alignment horizontal="center"/>
    </xf>
    <xf numFmtId="3" fontId="16" fillId="0" borderId="151" xfId="0" applyNumberFormat="1" applyFont="1" applyBorder="1" applyAlignment="1">
      <alignment horizontal="center" vertical="center"/>
    </xf>
    <xf numFmtId="0" fontId="16" fillId="0" borderId="0" xfId="0" applyFont="1" applyAlignment="1">
      <alignment horizontal="center" vertical="center"/>
    </xf>
    <xf numFmtId="0" fontId="8" fillId="2" borderId="61" xfId="0" applyFont="1" applyFill="1" applyBorder="1" applyAlignment="1">
      <alignment horizontal="left" vertical="center" wrapText="1"/>
    </xf>
    <xf numFmtId="0" fontId="2" fillId="5" borderId="135" xfId="0" applyFont="1" applyFill="1" applyBorder="1" applyAlignment="1">
      <alignment vertical="center" wrapText="1"/>
    </xf>
    <xf numFmtId="0" fontId="8" fillId="9" borderId="155" xfId="0" applyFont="1" applyFill="1" applyBorder="1" applyAlignment="1">
      <alignment horizontal="left" vertical="center"/>
    </xf>
    <xf numFmtId="0" fontId="8" fillId="9" borderId="289" xfId="0" applyFont="1" applyFill="1" applyBorder="1" applyAlignment="1">
      <alignment horizontal="left" vertical="center"/>
    </xf>
    <xf numFmtId="0" fontId="8" fillId="9" borderId="262" xfId="0" applyFont="1" applyFill="1" applyBorder="1" applyAlignment="1">
      <alignment horizontal="left" vertical="center"/>
    </xf>
    <xf numFmtId="0" fontId="2" fillId="4" borderId="66" xfId="0" applyFont="1" applyFill="1" applyBorder="1" applyAlignment="1">
      <alignment horizontal="center" vertical="center" wrapText="1" indent="1"/>
    </xf>
    <xf numFmtId="0" fontId="7" fillId="0" borderId="61" xfId="0" applyFont="1" applyBorder="1" applyAlignment="1">
      <alignment horizontal="center" vertical="center" wrapText="1"/>
    </xf>
    <xf numFmtId="0" fontId="7" fillId="0" borderId="156" xfId="0" applyFont="1" applyBorder="1" applyAlignment="1">
      <alignment horizontal="center" vertical="center" wrapText="1"/>
    </xf>
    <xf numFmtId="0" fontId="7" fillId="9" borderId="155" xfId="0" applyFont="1" applyFill="1" applyBorder="1" applyAlignment="1">
      <alignment horizontal="center" vertical="center" wrapText="1"/>
    </xf>
    <xf numFmtId="0" fontId="7" fillId="4" borderId="155" xfId="0" applyFont="1" applyFill="1" applyBorder="1" applyAlignment="1">
      <alignment horizontal="center" vertical="center" wrapText="1"/>
    </xf>
    <xf numFmtId="0" fontId="2" fillId="4" borderId="66" xfId="0" applyFont="1" applyFill="1" applyBorder="1" applyAlignment="1">
      <alignment vertical="center" wrapText="1"/>
    </xf>
    <xf numFmtId="0" fontId="7" fillId="9" borderId="171" xfId="0" applyFont="1" applyFill="1" applyBorder="1" applyAlignment="1">
      <alignment horizontal="left" vertical="center" wrapText="1"/>
    </xf>
    <xf numFmtId="0" fontId="7" fillId="9" borderId="258" xfId="0" applyFont="1" applyFill="1" applyBorder="1" applyAlignment="1">
      <alignment horizontal="left" vertical="center" wrapText="1"/>
    </xf>
    <xf numFmtId="0" fontId="7" fillId="9" borderId="259" xfId="0" applyFont="1" applyFill="1" applyBorder="1" applyAlignment="1">
      <alignment horizontal="left" vertical="center" wrapText="1"/>
    </xf>
    <xf numFmtId="0" fontId="16" fillId="9" borderId="66" xfId="0" applyFont="1" applyFill="1" applyBorder="1" applyAlignment="1">
      <alignment vertical="center" wrapText="1"/>
    </xf>
    <xf numFmtId="0" fontId="16" fillId="9" borderId="62" xfId="0" applyFont="1" applyFill="1" applyBorder="1" applyAlignment="1">
      <alignment vertical="center" wrapText="1"/>
    </xf>
    <xf numFmtId="0" fontId="16" fillId="9" borderId="155" xfId="0" applyFont="1" applyFill="1" applyBorder="1" applyAlignment="1">
      <alignment vertical="center" wrapText="1"/>
    </xf>
    <xf numFmtId="0" fontId="16" fillId="9" borderId="156" xfId="0" applyFont="1" applyFill="1" applyBorder="1" applyAlignment="1">
      <alignment vertical="center" wrapText="1"/>
    </xf>
    <xf numFmtId="0" fontId="7" fillId="0" borderId="154" xfId="0" applyFont="1" applyBorder="1" applyAlignment="1">
      <alignment horizontal="center" vertical="center"/>
    </xf>
    <xf numFmtId="0" fontId="7" fillId="0" borderId="23" xfId="0" applyFont="1" applyBorder="1" applyAlignment="1">
      <alignment horizontal="center" vertical="center"/>
    </xf>
    <xf numFmtId="0" fontId="7" fillId="0" borderId="116" xfId="0" applyFont="1" applyBorder="1" applyAlignment="1">
      <alignment horizontal="center" vertical="center"/>
    </xf>
    <xf numFmtId="0" fontId="8" fillId="9" borderId="154" xfId="0" applyFont="1" applyFill="1" applyBorder="1" applyAlignment="1">
      <alignment horizontal="center" vertical="center"/>
    </xf>
    <xf numFmtId="0" fontId="8" fillId="9" borderId="23" xfId="0" applyFont="1" applyFill="1" applyBorder="1" applyAlignment="1">
      <alignment horizontal="center" vertical="center"/>
    </xf>
    <xf numFmtId="0" fontId="8" fillId="9" borderId="116" xfId="0" applyFont="1" applyFill="1" applyBorder="1" applyAlignment="1">
      <alignment horizontal="center" vertical="center"/>
    </xf>
    <xf numFmtId="0" fontId="8" fillId="0" borderId="23" xfId="0" applyFont="1" applyBorder="1" applyAlignment="1">
      <alignment horizontal="center" vertical="center"/>
    </xf>
    <xf numFmtId="0" fontId="7" fillId="9" borderId="66" xfId="0" applyFont="1" applyFill="1" applyBorder="1" applyAlignment="1">
      <alignment vertical="center" wrapText="1"/>
    </xf>
    <xf numFmtId="0" fontId="7" fillId="9" borderId="62" xfId="0" applyFont="1" applyFill="1" applyBorder="1" applyAlignment="1">
      <alignment vertical="center" wrapText="1"/>
    </xf>
    <xf numFmtId="0" fontId="16" fillId="9" borderId="0" xfId="0" applyFont="1" applyFill="1" applyAlignment="1">
      <alignment horizontal="left" vertical="center" wrapText="1"/>
    </xf>
    <xf numFmtId="0" fontId="16" fillId="9" borderId="23" xfId="0" applyFont="1" applyFill="1" applyBorder="1" applyAlignment="1">
      <alignment horizontal="left" vertical="center" wrapText="1"/>
    </xf>
    <xf numFmtId="0" fontId="7" fillId="9" borderId="271" xfId="0" applyFont="1" applyFill="1" applyBorder="1" applyAlignment="1">
      <alignment horizontal="center" vertical="center"/>
    </xf>
    <xf numFmtId="0" fontId="7" fillId="9" borderId="272" xfId="0" applyFont="1" applyFill="1" applyBorder="1" applyAlignment="1">
      <alignment horizontal="center" vertical="center"/>
    </xf>
    <xf numFmtId="0" fontId="7" fillId="9" borderId="273" xfId="0" applyFont="1" applyFill="1" applyBorder="1" applyAlignment="1">
      <alignment horizontal="center" vertical="center"/>
    </xf>
    <xf numFmtId="0" fontId="14" fillId="2" borderId="35" xfId="0" applyFont="1" applyFill="1" applyBorder="1" applyAlignment="1">
      <alignment vertical="center" wrapText="1"/>
    </xf>
    <xf numFmtId="0" fontId="14" fillId="2" borderId="41" xfId="0" applyFont="1" applyFill="1" applyBorder="1" applyAlignment="1">
      <alignment vertical="center" wrapText="1"/>
    </xf>
    <xf numFmtId="0" fontId="14" fillId="2" borderId="33" xfId="0" applyFont="1" applyFill="1" applyBorder="1" applyAlignment="1">
      <alignment vertical="center" wrapText="1"/>
    </xf>
    <xf numFmtId="0" fontId="6" fillId="9" borderId="155" xfId="0" applyFont="1" applyFill="1" applyBorder="1" applyAlignment="1">
      <alignment horizontal="left" vertical="center" wrapText="1"/>
    </xf>
    <xf numFmtId="0" fontId="6" fillId="9" borderId="156" xfId="0" applyFont="1" applyFill="1" applyBorder="1" applyAlignment="1">
      <alignment horizontal="left" vertical="center" wrapText="1"/>
    </xf>
    <xf numFmtId="0" fontId="16" fillId="0" borderId="63" xfId="0" applyFont="1" applyBorder="1" applyAlignment="1">
      <alignment horizontal="center" vertical="center"/>
    </xf>
    <xf numFmtId="0" fontId="4" fillId="4" borderId="0" xfId="0" quotePrefix="1" applyFont="1" applyFill="1" applyAlignment="1">
      <alignment horizontal="center"/>
    </xf>
    <xf numFmtId="0" fontId="4" fillId="4" borderId="16" xfId="0" quotePrefix="1" applyFont="1" applyFill="1" applyBorder="1" applyAlignment="1">
      <alignment horizontal="center"/>
    </xf>
    <xf numFmtId="0" fontId="4" fillId="4" borderId="66" xfId="0" quotePrefix="1" applyFont="1" applyFill="1" applyBorder="1" applyAlignment="1">
      <alignment horizontal="center"/>
    </xf>
    <xf numFmtId="0" fontId="4" fillId="4" borderId="257" xfId="0" quotePrefix="1" applyFont="1" applyFill="1" applyBorder="1" applyAlignment="1">
      <alignment horizontal="center"/>
    </xf>
    <xf numFmtId="3" fontId="16" fillId="0" borderId="270" xfId="0" applyNumberFormat="1" applyFont="1" applyBorder="1" applyAlignment="1">
      <alignment horizontal="center" vertical="center"/>
    </xf>
    <xf numFmtId="3" fontId="16" fillId="0" borderId="260" xfId="0" applyNumberFormat="1" applyFont="1" applyBorder="1" applyAlignment="1">
      <alignment horizontal="center" vertical="center"/>
    </xf>
    <xf numFmtId="0" fontId="16" fillId="0" borderId="270" xfId="0" applyFont="1" applyBorder="1" applyAlignment="1">
      <alignment horizontal="center" vertical="center"/>
    </xf>
    <xf numFmtId="0" fontId="7" fillId="9" borderId="155" xfId="0" applyFont="1" applyFill="1" applyBorder="1" applyAlignment="1">
      <alignment horizontal="center" vertical="center"/>
    </xf>
    <xf numFmtId="0" fontId="7" fillId="0" borderId="155" xfId="0" applyFont="1" applyBorder="1" applyAlignment="1">
      <alignment horizontal="center" vertical="center"/>
    </xf>
    <xf numFmtId="0" fontId="2" fillId="4" borderId="288" xfId="0" applyFont="1" applyFill="1" applyBorder="1" applyAlignment="1">
      <alignment horizontal="center" vertical="center" wrapText="1"/>
    </xf>
    <xf numFmtId="0" fontId="2" fillId="4" borderId="288" xfId="0" applyFont="1" applyFill="1" applyBorder="1" applyAlignment="1">
      <alignment horizontal="center" vertical="center"/>
    </xf>
    <xf numFmtId="0" fontId="2" fillId="5" borderId="3" xfId="0" applyFont="1" applyFill="1" applyBorder="1" applyAlignment="1">
      <alignment horizontal="left" vertical="center" wrapText="1"/>
    </xf>
    <xf numFmtId="0" fontId="35" fillId="2" borderId="29" xfId="0" applyFont="1" applyFill="1" applyBorder="1" applyAlignment="1">
      <alignment horizontal="left" vertical="center" wrapText="1"/>
    </xf>
    <xf numFmtId="0" fontId="18" fillId="2" borderId="46" xfId="0" applyFont="1" applyFill="1" applyBorder="1" applyAlignment="1">
      <alignment horizontal="left" vertical="center" wrapText="1"/>
    </xf>
    <xf numFmtId="9" fontId="8" fillId="2" borderId="23" xfId="0" applyNumberFormat="1" applyFont="1" applyFill="1" applyBorder="1" applyAlignment="1">
      <alignment horizontal="center" vertical="center"/>
    </xf>
    <xf numFmtId="0" fontId="8" fillId="2" borderId="12" xfId="0" applyFont="1" applyFill="1" applyBorder="1" applyAlignment="1">
      <alignment horizontal="center" vertical="center" wrapText="1"/>
    </xf>
    <xf numFmtId="9" fontId="8" fillId="2" borderId="12" xfId="0" applyNumberFormat="1" applyFont="1" applyFill="1" applyBorder="1" applyAlignment="1">
      <alignment horizontal="center" vertical="center"/>
    </xf>
    <xf numFmtId="0" fontId="8" fillId="9" borderId="311" xfId="0" applyFont="1" applyFill="1" applyBorder="1" applyAlignment="1">
      <alignment horizontal="left" vertical="center" wrapText="1"/>
    </xf>
    <xf numFmtId="0" fontId="8" fillId="9" borderId="158" xfId="0" applyFont="1" applyFill="1" applyBorder="1" applyAlignment="1">
      <alignment vertical="center" wrapText="1"/>
    </xf>
    <xf numFmtId="0" fontId="8" fillId="9" borderId="140" xfId="0" applyFont="1" applyFill="1" applyBorder="1" applyAlignment="1">
      <alignment vertical="center" wrapText="1"/>
    </xf>
    <xf numFmtId="0" fontId="8" fillId="2" borderId="157" xfId="0" applyFont="1" applyFill="1" applyBorder="1" applyAlignment="1">
      <alignment horizontal="left" vertical="center" wrapText="1"/>
    </xf>
    <xf numFmtId="0" fontId="8" fillId="2" borderId="135" xfId="0" applyFont="1" applyFill="1" applyBorder="1" applyAlignment="1">
      <alignment horizontal="left" vertical="center" wrapText="1"/>
    </xf>
    <xf numFmtId="0" fontId="35" fillId="2" borderId="35" xfId="0" applyFont="1" applyFill="1" applyBorder="1" applyAlignment="1">
      <alignment horizontal="left" vertical="center" wrapText="1"/>
    </xf>
    <xf numFmtId="0" fontId="7" fillId="0" borderId="23" xfId="0" applyFont="1" applyBorder="1" applyAlignment="1">
      <alignment horizontal="left" vertical="center" wrapText="1"/>
    </xf>
    <xf numFmtId="0" fontId="16" fillId="0" borderId="12" xfId="0" applyFont="1" applyBorder="1" applyAlignment="1">
      <alignment horizontal="left" vertical="center" wrapText="1"/>
    </xf>
    <xf numFmtId="0" fontId="4" fillId="0" borderId="68" xfId="0" applyFont="1" applyBorder="1" applyAlignment="1"/>
    <xf numFmtId="0" fontId="54" fillId="0" borderId="0" xfId="0" applyFont="1" applyAlignment="1"/>
    <xf numFmtId="0" fontId="4" fillId="0" borderId="0" xfId="0" applyFont="1" applyAlignment="1"/>
    <xf numFmtId="0" fontId="7" fillId="0" borderId="0" xfId="0" applyFont="1" applyAlignment="1"/>
    <xf numFmtId="0" fontId="2" fillId="4" borderId="66" xfId="0" applyFont="1" applyFill="1" applyBorder="1" applyAlignment="1"/>
    <xf numFmtId="0" fontId="2" fillId="4" borderId="225" xfId="0" applyFont="1" applyFill="1" applyBorder="1" applyAlignment="1"/>
    <xf numFmtId="0" fontId="2" fillId="4" borderId="226" xfId="0" applyFont="1" applyFill="1" applyBorder="1" applyAlignment="1"/>
    <xf numFmtId="0" fontId="2" fillId="4" borderId="209" xfId="0" applyFont="1" applyFill="1" applyBorder="1" applyAlignment="1"/>
    <xf numFmtId="0" fontId="2" fillId="4" borderId="210" xfId="0" applyFont="1" applyFill="1" applyBorder="1" applyAlignment="1"/>
    <xf numFmtId="0" fontId="2" fillId="4" borderId="212" xfId="0" applyFont="1" applyFill="1" applyBorder="1" applyAlignment="1"/>
    <xf numFmtId="0" fontId="4" fillId="9" borderId="70" xfId="0" applyFont="1" applyFill="1" applyBorder="1" applyAlignment="1"/>
    <xf numFmtId="0" fontId="4" fillId="9" borderId="72" xfId="0" applyFont="1" applyFill="1" applyBorder="1" applyAlignment="1"/>
    <xf numFmtId="0" fontId="16" fillId="0" borderId="0" xfId="0" applyFont="1" applyAlignment="1"/>
  </cellXfs>
  <cellStyles count="7">
    <cellStyle name="CBA" xfId="2" xr:uid="{00000000-0005-0000-0000-000007000000}"/>
    <cellStyle name="Comma" xfId="3" builtinId="3"/>
    <cellStyle name="Currency" xfId="4" builtinId="4"/>
    <cellStyle name="Hyperlink" xfId="1" builtinId="8"/>
    <cellStyle name="Normal" xfId="0" builtinId="0"/>
    <cellStyle name="Per cent" xfId="6" builtinId="5"/>
    <cellStyle name="Vírgula 2" xfId="5" xr:uid="{105039A2-FF2F-4D19-8748-F22FD4F65E6E}"/>
  </cellStyles>
  <dxfs count="0"/>
  <tableStyles count="0" defaultTableStyle="TableStyleMedium2" defaultPivotStyle="PivotStyleMedium9"/>
  <colors>
    <mruColors>
      <color rgb="FF000064"/>
      <color rgb="FF0FD3E8"/>
      <color rgb="FF113CEA"/>
      <color rgb="FF3000FD"/>
      <color rgb="FF17D4E8"/>
      <color rgb="FF133EEA"/>
      <color rgb="FF430098"/>
      <color rgb="FF0FD2E9"/>
      <color rgb="FF3338E8"/>
      <color rgb="FFE86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17D4E8"/>
                </a:solidFill>
                <a:latin typeface="Verdana" panose="020B0604030504040204" pitchFamily="34" charset="0"/>
                <a:ea typeface="Verdana" panose="020B0604030504040204" pitchFamily="34" charset="0"/>
                <a:cs typeface="+mn-cs"/>
              </a:defRPr>
            </a:pPr>
            <a:r>
              <a:rPr lang="pt-BR" b="1">
                <a:solidFill>
                  <a:srgbClr val="17D4E8"/>
                </a:solidFill>
                <a:latin typeface="Verdana" panose="020B0604030504040204" pitchFamily="34" charset="0"/>
                <a:ea typeface="Verdana" panose="020B0604030504040204" pitchFamily="34" charset="0"/>
              </a:rPr>
              <a:t>Fields</a:t>
            </a:r>
            <a:r>
              <a:rPr lang="pt-BR" b="1" baseline="0">
                <a:solidFill>
                  <a:srgbClr val="17D4E8"/>
                </a:solidFill>
                <a:latin typeface="Verdana" panose="020B0604030504040204" pitchFamily="34" charset="0"/>
                <a:ea typeface="Verdana" panose="020B0604030504040204" pitchFamily="34" charset="0"/>
              </a:rPr>
              <a:t> of expertise</a:t>
            </a:r>
            <a:endParaRPr lang="pt-BR" b="1">
              <a:solidFill>
                <a:srgbClr val="17D4E8"/>
              </a:solidFill>
              <a:latin typeface="Verdana" panose="020B0604030504040204" pitchFamily="34" charset="0"/>
              <a:ea typeface="Verdana" panose="020B060403050404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17D4E8"/>
              </a:solidFill>
              <a:latin typeface="Verdana" panose="020B0604030504040204" pitchFamily="34" charset="0"/>
              <a:ea typeface="Verdana" panose="020B0604030504040204" pitchFamily="34" charset="0"/>
              <a:cs typeface="+mn-cs"/>
            </a:defRPr>
          </a:pPr>
          <a:endParaRPr lang="pt-BR"/>
        </a:p>
      </c:txPr>
    </c:title>
    <c:autoTitleDeleted val="0"/>
    <c:plotArea>
      <c:layout/>
      <c:barChart>
        <c:barDir val="bar"/>
        <c:grouping val="clustered"/>
        <c:varyColors val="0"/>
        <c:ser>
          <c:idx val="0"/>
          <c:order val="0"/>
          <c:tx>
            <c:strRef>
              <c:f>'CORPORATE GOVERNANCE'!$D$91:$D$92</c:f>
              <c:strCache>
                <c:ptCount val="2"/>
              </c:strCache>
            </c:strRef>
          </c:tx>
          <c:spPr>
            <a:solidFill>
              <a:srgbClr val="430098"/>
            </a:solidFill>
            <a:ln>
              <a:noFill/>
            </a:ln>
            <a:effectLst/>
          </c:spPr>
          <c:invertIfNegative val="0"/>
          <c:dLbls>
            <c:dLbl>
              <c:idx val="4"/>
              <c:layout>
                <c:manualLayout>
                  <c:x val="0"/>
                  <c:y val="1.0936132985074589E-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22-4F99-AB18-1FA7FF120791}"/>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17D4E8"/>
                    </a:solidFill>
                    <a:latin typeface="Verdana" panose="020B0604030504040204" pitchFamily="34" charset="0"/>
                    <a:ea typeface="Verdana" panose="020B0604030504040204" pitchFamily="34" charset="0"/>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'CORPORATE GOVERNANCE'!$C$93:$C$98</c:f>
              <c:strCache>
                <c:ptCount val="6"/>
                <c:pt idx="0">
                  <c:v>Legal</c:v>
                </c:pt>
                <c:pt idx="1">
                  <c:v>Risk and/or Audit</c:v>
                </c:pt>
                <c:pt idx="2">
                  <c:v>Finance</c:v>
                </c:pt>
                <c:pt idx="3">
                  <c:v>Innovation</c:v>
                </c:pt>
                <c:pt idx="4">
                  <c:v>Sustainability/ ESG</c:v>
                </c:pt>
                <c:pt idx="5">
                  <c:v>Mining and Metals</c:v>
                </c:pt>
              </c:strCache>
            </c:strRef>
          </c:cat>
          <c:val>
            <c:numRef>
              <c:f>'CORPORATE GOVERNANCE'!$D$93:$D$98</c:f>
              <c:numCache>
                <c:formatCode>0%</c:formatCode>
                <c:ptCount val="6"/>
                <c:pt idx="0">
                  <c:v>0.125</c:v>
                </c:pt>
                <c:pt idx="1">
                  <c:v>0.25</c:v>
                </c:pt>
                <c:pt idx="2">
                  <c:v>0.375</c:v>
                </c:pt>
                <c:pt idx="3">
                  <c:v>0.5</c:v>
                </c:pt>
                <c:pt idx="4">
                  <c:v>0.25</c:v>
                </c:pt>
                <c:pt idx="5">
                  <c:v>0.75</c:v>
                </c:pt>
              </c:numCache>
            </c:numRef>
          </c:val>
          <c:extLst>
            <c:ext xmlns:c16="http://schemas.microsoft.com/office/drawing/2014/chart" uri="{C3380CC4-5D6E-409C-BE32-E72D297353CC}">
              <c16:uniqueId val="{00000001-032C-4327-A91A-102E9277E1BF}"/>
            </c:ext>
          </c:extLst>
        </c:ser>
        <c:dLbls>
          <c:showLegendKey val="0"/>
          <c:showVal val="0"/>
          <c:showCatName val="0"/>
          <c:showSerName val="0"/>
          <c:showPercent val="0"/>
          <c:showBubbleSize val="0"/>
        </c:dLbls>
        <c:gapWidth val="182"/>
        <c:axId val="730904943"/>
        <c:axId val="730903023"/>
      </c:barChart>
      <c:catAx>
        <c:axId val="730904943"/>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113CEA"/>
                </a:solidFill>
                <a:latin typeface="Verdana" panose="020B0604030504040204" pitchFamily="34" charset="0"/>
                <a:ea typeface="Verdana" panose="020B0604030504040204" pitchFamily="34" charset="0"/>
                <a:cs typeface="+mn-cs"/>
              </a:defRPr>
            </a:pPr>
            <a:endParaRPr lang="pt-BR"/>
          </a:p>
        </c:txPr>
        <c:crossAx val="730903023"/>
        <c:crosses val="autoZero"/>
        <c:auto val="1"/>
        <c:lblAlgn val="ctr"/>
        <c:lblOffset val="100"/>
        <c:noMultiLvlLbl val="0"/>
      </c:catAx>
      <c:valAx>
        <c:axId val="730903023"/>
        <c:scaling>
          <c:orientation val="minMax"/>
        </c:scaling>
        <c:delete val="1"/>
        <c:axPos val="t"/>
        <c:numFmt formatCode="0%" sourceLinked="1"/>
        <c:majorTickMark val="none"/>
        <c:minorTickMark val="none"/>
        <c:tickLblPos val="nextTo"/>
        <c:crossAx val="73090494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17D4E8"/>
                </a:solidFill>
                <a:latin typeface="Verdana" panose="020B0604030504040204" pitchFamily="34" charset="0"/>
                <a:ea typeface="Verdana" panose="020B0604030504040204" pitchFamily="34" charset="0"/>
                <a:cs typeface="+mn-cs"/>
              </a:defRPr>
            </a:pPr>
            <a:r>
              <a:rPr lang="pt-BR" b="1">
                <a:solidFill>
                  <a:srgbClr val="17D4E8"/>
                </a:solidFill>
                <a:latin typeface="Verdana" panose="020B0604030504040204" pitchFamily="34" charset="0"/>
                <a:ea typeface="Verdana" panose="020B0604030504040204" pitchFamily="34" charset="0"/>
              </a:rPr>
              <a:t>I</a:t>
            </a:r>
            <a:r>
              <a:rPr lang="pt-BR" b="1" baseline="0">
                <a:solidFill>
                  <a:srgbClr val="17D4E8"/>
                </a:solidFill>
                <a:latin typeface="Verdana" panose="020B0604030504040204" pitchFamily="34" charset="0"/>
                <a:ea typeface="Verdana" panose="020B0604030504040204" pitchFamily="34" charset="0"/>
              </a:rPr>
              <a:t>ndependent members</a:t>
            </a:r>
            <a:endParaRPr lang="pt-BR" b="1">
              <a:solidFill>
                <a:srgbClr val="17D4E8"/>
              </a:solidFill>
              <a:latin typeface="Verdana" panose="020B0604030504040204" pitchFamily="34" charset="0"/>
              <a:ea typeface="Verdana" panose="020B0604030504040204" pitchFamily="34" charset="0"/>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17D4E8"/>
              </a:solidFill>
              <a:latin typeface="Verdana" panose="020B0604030504040204" pitchFamily="34" charset="0"/>
              <a:ea typeface="Verdana" panose="020B0604030504040204" pitchFamily="34" charset="0"/>
              <a:cs typeface="+mn-cs"/>
            </a:defRPr>
          </a:pPr>
          <a:endParaRPr lang="pt-BR"/>
        </a:p>
      </c:txPr>
    </c:title>
    <c:autoTitleDeleted val="0"/>
    <c:plotArea>
      <c:layout/>
      <c:doughnutChart>
        <c:varyColors val="1"/>
        <c:ser>
          <c:idx val="0"/>
          <c:order val="0"/>
          <c:dPt>
            <c:idx val="0"/>
            <c:bubble3D val="0"/>
            <c:spPr>
              <a:solidFill>
                <a:srgbClr val="430098"/>
              </a:solidFill>
              <a:ln w="19050">
                <a:solidFill>
                  <a:srgbClr val="430098"/>
                </a:solidFill>
              </a:ln>
              <a:effectLst/>
            </c:spPr>
            <c:extLst>
              <c:ext xmlns:c16="http://schemas.microsoft.com/office/drawing/2014/chart" uri="{C3380CC4-5D6E-409C-BE32-E72D297353CC}">
                <c16:uniqueId val="{00000001-20CF-45FB-ABAB-65590ED05849}"/>
              </c:ext>
            </c:extLst>
          </c:dPt>
          <c:dPt>
            <c:idx val="1"/>
            <c:bubble3D val="0"/>
            <c:spPr>
              <a:noFill/>
              <a:ln w="19050">
                <a:solidFill>
                  <a:srgbClr val="430098"/>
                </a:solidFill>
              </a:ln>
              <a:effectLst/>
            </c:spPr>
            <c:extLst>
              <c:ext xmlns:c16="http://schemas.microsoft.com/office/drawing/2014/chart" uri="{C3380CC4-5D6E-409C-BE32-E72D297353CC}">
                <c16:uniqueId val="{00000003-20CF-45FB-ABAB-65590ED05849}"/>
              </c:ext>
            </c:extLst>
          </c:dPt>
          <c:dLbls>
            <c:dLbl>
              <c:idx val="0"/>
              <c:layout>
                <c:manualLayout>
                  <c:x val="7.7777777777777779E-2"/>
                  <c:y val="-0.1018518518518518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CF-45FB-ABAB-65590ED05849}"/>
                </c:ext>
              </c:extLst>
            </c:dLbl>
            <c:dLbl>
              <c:idx val="1"/>
              <c:delete val="1"/>
              <c:extLst>
                <c:ext xmlns:c15="http://schemas.microsoft.com/office/drawing/2012/chart" uri="{CE6537A1-D6FC-4f65-9D91-7224C49458BB}"/>
                <c:ext xmlns:c16="http://schemas.microsoft.com/office/drawing/2014/chart" uri="{C3380CC4-5D6E-409C-BE32-E72D297353CC}">
                  <c16:uniqueId val="{00000003-20CF-45FB-ABAB-65590ED0584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rgbClr val="430098"/>
                    </a:solidFill>
                    <a:latin typeface="Verdana" panose="020B0604030504040204" pitchFamily="34" charset="0"/>
                    <a:ea typeface="Verdana" panose="020B0604030504040204" pitchFamily="34" charset="0"/>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extLst>
          </c:dLbls>
          <c:cat>
            <c:strRef>
              <c:f>'[1]GOVERNANÇA CORPORATIVA'!$G$93:$G$94</c:f>
              <c:strCache>
                <c:ptCount val="2"/>
                <c:pt idx="0">
                  <c:v>Independentes</c:v>
                </c:pt>
                <c:pt idx="1">
                  <c:v>Não indenpentes</c:v>
                </c:pt>
              </c:strCache>
            </c:strRef>
          </c:cat>
          <c:val>
            <c:numRef>
              <c:f>'[1]GOVERNANÇA CORPORATIVA'!$H$93:$H$94</c:f>
              <c:numCache>
                <c:formatCode>0%</c:formatCode>
                <c:ptCount val="2"/>
                <c:pt idx="0">
                  <c:v>0.375</c:v>
                </c:pt>
                <c:pt idx="1">
                  <c:v>0.625</c:v>
                </c:pt>
              </c:numCache>
            </c:numRef>
          </c:val>
          <c:extLst>
            <c:ext xmlns:c16="http://schemas.microsoft.com/office/drawing/2014/chart" uri="{C3380CC4-5D6E-409C-BE32-E72D297353CC}">
              <c16:uniqueId val="{00000004-20CF-45FB-ABAB-65590ED05849}"/>
            </c:ext>
          </c:extLst>
        </c:ser>
        <c:dLbls>
          <c:showLegendKey val="0"/>
          <c:showVal val="0"/>
          <c:showCatName val="0"/>
          <c:showSerName val="0"/>
          <c:showPercent val="0"/>
          <c:showBubbleSize val="0"/>
          <c:showLeaderLines val="0"/>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17D4E8"/>
                </a:solidFill>
                <a:latin typeface="Verdana" panose="020B0604030504040204" pitchFamily="34" charset="0"/>
                <a:ea typeface="Verdana" panose="020B0604030504040204" pitchFamily="34" charset="0"/>
                <a:cs typeface="+mn-cs"/>
              </a:defRPr>
            </a:pPr>
            <a:r>
              <a:rPr lang="pt-BR" b="1">
                <a:solidFill>
                  <a:srgbClr val="17D4E8"/>
                </a:solidFill>
                <a:latin typeface="Verdana" panose="020B0604030504040204" pitchFamily="34" charset="0"/>
                <a:ea typeface="Verdana" panose="020B0604030504040204" pitchFamily="34" charset="0"/>
              </a:rPr>
              <a:t>Age group</a:t>
            </a: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17D4E8"/>
              </a:solidFill>
              <a:latin typeface="Verdana" panose="020B0604030504040204" pitchFamily="34" charset="0"/>
              <a:ea typeface="Verdana" panose="020B0604030504040204" pitchFamily="34" charset="0"/>
              <a:cs typeface="+mn-cs"/>
            </a:defRPr>
          </a:pPr>
          <a:endParaRPr lang="pt-BR"/>
        </a:p>
      </c:txPr>
    </c:title>
    <c:autoTitleDeleted val="0"/>
    <c:plotArea>
      <c:layout/>
      <c:doughnutChart>
        <c:varyColors val="1"/>
        <c:ser>
          <c:idx val="0"/>
          <c:order val="0"/>
          <c:spPr>
            <a:solidFill>
              <a:srgbClr val="17D4E8"/>
            </a:solidFill>
          </c:spPr>
          <c:dPt>
            <c:idx val="0"/>
            <c:bubble3D val="0"/>
            <c:spPr>
              <a:solidFill>
                <a:srgbClr val="430098"/>
              </a:solidFill>
              <a:ln w="19050">
                <a:solidFill>
                  <a:srgbClr val="430098"/>
                </a:solidFill>
              </a:ln>
              <a:effectLst/>
            </c:spPr>
            <c:extLst>
              <c:ext xmlns:c16="http://schemas.microsoft.com/office/drawing/2014/chart" uri="{C3380CC4-5D6E-409C-BE32-E72D297353CC}">
                <c16:uniqueId val="{00000001-B19A-4D64-82B1-A06EBF3003FC}"/>
              </c:ext>
            </c:extLst>
          </c:dPt>
          <c:dPt>
            <c:idx val="1"/>
            <c:bubble3D val="0"/>
            <c:spPr>
              <a:solidFill>
                <a:srgbClr val="17D4E8"/>
              </a:solidFill>
              <a:ln w="19050">
                <a:solidFill>
                  <a:srgbClr val="17D4E8"/>
                </a:solidFill>
              </a:ln>
              <a:effectLst/>
            </c:spPr>
            <c:extLst>
              <c:ext xmlns:c16="http://schemas.microsoft.com/office/drawing/2014/chart" uri="{C3380CC4-5D6E-409C-BE32-E72D297353CC}">
                <c16:uniqueId val="{00000003-B19A-4D64-82B1-A06EBF3003FC}"/>
              </c:ext>
            </c:extLst>
          </c:dPt>
          <c:dLbls>
            <c:dLbl>
              <c:idx val="0"/>
              <c:layout>
                <c:manualLayout>
                  <c:x val="0.17349921230292065"/>
                  <c:y val="-0.1342592592592593"/>
                </c:manualLayout>
              </c:layout>
              <c:tx>
                <c:rich>
                  <a:bodyPr rot="0" spcFirstLastPara="1" vertOverflow="ellipsis" vert="horz" wrap="square" lIns="38100" tIns="19050" rIns="38100" bIns="19050" anchor="ctr" anchorCtr="1">
                    <a:spAutoFit/>
                  </a:bodyPr>
                  <a:lstStyle/>
                  <a:p>
                    <a:pPr>
                      <a:defRPr sz="1000" b="0" i="0" u="none" strike="noStrike" kern="1200" baseline="0">
                        <a:solidFill>
                          <a:srgbClr val="430098"/>
                        </a:solidFill>
                        <a:latin typeface="Verdana" panose="020B0604030504040204" pitchFamily="34" charset="0"/>
                        <a:ea typeface="Verdana" panose="020B0604030504040204" pitchFamily="34" charset="0"/>
                        <a:cs typeface="+mn-cs"/>
                      </a:defRPr>
                    </a:pPr>
                    <a:r>
                      <a:rPr lang="en-US" sz="1000" b="1">
                        <a:solidFill>
                          <a:srgbClr val="430098"/>
                        </a:solidFill>
                        <a:latin typeface="Verdana" panose="020B0604030504040204" pitchFamily="34" charset="0"/>
                        <a:ea typeface="Verdana" panose="020B0604030504040204" pitchFamily="34" charset="0"/>
                      </a:rPr>
                      <a:t>37,5% </a:t>
                    </a:r>
                    <a:r>
                      <a:rPr lang="en-US" sz="1000" b="0">
                        <a:solidFill>
                          <a:srgbClr val="430098"/>
                        </a:solidFill>
                        <a:latin typeface="Verdana" panose="020B0604030504040204" pitchFamily="34" charset="0"/>
                        <a:ea typeface="Verdana" panose="020B0604030504040204" pitchFamily="34" charset="0"/>
                      </a:rPr>
                      <a:t>between</a:t>
                    </a:r>
                    <a:br>
                      <a:rPr lang="en-US" sz="1000">
                        <a:solidFill>
                          <a:srgbClr val="430098"/>
                        </a:solidFill>
                        <a:latin typeface="Verdana" panose="020B0604030504040204" pitchFamily="34" charset="0"/>
                        <a:ea typeface="Verdana" panose="020B0604030504040204" pitchFamily="34" charset="0"/>
                      </a:rPr>
                    </a:br>
                    <a:r>
                      <a:rPr lang="en-US" sz="1000">
                        <a:solidFill>
                          <a:srgbClr val="430098"/>
                        </a:solidFill>
                        <a:latin typeface="Verdana" panose="020B0604030504040204" pitchFamily="34" charset="0"/>
                        <a:ea typeface="Verdana" panose="020B0604030504040204" pitchFamily="34" charset="0"/>
                      </a:rPr>
                      <a:t>30 and 50</a:t>
                    </a: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430098"/>
                      </a:solidFill>
                      <a:latin typeface="Verdana" panose="020B0604030504040204" pitchFamily="34" charset="0"/>
                      <a:ea typeface="Verdana" panose="020B0604030504040204" pitchFamily="34" charset="0"/>
                      <a:cs typeface="+mn-cs"/>
                    </a:defRPr>
                  </a:pPr>
                  <a:endParaRPr lang="pt-BR"/>
                </a:p>
              </c:txPr>
              <c:showLegendKey val="0"/>
              <c:showVal val="1"/>
              <c:showCatName val="0"/>
              <c:showSerName val="0"/>
              <c:showPercent val="0"/>
              <c:showBubbleSize val="0"/>
              <c:extLst>
                <c:ext xmlns:c15="http://schemas.microsoft.com/office/drawing/2012/chart" uri="{CE6537A1-D6FC-4f65-9D91-7224C49458BB}">
                  <c15:layout>
                    <c:manualLayout>
                      <c:w val="0.24476492189096932"/>
                      <c:h val="0.18337558506977661"/>
                    </c:manualLayout>
                  </c15:layout>
                  <c15:showDataLabelsRange val="0"/>
                </c:ext>
                <c:ext xmlns:c16="http://schemas.microsoft.com/office/drawing/2014/chart" uri="{C3380CC4-5D6E-409C-BE32-E72D297353CC}">
                  <c16:uniqueId val="{00000001-B19A-4D64-82B1-A06EBF3003FC}"/>
                </c:ext>
              </c:extLst>
            </c:dLbl>
            <c:dLbl>
              <c:idx val="1"/>
              <c:layout>
                <c:manualLayout>
                  <c:x val="-0.15830697699123444"/>
                  <c:y val="4.629610997427569E-2"/>
                </c:manualLayout>
              </c:layout>
              <c:tx>
                <c:rich>
                  <a:bodyPr rot="0" spcFirstLastPara="1" vertOverflow="ellipsis" vert="horz" wrap="square" lIns="38100" tIns="19050" rIns="38100" bIns="19050" anchor="ctr" anchorCtr="1">
                    <a:noAutofit/>
                  </a:bodyPr>
                  <a:lstStyle/>
                  <a:p>
                    <a:pPr>
                      <a:defRPr sz="1000" b="0" i="0" u="none" strike="noStrike" kern="1200" baseline="0">
                        <a:solidFill>
                          <a:srgbClr val="17D4E8"/>
                        </a:solidFill>
                        <a:latin typeface="+mn-lt"/>
                        <a:ea typeface="+mn-ea"/>
                        <a:cs typeface="+mn-cs"/>
                      </a:defRPr>
                    </a:pPr>
                    <a:r>
                      <a:rPr lang="en-US" sz="1000" b="1">
                        <a:solidFill>
                          <a:srgbClr val="17D4E8"/>
                        </a:solidFill>
                        <a:latin typeface="Verdana" panose="020B0604030504040204" pitchFamily="34" charset="0"/>
                        <a:ea typeface="Verdana" panose="020B0604030504040204" pitchFamily="34" charset="0"/>
                      </a:rPr>
                      <a:t>62,5% </a:t>
                    </a:r>
                    <a:r>
                      <a:rPr lang="en-US" sz="1000">
                        <a:solidFill>
                          <a:srgbClr val="17D4E8"/>
                        </a:solidFill>
                      </a:rPr>
                      <a:t>over 50</a:t>
                    </a:r>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rgbClr val="17D4E8"/>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0.21638496999523923"/>
                      <c:h val="0.17585661752196399"/>
                    </c:manualLayout>
                  </c15:layout>
                  <c15:showDataLabelsRange val="0"/>
                </c:ext>
                <c:ext xmlns:c16="http://schemas.microsoft.com/office/drawing/2014/chart" uri="{C3380CC4-5D6E-409C-BE32-E72D297353CC}">
                  <c16:uniqueId val="{00000003-B19A-4D64-82B1-A06EBF3003FC}"/>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extLst>
          </c:dLbls>
          <c:val>
            <c:numRef>
              <c:f>'[1]GOVERNANÇA CORPORATIVA'!$J$93:$J$94</c:f>
              <c:numCache>
                <c:formatCode>0.0%</c:formatCode>
                <c:ptCount val="2"/>
                <c:pt idx="0">
                  <c:v>0.375</c:v>
                </c:pt>
                <c:pt idx="1">
                  <c:v>0.625</c:v>
                </c:pt>
              </c:numCache>
            </c:numRef>
          </c:val>
          <c:extLst>
            <c:ext xmlns:c16="http://schemas.microsoft.com/office/drawing/2014/chart" uri="{C3380CC4-5D6E-409C-BE32-E72D297353CC}">
              <c16:uniqueId val="{00000004-B19A-4D64-82B1-A06EBF3003FC}"/>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rgbClr val="17D4E8"/>
                </a:solidFill>
                <a:latin typeface="Verdana" panose="020B0604030504040204" pitchFamily="34" charset="0"/>
                <a:ea typeface="Verdana" panose="020B0604030504040204" pitchFamily="34" charset="0"/>
                <a:cs typeface="+mn-cs"/>
              </a:defRPr>
            </a:pPr>
            <a:r>
              <a:rPr lang="pt-BR" b="1">
                <a:solidFill>
                  <a:srgbClr val="17D4E8"/>
                </a:solidFill>
                <a:latin typeface="Verdana" panose="020B0604030504040204" pitchFamily="34" charset="0"/>
                <a:ea typeface="Verdana" panose="020B0604030504040204" pitchFamily="34" charset="0"/>
              </a:rPr>
              <a:t>Tenure</a:t>
            </a: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17D4E8"/>
              </a:solidFill>
              <a:latin typeface="Verdana" panose="020B0604030504040204" pitchFamily="34" charset="0"/>
              <a:ea typeface="Verdana" panose="020B0604030504040204" pitchFamily="34" charset="0"/>
              <a:cs typeface="+mn-cs"/>
            </a:defRPr>
          </a:pPr>
          <a:endParaRPr lang="pt-BR"/>
        </a:p>
      </c:txPr>
    </c:title>
    <c:autoTitleDeleted val="0"/>
    <c:plotArea>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113CEA"/>
              </a:solidFill>
              <a:ln>
                <a:solidFill>
                  <a:srgbClr val="17D4E8"/>
                </a:solidFill>
              </a:ln>
              <a:effectLst/>
            </c:spPr>
            <c:extLst>
              <c:ext xmlns:c16="http://schemas.microsoft.com/office/drawing/2014/chart" uri="{C3380CC4-5D6E-409C-BE32-E72D297353CC}">
                <c16:uniqueId val="{00000001-30CF-42A2-A88D-2B5B453FC376}"/>
              </c:ext>
            </c:extLst>
          </c:dPt>
          <c:dPt>
            <c:idx val="1"/>
            <c:invertIfNegative val="0"/>
            <c:bubble3D val="0"/>
            <c:spPr>
              <a:solidFill>
                <a:srgbClr val="0FD3E8"/>
              </a:solidFill>
              <a:ln>
                <a:noFill/>
              </a:ln>
              <a:effectLst/>
            </c:spPr>
            <c:extLst>
              <c:ext xmlns:c16="http://schemas.microsoft.com/office/drawing/2014/chart" uri="{C3380CC4-5D6E-409C-BE32-E72D297353CC}">
                <c16:uniqueId val="{00000003-30CF-42A2-A88D-2B5B453FC376}"/>
              </c:ext>
            </c:extLst>
          </c:dPt>
          <c:dPt>
            <c:idx val="2"/>
            <c:invertIfNegative val="0"/>
            <c:bubble3D val="0"/>
            <c:spPr>
              <a:solidFill>
                <a:srgbClr val="000064"/>
              </a:solidFill>
              <a:ln>
                <a:noFill/>
              </a:ln>
              <a:effectLst/>
            </c:spPr>
            <c:extLst>
              <c:ext xmlns:c16="http://schemas.microsoft.com/office/drawing/2014/chart" uri="{C3380CC4-5D6E-409C-BE32-E72D297353CC}">
                <c16:uniqueId val="{00000008-4504-4E19-8554-EC78D9CEF733}"/>
              </c:ext>
            </c:extLst>
          </c:dPt>
          <c:dLbls>
            <c:dLbl>
              <c:idx val="0"/>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113CEA"/>
                      </a:solidFill>
                      <a:latin typeface="Verdana" panose="020B0604030504040204" pitchFamily="34" charset="0"/>
                      <a:ea typeface="Verdana" panose="020B0604030504040204" pitchFamily="34" charset="0"/>
                      <a:cs typeface="+mn-cs"/>
                    </a:defRPr>
                  </a:pPr>
                  <a:endParaRPr lang="pt-BR"/>
                </a:p>
              </c:txPr>
              <c:showLegendKey val="0"/>
              <c:showVal val="1"/>
              <c:showCatName val="0"/>
              <c:showSerName val="0"/>
              <c:showPercent val="0"/>
              <c:showBubbleSize val="0"/>
              <c:extLst>
                <c:ext xmlns:c16="http://schemas.microsoft.com/office/drawing/2014/chart" uri="{C3380CC4-5D6E-409C-BE32-E72D297353CC}">
                  <c16:uniqueId val="{00000001-30CF-42A2-A88D-2B5B453FC376}"/>
                </c:ext>
              </c:extLst>
            </c:dLbl>
            <c: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FD3E8"/>
                      </a:solidFill>
                      <a:latin typeface="Verdana" panose="020B0604030504040204" pitchFamily="34" charset="0"/>
                      <a:ea typeface="Verdana" panose="020B0604030504040204" pitchFamily="34" charset="0"/>
                      <a:cs typeface="+mn-cs"/>
                    </a:defRPr>
                  </a:pPr>
                  <a:endParaRPr lang="pt-BR"/>
                </a:p>
              </c:txPr>
              <c:showLegendKey val="0"/>
              <c:showVal val="1"/>
              <c:showCatName val="0"/>
              <c:showSerName val="0"/>
              <c:showPercent val="0"/>
              <c:showBubbleSize val="0"/>
              <c:extLst>
                <c:ext xmlns:c16="http://schemas.microsoft.com/office/drawing/2014/chart" uri="{C3380CC4-5D6E-409C-BE32-E72D297353CC}">
                  <c16:uniqueId val="{00000003-30CF-42A2-A88D-2B5B453FC376}"/>
                </c:ext>
              </c:extLst>
            </c:dLbl>
            <c:dLbl>
              <c:idx val="2"/>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64"/>
                      </a:solidFill>
                      <a:latin typeface="Verdana" panose="020B0604030504040204" pitchFamily="34" charset="0"/>
                      <a:ea typeface="Verdana" panose="020B0604030504040204" pitchFamily="34" charset="0"/>
                      <a:cs typeface="+mn-cs"/>
                    </a:defRPr>
                  </a:pPr>
                  <a:endParaRPr lang="pt-BR"/>
                </a:p>
              </c:txPr>
              <c:showLegendKey val="0"/>
              <c:showVal val="1"/>
              <c:showCatName val="0"/>
              <c:showSerName val="0"/>
              <c:showPercent val="0"/>
              <c:showBubbleSize val="0"/>
              <c:extLst>
                <c:ext xmlns:c16="http://schemas.microsoft.com/office/drawing/2014/chart" uri="{C3380CC4-5D6E-409C-BE32-E72D297353CC}">
                  <c16:uniqueId val="{00000008-4504-4E19-8554-EC78D9CEF73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Verdana" panose="020B0604030504040204" pitchFamily="34" charset="0"/>
                    <a:ea typeface="Verdana" panose="020B0604030504040204" pitchFamily="34" charset="0"/>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'CORPORATE GOVERNANCE'!$L$92:$L$94</c:f>
              <c:strCache>
                <c:ptCount val="3"/>
                <c:pt idx="0">
                  <c:v>Between 1 and 3 years</c:v>
                </c:pt>
                <c:pt idx="1">
                  <c:v>Between 3 and 5 years</c:v>
                </c:pt>
                <c:pt idx="2">
                  <c:v>Over 5 years</c:v>
                </c:pt>
              </c:strCache>
            </c:strRef>
          </c:cat>
          <c:val>
            <c:numRef>
              <c:f>'CORPORATE GOVERNANCE'!$M$92:$M$94</c:f>
              <c:numCache>
                <c:formatCode>0%</c:formatCode>
                <c:ptCount val="3"/>
                <c:pt idx="0">
                  <c:v>0.375</c:v>
                </c:pt>
                <c:pt idx="1">
                  <c:v>0.25</c:v>
                </c:pt>
                <c:pt idx="2">
                  <c:v>0.375</c:v>
                </c:pt>
              </c:numCache>
            </c:numRef>
          </c:val>
          <c:extLst>
            <c:ext xmlns:c16="http://schemas.microsoft.com/office/drawing/2014/chart" uri="{C3380CC4-5D6E-409C-BE32-E72D297353CC}">
              <c16:uniqueId val="{00000007-4504-4E19-8554-EC78D9CEF733}"/>
            </c:ext>
          </c:extLst>
        </c:ser>
        <c:dLbls>
          <c:showLegendKey val="0"/>
          <c:showVal val="0"/>
          <c:showCatName val="0"/>
          <c:showSerName val="0"/>
          <c:showPercent val="0"/>
          <c:showBubbleSize val="0"/>
        </c:dLbls>
        <c:gapWidth val="0"/>
        <c:overlap val="-27"/>
        <c:axId val="924848735"/>
        <c:axId val="924863135"/>
      </c:barChart>
      <c:catAx>
        <c:axId val="924848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3000FD"/>
                </a:solidFill>
                <a:latin typeface="Verdana" panose="020B0604030504040204" pitchFamily="34" charset="0"/>
                <a:ea typeface="Verdana" panose="020B0604030504040204" pitchFamily="34" charset="0"/>
                <a:cs typeface="+mn-cs"/>
              </a:defRPr>
            </a:pPr>
            <a:endParaRPr lang="pt-BR"/>
          </a:p>
        </c:txPr>
        <c:crossAx val="924863135"/>
        <c:crosses val="autoZero"/>
        <c:auto val="1"/>
        <c:lblAlgn val="ctr"/>
        <c:lblOffset val="100"/>
        <c:noMultiLvlLbl val="0"/>
      </c:catAx>
      <c:valAx>
        <c:axId val="924863135"/>
        <c:scaling>
          <c:orientation val="minMax"/>
        </c:scaling>
        <c:delete val="1"/>
        <c:axPos val="l"/>
        <c:numFmt formatCode="0%" sourceLinked="1"/>
        <c:majorTickMark val="none"/>
        <c:minorTickMark val="none"/>
        <c:tickLblPos val="nextTo"/>
        <c:crossAx val="924848735"/>
        <c:crosses val="autoZero"/>
        <c:crossBetween val="between"/>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hyperlink" Target="#'RENEWABLE ENERGY &amp; EFFICIENCY'!A1"/><Relationship Id="rId13" Type="http://schemas.openxmlformats.org/officeDocument/2006/relationships/hyperlink" Target="#'ALUMINUM CIRCULARITY'!A1"/><Relationship Id="rId18" Type="http://schemas.openxmlformats.org/officeDocument/2006/relationships/hyperlink" Target="#'INDEX'!A1"/><Relationship Id="rId3" Type="http://schemas.openxmlformats.org/officeDocument/2006/relationships/hyperlink" Target="#'EMPLOYEES'!A1"/><Relationship Id="rId7" Type="http://schemas.openxmlformats.org/officeDocument/2006/relationships/hyperlink" Target="#'CLIMATE CHANGE'!A1"/><Relationship Id="rId12" Type="http://schemas.openxmlformats.org/officeDocument/2006/relationships/hyperlink" Target="#'DAM MANAGEMENT'!A1"/><Relationship Id="rId17" Type="http://schemas.openxmlformats.org/officeDocument/2006/relationships/hyperlink" Target="#'CORPORATE GOVERNANCE'!A1"/><Relationship Id="rId2" Type="http://schemas.openxmlformats.org/officeDocument/2006/relationships/hyperlink" Target="#'MATERIALITY'!A1"/><Relationship Id="rId16" Type="http://schemas.openxmlformats.org/officeDocument/2006/relationships/hyperlink" Target="#'INSTITUTIONAL RELATIONS'!A1"/><Relationship Id="rId1" Type="http://schemas.openxmlformats.org/officeDocument/2006/relationships/image" Target="../media/image1.png"/><Relationship Id="rId6" Type="http://schemas.openxmlformats.org/officeDocument/2006/relationships/hyperlink" Target="#'HUMAN RIGHTS'!A1"/><Relationship Id="rId11" Type="http://schemas.openxmlformats.org/officeDocument/2006/relationships/hyperlink" Target="#'WASTE AND CO-PRODUCTS'!A1"/><Relationship Id="rId5" Type="http://schemas.openxmlformats.org/officeDocument/2006/relationships/hyperlink" Target="#'SOCIAL LEGACY'!A1"/><Relationship Id="rId15" Type="http://schemas.openxmlformats.org/officeDocument/2006/relationships/hyperlink" Target="#'INNOVATION &amp; TECHNOLOGY'!A1"/><Relationship Id="rId10" Type="http://schemas.openxmlformats.org/officeDocument/2006/relationships/hyperlink" Target="#'WATER RESOURCES'!A1"/><Relationship Id="rId19" Type="http://schemas.openxmlformats.org/officeDocument/2006/relationships/image" Target="../media/image2.jpg"/><Relationship Id="rId4" Type="http://schemas.openxmlformats.org/officeDocument/2006/relationships/hyperlink" Target="#'HEALTH, SAFETY AND WELL-BEING'!A1"/><Relationship Id="rId9" Type="http://schemas.openxmlformats.org/officeDocument/2006/relationships/hyperlink" Target="#'BIODIVER. AND ECOS. SERV.'!A1"/><Relationship Id="rId14" Type="http://schemas.openxmlformats.org/officeDocument/2006/relationships/hyperlink" Target="#'SUSTAINABLE VALUE CHAIN'!A1"/></Relationships>
</file>

<file path=xl/drawings/_rels/drawing10.xml.rels><?xml version="1.0" encoding="UTF-8" standalone="yes"?>
<Relationships xmlns="http://schemas.openxmlformats.org/package/2006/relationships"><Relationship Id="rId8" Type="http://schemas.openxmlformats.org/officeDocument/2006/relationships/hyperlink" Target="#'RENEWABLE ENERGY &amp; EFFICIENCY'!A1"/><Relationship Id="rId13" Type="http://schemas.openxmlformats.org/officeDocument/2006/relationships/hyperlink" Target="#'ALUMINUM CIRCULARITY'!A1"/><Relationship Id="rId18" Type="http://schemas.openxmlformats.org/officeDocument/2006/relationships/hyperlink" Target="#'INDEX'!A1"/><Relationship Id="rId3" Type="http://schemas.openxmlformats.org/officeDocument/2006/relationships/hyperlink" Target="#'EMPLOYEES'!A1"/><Relationship Id="rId7" Type="http://schemas.openxmlformats.org/officeDocument/2006/relationships/hyperlink" Target="#'CLIMATE CHANGE'!A1"/><Relationship Id="rId12" Type="http://schemas.openxmlformats.org/officeDocument/2006/relationships/hyperlink" Target="#'DAM MANAGEMENT'!A1"/><Relationship Id="rId17" Type="http://schemas.openxmlformats.org/officeDocument/2006/relationships/hyperlink" Target="#'CORPORATE GOVERNANCE'!A1"/><Relationship Id="rId2" Type="http://schemas.openxmlformats.org/officeDocument/2006/relationships/hyperlink" Target="#'MATERIALITY'!A1"/><Relationship Id="rId16" Type="http://schemas.openxmlformats.org/officeDocument/2006/relationships/hyperlink" Target="#'INSTITUTIONAL RELATIONS'!A1"/><Relationship Id="rId1" Type="http://schemas.openxmlformats.org/officeDocument/2006/relationships/image" Target="../media/image1.png"/><Relationship Id="rId6" Type="http://schemas.openxmlformats.org/officeDocument/2006/relationships/hyperlink" Target="#'HUMAN RIGHTS'!A1"/><Relationship Id="rId11" Type="http://schemas.openxmlformats.org/officeDocument/2006/relationships/hyperlink" Target="#'WASTE AND CO-PRODUCTS'!A1"/><Relationship Id="rId5" Type="http://schemas.openxmlformats.org/officeDocument/2006/relationships/hyperlink" Target="#'SOCIAL LEGACY'!A1"/><Relationship Id="rId15" Type="http://schemas.openxmlformats.org/officeDocument/2006/relationships/hyperlink" Target="#'INNOVATION &amp; TECHNOLOGY'!A1"/><Relationship Id="rId10" Type="http://schemas.openxmlformats.org/officeDocument/2006/relationships/hyperlink" Target="#'WATER RESOURCES'!A1"/><Relationship Id="rId19" Type="http://schemas.openxmlformats.org/officeDocument/2006/relationships/hyperlink" Target="#'COVER'!A1"/><Relationship Id="rId4" Type="http://schemas.openxmlformats.org/officeDocument/2006/relationships/hyperlink" Target="#'HEALTH, SAFETY AND WELL-BEING'!A1"/><Relationship Id="rId9" Type="http://schemas.openxmlformats.org/officeDocument/2006/relationships/hyperlink" Target="#'BIODIVER. AND ECOS. SERV.'!A1"/><Relationship Id="rId14" Type="http://schemas.openxmlformats.org/officeDocument/2006/relationships/hyperlink" Target="#'SUSTAINABLE VALUE CHAIN'!A1"/></Relationships>
</file>

<file path=xl/drawings/_rels/drawing11.xml.rels><?xml version="1.0" encoding="UTF-8" standalone="yes"?>
<Relationships xmlns="http://schemas.openxmlformats.org/package/2006/relationships"><Relationship Id="rId8" Type="http://schemas.openxmlformats.org/officeDocument/2006/relationships/hyperlink" Target="#'RENEWABLE ENERGY &amp; EFFICIENCY'!A1"/><Relationship Id="rId13" Type="http://schemas.openxmlformats.org/officeDocument/2006/relationships/hyperlink" Target="#'ALUMINUM CIRCULARITY'!A1"/><Relationship Id="rId18" Type="http://schemas.openxmlformats.org/officeDocument/2006/relationships/hyperlink" Target="#'INDEX'!A1"/><Relationship Id="rId3" Type="http://schemas.openxmlformats.org/officeDocument/2006/relationships/hyperlink" Target="#'EMPLOYEES'!A1"/><Relationship Id="rId7" Type="http://schemas.openxmlformats.org/officeDocument/2006/relationships/hyperlink" Target="#'CLIMATE CHANGE'!A1"/><Relationship Id="rId12" Type="http://schemas.openxmlformats.org/officeDocument/2006/relationships/hyperlink" Target="#'DAM MANAGEMENT'!A1"/><Relationship Id="rId17" Type="http://schemas.openxmlformats.org/officeDocument/2006/relationships/hyperlink" Target="#'CORPORATE GOVERNANCE'!A1"/><Relationship Id="rId2" Type="http://schemas.openxmlformats.org/officeDocument/2006/relationships/hyperlink" Target="#'MATERIALITY'!A1"/><Relationship Id="rId16" Type="http://schemas.openxmlformats.org/officeDocument/2006/relationships/hyperlink" Target="#'INSTITUTIONAL RELATIONS'!A1"/><Relationship Id="rId1" Type="http://schemas.openxmlformats.org/officeDocument/2006/relationships/image" Target="../media/image1.png"/><Relationship Id="rId6" Type="http://schemas.openxmlformats.org/officeDocument/2006/relationships/hyperlink" Target="#'HUMAN RIGHTS'!A1"/><Relationship Id="rId11" Type="http://schemas.openxmlformats.org/officeDocument/2006/relationships/hyperlink" Target="#'WASTE AND CO-PRODUCTS'!A1"/><Relationship Id="rId5" Type="http://schemas.openxmlformats.org/officeDocument/2006/relationships/hyperlink" Target="#'SOCIAL LEGACY'!A1"/><Relationship Id="rId15" Type="http://schemas.openxmlformats.org/officeDocument/2006/relationships/hyperlink" Target="#'INNOVATION &amp; TECHNOLOGY'!A1"/><Relationship Id="rId10" Type="http://schemas.openxmlformats.org/officeDocument/2006/relationships/hyperlink" Target="#'WATER RESOURCES'!A1"/><Relationship Id="rId19" Type="http://schemas.openxmlformats.org/officeDocument/2006/relationships/hyperlink" Target="#'COVER'!A1"/><Relationship Id="rId4" Type="http://schemas.openxmlformats.org/officeDocument/2006/relationships/hyperlink" Target="#'HEALTH, SAFETY AND WELL-BEING'!A1"/><Relationship Id="rId9" Type="http://schemas.openxmlformats.org/officeDocument/2006/relationships/hyperlink" Target="#'BIODIVER. AND ECOS. SERV.'!A1"/><Relationship Id="rId14" Type="http://schemas.openxmlformats.org/officeDocument/2006/relationships/hyperlink" Target="#'SUSTAINABLE VALUE CHAIN'!A1"/></Relationships>
</file>

<file path=xl/drawings/_rels/drawing12.xml.rels><?xml version="1.0" encoding="UTF-8" standalone="yes"?>
<Relationships xmlns="http://schemas.openxmlformats.org/package/2006/relationships"><Relationship Id="rId8" Type="http://schemas.openxmlformats.org/officeDocument/2006/relationships/hyperlink" Target="#'RENEWABLE ENERGY &amp; EFFICIENCY'!A1"/><Relationship Id="rId13" Type="http://schemas.openxmlformats.org/officeDocument/2006/relationships/hyperlink" Target="#'ALUMINUM CIRCULARITY'!A1"/><Relationship Id="rId18" Type="http://schemas.openxmlformats.org/officeDocument/2006/relationships/hyperlink" Target="#'INDEX'!A1"/><Relationship Id="rId3" Type="http://schemas.openxmlformats.org/officeDocument/2006/relationships/hyperlink" Target="#'EMPLOYEES'!A1"/><Relationship Id="rId7" Type="http://schemas.openxmlformats.org/officeDocument/2006/relationships/hyperlink" Target="#'CLIMATE CHANGE'!A1"/><Relationship Id="rId12" Type="http://schemas.openxmlformats.org/officeDocument/2006/relationships/hyperlink" Target="#'DAM MANAGEMENT'!A1"/><Relationship Id="rId17" Type="http://schemas.openxmlformats.org/officeDocument/2006/relationships/hyperlink" Target="#'CORPORATE GOVERNANCE'!A1"/><Relationship Id="rId2" Type="http://schemas.openxmlformats.org/officeDocument/2006/relationships/hyperlink" Target="#'MATERIALITY'!A1"/><Relationship Id="rId16" Type="http://schemas.openxmlformats.org/officeDocument/2006/relationships/hyperlink" Target="#'INSTITUTIONAL RELATIONS'!A1"/><Relationship Id="rId1" Type="http://schemas.openxmlformats.org/officeDocument/2006/relationships/image" Target="../media/image1.png"/><Relationship Id="rId6" Type="http://schemas.openxmlformats.org/officeDocument/2006/relationships/hyperlink" Target="#'HUMAN RIGHTS'!A1"/><Relationship Id="rId11" Type="http://schemas.openxmlformats.org/officeDocument/2006/relationships/hyperlink" Target="#'WASTE AND CO-PRODUCTS'!A1"/><Relationship Id="rId5" Type="http://schemas.openxmlformats.org/officeDocument/2006/relationships/hyperlink" Target="#'SOCIAL LEGACY'!A1"/><Relationship Id="rId15" Type="http://schemas.openxmlformats.org/officeDocument/2006/relationships/hyperlink" Target="#'INNOVATION &amp; TECHNOLOGY'!A1"/><Relationship Id="rId10" Type="http://schemas.openxmlformats.org/officeDocument/2006/relationships/hyperlink" Target="#'WATER RESOURCES'!A1"/><Relationship Id="rId19" Type="http://schemas.openxmlformats.org/officeDocument/2006/relationships/hyperlink" Target="#'COVER'!A1"/><Relationship Id="rId4" Type="http://schemas.openxmlformats.org/officeDocument/2006/relationships/hyperlink" Target="#'HEALTH, SAFETY AND WELL-BEING'!A1"/><Relationship Id="rId9" Type="http://schemas.openxmlformats.org/officeDocument/2006/relationships/hyperlink" Target="#'BIODIVER. AND ECOS. SERV.'!A1"/><Relationship Id="rId14" Type="http://schemas.openxmlformats.org/officeDocument/2006/relationships/hyperlink" Target="#'SUSTAINABLE VALUE CHAIN'!A1"/></Relationships>
</file>

<file path=xl/drawings/_rels/drawing13.xml.rels><?xml version="1.0" encoding="UTF-8" standalone="yes"?>
<Relationships xmlns="http://schemas.openxmlformats.org/package/2006/relationships"><Relationship Id="rId8" Type="http://schemas.openxmlformats.org/officeDocument/2006/relationships/hyperlink" Target="#'RENEWABLE ENERGY &amp; EFFICIENCY'!A1"/><Relationship Id="rId13" Type="http://schemas.openxmlformats.org/officeDocument/2006/relationships/hyperlink" Target="#'ALUMINUM CIRCULARITY'!A1"/><Relationship Id="rId18" Type="http://schemas.openxmlformats.org/officeDocument/2006/relationships/hyperlink" Target="#'INDEX'!A1"/><Relationship Id="rId3" Type="http://schemas.openxmlformats.org/officeDocument/2006/relationships/hyperlink" Target="#'EMPLOYEES'!A1"/><Relationship Id="rId7" Type="http://schemas.openxmlformats.org/officeDocument/2006/relationships/hyperlink" Target="#'CLIMATE CHANGE'!A1"/><Relationship Id="rId12" Type="http://schemas.openxmlformats.org/officeDocument/2006/relationships/hyperlink" Target="#'DAM MANAGEMENT'!A1"/><Relationship Id="rId17" Type="http://schemas.openxmlformats.org/officeDocument/2006/relationships/hyperlink" Target="#'CORPORATE GOVERNANCE'!A1"/><Relationship Id="rId2" Type="http://schemas.openxmlformats.org/officeDocument/2006/relationships/hyperlink" Target="#'MATERIALITY'!A1"/><Relationship Id="rId16" Type="http://schemas.openxmlformats.org/officeDocument/2006/relationships/hyperlink" Target="#'INSTITUTIONAL RELATIONS'!A1"/><Relationship Id="rId1" Type="http://schemas.openxmlformats.org/officeDocument/2006/relationships/image" Target="../media/image1.png"/><Relationship Id="rId6" Type="http://schemas.openxmlformats.org/officeDocument/2006/relationships/hyperlink" Target="#'HUMAN RIGHTS'!A1"/><Relationship Id="rId11" Type="http://schemas.openxmlformats.org/officeDocument/2006/relationships/hyperlink" Target="#'WASTE AND CO-PRODUCTS'!A1"/><Relationship Id="rId5" Type="http://schemas.openxmlformats.org/officeDocument/2006/relationships/hyperlink" Target="#'SOCIAL LEGACY'!A1"/><Relationship Id="rId15" Type="http://schemas.openxmlformats.org/officeDocument/2006/relationships/hyperlink" Target="#'INNOVATION &amp; TECHNOLOGY'!A1"/><Relationship Id="rId10" Type="http://schemas.openxmlformats.org/officeDocument/2006/relationships/hyperlink" Target="#'WATER RESOURCES'!A1"/><Relationship Id="rId19" Type="http://schemas.openxmlformats.org/officeDocument/2006/relationships/hyperlink" Target="#'COVER'!A1"/><Relationship Id="rId4" Type="http://schemas.openxmlformats.org/officeDocument/2006/relationships/hyperlink" Target="#'HEALTH, SAFETY AND WELL-BEING'!A1"/><Relationship Id="rId9" Type="http://schemas.openxmlformats.org/officeDocument/2006/relationships/hyperlink" Target="#'BIODIVER. AND ECOS. SERV.'!A1"/><Relationship Id="rId14" Type="http://schemas.openxmlformats.org/officeDocument/2006/relationships/hyperlink" Target="#'SUSTAINABLE VALUE CHAIN'!A1"/></Relationships>
</file>

<file path=xl/drawings/_rels/drawing14.xml.rels><?xml version="1.0" encoding="UTF-8" standalone="yes"?>
<Relationships xmlns="http://schemas.openxmlformats.org/package/2006/relationships"><Relationship Id="rId8" Type="http://schemas.openxmlformats.org/officeDocument/2006/relationships/hyperlink" Target="#'RENEWABLE ENERGY &amp; EFFICIENCY'!A1"/><Relationship Id="rId13" Type="http://schemas.openxmlformats.org/officeDocument/2006/relationships/hyperlink" Target="#'ALUMINUM CIRCULARITY'!A1"/><Relationship Id="rId18" Type="http://schemas.openxmlformats.org/officeDocument/2006/relationships/hyperlink" Target="#'INDEX'!A1"/><Relationship Id="rId3" Type="http://schemas.openxmlformats.org/officeDocument/2006/relationships/hyperlink" Target="#'EMPLOYEES'!A1"/><Relationship Id="rId7" Type="http://schemas.openxmlformats.org/officeDocument/2006/relationships/hyperlink" Target="#'CLIMATE CHANGE'!A1"/><Relationship Id="rId12" Type="http://schemas.openxmlformats.org/officeDocument/2006/relationships/hyperlink" Target="#'DAM MANAGEMENT'!A1"/><Relationship Id="rId17" Type="http://schemas.openxmlformats.org/officeDocument/2006/relationships/hyperlink" Target="#'CORPORATE GOVERNANCE'!A1"/><Relationship Id="rId2" Type="http://schemas.openxmlformats.org/officeDocument/2006/relationships/hyperlink" Target="#'MATERIALITY'!A1"/><Relationship Id="rId16" Type="http://schemas.openxmlformats.org/officeDocument/2006/relationships/hyperlink" Target="#'INSTITUTIONAL RELATIONS'!A1"/><Relationship Id="rId1" Type="http://schemas.openxmlformats.org/officeDocument/2006/relationships/image" Target="../media/image1.png"/><Relationship Id="rId6" Type="http://schemas.openxmlformats.org/officeDocument/2006/relationships/hyperlink" Target="#'HUMAN RIGHTS'!A1"/><Relationship Id="rId11" Type="http://schemas.openxmlformats.org/officeDocument/2006/relationships/hyperlink" Target="#'WASTE AND CO-PRODUCTS'!A1"/><Relationship Id="rId5" Type="http://schemas.openxmlformats.org/officeDocument/2006/relationships/hyperlink" Target="#'SOCIAL LEGACY'!A1"/><Relationship Id="rId15" Type="http://schemas.openxmlformats.org/officeDocument/2006/relationships/hyperlink" Target="#'INNOVATION &amp; TECHNOLOGY'!A1"/><Relationship Id="rId10" Type="http://schemas.openxmlformats.org/officeDocument/2006/relationships/hyperlink" Target="#'WATER RESOURCES'!A1"/><Relationship Id="rId19" Type="http://schemas.openxmlformats.org/officeDocument/2006/relationships/hyperlink" Target="#'COVER'!A1"/><Relationship Id="rId4" Type="http://schemas.openxmlformats.org/officeDocument/2006/relationships/hyperlink" Target="#'HEALTH, SAFETY AND WELL-BEING'!A1"/><Relationship Id="rId9" Type="http://schemas.openxmlformats.org/officeDocument/2006/relationships/hyperlink" Target="#'BIODIVER. AND ECOS. SERV.'!A1"/><Relationship Id="rId14" Type="http://schemas.openxmlformats.org/officeDocument/2006/relationships/hyperlink" Target="#'SUSTAINABLE VALUE CHAIN'!A1"/></Relationships>
</file>

<file path=xl/drawings/_rels/drawing15.xml.rels><?xml version="1.0" encoding="UTF-8" standalone="yes"?>
<Relationships xmlns="http://schemas.openxmlformats.org/package/2006/relationships"><Relationship Id="rId8" Type="http://schemas.openxmlformats.org/officeDocument/2006/relationships/hyperlink" Target="#'RENEWABLE ENERGY &amp; EFFICIENCY'!A1"/><Relationship Id="rId13" Type="http://schemas.openxmlformats.org/officeDocument/2006/relationships/hyperlink" Target="#'ALUMINUM CIRCULARITY'!A1"/><Relationship Id="rId18" Type="http://schemas.openxmlformats.org/officeDocument/2006/relationships/hyperlink" Target="#'INDEX'!A1"/><Relationship Id="rId3" Type="http://schemas.openxmlformats.org/officeDocument/2006/relationships/hyperlink" Target="#'EMPLOYEES'!A1"/><Relationship Id="rId7" Type="http://schemas.openxmlformats.org/officeDocument/2006/relationships/hyperlink" Target="#'CLIMATE CHANGE'!A1"/><Relationship Id="rId12" Type="http://schemas.openxmlformats.org/officeDocument/2006/relationships/hyperlink" Target="#'DAM MANAGEMENT'!A1"/><Relationship Id="rId17" Type="http://schemas.openxmlformats.org/officeDocument/2006/relationships/hyperlink" Target="#'CORPORATE GOVERNANCE'!A1"/><Relationship Id="rId2" Type="http://schemas.openxmlformats.org/officeDocument/2006/relationships/hyperlink" Target="#'MATERIALITY'!A1"/><Relationship Id="rId16" Type="http://schemas.openxmlformats.org/officeDocument/2006/relationships/hyperlink" Target="#'INSTITUTIONAL RELATIONS'!A1"/><Relationship Id="rId1" Type="http://schemas.openxmlformats.org/officeDocument/2006/relationships/image" Target="../media/image1.png"/><Relationship Id="rId6" Type="http://schemas.openxmlformats.org/officeDocument/2006/relationships/hyperlink" Target="#'HUMAN RIGHTS'!A1"/><Relationship Id="rId11" Type="http://schemas.openxmlformats.org/officeDocument/2006/relationships/hyperlink" Target="#'WASTE AND CO-PRODUCTS'!A1"/><Relationship Id="rId5" Type="http://schemas.openxmlformats.org/officeDocument/2006/relationships/hyperlink" Target="#'SOCIAL LEGACY'!A1"/><Relationship Id="rId15" Type="http://schemas.openxmlformats.org/officeDocument/2006/relationships/hyperlink" Target="#'INNOVATION &amp; TECHNOLOGY'!A1"/><Relationship Id="rId10" Type="http://schemas.openxmlformats.org/officeDocument/2006/relationships/hyperlink" Target="#'WATER RESOURCES'!A1"/><Relationship Id="rId19" Type="http://schemas.openxmlformats.org/officeDocument/2006/relationships/hyperlink" Target="#'COVER'!A1"/><Relationship Id="rId4" Type="http://schemas.openxmlformats.org/officeDocument/2006/relationships/hyperlink" Target="#'HEALTH, SAFETY AND WELL-BEING'!A1"/><Relationship Id="rId9" Type="http://schemas.openxmlformats.org/officeDocument/2006/relationships/hyperlink" Target="#'BIODIVER. AND ECOS. SERV.'!A1"/><Relationship Id="rId14" Type="http://schemas.openxmlformats.org/officeDocument/2006/relationships/hyperlink" Target="#'SUSTAINABLE VALUE CHAIN'!A1"/></Relationships>
</file>

<file path=xl/drawings/_rels/drawing16.xml.rels><?xml version="1.0" encoding="UTF-8" standalone="yes"?>
<Relationships xmlns="http://schemas.openxmlformats.org/package/2006/relationships"><Relationship Id="rId8" Type="http://schemas.openxmlformats.org/officeDocument/2006/relationships/hyperlink" Target="#'RENEWABLE ENERGY &amp; EFFICIENCY'!A1"/><Relationship Id="rId13" Type="http://schemas.openxmlformats.org/officeDocument/2006/relationships/hyperlink" Target="#'ALUMINUM CIRCULARITY'!A1"/><Relationship Id="rId18" Type="http://schemas.openxmlformats.org/officeDocument/2006/relationships/hyperlink" Target="#'INDEX'!A1"/><Relationship Id="rId3" Type="http://schemas.openxmlformats.org/officeDocument/2006/relationships/hyperlink" Target="#'EMPLOYEES'!A1"/><Relationship Id="rId7" Type="http://schemas.openxmlformats.org/officeDocument/2006/relationships/hyperlink" Target="#'CLIMATE CHANGE'!A1"/><Relationship Id="rId12" Type="http://schemas.openxmlformats.org/officeDocument/2006/relationships/hyperlink" Target="#'DAM MANAGEMENT'!A1"/><Relationship Id="rId17" Type="http://schemas.openxmlformats.org/officeDocument/2006/relationships/hyperlink" Target="#'CORPORATE GOVERNANCE'!A1"/><Relationship Id="rId2" Type="http://schemas.openxmlformats.org/officeDocument/2006/relationships/hyperlink" Target="#'MATERIALITY'!A1"/><Relationship Id="rId16" Type="http://schemas.openxmlformats.org/officeDocument/2006/relationships/hyperlink" Target="#'INSTITUTIONAL RELATIONS'!A1"/><Relationship Id="rId1" Type="http://schemas.openxmlformats.org/officeDocument/2006/relationships/image" Target="../media/image1.png"/><Relationship Id="rId6" Type="http://schemas.openxmlformats.org/officeDocument/2006/relationships/hyperlink" Target="#'HUMAN RIGHTS'!A1"/><Relationship Id="rId11" Type="http://schemas.openxmlformats.org/officeDocument/2006/relationships/hyperlink" Target="#'WASTE AND CO-PRODUCTS'!A1"/><Relationship Id="rId5" Type="http://schemas.openxmlformats.org/officeDocument/2006/relationships/hyperlink" Target="#'SOCIAL LEGACY'!A1"/><Relationship Id="rId15" Type="http://schemas.openxmlformats.org/officeDocument/2006/relationships/hyperlink" Target="#'INNOVATION &amp; TECHNOLOGY'!A1"/><Relationship Id="rId10" Type="http://schemas.openxmlformats.org/officeDocument/2006/relationships/hyperlink" Target="#'WATER RESOURCES'!A1"/><Relationship Id="rId19" Type="http://schemas.openxmlformats.org/officeDocument/2006/relationships/hyperlink" Target="#'COVER'!A1"/><Relationship Id="rId4" Type="http://schemas.openxmlformats.org/officeDocument/2006/relationships/hyperlink" Target="#'HEALTH, SAFETY AND WELL-BEING'!A1"/><Relationship Id="rId9" Type="http://schemas.openxmlformats.org/officeDocument/2006/relationships/hyperlink" Target="#'BIODIVER. AND ECOS. SERV.'!A1"/><Relationship Id="rId14" Type="http://schemas.openxmlformats.org/officeDocument/2006/relationships/hyperlink" Target="#'SUSTAINABLE VALUE CHAIN'!A1"/></Relationships>
</file>

<file path=xl/drawings/_rels/drawing17.xml.rels><?xml version="1.0" encoding="UTF-8" standalone="yes"?>
<Relationships xmlns="http://schemas.openxmlformats.org/package/2006/relationships"><Relationship Id="rId8" Type="http://schemas.openxmlformats.org/officeDocument/2006/relationships/hyperlink" Target="#'RENEWABLE ENERGY &amp; EFFICIENCY'!A1"/><Relationship Id="rId13" Type="http://schemas.openxmlformats.org/officeDocument/2006/relationships/hyperlink" Target="#'ALUMINUM CIRCULARITY'!A1"/><Relationship Id="rId18" Type="http://schemas.openxmlformats.org/officeDocument/2006/relationships/hyperlink" Target="#'INDEX'!A1"/><Relationship Id="rId3" Type="http://schemas.openxmlformats.org/officeDocument/2006/relationships/hyperlink" Target="#'EMPLOYEES'!A1"/><Relationship Id="rId7" Type="http://schemas.openxmlformats.org/officeDocument/2006/relationships/hyperlink" Target="#'CLIMATE CHANGE'!A1"/><Relationship Id="rId12" Type="http://schemas.openxmlformats.org/officeDocument/2006/relationships/hyperlink" Target="#'DAM MANAGEMENT'!A1"/><Relationship Id="rId17" Type="http://schemas.openxmlformats.org/officeDocument/2006/relationships/hyperlink" Target="#'CORPORATE GOVERNANCE'!A1"/><Relationship Id="rId2" Type="http://schemas.openxmlformats.org/officeDocument/2006/relationships/hyperlink" Target="#'MATERIALITY'!A1"/><Relationship Id="rId16" Type="http://schemas.openxmlformats.org/officeDocument/2006/relationships/hyperlink" Target="#'INSTITUTIONAL RELATIONS'!A1"/><Relationship Id="rId1" Type="http://schemas.openxmlformats.org/officeDocument/2006/relationships/image" Target="../media/image1.png"/><Relationship Id="rId6" Type="http://schemas.openxmlformats.org/officeDocument/2006/relationships/hyperlink" Target="#'HUMAN RIGHTS'!A1"/><Relationship Id="rId11" Type="http://schemas.openxmlformats.org/officeDocument/2006/relationships/hyperlink" Target="#'WASTE AND CO-PRODUCTS'!A1"/><Relationship Id="rId5" Type="http://schemas.openxmlformats.org/officeDocument/2006/relationships/hyperlink" Target="#'SOCIAL LEGACY'!A1"/><Relationship Id="rId15" Type="http://schemas.openxmlformats.org/officeDocument/2006/relationships/hyperlink" Target="#'INNOVATION &amp; TECHNOLOGY'!A1"/><Relationship Id="rId10" Type="http://schemas.openxmlformats.org/officeDocument/2006/relationships/hyperlink" Target="#'WATER RESOURCES'!A1"/><Relationship Id="rId19" Type="http://schemas.openxmlformats.org/officeDocument/2006/relationships/hyperlink" Target="#'COVER'!A1"/><Relationship Id="rId4" Type="http://schemas.openxmlformats.org/officeDocument/2006/relationships/hyperlink" Target="#'HEALTH, SAFETY AND WELL-BEING'!A1"/><Relationship Id="rId9" Type="http://schemas.openxmlformats.org/officeDocument/2006/relationships/hyperlink" Target="#'BIODIVER. AND ECOS. SERV.'!A1"/><Relationship Id="rId14" Type="http://schemas.openxmlformats.org/officeDocument/2006/relationships/hyperlink" Target="#'SUSTAINABLE VALUE CHAIN'!A1"/></Relationships>
</file>

<file path=xl/drawings/_rels/drawing18.xml.rels><?xml version="1.0" encoding="UTF-8" standalone="yes"?>
<Relationships xmlns="http://schemas.openxmlformats.org/package/2006/relationships"><Relationship Id="rId8" Type="http://schemas.openxmlformats.org/officeDocument/2006/relationships/hyperlink" Target="#'RENEWABLE ENERGY &amp; EFFICIENCY'!A1"/><Relationship Id="rId13" Type="http://schemas.openxmlformats.org/officeDocument/2006/relationships/hyperlink" Target="#'ALUMINUM CIRCULARITY'!A1"/><Relationship Id="rId18" Type="http://schemas.openxmlformats.org/officeDocument/2006/relationships/hyperlink" Target="#'INDEX'!A1"/><Relationship Id="rId3" Type="http://schemas.openxmlformats.org/officeDocument/2006/relationships/hyperlink" Target="#'EMPLOYEES'!A1"/><Relationship Id="rId21" Type="http://schemas.openxmlformats.org/officeDocument/2006/relationships/chart" Target="../charts/chart2.xml"/><Relationship Id="rId7" Type="http://schemas.openxmlformats.org/officeDocument/2006/relationships/hyperlink" Target="#'CLIMATE CHANGE'!A1"/><Relationship Id="rId12" Type="http://schemas.openxmlformats.org/officeDocument/2006/relationships/hyperlink" Target="#'DAM MANAGEMENT'!A1"/><Relationship Id="rId17" Type="http://schemas.openxmlformats.org/officeDocument/2006/relationships/hyperlink" Target="#'CORPORATE GOVERNANCE'!A1"/><Relationship Id="rId2" Type="http://schemas.openxmlformats.org/officeDocument/2006/relationships/hyperlink" Target="#'MATERIALITY'!A1"/><Relationship Id="rId16" Type="http://schemas.openxmlformats.org/officeDocument/2006/relationships/hyperlink" Target="#'INSTITUTIONAL RELATIONS'!A1"/><Relationship Id="rId20"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hyperlink" Target="#'HUMAN RIGHTS'!A1"/><Relationship Id="rId11" Type="http://schemas.openxmlformats.org/officeDocument/2006/relationships/hyperlink" Target="#'WASTE AND CO-PRODUCTS'!A1"/><Relationship Id="rId5" Type="http://schemas.openxmlformats.org/officeDocument/2006/relationships/hyperlink" Target="#'SOCIAL LEGACY'!A1"/><Relationship Id="rId15" Type="http://schemas.openxmlformats.org/officeDocument/2006/relationships/hyperlink" Target="#'INNOVATION &amp; TECHNOLOGY'!A1"/><Relationship Id="rId23" Type="http://schemas.openxmlformats.org/officeDocument/2006/relationships/chart" Target="../charts/chart4.xml"/><Relationship Id="rId10" Type="http://schemas.openxmlformats.org/officeDocument/2006/relationships/hyperlink" Target="#'WATER RESOURCES'!A1"/><Relationship Id="rId19" Type="http://schemas.openxmlformats.org/officeDocument/2006/relationships/hyperlink" Target="#'COVER'!A1"/><Relationship Id="rId4" Type="http://schemas.openxmlformats.org/officeDocument/2006/relationships/hyperlink" Target="#'HEALTH, SAFETY AND WELL-BEING'!A1"/><Relationship Id="rId9" Type="http://schemas.openxmlformats.org/officeDocument/2006/relationships/hyperlink" Target="#'BIODIVER. AND ECOS. SERV.'!A1"/><Relationship Id="rId14" Type="http://schemas.openxmlformats.org/officeDocument/2006/relationships/hyperlink" Target="#'SUSTAINABLE VALUE CHAIN'!A1"/><Relationship Id="rId22" Type="http://schemas.openxmlformats.org/officeDocument/2006/relationships/chart" Target="../charts/chart3.xml"/></Relationships>
</file>

<file path=xl/drawings/_rels/drawing2.xml.rels><?xml version="1.0" encoding="UTF-8" standalone="yes"?>
<Relationships xmlns="http://schemas.openxmlformats.org/package/2006/relationships"><Relationship Id="rId8" Type="http://schemas.openxmlformats.org/officeDocument/2006/relationships/hyperlink" Target="#'RENEWABLE ENERGY &amp; EFFICIENCY'!A1"/><Relationship Id="rId13" Type="http://schemas.openxmlformats.org/officeDocument/2006/relationships/hyperlink" Target="#'ALUMINUM CIRCULARITY'!A1"/><Relationship Id="rId18" Type="http://schemas.openxmlformats.org/officeDocument/2006/relationships/hyperlink" Target="#'INDEX'!A1"/><Relationship Id="rId3" Type="http://schemas.openxmlformats.org/officeDocument/2006/relationships/hyperlink" Target="#'EMPLOYEES'!A1"/><Relationship Id="rId7" Type="http://schemas.openxmlformats.org/officeDocument/2006/relationships/hyperlink" Target="#'CLIMATE CHANGE'!A1"/><Relationship Id="rId12" Type="http://schemas.openxmlformats.org/officeDocument/2006/relationships/hyperlink" Target="#'DAM MANAGEMENT'!A1"/><Relationship Id="rId17" Type="http://schemas.openxmlformats.org/officeDocument/2006/relationships/hyperlink" Target="#'CORPORATE GOVERNANCE'!A1"/><Relationship Id="rId2" Type="http://schemas.openxmlformats.org/officeDocument/2006/relationships/hyperlink" Target="#'MATERIALITY'!A1"/><Relationship Id="rId16" Type="http://schemas.openxmlformats.org/officeDocument/2006/relationships/hyperlink" Target="#'INSTITUTIONAL RELATIONS'!A1"/><Relationship Id="rId1" Type="http://schemas.openxmlformats.org/officeDocument/2006/relationships/image" Target="../media/image1.png"/><Relationship Id="rId6" Type="http://schemas.openxmlformats.org/officeDocument/2006/relationships/hyperlink" Target="#'HUMAN RIGHTS'!A1"/><Relationship Id="rId11" Type="http://schemas.openxmlformats.org/officeDocument/2006/relationships/hyperlink" Target="#'WASTE AND CO-PRODUCTS'!A1"/><Relationship Id="rId5" Type="http://schemas.openxmlformats.org/officeDocument/2006/relationships/hyperlink" Target="#'SOCIAL LEGACY'!A1"/><Relationship Id="rId15" Type="http://schemas.openxmlformats.org/officeDocument/2006/relationships/hyperlink" Target="#'INNOVATION &amp; TECHNOLOGY'!A1"/><Relationship Id="rId10" Type="http://schemas.openxmlformats.org/officeDocument/2006/relationships/hyperlink" Target="#'WATER RESOURCES'!A1"/><Relationship Id="rId19" Type="http://schemas.openxmlformats.org/officeDocument/2006/relationships/hyperlink" Target="#'COVER'!A1"/><Relationship Id="rId4" Type="http://schemas.openxmlformats.org/officeDocument/2006/relationships/hyperlink" Target="#'HEALTH, SAFETY AND WELL-BEING'!A1"/><Relationship Id="rId9" Type="http://schemas.openxmlformats.org/officeDocument/2006/relationships/hyperlink" Target="#'BIODIVER. AND ECOS. SERV.'!A1"/><Relationship Id="rId14" Type="http://schemas.openxmlformats.org/officeDocument/2006/relationships/hyperlink" Target="#'SUSTAINABLE VALUE CHAIN'!A1"/></Relationships>
</file>

<file path=xl/drawings/_rels/drawing3.xml.rels><?xml version="1.0" encoding="UTF-8" standalone="yes"?>
<Relationships xmlns="http://schemas.openxmlformats.org/package/2006/relationships"><Relationship Id="rId8" Type="http://schemas.openxmlformats.org/officeDocument/2006/relationships/hyperlink" Target="#'RENEWABLE ENERGY &amp; EFFICIENCY'!A1"/><Relationship Id="rId13" Type="http://schemas.openxmlformats.org/officeDocument/2006/relationships/hyperlink" Target="#'ALUMINUM CIRCULARITY'!A1"/><Relationship Id="rId18" Type="http://schemas.openxmlformats.org/officeDocument/2006/relationships/hyperlink" Target="#'INDEX'!A1"/><Relationship Id="rId3" Type="http://schemas.openxmlformats.org/officeDocument/2006/relationships/hyperlink" Target="#'EMPLOYEES'!A1"/><Relationship Id="rId7" Type="http://schemas.openxmlformats.org/officeDocument/2006/relationships/hyperlink" Target="#'CLIMATE CHANGE'!A1"/><Relationship Id="rId12" Type="http://schemas.openxmlformats.org/officeDocument/2006/relationships/hyperlink" Target="#'DAM MANAGEMENT'!A1"/><Relationship Id="rId17" Type="http://schemas.openxmlformats.org/officeDocument/2006/relationships/hyperlink" Target="#'CORPORATE GOVERNANCE'!A1"/><Relationship Id="rId2" Type="http://schemas.openxmlformats.org/officeDocument/2006/relationships/hyperlink" Target="#'MATERIALITY'!A1"/><Relationship Id="rId16" Type="http://schemas.openxmlformats.org/officeDocument/2006/relationships/hyperlink" Target="#'INSTITUTIONAL RELATIONS'!A1"/><Relationship Id="rId20" Type="http://schemas.openxmlformats.org/officeDocument/2006/relationships/image" Target="../media/image3.png"/><Relationship Id="rId1" Type="http://schemas.openxmlformats.org/officeDocument/2006/relationships/image" Target="../media/image1.png"/><Relationship Id="rId6" Type="http://schemas.openxmlformats.org/officeDocument/2006/relationships/hyperlink" Target="#'HUMAN RIGHTS'!A1"/><Relationship Id="rId11" Type="http://schemas.openxmlformats.org/officeDocument/2006/relationships/hyperlink" Target="#'WASTE AND CO-PRODUCTS'!A1"/><Relationship Id="rId5" Type="http://schemas.openxmlformats.org/officeDocument/2006/relationships/hyperlink" Target="#'SOCIAL LEGACY'!A1"/><Relationship Id="rId15" Type="http://schemas.openxmlformats.org/officeDocument/2006/relationships/hyperlink" Target="#'INNOVATION &amp; TECHNOLOGY'!A1"/><Relationship Id="rId10" Type="http://schemas.openxmlformats.org/officeDocument/2006/relationships/hyperlink" Target="#'WATER RESOURCES'!A1"/><Relationship Id="rId19" Type="http://schemas.openxmlformats.org/officeDocument/2006/relationships/hyperlink" Target="#'COVER'!A1"/><Relationship Id="rId4" Type="http://schemas.openxmlformats.org/officeDocument/2006/relationships/hyperlink" Target="#'HEALTH, SAFETY AND WELL-BEING'!A1"/><Relationship Id="rId9" Type="http://schemas.openxmlformats.org/officeDocument/2006/relationships/hyperlink" Target="#'BIODIVER. AND ECOS. SERV.'!A1"/><Relationship Id="rId14" Type="http://schemas.openxmlformats.org/officeDocument/2006/relationships/hyperlink" Target="#'SUSTAINABLE VALUE CHAIN'!A1"/></Relationships>
</file>

<file path=xl/drawings/_rels/drawing4.xml.rels><?xml version="1.0" encoding="UTF-8" standalone="yes"?>
<Relationships xmlns="http://schemas.openxmlformats.org/package/2006/relationships"><Relationship Id="rId8" Type="http://schemas.openxmlformats.org/officeDocument/2006/relationships/hyperlink" Target="#'RENEWABLE ENERGY &amp; EFFICIENCY'!A1"/><Relationship Id="rId13" Type="http://schemas.openxmlformats.org/officeDocument/2006/relationships/hyperlink" Target="#'ALUMINUM CIRCULARITY'!A1"/><Relationship Id="rId18" Type="http://schemas.openxmlformats.org/officeDocument/2006/relationships/hyperlink" Target="#'INDEX'!A1"/><Relationship Id="rId3" Type="http://schemas.openxmlformats.org/officeDocument/2006/relationships/hyperlink" Target="#'EMPLOYEES'!A1"/><Relationship Id="rId7" Type="http://schemas.openxmlformats.org/officeDocument/2006/relationships/hyperlink" Target="#'CLIMATE CHANGE'!A1"/><Relationship Id="rId12" Type="http://schemas.openxmlformats.org/officeDocument/2006/relationships/hyperlink" Target="#'DAM MANAGEMENT'!A1"/><Relationship Id="rId17" Type="http://schemas.openxmlformats.org/officeDocument/2006/relationships/hyperlink" Target="#'CORPORATE GOVERNANCE'!A1"/><Relationship Id="rId2" Type="http://schemas.openxmlformats.org/officeDocument/2006/relationships/hyperlink" Target="#'MATERIALITY'!A1"/><Relationship Id="rId16" Type="http://schemas.openxmlformats.org/officeDocument/2006/relationships/hyperlink" Target="#'INSTITUTIONAL RELATIONS'!A1"/><Relationship Id="rId1" Type="http://schemas.openxmlformats.org/officeDocument/2006/relationships/image" Target="../media/image1.png"/><Relationship Id="rId6" Type="http://schemas.openxmlformats.org/officeDocument/2006/relationships/hyperlink" Target="#'HUMAN RIGHTS'!A1"/><Relationship Id="rId11" Type="http://schemas.openxmlformats.org/officeDocument/2006/relationships/hyperlink" Target="#'WASTE AND CO-PRODUCTS'!A1"/><Relationship Id="rId5" Type="http://schemas.openxmlformats.org/officeDocument/2006/relationships/hyperlink" Target="#'SOCIAL LEGACY'!A1"/><Relationship Id="rId15" Type="http://schemas.openxmlformats.org/officeDocument/2006/relationships/hyperlink" Target="#'INNOVATION &amp; TECHNOLOGY'!A1"/><Relationship Id="rId10" Type="http://schemas.openxmlformats.org/officeDocument/2006/relationships/hyperlink" Target="#'WATER RESOURCES'!A1"/><Relationship Id="rId19" Type="http://schemas.openxmlformats.org/officeDocument/2006/relationships/hyperlink" Target="#'COVER'!A1"/><Relationship Id="rId4" Type="http://schemas.openxmlformats.org/officeDocument/2006/relationships/hyperlink" Target="#'HEALTH, SAFETY AND WELL-BEING'!A1"/><Relationship Id="rId9" Type="http://schemas.openxmlformats.org/officeDocument/2006/relationships/hyperlink" Target="#'BIODIVER. AND ECOS. SERV.'!A1"/><Relationship Id="rId14" Type="http://schemas.openxmlformats.org/officeDocument/2006/relationships/hyperlink" Target="#'SUSTAINABLE VALUE CHAIN'!A1"/></Relationships>
</file>

<file path=xl/drawings/_rels/drawing5.xml.rels><?xml version="1.0" encoding="UTF-8" standalone="yes"?>
<Relationships xmlns="http://schemas.openxmlformats.org/package/2006/relationships"><Relationship Id="rId8" Type="http://schemas.openxmlformats.org/officeDocument/2006/relationships/hyperlink" Target="#'RENEWABLE ENERGY &amp; EFFICIENCY'!A1"/><Relationship Id="rId13" Type="http://schemas.openxmlformats.org/officeDocument/2006/relationships/hyperlink" Target="#'ALUMINUM CIRCULARITY'!A1"/><Relationship Id="rId18" Type="http://schemas.openxmlformats.org/officeDocument/2006/relationships/hyperlink" Target="#'INDEX'!A1"/><Relationship Id="rId3" Type="http://schemas.openxmlformats.org/officeDocument/2006/relationships/hyperlink" Target="#'EMPLOYEES'!A1"/><Relationship Id="rId7" Type="http://schemas.openxmlformats.org/officeDocument/2006/relationships/hyperlink" Target="#'CLIMATE CHANGE'!A1"/><Relationship Id="rId12" Type="http://schemas.openxmlformats.org/officeDocument/2006/relationships/hyperlink" Target="#'DAM MANAGEMENT'!A1"/><Relationship Id="rId17" Type="http://schemas.openxmlformats.org/officeDocument/2006/relationships/hyperlink" Target="#'CORPORATE GOVERNANCE'!A1"/><Relationship Id="rId2" Type="http://schemas.openxmlformats.org/officeDocument/2006/relationships/hyperlink" Target="#'MATERIALITY'!A1"/><Relationship Id="rId16" Type="http://schemas.openxmlformats.org/officeDocument/2006/relationships/hyperlink" Target="#'INSTITUTIONAL RELATIONS'!A1"/><Relationship Id="rId1" Type="http://schemas.openxmlformats.org/officeDocument/2006/relationships/image" Target="../media/image1.png"/><Relationship Id="rId6" Type="http://schemas.openxmlformats.org/officeDocument/2006/relationships/hyperlink" Target="#'HUMAN RIGHTS'!A1"/><Relationship Id="rId11" Type="http://schemas.openxmlformats.org/officeDocument/2006/relationships/hyperlink" Target="#'WASTE AND CO-PRODUCTS'!A1"/><Relationship Id="rId5" Type="http://schemas.openxmlformats.org/officeDocument/2006/relationships/hyperlink" Target="#'SOCIAL LEGACY'!A1"/><Relationship Id="rId15" Type="http://schemas.openxmlformats.org/officeDocument/2006/relationships/hyperlink" Target="#'INNOVATION &amp; TECHNOLOGY'!A1"/><Relationship Id="rId10" Type="http://schemas.openxmlformats.org/officeDocument/2006/relationships/hyperlink" Target="#'WATER RESOURCES'!A1"/><Relationship Id="rId19" Type="http://schemas.openxmlformats.org/officeDocument/2006/relationships/hyperlink" Target="#'COVER'!A1"/><Relationship Id="rId4" Type="http://schemas.openxmlformats.org/officeDocument/2006/relationships/hyperlink" Target="#'HEALTH, SAFETY AND WELL-BEING'!A1"/><Relationship Id="rId9" Type="http://schemas.openxmlformats.org/officeDocument/2006/relationships/hyperlink" Target="#'BIODIVER. AND ECOS. SERV.'!A1"/><Relationship Id="rId14" Type="http://schemas.openxmlformats.org/officeDocument/2006/relationships/hyperlink" Target="#'SUSTAINABLE VALUE CHAIN'!A1"/></Relationships>
</file>

<file path=xl/drawings/_rels/drawing6.xml.rels><?xml version="1.0" encoding="UTF-8" standalone="yes"?>
<Relationships xmlns="http://schemas.openxmlformats.org/package/2006/relationships"><Relationship Id="rId8" Type="http://schemas.openxmlformats.org/officeDocument/2006/relationships/hyperlink" Target="#'RENEWABLE ENERGY &amp; EFFICIENCY'!A1"/><Relationship Id="rId13" Type="http://schemas.openxmlformats.org/officeDocument/2006/relationships/hyperlink" Target="#'ALUMINUM CIRCULARITY'!A1"/><Relationship Id="rId18" Type="http://schemas.openxmlformats.org/officeDocument/2006/relationships/hyperlink" Target="#'INDEX'!A1"/><Relationship Id="rId3" Type="http://schemas.openxmlformats.org/officeDocument/2006/relationships/hyperlink" Target="#'EMPLOYEES'!A1"/><Relationship Id="rId7" Type="http://schemas.openxmlformats.org/officeDocument/2006/relationships/hyperlink" Target="#'CLIMATE CHANGE'!A1"/><Relationship Id="rId12" Type="http://schemas.openxmlformats.org/officeDocument/2006/relationships/hyperlink" Target="#'DAM MANAGEMENT'!A1"/><Relationship Id="rId17" Type="http://schemas.openxmlformats.org/officeDocument/2006/relationships/hyperlink" Target="#'CORPORATE GOVERNANCE'!A1"/><Relationship Id="rId2" Type="http://schemas.openxmlformats.org/officeDocument/2006/relationships/hyperlink" Target="#'MATERIALITY'!A1"/><Relationship Id="rId16" Type="http://schemas.openxmlformats.org/officeDocument/2006/relationships/hyperlink" Target="#'INSTITUTIONAL RELATIONS'!A1"/><Relationship Id="rId1" Type="http://schemas.openxmlformats.org/officeDocument/2006/relationships/image" Target="../media/image1.png"/><Relationship Id="rId6" Type="http://schemas.openxmlformats.org/officeDocument/2006/relationships/hyperlink" Target="#'HUMAN RIGHTS'!A1"/><Relationship Id="rId11" Type="http://schemas.openxmlformats.org/officeDocument/2006/relationships/hyperlink" Target="#'WASTE AND CO-PRODUCTS'!A1"/><Relationship Id="rId5" Type="http://schemas.openxmlformats.org/officeDocument/2006/relationships/hyperlink" Target="#'SOCIAL LEGACY'!A1"/><Relationship Id="rId15" Type="http://schemas.openxmlformats.org/officeDocument/2006/relationships/hyperlink" Target="#'INNOVATION &amp; TECHNOLOGY'!A1"/><Relationship Id="rId10" Type="http://schemas.openxmlformats.org/officeDocument/2006/relationships/hyperlink" Target="#'WATER RESOURCES'!A1"/><Relationship Id="rId19" Type="http://schemas.openxmlformats.org/officeDocument/2006/relationships/hyperlink" Target="#'COVER'!A1"/><Relationship Id="rId4" Type="http://schemas.openxmlformats.org/officeDocument/2006/relationships/hyperlink" Target="#'HEALTH, SAFETY AND WELL-BEING'!A1"/><Relationship Id="rId9" Type="http://schemas.openxmlformats.org/officeDocument/2006/relationships/hyperlink" Target="#'BIODIVER. AND ECOS. SERV.'!A1"/><Relationship Id="rId14" Type="http://schemas.openxmlformats.org/officeDocument/2006/relationships/hyperlink" Target="#'SUSTAINABLE VALUE CHAIN'!A1"/></Relationships>
</file>

<file path=xl/drawings/_rels/drawing7.xml.rels><?xml version="1.0" encoding="UTF-8" standalone="yes"?>
<Relationships xmlns="http://schemas.openxmlformats.org/package/2006/relationships"><Relationship Id="rId8" Type="http://schemas.openxmlformats.org/officeDocument/2006/relationships/hyperlink" Target="#'RENEWABLE ENERGY &amp; EFFICIENCY'!A1"/><Relationship Id="rId13" Type="http://schemas.openxmlformats.org/officeDocument/2006/relationships/hyperlink" Target="#'ALUMINUM CIRCULARITY'!A1"/><Relationship Id="rId18" Type="http://schemas.openxmlformats.org/officeDocument/2006/relationships/hyperlink" Target="#'INDEX'!A1"/><Relationship Id="rId3" Type="http://schemas.openxmlformats.org/officeDocument/2006/relationships/hyperlink" Target="#'EMPLOYEES'!A1"/><Relationship Id="rId7" Type="http://schemas.openxmlformats.org/officeDocument/2006/relationships/hyperlink" Target="#'CLIMATE CHANGE'!A1"/><Relationship Id="rId12" Type="http://schemas.openxmlformats.org/officeDocument/2006/relationships/hyperlink" Target="#'DAM MANAGEMENT'!A1"/><Relationship Id="rId17" Type="http://schemas.openxmlformats.org/officeDocument/2006/relationships/hyperlink" Target="#'CORPORATE GOVERNANCE'!A1"/><Relationship Id="rId2" Type="http://schemas.openxmlformats.org/officeDocument/2006/relationships/hyperlink" Target="#'MATERIALITY'!A1"/><Relationship Id="rId16" Type="http://schemas.openxmlformats.org/officeDocument/2006/relationships/hyperlink" Target="#'INSTITUTIONAL RELATIONS'!A1"/><Relationship Id="rId1" Type="http://schemas.openxmlformats.org/officeDocument/2006/relationships/image" Target="../media/image1.png"/><Relationship Id="rId6" Type="http://schemas.openxmlformats.org/officeDocument/2006/relationships/hyperlink" Target="#'HUMAN RIGHTS'!A1"/><Relationship Id="rId11" Type="http://schemas.openxmlformats.org/officeDocument/2006/relationships/hyperlink" Target="#'WASTE AND CO-PRODUCTS'!A1"/><Relationship Id="rId5" Type="http://schemas.openxmlformats.org/officeDocument/2006/relationships/hyperlink" Target="#'SOCIAL LEGACY'!A1"/><Relationship Id="rId15" Type="http://schemas.openxmlformats.org/officeDocument/2006/relationships/hyperlink" Target="#'INNOVATION &amp; TECHNOLOGY'!A1"/><Relationship Id="rId10" Type="http://schemas.openxmlformats.org/officeDocument/2006/relationships/hyperlink" Target="#'WATER RESOURCES'!A1"/><Relationship Id="rId19" Type="http://schemas.openxmlformats.org/officeDocument/2006/relationships/hyperlink" Target="#'COVER'!A1"/><Relationship Id="rId4" Type="http://schemas.openxmlformats.org/officeDocument/2006/relationships/hyperlink" Target="#'HEALTH, SAFETY AND WELL-BEING'!A1"/><Relationship Id="rId9" Type="http://schemas.openxmlformats.org/officeDocument/2006/relationships/hyperlink" Target="#'BIODIVER. AND ECOS. SERV.'!A1"/><Relationship Id="rId14" Type="http://schemas.openxmlformats.org/officeDocument/2006/relationships/hyperlink" Target="#'SUSTAINABLE VALUE CHAIN'!A1"/></Relationships>
</file>

<file path=xl/drawings/_rels/drawing8.xml.rels><?xml version="1.0" encoding="UTF-8" standalone="yes"?>
<Relationships xmlns="http://schemas.openxmlformats.org/package/2006/relationships"><Relationship Id="rId8" Type="http://schemas.openxmlformats.org/officeDocument/2006/relationships/hyperlink" Target="#'RENEWABLE ENERGY &amp; EFFICIENCY'!A1"/><Relationship Id="rId13" Type="http://schemas.openxmlformats.org/officeDocument/2006/relationships/hyperlink" Target="#'ALUMINUM CIRCULARITY'!A1"/><Relationship Id="rId18" Type="http://schemas.openxmlformats.org/officeDocument/2006/relationships/hyperlink" Target="#'INDEX'!A1"/><Relationship Id="rId3" Type="http://schemas.openxmlformats.org/officeDocument/2006/relationships/hyperlink" Target="#'EMPLOYEES'!A1"/><Relationship Id="rId7" Type="http://schemas.openxmlformats.org/officeDocument/2006/relationships/hyperlink" Target="#'CLIMATE CHANGE'!A1"/><Relationship Id="rId12" Type="http://schemas.openxmlformats.org/officeDocument/2006/relationships/hyperlink" Target="#'DAM MANAGEMENT'!A1"/><Relationship Id="rId17" Type="http://schemas.openxmlformats.org/officeDocument/2006/relationships/hyperlink" Target="#'CORPORATE GOVERNANCE'!A1"/><Relationship Id="rId2" Type="http://schemas.openxmlformats.org/officeDocument/2006/relationships/hyperlink" Target="#'MATERIALITY'!A1"/><Relationship Id="rId16" Type="http://schemas.openxmlformats.org/officeDocument/2006/relationships/hyperlink" Target="#'INSTITUTIONAL RELATIONS'!A1"/><Relationship Id="rId1" Type="http://schemas.openxmlformats.org/officeDocument/2006/relationships/image" Target="../media/image1.png"/><Relationship Id="rId6" Type="http://schemas.openxmlformats.org/officeDocument/2006/relationships/hyperlink" Target="#'HUMAN RIGHTS'!A1"/><Relationship Id="rId11" Type="http://schemas.openxmlformats.org/officeDocument/2006/relationships/hyperlink" Target="#'WASTE AND CO-PRODUCTS'!A1"/><Relationship Id="rId5" Type="http://schemas.openxmlformats.org/officeDocument/2006/relationships/hyperlink" Target="#'SOCIAL LEGACY'!A1"/><Relationship Id="rId15" Type="http://schemas.openxmlformats.org/officeDocument/2006/relationships/hyperlink" Target="#'INNOVATION &amp; TECHNOLOGY'!A1"/><Relationship Id="rId10" Type="http://schemas.openxmlformats.org/officeDocument/2006/relationships/hyperlink" Target="#'WATER RESOURCES'!A1"/><Relationship Id="rId19" Type="http://schemas.openxmlformats.org/officeDocument/2006/relationships/hyperlink" Target="#'COVER'!A1"/><Relationship Id="rId4" Type="http://schemas.openxmlformats.org/officeDocument/2006/relationships/hyperlink" Target="#'HEALTH, SAFETY AND WELL-BEING'!A1"/><Relationship Id="rId9" Type="http://schemas.openxmlformats.org/officeDocument/2006/relationships/hyperlink" Target="#'BIODIVER. AND ECOS. SERV.'!A1"/><Relationship Id="rId14" Type="http://schemas.openxmlformats.org/officeDocument/2006/relationships/hyperlink" Target="#'SUSTAINABLE VALUE CHAIN'!A1"/></Relationships>
</file>

<file path=xl/drawings/_rels/drawing9.xml.rels><?xml version="1.0" encoding="UTF-8" standalone="yes"?>
<Relationships xmlns="http://schemas.openxmlformats.org/package/2006/relationships"><Relationship Id="rId8" Type="http://schemas.openxmlformats.org/officeDocument/2006/relationships/hyperlink" Target="#'RENEWABLE ENERGY &amp; EFFICIENCY'!A1"/><Relationship Id="rId13" Type="http://schemas.openxmlformats.org/officeDocument/2006/relationships/hyperlink" Target="#'ALUMINUM CIRCULARITY'!A1"/><Relationship Id="rId18" Type="http://schemas.openxmlformats.org/officeDocument/2006/relationships/hyperlink" Target="#'INDEX'!A1"/><Relationship Id="rId3" Type="http://schemas.openxmlformats.org/officeDocument/2006/relationships/hyperlink" Target="#'EMPLOYEES'!A1"/><Relationship Id="rId7" Type="http://schemas.openxmlformats.org/officeDocument/2006/relationships/hyperlink" Target="#'CLIMATE CHANGE'!A1"/><Relationship Id="rId12" Type="http://schemas.openxmlformats.org/officeDocument/2006/relationships/hyperlink" Target="#'DAM MANAGEMENT'!A1"/><Relationship Id="rId17" Type="http://schemas.openxmlformats.org/officeDocument/2006/relationships/hyperlink" Target="#'CORPORATE GOVERNANCE'!A1"/><Relationship Id="rId2" Type="http://schemas.openxmlformats.org/officeDocument/2006/relationships/hyperlink" Target="#'MATERIALITY'!A1"/><Relationship Id="rId16" Type="http://schemas.openxmlformats.org/officeDocument/2006/relationships/hyperlink" Target="#'INSTITUTIONAL RELATIONS'!A1"/><Relationship Id="rId1" Type="http://schemas.openxmlformats.org/officeDocument/2006/relationships/image" Target="../media/image1.png"/><Relationship Id="rId6" Type="http://schemas.openxmlformats.org/officeDocument/2006/relationships/hyperlink" Target="#'HUMAN RIGHTS'!A1"/><Relationship Id="rId11" Type="http://schemas.openxmlformats.org/officeDocument/2006/relationships/hyperlink" Target="#'WASTE AND CO-PRODUCTS'!A1"/><Relationship Id="rId5" Type="http://schemas.openxmlformats.org/officeDocument/2006/relationships/hyperlink" Target="#'SOCIAL LEGACY'!A1"/><Relationship Id="rId15" Type="http://schemas.openxmlformats.org/officeDocument/2006/relationships/hyperlink" Target="#'INNOVATION &amp; TECHNOLOGY'!A1"/><Relationship Id="rId10" Type="http://schemas.openxmlformats.org/officeDocument/2006/relationships/hyperlink" Target="#'WATER RESOURCES'!A1"/><Relationship Id="rId19" Type="http://schemas.openxmlformats.org/officeDocument/2006/relationships/hyperlink" Target="#'COVER'!A1"/><Relationship Id="rId4" Type="http://schemas.openxmlformats.org/officeDocument/2006/relationships/hyperlink" Target="#'HEALTH, SAFETY AND WELL-BEING'!A1"/><Relationship Id="rId9" Type="http://schemas.openxmlformats.org/officeDocument/2006/relationships/hyperlink" Target="#'BIODIVER. AND ECOS. SERV.'!A1"/><Relationship Id="rId14" Type="http://schemas.openxmlformats.org/officeDocument/2006/relationships/hyperlink" Target="#'SUSTAINABLE VALUE CHAIN'!A1"/></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3105150</xdr:colOff>
      <xdr:row>92</xdr:row>
      <xdr:rowOff>182603</xdr:rowOff>
    </xdr:to>
    <xdr:grpSp>
      <xdr:nvGrpSpPr>
        <xdr:cNvPr id="9" name="Agrupar 8">
          <a:extLst>
            <a:ext uri="{FF2B5EF4-FFF2-40B4-BE49-F238E27FC236}">
              <a16:creationId xmlns:a16="http://schemas.microsoft.com/office/drawing/2014/main" id="{253F41AE-1C10-4BA5-B45F-84490F11037B}"/>
            </a:ext>
          </a:extLst>
        </xdr:cNvPr>
        <xdr:cNvGrpSpPr/>
      </xdr:nvGrpSpPr>
      <xdr:grpSpPr>
        <a:xfrm>
          <a:off x="0" y="0"/>
          <a:ext cx="3105150" cy="7078703"/>
          <a:chOff x="0" y="0"/>
          <a:chExt cx="3105150" cy="6962162"/>
        </a:xfrm>
      </xdr:grpSpPr>
      <xdr:pic>
        <xdr:nvPicPr>
          <xdr:cNvPr id="68" name="Imagem 2">
            <a:extLst>
              <a:ext uri="{FF2B5EF4-FFF2-40B4-BE49-F238E27FC236}">
                <a16:creationId xmlns:a16="http://schemas.microsoft.com/office/drawing/2014/main" id="{B5076E00-B206-402B-A88E-1412E1C1C745}"/>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8" name="Agrupar 7">
            <a:extLst>
              <a:ext uri="{FF2B5EF4-FFF2-40B4-BE49-F238E27FC236}">
                <a16:creationId xmlns:a16="http://schemas.microsoft.com/office/drawing/2014/main" id="{05A5598E-BEB5-994E-7888-6C723CD09E81}"/>
              </a:ext>
            </a:extLst>
          </xdr:cNvPr>
          <xdr:cNvGrpSpPr/>
        </xdr:nvGrpSpPr>
        <xdr:grpSpPr>
          <a:xfrm>
            <a:off x="0" y="549088"/>
            <a:ext cx="3105150" cy="6413074"/>
            <a:chOff x="0" y="549088"/>
            <a:chExt cx="3105150" cy="6413074"/>
          </a:xfrm>
        </xdr:grpSpPr>
        <xdr:sp macro="" textlink="">
          <xdr:nvSpPr>
            <xdr:cNvPr id="67" name="CaixaDeTexto 3">
              <a:hlinkClick xmlns:r="http://schemas.openxmlformats.org/officeDocument/2006/relationships" r:id="rId2"/>
              <a:extLst>
                <a:ext uri="{FF2B5EF4-FFF2-40B4-BE49-F238E27FC236}">
                  <a16:creationId xmlns:a16="http://schemas.microsoft.com/office/drawing/2014/main" id="{1AD248AF-7AC6-4D39-9F3D-E14358DE57BD}"/>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Materiality</a:t>
              </a:r>
            </a:p>
          </xdr:txBody>
        </xdr:sp>
        <xdr:sp macro="" textlink="">
          <xdr:nvSpPr>
            <xdr:cNvPr id="66" name="CaixaDeTexto 4">
              <a:extLst>
                <a:ext uri="{FF2B5EF4-FFF2-40B4-BE49-F238E27FC236}">
                  <a16:creationId xmlns:a16="http://schemas.microsoft.com/office/drawing/2014/main" id="{22C928DC-EB06-4749-B617-AB1C198E24A2}"/>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Social</a:t>
              </a:r>
            </a:p>
          </xdr:txBody>
        </xdr:sp>
        <xdr:sp macro="" textlink="">
          <xdr:nvSpPr>
            <xdr:cNvPr id="65" name="CaixaDeTexto 5">
              <a:hlinkClick xmlns:r="http://schemas.openxmlformats.org/officeDocument/2006/relationships" r:id="rId3"/>
              <a:extLst>
                <a:ext uri="{FF2B5EF4-FFF2-40B4-BE49-F238E27FC236}">
                  <a16:creationId xmlns:a16="http://schemas.microsoft.com/office/drawing/2014/main" id="{0B6B5432-65D2-4FD9-99A1-6FD0138DCC03}"/>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Employees</a:t>
              </a:r>
            </a:p>
          </xdr:txBody>
        </xdr:sp>
        <xdr:sp macro="" textlink="">
          <xdr:nvSpPr>
            <xdr:cNvPr id="64" name="CaixaDeTexto 6">
              <a:hlinkClick xmlns:r="http://schemas.openxmlformats.org/officeDocument/2006/relationships" r:id="rId4"/>
              <a:extLst>
                <a:ext uri="{FF2B5EF4-FFF2-40B4-BE49-F238E27FC236}">
                  <a16:creationId xmlns:a16="http://schemas.microsoft.com/office/drawing/2014/main" id="{FB846677-3334-41FF-A0D6-EA017A15EC83}"/>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Health, </a:t>
              </a:r>
              <a:r>
                <a:rPr lang="en-US" sz="1100" b="0" u="none" baseline="0">
                  <a:solidFill>
                    <a:schemeClr val="bg1"/>
                  </a:solidFill>
                  <a:latin typeface="Verdana" panose="020B0604030504040204" pitchFamily="34" charset="0"/>
                  <a:ea typeface="Verdana" panose="020B0604030504040204" pitchFamily="34" charset="0"/>
                </a:rPr>
                <a:t>safety and well-being</a:t>
              </a:r>
            </a:p>
          </xdr:txBody>
        </xdr:sp>
        <xdr:sp macro="" textlink="">
          <xdr:nvSpPr>
            <xdr:cNvPr id="63" name="CaixaDeTexto 7">
              <a:hlinkClick xmlns:r="http://schemas.openxmlformats.org/officeDocument/2006/relationships" r:id="rId5"/>
              <a:extLst>
                <a:ext uri="{FF2B5EF4-FFF2-40B4-BE49-F238E27FC236}">
                  <a16:creationId xmlns:a16="http://schemas.microsoft.com/office/drawing/2014/main" id="{38762F96-6AE0-4104-981B-1EBF04D97014}"/>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Social legacy</a:t>
              </a:r>
            </a:p>
          </xdr:txBody>
        </xdr:sp>
        <xdr:sp macro="" textlink="">
          <xdr:nvSpPr>
            <xdr:cNvPr id="62" name="CaixaDeTexto 8">
              <a:hlinkClick xmlns:r="http://schemas.openxmlformats.org/officeDocument/2006/relationships" r:id="rId6"/>
              <a:extLst>
                <a:ext uri="{FF2B5EF4-FFF2-40B4-BE49-F238E27FC236}">
                  <a16:creationId xmlns:a16="http://schemas.microsoft.com/office/drawing/2014/main" id="{7E5F17F8-151D-420A-A943-96ED8F1B591C}"/>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Human rights</a:t>
              </a:r>
            </a:p>
          </xdr:txBody>
        </xdr:sp>
        <xdr:sp macro="" textlink="">
          <xdr:nvSpPr>
            <xdr:cNvPr id="61" name="CaixaDeTexto 9">
              <a:extLst>
                <a:ext uri="{FF2B5EF4-FFF2-40B4-BE49-F238E27FC236}">
                  <a16:creationId xmlns:a16="http://schemas.microsoft.com/office/drawing/2014/main" id="{B0C7E9FB-D564-46EA-A9DF-DA2BF6228DB5}"/>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Environmental</a:t>
              </a:r>
            </a:p>
          </xdr:txBody>
        </xdr:sp>
        <xdr:sp macro="" textlink="">
          <xdr:nvSpPr>
            <xdr:cNvPr id="60" name="CaixaDeTexto 12">
              <a:hlinkClick xmlns:r="http://schemas.openxmlformats.org/officeDocument/2006/relationships" r:id="rId7"/>
              <a:extLst>
                <a:ext uri="{FF2B5EF4-FFF2-40B4-BE49-F238E27FC236}">
                  <a16:creationId xmlns:a16="http://schemas.microsoft.com/office/drawing/2014/main" id="{73FAB5B6-CB12-4580-9D49-18114CCB9CF0}"/>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Climate change</a:t>
              </a:r>
            </a:p>
          </xdr:txBody>
        </xdr:sp>
        <xdr:sp macro="" textlink="">
          <xdr:nvSpPr>
            <xdr:cNvPr id="59" name="CaixaDeTexto 13">
              <a:hlinkClick xmlns:r="http://schemas.openxmlformats.org/officeDocument/2006/relationships" r:id="rId8"/>
              <a:extLst>
                <a:ext uri="{FF2B5EF4-FFF2-40B4-BE49-F238E27FC236}">
                  <a16:creationId xmlns:a16="http://schemas.microsoft.com/office/drawing/2014/main" id="{ECD887C3-D6D0-40F2-B3D0-DD393DA04DC1}"/>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Renewable energy and energy efficiency</a:t>
              </a:r>
            </a:p>
          </xdr:txBody>
        </xdr:sp>
        <xdr:sp macro="" textlink="">
          <xdr:nvSpPr>
            <xdr:cNvPr id="58" name="CaixaDeTexto 14">
              <a:hlinkClick xmlns:r="http://schemas.openxmlformats.org/officeDocument/2006/relationships" r:id="rId9"/>
              <a:extLst>
                <a:ext uri="{FF2B5EF4-FFF2-40B4-BE49-F238E27FC236}">
                  <a16:creationId xmlns:a16="http://schemas.microsoft.com/office/drawing/2014/main" id="{3927F1E5-86FA-4000-AAF2-11D320CE0BB7}"/>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Biodiversity and </a:t>
              </a:r>
              <a:r>
                <a:rPr lang="en-US" sz="1100" b="0" u="none" baseline="0">
                  <a:solidFill>
                    <a:schemeClr val="bg1"/>
                  </a:solidFill>
                  <a:latin typeface="Verdana" panose="020B0604030504040204" pitchFamily="34" charset="0"/>
                  <a:ea typeface="Verdana" panose="020B0604030504040204" pitchFamily="34" charset="0"/>
                </a:rPr>
                <a:t>ecosystem</a:t>
              </a:r>
              <a:r>
                <a:rPr lang="en-US" sz="1100" b="0" u="none">
                  <a:solidFill>
                    <a:schemeClr val="bg1"/>
                  </a:solidFill>
                  <a:latin typeface="Verdana" panose="020B0604030504040204" pitchFamily="34" charset="0"/>
                  <a:ea typeface="Verdana" panose="020B0604030504040204" pitchFamily="34" charset="0"/>
                </a:rPr>
                <a:t> services</a:t>
              </a:r>
            </a:p>
          </xdr:txBody>
        </xdr:sp>
        <xdr:sp macro="" textlink="">
          <xdr:nvSpPr>
            <xdr:cNvPr id="16" name="CaixaDeTexto 15">
              <a:hlinkClick xmlns:r="http://schemas.openxmlformats.org/officeDocument/2006/relationships" r:id="rId10"/>
              <a:extLst>
                <a:ext uri="{FF2B5EF4-FFF2-40B4-BE49-F238E27FC236}">
                  <a16:creationId xmlns:a16="http://schemas.microsoft.com/office/drawing/2014/main" id="{80EC7037-E650-4616-B42B-00A44A457C6C}"/>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Water resources</a:t>
              </a:r>
            </a:p>
          </xdr:txBody>
        </xdr:sp>
        <xdr:sp macro="" textlink="">
          <xdr:nvSpPr>
            <xdr:cNvPr id="17" name="CaixaDeTexto 16">
              <a:hlinkClick xmlns:r="http://schemas.openxmlformats.org/officeDocument/2006/relationships" r:id="rId11"/>
              <a:extLst>
                <a:ext uri="{FF2B5EF4-FFF2-40B4-BE49-F238E27FC236}">
                  <a16:creationId xmlns:a16="http://schemas.microsoft.com/office/drawing/2014/main" id="{4588CB45-DB71-4F8E-AF04-B0730901B091}"/>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Waste and co-products</a:t>
              </a:r>
            </a:p>
          </xdr:txBody>
        </xdr:sp>
        <xdr:sp macro="" textlink="">
          <xdr:nvSpPr>
            <xdr:cNvPr id="18" name="CaixaDeTexto 17">
              <a:hlinkClick xmlns:r="http://schemas.openxmlformats.org/officeDocument/2006/relationships" r:id="rId12"/>
              <a:extLst>
                <a:ext uri="{FF2B5EF4-FFF2-40B4-BE49-F238E27FC236}">
                  <a16:creationId xmlns:a16="http://schemas.microsoft.com/office/drawing/2014/main" id="{28A57C28-F887-48BB-B95F-854C7E55B5EC}"/>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Dam management</a:t>
              </a:r>
            </a:p>
          </xdr:txBody>
        </xdr:sp>
        <xdr:sp macro="" textlink="">
          <xdr:nvSpPr>
            <xdr:cNvPr id="19" name="CaixaDeTexto 18">
              <a:hlinkClick xmlns:r="http://schemas.openxmlformats.org/officeDocument/2006/relationships" r:id="rId13"/>
              <a:extLst>
                <a:ext uri="{FF2B5EF4-FFF2-40B4-BE49-F238E27FC236}">
                  <a16:creationId xmlns:a16="http://schemas.microsoft.com/office/drawing/2014/main" id="{7686AAC5-1C9F-49C4-8A97-CFA7EC22C352}"/>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Circular aluminum</a:t>
              </a:r>
            </a:p>
          </xdr:txBody>
        </xdr:sp>
        <xdr:sp macro="" textlink="">
          <xdr:nvSpPr>
            <xdr:cNvPr id="20" name="CaixaDeTexto 19">
              <a:extLst>
                <a:ext uri="{FF2B5EF4-FFF2-40B4-BE49-F238E27FC236}">
                  <a16:creationId xmlns:a16="http://schemas.microsoft.com/office/drawing/2014/main" id="{3BF778D4-881E-472C-A6FC-C1EC40443815}"/>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Governance</a:t>
              </a:r>
            </a:p>
          </xdr:txBody>
        </xdr:sp>
        <xdr:sp macro="" textlink="">
          <xdr:nvSpPr>
            <xdr:cNvPr id="21" name="CaixaDeTexto 20">
              <a:hlinkClick xmlns:r="http://schemas.openxmlformats.org/officeDocument/2006/relationships" r:id="rId14"/>
              <a:extLst>
                <a:ext uri="{FF2B5EF4-FFF2-40B4-BE49-F238E27FC236}">
                  <a16:creationId xmlns:a16="http://schemas.microsoft.com/office/drawing/2014/main" id="{44A56CE0-7451-425D-A0F9-DC9BAADEFBF0}"/>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Sustainable value chain</a:t>
              </a:r>
            </a:p>
          </xdr:txBody>
        </xdr:sp>
        <xdr:sp macro="" textlink="">
          <xdr:nvSpPr>
            <xdr:cNvPr id="22" name="CaixaDeTexto 21">
              <a:hlinkClick xmlns:r="http://schemas.openxmlformats.org/officeDocument/2006/relationships" r:id="rId15"/>
              <a:extLst>
                <a:ext uri="{FF2B5EF4-FFF2-40B4-BE49-F238E27FC236}">
                  <a16:creationId xmlns:a16="http://schemas.microsoft.com/office/drawing/2014/main" id="{EBF3228D-1553-4951-ABBB-C350A53FBB26}"/>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Innovation and technology</a:t>
              </a:r>
            </a:p>
          </xdr:txBody>
        </xdr:sp>
        <xdr:sp macro="" textlink="">
          <xdr:nvSpPr>
            <xdr:cNvPr id="23" name="CaixaDeTexto 22">
              <a:hlinkClick xmlns:r="http://schemas.openxmlformats.org/officeDocument/2006/relationships" r:id="rId16"/>
              <a:extLst>
                <a:ext uri="{FF2B5EF4-FFF2-40B4-BE49-F238E27FC236}">
                  <a16:creationId xmlns:a16="http://schemas.microsoft.com/office/drawing/2014/main" id="{1D35E953-8F21-46DC-AE70-76136066CB36}"/>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Institutional relations</a:t>
              </a:r>
            </a:p>
          </xdr:txBody>
        </xdr:sp>
        <xdr:sp macro="" textlink="">
          <xdr:nvSpPr>
            <xdr:cNvPr id="3" name="CaixaDeTexto 2">
              <a:hlinkClick xmlns:r="http://schemas.openxmlformats.org/officeDocument/2006/relationships" r:id="rId17"/>
              <a:extLst>
                <a:ext uri="{FF2B5EF4-FFF2-40B4-BE49-F238E27FC236}">
                  <a16:creationId xmlns:a16="http://schemas.microsoft.com/office/drawing/2014/main" id="{564A866D-604D-4F1C-BBE8-4B49DE76DE95}"/>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Corporate governance</a:t>
              </a:r>
            </a:p>
          </xdr:txBody>
        </xdr:sp>
        <xdr:sp macro="" textlink="">
          <xdr:nvSpPr>
            <xdr:cNvPr id="7" name="CaixaDeTexto 3">
              <a:hlinkClick xmlns:r="http://schemas.openxmlformats.org/officeDocument/2006/relationships" r:id="rId18"/>
              <a:extLst>
                <a:ext uri="{FF2B5EF4-FFF2-40B4-BE49-F238E27FC236}">
                  <a16:creationId xmlns:a16="http://schemas.microsoft.com/office/drawing/2014/main" id="{295D45E6-1390-4A18-9374-0E27F95906BD}"/>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Index</a:t>
              </a:r>
            </a:p>
          </xdr:txBody>
        </xdr:sp>
      </xdr:grpSp>
    </xdr:grpSp>
    <xdr:clientData/>
  </xdr:twoCellAnchor>
  <xdr:twoCellAnchor editAs="oneCell">
    <xdr:from>
      <xdr:col>1</xdr:col>
      <xdr:colOff>0</xdr:colOff>
      <xdr:row>0</xdr:row>
      <xdr:rowOff>0</xdr:rowOff>
    </xdr:from>
    <xdr:to>
      <xdr:col>9</xdr:col>
      <xdr:colOff>0</xdr:colOff>
      <xdr:row>93</xdr:row>
      <xdr:rowOff>0</xdr:rowOff>
    </xdr:to>
    <xdr:pic>
      <xdr:nvPicPr>
        <xdr:cNvPr id="4" name="Imagem 3">
          <a:extLst>
            <a:ext uri="{FF2B5EF4-FFF2-40B4-BE49-F238E27FC236}">
              <a16:creationId xmlns:a16="http://schemas.microsoft.com/office/drawing/2014/main" id="{D3CAB923-AF08-324C-111B-F030A296F3FD}"/>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252107" y="0"/>
          <a:ext cx="11756572" cy="7157357"/>
        </a:xfrm>
        <a:prstGeom prst="rect">
          <a:avLst/>
        </a:prstGeom>
      </xdr:spPr>
    </xdr:pic>
    <xdr:clientData/>
  </xdr:twoCellAnchor>
  <xdr:twoCellAnchor>
    <xdr:from>
      <xdr:col>7</xdr:col>
      <xdr:colOff>58964</xdr:colOff>
      <xdr:row>91</xdr:row>
      <xdr:rowOff>129000</xdr:rowOff>
    </xdr:from>
    <xdr:to>
      <xdr:col>8</xdr:col>
      <xdr:colOff>498929</xdr:colOff>
      <xdr:row>92</xdr:row>
      <xdr:rowOff>154214</xdr:rowOff>
    </xdr:to>
    <xdr:sp macro="" textlink="">
      <xdr:nvSpPr>
        <xdr:cNvPr id="5" name="CaixaDeTexto 4">
          <a:extLst>
            <a:ext uri="{FF2B5EF4-FFF2-40B4-BE49-F238E27FC236}">
              <a16:creationId xmlns:a16="http://schemas.microsoft.com/office/drawing/2014/main" id="{6ADFB80E-00DD-4C42-9835-648065BAF101}"/>
            </a:ext>
          </a:extLst>
        </xdr:cNvPr>
        <xdr:cNvSpPr txBox="1"/>
      </xdr:nvSpPr>
      <xdr:spPr>
        <a:xfrm>
          <a:off x="11334750" y="6787429"/>
          <a:ext cx="2127250" cy="2157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000">
              <a:solidFill>
                <a:schemeClr val="bg1"/>
              </a:solidFill>
              <a:latin typeface="Verdana" panose="020B0604030504040204" pitchFamily="34" charset="0"/>
              <a:ea typeface="Verdana" panose="020B0604030504040204" pitchFamily="34" charset="0"/>
            </a:rPr>
            <a:t>Version 00</a:t>
          </a:r>
          <a:r>
            <a:rPr lang="pt-BR" sz="1000" baseline="0">
              <a:solidFill>
                <a:schemeClr val="bg1"/>
              </a:solidFill>
              <a:latin typeface="Verdana" panose="020B0604030504040204" pitchFamily="34" charset="0"/>
              <a:ea typeface="Verdana" panose="020B0604030504040204" pitchFamily="34" charset="0"/>
            </a:rPr>
            <a:t> - April 28th, 2026</a:t>
          </a:r>
          <a:endParaRPr lang="pt-BR" sz="1000">
            <a:solidFill>
              <a:schemeClr val="bg1"/>
            </a:solidFill>
            <a:latin typeface="Verdana" panose="020B0604030504040204" pitchFamily="34" charset="0"/>
            <a:ea typeface="Verdana" panose="020B060403050404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14</xdr:row>
      <xdr:rowOff>0</xdr:rowOff>
    </xdr:from>
    <xdr:to>
      <xdr:col>2</xdr:col>
      <xdr:colOff>304800</xdr:colOff>
      <xdr:row>15</xdr:row>
      <xdr:rowOff>114300</xdr:rowOff>
    </xdr:to>
    <xdr:sp macro="" textlink="">
      <xdr:nvSpPr>
        <xdr:cNvPr id="22" name="AutoShape 1" descr="image.png">
          <a:extLst>
            <a:ext uri="{FF2B5EF4-FFF2-40B4-BE49-F238E27FC236}">
              <a16:creationId xmlns:a16="http://schemas.microsoft.com/office/drawing/2014/main" id="{8D71BB3C-33B7-4B7F-B2E5-C1AEF2565546}"/>
            </a:ext>
          </a:extLst>
        </xdr:cNvPr>
        <xdr:cNvSpPr>
          <a:spLocks noChangeAspect="1" noChangeArrowheads="1"/>
        </xdr:cNvSpPr>
      </xdr:nvSpPr>
      <xdr:spPr bwMode="auto">
        <a:xfrm>
          <a:off x="3638550" y="10982325"/>
          <a:ext cx="304800" cy="3088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21</xdr:row>
      <xdr:rowOff>0</xdr:rowOff>
    </xdr:from>
    <xdr:ext cx="304800" cy="304800"/>
    <xdr:sp macro="" textlink="">
      <xdr:nvSpPr>
        <xdr:cNvPr id="23" name="AutoShape 1" descr="image.png">
          <a:extLst>
            <a:ext uri="{FF2B5EF4-FFF2-40B4-BE49-F238E27FC236}">
              <a16:creationId xmlns:a16="http://schemas.microsoft.com/office/drawing/2014/main" id="{516A56C1-E934-4271-A3C6-18D80B2D9E45}"/>
            </a:ext>
          </a:extLst>
        </xdr:cNvPr>
        <xdr:cNvSpPr>
          <a:spLocks noChangeAspect="1" noChangeArrowheads="1"/>
        </xdr:cNvSpPr>
      </xdr:nvSpPr>
      <xdr:spPr bwMode="auto">
        <a:xfrm>
          <a:off x="3646714" y="944335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28</xdr:row>
      <xdr:rowOff>0</xdr:rowOff>
    </xdr:from>
    <xdr:ext cx="304800" cy="304800"/>
    <xdr:sp macro="" textlink="">
      <xdr:nvSpPr>
        <xdr:cNvPr id="24" name="AutoShape 1" descr="image.png">
          <a:extLst>
            <a:ext uri="{FF2B5EF4-FFF2-40B4-BE49-F238E27FC236}">
              <a16:creationId xmlns:a16="http://schemas.microsoft.com/office/drawing/2014/main" id="{372FC015-017F-43FF-8FA4-9733040AA815}"/>
            </a:ext>
          </a:extLst>
        </xdr:cNvPr>
        <xdr:cNvSpPr>
          <a:spLocks noChangeAspect="1" noChangeArrowheads="1"/>
        </xdr:cNvSpPr>
      </xdr:nvSpPr>
      <xdr:spPr bwMode="auto">
        <a:xfrm>
          <a:off x="3646714" y="226150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absolute">
    <xdr:from>
      <xdr:col>0</xdr:col>
      <xdr:colOff>0</xdr:colOff>
      <xdr:row>0</xdr:row>
      <xdr:rowOff>0</xdr:rowOff>
    </xdr:from>
    <xdr:to>
      <xdr:col>1</xdr:col>
      <xdr:colOff>231320</xdr:colOff>
      <xdr:row>10</xdr:row>
      <xdr:rowOff>1631337</xdr:rowOff>
    </xdr:to>
    <xdr:grpSp>
      <xdr:nvGrpSpPr>
        <xdr:cNvPr id="50" name="Agrupar 49">
          <a:extLst>
            <a:ext uri="{FF2B5EF4-FFF2-40B4-BE49-F238E27FC236}">
              <a16:creationId xmlns:a16="http://schemas.microsoft.com/office/drawing/2014/main" id="{08FDA47B-D78C-40E3-8E45-C2DF20BA091C}"/>
            </a:ext>
          </a:extLst>
        </xdr:cNvPr>
        <xdr:cNvGrpSpPr/>
      </xdr:nvGrpSpPr>
      <xdr:grpSpPr>
        <a:xfrm>
          <a:off x="0" y="0"/>
          <a:ext cx="3345995" cy="6917712"/>
          <a:chOff x="0" y="0"/>
          <a:chExt cx="3347356" cy="6962162"/>
        </a:xfrm>
      </xdr:grpSpPr>
      <xdr:pic>
        <xdr:nvPicPr>
          <xdr:cNvPr id="51" name="Imagem 2">
            <a:extLst>
              <a:ext uri="{FF2B5EF4-FFF2-40B4-BE49-F238E27FC236}">
                <a16:creationId xmlns:a16="http://schemas.microsoft.com/office/drawing/2014/main" id="{A14AF1D9-F761-0832-7898-0D2A14BFE820}"/>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52" name="Agrupar 51">
            <a:extLst>
              <a:ext uri="{FF2B5EF4-FFF2-40B4-BE49-F238E27FC236}">
                <a16:creationId xmlns:a16="http://schemas.microsoft.com/office/drawing/2014/main" id="{3665CE1D-A1CC-D510-13EB-8DD3892FDFE4}"/>
              </a:ext>
            </a:extLst>
          </xdr:cNvPr>
          <xdr:cNvGrpSpPr/>
        </xdr:nvGrpSpPr>
        <xdr:grpSpPr>
          <a:xfrm>
            <a:off x="0" y="549088"/>
            <a:ext cx="3347356" cy="6413074"/>
            <a:chOff x="0" y="549088"/>
            <a:chExt cx="3347356" cy="6413074"/>
          </a:xfrm>
        </xdr:grpSpPr>
        <xdr:sp macro="" textlink="">
          <xdr:nvSpPr>
            <xdr:cNvPr id="53" name="CaixaDeTexto 3">
              <a:hlinkClick xmlns:r="http://schemas.openxmlformats.org/officeDocument/2006/relationships" r:id="rId2"/>
              <a:extLst>
                <a:ext uri="{FF2B5EF4-FFF2-40B4-BE49-F238E27FC236}">
                  <a16:creationId xmlns:a16="http://schemas.microsoft.com/office/drawing/2014/main" id="{9345E46D-1035-98F5-8C58-FBCE63FF2AB6}"/>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Materiality</a:t>
              </a:r>
            </a:p>
          </xdr:txBody>
        </xdr:sp>
        <xdr:sp macro="" textlink="">
          <xdr:nvSpPr>
            <xdr:cNvPr id="54" name="CaixaDeTexto 4">
              <a:extLst>
                <a:ext uri="{FF2B5EF4-FFF2-40B4-BE49-F238E27FC236}">
                  <a16:creationId xmlns:a16="http://schemas.microsoft.com/office/drawing/2014/main" id="{97325580-0E2C-E7A9-3A54-6C7C86816995}"/>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Social</a:t>
              </a:r>
            </a:p>
          </xdr:txBody>
        </xdr:sp>
        <xdr:sp macro="" textlink="">
          <xdr:nvSpPr>
            <xdr:cNvPr id="55" name="CaixaDeTexto 5">
              <a:hlinkClick xmlns:r="http://schemas.openxmlformats.org/officeDocument/2006/relationships" r:id="rId3"/>
              <a:extLst>
                <a:ext uri="{FF2B5EF4-FFF2-40B4-BE49-F238E27FC236}">
                  <a16:creationId xmlns:a16="http://schemas.microsoft.com/office/drawing/2014/main" id="{EF6C31BD-BA53-9221-E9D6-85DA8139AA05}"/>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Employees</a:t>
              </a:r>
            </a:p>
          </xdr:txBody>
        </xdr:sp>
        <xdr:sp macro="" textlink="">
          <xdr:nvSpPr>
            <xdr:cNvPr id="56" name="CaixaDeTexto 6">
              <a:hlinkClick xmlns:r="http://schemas.openxmlformats.org/officeDocument/2006/relationships" r:id="rId4"/>
              <a:extLst>
                <a:ext uri="{FF2B5EF4-FFF2-40B4-BE49-F238E27FC236}">
                  <a16:creationId xmlns:a16="http://schemas.microsoft.com/office/drawing/2014/main" id="{1C71D106-B091-9306-82D0-2C1D1973776A}"/>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Health, </a:t>
              </a:r>
              <a:r>
                <a:rPr lang="en-US" sz="1100" b="0" u="none" baseline="0">
                  <a:solidFill>
                    <a:schemeClr val="bg1"/>
                  </a:solidFill>
                  <a:latin typeface="Verdana" panose="020B0604030504040204" pitchFamily="34" charset="0"/>
                  <a:ea typeface="Verdana" panose="020B0604030504040204" pitchFamily="34" charset="0"/>
                </a:rPr>
                <a:t>safety and well-being</a:t>
              </a:r>
            </a:p>
          </xdr:txBody>
        </xdr:sp>
        <xdr:sp macro="" textlink="">
          <xdr:nvSpPr>
            <xdr:cNvPr id="57" name="CaixaDeTexto 7">
              <a:hlinkClick xmlns:r="http://schemas.openxmlformats.org/officeDocument/2006/relationships" r:id="rId5"/>
              <a:extLst>
                <a:ext uri="{FF2B5EF4-FFF2-40B4-BE49-F238E27FC236}">
                  <a16:creationId xmlns:a16="http://schemas.microsoft.com/office/drawing/2014/main" id="{EC36CA2A-7385-C6D4-8541-80EDED4654DF}"/>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Social legacy</a:t>
              </a:r>
            </a:p>
          </xdr:txBody>
        </xdr:sp>
        <xdr:sp macro="" textlink="">
          <xdr:nvSpPr>
            <xdr:cNvPr id="58" name="CaixaDeTexto 8">
              <a:hlinkClick xmlns:r="http://schemas.openxmlformats.org/officeDocument/2006/relationships" r:id="rId6"/>
              <a:extLst>
                <a:ext uri="{FF2B5EF4-FFF2-40B4-BE49-F238E27FC236}">
                  <a16:creationId xmlns:a16="http://schemas.microsoft.com/office/drawing/2014/main" id="{8A847BFE-8876-6240-CADF-34477337A5FF}"/>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Human rights</a:t>
              </a:r>
            </a:p>
          </xdr:txBody>
        </xdr:sp>
        <xdr:sp macro="" textlink="">
          <xdr:nvSpPr>
            <xdr:cNvPr id="59" name="CaixaDeTexto 9">
              <a:extLst>
                <a:ext uri="{FF2B5EF4-FFF2-40B4-BE49-F238E27FC236}">
                  <a16:creationId xmlns:a16="http://schemas.microsoft.com/office/drawing/2014/main" id="{E75F7E30-73EF-77DD-FE9B-56AEED1FA737}"/>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Environmental</a:t>
              </a:r>
            </a:p>
          </xdr:txBody>
        </xdr:sp>
        <xdr:sp macro="" textlink="">
          <xdr:nvSpPr>
            <xdr:cNvPr id="60" name="CaixaDeTexto 12">
              <a:hlinkClick xmlns:r="http://schemas.openxmlformats.org/officeDocument/2006/relationships" r:id="rId7"/>
              <a:extLst>
                <a:ext uri="{FF2B5EF4-FFF2-40B4-BE49-F238E27FC236}">
                  <a16:creationId xmlns:a16="http://schemas.microsoft.com/office/drawing/2014/main" id="{4424F312-D432-6EB7-9950-B24A357D8329}"/>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Climate change</a:t>
              </a:r>
            </a:p>
          </xdr:txBody>
        </xdr:sp>
        <xdr:sp macro="" textlink="">
          <xdr:nvSpPr>
            <xdr:cNvPr id="61" name="CaixaDeTexto 13">
              <a:hlinkClick xmlns:r="http://schemas.openxmlformats.org/officeDocument/2006/relationships" r:id="rId8"/>
              <a:extLst>
                <a:ext uri="{FF2B5EF4-FFF2-40B4-BE49-F238E27FC236}">
                  <a16:creationId xmlns:a16="http://schemas.microsoft.com/office/drawing/2014/main" id="{B81878E3-866B-D1BE-F88A-7FA95CD6ED16}"/>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Renewable energy and energy efficiency</a:t>
              </a:r>
            </a:p>
          </xdr:txBody>
        </xdr:sp>
        <xdr:sp macro="" textlink="">
          <xdr:nvSpPr>
            <xdr:cNvPr id="62" name="CaixaDeTexto 14">
              <a:hlinkClick xmlns:r="http://schemas.openxmlformats.org/officeDocument/2006/relationships" r:id="rId9"/>
              <a:extLst>
                <a:ext uri="{FF2B5EF4-FFF2-40B4-BE49-F238E27FC236}">
                  <a16:creationId xmlns:a16="http://schemas.microsoft.com/office/drawing/2014/main" id="{338E63F1-2B5F-C86B-266E-1A13EC1E5772}"/>
                </a:ext>
              </a:extLst>
            </xdr:cNvPr>
            <xdr:cNvSpPr txBox="1"/>
          </xdr:nvSpPr>
          <xdr:spPr>
            <a:xfrm>
              <a:off x="0" y="3855949"/>
              <a:ext cx="3347356"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b="1" u="none">
                  <a:solidFill>
                    <a:srgbClr val="17D4E8"/>
                  </a:solidFill>
                  <a:latin typeface="Verdana" panose="020B0604030504040204" pitchFamily="34" charset="0"/>
                  <a:ea typeface="Verdana" panose="020B0604030504040204" pitchFamily="34" charset="0"/>
                </a:rPr>
                <a:t>Biodiversity and ecosystem services</a:t>
              </a:r>
            </a:p>
          </xdr:txBody>
        </xdr:sp>
        <xdr:sp macro="" textlink="">
          <xdr:nvSpPr>
            <xdr:cNvPr id="63" name="CaixaDeTexto 62">
              <a:hlinkClick xmlns:r="http://schemas.openxmlformats.org/officeDocument/2006/relationships" r:id="rId10"/>
              <a:extLst>
                <a:ext uri="{FF2B5EF4-FFF2-40B4-BE49-F238E27FC236}">
                  <a16:creationId xmlns:a16="http://schemas.microsoft.com/office/drawing/2014/main" id="{4CD632A4-14BF-B09E-3F0F-4DA9E6266751}"/>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Water resources</a:t>
              </a:r>
            </a:p>
          </xdr:txBody>
        </xdr:sp>
        <xdr:sp macro="" textlink="">
          <xdr:nvSpPr>
            <xdr:cNvPr id="64" name="CaixaDeTexto 63">
              <a:hlinkClick xmlns:r="http://schemas.openxmlformats.org/officeDocument/2006/relationships" r:id="rId11"/>
              <a:extLst>
                <a:ext uri="{FF2B5EF4-FFF2-40B4-BE49-F238E27FC236}">
                  <a16:creationId xmlns:a16="http://schemas.microsoft.com/office/drawing/2014/main" id="{6C0E353F-20C7-32F7-D57F-ED5913FC11FC}"/>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Waste and co-products</a:t>
              </a:r>
            </a:p>
          </xdr:txBody>
        </xdr:sp>
        <xdr:sp macro="" textlink="">
          <xdr:nvSpPr>
            <xdr:cNvPr id="65" name="CaixaDeTexto 64">
              <a:hlinkClick xmlns:r="http://schemas.openxmlformats.org/officeDocument/2006/relationships" r:id="rId12"/>
              <a:extLst>
                <a:ext uri="{FF2B5EF4-FFF2-40B4-BE49-F238E27FC236}">
                  <a16:creationId xmlns:a16="http://schemas.microsoft.com/office/drawing/2014/main" id="{380F5AF6-C568-94F2-41F1-D8BE36466024}"/>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Dam management</a:t>
              </a:r>
            </a:p>
          </xdr:txBody>
        </xdr:sp>
        <xdr:sp macro="" textlink="">
          <xdr:nvSpPr>
            <xdr:cNvPr id="66" name="CaixaDeTexto 65">
              <a:hlinkClick xmlns:r="http://schemas.openxmlformats.org/officeDocument/2006/relationships" r:id="rId13"/>
              <a:extLst>
                <a:ext uri="{FF2B5EF4-FFF2-40B4-BE49-F238E27FC236}">
                  <a16:creationId xmlns:a16="http://schemas.microsoft.com/office/drawing/2014/main" id="{91F228A3-65EF-3AC3-4C87-25CAAC1AD5C8}"/>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Aluminum circularity</a:t>
              </a:r>
            </a:p>
          </xdr:txBody>
        </xdr:sp>
        <xdr:sp macro="" textlink="">
          <xdr:nvSpPr>
            <xdr:cNvPr id="67" name="CaixaDeTexto 66">
              <a:extLst>
                <a:ext uri="{FF2B5EF4-FFF2-40B4-BE49-F238E27FC236}">
                  <a16:creationId xmlns:a16="http://schemas.microsoft.com/office/drawing/2014/main" id="{5BD3805A-4B4C-A747-56D2-872046885114}"/>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Governance</a:t>
              </a:r>
            </a:p>
          </xdr:txBody>
        </xdr:sp>
        <xdr:sp macro="" textlink="">
          <xdr:nvSpPr>
            <xdr:cNvPr id="68" name="CaixaDeTexto 67">
              <a:hlinkClick xmlns:r="http://schemas.openxmlformats.org/officeDocument/2006/relationships" r:id="rId14"/>
              <a:extLst>
                <a:ext uri="{FF2B5EF4-FFF2-40B4-BE49-F238E27FC236}">
                  <a16:creationId xmlns:a16="http://schemas.microsoft.com/office/drawing/2014/main" id="{35858FAD-1D21-A7C8-E5F8-F6EAF68CA7AB}"/>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Sustainable value chain</a:t>
              </a:r>
            </a:p>
          </xdr:txBody>
        </xdr:sp>
        <xdr:sp macro="" textlink="">
          <xdr:nvSpPr>
            <xdr:cNvPr id="69" name="CaixaDeTexto 68">
              <a:hlinkClick xmlns:r="http://schemas.openxmlformats.org/officeDocument/2006/relationships" r:id="rId15"/>
              <a:extLst>
                <a:ext uri="{FF2B5EF4-FFF2-40B4-BE49-F238E27FC236}">
                  <a16:creationId xmlns:a16="http://schemas.microsoft.com/office/drawing/2014/main" id="{39ACCE3F-A6B6-58E4-5998-3A0051309DBA}"/>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Innovation and technology</a:t>
              </a:r>
            </a:p>
          </xdr:txBody>
        </xdr:sp>
        <xdr:sp macro="" textlink="">
          <xdr:nvSpPr>
            <xdr:cNvPr id="70" name="CaixaDeTexto 69">
              <a:hlinkClick xmlns:r="http://schemas.openxmlformats.org/officeDocument/2006/relationships" r:id="rId16"/>
              <a:extLst>
                <a:ext uri="{FF2B5EF4-FFF2-40B4-BE49-F238E27FC236}">
                  <a16:creationId xmlns:a16="http://schemas.microsoft.com/office/drawing/2014/main" id="{950952BC-F3E9-5A10-9FE8-E820E42BE44C}"/>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Institutional relations</a:t>
              </a:r>
            </a:p>
          </xdr:txBody>
        </xdr:sp>
        <xdr:sp macro="" textlink="">
          <xdr:nvSpPr>
            <xdr:cNvPr id="71" name="CaixaDeTexto 70">
              <a:hlinkClick xmlns:r="http://schemas.openxmlformats.org/officeDocument/2006/relationships" r:id="rId17"/>
              <a:extLst>
                <a:ext uri="{FF2B5EF4-FFF2-40B4-BE49-F238E27FC236}">
                  <a16:creationId xmlns:a16="http://schemas.microsoft.com/office/drawing/2014/main" id="{768D7F33-B710-ABF9-3293-5AA755821C7A}"/>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Corporate Governance</a:t>
              </a:r>
            </a:p>
          </xdr:txBody>
        </xdr:sp>
        <xdr:sp macro="" textlink="">
          <xdr:nvSpPr>
            <xdr:cNvPr id="72" name="CaixaDeTexto 3">
              <a:hlinkClick xmlns:r="http://schemas.openxmlformats.org/officeDocument/2006/relationships" r:id="rId18"/>
              <a:extLst>
                <a:ext uri="{FF2B5EF4-FFF2-40B4-BE49-F238E27FC236}">
                  <a16:creationId xmlns:a16="http://schemas.microsoft.com/office/drawing/2014/main" id="{334CFF58-DF19-45D0-B7D6-71F48A4122BA}"/>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Index</a:t>
              </a:r>
            </a:p>
          </xdr:txBody>
        </xdr:sp>
      </xdr:grpSp>
    </xdr:grpSp>
    <xdr:clientData/>
  </xdr:twoCellAnchor>
  <xdr:twoCellAnchor editAs="absolute">
    <xdr:from>
      <xdr:col>12</xdr:col>
      <xdr:colOff>0</xdr:colOff>
      <xdr:row>1</xdr:row>
      <xdr:rowOff>0</xdr:rowOff>
    </xdr:from>
    <xdr:to>
      <xdr:col>12</xdr:col>
      <xdr:colOff>1265465</xdr:colOff>
      <xdr:row>2</xdr:row>
      <xdr:rowOff>340178</xdr:rowOff>
    </xdr:to>
    <xdr:sp macro="" textlink="">
      <xdr:nvSpPr>
        <xdr:cNvPr id="4" name="Retângulo 3">
          <a:hlinkClick xmlns:r="http://schemas.openxmlformats.org/officeDocument/2006/relationships" r:id="rId19"/>
          <a:extLst>
            <a:ext uri="{FF2B5EF4-FFF2-40B4-BE49-F238E27FC236}">
              <a16:creationId xmlns:a16="http://schemas.microsoft.com/office/drawing/2014/main" id="{E52A0871-8800-49A5-B151-457080C42B0E}"/>
            </a:ext>
          </a:extLst>
        </xdr:cNvPr>
        <xdr:cNvSpPr/>
      </xdr:nvSpPr>
      <xdr:spPr>
        <a:xfrm>
          <a:off x="17526000" y="176893"/>
          <a:ext cx="1265465" cy="517071"/>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Home</a:t>
          </a:r>
        </a:p>
      </xdr:txBody>
    </xdr:sp>
    <xdr:clientData/>
  </xdr:twoCellAnchor>
  <xdr:twoCellAnchor editAs="absolute">
    <xdr:from>
      <xdr:col>13</xdr:col>
      <xdr:colOff>0</xdr:colOff>
      <xdr:row>1</xdr:row>
      <xdr:rowOff>0</xdr:rowOff>
    </xdr:from>
    <xdr:to>
      <xdr:col>13</xdr:col>
      <xdr:colOff>1265465</xdr:colOff>
      <xdr:row>2</xdr:row>
      <xdr:rowOff>340178</xdr:rowOff>
    </xdr:to>
    <xdr:sp macro="" textlink="">
      <xdr:nvSpPr>
        <xdr:cNvPr id="2" name="Retângulo 1">
          <a:hlinkClick xmlns:r="http://schemas.openxmlformats.org/officeDocument/2006/relationships" r:id="rId18"/>
          <a:extLst>
            <a:ext uri="{FF2B5EF4-FFF2-40B4-BE49-F238E27FC236}">
              <a16:creationId xmlns:a16="http://schemas.microsoft.com/office/drawing/2014/main" id="{5B4C8609-34B1-4C9C-851F-885F2344797D}"/>
            </a:ext>
          </a:extLst>
        </xdr:cNvPr>
        <xdr:cNvSpPr/>
      </xdr:nvSpPr>
      <xdr:spPr>
        <a:xfrm>
          <a:off x="18913929" y="176893"/>
          <a:ext cx="1265465" cy="517071"/>
        </a:xfrm>
        <a:prstGeom prst="rect">
          <a:avLst/>
        </a:prstGeom>
        <a:solidFill>
          <a:srgbClr val="133EEA"/>
        </a:solidFill>
        <a:ln>
          <a:solidFill>
            <a:srgbClr val="113CE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Index</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14</xdr:row>
      <xdr:rowOff>0</xdr:rowOff>
    </xdr:from>
    <xdr:to>
      <xdr:col>2</xdr:col>
      <xdr:colOff>304800</xdr:colOff>
      <xdr:row>14</xdr:row>
      <xdr:rowOff>304800</xdr:rowOff>
    </xdr:to>
    <xdr:sp macro="" textlink="">
      <xdr:nvSpPr>
        <xdr:cNvPr id="22" name="AutoShape 1" descr="image.png">
          <a:extLst>
            <a:ext uri="{FF2B5EF4-FFF2-40B4-BE49-F238E27FC236}">
              <a16:creationId xmlns:a16="http://schemas.microsoft.com/office/drawing/2014/main" id="{01F33000-9898-41BA-9214-6E77F2A4D187}"/>
            </a:ext>
          </a:extLst>
        </xdr:cNvPr>
        <xdr:cNvSpPr>
          <a:spLocks noChangeAspect="1" noChangeArrowheads="1"/>
        </xdr:cNvSpPr>
      </xdr:nvSpPr>
      <xdr:spPr bwMode="auto">
        <a:xfrm>
          <a:off x="3638550" y="944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28</xdr:row>
      <xdr:rowOff>0</xdr:rowOff>
    </xdr:from>
    <xdr:ext cx="304800" cy="304800"/>
    <xdr:sp macro="" textlink="">
      <xdr:nvSpPr>
        <xdr:cNvPr id="24" name="AutoShape 1" descr="image.png">
          <a:extLst>
            <a:ext uri="{FF2B5EF4-FFF2-40B4-BE49-F238E27FC236}">
              <a16:creationId xmlns:a16="http://schemas.microsoft.com/office/drawing/2014/main" id="{2FFAC5E8-8004-418B-90C6-C3488E2BB3B3}"/>
            </a:ext>
          </a:extLst>
        </xdr:cNvPr>
        <xdr:cNvSpPr>
          <a:spLocks noChangeAspect="1" noChangeArrowheads="1"/>
        </xdr:cNvSpPr>
      </xdr:nvSpPr>
      <xdr:spPr bwMode="auto">
        <a:xfrm>
          <a:off x="3638550" y="34194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absolute">
    <xdr:from>
      <xdr:col>0</xdr:col>
      <xdr:colOff>0</xdr:colOff>
      <xdr:row>0</xdr:row>
      <xdr:rowOff>0</xdr:rowOff>
    </xdr:from>
    <xdr:to>
      <xdr:col>0</xdr:col>
      <xdr:colOff>3105150</xdr:colOff>
      <xdr:row>13</xdr:row>
      <xdr:rowOff>781344</xdr:rowOff>
    </xdr:to>
    <xdr:grpSp>
      <xdr:nvGrpSpPr>
        <xdr:cNvPr id="4" name="Agrupar 3">
          <a:extLst>
            <a:ext uri="{FF2B5EF4-FFF2-40B4-BE49-F238E27FC236}">
              <a16:creationId xmlns:a16="http://schemas.microsoft.com/office/drawing/2014/main" id="{FF81D00F-1638-4621-B149-CA3511E58FD4}"/>
            </a:ext>
          </a:extLst>
        </xdr:cNvPr>
        <xdr:cNvGrpSpPr/>
      </xdr:nvGrpSpPr>
      <xdr:grpSpPr>
        <a:xfrm>
          <a:off x="0" y="0"/>
          <a:ext cx="3105150" cy="6905919"/>
          <a:chOff x="0" y="0"/>
          <a:chExt cx="3105150" cy="6962162"/>
        </a:xfrm>
      </xdr:grpSpPr>
      <xdr:pic>
        <xdr:nvPicPr>
          <xdr:cNvPr id="5" name="Imagem 2">
            <a:extLst>
              <a:ext uri="{FF2B5EF4-FFF2-40B4-BE49-F238E27FC236}">
                <a16:creationId xmlns:a16="http://schemas.microsoft.com/office/drawing/2014/main" id="{2AB670D0-0BC8-CD9B-B14D-D92E3C023C61}"/>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6" name="Agrupar 5">
            <a:extLst>
              <a:ext uri="{FF2B5EF4-FFF2-40B4-BE49-F238E27FC236}">
                <a16:creationId xmlns:a16="http://schemas.microsoft.com/office/drawing/2014/main" id="{6B4EA285-1D28-A606-57A7-8E46057E5355}"/>
              </a:ext>
            </a:extLst>
          </xdr:cNvPr>
          <xdr:cNvGrpSpPr/>
        </xdr:nvGrpSpPr>
        <xdr:grpSpPr>
          <a:xfrm>
            <a:off x="0" y="549088"/>
            <a:ext cx="3105150" cy="6413074"/>
            <a:chOff x="0" y="549088"/>
            <a:chExt cx="3105150" cy="6413074"/>
          </a:xfrm>
        </xdr:grpSpPr>
        <xdr:sp macro="" textlink="">
          <xdr:nvSpPr>
            <xdr:cNvPr id="7" name="CaixaDeTexto 3">
              <a:hlinkClick xmlns:r="http://schemas.openxmlformats.org/officeDocument/2006/relationships" r:id="rId2"/>
              <a:extLst>
                <a:ext uri="{FF2B5EF4-FFF2-40B4-BE49-F238E27FC236}">
                  <a16:creationId xmlns:a16="http://schemas.microsoft.com/office/drawing/2014/main" id="{55ACB580-5DF7-E688-DF16-95E22DADCD54}"/>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Materiality</a:t>
              </a:r>
            </a:p>
          </xdr:txBody>
        </xdr:sp>
        <xdr:sp macro="" textlink="">
          <xdr:nvSpPr>
            <xdr:cNvPr id="8" name="CaixaDeTexto 4">
              <a:extLst>
                <a:ext uri="{FF2B5EF4-FFF2-40B4-BE49-F238E27FC236}">
                  <a16:creationId xmlns:a16="http://schemas.microsoft.com/office/drawing/2014/main" id="{EAB8059B-7D35-0269-1490-F89B3CE94BC0}"/>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Social</a:t>
              </a:r>
            </a:p>
          </xdr:txBody>
        </xdr:sp>
        <xdr:sp macro="" textlink="">
          <xdr:nvSpPr>
            <xdr:cNvPr id="9" name="CaixaDeTexto 5">
              <a:hlinkClick xmlns:r="http://schemas.openxmlformats.org/officeDocument/2006/relationships" r:id="rId3"/>
              <a:extLst>
                <a:ext uri="{FF2B5EF4-FFF2-40B4-BE49-F238E27FC236}">
                  <a16:creationId xmlns:a16="http://schemas.microsoft.com/office/drawing/2014/main" id="{8B945821-A602-0DEF-3020-60BDE9A2593E}"/>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Employees</a:t>
              </a:r>
            </a:p>
          </xdr:txBody>
        </xdr:sp>
        <xdr:sp macro="" textlink="">
          <xdr:nvSpPr>
            <xdr:cNvPr id="10" name="CaixaDeTexto 6">
              <a:hlinkClick xmlns:r="http://schemas.openxmlformats.org/officeDocument/2006/relationships" r:id="rId4"/>
              <a:extLst>
                <a:ext uri="{FF2B5EF4-FFF2-40B4-BE49-F238E27FC236}">
                  <a16:creationId xmlns:a16="http://schemas.microsoft.com/office/drawing/2014/main" id="{48D12236-E9D9-F0B9-375B-A84A984A3861}"/>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Health, </a:t>
              </a:r>
              <a:r>
                <a:rPr lang="en-US" sz="1100" b="0" u="none" baseline="0">
                  <a:solidFill>
                    <a:schemeClr val="bg1"/>
                  </a:solidFill>
                  <a:latin typeface="Verdana" panose="020B0604030504040204" pitchFamily="34" charset="0"/>
                  <a:ea typeface="Verdana" panose="020B0604030504040204" pitchFamily="34" charset="0"/>
                </a:rPr>
                <a:t>safety and well-being</a:t>
              </a:r>
            </a:p>
          </xdr:txBody>
        </xdr:sp>
        <xdr:sp macro="" textlink="">
          <xdr:nvSpPr>
            <xdr:cNvPr id="11" name="CaixaDeTexto 7">
              <a:hlinkClick xmlns:r="http://schemas.openxmlformats.org/officeDocument/2006/relationships" r:id="rId5"/>
              <a:extLst>
                <a:ext uri="{FF2B5EF4-FFF2-40B4-BE49-F238E27FC236}">
                  <a16:creationId xmlns:a16="http://schemas.microsoft.com/office/drawing/2014/main" id="{44A3B315-550E-2960-ADD8-30F8C39BD1CA}"/>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Social legacy</a:t>
              </a:r>
            </a:p>
          </xdr:txBody>
        </xdr:sp>
        <xdr:sp macro="" textlink="">
          <xdr:nvSpPr>
            <xdr:cNvPr id="12" name="CaixaDeTexto 8">
              <a:hlinkClick xmlns:r="http://schemas.openxmlformats.org/officeDocument/2006/relationships" r:id="rId6"/>
              <a:extLst>
                <a:ext uri="{FF2B5EF4-FFF2-40B4-BE49-F238E27FC236}">
                  <a16:creationId xmlns:a16="http://schemas.microsoft.com/office/drawing/2014/main" id="{5BC8E73C-7CAF-56E4-5C5A-7135F1EFA29C}"/>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Human rights</a:t>
              </a:r>
            </a:p>
          </xdr:txBody>
        </xdr:sp>
        <xdr:sp macro="" textlink="">
          <xdr:nvSpPr>
            <xdr:cNvPr id="13" name="CaixaDeTexto 9">
              <a:extLst>
                <a:ext uri="{FF2B5EF4-FFF2-40B4-BE49-F238E27FC236}">
                  <a16:creationId xmlns:a16="http://schemas.microsoft.com/office/drawing/2014/main" id="{6B942CDD-7BA9-9342-8D86-8E8F35090C66}"/>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Environmental</a:t>
              </a:r>
            </a:p>
          </xdr:txBody>
        </xdr:sp>
        <xdr:sp macro="" textlink="">
          <xdr:nvSpPr>
            <xdr:cNvPr id="14" name="CaixaDeTexto 12">
              <a:hlinkClick xmlns:r="http://schemas.openxmlformats.org/officeDocument/2006/relationships" r:id="rId7"/>
              <a:extLst>
                <a:ext uri="{FF2B5EF4-FFF2-40B4-BE49-F238E27FC236}">
                  <a16:creationId xmlns:a16="http://schemas.microsoft.com/office/drawing/2014/main" id="{2310A0F9-BD46-7C56-BC03-648681328659}"/>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Climate change</a:t>
              </a:r>
            </a:p>
          </xdr:txBody>
        </xdr:sp>
        <xdr:sp macro="" textlink="">
          <xdr:nvSpPr>
            <xdr:cNvPr id="15" name="CaixaDeTexto 13">
              <a:hlinkClick xmlns:r="http://schemas.openxmlformats.org/officeDocument/2006/relationships" r:id="rId8"/>
              <a:extLst>
                <a:ext uri="{FF2B5EF4-FFF2-40B4-BE49-F238E27FC236}">
                  <a16:creationId xmlns:a16="http://schemas.microsoft.com/office/drawing/2014/main" id="{64540218-C74A-2EFD-3AF8-B1B426544001}"/>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Renewable energy and energy efficiency</a:t>
              </a:r>
            </a:p>
          </xdr:txBody>
        </xdr:sp>
        <xdr:sp macro="" textlink="">
          <xdr:nvSpPr>
            <xdr:cNvPr id="16" name="CaixaDeTexto 14">
              <a:hlinkClick xmlns:r="http://schemas.openxmlformats.org/officeDocument/2006/relationships" r:id="rId9"/>
              <a:extLst>
                <a:ext uri="{FF2B5EF4-FFF2-40B4-BE49-F238E27FC236}">
                  <a16:creationId xmlns:a16="http://schemas.microsoft.com/office/drawing/2014/main" id="{D8DF291B-6655-F9AB-45DA-4DD095D66029}"/>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Biodiversity and ecosystem services</a:t>
              </a:r>
            </a:p>
          </xdr:txBody>
        </xdr:sp>
        <xdr:sp macro="" textlink="">
          <xdr:nvSpPr>
            <xdr:cNvPr id="17" name="CaixaDeTexto 16">
              <a:hlinkClick xmlns:r="http://schemas.openxmlformats.org/officeDocument/2006/relationships" r:id="rId10"/>
              <a:extLst>
                <a:ext uri="{FF2B5EF4-FFF2-40B4-BE49-F238E27FC236}">
                  <a16:creationId xmlns:a16="http://schemas.microsoft.com/office/drawing/2014/main" id="{D8A2D418-C3E5-CF59-B3DE-D1AC8251C85B}"/>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u="none">
                  <a:solidFill>
                    <a:srgbClr val="17D4E8"/>
                  </a:solidFill>
                  <a:latin typeface="Verdana" panose="020B0604030504040204" pitchFamily="34" charset="0"/>
                  <a:ea typeface="Verdana" panose="020B0604030504040204" pitchFamily="34" charset="0"/>
                </a:rPr>
                <a:t>Water resources</a:t>
              </a:r>
            </a:p>
          </xdr:txBody>
        </xdr:sp>
        <xdr:sp macro="" textlink="">
          <xdr:nvSpPr>
            <xdr:cNvPr id="18" name="CaixaDeTexto 17">
              <a:hlinkClick xmlns:r="http://schemas.openxmlformats.org/officeDocument/2006/relationships" r:id="rId11"/>
              <a:extLst>
                <a:ext uri="{FF2B5EF4-FFF2-40B4-BE49-F238E27FC236}">
                  <a16:creationId xmlns:a16="http://schemas.microsoft.com/office/drawing/2014/main" id="{A25EF028-C8C6-F546-D57C-72720FCFDF11}"/>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Waste and co-products</a:t>
              </a:r>
            </a:p>
          </xdr:txBody>
        </xdr:sp>
        <xdr:sp macro="" textlink="">
          <xdr:nvSpPr>
            <xdr:cNvPr id="19" name="CaixaDeTexto 18">
              <a:hlinkClick xmlns:r="http://schemas.openxmlformats.org/officeDocument/2006/relationships" r:id="rId12"/>
              <a:extLst>
                <a:ext uri="{FF2B5EF4-FFF2-40B4-BE49-F238E27FC236}">
                  <a16:creationId xmlns:a16="http://schemas.microsoft.com/office/drawing/2014/main" id="{A624CFD0-3C80-0A35-88C3-5396730291DC}"/>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Dam management</a:t>
              </a:r>
            </a:p>
          </xdr:txBody>
        </xdr:sp>
        <xdr:sp macro="" textlink="">
          <xdr:nvSpPr>
            <xdr:cNvPr id="20" name="CaixaDeTexto 19">
              <a:hlinkClick xmlns:r="http://schemas.openxmlformats.org/officeDocument/2006/relationships" r:id="rId13"/>
              <a:extLst>
                <a:ext uri="{FF2B5EF4-FFF2-40B4-BE49-F238E27FC236}">
                  <a16:creationId xmlns:a16="http://schemas.microsoft.com/office/drawing/2014/main" id="{66732055-6A6E-E42E-6510-6FFA4C1D37E3}"/>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Aluminum circularity</a:t>
              </a:r>
            </a:p>
          </xdr:txBody>
        </xdr:sp>
        <xdr:sp macro="" textlink="">
          <xdr:nvSpPr>
            <xdr:cNvPr id="21" name="CaixaDeTexto 20">
              <a:extLst>
                <a:ext uri="{FF2B5EF4-FFF2-40B4-BE49-F238E27FC236}">
                  <a16:creationId xmlns:a16="http://schemas.microsoft.com/office/drawing/2014/main" id="{BC5D2296-42A0-B452-13A0-D25E5F8906F2}"/>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Governance</a:t>
              </a:r>
            </a:p>
          </xdr:txBody>
        </xdr:sp>
        <xdr:sp macro="" textlink="">
          <xdr:nvSpPr>
            <xdr:cNvPr id="25" name="CaixaDeTexto 24">
              <a:hlinkClick xmlns:r="http://schemas.openxmlformats.org/officeDocument/2006/relationships" r:id="rId14"/>
              <a:extLst>
                <a:ext uri="{FF2B5EF4-FFF2-40B4-BE49-F238E27FC236}">
                  <a16:creationId xmlns:a16="http://schemas.microsoft.com/office/drawing/2014/main" id="{B1CD155F-6CD7-919E-5F86-B450566E4F80}"/>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Sustainable value chain</a:t>
              </a:r>
            </a:p>
          </xdr:txBody>
        </xdr:sp>
        <xdr:sp macro="" textlink="">
          <xdr:nvSpPr>
            <xdr:cNvPr id="26" name="CaixaDeTexto 25">
              <a:hlinkClick xmlns:r="http://schemas.openxmlformats.org/officeDocument/2006/relationships" r:id="rId15"/>
              <a:extLst>
                <a:ext uri="{FF2B5EF4-FFF2-40B4-BE49-F238E27FC236}">
                  <a16:creationId xmlns:a16="http://schemas.microsoft.com/office/drawing/2014/main" id="{B04B93A6-6C8E-1793-5403-E9838D2C5605}"/>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Innovation and technology</a:t>
              </a:r>
            </a:p>
          </xdr:txBody>
        </xdr:sp>
        <xdr:sp macro="" textlink="">
          <xdr:nvSpPr>
            <xdr:cNvPr id="27" name="CaixaDeTexto 26">
              <a:hlinkClick xmlns:r="http://schemas.openxmlformats.org/officeDocument/2006/relationships" r:id="rId16"/>
              <a:extLst>
                <a:ext uri="{FF2B5EF4-FFF2-40B4-BE49-F238E27FC236}">
                  <a16:creationId xmlns:a16="http://schemas.microsoft.com/office/drawing/2014/main" id="{80D9CB34-C0D9-9DA7-8A42-A28A798FD1B6}"/>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Institutional relations</a:t>
              </a:r>
            </a:p>
          </xdr:txBody>
        </xdr:sp>
        <xdr:sp macro="" textlink="">
          <xdr:nvSpPr>
            <xdr:cNvPr id="28" name="CaixaDeTexto 27">
              <a:hlinkClick xmlns:r="http://schemas.openxmlformats.org/officeDocument/2006/relationships" r:id="rId17"/>
              <a:extLst>
                <a:ext uri="{FF2B5EF4-FFF2-40B4-BE49-F238E27FC236}">
                  <a16:creationId xmlns:a16="http://schemas.microsoft.com/office/drawing/2014/main" id="{7C26C8DB-A788-0290-7FC8-E1C8DA29EADF}"/>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Corporate Governance</a:t>
              </a:r>
            </a:p>
          </xdr:txBody>
        </xdr:sp>
        <xdr:sp macro="" textlink="">
          <xdr:nvSpPr>
            <xdr:cNvPr id="29" name="CaixaDeTexto 3">
              <a:hlinkClick xmlns:r="http://schemas.openxmlformats.org/officeDocument/2006/relationships" r:id="rId18"/>
              <a:extLst>
                <a:ext uri="{FF2B5EF4-FFF2-40B4-BE49-F238E27FC236}">
                  <a16:creationId xmlns:a16="http://schemas.microsoft.com/office/drawing/2014/main" id="{6A523CB9-09F5-9D60-DED2-F3FFAD99DE60}"/>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Index</a:t>
              </a:r>
            </a:p>
          </xdr:txBody>
        </xdr:sp>
      </xdr:grpSp>
    </xdr:grpSp>
    <xdr:clientData/>
  </xdr:twoCellAnchor>
  <xdr:twoCellAnchor editAs="absolute">
    <xdr:from>
      <xdr:col>12</xdr:col>
      <xdr:colOff>1159</xdr:colOff>
      <xdr:row>1</xdr:row>
      <xdr:rowOff>0</xdr:rowOff>
    </xdr:from>
    <xdr:to>
      <xdr:col>12</xdr:col>
      <xdr:colOff>1265465</xdr:colOff>
      <xdr:row>2</xdr:row>
      <xdr:rowOff>340178</xdr:rowOff>
    </xdr:to>
    <xdr:sp macro="" textlink="">
      <xdr:nvSpPr>
        <xdr:cNvPr id="2" name="Retângulo 1">
          <a:hlinkClick xmlns:r="http://schemas.openxmlformats.org/officeDocument/2006/relationships" r:id="rId19"/>
          <a:extLst>
            <a:ext uri="{FF2B5EF4-FFF2-40B4-BE49-F238E27FC236}">
              <a16:creationId xmlns:a16="http://schemas.microsoft.com/office/drawing/2014/main" id="{86C22E45-F45C-4A47-A586-62CCB5BF50A5}"/>
            </a:ext>
          </a:extLst>
        </xdr:cNvPr>
        <xdr:cNvSpPr/>
      </xdr:nvSpPr>
      <xdr:spPr>
        <a:xfrm>
          <a:off x="17526000" y="176893"/>
          <a:ext cx="1265465" cy="517071"/>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Home</a:t>
          </a:r>
        </a:p>
      </xdr:txBody>
    </xdr:sp>
    <xdr:clientData/>
  </xdr:twoCellAnchor>
  <xdr:twoCellAnchor editAs="absolute">
    <xdr:from>
      <xdr:col>13</xdr:col>
      <xdr:colOff>0</xdr:colOff>
      <xdr:row>1</xdr:row>
      <xdr:rowOff>0</xdr:rowOff>
    </xdr:from>
    <xdr:to>
      <xdr:col>13</xdr:col>
      <xdr:colOff>1265465</xdr:colOff>
      <xdr:row>2</xdr:row>
      <xdr:rowOff>340178</xdr:rowOff>
    </xdr:to>
    <xdr:sp macro="" textlink="">
      <xdr:nvSpPr>
        <xdr:cNvPr id="3" name="Retângulo 2">
          <a:hlinkClick xmlns:r="http://schemas.openxmlformats.org/officeDocument/2006/relationships" r:id="rId18"/>
          <a:extLst>
            <a:ext uri="{FF2B5EF4-FFF2-40B4-BE49-F238E27FC236}">
              <a16:creationId xmlns:a16="http://schemas.microsoft.com/office/drawing/2014/main" id="{08E3200E-1890-41B2-9842-59DF569D9376}"/>
            </a:ext>
          </a:extLst>
        </xdr:cNvPr>
        <xdr:cNvSpPr/>
      </xdr:nvSpPr>
      <xdr:spPr>
        <a:xfrm>
          <a:off x="18913929" y="176893"/>
          <a:ext cx="1265465" cy="517071"/>
        </a:xfrm>
        <a:prstGeom prst="rect">
          <a:avLst/>
        </a:prstGeom>
        <a:solidFill>
          <a:srgbClr val="133EEA"/>
        </a:solidFill>
        <a:ln>
          <a:solidFill>
            <a:srgbClr val="113CE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Index</a:t>
          </a: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3105150</xdr:colOff>
      <xdr:row>9</xdr:row>
      <xdr:rowOff>678836</xdr:rowOff>
    </xdr:to>
    <xdr:grpSp>
      <xdr:nvGrpSpPr>
        <xdr:cNvPr id="3" name="Agrupar 2">
          <a:extLst>
            <a:ext uri="{FF2B5EF4-FFF2-40B4-BE49-F238E27FC236}">
              <a16:creationId xmlns:a16="http://schemas.microsoft.com/office/drawing/2014/main" id="{75A5565B-EAF9-47AB-B425-461DA243CDDA}"/>
            </a:ext>
          </a:extLst>
        </xdr:cNvPr>
        <xdr:cNvGrpSpPr/>
      </xdr:nvGrpSpPr>
      <xdr:grpSpPr>
        <a:xfrm>
          <a:off x="0" y="0"/>
          <a:ext cx="3105150" cy="6936761"/>
          <a:chOff x="0" y="0"/>
          <a:chExt cx="3105150" cy="6962162"/>
        </a:xfrm>
      </xdr:grpSpPr>
      <xdr:pic>
        <xdr:nvPicPr>
          <xdr:cNvPr id="4" name="Imagem 2">
            <a:extLst>
              <a:ext uri="{FF2B5EF4-FFF2-40B4-BE49-F238E27FC236}">
                <a16:creationId xmlns:a16="http://schemas.microsoft.com/office/drawing/2014/main" id="{D1A56A67-67B1-3C8A-7AA3-50F7F87245CC}"/>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5" name="Agrupar 4">
            <a:extLst>
              <a:ext uri="{FF2B5EF4-FFF2-40B4-BE49-F238E27FC236}">
                <a16:creationId xmlns:a16="http://schemas.microsoft.com/office/drawing/2014/main" id="{35621A0E-624C-C565-5F13-FCF824CE236C}"/>
              </a:ext>
            </a:extLst>
          </xdr:cNvPr>
          <xdr:cNvGrpSpPr/>
        </xdr:nvGrpSpPr>
        <xdr:grpSpPr>
          <a:xfrm>
            <a:off x="0" y="549088"/>
            <a:ext cx="3105150" cy="6413074"/>
            <a:chOff x="0" y="549088"/>
            <a:chExt cx="3105150" cy="6413074"/>
          </a:xfrm>
        </xdr:grpSpPr>
        <xdr:sp macro="" textlink="">
          <xdr:nvSpPr>
            <xdr:cNvPr id="6" name="CaixaDeTexto 3">
              <a:hlinkClick xmlns:r="http://schemas.openxmlformats.org/officeDocument/2006/relationships" r:id="rId2"/>
              <a:extLst>
                <a:ext uri="{FF2B5EF4-FFF2-40B4-BE49-F238E27FC236}">
                  <a16:creationId xmlns:a16="http://schemas.microsoft.com/office/drawing/2014/main" id="{CEDC5B2D-0E06-3672-AACC-A02B8F8DF7AA}"/>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Materiality</a:t>
              </a:r>
            </a:p>
          </xdr:txBody>
        </xdr:sp>
        <xdr:sp macro="" textlink="">
          <xdr:nvSpPr>
            <xdr:cNvPr id="7" name="CaixaDeTexto 4">
              <a:extLst>
                <a:ext uri="{FF2B5EF4-FFF2-40B4-BE49-F238E27FC236}">
                  <a16:creationId xmlns:a16="http://schemas.microsoft.com/office/drawing/2014/main" id="{7F71A544-70AD-8B0F-E6DE-A2AF0363666A}"/>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Social</a:t>
              </a:r>
            </a:p>
          </xdr:txBody>
        </xdr:sp>
        <xdr:sp macro="" textlink="">
          <xdr:nvSpPr>
            <xdr:cNvPr id="8" name="CaixaDeTexto 5">
              <a:hlinkClick xmlns:r="http://schemas.openxmlformats.org/officeDocument/2006/relationships" r:id="rId3"/>
              <a:extLst>
                <a:ext uri="{FF2B5EF4-FFF2-40B4-BE49-F238E27FC236}">
                  <a16:creationId xmlns:a16="http://schemas.microsoft.com/office/drawing/2014/main" id="{C832C4A3-6BE1-18AA-27D2-AD6038E0A1CF}"/>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Employees</a:t>
              </a:r>
            </a:p>
          </xdr:txBody>
        </xdr:sp>
        <xdr:sp macro="" textlink="">
          <xdr:nvSpPr>
            <xdr:cNvPr id="9" name="CaixaDeTexto 6">
              <a:hlinkClick xmlns:r="http://schemas.openxmlformats.org/officeDocument/2006/relationships" r:id="rId4"/>
              <a:extLst>
                <a:ext uri="{FF2B5EF4-FFF2-40B4-BE49-F238E27FC236}">
                  <a16:creationId xmlns:a16="http://schemas.microsoft.com/office/drawing/2014/main" id="{12CAE6AF-609A-C099-0D4D-A9F2FEAA8487}"/>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Health, </a:t>
              </a:r>
              <a:r>
                <a:rPr lang="en-US" sz="1100" b="0" u="none" baseline="0">
                  <a:solidFill>
                    <a:schemeClr val="bg1"/>
                  </a:solidFill>
                  <a:latin typeface="Verdana" panose="020B0604030504040204" pitchFamily="34" charset="0"/>
                  <a:ea typeface="Verdana" panose="020B0604030504040204" pitchFamily="34" charset="0"/>
                </a:rPr>
                <a:t>safety and well-being</a:t>
              </a:r>
            </a:p>
          </xdr:txBody>
        </xdr:sp>
        <xdr:sp macro="" textlink="">
          <xdr:nvSpPr>
            <xdr:cNvPr id="10" name="CaixaDeTexto 7">
              <a:hlinkClick xmlns:r="http://schemas.openxmlformats.org/officeDocument/2006/relationships" r:id="rId5"/>
              <a:extLst>
                <a:ext uri="{FF2B5EF4-FFF2-40B4-BE49-F238E27FC236}">
                  <a16:creationId xmlns:a16="http://schemas.microsoft.com/office/drawing/2014/main" id="{5BDAE616-2AFB-3FF0-9FCC-B4F5A46EADF6}"/>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Social legacy</a:t>
              </a:r>
            </a:p>
          </xdr:txBody>
        </xdr:sp>
        <xdr:sp macro="" textlink="">
          <xdr:nvSpPr>
            <xdr:cNvPr id="11" name="CaixaDeTexto 8">
              <a:hlinkClick xmlns:r="http://schemas.openxmlformats.org/officeDocument/2006/relationships" r:id="rId6"/>
              <a:extLst>
                <a:ext uri="{FF2B5EF4-FFF2-40B4-BE49-F238E27FC236}">
                  <a16:creationId xmlns:a16="http://schemas.microsoft.com/office/drawing/2014/main" id="{D4C8E02F-4C5A-CA02-0992-789A2852ABF7}"/>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Human rights</a:t>
              </a:r>
            </a:p>
          </xdr:txBody>
        </xdr:sp>
        <xdr:sp macro="" textlink="">
          <xdr:nvSpPr>
            <xdr:cNvPr id="12" name="CaixaDeTexto 9">
              <a:extLst>
                <a:ext uri="{FF2B5EF4-FFF2-40B4-BE49-F238E27FC236}">
                  <a16:creationId xmlns:a16="http://schemas.microsoft.com/office/drawing/2014/main" id="{9A6F02F5-993F-73D1-4C9E-4F2AF3AD5B59}"/>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Environmental</a:t>
              </a:r>
            </a:p>
          </xdr:txBody>
        </xdr:sp>
        <xdr:sp macro="" textlink="">
          <xdr:nvSpPr>
            <xdr:cNvPr id="13" name="CaixaDeTexto 12">
              <a:hlinkClick xmlns:r="http://schemas.openxmlformats.org/officeDocument/2006/relationships" r:id="rId7"/>
              <a:extLst>
                <a:ext uri="{FF2B5EF4-FFF2-40B4-BE49-F238E27FC236}">
                  <a16:creationId xmlns:a16="http://schemas.microsoft.com/office/drawing/2014/main" id="{4FB76FBE-C217-8A3E-C887-37DD20E3264D}"/>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Climate change</a:t>
              </a:r>
            </a:p>
          </xdr:txBody>
        </xdr:sp>
        <xdr:sp macro="" textlink="">
          <xdr:nvSpPr>
            <xdr:cNvPr id="14" name="CaixaDeTexto 13">
              <a:hlinkClick xmlns:r="http://schemas.openxmlformats.org/officeDocument/2006/relationships" r:id="rId8"/>
              <a:extLst>
                <a:ext uri="{FF2B5EF4-FFF2-40B4-BE49-F238E27FC236}">
                  <a16:creationId xmlns:a16="http://schemas.microsoft.com/office/drawing/2014/main" id="{7426A455-EF42-A3DB-6157-1CD937F7A6B2}"/>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Renewable energy and energy efficiency</a:t>
              </a:r>
            </a:p>
          </xdr:txBody>
        </xdr:sp>
        <xdr:sp macro="" textlink="">
          <xdr:nvSpPr>
            <xdr:cNvPr id="15" name="CaixaDeTexto 14">
              <a:hlinkClick xmlns:r="http://schemas.openxmlformats.org/officeDocument/2006/relationships" r:id="rId9"/>
              <a:extLst>
                <a:ext uri="{FF2B5EF4-FFF2-40B4-BE49-F238E27FC236}">
                  <a16:creationId xmlns:a16="http://schemas.microsoft.com/office/drawing/2014/main" id="{0719F1E4-140D-6702-730D-57E4A7B23F7F}"/>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Biodiversity and ecosystem services</a:t>
              </a:r>
            </a:p>
          </xdr:txBody>
        </xdr:sp>
        <xdr:sp macro="" textlink="">
          <xdr:nvSpPr>
            <xdr:cNvPr id="16" name="CaixaDeTexto 15">
              <a:hlinkClick xmlns:r="http://schemas.openxmlformats.org/officeDocument/2006/relationships" r:id="rId10"/>
              <a:extLst>
                <a:ext uri="{FF2B5EF4-FFF2-40B4-BE49-F238E27FC236}">
                  <a16:creationId xmlns:a16="http://schemas.microsoft.com/office/drawing/2014/main" id="{B453EA4F-12EA-80BD-2325-5A2DF0953561}"/>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Water resources</a:t>
              </a:r>
            </a:p>
          </xdr:txBody>
        </xdr:sp>
        <xdr:sp macro="" textlink="">
          <xdr:nvSpPr>
            <xdr:cNvPr id="17" name="CaixaDeTexto 16">
              <a:hlinkClick xmlns:r="http://schemas.openxmlformats.org/officeDocument/2006/relationships" r:id="rId11"/>
              <a:extLst>
                <a:ext uri="{FF2B5EF4-FFF2-40B4-BE49-F238E27FC236}">
                  <a16:creationId xmlns:a16="http://schemas.microsoft.com/office/drawing/2014/main" id="{16D9D747-0C42-F519-34E5-85632AEEA61E}"/>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u="none">
                  <a:solidFill>
                    <a:srgbClr val="17D4E8"/>
                  </a:solidFill>
                  <a:latin typeface="Verdana" panose="020B0604030504040204" pitchFamily="34" charset="0"/>
                  <a:ea typeface="Verdana" panose="020B0604030504040204" pitchFamily="34" charset="0"/>
                </a:rPr>
                <a:t>Waste and co-products</a:t>
              </a:r>
            </a:p>
          </xdr:txBody>
        </xdr:sp>
        <xdr:sp macro="" textlink="">
          <xdr:nvSpPr>
            <xdr:cNvPr id="18" name="CaixaDeTexto 17">
              <a:hlinkClick xmlns:r="http://schemas.openxmlformats.org/officeDocument/2006/relationships" r:id="rId12"/>
              <a:extLst>
                <a:ext uri="{FF2B5EF4-FFF2-40B4-BE49-F238E27FC236}">
                  <a16:creationId xmlns:a16="http://schemas.microsoft.com/office/drawing/2014/main" id="{DE638C15-F1F7-825D-939E-2F3092F691EF}"/>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Dam management</a:t>
              </a:r>
            </a:p>
          </xdr:txBody>
        </xdr:sp>
        <xdr:sp macro="" textlink="">
          <xdr:nvSpPr>
            <xdr:cNvPr id="19" name="CaixaDeTexto 18">
              <a:hlinkClick xmlns:r="http://schemas.openxmlformats.org/officeDocument/2006/relationships" r:id="rId13"/>
              <a:extLst>
                <a:ext uri="{FF2B5EF4-FFF2-40B4-BE49-F238E27FC236}">
                  <a16:creationId xmlns:a16="http://schemas.microsoft.com/office/drawing/2014/main" id="{59C20709-052C-B8DD-8DA7-E533D94FC9F0}"/>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Aluminum circularity</a:t>
              </a:r>
            </a:p>
          </xdr:txBody>
        </xdr:sp>
        <xdr:sp macro="" textlink="">
          <xdr:nvSpPr>
            <xdr:cNvPr id="20" name="CaixaDeTexto 19">
              <a:extLst>
                <a:ext uri="{FF2B5EF4-FFF2-40B4-BE49-F238E27FC236}">
                  <a16:creationId xmlns:a16="http://schemas.microsoft.com/office/drawing/2014/main" id="{82B988EB-43A8-5F20-1176-34C8E146F518}"/>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Governance</a:t>
              </a:r>
            </a:p>
          </xdr:txBody>
        </xdr:sp>
        <xdr:sp macro="" textlink="">
          <xdr:nvSpPr>
            <xdr:cNvPr id="21" name="CaixaDeTexto 20">
              <a:hlinkClick xmlns:r="http://schemas.openxmlformats.org/officeDocument/2006/relationships" r:id="rId14"/>
              <a:extLst>
                <a:ext uri="{FF2B5EF4-FFF2-40B4-BE49-F238E27FC236}">
                  <a16:creationId xmlns:a16="http://schemas.microsoft.com/office/drawing/2014/main" id="{65D68F43-4534-D3A3-DBCE-988C6034A584}"/>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Sustainable value chain</a:t>
              </a:r>
            </a:p>
          </xdr:txBody>
        </xdr:sp>
        <xdr:sp macro="" textlink="">
          <xdr:nvSpPr>
            <xdr:cNvPr id="22" name="CaixaDeTexto 21">
              <a:hlinkClick xmlns:r="http://schemas.openxmlformats.org/officeDocument/2006/relationships" r:id="rId15"/>
              <a:extLst>
                <a:ext uri="{FF2B5EF4-FFF2-40B4-BE49-F238E27FC236}">
                  <a16:creationId xmlns:a16="http://schemas.microsoft.com/office/drawing/2014/main" id="{E822EE0D-98EE-2EAB-E404-4418BC39E974}"/>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Innovation and technology</a:t>
              </a:r>
            </a:p>
          </xdr:txBody>
        </xdr:sp>
        <xdr:sp macro="" textlink="">
          <xdr:nvSpPr>
            <xdr:cNvPr id="23" name="CaixaDeTexto 22">
              <a:hlinkClick xmlns:r="http://schemas.openxmlformats.org/officeDocument/2006/relationships" r:id="rId16"/>
              <a:extLst>
                <a:ext uri="{FF2B5EF4-FFF2-40B4-BE49-F238E27FC236}">
                  <a16:creationId xmlns:a16="http://schemas.microsoft.com/office/drawing/2014/main" id="{6A700D3F-5B2A-A364-92BD-B59602F3505D}"/>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Institutional relations</a:t>
              </a:r>
            </a:p>
          </xdr:txBody>
        </xdr:sp>
        <xdr:sp macro="" textlink="">
          <xdr:nvSpPr>
            <xdr:cNvPr id="24" name="CaixaDeTexto 23">
              <a:hlinkClick xmlns:r="http://schemas.openxmlformats.org/officeDocument/2006/relationships" r:id="rId17"/>
              <a:extLst>
                <a:ext uri="{FF2B5EF4-FFF2-40B4-BE49-F238E27FC236}">
                  <a16:creationId xmlns:a16="http://schemas.microsoft.com/office/drawing/2014/main" id="{2248B6AE-B03C-175D-7FCA-C2159602F182}"/>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Corporate Governance</a:t>
              </a:r>
            </a:p>
          </xdr:txBody>
        </xdr:sp>
        <xdr:sp macro="" textlink="">
          <xdr:nvSpPr>
            <xdr:cNvPr id="25" name="CaixaDeTexto 3">
              <a:hlinkClick xmlns:r="http://schemas.openxmlformats.org/officeDocument/2006/relationships" r:id="rId18"/>
              <a:extLst>
                <a:ext uri="{FF2B5EF4-FFF2-40B4-BE49-F238E27FC236}">
                  <a16:creationId xmlns:a16="http://schemas.microsoft.com/office/drawing/2014/main" id="{D61163A0-5594-BE68-9315-AAA7E727AE9C}"/>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Index</a:t>
              </a:r>
            </a:p>
          </xdr:txBody>
        </xdr:sp>
      </xdr:grpSp>
    </xdr:grpSp>
    <xdr:clientData/>
  </xdr:twoCellAnchor>
  <xdr:twoCellAnchor editAs="absolute">
    <xdr:from>
      <xdr:col>12</xdr:col>
      <xdr:colOff>452</xdr:colOff>
      <xdr:row>0</xdr:row>
      <xdr:rowOff>162214</xdr:rowOff>
    </xdr:from>
    <xdr:to>
      <xdr:col>13</xdr:col>
      <xdr:colOff>83952</xdr:colOff>
      <xdr:row>2</xdr:row>
      <xdr:rowOff>322860</xdr:rowOff>
    </xdr:to>
    <xdr:sp macro="" textlink="">
      <xdr:nvSpPr>
        <xdr:cNvPr id="26" name="Retângulo 25">
          <a:hlinkClick xmlns:r="http://schemas.openxmlformats.org/officeDocument/2006/relationships" r:id="rId19"/>
          <a:extLst>
            <a:ext uri="{FF2B5EF4-FFF2-40B4-BE49-F238E27FC236}">
              <a16:creationId xmlns:a16="http://schemas.microsoft.com/office/drawing/2014/main" id="{F4E530D1-A251-443E-AB0B-877A2498A607}"/>
            </a:ext>
          </a:extLst>
        </xdr:cNvPr>
        <xdr:cNvSpPr/>
      </xdr:nvSpPr>
      <xdr:spPr>
        <a:xfrm>
          <a:off x="12624954" y="155864"/>
          <a:ext cx="1267939" cy="513360"/>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Home</a:t>
          </a:r>
        </a:p>
      </xdr:txBody>
    </xdr:sp>
    <xdr:clientData/>
  </xdr:twoCellAnchor>
  <xdr:twoCellAnchor editAs="absolute">
    <xdr:from>
      <xdr:col>13</xdr:col>
      <xdr:colOff>190500</xdr:colOff>
      <xdr:row>0</xdr:row>
      <xdr:rowOff>149679</xdr:rowOff>
    </xdr:from>
    <xdr:to>
      <xdr:col>14</xdr:col>
      <xdr:colOff>293008</xdr:colOff>
      <xdr:row>2</xdr:row>
      <xdr:rowOff>312964</xdr:rowOff>
    </xdr:to>
    <xdr:sp macro="" textlink="">
      <xdr:nvSpPr>
        <xdr:cNvPr id="2" name="Retângulo 1">
          <a:hlinkClick xmlns:r="http://schemas.openxmlformats.org/officeDocument/2006/relationships" r:id="rId18"/>
          <a:extLst>
            <a:ext uri="{FF2B5EF4-FFF2-40B4-BE49-F238E27FC236}">
              <a16:creationId xmlns:a16="http://schemas.microsoft.com/office/drawing/2014/main" id="{6411EF29-A32E-4F30-9913-5C40071C8029}"/>
            </a:ext>
          </a:extLst>
        </xdr:cNvPr>
        <xdr:cNvSpPr/>
      </xdr:nvSpPr>
      <xdr:spPr>
        <a:xfrm>
          <a:off x="13988143" y="149679"/>
          <a:ext cx="1265465" cy="517071"/>
        </a:xfrm>
        <a:prstGeom prst="rect">
          <a:avLst/>
        </a:prstGeom>
        <a:solidFill>
          <a:srgbClr val="133EEA"/>
        </a:solidFill>
        <a:ln>
          <a:solidFill>
            <a:srgbClr val="113CE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Index</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25</xdr:row>
      <xdr:rowOff>0</xdr:rowOff>
    </xdr:from>
    <xdr:to>
      <xdr:col>2</xdr:col>
      <xdr:colOff>304800</xdr:colOff>
      <xdr:row>25</xdr:row>
      <xdr:rowOff>304801</xdr:rowOff>
    </xdr:to>
    <xdr:sp macro="" textlink="">
      <xdr:nvSpPr>
        <xdr:cNvPr id="3" name="AutoShape 1" descr="image.png">
          <a:extLst>
            <a:ext uri="{FF2B5EF4-FFF2-40B4-BE49-F238E27FC236}">
              <a16:creationId xmlns:a16="http://schemas.microsoft.com/office/drawing/2014/main" id="{2083E906-4E58-4860-BAB8-574912524360}"/>
            </a:ext>
          </a:extLst>
        </xdr:cNvPr>
        <xdr:cNvSpPr>
          <a:spLocks noChangeAspect="1" noChangeArrowheads="1"/>
        </xdr:cNvSpPr>
      </xdr:nvSpPr>
      <xdr:spPr bwMode="auto">
        <a:xfrm>
          <a:off x="3638550" y="1095375"/>
          <a:ext cx="304800" cy="3088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74</xdr:row>
      <xdr:rowOff>0</xdr:rowOff>
    </xdr:from>
    <xdr:ext cx="304800" cy="304800"/>
    <xdr:sp macro="" textlink="">
      <xdr:nvSpPr>
        <xdr:cNvPr id="4" name="AutoShape 1" descr="image.png">
          <a:extLst>
            <a:ext uri="{FF2B5EF4-FFF2-40B4-BE49-F238E27FC236}">
              <a16:creationId xmlns:a16="http://schemas.microsoft.com/office/drawing/2014/main" id="{DF84D3DD-935D-4E42-B1E3-B2B46408F498}"/>
            </a:ext>
          </a:extLst>
        </xdr:cNvPr>
        <xdr:cNvSpPr>
          <a:spLocks noChangeAspect="1" noChangeArrowheads="1"/>
        </xdr:cNvSpPr>
      </xdr:nvSpPr>
      <xdr:spPr bwMode="auto">
        <a:xfrm>
          <a:off x="3638550" y="2371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81</xdr:row>
      <xdr:rowOff>0</xdr:rowOff>
    </xdr:from>
    <xdr:ext cx="304800" cy="304800"/>
    <xdr:sp macro="" textlink="">
      <xdr:nvSpPr>
        <xdr:cNvPr id="5" name="AutoShape 1" descr="image.png">
          <a:extLst>
            <a:ext uri="{FF2B5EF4-FFF2-40B4-BE49-F238E27FC236}">
              <a16:creationId xmlns:a16="http://schemas.microsoft.com/office/drawing/2014/main" id="{2B1CA428-BE94-48ED-941F-D6C14533B583}"/>
            </a:ext>
          </a:extLst>
        </xdr:cNvPr>
        <xdr:cNvSpPr>
          <a:spLocks noChangeAspect="1" noChangeArrowheads="1"/>
        </xdr:cNvSpPr>
      </xdr:nvSpPr>
      <xdr:spPr bwMode="auto">
        <a:xfrm>
          <a:off x="3638550" y="3638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absolute">
    <xdr:from>
      <xdr:col>0</xdr:col>
      <xdr:colOff>0</xdr:colOff>
      <xdr:row>0</xdr:row>
      <xdr:rowOff>0</xdr:rowOff>
    </xdr:from>
    <xdr:to>
      <xdr:col>0</xdr:col>
      <xdr:colOff>3105150</xdr:colOff>
      <xdr:row>20</xdr:row>
      <xdr:rowOff>2335733</xdr:rowOff>
    </xdr:to>
    <xdr:grpSp>
      <xdr:nvGrpSpPr>
        <xdr:cNvPr id="31" name="Agrupar 30">
          <a:extLst>
            <a:ext uri="{FF2B5EF4-FFF2-40B4-BE49-F238E27FC236}">
              <a16:creationId xmlns:a16="http://schemas.microsoft.com/office/drawing/2014/main" id="{A5BDCCBE-DAEE-4020-864F-1AC63DF720B7}"/>
            </a:ext>
          </a:extLst>
        </xdr:cNvPr>
        <xdr:cNvGrpSpPr/>
      </xdr:nvGrpSpPr>
      <xdr:grpSpPr>
        <a:xfrm>
          <a:off x="0" y="0"/>
          <a:ext cx="3105150" cy="6879158"/>
          <a:chOff x="0" y="0"/>
          <a:chExt cx="3105150" cy="6962162"/>
        </a:xfrm>
      </xdr:grpSpPr>
      <xdr:pic>
        <xdr:nvPicPr>
          <xdr:cNvPr id="32" name="Imagem 2">
            <a:extLst>
              <a:ext uri="{FF2B5EF4-FFF2-40B4-BE49-F238E27FC236}">
                <a16:creationId xmlns:a16="http://schemas.microsoft.com/office/drawing/2014/main" id="{EAA60A4C-FBD5-7A7D-02F1-E18AA405A4C9}"/>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33" name="Agrupar 32">
            <a:extLst>
              <a:ext uri="{FF2B5EF4-FFF2-40B4-BE49-F238E27FC236}">
                <a16:creationId xmlns:a16="http://schemas.microsoft.com/office/drawing/2014/main" id="{A029AFB8-ED75-2811-5D9C-912E4741271B}"/>
              </a:ext>
            </a:extLst>
          </xdr:cNvPr>
          <xdr:cNvGrpSpPr/>
        </xdr:nvGrpSpPr>
        <xdr:grpSpPr>
          <a:xfrm>
            <a:off x="0" y="549088"/>
            <a:ext cx="3105150" cy="6413074"/>
            <a:chOff x="0" y="549088"/>
            <a:chExt cx="3105150" cy="6413074"/>
          </a:xfrm>
        </xdr:grpSpPr>
        <xdr:sp macro="" textlink="">
          <xdr:nvSpPr>
            <xdr:cNvPr id="34" name="CaixaDeTexto 3">
              <a:hlinkClick xmlns:r="http://schemas.openxmlformats.org/officeDocument/2006/relationships" r:id="rId2"/>
              <a:extLst>
                <a:ext uri="{FF2B5EF4-FFF2-40B4-BE49-F238E27FC236}">
                  <a16:creationId xmlns:a16="http://schemas.microsoft.com/office/drawing/2014/main" id="{BB61CFF1-3049-8EBA-C726-C6832C0DBAF5}"/>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Materiality</a:t>
              </a:r>
            </a:p>
          </xdr:txBody>
        </xdr:sp>
        <xdr:sp macro="" textlink="">
          <xdr:nvSpPr>
            <xdr:cNvPr id="35" name="CaixaDeTexto 4">
              <a:extLst>
                <a:ext uri="{FF2B5EF4-FFF2-40B4-BE49-F238E27FC236}">
                  <a16:creationId xmlns:a16="http://schemas.microsoft.com/office/drawing/2014/main" id="{347BEBDA-9CD0-2B16-3FC2-9B69321D7CD7}"/>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Social</a:t>
              </a:r>
            </a:p>
          </xdr:txBody>
        </xdr:sp>
        <xdr:sp macro="" textlink="">
          <xdr:nvSpPr>
            <xdr:cNvPr id="36" name="CaixaDeTexto 5">
              <a:hlinkClick xmlns:r="http://schemas.openxmlformats.org/officeDocument/2006/relationships" r:id="rId3"/>
              <a:extLst>
                <a:ext uri="{FF2B5EF4-FFF2-40B4-BE49-F238E27FC236}">
                  <a16:creationId xmlns:a16="http://schemas.microsoft.com/office/drawing/2014/main" id="{6F4978BF-5477-C102-CC3F-B208A7F5732F}"/>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Employees</a:t>
              </a:r>
            </a:p>
          </xdr:txBody>
        </xdr:sp>
        <xdr:sp macro="" textlink="">
          <xdr:nvSpPr>
            <xdr:cNvPr id="37" name="CaixaDeTexto 6">
              <a:hlinkClick xmlns:r="http://schemas.openxmlformats.org/officeDocument/2006/relationships" r:id="rId4"/>
              <a:extLst>
                <a:ext uri="{FF2B5EF4-FFF2-40B4-BE49-F238E27FC236}">
                  <a16:creationId xmlns:a16="http://schemas.microsoft.com/office/drawing/2014/main" id="{72DBEEC6-F309-106E-E206-58EC211E4551}"/>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Health, </a:t>
              </a:r>
              <a:r>
                <a:rPr lang="en-US" sz="1100" b="0" u="none" baseline="0">
                  <a:solidFill>
                    <a:schemeClr val="bg1"/>
                  </a:solidFill>
                  <a:latin typeface="Verdana" panose="020B0604030504040204" pitchFamily="34" charset="0"/>
                  <a:ea typeface="Verdana" panose="020B0604030504040204" pitchFamily="34" charset="0"/>
                </a:rPr>
                <a:t>safety and well-being</a:t>
              </a:r>
            </a:p>
          </xdr:txBody>
        </xdr:sp>
        <xdr:sp macro="" textlink="">
          <xdr:nvSpPr>
            <xdr:cNvPr id="38" name="CaixaDeTexto 7">
              <a:hlinkClick xmlns:r="http://schemas.openxmlformats.org/officeDocument/2006/relationships" r:id="rId5"/>
              <a:extLst>
                <a:ext uri="{FF2B5EF4-FFF2-40B4-BE49-F238E27FC236}">
                  <a16:creationId xmlns:a16="http://schemas.microsoft.com/office/drawing/2014/main" id="{9D8D5D16-C9D8-5BA9-8BDD-DFFB12C40643}"/>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Social legacy</a:t>
              </a:r>
            </a:p>
          </xdr:txBody>
        </xdr:sp>
        <xdr:sp macro="" textlink="">
          <xdr:nvSpPr>
            <xdr:cNvPr id="39" name="CaixaDeTexto 8">
              <a:hlinkClick xmlns:r="http://schemas.openxmlformats.org/officeDocument/2006/relationships" r:id="rId6"/>
              <a:extLst>
                <a:ext uri="{FF2B5EF4-FFF2-40B4-BE49-F238E27FC236}">
                  <a16:creationId xmlns:a16="http://schemas.microsoft.com/office/drawing/2014/main" id="{D251A69A-A216-E19F-FB00-C7EB9E802A7A}"/>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Human rights</a:t>
              </a:r>
            </a:p>
          </xdr:txBody>
        </xdr:sp>
        <xdr:sp macro="" textlink="">
          <xdr:nvSpPr>
            <xdr:cNvPr id="40" name="CaixaDeTexto 9">
              <a:extLst>
                <a:ext uri="{FF2B5EF4-FFF2-40B4-BE49-F238E27FC236}">
                  <a16:creationId xmlns:a16="http://schemas.microsoft.com/office/drawing/2014/main" id="{191FE25C-F2E9-CD50-7279-8C9A1145B1D6}"/>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Environmental</a:t>
              </a:r>
            </a:p>
          </xdr:txBody>
        </xdr:sp>
        <xdr:sp macro="" textlink="">
          <xdr:nvSpPr>
            <xdr:cNvPr id="41" name="CaixaDeTexto 12">
              <a:hlinkClick xmlns:r="http://schemas.openxmlformats.org/officeDocument/2006/relationships" r:id="rId7"/>
              <a:extLst>
                <a:ext uri="{FF2B5EF4-FFF2-40B4-BE49-F238E27FC236}">
                  <a16:creationId xmlns:a16="http://schemas.microsoft.com/office/drawing/2014/main" id="{4D5AA973-3291-39BC-227D-89D1AEFD923B}"/>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Climate change</a:t>
              </a:r>
            </a:p>
          </xdr:txBody>
        </xdr:sp>
        <xdr:sp macro="" textlink="">
          <xdr:nvSpPr>
            <xdr:cNvPr id="42" name="CaixaDeTexto 13">
              <a:hlinkClick xmlns:r="http://schemas.openxmlformats.org/officeDocument/2006/relationships" r:id="rId8"/>
              <a:extLst>
                <a:ext uri="{FF2B5EF4-FFF2-40B4-BE49-F238E27FC236}">
                  <a16:creationId xmlns:a16="http://schemas.microsoft.com/office/drawing/2014/main" id="{640FABF6-30E2-C212-1BE3-0BD39367014A}"/>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Renewable energy and energy efficiency</a:t>
              </a:r>
            </a:p>
          </xdr:txBody>
        </xdr:sp>
        <xdr:sp macro="" textlink="">
          <xdr:nvSpPr>
            <xdr:cNvPr id="43" name="CaixaDeTexto 14">
              <a:hlinkClick xmlns:r="http://schemas.openxmlformats.org/officeDocument/2006/relationships" r:id="rId9"/>
              <a:extLst>
                <a:ext uri="{FF2B5EF4-FFF2-40B4-BE49-F238E27FC236}">
                  <a16:creationId xmlns:a16="http://schemas.microsoft.com/office/drawing/2014/main" id="{6DD67950-25AA-2A96-6234-AC0C4F7E4FF7}"/>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Biodiversity and ecosystem services</a:t>
              </a:r>
            </a:p>
          </xdr:txBody>
        </xdr:sp>
        <xdr:sp macro="" textlink="">
          <xdr:nvSpPr>
            <xdr:cNvPr id="44" name="CaixaDeTexto 43">
              <a:hlinkClick xmlns:r="http://schemas.openxmlformats.org/officeDocument/2006/relationships" r:id="rId10"/>
              <a:extLst>
                <a:ext uri="{FF2B5EF4-FFF2-40B4-BE49-F238E27FC236}">
                  <a16:creationId xmlns:a16="http://schemas.microsoft.com/office/drawing/2014/main" id="{C77BC853-9C0E-07E9-3090-EFCBFC162D23}"/>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Water resources</a:t>
              </a:r>
            </a:p>
          </xdr:txBody>
        </xdr:sp>
        <xdr:sp macro="" textlink="">
          <xdr:nvSpPr>
            <xdr:cNvPr id="45" name="CaixaDeTexto 44">
              <a:hlinkClick xmlns:r="http://schemas.openxmlformats.org/officeDocument/2006/relationships" r:id="rId11"/>
              <a:extLst>
                <a:ext uri="{FF2B5EF4-FFF2-40B4-BE49-F238E27FC236}">
                  <a16:creationId xmlns:a16="http://schemas.microsoft.com/office/drawing/2014/main" id="{26E460BF-E33F-1FBA-ABC8-CA5B0D8FAD22}"/>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Waste and co-products</a:t>
              </a:r>
            </a:p>
          </xdr:txBody>
        </xdr:sp>
        <xdr:sp macro="" textlink="">
          <xdr:nvSpPr>
            <xdr:cNvPr id="46" name="CaixaDeTexto 45">
              <a:hlinkClick xmlns:r="http://schemas.openxmlformats.org/officeDocument/2006/relationships" r:id="rId12"/>
              <a:extLst>
                <a:ext uri="{FF2B5EF4-FFF2-40B4-BE49-F238E27FC236}">
                  <a16:creationId xmlns:a16="http://schemas.microsoft.com/office/drawing/2014/main" id="{763887E5-BDDA-B9CD-027A-E9851AFFF5F5}"/>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u="none">
                  <a:solidFill>
                    <a:srgbClr val="17D4E8"/>
                  </a:solidFill>
                  <a:latin typeface="Verdana" panose="020B0604030504040204" pitchFamily="34" charset="0"/>
                  <a:ea typeface="Verdana" panose="020B0604030504040204" pitchFamily="34" charset="0"/>
                </a:rPr>
                <a:t>Dam management</a:t>
              </a:r>
            </a:p>
          </xdr:txBody>
        </xdr:sp>
        <xdr:sp macro="" textlink="">
          <xdr:nvSpPr>
            <xdr:cNvPr id="47" name="CaixaDeTexto 46">
              <a:hlinkClick xmlns:r="http://schemas.openxmlformats.org/officeDocument/2006/relationships" r:id="rId13"/>
              <a:extLst>
                <a:ext uri="{FF2B5EF4-FFF2-40B4-BE49-F238E27FC236}">
                  <a16:creationId xmlns:a16="http://schemas.microsoft.com/office/drawing/2014/main" id="{16C221DE-612E-3EC5-D0E5-F20A4DE06265}"/>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Aluminum circularity</a:t>
              </a:r>
            </a:p>
          </xdr:txBody>
        </xdr:sp>
        <xdr:sp macro="" textlink="">
          <xdr:nvSpPr>
            <xdr:cNvPr id="48" name="CaixaDeTexto 47">
              <a:extLst>
                <a:ext uri="{FF2B5EF4-FFF2-40B4-BE49-F238E27FC236}">
                  <a16:creationId xmlns:a16="http://schemas.microsoft.com/office/drawing/2014/main" id="{AFD61695-1364-24B0-4B9F-B90E499B25E5}"/>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Governance</a:t>
              </a:r>
            </a:p>
          </xdr:txBody>
        </xdr:sp>
        <xdr:sp macro="" textlink="">
          <xdr:nvSpPr>
            <xdr:cNvPr id="49" name="CaixaDeTexto 48">
              <a:hlinkClick xmlns:r="http://schemas.openxmlformats.org/officeDocument/2006/relationships" r:id="rId14"/>
              <a:extLst>
                <a:ext uri="{FF2B5EF4-FFF2-40B4-BE49-F238E27FC236}">
                  <a16:creationId xmlns:a16="http://schemas.microsoft.com/office/drawing/2014/main" id="{0D7429E5-5845-25D9-70A6-D55BEFC10B01}"/>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Sustainable value chain</a:t>
              </a:r>
            </a:p>
          </xdr:txBody>
        </xdr:sp>
        <xdr:sp macro="" textlink="">
          <xdr:nvSpPr>
            <xdr:cNvPr id="50" name="CaixaDeTexto 49">
              <a:hlinkClick xmlns:r="http://schemas.openxmlformats.org/officeDocument/2006/relationships" r:id="rId15"/>
              <a:extLst>
                <a:ext uri="{FF2B5EF4-FFF2-40B4-BE49-F238E27FC236}">
                  <a16:creationId xmlns:a16="http://schemas.microsoft.com/office/drawing/2014/main" id="{62611195-3BE7-9B37-257A-C88481F35461}"/>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Innovation and technology</a:t>
              </a:r>
            </a:p>
          </xdr:txBody>
        </xdr:sp>
        <xdr:sp macro="" textlink="">
          <xdr:nvSpPr>
            <xdr:cNvPr id="51" name="CaixaDeTexto 50">
              <a:hlinkClick xmlns:r="http://schemas.openxmlformats.org/officeDocument/2006/relationships" r:id="rId16"/>
              <a:extLst>
                <a:ext uri="{FF2B5EF4-FFF2-40B4-BE49-F238E27FC236}">
                  <a16:creationId xmlns:a16="http://schemas.microsoft.com/office/drawing/2014/main" id="{8132547E-D289-0887-7C31-A055F93566CA}"/>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Institutional relations</a:t>
              </a:r>
            </a:p>
          </xdr:txBody>
        </xdr:sp>
        <xdr:sp macro="" textlink="">
          <xdr:nvSpPr>
            <xdr:cNvPr id="52" name="CaixaDeTexto 51">
              <a:hlinkClick xmlns:r="http://schemas.openxmlformats.org/officeDocument/2006/relationships" r:id="rId17"/>
              <a:extLst>
                <a:ext uri="{FF2B5EF4-FFF2-40B4-BE49-F238E27FC236}">
                  <a16:creationId xmlns:a16="http://schemas.microsoft.com/office/drawing/2014/main" id="{7EBCD586-8EB3-7644-C37A-D8BCC10E6FBB}"/>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Corporate Governance</a:t>
              </a:r>
            </a:p>
          </xdr:txBody>
        </xdr:sp>
        <xdr:sp macro="" textlink="">
          <xdr:nvSpPr>
            <xdr:cNvPr id="53" name="CaixaDeTexto 3">
              <a:hlinkClick xmlns:r="http://schemas.openxmlformats.org/officeDocument/2006/relationships" r:id="rId18"/>
              <a:extLst>
                <a:ext uri="{FF2B5EF4-FFF2-40B4-BE49-F238E27FC236}">
                  <a16:creationId xmlns:a16="http://schemas.microsoft.com/office/drawing/2014/main" id="{CEDE9F99-742B-B73E-7137-91AC8E04B5F0}"/>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Index</a:t>
              </a:r>
            </a:p>
          </xdr:txBody>
        </xdr:sp>
      </xdr:grpSp>
    </xdr:grpSp>
    <xdr:clientData/>
  </xdr:twoCellAnchor>
  <xdr:twoCellAnchor editAs="absolute">
    <xdr:from>
      <xdr:col>11</xdr:col>
      <xdr:colOff>1245507</xdr:colOff>
      <xdr:row>1</xdr:row>
      <xdr:rowOff>0</xdr:rowOff>
    </xdr:from>
    <xdr:to>
      <xdr:col>12</xdr:col>
      <xdr:colOff>1135744</xdr:colOff>
      <xdr:row>2</xdr:row>
      <xdr:rowOff>340178</xdr:rowOff>
    </xdr:to>
    <xdr:sp macro="" textlink="">
      <xdr:nvSpPr>
        <xdr:cNvPr id="2" name="Retângulo 1">
          <a:hlinkClick xmlns:r="http://schemas.openxmlformats.org/officeDocument/2006/relationships" r:id="rId19"/>
          <a:extLst>
            <a:ext uri="{FF2B5EF4-FFF2-40B4-BE49-F238E27FC236}">
              <a16:creationId xmlns:a16="http://schemas.microsoft.com/office/drawing/2014/main" id="{366629D9-B90C-45FA-A1C8-530AFEBF3A3F}"/>
            </a:ext>
          </a:extLst>
        </xdr:cNvPr>
        <xdr:cNvSpPr/>
      </xdr:nvSpPr>
      <xdr:spPr>
        <a:xfrm>
          <a:off x="17526000" y="176893"/>
          <a:ext cx="1265465" cy="517071"/>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Home</a:t>
          </a:r>
        </a:p>
      </xdr:txBody>
    </xdr:sp>
    <xdr:clientData/>
  </xdr:twoCellAnchor>
  <xdr:twoCellAnchor editAs="absolute">
    <xdr:from>
      <xdr:col>12</xdr:col>
      <xdr:colOff>1279072</xdr:colOff>
      <xdr:row>0</xdr:row>
      <xdr:rowOff>163286</xdr:rowOff>
    </xdr:from>
    <xdr:to>
      <xdr:col>13</xdr:col>
      <xdr:colOff>1150258</xdr:colOff>
      <xdr:row>2</xdr:row>
      <xdr:rowOff>326571</xdr:rowOff>
    </xdr:to>
    <xdr:sp macro="" textlink="">
      <xdr:nvSpPr>
        <xdr:cNvPr id="6" name="Retângulo 5">
          <a:hlinkClick xmlns:r="http://schemas.openxmlformats.org/officeDocument/2006/relationships" r:id="rId18"/>
          <a:extLst>
            <a:ext uri="{FF2B5EF4-FFF2-40B4-BE49-F238E27FC236}">
              <a16:creationId xmlns:a16="http://schemas.microsoft.com/office/drawing/2014/main" id="{0948B99C-A49E-428C-95A8-1AA87133B024}"/>
            </a:ext>
          </a:extLst>
        </xdr:cNvPr>
        <xdr:cNvSpPr/>
      </xdr:nvSpPr>
      <xdr:spPr>
        <a:xfrm>
          <a:off x="18941143" y="163286"/>
          <a:ext cx="1265465" cy="517071"/>
        </a:xfrm>
        <a:prstGeom prst="rect">
          <a:avLst/>
        </a:prstGeom>
        <a:solidFill>
          <a:srgbClr val="133EEA"/>
        </a:solidFill>
        <a:ln>
          <a:solidFill>
            <a:srgbClr val="113CE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Index</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0</xdr:colOff>
      <xdr:row>15</xdr:row>
      <xdr:rowOff>0</xdr:rowOff>
    </xdr:from>
    <xdr:to>
      <xdr:col>2</xdr:col>
      <xdr:colOff>304800</xdr:colOff>
      <xdr:row>16</xdr:row>
      <xdr:rowOff>127909</xdr:rowOff>
    </xdr:to>
    <xdr:sp macro="" textlink="">
      <xdr:nvSpPr>
        <xdr:cNvPr id="3" name="AutoShape 1" descr="image.png">
          <a:extLst>
            <a:ext uri="{FF2B5EF4-FFF2-40B4-BE49-F238E27FC236}">
              <a16:creationId xmlns:a16="http://schemas.microsoft.com/office/drawing/2014/main" id="{B2791174-328E-4E18-B5C5-CF29E67D86D0}"/>
            </a:ext>
          </a:extLst>
        </xdr:cNvPr>
        <xdr:cNvSpPr>
          <a:spLocks noChangeAspect="1" noChangeArrowheads="1"/>
        </xdr:cNvSpPr>
      </xdr:nvSpPr>
      <xdr:spPr bwMode="auto">
        <a:xfrm>
          <a:off x="3638550" y="1095375"/>
          <a:ext cx="304800" cy="3088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22</xdr:row>
      <xdr:rowOff>0</xdr:rowOff>
    </xdr:from>
    <xdr:ext cx="304800" cy="304800"/>
    <xdr:sp macro="" textlink="">
      <xdr:nvSpPr>
        <xdr:cNvPr id="4" name="AutoShape 1" descr="image.png">
          <a:extLst>
            <a:ext uri="{FF2B5EF4-FFF2-40B4-BE49-F238E27FC236}">
              <a16:creationId xmlns:a16="http://schemas.microsoft.com/office/drawing/2014/main" id="{B2C5A15C-1425-4991-8DA2-6819AA2DC5B4}"/>
            </a:ext>
          </a:extLst>
        </xdr:cNvPr>
        <xdr:cNvSpPr>
          <a:spLocks noChangeAspect="1" noChangeArrowheads="1"/>
        </xdr:cNvSpPr>
      </xdr:nvSpPr>
      <xdr:spPr bwMode="auto">
        <a:xfrm>
          <a:off x="3638550" y="2371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22</xdr:row>
      <xdr:rowOff>0</xdr:rowOff>
    </xdr:from>
    <xdr:ext cx="304800" cy="304800"/>
    <xdr:sp macro="" textlink="">
      <xdr:nvSpPr>
        <xdr:cNvPr id="5" name="AutoShape 1" descr="image.png">
          <a:extLst>
            <a:ext uri="{FF2B5EF4-FFF2-40B4-BE49-F238E27FC236}">
              <a16:creationId xmlns:a16="http://schemas.microsoft.com/office/drawing/2014/main" id="{0CB95027-DED9-4EA3-B491-12A293065DF3}"/>
            </a:ext>
          </a:extLst>
        </xdr:cNvPr>
        <xdr:cNvSpPr>
          <a:spLocks noChangeAspect="1" noChangeArrowheads="1"/>
        </xdr:cNvSpPr>
      </xdr:nvSpPr>
      <xdr:spPr bwMode="auto">
        <a:xfrm>
          <a:off x="3638550" y="3638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absolute">
    <xdr:from>
      <xdr:col>0</xdr:col>
      <xdr:colOff>0</xdr:colOff>
      <xdr:row>0</xdr:row>
      <xdr:rowOff>0</xdr:rowOff>
    </xdr:from>
    <xdr:to>
      <xdr:col>0</xdr:col>
      <xdr:colOff>3105150</xdr:colOff>
      <xdr:row>37</xdr:row>
      <xdr:rowOff>144983</xdr:rowOff>
    </xdr:to>
    <xdr:grpSp>
      <xdr:nvGrpSpPr>
        <xdr:cNvPr id="49" name="Agrupar 48">
          <a:extLst>
            <a:ext uri="{FF2B5EF4-FFF2-40B4-BE49-F238E27FC236}">
              <a16:creationId xmlns:a16="http://schemas.microsoft.com/office/drawing/2014/main" id="{4B3F52EF-389F-451D-B613-41D4D63DBD74}"/>
            </a:ext>
          </a:extLst>
        </xdr:cNvPr>
        <xdr:cNvGrpSpPr/>
      </xdr:nvGrpSpPr>
      <xdr:grpSpPr>
        <a:xfrm>
          <a:off x="0" y="0"/>
          <a:ext cx="3105150" cy="6955358"/>
          <a:chOff x="0" y="0"/>
          <a:chExt cx="3105150" cy="6962162"/>
        </a:xfrm>
      </xdr:grpSpPr>
      <xdr:pic>
        <xdr:nvPicPr>
          <xdr:cNvPr id="50" name="Imagem 2">
            <a:extLst>
              <a:ext uri="{FF2B5EF4-FFF2-40B4-BE49-F238E27FC236}">
                <a16:creationId xmlns:a16="http://schemas.microsoft.com/office/drawing/2014/main" id="{CFB1BC75-6DED-A505-13CA-2E9571E3527A}"/>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51" name="Agrupar 50">
            <a:extLst>
              <a:ext uri="{FF2B5EF4-FFF2-40B4-BE49-F238E27FC236}">
                <a16:creationId xmlns:a16="http://schemas.microsoft.com/office/drawing/2014/main" id="{6FB88199-161D-5358-3E6F-E046AC9EC699}"/>
              </a:ext>
            </a:extLst>
          </xdr:cNvPr>
          <xdr:cNvGrpSpPr/>
        </xdr:nvGrpSpPr>
        <xdr:grpSpPr>
          <a:xfrm>
            <a:off x="0" y="549088"/>
            <a:ext cx="3105150" cy="6413074"/>
            <a:chOff x="0" y="549088"/>
            <a:chExt cx="3105150" cy="6413074"/>
          </a:xfrm>
        </xdr:grpSpPr>
        <xdr:sp macro="" textlink="">
          <xdr:nvSpPr>
            <xdr:cNvPr id="52" name="CaixaDeTexto 3">
              <a:hlinkClick xmlns:r="http://schemas.openxmlformats.org/officeDocument/2006/relationships" r:id="rId2"/>
              <a:extLst>
                <a:ext uri="{FF2B5EF4-FFF2-40B4-BE49-F238E27FC236}">
                  <a16:creationId xmlns:a16="http://schemas.microsoft.com/office/drawing/2014/main" id="{D8050B0B-CE81-358E-8002-88F947099C86}"/>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Materiality</a:t>
              </a:r>
            </a:p>
          </xdr:txBody>
        </xdr:sp>
        <xdr:sp macro="" textlink="">
          <xdr:nvSpPr>
            <xdr:cNvPr id="53" name="CaixaDeTexto 4">
              <a:extLst>
                <a:ext uri="{FF2B5EF4-FFF2-40B4-BE49-F238E27FC236}">
                  <a16:creationId xmlns:a16="http://schemas.microsoft.com/office/drawing/2014/main" id="{8A7BD378-6DE4-C62E-3ED2-55D019A11E89}"/>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Social</a:t>
              </a:r>
            </a:p>
          </xdr:txBody>
        </xdr:sp>
        <xdr:sp macro="" textlink="">
          <xdr:nvSpPr>
            <xdr:cNvPr id="54" name="CaixaDeTexto 5">
              <a:hlinkClick xmlns:r="http://schemas.openxmlformats.org/officeDocument/2006/relationships" r:id="rId3"/>
              <a:extLst>
                <a:ext uri="{FF2B5EF4-FFF2-40B4-BE49-F238E27FC236}">
                  <a16:creationId xmlns:a16="http://schemas.microsoft.com/office/drawing/2014/main" id="{545CCB67-05B6-40E7-C6EF-E2F8EFA2F5CB}"/>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Employees</a:t>
              </a:r>
            </a:p>
          </xdr:txBody>
        </xdr:sp>
        <xdr:sp macro="" textlink="">
          <xdr:nvSpPr>
            <xdr:cNvPr id="55" name="CaixaDeTexto 6">
              <a:hlinkClick xmlns:r="http://schemas.openxmlformats.org/officeDocument/2006/relationships" r:id="rId4"/>
              <a:extLst>
                <a:ext uri="{FF2B5EF4-FFF2-40B4-BE49-F238E27FC236}">
                  <a16:creationId xmlns:a16="http://schemas.microsoft.com/office/drawing/2014/main" id="{6117E4A0-1F83-AE41-7BD3-FC9274D449AE}"/>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Health, </a:t>
              </a:r>
              <a:r>
                <a:rPr lang="en-US" sz="1100" b="0" u="none" baseline="0">
                  <a:solidFill>
                    <a:schemeClr val="bg1"/>
                  </a:solidFill>
                  <a:latin typeface="Verdana" panose="020B0604030504040204" pitchFamily="34" charset="0"/>
                  <a:ea typeface="Verdana" panose="020B0604030504040204" pitchFamily="34" charset="0"/>
                </a:rPr>
                <a:t>safety and well-being</a:t>
              </a:r>
            </a:p>
          </xdr:txBody>
        </xdr:sp>
        <xdr:sp macro="" textlink="">
          <xdr:nvSpPr>
            <xdr:cNvPr id="56" name="CaixaDeTexto 7">
              <a:hlinkClick xmlns:r="http://schemas.openxmlformats.org/officeDocument/2006/relationships" r:id="rId5"/>
              <a:extLst>
                <a:ext uri="{FF2B5EF4-FFF2-40B4-BE49-F238E27FC236}">
                  <a16:creationId xmlns:a16="http://schemas.microsoft.com/office/drawing/2014/main" id="{B4446206-A44D-8C54-D1A5-2FFE53E4D0F0}"/>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Social legacy</a:t>
              </a:r>
            </a:p>
          </xdr:txBody>
        </xdr:sp>
        <xdr:sp macro="" textlink="">
          <xdr:nvSpPr>
            <xdr:cNvPr id="57" name="CaixaDeTexto 8">
              <a:hlinkClick xmlns:r="http://schemas.openxmlformats.org/officeDocument/2006/relationships" r:id="rId6"/>
              <a:extLst>
                <a:ext uri="{FF2B5EF4-FFF2-40B4-BE49-F238E27FC236}">
                  <a16:creationId xmlns:a16="http://schemas.microsoft.com/office/drawing/2014/main" id="{0568E9EA-42B8-879E-3277-449465F6CBD1}"/>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Human rights</a:t>
              </a:r>
            </a:p>
          </xdr:txBody>
        </xdr:sp>
        <xdr:sp macro="" textlink="">
          <xdr:nvSpPr>
            <xdr:cNvPr id="58" name="CaixaDeTexto 9">
              <a:extLst>
                <a:ext uri="{FF2B5EF4-FFF2-40B4-BE49-F238E27FC236}">
                  <a16:creationId xmlns:a16="http://schemas.microsoft.com/office/drawing/2014/main" id="{C418307B-38D1-25D8-4219-E8F9010DF709}"/>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Environmental</a:t>
              </a:r>
            </a:p>
          </xdr:txBody>
        </xdr:sp>
        <xdr:sp macro="" textlink="">
          <xdr:nvSpPr>
            <xdr:cNvPr id="59" name="CaixaDeTexto 12">
              <a:hlinkClick xmlns:r="http://schemas.openxmlformats.org/officeDocument/2006/relationships" r:id="rId7"/>
              <a:extLst>
                <a:ext uri="{FF2B5EF4-FFF2-40B4-BE49-F238E27FC236}">
                  <a16:creationId xmlns:a16="http://schemas.microsoft.com/office/drawing/2014/main" id="{60E27B21-CF48-AF4A-2529-2920D51BA4C9}"/>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Climate change</a:t>
              </a:r>
            </a:p>
          </xdr:txBody>
        </xdr:sp>
        <xdr:sp macro="" textlink="">
          <xdr:nvSpPr>
            <xdr:cNvPr id="60" name="CaixaDeTexto 13">
              <a:hlinkClick xmlns:r="http://schemas.openxmlformats.org/officeDocument/2006/relationships" r:id="rId8"/>
              <a:extLst>
                <a:ext uri="{FF2B5EF4-FFF2-40B4-BE49-F238E27FC236}">
                  <a16:creationId xmlns:a16="http://schemas.microsoft.com/office/drawing/2014/main" id="{40735F49-2981-86A3-FED5-882BE3CF7661}"/>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Renewable energy and energy efficiency</a:t>
              </a:r>
            </a:p>
          </xdr:txBody>
        </xdr:sp>
        <xdr:sp macro="" textlink="">
          <xdr:nvSpPr>
            <xdr:cNvPr id="61" name="CaixaDeTexto 14">
              <a:hlinkClick xmlns:r="http://schemas.openxmlformats.org/officeDocument/2006/relationships" r:id="rId9"/>
              <a:extLst>
                <a:ext uri="{FF2B5EF4-FFF2-40B4-BE49-F238E27FC236}">
                  <a16:creationId xmlns:a16="http://schemas.microsoft.com/office/drawing/2014/main" id="{2B693803-7BD7-325E-F11F-2D61A871D093}"/>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Biodiversity and ecosystem services</a:t>
              </a:r>
            </a:p>
          </xdr:txBody>
        </xdr:sp>
        <xdr:sp macro="" textlink="">
          <xdr:nvSpPr>
            <xdr:cNvPr id="62" name="CaixaDeTexto 61">
              <a:hlinkClick xmlns:r="http://schemas.openxmlformats.org/officeDocument/2006/relationships" r:id="rId10"/>
              <a:extLst>
                <a:ext uri="{FF2B5EF4-FFF2-40B4-BE49-F238E27FC236}">
                  <a16:creationId xmlns:a16="http://schemas.microsoft.com/office/drawing/2014/main" id="{D500299D-F0FD-3E86-CA7D-54244E6CD94A}"/>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Water resources</a:t>
              </a:r>
            </a:p>
          </xdr:txBody>
        </xdr:sp>
        <xdr:sp macro="" textlink="">
          <xdr:nvSpPr>
            <xdr:cNvPr id="63" name="CaixaDeTexto 62">
              <a:hlinkClick xmlns:r="http://schemas.openxmlformats.org/officeDocument/2006/relationships" r:id="rId11"/>
              <a:extLst>
                <a:ext uri="{FF2B5EF4-FFF2-40B4-BE49-F238E27FC236}">
                  <a16:creationId xmlns:a16="http://schemas.microsoft.com/office/drawing/2014/main" id="{88E4321D-D147-93B2-D016-62A32E2FDDE2}"/>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Waste and co-products</a:t>
              </a:r>
            </a:p>
          </xdr:txBody>
        </xdr:sp>
        <xdr:sp macro="" textlink="">
          <xdr:nvSpPr>
            <xdr:cNvPr id="64" name="CaixaDeTexto 63">
              <a:hlinkClick xmlns:r="http://schemas.openxmlformats.org/officeDocument/2006/relationships" r:id="rId12"/>
              <a:extLst>
                <a:ext uri="{FF2B5EF4-FFF2-40B4-BE49-F238E27FC236}">
                  <a16:creationId xmlns:a16="http://schemas.microsoft.com/office/drawing/2014/main" id="{CCF4B605-AA83-7B53-94B6-5A41113CFD5C}"/>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Dam management</a:t>
              </a:r>
            </a:p>
          </xdr:txBody>
        </xdr:sp>
        <xdr:sp macro="" textlink="">
          <xdr:nvSpPr>
            <xdr:cNvPr id="65" name="CaixaDeTexto 64">
              <a:hlinkClick xmlns:r="http://schemas.openxmlformats.org/officeDocument/2006/relationships" r:id="rId13"/>
              <a:extLst>
                <a:ext uri="{FF2B5EF4-FFF2-40B4-BE49-F238E27FC236}">
                  <a16:creationId xmlns:a16="http://schemas.microsoft.com/office/drawing/2014/main" id="{83DEB632-C2F8-BA52-9350-03AAD5AC0B63}"/>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u="none">
                  <a:solidFill>
                    <a:srgbClr val="17D4E8"/>
                  </a:solidFill>
                  <a:latin typeface="Verdana" panose="020B0604030504040204" pitchFamily="34" charset="0"/>
                  <a:ea typeface="Verdana" panose="020B0604030504040204" pitchFamily="34" charset="0"/>
                </a:rPr>
                <a:t>Aluminum circularity</a:t>
              </a:r>
            </a:p>
          </xdr:txBody>
        </xdr:sp>
        <xdr:sp macro="" textlink="">
          <xdr:nvSpPr>
            <xdr:cNvPr id="66" name="CaixaDeTexto 65">
              <a:extLst>
                <a:ext uri="{FF2B5EF4-FFF2-40B4-BE49-F238E27FC236}">
                  <a16:creationId xmlns:a16="http://schemas.microsoft.com/office/drawing/2014/main" id="{52EC2DAB-67C8-7718-B285-94D5ABC66209}"/>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Governance</a:t>
              </a:r>
            </a:p>
          </xdr:txBody>
        </xdr:sp>
        <xdr:sp macro="" textlink="">
          <xdr:nvSpPr>
            <xdr:cNvPr id="67" name="CaixaDeTexto 66">
              <a:hlinkClick xmlns:r="http://schemas.openxmlformats.org/officeDocument/2006/relationships" r:id="rId14"/>
              <a:extLst>
                <a:ext uri="{FF2B5EF4-FFF2-40B4-BE49-F238E27FC236}">
                  <a16:creationId xmlns:a16="http://schemas.microsoft.com/office/drawing/2014/main" id="{F73A6868-2207-2D56-5FB4-497AA42D21B0}"/>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Sustainable value chain</a:t>
              </a:r>
            </a:p>
          </xdr:txBody>
        </xdr:sp>
        <xdr:sp macro="" textlink="">
          <xdr:nvSpPr>
            <xdr:cNvPr id="68" name="CaixaDeTexto 67">
              <a:hlinkClick xmlns:r="http://schemas.openxmlformats.org/officeDocument/2006/relationships" r:id="rId15"/>
              <a:extLst>
                <a:ext uri="{FF2B5EF4-FFF2-40B4-BE49-F238E27FC236}">
                  <a16:creationId xmlns:a16="http://schemas.microsoft.com/office/drawing/2014/main" id="{49584DF2-D2FE-D9A8-A382-C14763DFD78D}"/>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Innovation and technology</a:t>
              </a:r>
            </a:p>
          </xdr:txBody>
        </xdr:sp>
        <xdr:sp macro="" textlink="">
          <xdr:nvSpPr>
            <xdr:cNvPr id="69" name="CaixaDeTexto 68">
              <a:hlinkClick xmlns:r="http://schemas.openxmlformats.org/officeDocument/2006/relationships" r:id="rId16"/>
              <a:extLst>
                <a:ext uri="{FF2B5EF4-FFF2-40B4-BE49-F238E27FC236}">
                  <a16:creationId xmlns:a16="http://schemas.microsoft.com/office/drawing/2014/main" id="{130AEBBE-F49A-313B-9329-6AA3EA973525}"/>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Institutional relations</a:t>
              </a:r>
            </a:p>
          </xdr:txBody>
        </xdr:sp>
        <xdr:sp macro="" textlink="">
          <xdr:nvSpPr>
            <xdr:cNvPr id="70" name="CaixaDeTexto 69">
              <a:hlinkClick xmlns:r="http://schemas.openxmlformats.org/officeDocument/2006/relationships" r:id="rId17"/>
              <a:extLst>
                <a:ext uri="{FF2B5EF4-FFF2-40B4-BE49-F238E27FC236}">
                  <a16:creationId xmlns:a16="http://schemas.microsoft.com/office/drawing/2014/main" id="{544CB12D-078D-4CBD-0057-3D04567F143A}"/>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Corporate Governance</a:t>
              </a:r>
            </a:p>
          </xdr:txBody>
        </xdr:sp>
        <xdr:sp macro="" textlink="">
          <xdr:nvSpPr>
            <xdr:cNvPr id="71" name="CaixaDeTexto 3">
              <a:hlinkClick xmlns:r="http://schemas.openxmlformats.org/officeDocument/2006/relationships" r:id="rId18"/>
              <a:extLst>
                <a:ext uri="{FF2B5EF4-FFF2-40B4-BE49-F238E27FC236}">
                  <a16:creationId xmlns:a16="http://schemas.microsoft.com/office/drawing/2014/main" id="{120D0A85-E893-FC57-30D5-5E92FDF7FF0B}"/>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Index</a:t>
              </a:r>
            </a:p>
          </xdr:txBody>
        </xdr:sp>
      </xdr:grpSp>
    </xdr:grpSp>
    <xdr:clientData/>
  </xdr:twoCellAnchor>
  <xdr:twoCellAnchor editAs="absolute">
    <xdr:from>
      <xdr:col>12</xdr:col>
      <xdr:colOff>0</xdr:colOff>
      <xdr:row>1</xdr:row>
      <xdr:rowOff>0</xdr:rowOff>
    </xdr:from>
    <xdr:to>
      <xdr:col>12</xdr:col>
      <xdr:colOff>1265465</xdr:colOff>
      <xdr:row>2</xdr:row>
      <xdr:rowOff>340178</xdr:rowOff>
    </xdr:to>
    <xdr:sp macro="" textlink="">
      <xdr:nvSpPr>
        <xdr:cNvPr id="2" name="Retângulo 1">
          <a:hlinkClick xmlns:r="http://schemas.openxmlformats.org/officeDocument/2006/relationships" r:id="rId19"/>
          <a:extLst>
            <a:ext uri="{FF2B5EF4-FFF2-40B4-BE49-F238E27FC236}">
              <a16:creationId xmlns:a16="http://schemas.microsoft.com/office/drawing/2014/main" id="{720C8053-D798-4D2A-B0B9-52252C8404EC}"/>
            </a:ext>
          </a:extLst>
        </xdr:cNvPr>
        <xdr:cNvSpPr/>
      </xdr:nvSpPr>
      <xdr:spPr>
        <a:xfrm>
          <a:off x="17526000" y="176893"/>
          <a:ext cx="1265465" cy="517071"/>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Home</a:t>
          </a:r>
        </a:p>
      </xdr:txBody>
    </xdr:sp>
    <xdr:clientData/>
  </xdr:twoCellAnchor>
  <xdr:twoCellAnchor editAs="absolute">
    <xdr:from>
      <xdr:col>13</xdr:col>
      <xdr:colOff>0</xdr:colOff>
      <xdr:row>1</xdr:row>
      <xdr:rowOff>0</xdr:rowOff>
    </xdr:from>
    <xdr:to>
      <xdr:col>13</xdr:col>
      <xdr:colOff>1265465</xdr:colOff>
      <xdr:row>2</xdr:row>
      <xdr:rowOff>340178</xdr:rowOff>
    </xdr:to>
    <xdr:sp macro="" textlink="">
      <xdr:nvSpPr>
        <xdr:cNvPr id="6" name="Retângulo 5">
          <a:hlinkClick xmlns:r="http://schemas.openxmlformats.org/officeDocument/2006/relationships" r:id="rId18"/>
          <a:extLst>
            <a:ext uri="{FF2B5EF4-FFF2-40B4-BE49-F238E27FC236}">
              <a16:creationId xmlns:a16="http://schemas.microsoft.com/office/drawing/2014/main" id="{529AD439-D2A4-4CFE-A77A-DF2D80BAEEF3}"/>
            </a:ext>
          </a:extLst>
        </xdr:cNvPr>
        <xdr:cNvSpPr/>
      </xdr:nvSpPr>
      <xdr:spPr>
        <a:xfrm>
          <a:off x="18913929" y="176893"/>
          <a:ext cx="1265465" cy="517071"/>
        </a:xfrm>
        <a:prstGeom prst="rect">
          <a:avLst/>
        </a:prstGeom>
        <a:solidFill>
          <a:srgbClr val="133EEA"/>
        </a:solidFill>
        <a:ln>
          <a:solidFill>
            <a:srgbClr val="113CE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Index</a:t>
          </a:r>
        </a:p>
      </xdr:txBody>
    </xdr:sp>
    <xdr:clientData/>
  </xdr:twoCellAnchor>
</xdr:wsDr>
</file>

<file path=xl/drawings/drawing1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3105150</xdr:colOff>
      <xdr:row>10</xdr:row>
      <xdr:rowOff>981369</xdr:rowOff>
    </xdr:to>
    <xdr:grpSp>
      <xdr:nvGrpSpPr>
        <xdr:cNvPr id="3" name="Agrupar 2">
          <a:extLst>
            <a:ext uri="{FF2B5EF4-FFF2-40B4-BE49-F238E27FC236}">
              <a16:creationId xmlns:a16="http://schemas.microsoft.com/office/drawing/2014/main" id="{A19262E0-1030-4CB2-A01F-87F1B801F525}"/>
            </a:ext>
          </a:extLst>
        </xdr:cNvPr>
        <xdr:cNvGrpSpPr/>
      </xdr:nvGrpSpPr>
      <xdr:grpSpPr>
        <a:xfrm>
          <a:off x="0" y="0"/>
          <a:ext cx="3105150" cy="6934494"/>
          <a:chOff x="0" y="0"/>
          <a:chExt cx="3105150" cy="6962162"/>
        </a:xfrm>
      </xdr:grpSpPr>
      <xdr:pic>
        <xdr:nvPicPr>
          <xdr:cNvPr id="4" name="Imagem 2">
            <a:extLst>
              <a:ext uri="{FF2B5EF4-FFF2-40B4-BE49-F238E27FC236}">
                <a16:creationId xmlns:a16="http://schemas.microsoft.com/office/drawing/2014/main" id="{2920F4AF-549F-A250-3ED7-BCA9CE048CDC}"/>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5" name="Agrupar 4">
            <a:extLst>
              <a:ext uri="{FF2B5EF4-FFF2-40B4-BE49-F238E27FC236}">
                <a16:creationId xmlns:a16="http://schemas.microsoft.com/office/drawing/2014/main" id="{C1B59756-6262-2938-7312-87C85AA5A17D}"/>
              </a:ext>
            </a:extLst>
          </xdr:cNvPr>
          <xdr:cNvGrpSpPr/>
        </xdr:nvGrpSpPr>
        <xdr:grpSpPr>
          <a:xfrm>
            <a:off x="0" y="549088"/>
            <a:ext cx="3105150" cy="6413074"/>
            <a:chOff x="0" y="549088"/>
            <a:chExt cx="3105150" cy="6413074"/>
          </a:xfrm>
        </xdr:grpSpPr>
        <xdr:sp macro="" textlink="">
          <xdr:nvSpPr>
            <xdr:cNvPr id="6" name="CaixaDeTexto 3">
              <a:hlinkClick xmlns:r="http://schemas.openxmlformats.org/officeDocument/2006/relationships" r:id="rId2"/>
              <a:extLst>
                <a:ext uri="{FF2B5EF4-FFF2-40B4-BE49-F238E27FC236}">
                  <a16:creationId xmlns:a16="http://schemas.microsoft.com/office/drawing/2014/main" id="{7A6163BE-9123-5548-BFA9-C35209114BAB}"/>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Materiality</a:t>
              </a:r>
            </a:p>
          </xdr:txBody>
        </xdr:sp>
        <xdr:sp macro="" textlink="">
          <xdr:nvSpPr>
            <xdr:cNvPr id="7" name="CaixaDeTexto 4">
              <a:extLst>
                <a:ext uri="{FF2B5EF4-FFF2-40B4-BE49-F238E27FC236}">
                  <a16:creationId xmlns:a16="http://schemas.microsoft.com/office/drawing/2014/main" id="{341C6D5F-4925-DAAC-D0CF-96BD07EBDD10}"/>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Social</a:t>
              </a:r>
            </a:p>
          </xdr:txBody>
        </xdr:sp>
        <xdr:sp macro="" textlink="">
          <xdr:nvSpPr>
            <xdr:cNvPr id="8" name="CaixaDeTexto 5">
              <a:hlinkClick xmlns:r="http://schemas.openxmlformats.org/officeDocument/2006/relationships" r:id="rId3"/>
              <a:extLst>
                <a:ext uri="{FF2B5EF4-FFF2-40B4-BE49-F238E27FC236}">
                  <a16:creationId xmlns:a16="http://schemas.microsoft.com/office/drawing/2014/main" id="{2BB3459C-429F-BD4A-55CB-7FB6DFB0EF6B}"/>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Employees</a:t>
              </a:r>
            </a:p>
          </xdr:txBody>
        </xdr:sp>
        <xdr:sp macro="" textlink="">
          <xdr:nvSpPr>
            <xdr:cNvPr id="9" name="CaixaDeTexto 6">
              <a:hlinkClick xmlns:r="http://schemas.openxmlformats.org/officeDocument/2006/relationships" r:id="rId4"/>
              <a:extLst>
                <a:ext uri="{FF2B5EF4-FFF2-40B4-BE49-F238E27FC236}">
                  <a16:creationId xmlns:a16="http://schemas.microsoft.com/office/drawing/2014/main" id="{A87A3D61-CFAF-632D-F5D2-3528D718EA84}"/>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Health, </a:t>
              </a:r>
              <a:r>
                <a:rPr lang="en-US" sz="1100" b="0" u="none" baseline="0">
                  <a:solidFill>
                    <a:schemeClr val="bg1"/>
                  </a:solidFill>
                  <a:latin typeface="Verdana" panose="020B0604030504040204" pitchFamily="34" charset="0"/>
                  <a:ea typeface="Verdana" panose="020B0604030504040204" pitchFamily="34" charset="0"/>
                </a:rPr>
                <a:t>safety and well-being</a:t>
              </a:r>
            </a:p>
          </xdr:txBody>
        </xdr:sp>
        <xdr:sp macro="" textlink="">
          <xdr:nvSpPr>
            <xdr:cNvPr id="10" name="CaixaDeTexto 7">
              <a:hlinkClick xmlns:r="http://schemas.openxmlformats.org/officeDocument/2006/relationships" r:id="rId5"/>
              <a:extLst>
                <a:ext uri="{FF2B5EF4-FFF2-40B4-BE49-F238E27FC236}">
                  <a16:creationId xmlns:a16="http://schemas.microsoft.com/office/drawing/2014/main" id="{9EDB0145-8E41-1E7A-7EE1-389C53C26076}"/>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Social legacy</a:t>
              </a:r>
            </a:p>
          </xdr:txBody>
        </xdr:sp>
        <xdr:sp macro="" textlink="">
          <xdr:nvSpPr>
            <xdr:cNvPr id="11" name="CaixaDeTexto 8">
              <a:hlinkClick xmlns:r="http://schemas.openxmlformats.org/officeDocument/2006/relationships" r:id="rId6"/>
              <a:extLst>
                <a:ext uri="{FF2B5EF4-FFF2-40B4-BE49-F238E27FC236}">
                  <a16:creationId xmlns:a16="http://schemas.microsoft.com/office/drawing/2014/main" id="{1C1EDDC0-BD6F-AF30-1F4C-707E923E63AD}"/>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Human rights</a:t>
              </a:r>
            </a:p>
          </xdr:txBody>
        </xdr:sp>
        <xdr:sp macro="" textlink="">
          <xdr:nvSpPr>
            <xdr:cNvPr id="12" name="CaixaDeTexto 9">
              <a:extLst>
                <a:ext uri="{FF2B5EF4-FFF2-40B4-BE49-F238E27FC236}">
                  <a16:creationId xmlns:a16="http://schemas.microsoft.com/office/drawing/2014/main" id="{F9CEB0C6-8506-4F3F-2730-2AE353A7859F}"/>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Environmental</a:t>
              </a:r>
            </a:p>
          </xdr:txBody>
        </xdr:sp>
        <xdr:sp macro="" textlink="">
          <xdr:nvSpPr>
            <xdr:cNvPr id="13" name="CaixaDeTexto 12">
              <a:hlinkClick xmlns:r="http://schemas.openxmlformats.org/officeDocument/2006/relationships" r:id="rId7"/>
              <a:extLst>
                <a:ext uri="{FF2B5EF4-FFF2-40B4-BE49-F238E27FC236}">
                  <a16:creationId xmlns:a16="http://schemas.microsoft.com/office/drawing/2014/main" id="{3AE7F098-2D0E-4574-946D-A12A5F9BB0E0}"/>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Climate change</a:t>
              </a:r>
            </a:p>
          </xdr:txBody>
        </xdr:sp>
        <xdr:sp macro="" textlink="">
          <xdr:nvSpPr>
            <xdr:cNvPr id="14" name="CaixaDeTexto 13">
              <a:hlinkClick xmlns:r="http://schemas.openxmlformats.org/officeDocument/2006/relationships" r:id="rId8"/>
              <a:extLst>
                <a:ext uri="{FF2B5EF4-FFF2-40B4-BE49-F238E27FC236}">
                  <a16:creationId xmlns:a16="http://schemas.microsoft.com/office/drawing/2014/main" id="{E26A83A1-7CEA-46F6-4485-6882CEB6F298}"/>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Renewable energy and energy efficiency</a:t>
              </a:r>
            </a:p>
          </xdr:txBody>
        </xdr:sp>
        <xdr:sp macro="" textlink="">
          <xdr:nvSpPr>
            <xdr:cNvPr id="15" name="CaixaDeTexto 14">
              <a:hlinkClick xmlns:r="http://schemas.openxmlformats.org/officeDocument/2006/relationships" r:id="rId9"/>
              <a:extLst>
                <a:ext uri="{FF2B5EF4-FFF2-40B4-BE49-F238E27FC236}">
                  <a16:creationId xmlns:a16="http://schemas.microsoft.com/office/drawing/2014/main" id="{0D9AD6D1-A692-DE0D-D7FC-7720AF47AD6C}"/>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Biodiversity and ecosystem services</a:t>
              </a:r>
            </a:p>
          </xdr:txBody>
        </xdr:sp>
        <xdr:sp macro="" textlink="">
          <xdr:nvSpPr>
            <xdr:cNvPr id="16" name="CaixaDeTexto 15">
              <a:hlinkClick xmlns:r="http://schemas.openxmlformats.org/officeDocument/2006/relationships" r:id="rId10"/>
              <a:extLst>
                <a:ext uri="{FF2B5EF4-FFF2-40B4-BE49-F238E27FC236}">
                  <a16:creationId xmlns:a16="http://schemas.microsoft.com/office/drawing/2014/main" id="{2CA3B23B-ED06-A19C-155A-31C77855BEAE}"/>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Water resources</a:t>
              </a:r>
            </a:p>
          </xdr:txBody>
        </xdr:sp>
        <xdr:sp macro="" textlink="">
          <xdr:nvSpPr>
            <xdr:cNvPr id="17" name="CaixaDeTexto 16">
              <a:hlinkClick xmlns:r="http://schemas.openxmlformats.org/officeDocument/2006/relationships" r:id="rId11"/>
              <a:extLst>
                <a:ext uri="{FF2B5EF4-FFF2-40B4-BE49-F238E27FC236}">
                  <a16:creationId xmlns:a16="http://schemas.microsoft.com/office/drawing/2014/main" id="{08081529-49DC-B09B-8789-B0B2D10C569D}"/>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Waste and co-products</a:t>
              </a:r>
            </a:p>
          </xdr:txBody>
        </xdr:sp>
        <xdr:sp macro="" textlink="">
          <xdr:nvSpPr>
            <xdr:cNvPr id="18" name="CaixaDeTexto 17">
              <a:hlinkClick xmlns:r="http://schemas.openxmlformats.org/officeDocument/2006/relationships" r:id="rId12"/>
              <a:extLst>
                <a:ext uri="{FF2B5EF4-FFF2-40B4-BE49-F238E27FC236}">
                  <a16:creationId xmlns:a16="http://schemas.microsoft.com/office/drawing/2014/main" id="{DC83C8EA-0D17-0312-5699-1FC5716BBE05}"/>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Dam management</a:t>
              </a:r>
            </a:p>
          </xdr:txBody>
        </xdr:sp>
        <xdr:sp macro="" textlink="">
          <xdr:nvSpPr>
            <xdr:cNvPr id="19" name="CaixaDeTexto 18">
              <a:hlinkClick xmlns:r="http://schemas.openxmlformats.org/officeDocument/2006/relationships" r:id="rId13"/>
              <a:extLst>
                <a:ext uri="{FF2B5EF4-FFF2-40B4-BE49-F238E27FC236}">
                  <a16:creationId xmlns:a16="http://schemas.microsoft.com/office/drawing/2014/main" id="{EFC4345D-2930-2499-DDF1-6504A15E4E40}"/>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Aluminum circularity</a:t>
              </a:r>
            </a:p>
          </xdr:txBody>
        </xdr:sp>
        <xdr:sp macro="" textlink="">
          <xdr:nvSpPr>
            <xdr:cNvPr id="20" name="CaixaDeTexto 19">
              <a:extLst>
                <a:ext uri="{FF2B5EF4-FFF2-40B4-BE49-F238E27FC236}">
                  <a16:creationId xmlns:a16="http://schemas.microsoft.com/office/drawing/2014/main" id="{CA338A3C-1DBD-B174-FBA5-5C6BAC9448E2}"/>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Governance</a:t>
              </a:r>
            </a:p>
          </xdr:txBody>
        </xdr:sp>
        <xdr:sp macro="" textlink="">
          <xdr:nvSpPr>
            <xdr:cNvPr id="21" name="CaixaDeTexto 20">
              <a:hlinkClick xmlns:r="http://schemas.openxmlformats.org/officeDocument/2006/relationships" r:id="rId14"/>
              <a:extLst>
                <a:ext uri="{FF2B5EF4-FFF2-40B4-BE49-F238E27FC236}">
                  <a16:creationId xmlns:a16="http://schemas.microsoft.com/office/drawing/2014/main" id="{4C8CA508-62A0-BD1A-72BC-79778D5A952F}"/>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u="none">
                  <a:solidFill>
                    <a:srgbClr val="17D4E8"/>
                  </a:solidFill>
                  <a:latin typeface="Verdana" panose="020B0604030504040204" pitchFamily="34" charset="0"/>
                  <a:ea typeface="Verdana" panose="020B0604030504040204" pitchFamily="34" charset="0"/>
                </a:rPr>
                <a:t>Sustainable value chain</a:t>
              </a:r>
            </a:p>
          </xdr:txBody>
        </xdr:sp>
        <xdr:sp macro="" textlink="">
          <xdr:nvSpPr>
            <xdr:cNvPr id="22" name="CaixaDeTexto 21">
              <a:hlinkClick xmlns:r="http://schemas.openxmlformats.org/officeDocument/2006/relationships" r:id="rId15"/>
              <a:extLst>
                <a:ext uri="{FF2B5EF4-FFF2-40B4-BE49-F238E27FC236}">
                  <a16:creationId xmlns:a16="http://schemas.microsoft.com/office/drawing/2014/main" id="{E168F1E8-E83E-DB47-79EA-15041DA82018}"/>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Innovation and technology</a:t>
              </a:r>
            </a:p>
          </xdr:txBody>
        </xdr:sp>
        <xdr:sp macro="" textlink="">
          <xdr:nvSpPr>
            <xdr:cNvPr id="23" name="CaixaDeTexto 22">
              <a:hlinkClick xmlns:r="http://schemas.openxmlformats.org/officeDocument/2006/relationships" r:id="rId16"/>
              <a:extLst>
                <a:ext uri="{FF2B5EF4-FFF2-40B4-BE49-F238E27FC236}">
                  <a16:creationId xmlns:a16="http://schemas.microsoft.com/office/drawing/2014/main" id="{70245F2C-AF66-1C07-117D-FFD126BF8965}"/>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Institutional relations</a:t>
              </a:r>
            </a:p>
          </xdr:txBody>
        </xdr:sp>
        <xdr:sp macro="" textlink="">
          <xdr:nvSpPr>
            <xdr:cNvPr id="24" name="CaixaDeTexto 23">
              <a:hlinkClick xmlns:r="http://schemas.openxmlformats.org/officeDocument/2006/relationships" r:id="rId17"/>
              <a:extLst>
                <a:ext uri="{FF2B5EF4-FFF2-40B4-BE49-F238E27FC236}">
                  <a16:creationId xmlns:a16="http://schemas.microsoft.com/office/drawing/2014/main" id="{0A9437DF-BB56-7DAD-BF3C-1F60FFB8FD60}"/>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Corporate Governance</a:t>
              </a:r>
            </a:p>
          </xdr:txBody>
        </xdr:sp>
        <xdr:sp macro="" textlink="">
          <xdr:nvSpPr>
            <xdr:cNvPr id="26" name="CaixaDeTexto 3">
              <a:hlinkClick xmlns:r="http://schemas.openxmlformats.org/officeDocument/2006/relationships" r:id="rId18"/>
              <a:extLst>
                <a:ext uri="{FF2B5EF4-FFF2-40B4-BE49-F238E27FC236}">
                  <a16:creationId xmlns:a16="http://schemas.microsoft.com/office/drawing/2014/main" id="{B6CCEA16-30C6-706F-9048-7D34010FA41A}"/>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Index</a:t>
              </a:r>
            </a:p>
          </xdr:txBody>
        </xdr:sp>
      </xdr:grpSp>
    </xdr:grpSp>
    <xdr:clientData/>
  </xdr:twoCellAnchor>
  <xdr:twoCellAnchor editAs="absolute">
    <xdr:from>
      <xdr:col>12</xdr:col>
      <xdr:colOff>0</xdr:colOff>
      <xdr:row>1</xdr:row>
      <xdr:rowOff>0</xdr:rowOff>
    </xdr:from>
    <xdr:to>
      <xdr:col>12</xdr:col>
      <xdr:colOff>1268640</xdr:colOff>
      <xdr:row>2</xdr:row>
      <xdr:rowOff>340178</xdr:rowOff>
    </xdr:to>
    <xdr:sp macro="" textlink="">
      <xdr:nvSpPr>
        <xdr:cNvPr id="2" name="Retângulo 1">
          <a:hlinkClick xmlns:r="http://schemas.openxmlformats.org/officeDocument/2006/relationships" r:id="rId19"/>
          <a:extLst>
            <a:ext uri="{FF2B5EF4-FFF2-40B4-BE49-F238E27FC236}">
              <a16:creationId xmlns:a16="http://schemas.microsoft.com/office/drawing/2014/main" id="{016E60F2-07EB-49F1-BC2B-905E32ABBB9C}"/>
            </a:ext>
          </a:extLst>
        </xdr:cNvPr>
        <xdr:cNvSpPr/>
      </xdr:nvSpPr>
      <xdr:spPr>
        <a:xfrm>
          <a:off x="17526000" y="176893"/>
          <a:ext cx="1265465" cy="517071"/>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Home</a:t>
          </a:r>
        </a:p>
      </xdr:txBody>
    </xdr:sp>
    <xdr:clientData/>
  </xdr:twoCellAnchor>
  <xdr:twoCellAnchor editAs="absolute">
    <xdr:from>
      <xdr:col>13</xdr:col>
      <xdr:colOff>0</xdr:colOff>
      <xdr:row>1</xdr:row>
      <xdr:rowOff>0</xdr:rowOff>
    </xdr:from>
    <xdr:to>
      <xdr:col>13</xdr:col>
      <xdr:colOff>1268640</xdr:colOff>
      <xdr:row>2</xdr:row>
      <xdr:rowOff>340178</xdr:rowOff>
    </xdr:to>
    <xdr:sp macro="" textlink="">
      <xdr:nvSpPr>
        <xdr:cNvPr id="25" name="Retângulo 24">
          <a:hlinkClick xmlns:r="http://schemas.openxmlformats.org/officeDocument/2006/relationships" r:id="rId18"/>
          <a:extLst>
            <a:ext uri="{FF2B5EF4-FFF2-40B4-BE49-F238E27FC236}">
              <a16:creationId xmlns:a16="http://schemas.microsoft.com/office/drawing/2014/main" id="{39F87EE3-BB8F-49B7-AA56-E7A15DA1FFFF}"/>
            </a:ext>
          </a:extLst>
        </xdr:cNvPr>
        <xdr:cNvSpPr/>
      </xdr:nvSpPr>
      <xdr:spPr>
        <a:xfrm>
          <a:off x="18913929" y="176893"/>
          <a:ext cx="1265465" cy="517071"/>
        </a:xfrm>
        <a:prstGeom prst="rect">
          <a:avLst/>
        </a:prstGeom>
        <a:solidFill>
          <a:srgbClr val="133EEA"/>
        </a:solidFill>
        <a:ln>
          <a:solidFill>
            <a:srgbClr val="113CE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Index</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0</xdr:colOff>
      <xdr:row>15</xdr:row>
      <xdr:rowOff>0</xdr:rowOff>
    </xdr:from>
    <xdr:to>
      <xdr:col>2</xdr:col>
      <xdr:colOff>304800</xdr:colOff>
      <xdr:row>16</xdr:row>
      <xdr:rowOff>121557</xdr:rowOff>
    </xdr:to>
    <xdr:sp macro="" textlink="">
      <xdr:nvSpPr>
        <xdr:cNvPr id="3" name="AutoShape 1" descr="image.png">
          <a:extLst>
            <a:ext uri="{FF2B5EF4-FFF2-40B4-BE49-F238E27FC236}">
              <a16:creationId xmlns:a16="http://schemas.microsoft.com/office/drawing/2014/main" id="{AA7EE7E5-B07B-462D-A89C-AC6440C3BBEE}"/>
            </a:ext>
          </a:extLst>
        </xdr:cNvPr>
        <xdr:cNvSpPr>
          <a:spLocks noChangeAspect="1" noChangeArrowheads="1"/>
        </xdr:cNvSpPr>
      </xdr:nvSpPr>
      <xdr:spPr bwMode="auto">
        <a:xfrm>
          <a:off x="3638550" y="1095375"/>
          <a:ext cx="304800" cy="3088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22</xdr:row>
      <xdr:rowOff>0</xdr:rowOff>
    </xdr:from>
    <xdr:ext cx="304800" cy="304800"/>
    <xdr:sp macro="" textlink="">
      <xdr:nvSpPr>
        <xdr:cNvPr id="4" name="AutoShape 1" descr="image.png">
          <a:extLst>
            <a:ext uri="{FF2B5EF4-FFF2-40B4-BE49-F238E27FC236}">
              <a16:creationId xmlns:a16="http://schemas.microsoft.com/office/drawing/2014/main" id="{0E382EE5-55BD-4D07-A566-4542293DAA0E}"/>
            </a:ext>
          </a:extLst>
        </xdr:cNvPr>
        <xdr:cNvSpPr>
          <a:spLocks noChangeAspect="1" noChangeArrowheads="1"/>
        </xdr:cNvSpPr>
      </xdr:nvSpPr>
      <xdr:spPr bwMode="auto">
        <a:xfrm>
          <a:off x="3638550" y="2371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29</xdr:row>
      <xdr:rowOff>0</xdr:rowOff>
    </xdr:from>
    <xdr:ext cx="304800" cy="304800"/>
    <xdr:sp macro="" textlink="">
      <xdr:nvSpPr>
        <xdr:cNvPr id="5" name="AutoShape 1" descr="image.png">
          <a:extLst>
            <a:ext uri="{FF2B5EF4-FFF2-40B4-BE49-F238E27FC236}">
              <a16:creationId xmlns:a16="http://schemas.microsoft.com/office/drawing/2014/main" id="{6CE14582-24C8-4DA9-B1BC-032E71AD9EE9}"/>
            </a:ext>
          </a:extLst>
        </xdr:cNvPr>
        <xdr:cNvSpPr>
          <a:spLocks noChangeAspect="1" noChangeArrowheads="1"/>
        </xdr:cNvSpPr>
      </xdr:nvSpPr>
      <xdr:spPr bwMode="auto">
        <a:xfrm>
          <a:off x="3638550" y="3638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absolute">
    <xdr:from>
      <xdr:col>0</xdr:col>
      <xdr:colOff>0</xdr:colOff>
      <xdr:row>0</xdr:row>
      <xdr:rowOff>0</xdr:rowOff>
    </xdr:from>
    <xdr:to>
      <xdr:col>0</xdr:col>
      <xdr:colOff>3105150</xdr:colOff>
      <xdr:row>21</xdr:row>
      <xdr:rowOff>745636</xdr:rowOff>
    </xdr:to>
    <xdr:grpSp>
      <xdr:nvGrpSpPr>
        <xdr:cNvPr id="6" name="Agrupar 5">
          <a:extLst>
            <a:ext uri="{FF2B5EF4-FFF2-40B4-BE49-F238E27FC236}">
              <a16:creationId xmlns:a16="http://schemas.microsoft.com/office/drawing/2014/main" id="{A8269DCE-156E-4C78-8D51-D6A9A395DB12}"/>
            </a:ext>
          </a:extLst>
        </xdr:cNvPr>
        <xdr:cNvGrpSpPr/>
      </xdr:nvGrpSpPr>
      <xdr:grpSpPr>
        <a:xfrm>
          <a:off x="0" y="0"/>
          <a:ext cx="3105150" cy="6841636"/>
          <a:chOff x="0" y="0"/>
          <a:chExt cx="3105150" cy="6962162"/>
        </a:xfrm>
      </xdr:grpSpPr>
      <xdr:pic>
        <xdr:nvPicPr>
          <xdr:cNvPr id="7" name="Imagem 2">
            <a:extLst>
              <a:ext uri="{FF2B5EF4-FFF2-40B4-BE49-F238E27FC236}">
                <a16:creationId xmlns:a16="http://schemas.microsoft.com/office/drawing/2014/main" id="{B0D43C52-C981-C955-53DB-F5EB5259AEC6}"/>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8" name="Agrupar 7">
            <a:extLst>
              <a:ext uri="{FF2B5EF4-FFF2-40B4-BE49-F238E27FC236}">
                <a16:creationId xmlns:a16="http://schemas.microsoft.com/office/drawing/2014/main" id="{B69E59BE-0E24-9504-726F-7A6B15CBF188}"/>
              </a:ext>
            </a:extLst>
          </xdr:cNvPr>
          <xdr:cNvGrpSpPr/>
        </xdr:nvGrpSpPr>
        <xdr:grpSpPr>
          <a:xfrm>
            <a:off x="0" y="549088"/>
            <a:ext cx="3105150" cy="6413074"/>
            <a:chOff x="0" y="549088"/>
            <a:chExt cx="3105150" cy="6413074"/>
          </a:xfrm>
        </xdr:grpSpPr>
        <xdr:sp macro="" textlink="">
          <xdr:nvSpPr>
            <xdr:cNvPr id="9" name="CaixaDeTexto 3">
              <a:hlinkClick xmlns:r="http://schemas.openxmlformats.org/officeDocument/2006/relationships" r:id="rId2"/>
              <a:extLst>
                <a:ext uri="{FF2B5EF4-FFF2-40B4-BE49-F238E27FC236}">
                  <a16:creationId xmlns:a16="http://schemas.microsoft.com/office/drawing/2014/main" id="{895DD536-46C6-1862-D322-B72BFD7AB9FF}"/>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Materiality</a:t>
              </a:r>
            </a:p>
          </xdr:txBody>
        </xdr:sp>
        <xdr:sp macro="" textlink="">
          <xdr:nvSpPr>
            <xdr:cNvPr id="10" name="CaixaDeTexto 4">
              <a:extLst>
                <a:ext uri="{FF2B5EF4-FFF2-40B4-BE49-F238E27FC236}">
                  <a16:creationId xmlns:a16="http://schemas.microsoft.com/office/drawing/2014/main" id="{EC9EBBA2-B26D-8029-684E-6606EA8B1370}"/>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Social</a:t>
              </a:r>
            </a:p>
          </xdr:txBody>
        </xdr:sp>
        <xdr:sp macro="" textlink="">
          <xdr:nvSpPr>
            <xdr:cNvPr id="11" name="CaixaDeTexto 5">
              <a:hlinkClick xmlns:r="http://schemas.openxmlformats.org/officeDocument/2006/relationships" r:id="rId3"/>
              <a:extLst>
                <a:ext uri="{FF2B5EF4-FFF2-40B4-BE49-F238E27FC236}">
                  <a16:creationId xmlns:a16="http://schemas.microsoft.com/office/drawing/2014/main" id="{E994A9E9-A633-75F5-58A3-A3DBD5FAE95A}"/>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Employees</a:t>
              </a:r>
            </a:p>
          </xdr:txBody>
        </xdr:sp>
        <xdr:sp macro="" textlink="">
          <xdr:nvSpPr>
            <xdr:cNvPr id="12" name="CaixaDeTexto 6">
              <a:hlinkClick xmlns:r="http://schemas.openxmlformats.org/officeDocument/2006/relationships" r:id="rId4"/>
              <a:extLst>
                <a:ext uri="{FF2B5EF4-FFF2-40B4-BE49-F238E27FC236}">
                  <a16:creationId xmlns:a16="http://schemas.microsoft.com/office/drawing/2014/main" id="{6045847C-A1CC-4C3A-D497-3E2BB08C6E16}"/>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Health, </a:t>
              </a:r>
              <a:r>
                <a:rPr lang="en-US" sz="1100" b="0" u="none" baseline="0">
                  <a:solidFill>
                    <a:schemeClr val="bg1"/>
                  </a:solidFill>
                  <a:latin typeface="Verdana" panose="020B0604030504040204" pitchFamily="34" charset="0"/>
                  <a:ea typeface="Verdana" panose="020B0604030504040204" pitchFamily="34" charset="0"/>
                </a:rPr>
                <a:t>safety and well-being</a:t>
              </a:r>
            </a:p>
          </xdr:txBody>
        </xdr:sp>
        <xdr:sp macro="" textlink="">
          <xdr:nvSpPr>
            <xdr:cNvPr id="13" name="CaixaDeTexto 7">
              <a:hlinkClick xmlns:r="http://schemas.openxmlformats.org/officeDocument/2006/relationships" r:id="rId5"/>
              <a:extLst>
                <a:ext uri="{FF2B5EF4-FFF2-40B4-BE49-F238E27FC236}">
                  <a16:creationId xmlns:a16="http://schemas.microsoft.com/office/drawing/2014/main" id="{D583AE11-D208-BB87-8A3B-C4D5939DED06}"/>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Social legacy</a:t>
              </a:r>
            </a:p>
          </xdr:txBody>
        </xdr:sp>
        <xdr:sp macro="" textlink="">
          <xdr:nvSpPr>
            <xdr:cNvPr id="14" name="CaixaDeTexto 8">
              <a:hlinkClick xmlns:r="http://schemas.openxmlformats.org/officeDocument/2006/relationships" r:id="rId6"/>
              <a:extLst>
                <a:ext uri="{FF2B5EF4-FFF2-40B4-BE49-F238E27FC236}">
                  <a16:creationId xmlns:a16="http://schemas.microsoft.com/office/drawing/2014/main" id="{DDBC303C-DF61-F07B-35EF-8BC90FD965BC}"/>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Human rights</a:t>
              </a:r>
            </a:p>
          </xdr:txBody>
        </xdr:sp>
        <xdr:sp macro="" textlink="">
          <xdr:nvSpPr>
            <xdr:cNvPr id="15" name="CaixaDeTexto 9">
              <a:extLst>
                <a:ext uri="{FF2B5EF4-FFF2-40B4-BE49-F238E27FC236}">
                  <a16:creationId xmlns:a16="http://schemas.microsoft.com/office/drawing/2014/main" id="{0A217343-D4C2-E7C0-CE46-07B7C806506E}"/>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Environmental</a:t>
              </a:r>
            </a:p>
          </xdr:txBody>
        </xdr:sp>
        <xdr:sp macro="" textlink="">
          <xdr:nvSpPr>
            <xdr:cNvPr id="16" name="CaixaDeTexto 12">
              <a:hlinkClick xmlns:r="http://schemas.openxmlformats.org/officeDocument/2006/relationships" r:id="rId7"/>
              <a:extLst>
                <a:ext uri="{FF2B5EF4-FFF2-40B4-BE49-F238E27FC236}">
                  <a16:creationId xmlns:a16="http://schemas.microsoft.com/office/drawing/2014/main" id="{9A69BC7C-EA9F-3B40-9EC2-BD4B92E68988}"/>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Climate change</a:t>
              </a:r>
            </a:p>
          </xdr:txBody>
        </xdr:sp>
        <xdr:sp macro="" textlink="">
          <xdr:nvSpPr>
            <xdr:cNvPr id="17" name="CaixaDeTexto 13">
              <a:hlinkClick xmlns:r="http://schemas.openxmlformats.org/officeDocument/2006/relationships" r:id="rId8"/>
              <a:extLst>
                <a:ext uri="{FF2B5EF4-FFF2-40B4-BE49-F238E27FC236}">
                  <a16:creationId xmlns:a16="http://schemas.microsoft.com/office/drawing/2014/main" id="{81505A19-E03D-5313-CECC-936BAE0D124E}"/>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Renewable energy and energy efficiency</a:t>
              </a:r>
            </a:p>
          </xdr:txBody>
        </xdr:sp>
        <xdr:sp macro="" textlink="">
          <xdr:nvSpPr>
            <xdr:cNvPr id="18" name="CaixaDeTexto 14">
              <a:hlinkClick xmlns:r="http://schemas.openxmlformats.org/officeDocument/2006/relationships" r:id="rId9"/>
              <a:extLst>
                <a:ext uri="{FF2B5EF4-FFF2-40B4-BE49-F238E27FC236}">
                  <a16:creationId xmlns:a16="http://schemas.microsoft.com/office/drawing/2014/main" id="{47EE7DFF-55FC-0711-4E07-77B42DD6356F}"/>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Biodiversity and ecosystem services</a:t>
              </a:r>
            </a:p>
          </xdr:txBody>
        </xdr:sp>
        <xdr:sp macro="" textlink="">
          <xdr:nvSpPr>
            <xdr:cNvPr id="19" name="CaixaDeTexto 18">
              <a:hlinkClick xmlns:r="http://schemas.openxmlformats.org/officeDocument/2006/relationships" r:id="rId10"/>
              <a:extLst>
                <a:ext uri="{FF2B5EF4-FFF2-40B4-BE49-F238E27FC236}">
                  <a16:creationId xmlns:a16="http://schemas.microsoft.com/office/drawing/2014/main" id="{E0635BE2-0D66-5767-74D4-AEB2B3C83DAC}"/>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Water resources</a:t>
              </a:r>
            </a:p>
          </xdr:txBody>
        </xdr:sp>
        <xdr:sp macro="" textlink="">
          <xdr:nvSpPr>
            <xdr:cNvPr id="20" name="CaixaDeTexto 19">
              <a:hlinkClick xmlns:r="http://schemas.openxmlformats.org/officeDocument/2006/relationships" r:id="rId11"/>
              <a:extLst>
                <a:ext uri="{FF2B5EF4-FFF2-40B4-BE49-F238E27FC236}">
                  <a16:creationId xmlns:a16="http://schemas.microsoft.com/office/drawing/2014/main" id="{04A3D865-736A-E2AD-4EEC-F3CACC99046D}"/>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Waste and co-products</a:t>
              </a:r>
            </a:p>
          </xdr:txBody>
        </xdr:sp>
        <xdr:sp macro="" textlink="">
          <xdr:nvSpPr>
            <xdr:cNvPr id="21" name="CaixaDeTexto 20">
              <a:hlinkClick xmlns:r="http://schemas.openxmlformats.org/officeDocument/2006/relationships" r:id="rId12"/>
              <a:extLst>
                <a:ext uri="{FF2B5EF4-FFF2-40B4-BE49-F238E27FC236}">
                  <a16:creationId xmlns:a16="http://schemas.microsoft.com/office/drawing/2014/main" id="{57ACEDDD-51EC-3379-AF73-098C04BA3431}"/>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Dam management</a:t>
              </a:r>
            </a:p>
          </xdr:txBody>
        </xdr:sp>
        <xdr:sp macro="" textlink="">
          <xdr:nvSpPr>
            <xdr:cNvPr id="22" name="CaixaDeTexto 21">
              <a:hlinkClick xmlns:r="http://schemas.openxmlformats.org/officeDocument/2006/relationships" r:id="rId13"/>
              <a:extLst>
                <a:ext uri="{FF2B5EF4-FFF2-40B4-BE49-F238E27FC236}">
                  <a16:creationId xmlns:a16="http://schemas.microsoft.com/office/drawing/2014/main" id="{43761342-415E-CEA7-1FB1-EDE48456A296}"/>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Aluminum circularity</a:t>
              </a:r>
            </a:p>
          </xdr:txBody>
        </xdr:sp>
        <xdr:sp macro="" textlink="">
          <xdr:nvSpPr>
            <xdr:cNvPr id="23" name="CaixaDeTexto 22">
              <a:extLst>
                <a:ext uri="{FF2B5EF4-FFF2-40B4-BE49-F238E27FC236}">
                  <a16:creationId xmlns:a16="http://schemas.microsoft.com/office/drawing/2014/main" id="{BAA811AE-D9DE-1384-067F-26D029061B27}"/>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Governance</a:t>
              </a:r>
            </a:p>
          </xdr:txBody>
        </xdr:sp>
        <xdr:sp macro="" textlink="">
          <xdr:nvSpPr>
            <xdr:cNvPr id="24" name="CaixaDeTexto 23">
              <a:hlinkClick xmlns:r="http://schemas.openxmlformats.org/officeDocument/2006/relationships" r:id="rId14"/>
              <a:extLst>
                <a:ext uri="{FF2B5EF4-FFF2-40B4-BE49-F238E27FC236}">
                  <a16:creationId xmlns:a16="http://schemas.microsoft.com/office/drawing/2014/main" id="{83B4FC54-468D-D642-22D1-9B0AC370A407}"/>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Sustainable value chain</a:t>
              </a:r>
            </a:p>
          </xdr:txBody>
        </xdr:sp>
        <xdr:sp macro="" textlink="">
          <xdr:nvSpPr>
            <xdr:cNvPr id="26" name="CaixaDeTexto 25">
              <a:hlinkClick xmlns:r="http://schemas.openxmlformats.org/officeDocument/2006/relationships" r:id="rId15"/>
              <a:extLst>
                <a:ext uri="{FF2B5EF4-FFF2-40B4-BE49-F238E27FC236}">
                  <a16:creationId xmlns:a16="http://schemas.microsoft.com/office/drawing/2014/main" id="{A350D25B-351F-0713-E9C6-CF49C90B6F2D}"/>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u="none">
                  <a:solidFill>
                    <a:srgbClr val="17D4E8"/>
                  </a:solidFill>
                  <a:latin typeface="Verdana" panose="020B0604030504040204" pitchFamily="34" charset="0"/>
                  <a:ea typeface="Verdana" panose="020B0604030504040204" pitchFamily="34" charset="0"/>
                </a:rPr>
                <a:t>Innovation and technology</a:t>
              </a:r>
            </a:p>
          </xdr:txBody>
        </xdr:sp>
        <xdr:sp macro="" textlink="">
          <xdr:nvSpPr>
            <xdr:cNvPr id="27" name="CaixaDeTexto 26">
              <a:hlinkClick xmlns:r="http://schemas.openxmlformats.org/officeDocument/2006/relationships" r:id="rId16"/>
              <a:extLst>
                <a:ext uri="{FF2B5EF4-FFF2-40B4-BE49-F238E27FC236}">
                  <a16:creationId xmlns:a16="http://schemas.microsoft.com/office/drawing/2014/main" id="{2F0D4AD1-A4AC-F61E-BE7B-FEC3EB14A980}"/>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Institutional relations</a:t>
              </a:r>
            </a:p>
          </xdr:txBody>
        </xdr:sp>
        <xdr:sp macro="" textlink="">
          <xdr:nvSpPr>
            <xdr:cNvPr id="28" name="CaixaDeTexto 27">
              <a:hlinkClick xmlns:r="http://schemas.openxmlformats.org/officeDocument/2006/relationships" r:id="rId17"/>
              <a:extLst>
                <a:ext uri="{FF2B5EF4-FFF2-40B4-BE49-F238E27FC236}">
                  <a16:creationId xmlns:a16="http://schemas.microsoft.com/office/drawing/2014/main" id="{C725DD01-0640-A5CF-B02A-B91EB56CCC0D}"/>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Corporate Governance</a:t>
              </a:r>
            </a:p>
          </xdr:txBody>
        </xdr:sp>
        <xdr:sp macro="" textlink="">
          <xdr:nvSpPr>
            <xdr:cNvPr id="29" name="CaixaDeTexto 3">
              <a:hlinkClick xmlns:r="http://schemas.openxmlformats.org/officeDocument/2006/relationships" r:id="rId18"/>
              <a:extLst>
                <a:ext uri="{FF2B5EF4-FFF2-40B4-BE49-F238E27FC236}">
                  <a16:creationId xmlns:a16="http://schemas.microsoft.com/office/drawing/2014/main" id="{C3135372-69EA-3343-A418-E3980DC83D26}"/>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Index</a:t>
              </a:r>
            </a:p>
          </xdr:txBody>
        </xdr:sp>
      </xdr:grpSp>
    </xdr:grpSp>
    <xdr:clientData/>
  </xdr:twoCellAnchor>
  <xdr:twoCellAnchor editAs="absolute">
    <xdr:from>
      <xdr:col>11</xdr:col>
      <xdr:colOff>122464</xdr:colOff>
      <xdr:row>1</xdr:row>
      <xdr:rowOff>0</xdr:rowOff>
    </xdr:from>
    <xdr:to>
      <xdr:col>11</xdr:col>
      <xdr:colOff>1193346</xdr:colOff>
      <xdr:row>2</xdr:row>
      <xdr:rowOff>340178</xdr:rowOff>
    </xdr:to>
    <xdr:sp macro="" textlink="">
      <xdr:nvSpPr>
        <xdr:cNvPr id="2" name="Retângulo 1">
          <a:hlinkClick xmlns:r="http://schemas.openxmlformats.org/officeDocument/2006/relationships" r:id="rId19"/>
          <a:extLst>
            <a:ext uri="{FF2B5EF4-FFF2-40B4-BE49-F238E27FC236}">
              <a16:creationId xmlns:a16="http://schemas.microsoft.com/office/drawing/2014/main" id="{20AF0B9D-0146-4A42-A5D7-06064210CA95}"/>
            </a:ext>
          </a:extLst>
        </xdr:cNvPr>
        <xdr:cNvSpPr/>
      </xdr:nvSpPr>
      <xdr:spPr>
        <a:xfrm>
          <a:off x="16328571" y="176893"/>
          <a:ext cx="1070882" cy="517071"/>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Home</a:t>
          </a:r>
        </a:p>
      </xdr:txBody>
    </xdr:sp>
    <xdr:clientData/>
  </xdr:twoCellAnchor>
  <xdr:twoCellAnchor editAs="absolute">
    <xdr:from>
      <xdr:col>12</xdr:col>
      <xdr:colOff>0</xdr:colOff>
      <xdr:row>1</xdr:row>
      <xdr:rowOff>0</xdr:rowOff>
    </xdr:from>
    <xdr:to>
      <xdr:col>12</xdr:col>
      <xdr:colOff>1265465</xdr:colOff>
      <xdr:row>2</xdr:row>
      <xdr:rowOff>340178</xdr:rowOff>
    </xdr:to>
    <xdr:sp macro="" textlink="">
      <xdr:nvSpPr>
        <xdr:cNvPr id="25" name="Retângulo 24">
          <a:hlinkClick xmlns:r="http://schemas.openxmlformats.org/officeDocument/2006/relationships" r:id="rId18"/>
          <a:extLst>
            <a:ext uri="{FF2B5EF4-FFF2-40B4-BE49-F238E27FC236}">
              <a16:creationId xmlns:a16="http://schemas.microsoft.com/office/drawing/2014/main" id="{5CF5C9D7-D887-4B43-92D0-432ED6CDF612}"/>
            </a:ext>
          </a:extLst>
        </xdr:cNvPr>
        <xdr:cNvSpPr/>
      </xdr:nvSpPr>
      <xdr:spPr>
        <a:xfrm>
          <a:off x="17607643" y="176893"/>
          <a:ext cx="1265465" cy="517071"/>
        </a:xfrm>
        <a:prstGeom prst="rect">
          <a:avLst/>
        </a:prstGeom>
        <a:solidFill>
          <a:srgbClr val="133EEA"/>
        </a:solidFill>
        <a:ln>
          <a:solidFill>
            <a:srgbClr val="113CE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Index</a:t>
          </a: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2</xdr:col>
      <xdr:colOff>0</xdr:colOff>
      <xdr:row>45</xdr:row>
      <xdr:rowOff>0</xdr:rowOff>
    </xdr:from>
    <xdr:ext cx="304800" cy="304800"/>
    <xdr:sp macro="" textlink="">
      <xdr:nvSpPr>
        <xdr:cNvPr id="5" name="AutoShape 1" descr="image.png">
          <a:extLst>
            <a:ext uri="{FF2B5EF4-FFF2-40B4-BE49-F238E27FC236}">
              <a16:creationId xmlns:a16="http://schemas.microsoft.com/office/drawing/2014/main" id="{7A6A1CB4-905B-46FD-AFB4-AB71ADA088EF}"/>
            </a:ext>
          </a:extLst>
        </xdr:cNvPr>
        <xdr:cNvSpPr>
          <a:spLocks noChangeAspect="1" noChangeArrowheads="1"/>
        </xdr:cNvSpPr>
      </xdr:nvSpPr>
      <xdr:spPr bwMode="auto">
        <a:xfrm>
          <a:off x="3638550" y="3638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absolute">
    <xdr:from>
      <xdr:col>0</xdr:col>
      <xdr:colOff>0</xdr:colOff>
      <xdr:row>0</xdr:row>
      <xdr:rowOff>0</xdr:rowOff>
    </xdr:from>
    <xdr:to>
      <xdr:col>0</xdr:col>
      <xdr:colOff>3105150</xdr:colOff>
      <xdr:row>29</xdr:row>
      <xdr:rowOff>164157</xdr:rowOff>
    </xdr:to>
    <xdr:grpSp>
      <xdr:nvGrpSpPr>
        <xdr:cNvPr id="2" name="Agrupar 1">
          <a:extLst>
            <a:ext uri="{FF2B5EF4-FFF2-40B4-BE49-F238E27FC236}">
              <a16:creationId xmlns:a16="http://schemas.microsoft.com/office/drawing/2014/main" id="{71033824-0513-422D-92D6-2077F44D4E88}"/>
            </a:ext>
          </a:extLst>
        </xdr:cNvPr>
        <xdr:cNvGrpSpPr/>
      </xdr:nvGrpSpPr>
      <xdr:grpSpPr>
        <a:xfrm>
          <a:off x="0" y="0"/>
          <a:ext cx="3105150" cy="6888807"/>
          <a:chOff x="0" y="0"/>
          <a:chExt cx="3105150" cy="6962162"/>
        </a:xfrm>
      </xdr:grpSpPr>
      <xdr:pic>
        <xdr:nvPicPr>
          <xdr:cNvPr id="29" name="Imagem 2">
            <a:extLst>
              <a:ext uri="{FF2B5EF4-FFF2-40B4-BE49-F238E27FC236}">
                <a16:creationId xmlns:a16="http://schemas.microsoft.com/office/drawing/2014/main" id="{227D7A02-49DB-AC74-5F82-3F999E50F2A1}"/>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30" name="Agrupar 29">
            <a:extLst>
              <a:ext uri="{FF2B5EF4-FFF2-40B4-BE49-F238E27FC236}">
                <a16:creationId xmlns:a16="http://schemas.microsoft.com/office/drawing/2014/main" id="{32C95F70-2BD9-24EF-7DAF-46A878B3F8CB}"/>
              </a:ext>
            </a:extLst>
          </xdr:cNvPr>
          <xdr:cNvGrpSpPr/>
        </xdr:nvGrpSpPr>
        <xdr:grpSpPr>
          <a:xfrm>
            <a:off x="0" y="549088"/>
            <a:ext cx="3105150" cy="6413074"/>
            <a:chOff x="0" y="549088"/>
            <a:chExt cx="3105150" cy="6413074"/>
          </a:xfrm>
        </xdr:grpSpPr>
        <xdr:sp macro="" textlink="">
          <xdr:nvSpPr>
            <xdr:cNvPr id="31" name="CaixaDeTexto 3">
              <a:hlinkClick xmlns:r="http://schemas.openxmlformats.org/officeDocument/2006/relationships" r:id="rId2"/>
              <a:extLst>
                <a:ext uri="{FF2B5EF4-FFF2-40B4-BE49-F238E27FC236}">
                  <a16:creationId xmlns:a16="http://schemas.microsoft.com/office/drawing/2014/main" id="{A5B1E66B-3DC7-2C00-D665-5862480A9451}"/>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Materiality</a:t>
              </a:r>
            </a:p>
          </xdr:txBody>
        </xdr:sp>
        <xdr:sp macro="" textlink="">
          <xdr:nvSpPr>
            <xdr:cNvPr id="32" name="CaixaDeTexto 4">
              <a:extLst>
                <a:ext uri="{FF2B5EF4-FFF2-40B4-BE49-F238E27FC236}">
                  <a16:creationId xmlns:a16="http://schemas.microsoft.com/office/drawing/2014/main" id="{2C475129-599D-A17F-2947-7ACD1682E951}"/>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Social</a:t>
              </a:r>
            </a:p>
          </xdr:txBody>
        </xdr:sp>
        <xdr:sp macro="" textlink="">
          <xdr:nvSpPr>
            <xdr:cNvPr id="33" name="CaixaDeTexto 5">
              <a:hlinkClick xmlns:r="http://schemas.openxmlformats.org/officeDocument/2006/relationships" r:id="rId3"/>
              <a:extLst>
                <a:ext uri="{FF2B5EF4-FFF2-40B4-BE49-F238E27FC236}">
                  <a16:creationId xmlns:a16="http://schemas.microsoft.com/office/drawing/2014/main" id="{6D42573B-7E60-6ECA-8A12-BF577AB58357}"/>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Employees</a:t>
              </a:r>
            </a:p>
          </xdr:txBody>
        </xdr:sp>
        <xdr:sp macro="" textlink="">
          <xdr:nvSpPr>
            <xdr:cNvPr id="34" name="CaixaDeTexto 6">
              <a:hlinkClick xmlns:r="http://schemas.openxmlformats.org/officeDocument/2006/relationships" r:id="rId4"/>
              <a:extLst>
                <a:ext uri="{FF2B5EF4-FFF2-40B4-BE49-F238E27FC236}">
                  <a16:creationId xmlns:a16="http://schemas.microsoft.com/office/drawing/2014/main" id="{CF6E299B-0262-FF04-9237-54157BD47857}"/>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Health, </a:t>
              </a:r>
              <a:r>
                <a:rPr lang="en-US" sz="1100" b="0" u="none" baseline="0">
                  <a:solidFill>
                    <a:schemeClr val="bg1"/>
                  </a:solidFill>
                  <a:latin typeface="Verdana" panose="020B0604030504040204" pitchFamily="34" charset="0"/>
                  <a:ea typeface="Verdana" panose="020B0604030504040204" pitchFamily="34" charset="0"/>
                </a:rPr>
                <a:t>safety and well-being</a:t>
              </a:r>
            </a:p>
          </xdr:txBody>
        </xdr:sp>
        <xdr:sp macro="" textlink="">
          <xdr:nvSpPr>
            <xdr:cNvPr id="35" name="CaixaDeTexto 7">
              <a:hlinkClick xmlns:r="http://schemas.openxmlformats.org/officeDocument/2006/relationships" r:id="rId5"/>
              <a:extLst>
                <a:ext uri="{FF2B5EF4-FFF2-40B4-BE49-F238E27FC236}">
                  <a16:creationId xmlns:a16="http://schemas.microsoft.com/office/drawing/2014/main" id="{57BB8FE0-D273-E593-0D39-0504DFF19EC0}"/>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Social legacy</a:t>
              </a:r>
            </a:p>
          </xdr:txBody>
        </xdr:sp>
        <xdr:sp macro="" textlink="">
          <xdr:nvSpPr>
            <xdr:cNvPr id="36" name="CaixaDeTexto 8">
              <a:hlinkClick xmlns:r="http://schemas.openxmlformats.org/officeDocument/2006/relationships" r:id="rId6"/>
              <a:extLst>
                <a:ext uri="{FF2B5EF4-FFF2-40B4-BE49-F238E27FC236}">
                  <a16:creationId xmlns:a16="http://schemas.microsoft.com/office/drawing/2014/main" id="{A5EA7F25-7958-AEBB-1EB4-1F20462D6649}"/>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Human rights</a:t>
              </a:r>
            </a:p>
          </xdr:txBody>
        </xdr:sp>
        <xdr:sp macro="" textlink="">
          <xdr:nvSpPr>
            <xdr:cNvPr id="37" name="CaixaDeTexto 9">
              <a:extLst>
                <a:ext uri="{FF2B5EF4-FFF2-40B4-BE49-F238E27FC236}">
                  <a16:creationId xmlns:a16="http://schemas.microsoft.com/office/drawing/2014/main" id="{3B78548C-1969-24FD-3F27-E7F1AA4E9A44}"/>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Environmental</a:t>
              </a:r>
            </a:p>
          </xdr:txBody>
        </xdr:sp>
        <xdr:sp macro="" textlink="">
          <xdr:nvSpPr>
            <xdr:cNvPr id="38" name="CaixaDeTexto 12">
              <a:hlinkClick xmlns:r="http://schemas.openxmlformats.org/officeDocument/2006/relationships" r:id="rId7"/>
              <a:extLst>
                <a:ext uri="{FF2B5EF4-FFF2-40B4-BE49-F238E27FC236}">
                  <a16:creationId xmlns:a16="http://schemas.microsoft.com/office/drawing/2014/main" id="{34AD1ABF-EE3A-EC76-4500-9D6A88FF7935}"/>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Climate change</a:t>
              </a:r>
            </a:p>
          </xdr:txBody>
        </xdr:sp>
        <xdr:sp macro="" textlink="">
          <xdr:nvSpPr>
            <xdr:cNvPr id="39" name="CaixaDeTexto 13">
              <a:hlinkClick xmlns:r="http://schemas.openxmlformats.org/officeDocument/2006/relationships" r:id="rId8"/>
              <a:extLst>
                <a:ext uri="{FF2B5EF4-FFF2-40B4-BE49-F238E27FC236}">
                  <a16:creationId xmlns:a16="http://schemas.microsoft.com/office/drawing/2014/main" id="{787921C6-F951-BC85-10EA-D5D0E464D43E}"/>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Renewable energy and energy efficiency</a:t>
              </a:r>
            </a:p>
          </xdr:txBody>
        </xdr:sp>
        <xdr:sp macro="" textlink="">
          <xdr:nvSpPr>
            <xdr:cNvPr id="40" name="CaixaDeTexto 14">
              <a:hlinkClick xmlns:r="http://schemas.openxmlformats.org/officeDocument/2006/relationships" r:id="rId9"/>
              <a:extLst>
                <a:ext uri="{FF2B5EF4-FFF2-40B4-BE49-F238E27FC236}">
                  <a16:creationId xmlns:a16="http://schemas.microsoft.com/office/drawing/2014/main" id="{9A0BAFC4-1C1C-5F09-3392-B6E149215A5C}"/>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Biodiversity and ecosystem services</a:t>
              </a:r>
            </a:p>
          </xdr:txBody>
        </xdr:sp>
        <xdr:sp macro="" textlink="">
          <xdr:nvSpPr>
            <xdr:cNvPr id="41" name="CaixaDeTexto 40">
              <a:hlinkClick xmlns:r="http://schemas.openxmlformats.org/officeDocument/2006/relationships" r:id="rId10"/>
              <a:extLst>
                <a:ext uri="{FF2B5EF4-FFF2-40B4-BE49-F238E27FC236}">
                  <a16:creationId xmlns:a16="http://schemas.microsoft.com/office/drawing/2014/main" id="{FF8292C6-2996-264E-9E66-2C9D201E3400}"/>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Water resources</a:t>
              </a:r>
            </a:p>
          </xdr:txBody>
        </xdr:sp>
        <xdr:sp macro="" textlink="">
          <xdr:nvSpPr>
            <xdr:cNvPr id="42" name="CaixaDeTexto 41">
              <a:hlinkClick xmlns:r="http://schemas.openxmlformats.org/officeDocument/2006/relationships" r:id="rId11"/>
              <a:extLst>
                <a:ext uri="{FF2B5EF4-FFF2-40B4-BE49-F238E27FC236}">
                  <a16:creationId xmlns:a16="http://schemas.microsoft.com/office/drawing/2014/main" id="{ED7799ED-9C71-9D2C-CECF-69639042E3B7}"/>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Waste and co-products</a:t>
              </a:r>
            </a:p>
          </xdr:txBody>
        </xdr:sp>
        <xdr:sp macro="" textlink="">
          <xdr:nvSpPr>
            <xdr:cNvPr id="43" name="CaixaDeTexto 42">
              <a:hlinkClick xmlns:r="http://schemas.openxmlformats.org/officeDocument/2006/relationships" r:id="rId12"/>
              <a:extLst>
                <a:ext uri="{FF2B5EF4-FFF2-40B4-BE49-F238E27FC236}">
                  <a16:creationId xmlns:a16="http://schemas.microsoft.com/office/drawing/2014/main" id="{A6A6E1DD-9719-3E45-2074-A4B7F58D9972}"/>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Dam management</a:t>
              </a:r>
            </a:p>
          </xdr:txBody>
        </xdr:sp>
        <xdr:sp macro="" textlink="">
          <xdr:nvSpPr>
            <xdr:cNvPr id="44" name="CaixaDeTexto 43">
              <a:hlinkClick xmlns:r="http://schemas.openxmlformats.org/officeDocument/2006/relationships" r:id="rId13"/>
              <a:extLst>
                <a:ext uri="{FF2B5EF4-FFF2-40B4-BE49-F238E27FC236}">
                  <a16:creationId xmlns:a16="http://schemas.microsoft.com/office/drawing/2014/main" id="{EE565053-141F-603F-ECEB-3AB2A994F9E1}"/>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Aluminum circularity</a:t>
              </a:r>
            </a:p>
          </xdr:txBody>
        </xdr:sp>
        <xdr:sp macro="" textlink="">
          <xdr:nvSpPr>
            <xdr:cNvPr id="45" name="CaixaDeTexto 44">
              <a:extLst>
                <a:ext uri="{FF2B5EF4-FFF2-40B4-BE49-F238E27FC236}">
                  <a16:creationId xmlns:a16="http://schemas.microsoft.com/office/drawing/2014/main" id="{1625A84B-03A2-7299-C9A6-D73047C8B024}"/>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Governance</a:t>
              </a:r>
            </a:p>
          </xdr:txBody>
        </xdr:sp>
        <xdr:sp macro="" textlink="">
          <xdr:nvSpPr>
            <xdr:cNvPr id="46" name="CaixaDeTexto 45">
              <a:hlinkClick xmlns:r="http://schemas.openxmlformats.org/officeDocument/2006/relationships" r:id="rId14"/>
              <a:extLst>
                <a:ext uri="{FF2B5EF4-FFF2-40B4-BE49-F238E27FC236}">
                  <a16:creationId xmlns:a16="http://schemas.microsoft.com/office/drawing/2014/main" id="{BCC9699D-8B5A-F6C7-AC82-646A61D51A85}"/>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Sustainable value chain</a:t>
              </a:r>
            </a:p>
          </xdr:txBody>
        </xdr:sp>
        <xdr:sp macro="" textlink="">
          <xdr:nvSpPr>
            <xdr:cNvPr id="47" name="CaixaDeTexto 46">
              <a:hlinkClick xmlns:r="http://schemas.openxmlformats.org/officeDocument/2006/relationships" r:id="rId15"/>
              <a:extLst>
                <a:ext uri="{FF2B5EF4-FFF2-40B4-BE49-F238E27FC236}">
                  <a16:creationId xmlns:a16="http://schemas.microsoft.com/office/drawing/2014/main" id="{F4513097-C385-B876-6DF3-4413A22BFEC9}"/>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Innovation and technology</a:t>
              </a:r>
            </a:p>
          </xdr:txBody>
        </xdr:sp>
        <xdr:sp macro="" textlink="">
          <xdr:nvSpPr>
            <xdr:cNvPr id="48" name="CaixaDeTexto 47">
              <a:hlinkClick xmlns:r="http://schemas.openxmlformats.org/officeDocument/2006/relationships" r:id="rId16"/>
              <a:extLst>
                <a:ext uri="{FF2B5EF4-FFF2-40B4-BE49-F238E27FC236}">
                  <a16:creationId xmlns:a16="http://schemas.microsoft.com/office/drawing/2014/main" id="{9CD9FCD6-25F3-1A33-B7F6-704C252A2ADB}"/>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u="none">
                  <a:solidFill>
                    <a:srgbClr val="17D4E8"/>
                  </a:solidFill>
                  <a:latin typeface="Verdana" panose="020B0604030504040204" pitchFamily="34" charset="0"/>
                  <a:ea typeface="Verdana" panose="020B0604030504040204" pitchFamily="34" charset="0"/>
                </a:rPr>
                <a:t>Institutional relations</a:t>
              </a:r>
            </a:p>
          </xdr:txBody>
        </xdr:sp>
        <xdr:sp macro="" textlink="">
          <xdr:nvSpPr>
            <xdr:cNvPr id="49" name="CaixaDeTexto 48">
              <a:hlinkClick xmlns:r="http://schemas.openxmlformats.org/officeDocument/2006/relationships" r:id="rId17"/>
              <a:extLst>
                <a:ext uri="{FF2B5EF4-FFF2-40B4-BE49-F238E27FC236}">
                  <a16:creationId xmlns:a16="http://schemas.microsoft.com/office/drawing/2014/main" id="{711FFAD5-9537-F99A-F1CA-1F7228BB26B9}"/>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Corporate Governance</a:t>
              </a:r>
            </a:p>
          </xdr:txBody>
        </xdr:sp>
        <xdr:sp macro="" textlink="">
          <xdr:nvSpPr>
            <xdr:cNvPr id="50" name="CaixaDeTexto 3">
              <a:hlinkClick xmlns:r="http://schemas.openxmlformats.org/officeDocument/2006/relationships" r:id="rId18"/>
              <a:extLst>
                <a:ext uri="{FF2B5EF4-FFF2-40B4-BE49-F238E27FC236}">
                  <a16:creationId xmlns:a16="http://schemas.microsoft.com/office/drawing/2014/main" id="{B3F00213-7F0C-518A-86CB-466F5C469157}"/>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Index</a:t>
              </a:r>
            </a:p>
          </xdr:txBody>
        </xdr:sp>
      </xdr:grpSp>
    </xdr:grpSp>
    <xdr:clientData/>
  </xdr:twoCellAnchor>
  <xdr:twoCellAnchor editAs="absolute">
    <xdr:from>
      <xdr:col>12</xdr:col>
      <xdr:colOff>0</xdr:colOff>
      <xdr:row>1</xdr:row>
      <xdr:rowOff>0</xdr:rowOff>
    </xdr:from>
    <xdr:to>
      <xdr:col>12</xdr:col>
      <xdr:colOff>1265465</xdr:colOff>
      <xdr:row>2</xdr:row>
      <xdr:rowOff>340178</xdr:rowOff>
    </xdr:to>
    <xdr:sp macro="" textlink="">
      <xdr:nvSpPr>
        <xdr:cNvPr id="51" name="Retângulo 50">
          <a:hlinkClick xmlns:r="http://schemas.openxmlformats.org/officeDocument/2006/relationships" r:id="rId19"/>
          <a:extLst>
            <a:ext uri="{FF2B5EF4-FFF2-40B4-BE49-F238E27FC236}">
              <a16:creationId xmlns:a16="http://schemas.microsoft.com/office/drawing/2014/main" id="{2921BEA7-AB5C-471C-8A72-6BD502C71137}"/>
            </a:ext>
          </a:extLst>
        </xdr:cNvPr>
        <xdr:cNvSpPr/>
      </xdr:nvSpPr>
      <xdr:spPr>
        <a:xfrm>
          <a:off x="17798143" y="176893"/>
          <a:ext cx="1265465" cy="517071"/>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Home</a:t>
          </a:r>
        </a:p>
      </xdr:txBody>
    </xdr:sp>
    <xdr:clientData/>
  </xdr:twoCellAnchor>
  <xdr:twoCellAnchor editAs="absolute">
    <xdr:from>
      <xdr:col>13</xdr:col>
      <xdr:colOff>0</xdr:colOff>
      <xdr:row>1</xdr:row>
      <xdr:rowOff>0</xdr:rowOff>
    </xdr:from>
    <xdr:to>
      <xdr:col>13</xdr:col>
      <xdr:colOff>1265465</xdr:colOff>
      <xdr:row>2</xdr:row>
      <xdr:rowOff>340178</xdr:rowOff>
    </xdr:to>
    <xdr:sp macro="" textlink="">
      <xdr:nvSpPr>
        <xdr:cNvPr id="3" name="Retângulo 2">
          <a:hlinkClick xmlns:r="http://schemas.openxmlformats.org/officeDocument/2006/relationships" r:id="rId18"/>
          <a:extLst>
            <a:ext uri="{FF2B5EF4-FFF2-40B4-BE49-F238E27FC236}">
              <a16:creationId xmlns:a16="http://schemas.microsoft.com/office/drawing/2014/main" id="{0A4C2C9D-E1FB-4B64-B56E-015E3D2C01A9}"/>
            </a:ext>
          </a:extLst>
        </xdr:cNvPr>
        <xdr:cNvSpPr/>
      </xdr:nvSpPr>
      <xdr:spPr>
        <a:xfrm>
          <a:off x="19186071" y="176893"/>
          <a:ext cx="1265465" cy="517071"/>
        </a:xfrm>
        <a:prstGeom prst="rect">
          <a:avLst/>
        </a:prstGeom>
        <a:solidFill>
          <a:srgbClr val="133EEA"/>
        </a:solidFill>
        <a:ln>
          <a:solidFill>
            <a:srgbClr val="113CE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Index</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0</xdr:colOff>
      <xdr:row>31</xdr:row>
      <xdr:rowOff>0</xdr:rowOff>
    </xdr:from>
    <xdr:to>
      <xdr:col>2</xdr:col>
      <xdr:colOff>304800</xdr:colOff>
      <xdr:row>32</xdr:row>
      <xdr:rowOff>127907</xdr:rowOff>
    </xdr:to>
    <xdr:sp macro="" textlink="">
      <xdr:nvSpPr>
        <xdr:cNvPr id="3" name="AutoShape 1" descr="image.png">
          <a:extLst>
            <a:ext uri="{FF2B5EF4-FFF2-40B4-BE49-F238E27FC236}">
              <a16:creationId xmlns:a16="http://schemas.microsoft.com/office/drawing/2014/main" id="{36FFAAB7-6238-43A3-AB1E-213386BF2A77}"/>
            </a:ext>
          </a:extLst>
        </xdr:cNvPr>
        <xdr:cNvSpPr>
          <a:spLocks noChangeAspect="1" noChangeArrowheads="1"/>
        </xdr:cNvSpPr>
      </xdr:nvSpPr>
      <xdr:spPr bwMode="auto">
        <a:xfrm>
          <a:off x="3638550" y="1095375"/>
          <a:ext cx="304800" cy="3088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2</xdr:col>
      <xdr:colOff>0</xdr:colOff>
      <xdr:row>58</xdr:row>
      <xdr:rowOff>0</xdr:rowOff>
    </xdr:from>
    <xdr:ext cx="304800" cy="304800"/>
    <xdr:sp macro="" textlink="">
      <xdr:nvSpPr>
        <xdr:cNvPr id="4" name="AutoShape 1" descr="image.png">
          <a:extLst>
            <a:ext uri="{FF2B5EF4-FFF2-40B4-BE49-F238E27FC236}">
              <a16:creationId xmlns:a16="http://schemas.microsoft.com/office/drawing/2014/main" id="{95DA4F1B-0A06-4C2B-8636-FC8F38396743}"/>
            </a:ext>
          </a:extLst>
        </xdr:cNvPr>
        <xdr:cNvSpPr>
          <a:spLocks noChangeAspect="1" noChangeArrowheads="1"/>
        </xdr:cNvSpPr>
      </xdr:nvSpPr>
      <xdr:spPr bwMode="auto">
        <a:xfrm>
          <a:off x="3638550" y="2371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absolute">
    <xdr:from>
      <xdr:col>0</xdr:col>
      <xdr:colOff>0</xdr:colOff>
      <xdr:row>0</xdr:row>
      <xdr:rowOff>0</xdr:rowOff>
    </xdr:from>
    <xdr:to>
      <xdr:col>0</xdr:col>
      <xdr:colOff>3105150</xdr:colOff>
      <xdr:row>37</xdr:row>
      <xdr:rowOff>104162</xdr:rowOff>
    </xdr:to>
    <xdr:grpSp>
      <xdr:nvGrpSpPr>
        <xdr:cNvPr id="2" name="Agrupar 1">
          <a:extLst>
            <a:ext uri="{FF2B5EF4-FFF2-40B4-BE49-F238E27FC236}">
              <a16:creationId xmlns:a16="http://schemas.microsoft.com/office/drawing/2014/main" id="{28158F88-CB8D-4944-AA02-0FCEAB248EDE}"/>
            </a:ext>
          </a:extLst>
        </xdr:cNvPr>
        <xdr:cNvGrpSpPr/>
      </xdr:nvGrpSpPr>
      <xdr:grpSpPr>
        <a:xfrm>
          <a:off x="0" y="0"/>
          <a:ext cx="3105150" cy="7047887"/>
          <a:chOff x="0" y="0"/>
          <a:chExt cx="3105150" cy="6962162"/>
        </a:xfrm>
      </xdr:grpSpPr>
      <xdr:pic>
        <xdr:nvPicPr>
          <xdr:cNvPr id="31" name="Imagem 2">
            <a:extLst>
              <a:ext uri="{FF2B5EF4-FFF2-40B4-BE49-F238E27FC236}">
                <a16:creationId xmlns:a16="http://schemas.microsoft.com/office/drawing/2014/main" id="{FEA76601-BDC6-3649-9E30-7116CE64AC40}"/>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32" name="Agrupar 31">
            <a:extLst>
              <a:ext uri="{FF2B5EF4-FFF2-40B4-BE49-F238E27FC236}">
                <a16:creationId xmlns:a16="http://schemas.microsoft.com/office/drawing/2014/main" id="{6BEDABF0-3875-07B4-3A40-09334CF8C43A}"/>
              </a:ext>
            </a:extLst>
          </xdr:cNvPr>
          <xdr:cNvGrpSpPr/>
        </xdr:nvGrpSpPr>
        <xdr:grpSpPr>
          <a:xfrm>
            <a:off x="0" y="549088"/>
            <a:ext cx="3105150" cy="6413074"/>
            <a:chOff x="0" y="549088"/>
            <a:chExt cx="3105150" cy="6413074"/>
          </a:xfrm>
        </xdr:grpSpPr>
        <xdr:sp macro="" textlink="">
          <xdr:nvSpPr>
            <xdr:cNvPr id="33" name="CaixaDeTexto 3">
              <a:hlinkClick xmlns:r="http://schemas.openxmlformats.org/officeDocument/2006/relationships" r:id="rId2"/>
              <a:extLst>
                <a:ext uri="{FF2B5EF4-FFF2-40B4-BE49-F238E27FC236}">
                  <a16:creationId xmlns:a16="http://schemas.microsoft.com/office/drawing/2014/main" id="{422F0B5C-DA2D-43BD-699C-478EE4E9902F}"/>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Materiality</a:t>
              </a:r>
            </a:p>
          </xdr:txBody>
        </xdr:sp>
        <xdr:sp macro="" textlink="">
          <xdr:nvSpPr>
            <xdr:cNvPr id="34" name="CaixaDeTexto 4">
              <a:extLst>
                <a:ext uri="{FF2B5EF4-FFF2-40B4-BE49-F238E27FC236}">
                  <a16:creationId xmlns:a16="http://schemas.microsoft.com/office/drawing/2014/main" id="{5D3CAB48-E912-948A-6435-4AC17E4CCAF4}"/>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Social</a:t>
              </a:r>
            </a:p>
          </xdr:txBody>
        </xdr:sp>
        <xdr:sp macro="" textlink="">
          <xdr:nvSpPr>
            <xdr:cNvPr id="35" name="CaixaDeTexto 5">
              <a:hlinkClick xmlns:r="http://schemas.openxmlformats.org/officeDocument/2006/relationships" r:id="rId3"/>
              <a:extLst>
                <a:ext uri="{FF2B5EF4-FFF2-40B4-BE49-F238E27FC236}">
                  <a16:creationId xmlns:a16="http://schemas.microsoft.com/office/drawing/2014/main" id="{C69E6765-32E2-B0E6-D091-7D6887515CEA}"/>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Employees</a:t>
              </a:r>
            </a:p>
          </xdr:txBody>
        </xdr:sp>
        <xdr:sp macro="" textlink="">
          <xdr:nvSpPr>
            <xdr:cNvPr id="36" name="CaixaDeTexto 6">
              <a:hlinkClick xmlns:r="http://schemas.openxmlformats.org/officeDocument/2006/relationships" r:id="rId4"/>
              <a:extLst>
                <a:ext uri="{FF2B5EF4-FFF2-40B4-BE49-F238E27FC236}">
                  <a16:creationId xmlns:a16="http://schemas.microsoft.com/office/drawing/2014/main" id="{958E89EE-81D3-72B3-F4C1-13C86D9427D0}"/>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Health, </a:t>
              </a:r>
              <a:r>
                <a:rPr lang="en-US" sz="1100" b="0" u="none" baseline="0">
                  <a:solidFill>
                    <a:schemeClr val="bg1"/>
                  </a:solidFill>
                  <a:latin typeface="Verdana" panose="020B0604030504040204" pitchFamily="34" charset="0"/>
                  <a:ea typeface="Verdana" panose="020B0604030504040204" pitchFamily="34" charset="0"/>
                </a:rPr>
                <a:t>safety and well-being</a:t>
              </a:r>
            </a:p>
          </xdr:txBody>
        </xdr:sp>
        <xdr:sp macro="" textlink="">
          <xdr:nvSpPr>
            <xdr:cNvPr id="37" name="CaixaDeTexto 7">
              <a:hlinkClick xmlns:r="http://schemas.openxmlformats.org/officeDocument/2006/relationships" r:id="rId5"/>
              <a:extLst>
                <a:ext uri="{FF2B5EF4-FFF2-40B4-BE49-F238E27FC236}">
                  <a16:creationId xmlns:a16="http://schemas.microsoft.com/office/drawing/2014/main" id="{6D29E152-3B5D-C338-45DC-84EEB002B22D}"/>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Social legacy</a:t>
              </a:r>
            </a:p>
          </xdr:txBody>
        </xdr:sp>
        <xdr:sp macro="" textlink="">
          <xdr:nvSpPr>
            <xdr:cNvPr id="38" name="CaixaDeTexto 8">
              <a:hlinkClick xmlns:r="http://schemas.openxmlformats.org/officeDocument/2006/relationships" r:id="rId6"/>
              <a:extLst>
                <a:ext uri="{FF2B5EF4-FFF2-40B4-BE49-F238E27FC236}">
                  <a16:creationId xmlns:a16="http://schemas.microsoft.com/office/drawing/2014/main" id="{743531FF-2502-F890-A0D2-D6DBCECA6B6A}"/>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Human rights</a:t>
              </a:r>
            </a:p>
          </xdr:txBody>
        </xdr:sp>
        <xdr:sp macro="" textlink="">
          <xdr:nvSpPr>
            <xdr:cNvPr id="39" name="CaixaDeTexto 9">
              <a:extLst>
                <a:ext uri="{FF2B5EF4-FFF2-40B4-BE49-F238E27FC236}">
                  <a16:creationId xmlns:a16="http://schemas.microsoft.com/office/drawing/2014/main" id="{A481F490-4840-B96B-D18A-AC7D839E8E0D}"/>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Environmental</a:t>
              </a:r>
            </a:p>
          </xdr:txBody>
        </xdr:sp>
        <xdr:sp macro="" textlink="">
          <xdr:nvSpPr>
            <xdr:cNvPr id="40" name="CaixaDeTexto 12">
              <a:hlinkClick xmlns:r="http://schemas.openxmlformats.org/officeDocument/2006/relationships" r:id="rId7"/>
              <a:extLst>
                <a:ext uri="{FF2B5EF4-FFF2-40B4-BE49-F238E27FC236}">
                  <a16:creationId xmlns:a16="http://schemas.microsoft.com/office/drawing/2014/main" id="{78C364FE-ADF4-280A-1A05-1049D8CE818B}"/>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Climate change</a:t>
              </a:r>
            </a:p>
          </xdr:txBody>
        </xdr:sp>
        <xdr:sp macro="" textlink="">
          <xdr:nvSpPr>
            <xdr:cNvPr id="41" name="CaixaDeTexto 13">
              <a:hlinkClick xmlns:r="http://schemas.openxmlformats.org/officeDocument/2006/relationships" r:id="rId8"/>
              <a:extLst>
                <a:ext uri="{FF2B5EF4-FFF2-40B4-BE49-F238E27FC236}">
                  <a16:creationId xmlns:a16="http://schemas.microsoft.com/office/drawing/2014/main" id="{C6BFE50C-42A7-76C9-D1DE-EEBC57FB3A03}"/>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Renewable energy and energy efficiency</a:t>
              </a:r>
            </a:p>
          </xdr:txBody>
        </xdr:sp>
        <xdr:sp macro="" textlink="">
          <xdr:nvSpPr>
            <xdr:cNvPr id="42" name="CaixaDeTexto 14">
              <a:hlinkClick xmlns:r="http://schemas.openxmlformats.org/officeDocument/2006/relationships" r:id="rId9"/>
              <a:extLst>
                <a:ext uri="{FF2B5EF4-FFF2-40B4-BE49-F238E27FC236}">
                  <a16:creationId xmlns:a16="http://schemas.microsoft.com/office/drawing/2014/main" id="{6CFA9827-5261-E66D-8D82-D2C9532BC13A}"/>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Biodiversity and ecosystem services</a:t>
              </a:r>
            </a:p>
          </xdr:txBody>
        </xdr:sp>
        <xdr:sp macro="" textlink="">
          <xdr:nvSpPr>
            <xdr:cNvPr id="43" name="CaixaDeTexto 42">
              <a:hlinkClick xmlns:r="http://schemas.openxmlformats.org/officeDocument/2006/relationships" r:id="rId10"/>
              <a:extLst>
                <a:ext uri="{FF2B5EF4-FFF2-40B4-BE49-F238E27FC236}">
                  <a16:creationId xmlns:a16="http://schemas.microsoft.com/office/drawing/2014/main" id="{960AA606-2A5E-205F-2F22-954F1008ECBA}"/>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Water resources</a:t>
              </a:r>
            </a:p>
          </xdr:txBody>
        </xdr:sp>
        <xdr:sp macro="" textlink="">
          <xdr:nvSpPr>
            <xdr:cNvPr id="44" name="CaixaDeTexto 43">
              <a:hlinkClick xmlns:r="http://schemas.openxmlformats.org/officeDocument/2006/relationships" r:id="rId11"/>
              <a:extLst>
                <a:ext uri="{FF2B5EF4-FFF2-40B4-BE49-F238E27FC236}">
                  <a16:creationId xmlns:a16="http://schemas.microsoft.com/office/drawing/2014/main" id="{52036C94-1BCB-FC8A-D0CD-BAEE5E44AC34}"/>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Waste and co-products</a:t>
              </a:r>
            </a:p>
          </xdr:txBody>
        </xdr:sp>
        <xdr:sp macro="" textlink="">
          <xdr:nvSpPr>
            <xdr:cNvPr id="45" name="CaixaDeTexto 44">
              <a:hlinkClick xmlns:r="http://schemas.openxmlformats.org/officeDocument/2006/relationships" r:id="rId12"/>
              <a:extLst>
                <a:ext uri="{FF2B5EF4-FFF2-40B4-BE49-F238E27FC236}">
                  <a16:creationId xmlns:a16="http://schemas.microsoft.com/office/drawing/2014/main" id="{608300ED-6E33-CEAD-ECF4-7F653A8D088E}"/>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Dam management</a:t>
              </a:r>
            </a:p>
          </xdr:txBody>
        </xdr:sp>
        <xdr:sp macro="" textlink="">
          <xdr:nvSpPr>
            <xdr:cNvPr id="46" name="CaixaDeTexto 45">
              <a:hlinkClick xmlns:r="http://schemas.openxmlformats.org/officeDocument/2006/relationships" r:id="rId13"/>
              <a:extLst>
                <a:ext uri="{FF2B5EF4-FFF2-40B4-BE49-F238E27FC236}">
                  <a16:creationId xmlns:a16="http://schemas.microsoft.com/office/drawing/2014/main" id="{2518285C-DBE1-E9BE-E8E1-2261506987FA}"/>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Aluminum circularity</a:t>
              </a:r>
            </a:p>
          </xdr:txBody>
        </xdr:sp>
        <xdr:sp macro="" textlink="">
          <xdr:nvSpPr>
            <xdr:cNvPr id="47" name="CaixaDeTexto 46">
              <a:extLst>
                <a:ext uri="{FF2B5EF4-FFF2-40B4-BE49-F238E27FC236}">
                  <a16:creationId xmlns:a16="http://schemas.microsoft.com/office/drawing/2014/main" id="{BEAFC6BB-0BD0-54D6-5029-A3A88F5729C9}"/>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Governance</a:t>
              </a:r>
            </a:p>
          </xdr:txBody>
        </xdr:sp>
        <xdr:sp macro="" textlink="">
          <xdr:nvSpPr>
            <xdr:cNvPr id="48" name="CaixaDeTexto 47">
              <a:hlinkClick xmlns:r="http://schemas.openxmlformats.org/officeDocument/2006/relationships" r:id="rId14"/>
              <a:extLst>
                <a:ext uri="{FF2B5EF4-FFF2-40B4-BE49-F238E27FC236}">
                  <a16:creationId xmlns:a16="http://schemas.microsoft.com/office/drawing/2014/main" id="{E2DDA2A4-8027-F468-D535-4E38D9977EAC}"/>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Sustainable value chain</a:t>
              </a:r>
            </a:p>
          </xdr:txBody>
        </xdr:sp>
        <xdr:sp macro="" textlink="">
          <xdr:nvSpPr>
            <xdr:cNvPr id="49" name="CaixaDeTexto 48">
              <a:hlinkClick xmlns:r="http://schemas.openxmlformats.org/officeDocument/2006/relationships" r:id="rId15"/>
              <a:extLst>
                <a:ext uri="{FF2B5EF4-FFF2-40B4-BE49-F238E27FC236}">
                  <a16:creationId xmlns:a16="http://schemas.microsoft.com/office/drawing/2014/main" id="{F68F57CF-6131-178D-C98D-67CC14FA1185}"/>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Innovation and technology</a:t>
              </a:r>
            </a:p>
          </xdr:txBody>
        </xdr:sp>
        <xdr:sp macro="" textlink="">
          <xdr:nvSpPr>
            <xdr:cNvPr id="50" name="CaixaDeTexto 49">
              <a:hlinkClick xmlns:r="http://schemas.openxmlformats.org/officeDocument/2006/relationships" r:id="rId16"/>
              <a:extLst>
                <a:ext uri="{FF2B5EF4-FFF2-40B4-BE49-F238E27FC236}">
                  <a16:creationId xmlns:a16="http://schemas.microsoft.com/office/drawing/2014/main" id="{9E3F0FA1-5C62-3CF3-B9DB-87C45CACA6C4}"/>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Institutional relations</a:t>
              </a:r>
            </a:p>
          </xdr:txBody>
        </xdr:sp>
        <xdr:sp macro="" textlink="">
          <xdr:nvSpPr>
            <xdr:cNvPr id="51" name="CaixaDeTexto 50">
              <a:hlinkClick xmlns:r="http://schemas.openxmlformats.org/officeDocument/2006/relationships" r:id="rId17"/>
              <a:extLst>
                <a:ext uri="{FF2B5EF4-FFF2-40B4-BE49-F238E27FC236}">
                  <a16:creationId xmlns:a16="http://schemas.microsoft.com/office/drawing/2014/main" id="{D7F8BD8C-949E-5D4B-38C9-D62E1CBAF1F2}"/>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u="none">
                  <a:solidFill>
                    <a:srgbClr val="17D4E8"/>
                  </a:solidFill>
                  <a:latin typeface="Verdana" panose="020B0604030504040204" pitchFamily="34" charset="0"/>
                  <a:ea typeface="Verdana" panose="020B0604030504040204" pitchFamily="34" charset="0"/>
                </a:rPr>
                <a:t>Corporate Governance</a:t>
              </a:r>
            </a:p>
          </xdr:txBody>
        </xdr:sp>
        <xdr:sp macro="" textlink="">
          <xdr:nvSpPr>
            <xdr:cNvPr id="52" name="CaixaDeTexto 3">
              <a:hlinkClick xmlns:r="http://schemas.openxmlformats.org/officeDocument/2006/relationships" r:id="rId18"/>
              <a:extLst>
                <a:ext uri="{FF2B5EF4-FFF2-40B4-BE49-F238E27FC236}">
                  <a16:creationId xmlns:a16="http://schemas.microsoft.com/office/drawing/2014/main" id="{DB16326E-42CB-49F8-2355-09B533824C35}"/>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Index</a:t>
              </a:r>
            </a:p>
          </xdr:txBody>
        </xdr:sp>
      </xdr:grpSp>
    </xdr:grpSp>
    <xdr:clientData/>
  </xdr:twoCellAnchor>
  <xdr:twoCellAnchor editAs="absolute">
    <xdr:from>
      <xdr:col>12</xdr:col>
      <xdr:colOff>47625</xdr:colOff>
      <xdr:row>1</xdr:row>
      <xdr:rowOff>0</xdr:rowOff>
    </xdr:from>
    <xdr:to>
      <xdr:col>12</xdr:col>
      <xdr:colOff>1318382</xdr:colOff>
      <xdr:row>2</xdr:row>
      <xdr:rowOff>340178</xdr:rowOff>
    </xdr:to>
    <xdr:sp macro="" textlink="">
      <xdr:nvSpPr>
        <xdr:cNvPr id="5" name="Retângulo 4">
          <a:hlinkClick xmlns:r="http://schemas.openxmlformats.org/officeDocument/2006/relationships" r:id="rId19"/>
          <a:extLst>
            <a:ext uri="{FF2B5EF4-FFF2-40B4-BE49-F238E27FC236}">
              <a16:creationId xmlns:a16="http://schemas.microsoft.com/office/drawing/2014/main" id="{BCEB345E-B49A-479B-9C8F-B1674E3883AE}"/>
            </a:ext>
          </a:extLst>
        </xdr:cNvPr>
        <xdr:cNvSpPr/>
      </xdr:nvSpPr>
      <xdr:spPr>
        <a:xfrm>
          <a:off x="19267714" y="176893"/>
          <a:ext cx="1265465" cy="517071"/>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Home</a:t>
          </a:r>
        </a:p>
      </xdr:txBody>
    </xdr:sp>
    <xdr:clientData/>
  </xdr:twoCellAnchor>
  <xdr:twoCellAnchor editAs="absolute">
    <xdr:from>
      <xdr:col>13</xdr:col>
      <xdr:colOff>0</xdr:colOff>
      <xdr:row>1</xdr:row>
      <xdr:rowOff>0</xdr:rowOff>
    </xdr:from>
    <xdr:to>
      <xdr:col>13</xdr:col>
      <xdr:colOff>1265465</xdr:colOff>
      <xdr:row>2</xdr:row>
      <xdr:rowOff>340178</xdr:rowOff>
    </xdr:to>
    <xdr:sp macro="" textlink="">
      <xdr:nvSpPr>
        <xdr:cNvPr id="6" name="Retângulo 5">
          <a:hlinkClick xmlns:r="http://schemas.openxmlformats.org/officeDocument/2006/relationships" r:id="rId18"/>
          <a:extLst>
            <a:ext uri="{FF2B5EF4-FFF2-40B4-BE49-F238E27FC236}">
              <a16:creationId xmlns:a16="http://schemas.microsoft.com/office/drawing/2014/main" id="{B5D37FAA-C967-4F37-82A8-C0EBF0BDD52E}"/>
            </a:ext>
          </a:extLst>
        </xdr:cNvPr>
        <xdr:cNvSpPr/>
      </xdr:nvSpPr>
      <xdr:spPr>
        <a:xfrm>
          <a:off x="20655643" y="176893"/>
          <a:ext cx="1265465" cy="517071"/>
        </a:xfrm>
        <a:prstGeom prst="rect">
          <a:avLst/>
        </a:prstGeom>
        <a:solidFill>
          <a:srgbClr val="133EEA"/>
        </a:solidFill>
        <a:ln>
          <a:solidFill>
            <a:srgbClr val="113CE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Index</a:t>
          </a:r>
        </a:p>
      </xdr:txBody>
    </xdr:sp>
    <xdr:clientData/>
  </xdr:twoCellAnchor>
  <xdr:twoCellAnchor editAs="absolute">
    <xdr:from>
      <xdr:col>2</xdr:col>
      <xdr:colOff>0</xdr:colOff>
      <xdr:row>89</xdr:row>
      <xdr:rowOff>38100</xdr:rowOff>
    </xdr:from>
    <xdr:to>
      <xdr:col>5</xdr:col>
      <xdr:colOff>691849</xdr:colOff>
      <xdr:row>104</xdr:row>
      <xdr:rowOff>30238</xdr:rowOff>
    </xdr:to>
    <xdr:graphicFrame macro="">
      <xdr:nvGraphicFramePr>
        <xdr:cNvPr id="18" name="Gráfico 17">
          <a:extLst>
            <a:ext uri="{FF2B5EF4-FFF2-40B4-BE49-F238E27FC236}">
              <a16:creationId xmlns:a16="http://schemas.microsoft.com/office/drawing/2014/main" id="{C0E82CFF-8811-4B14-A88D-9C01F0580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absolute">
    <xdr:from>
      <xdr:col>5</xdr:col>
      <xdr:colOff>768049</xdr:colOff>
      <xdr:row>89</xdr:row>
      <xdr:rowOff>0</xdr:rowOff>
    </xdr:from>
    <xdr:to>
      <xdr:col>8</xdr:col>
      <xdr:colOff>322038</xdr:colOff>
      <xdr:row>103</xdr:row>
      <xdr:rowOff>164495</xdr:rowOff>
    </xdr:to>
    <xdr:graphicFrame macro="">
      <xdr:nvGraphicFramePr>
        <xdr:cNvPr id="20" name="Gráfico 19">
          <a:extLst>
            <a:ext uri="{FF2B5EF4-FFF2-40B4-BE49-F238E27FC236}">
              <a16:creationId xmlns:a16="http://schemas.microsoft.com/office/drawing/2014/main" id="{BAEFA9F4-4480-4B43-BF5F-33A2DB7CE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absolute">
    <xdr:from>
      <xdr:col>8</xdr:col>
      <xdr:colOff>229509</xdr:colOff>
      <xdr:row>89</xdr:row>
      <xdr:rowOff>0</xdr:rowOff>
    </xdr:from>
    <xdr:to>
      <xdr:col>10</xdr:col>
      <xdr:colOff>1258209</xdr:colOff>
      <xdr:row>103</xdr:row>
      <xdr:rowOff>164495</xdr:rowOff>
    </xdr:to>
    <xdr:graphicFrame macro="">
      <xdr:nvGraphicFramePr>
        <xdr:cNvPr id="21" name="Gráfico 20">
          <a:extLst>
            <a:ext uri="{FF2B5EF4-FFF2-40B4-BE49-F238E27FC236}">
              <a16:creationId xmlns:a16="http://schemas.microsoft.com/office/drawing/2014/main" id="{5BEAB368-820D-4CE7-9646-34D4192258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absolute">
    <xdr:from>
      <xdr:col>11</xdr:col>
      <xdr:colOff>4083</xdr:colOff>
      <xdr:row>88</xdr:row>
      <xdr:rowOff>143329</xdr:rowOff>
    </xdr:from>
    <xdr:to>
      <xdr:col>14</xdr:col>
      <xdr:colOff>1087059</xdr:colOff>
      <xdr:row>103</xdr:row>
      <xdr:rowOff>135467</xdr:rowOff>
    </xdr:to>
    <xdr:graphicFrame macro="">
      <xdr:nvGraphicFramePr>
        <xdr:cNvPr id="22" name="Gráfico 21">
          <a:extLst>
            <a:ext uri="{FF2B5EF4-FFF2-40B4-BE49-F238E27FC236}">
              <a16:creationId xmlns:a16="http://schemas.microsoft.com/office/drawing/2014/main" id="{D4DF7F8F-5430-4285-BE9A-F155DB367C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0</xdr:colOff>
      <xdr:row>15</xdr:row>
      <xdr:rowOff>0</xdr:rowOff>
    </xdr:from>
    <xdr:to>
      <xdr:col>10</xdr:col>
      <xdr:colOff>304800</xdr:colOff>
      <xdr:row>16</xdr:row>
      <xdr:rowOff>126837</xdr:rowOff>
    </xdr:to>
    <xdr:sp macro="" textlink="">
      <xdr:nvSpPr>
        <xdr:cNvPr id="22" name="AutoShape 1" descr="image.png">
          <a:extLst>
            <a:ext uri="{FF2B5EF4-FFF2-40B4-BE49-F238E27FC236}">
              <a16:creationId xmlns:a16="http://schemas.microsoft.com/office/drawing/2014/main" id="{5B549124-C39C-467F-A6DD-B9D861B35F07}"/>
            </a:ext>
          </a:extLst>
        </xdr:cNvPr>
        <xdr:cNvSpPr>
          <a:spLocks noChangeAspect="1" noChangeArrowheads="1"/>
        </xdr:cNvSpPr>
      </xdr:nvSpPr>
      <xdr:spPr bwMode="auto">
        <a:xfrm>
          <a:off x="29403675" y="12125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30</xdr:row>
      <xdr:rowOff>0</xdr:rowOff>
    </xdr:from>
    <xdr:to>
      <xdr:col>9</xdr:col>
      <xdr:colOff>304800</xdr:colOff>
      <xdr:row>31</xdr:row>
      <xdr:rowOff>83451</xdr:rowOff>
    </xdr:to>
    <xdr:sp macro="" textlink="">
      <xdr:nvSpPr>
        <xdr:cNvPr id="23" name="AutoShape 4" descr="image.png">
          <a:extLst>
            <a:ext uri="{FF2B5EF4-FFF2-40B4-BE49-F238E27FC236}">
              <a16:creationId xmlns:a16="http://schemas.microsoft.com/office/drawing/2014/main" id="{D0583A1A-5E21-4C4E-BE02-ABD4E2C07549}"/>
            </a:ext>
          </a:extLst>
        </xdr:cNvPr>
        <xdr:cNvSpPr>
          <a:spLocks noChangeAspect="1" noChangeArrowheads="1"/>
        </xdr:cNvSpPr>
      </xdr:nvSpPr>
      <xdr:spPr bwMode="auto">
        <a:xfrm>
          <a:off x="26974800" y="32661225"/>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0</xdr:col>
      <xdr:colOff>0</xdr:colOff>
      <xdr:row>0</xdr:row>
      <xdr:rowOff>0</xdr:rowOff>
    </xdr:from>
    <xdr:to>
      <xdr:col>0</xdr:col>
      <xdr:colOff>3105150</xdr:colOff>
      <xdr:row>31</xdr:row>
      <xdr:rowOff>183424</xdr:rowOff>
    </xdr:to>
    <xdr:grpSp>
      <xdr:nvGrpSpPr>
        <xdr:cNvPr id="3" name="Agrupar 2">
          <a:extLst>
            <a:ext uri="{FF2B5EF4-FFF2-40B4-BE49-F238E27FC236}">
              <a16:creationId xmlns:a16="http://schemas.microsoft.com/office/drawing/2014/main" id="{F287EDF8-C046-4E1D-B47E-599DF17D762A}"/>
            </a:ext>
          </a:extLst>
        </xdr:cNvPr>
        <xdr:cNvGrpSpPr/>
      </xdr:nvGrpSpPr>
      <xdr:grpSpPr>
        <a:xfrm>
          <a:off x="0" y="0"/>
          <a:ext cx="3105150" cy="6793774"/>
          <a:chOff x="0" y="0"/>
          <a:chExt cx="3105150" cy="6962162"/>
        </a:xfrm>
      </xdr:grpSpPr>
      <xdr:pic>
        <xdr:nvPicPr>
          <xdr:cNvPr id="4" name="Imagem 2">
            <a:extLst>
              <a:ext uri="{FF2B5EF4-FFF2-40B4-BE49-F238E27FC236}">
                <a16:creationId xmlns:a16="http://schemas.microsoft.com/office/drawing/2014/main" id="{03679C90-9C03-3C07-A714-378F4DEC6606}"/>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5" name="Agrupar 4">
            <a:extLst>
              <a:ext uri="{FF2B5EF4-FFF2-40B4-BE49-F238E27FC236}">
                <a16:creationId xmlns:a16="http://schemas.microsoft.com/office/drawing/2014/main" id="{55A564F5-DC66-0C08-4EBF-DD36AEFC39CA}"/>
              </a:ext>
            </a:extLst>
          </xdr:cNvPr>
          <xdr:cNvGrpSpPr/>
        </xdr:nvGrpSpPr>
        <xdr:grpSpPr>
          <a:xfrm>
            <a:off x="0" y="549088"/>
            <a:ext cx="3105150" cy="6413074"/>
            <a:chOff x="0" y="549088"/>
            <a:chExt cx="3105150" cy="6413074"/>
          </a:xfrm>
        </xdr:grpSpPr>
        <xdr:sp macro="" textlink="">
          <xdr:nvSpPr>
            <xdr:cNvPr id="6" name="CaixaDeTexto 3">
              <a:hlinkClick xmlns:r="http://schemas.openxmlformats.org/officeDocument/2006/relationships" r:id="rId2"/>
              <a:extLst>
                <a:ext uri="{FF2B5EF4-FFF2-40B4-BE49-F238E27FC236}">
                  <a16:creationId xmlns:a16="http://schemas.microsoft.com/office/drawing/2014/main" id="{36F0380E-FE82-0D49-5FCA-FDCC0F411A0F}"/>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Materiality</a:t>
              </a:r>
            </a:p>
          </xdr:txBody>
        </xdr:sp>
        <xdr:sp macro="" textlink="">
          <xdr:nvSpPr>
            <xdr:cNvPr id="7" name="CaixaDeTexto 4">
              <a:extLst>
                <a:ext uri="{FF2B5EF4-FFF2-40B4-BE49-F238E27FC236}">
                  <a16:creationId xmlns:a16="http://schemas.microsoft.com/office/drawing/2014/main" id="{726321DF-F24D-EC0D-2036-CF4536761CA8}"/>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Social</a:t>
              </a:r>
            </a:p>
          </xdr:txBody>
        </xdr:sp>
        <xdr:sp macro="" textlink="">
          <xdr:nvSpPr>
            <xdr:cNvPr id="8" name="CaixaDeTexto 5">
              <a:hlinkClick xmlns:r="http://schemas.openxmlformats.org/officeDocument/2006/relationships" r:id="rId3"/>
              <a:extLst>
                <a:ext uri="{FF2B5EF4-FFF2-40B4-BE49-F238E27FC236}">
                  <a16:creationId xmlns:a16="http://schemas.microsoft.com/office/drawing/2014/main" id="{3CC8C7EC-5E90-094D-55BB-8FBF5F000469}"/>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Employees</a:t>
              </a:r>
            </a:p>
          </xdr:txBody>
        </xdr:sp>
        <xdr:sp macro="" textlink="">
          <xdr:nvSpPr>
            <xdr:cNvPr id="9" name="CaixaDeTexto 6">
              <a:hlinkClick xmlns:r="http://schemas.openxmlformats.org/officeDocument/2006/relationships" r:id="rId4"/>
              <a:extLst>
                <a:ext uri="{FF2B5EF4-FFF2-40B4-BE49-F238E27FC236}">
                  <a16:creationId xmlns:a16="http://schemas.microsoft.com/office/drawing/2014/main" id="{6AFACA91-9989-56E3-46D9-84745D071E63}"/>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Health, </a:t>
              </a:r>
              <a:r>
                <a:rPr lang="en-US" sz="1100" b="0" u="none" baseline="0">
                  <a:solidFill>
                    <a:schemeClr val="bg1"/>
                  </a:solidFill>
                  <a:latin typeface="Verdana" panose="020B0604030504040204" pitchFamily="34" charset="0"/>
                  <a:ea typeface="Verdana" panose="020B0604030504040204" pitchFamily="34" charset="0"/>
                </a:rPr>
                <a:t>safety and well-being</a:t>
              </a:r>
            </a:p>
          </xdr:txBody>
        </xdr:sp>
        <xdr:sp macro="" textlink="">
          <xdr:nvSpPr>
            <xdr:cNvPr id="10" name="CaixaDeTexto 7">
              <a:hlinkClick xmlns:r="http://schemas.openxmlformats.org/officeDocument/2006/relationships" r:id="rId5"/>
              <a:extLst>
                <a:ext uri="{FF2B5EF4-FFF2-40B4-BE49-F238E27FC236}">
                  <a16:creationId xmlns:a16="http://schemas.microsoft.com/office/drawing/2014/main" id="{BC9F9A5B-EACE-8C8A-4546-1A3811A864AE}"/>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Social legacy</a:t>
              </a:r>
            </a:p>
          </xdr:txBody>
        </xdr:sp>
        <xdr:sp macro="" textlink="">
          <xdr:nvSpPr>
            <xdr:cNvPr id="11" name="CaixaDeTexto 8">
              <a:hlinkClick xmlns:r="http://schemas.openxmlformats.org/officeDocument/2006/relationships" r:id="rId6"/>
              <a:extLst>
                <a:ext uri="{FF2B5EF4-FFF2-40B4-BE49-F238E27FC236}">
                  <a16:creationId xmlns:a16="http://schemas.microsoft.com/office/drawing/2014/main" id="{41D01A58-482B-C961-B4B9-D54AD4FC3186}"/>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Human rights</a:t>
              </a:r>
            </a:p>
          </xdr:txBody>
        </xdr:sp>
        <xdr:sp macro="" textlink="">
          <xdr:nvSpPr>
            <xdr:cNvPr id="12" name="CaixaDeTexto 9">
              <a:extLst>
                <a:ext uri="{FF2B5EF4-FFF2-40B4-BE49-F238E27FC236}">
                  <a16:creationId xmlns:a16="http://schemas.microsoft.com/office/drawing/2014/main" id="{5465D9E1-FDDB-F27A-547B-CEAB4A27A118}"/>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Environmental</a:t>
              </a:r>
            </a:p>
          </xdr:txBody>
        </xdr:sp>
        <xdr:sp macro="" textlink="">
          <xdr:nvSpPr>
            <xdr:cNvPr id="13" name="CaixaDeTexto 12">
              <a:hlinkClick xmlns:r="http://schemas.openxmlformats.org/officeDocument/2006/relationships" r:id="rId7"/>
              <a:extLst>
                <a:ext uri="{FF2B5EF4-FFF2-40B4-BE49-F238E27FC236}">
                  <a16:creationId xmlns:a16="http://schemas.microsoft.com/office/drawing/2014/main" id="{0727E7E1-C485-1A87-F871-2E221E11FA81}"/>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Climate change</a:t>
              </a:r>
            </a:p>
          </xdr:txBody>
        </xdr:sp>
        <xdr:sp macro="" textlink="">
          <xdr:nvSpPr>
            <xdr:cNvPr id="14" name="CaixaDeTexto 13">
              <a:hlinkClick xmlns:r="http://schemas.openxmlformats.org/officeDocument/2006/relationships" r:id="rId8"/>
              <a:extLst>
                <a:ext uri="{FF2B5EF4-FFF2-40B4-BE49-F238E27FC236}">
                  <a16:creationId xmlns:a16="http://schemas.microsoft.com/office/drawing/2014/main" id="{8580382C-E097-D206-8057-7ACB132A6C39}"/>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Renewable energy and energy efficiency</a:t>
              </a:r>
            </a:p>
          </xdr:txBody>
        </xdr:sp>
        <xdr:sp macro="" textlink="">
          <xdr:nvSpPr>
            <xdr:cNvPr id="15" name="CaixaDeTexto 14">
              <a:hlinkClick xmlns:r="http://schemas.openxmlformats.org/officeDocument/2006/relationships" r:id="rId9"/>
              <a:extLst>
                <a:ext uri="{FF2B5EF4-FFF2-40B4-BE49-F238E27FC236}">
                  <a16:creationId xmlns:a16="http://schemas.microsoft.com/office/drawing/2014/main" id="{776A0743-F674-FCFF-B65F-BC21397BB34C}"/>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Biodiversity and </a:t>
              </a:r>
              <a:r>
                <a:rPr lang="en-US" sz="1100" b="0" u="none" baseline="0">
                  <a:solidFill>
                    <a:schemeClr val="bg1"/>
                  </a:solidFill>
                  <a:latin typeface="Verdana" panose="020B0604030504040204" pitchFamily="34" charset="0"/>
                  <a:ea typeface="Verdana" panose="020B0604030504040204" pitchFamily="34" charset="0"/>
                </a:rPr>
                <a:t>ecosystem</a:t>
              </a:r>
              <a:r>
                <a:rPr lang="en-US" sz="1100" b="0" u="none">
                  <a:solidFill>
                    <a:schemeClr val="bg1"/>
                  </a:solidFill>
                  <a:latin typeface="Verdana" panose="020B0604030504040204" pitchFamily="34" charset="0"/>
                  <a:ea typeface="Verdana" panose="020B0604030504040204" pitchFamily="34" charset="0"/>
                </a:rPr>
                <a:t> services</a:t>
              </a:r>
            </a:p>
          </xdr:txBody>
        </xdr:sp>
        <xdr:sp macro="" textlink="">
          <xdr:nvSpPr>
            <xdr:cNvPr id="16" name="CaixaDeTexto 15">
              <a:hlinkClick xmlns:r="http://schemas.openxmlformats.org/officeDocument/2006/relationships" r:id="rId10"/>
              <a:extLst>
                <a:ext uri="{FF2B5EF4-FFF2-40B4-BE49-F238E27FC236}">
                  <a16:creationId xmlns:a16="http://schemas.microsoft.com/office/drawing/2014/main" id="{D54E3D53-A859-AACB-AD11-047EDD5A92C4}"/>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Water resources</a:t>
              </a:r>
            </a:p>
          </xdr:txBody>
        </xdr:sp>
        <xdr:sp macro="" textlink="">
          <xdr:nvSpPr>
            <xdr:cNvPr id="17" name="CaixaDeTexto 16">
              <a:hlinkClick xmlns:r="http://schemas.openxmlformats.org/officeDocument/2006/relationships" r:id="rId11"/>
              <a:extLst>
                <a:ext uri="{FF2B5EF4-FFF2-40B4-BE49-F238E27FC236}">
                  <a16:creationId xmlns:a16="http://schemas.microsoft.com/office/drawing/2014/main" id="{3B336F18-C4FD-A495-8481-9162E1A841B9}"/>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Waste and co-products</a:t>
              </a:r>
            </a:p>
          </xdr:txBody>
        </xdr:sp>
        <xdr:sp macro="" textlink="">
          <xdr:nvSpPr>
            <xdr:cNvPr id="18" name="CaixaDeTexto 17">
              <a:hlinkClick xmlns:r="http://schemas.openxmlformats.org/officeDocument/2006/relationships" r:id="rId12"/>
              <a:extLst>
                <a:ext uri="{FF2B5EF4-FFF2-40B4-BE49-F238E27FC236}">
                  <a16:creationId xmlns:a16="http://schemas.microsoft.com/office/drawing/2014/main" id="{B34C7732-0547-C873-8033-A418BE13F43B}"/>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Dam management</a:t>
              </a:r>
            </a:p>
          </xdr:txBody>
        </xdr:sp>
        <xdr:sp macro="" textlink="">
          <xdr:nvSpPr>
            <xdr:cNvPr id="19" name="CaixaDeTexto 18">
              <a:hlinkClick xmlns:r="http://schemas.openxmlformats.org/officeDocument/2006/relationships" r:id="rId13"/>
              <a:extLst>
                <a:ext uri="{FF2B5EF4-FFF2-40B4-BE49-F238E27FC236}">
                  <a16:creationId xmlns:a16="http://schemas.microsoft.com/office/drawing/2014/main" id="{D308110C-5C9E-DCA7-AA5A-34EF6DDCD52C}"/>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Circular aluminum</a:t>
              </a:r>
            </a:p>
          </xdr:txBody>
        </xdr:sp>
        <xdr:sp macro="" textlink="">
          <xdr:nvSpPr>
            <xdr:cNvPr id="20" name="CaixaDeTexto 19">
              <a:extLst>
                <a:ext uri="{FF2B5EF4-FFF2-40B4-BE49-F238E27FC236}">
                  <a16:creationId xmlns:a16="http://schemas.microsoft.com/office/drawing/2014/main" id="{AFC6E856-DF0E-608B-6142-D4851875E51B}"/>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Governance</a:t>
              </a:r>
            </a:p>
          </xdr:txBody>
        </xdr:sp>
        <xdr:sp macro="" textlink="">
          <xdr:nvSpPr>
            <xdr:cNvPr id="21" name="CaixaDeTexto 20">
              <a:hlinkClick xmlns:r="http://schemas.openxmlformats.org/officeDocument/2006/relationships" r:id="rId14"/>
              <a:extLst>
                <a:ext uri="{FF2B5EF4-FFF2-40B4-BE49-F238E27FC236}">
                  <a16:creationId xmlns:a16="http://schemas.microsoft.com/office/drawing/2014/main" id="{8D43DE2B-CB91-8A17-25B8-DF704965991D}"/>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Sustainable value chain</a:t>
              </a:r>
            </a:p>
          </xdr:txBody>
        </xdr:sp>
        <xdr:sp macro="" textlink="">
          <xdr:nvSpPr>
            <xdr:cNvPr id="24" name="CaixaDeTexto 23">
              <a:hlinkClick xmlns:r="http://schemas.openxmlformats.org/officeDocument/2006/relationships" r:id="rId15"/>
              <a:extLst>
                <a:ext uri="{FF2B5EF4-FFF2-40B4-BE49-F238E27FC236}">
                  <a16:creationId xmlns:a16="http://schemas.microsoft.com/office/drawing/2014/main" id="{0ED9B158-7AAA-BC8F-C82D-39DA114B0078}"/>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Innovation and technology</a:t>
              </a:r>
            </a:p>
          </xdr:txBody>
        </xdr:sp>
        <xdr:sp macro="" textlink="">
          <xdr:nvSpPr>
            <xdr:cNvPr id="25" name="CaixaDeTexto 24">
              <a:hlinkClick xmlns:r="http://schemas.openxmlformats.org/officeDocument/2006/relationships" r:id="rId16"/>
              <a:extLst>
                <a:ext uri="{FF2B5EF4-FFF2-40B4-BE49-F238E27FC236}">
                  <a16:creationId xmlns:a16="http://schemas.microsoft.com/office/drawing/2014/main" id="{5D0C51BD-E9FA-D342-4C79-56C11F06F2F5}"/>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Institutional relations</a:t>
              </a:r>
            </a:p>
          </xdr:txBody>
        </xdr:sp>
        <xdr:sp macro="" textlink="">
          <xdr:nvSpPr>
            <xdr:cNvPr id="26" name="CaixaDeTexto 25">
              <a:hlinkClick xmlns:r="http://schemas.openxmlformats.org/officeDocument/2006/relationships" r:id="rId17"/>
              <a:extLst>
                <a:ext uri="{FF2B5EF4-FFF2-40B4-BE49-F238E27FC236}">
                  <a16:creationId xmlns:a16="http://schemas.microsoft.com/office/drawing/2014/main" id="{323BD978-85A7-0D35-F430-CC9A8ED7F103}"/>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Corporate Governance</a:t>
              </a:r>
            </a:p>
          </xdr:txBody>
        </xdr:sp>
        <xdr:sp macro="" textlink="">
          <xdr:nvSpPr>
            <xdr:cNvPr id="27" name="CaixaDeTexto 3">
              <a:hlinkClick xmlns:r="http://schemas.openxmlformats.org/officeDocument/2006/relationships" r:id="rId18"/>
              <a:extLst>
                <a:ext uri="{FF2B5EF4-FFF2-40B4-BE49-F238E27FC236}">
                  <a16:creationId xmlns:a16="http://schemas.microsoft.com/office/drawing/2014/main" id="{699D1C1F-23C1-6436-0EAC-AB045B02578A}"/>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rgbClr val="17D4E8"/>
                  </a:solidFill>
                  <a:latin typeface="Verdana" panose="020B0604030504040204" pitchFamily="34" charset="0"/>
                  <a:ea typeface="Verdana" panose="020B0604030504040204" pitchFamily="34" charset="0"/>
                </a:rPr>
                <a:t>Index</a:t>
              </a:r>
            </a:p>
          </xdr:txBody>
        </xdr:sp>
      </xdr:grpSp>
    </xdr:grpSp>
    <xdr:clientData/>
  </xdr:twoCellAnchor>
  <xdr:twoCellAnchor editAs="oneCell">
    <xdr:from>
      <xdr:col>9</xdr:col>
      <xdr:colOff>0</xdr:colOff>
      <xdr:row>42</xdr:row>
      <xdr:rowOff>0</xdr:rowOff>
    </xdr:from>
    <xdr:to>
      <xdr:col>9</xdr:col>
      <xdr:colOff>304800</xdr:colOff>
      <xdr:row>43</xdr:row>
      <xdr:rowOff>83453</xdr:rowOff>
    </xdr:to>
    <xdr:sp macro="" textlink="">
      <xdr:nvSpPr>
        <xdr:cNvPr id="2" name="AutoShape 4" descr="image.png">
          <a:extLst>
            <a:ext uri="{FF2B5EF4-FFF2-40B4-BE49-F238E27FC236}">
              <a16:creationId xmlns:a16="http://schemas.microsoft.com/office/drawing/2014/main" id="{062A59A4-2DF5-4316-BB16-48B9A5FFBCC3}"/>
            </a:ext>
          </a:extLst>
        </xdr:cNvPr>
        <xdr:cNvSpPr>
          <a:spLocks noChangeAspect="1" noChangeArrowheads="1"/>
        </xdr:cNvSpPr>
      </xdr:nvSpPr>
      <xdr:spPr bwMode="auto">
        <a:xfrm>
          <a:off x="13306425" y="5057775"/>
          <a:ext cx="304800" cy="306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12</xdr:col>
      <xdr:colOff>0</xdr:colOff>
      <xdr:row>1</xdr:row>
      <xdr:rowOff>0</xdr:rowOff>
    </xdr:from>
    <xdr:to>
      <xdr:col>12</xdr:col>
      <xdr:colOff>1265465</xdr:colOff>
      <xdr:row>2</xdr:row>
      <xdr:rowOff>340178</xdr:rowOff>
    </xdr:to>
    <xdr:sp macro="" textlink="">
      <xdr:nvSpPr>
        <xdr:cNvPr id="31" name="Retângulo 30">
          <a:hlinkClick xmlns:r="http://schemas.openxmlformats.org/officeDocument/2006/relationships" r:id="rId19"/>
          <a:extLst>
            <a:ext uri="{FF2B5EF4-FFF2-40B4-BE49-F238E27FC236}">
              <a16:creationId xmlns:a16="http://schemas.microsoft.com/office/drawing/2014/main" id="{FA3E7AC4-D53C-4092-BE89-ED6328A590F3}"/>
            </a:ext>
          </a:extLst>
        </xdr:cNvPr>
        <xdr:cNvSpPr/>
      </xdr:nvSpPr>
      <xdr:spPr>
        <a:xfrm>
          <a:off x="17526000" y="176893"/>
          <a:ext cx="1265465" cy="517071"/>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Home</a:t>
          </a:r>
        </a:p>
      </xdr:txBody>
    </xdr:sp>
    <xdr:clientData/>
  </xdr:twoCellAnchor>
  <xdr:twoCellAnchor editAs="oneCell">
    <xdr:from>
      <xdr:col>9</xdr:col>
      <xdr:colOff>0</xdr:colOff>
      <xdr:row>31</xdr:row>
      <xdr:rowOff>0</xdr:rowOff>
    </xdr:from>
    <xdr:to>
      <xdr:col>9</xdr:col>
      <xdr:colOff>304800</xdr:colOff>
      <xdr:row>32</xdr:row>
      <xdr:rowOff>84774</xdr:rowOff>
    </xdr:to>
    <xdr:sp macro="" textlink="">
      <xdr:nvSpPr>
        <xdr:cNvPr id="28" name="AutoShape 4" descr="image.png">
          <a:extLst>
            <a:ext uri="{FF2B5EF4-FFF2-40B4-BE49-F238E27FC236}">
              <a16:creationId xmlns:a16="http://schemas.microsoft.com/office/drawing/2014/main" id="{7ACBF0C3-BB44-4A13-A699-9A10B33A7C1C}"/>
            </a:ext>
          </a:extLst>
        </xdr:cNvPr>
        <xdr:cNvSpPr>
          <a:spLocks noChangeAspect="1" noChangeArrowheads="1"/>
        </xdr:cNvSpPr>
      </xdr:nvSpPr>
      <xdr:spPr bwMode="auto">
        <a:xfrm>
          <a:off x="13306425" y="7667625"/>
          <a:ext cx="304800" cy="301921"/>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43</xdr:row>
      <xdr:rowOff>0</xdr:rowOff>
    </xdr:from>
    <xdr:to>
      <xdr:col>9</xdr:col>
      <xdr:colOff>304800</xdr:colOff>
      <xdr:row>44</xdr:row>
      <xdr:rowOff>65270</xdr:rowOff>
    </xdr:to>
    <xdr:sp macro="" textlink="">
      <xdr:nvSpPr>
        <xdr:cNvPr id="29" name="AutoShape 4" descr="image.png">
          <a:extLst>
            <a:ext uri="{FF2B5EF4-FFF2-40B4-BE49-F238E27FC236}">
              <a16:creationId xmlns:a16="http://schemas.microsoft.com/office/drawing/2014/main" id="{BA0ACF0E-D66B-4888-AB47-26CB9A12941D}"/>
            </a:ext>
          </a:extLst>
        </xdr:cNvPr>
        <xdr:cNvSpPr>
          <a:spLocks noChangeAspect="1" noChangeArrowheads="1"/>
        </xdr:cNvSpPr>
      </xdr:nvSpPr>
      <xdr:spPr bwMode="auto">
        <a:xfrm>
          <a:off x="13306425" y="11344275"/>
          <a:ext cx="304800" cy="29783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32</xdr:row>
      <xdr:rowOff>0</xdr:rowOff>
    </xdr:from>
    <xdr:to>
      <xdr:col>9</xdr:col>
      <xdr:colOff>304800</xdr:colOff>
      <xdr:row>33</xdr:row>
      <xdr:rowOff>76588</xdr:rowOff>
    </xdr:to>
    <xdr:sp macro="" textlink="">
      <xdr:nvSpPr>
        <xdr:cNvPr id="30" name="AutoShape 4" descr="image.png">
          <a:extLst>
            <a:ext uri="{FF2B5EF4-FFF2-40B4-BE49-F238E27FC236}">
              <a16:creationId xmlns:a16="http://schemas.microsoft.com/office/drawing/2014/main" id="{31AD88A2-A281-47ED-B876-4A068B2FD7D4}"/>
            </a:ext>
          </a:extLst>
        </xdr:cNvPr>
        <xdr:cNvSpPr>
          <a:spLocks noChangeAspect="1" noChangeArrowheads="1"/>
        </xdr:cNvSpPr>
      </xdr:nvSpPr>
      <xdr:spPr bwMode="auto">
        <a:xfrm>
          <a:off x="13306425" y="7953375"/>
          <a:ext cx="304800" cy="302807"/>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34</xdr:row>
      <xdr:rowOff>0</xdr:rowOff>
    </xdr:from>
    <xdr:to>
      <xdr:col>9</xdr:col>
      <xdr:colOff>304800</xdr:colOff>
      <xdr:row>35</xdr:row>
      <xdr:rowOff>84773</xdr:rowOff>
    </xdr:to>
    <xdr:sp macro="" textlink="">
      <xdr:nvSpPr>
        <xdr:cNvPr id="32" name="AutoShape 4" descr="image.png">
          <a:extLst>
            <a:ext uri="{FF2B5EF4-FFF2-40B4-BE49-F238E27FC236}">
              <a16:creationId xmlns:a16="http://schemas.microsoft.com/office/drawing/2014/main" id="{7D060C10-1A91-496B-84E7-B9055226CFF3}"/>
            </a:ext>
          </a:extLst>
        </xdr:cNvPr>
        <xdr:cNvSpPr>
          <a:spLocks noChangeAspect="1" noChangeArrowheads="1"/>
        </xdr:cNvSpPr>
      </xdr:nvSpPr>
      <xdr:spPr bwMode="auto">
        <a:xfrm>
          <a:off x="13306425" y="8524875"/>
          <a:ext cx="304800" cy="30192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9</xdr:col>
      <xdr:colOff>0</xdr:colOff>
      <xdr:row>36</xdr:row>
      <xdr:rowOff>0</xdr:rowOff>
    </xdr:from>
    <xdr:ext cx="304800" cy="306949"/>
    <xdr:sp macro="" textlink="">
      <xdr:nvSpPr>
        <xdr:cNvPr id="33" name="AutoShape 4" descr="image.png">
          <a:extLst>
            <a:ext uri="{FF2B5EF4-FFF2-40B4-BE49-F238E27FC236}">
              <a16:creationId xmlns:a16="http://schemas.microsoft.com/office/drawing/2014/main" id="{D6EFA066-EE7F-467C-949E-2E18BD6D0C4E}"/>
            </a:ext>
          </a:extLst>
        </xdr:cNvPr>
        <xdr:cNvSpPr>
          <a:spLocks noChangeAspect="1" noChangeArrowheads="1"/>
        </xdr:cNvSpPr>
      </xdr:nvSpPr>
      <xdr:spPr bwMode="auto">
        <a:xfrm>
          <a:off x="13306425" y="9277350"/>
          <a:ext cx="304800" cy="30694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9</xdr:col>
      <xdr:colOff>0</xdr:colOff>
      <xdr:row>49</xdr:row>
      <xdr:rowOff>0</xdr:rowOff>
    </xdr:from>
    <xdr:ext cx="304800" cy="306949"/>
    <xdr:sp macro="" textlink="">
      <xdr:nvSpPr>
        <xdr:cNvPr id="34" name="AutoShape 4" descr="image.png">
          <a:extLst>
            <a:ext uri="{FF2B5EF4-FFF2-40B4-BE49-F238E27FC236}">
              <a16:creationId xmlns:a16="http://schemas.microsoft.com/office/drawing/2014/main" id="{FA8356EA-77A6-48B8-9F0D-D3278F9AE265}"/>
            </a:ext>
          </a:extLst>
        </xdr:cNvPr>
        <xdr:cNvSpPr>
          <a:spLocks noChangeAspect="1" noChangeArrowheads="1"/>
        </xdr:cNvSpPr>
      </xdr:nvSpPr>
      <xdr:spPr bwMode="auto">
        <a:xfrm>
          <a:off x="13306425" y="13115925"/>
          <a:ext cx="304800" cy="30694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9</xdr:col>
      <xdr:colOff>0</xdr:colOff>
      <xdr:row>38</xdr:row>
      <xdr:rowOff>0</xdr:rowOff>
    </xdr:from>
    <xdr:to>
      <xdr:col>9</xdr:col>
      <xdr:colOff>304800</xdr:colOff>
      <xdr:row>39</xdr:row>
      <xdr:rowOff>133767</xdr:rowOff>
    </xdr:to>
    <xdr:sp macro="" textlink="">
      <xdr:nvSpPr>
        <xdr:cNvPr id="23" name="AutoShape 4" descr="image.png">
          <a:extLst>
            <a:ext uri="{FF2B5EF4-FFF2-40B4-BE49-F238E27FC236}">
              <a16:creationId xmlns:a16="http://schemas.microsoft.com/office/drawing/2014/main" id="{8C910C7E-64D8-467B-9CDC-F835D2FFC8E0}"/>
            </a:ext>
          </a:extLst>
        </xdr:cNvPr>
        <xdr:cNvSpPr>
          <a:spLocks noChangeAspect="1" noChangeArrowheads="1"/>
        </xdr:cNvSpPr>
      </xdr:nvSpPr>
      <xdr:spPr bwMode="auto">
        <a:xfrm>
          <a:off x="13306425" y="5248275"/>
          <a:ext cx="304800" cy="30694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0</xdr:col>
      <xdr:colOff>0</xdr:colOff>
      <xdr:row>0</xdr:row>
      <xdr:rowOff>0</xdr:rowOff>
    </xdr:from>
    <xdr:to>
      <xdr:col>0</xdr:col>
      <xdr:colOff>3105150</xdr:colOff>
      <xdr:row>36</xdr:row>
      <xdr:rowOff>158591</xdr:rowOff>
    </xdr:to>
    <xdr:grpSp>
      <xdr:nvGrpSpPr>
        <xdr:cNvPr id="3" name="Agrupar 2">
          <a:extLst>
            <a:ext uri="{FF2B5EF4-FFF2-40B4-BE49-F238E27FC236}">
              <a16:creationId xmlns:a16="http://schemas.microsoft.com/office/drawing/2014/main" id="{1421DF4D-253E-422E-BC4C-795ADBF19982}"/>
            </a:ext>
          </a:extLst>
        </xdr:cNvPr>
        <xdr:cNvGrpSpPr/>
      </xdr:nvGrpSpPr>
      <xdr:grpSpPr>
        <a:xfrm>
          <a:off x="0" y="0"/>
          <a:ext cx="3105150" cy="6921341"/>
          <a:chOff x="0" y="0"/>
          <a:chExt cx="3105150" cy="6962162"/>
        </a:xfrm>
      </xdr:grpSpPr>
      <xdr:pic>
        <xdr:nvPicPr>
          <xdr:cNvPr id="4" name="Imagem 2">
            <a:extLst>
              <a:ext uri="{FF2B5EF4-FFF2-40B4-BE49-F238E27FC236}">
                <a16:creationId xmlns:a16="http://schemas.microsoft.com/office/drawing/2014/main" id="{E843620E-28A4-642A-8EA1-98BFE6791CD2}"/>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5" name="Agrupar 4">
            <a:extLst>
              <a:ext uri="{FF2B5EF4-FFF2-40B4-BE49-F238E27FC236}">
                <a16:creationId xmlns:a16="http://schemas.microsoft.com/office/drawing/2014/main" id="{C561E4EC-5873-84D4-5C6C-586FCDD0E05A}"/>
              </a:ext>
            </a:extLst>
          </xdr:cNvPr>
          <xdr:cNvGrpSpPr/>
        </xdr:nvGrpSpPr>
        <xdr:grpSpPr>
          <a:xfrm>
            <a:off x="0" y="549088"/>
            <a:ext cx="3105150" cy="6413074"/>
            <a:chOff x="0" y="549088"/>
            <a:chExt cx="3105150" cy="6413074"/>
          </a:xfrm>
        </xdr:grpSpPr>
        <xdr:sp macro="" textlink="">
          <xdr:nvSpPr>
            <xdr:cNvPr id="6" name="CaixaDeTexto 3">
              <a:hlinkClick xmlns:r="http://schemas.openxmlformats.org/officeDocument/2006/relationships" r:id="rId2"/>
              <a:extLst>
                <a:ext uri="{FF2B5EF4-FFF2-40B4-BE49-F238E27FC236}">
                  <a16:creationId xmlns:a16="http://schemas.microsoft.com/office/drawing/2014/main" id="{31A10A08-B652-BCD8-AA29-B558DD1E2E4E}"/>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rgbClr val="17D4E8"/>
                  </a:solidFill>
                  <a:latin typeface="Verdana" panose="020B0604030504040204" pitchFamily="34" charset="0"/>
                  <a:ea typeface="Verdana" panose="020B0604030504040204" pitchFamily="34" charset="0"/>
                </a:rPr>
                <a:t>Materiality</a:t>
              </a:r>
            </a:p>
          </xdr:txBody>
        </xdr:sp>
        <xdr:sp macro="" textlink="">
          <xdr:nvSpPr>
            <xdr:cNvPr id="7" name="CaixaDeTexto 4">
              <a:extLst>
                <a:ext uri="{FF2B5EF4-FFF2-40B4-BE49-F238E27FC236}">
                  <a16:creationId xmlns:a16="http://schemas.microsoft.com/office/drawing/2014/main" id="{E924505E-4CDC-A8E5-DC14-00513479CBD5}"/>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Social</a:t>
              </a:r>
            </a:p>
          </xdr:txBody>
        </xdr:sp>
        <xdr:sp macro="" textlink="">
          <xdr:nvSpPr>
            <xdr:cNvPr id="8" name="CaixaDeTexto 5">
              <a:hlinkClick xmlns:r="http://schemas.openxmlformats.org/officeDocument/2006/relationships" r:id="rId3"/>
              <a:extLst>
                <a:ext uri="{FF2B5EF4-FFF2-40B4-BE49-F238E27FC236}">
                  <a16:creationId xmlns:a16="http://schemas.microsoft.com/office/drawing/2014/main" id="{DCCDE07B-A3A3-7883-9F35-53C123CE23E3}"/>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Employees</a:t>
              </a:r>
            </a:p>
          </xdr:txBody>
        </xdr:sp>
        <xdr:sp macro="" textlink="">
          <xdr:nvSpPr>
            <xdr:cNvPr id="9" name="CaixaDeTexto 6">
              <a:hlinkClick xmlns:r="http://schemas.openxmlformats.org/officeDocument/2006/relationships" r:id="rId4"/>
              <a:extLst>
                <a:ext uri="{FF2B5EF4-FFF2-40B4-BE49-F238E27FC236}">
                  <a16:creationId xmlns:a16="http://schemas.microsoft.com/office/drawing/2014/main" id="{F07FE0D0-F225-77DA-6794-37BB5A3DC24C}"/>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Health, </a:t>
              </a:r>
              <a:r>
                <a:rPr lang="en-US" sz="1100" b="0" u="none" baseline="0">
                  <a:solidFill>
                    <a:schemeClr val="bg1"/>
                  </a:solidFill>
                  <a:latin typeface="Verdana" panose="020B0604030504040204" pitchFamily="34" charset="0"/>
                  <a:ea typeface="Verdana" panose="020B0604030504040204" pitchFamily="34" charset="0"/>
                </a:rPr>
                <a:t>safety and well-being</a:t>
              </a:r>
            </a:p>
          </xdr:txBody>
        </xdr:sp>
        <xdr:sp macro="" textlink="">
          <xdr:nvSpPr>
            <xdr:cNvPr id="10" name="CaixaDeTexto 7">
              <a:hlinkClick xmlns:r="http://schemas.openxmlformats.org/officeDocument/2006/relationships" r:id="rId5"/>
              <a:extLst>
                <a:ext uri="{FF2B5EF4-FFF2-40B4-BE49-F238E27FC236}">
                  <a16:creationId xmlns:a16="http://schemas.microsoft.com/office/drawing/2014/main" id="{CB19E177-020C-C75A-6621-B8B1BE6C1E5E}"/>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Social legacy</a:t>
              </a:r>
            </a:p>
          </xdr:txBody>
        </xdr:sp>
        <xdr:sp macro="" textlink="">
          <xdr:nvSpPr>
            <xdr:cNvPr id="11" name="CaixaDeTexto 8">
              <a:hlinkClick xmlns:r="http://schemas.openxmlformats.org/officeDocument/2006/relationships" r:id="rId6"/>
              <a:extLst>
                <a:ext uri="{FF2B5EF4-FFF2-40B4-BE49-F238E27FC236}">
                  <a16:creationId xmlns:a16="http://schemas.microsoft.com/office/drawing/2014/main" id="{B912F995-C5BC-B6B7-A640-09B3DDB495EC}"/>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Human rights</a:t>
              </a:r>
            </a:p>
          </xdr:txBody>
        </xdr:sp>
        <xdr:sp macro="" textlink="">
          <xdr:nvSpPr>
            <xdr:cNvPr id="12" name="CaixaDeTexto 9">
              <a:extLst>
                <a:ext uri="{FF2B5EF4-FFF2-40B4-BE49-F238E27FC236}">
                  <a16:creationId xmlns:a16="http://schemas.microsoft.com/office/drawing/2014/main" id="{FB7A52A9-0AFB-74A8-B5CC-2C5636C51EB6}"/>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Environmental</a:t>
              </a:r>
            </a:p>
          </xdr:txBody>
        </xdr:sp>
        <xdr:sp macro="" textlink="">
          <xdr:nvSpPr>
            <xdr:cNvPr id="13" name="CaixaDeTexto 12">
              <a:hlinkClick xmlns:r="http://schemas.openxmlformats.org/officeDocument/2006/relationships" r:id="rId7"/>
              <a:extLst>
                <a:ext uri="{FF2B5EF4-FFF2-40B4-BE49-F238E27FC236}">
                  <a16:creationId xmlns:a16="http://schemas.microsoft.com/office/drawing/2014/main" id="{1E37571A-B7FF-241E-48A8-801AC78D266B}"/>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Climate change</a:t>
              </a:r>
            </a:p>
          </xdr:txBody>
        </xdr:sp>
        <xdr:sp macro="" textlink="">
          <xdr:nvSpPr>
            <xdr:cNvPr id="14" name="CaixaDeTexto 13">
              <a:hlinkClick xmlns:r="http://schemas.openxmlformats.org/officeDocument/2006/relationships" r:id="rId8"/>
              <a:extLst>
                <a:ext uri="{FF2B5EF4-FFF2-40B4-BE49-F238E27FC236}">
                  <a16:creationId xmlns:a16="http://schemas.microsoft.com/office/drawing/2014/main" id="{6B767885-2401-2A81-C9A4-AF7F8E58F8F5}"/>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Renewable energy and energy efficiency</a:t>
              </a:r>
            </a:p>
          </xdr:txBody>
        </xdr:sp>
        <xdr:sp macro="" textlink="">
          <xdr:nvSpPr>
            <xdr:cNvPr id="15" name="CaixaDeTexto 14">
              <a:hlinkClick xmlns:r="http://schemas.openxmlformats.org/officeDocument/2006/relationships" r:id="rId9"/>
              <a:extLst>
                <a:ext uri="{FF2B5EF4-FFF2-40B4-BE49-F238E27FC236}">
                  <a16:creationId xmlns:a16="http://schemas.microsoft.com/office/drawing/2014/main" id="{A50F78C1-7417-1655-3269-567E81C9B7E5}"/>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Biodiversity and ecosystem services</a:t>
              </a:r>
            </a:p>
          </xdr:txBody>
        </xdr:sp>
        <xdr:sp macro="" textlink="">
          <xdr:nvSpPr>
            <xdr:cNvPr id="16" name="CaixaDeTexto 15">
              <a:hlinkClick xmlns:r="http://schemas.openxmlformats.org/officeDocument/2006/relationships" r:id="rId10"/>
              <a:extLst>
                <a:ext uri="{FF2B5EF4-FFF2-40B4-BE49-F238E27FC236}">
                  <a16:creationId xmlns:a16="http://schemas.microsoft.com/office/drawing/2014/main" id="{536E8EA2-BDFD-AE9A-536C-09F526002789}"/>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Water resources</a:t>
              </a:r>
            </a:p>
          </xdr:txBody>
        </xdr:sp>
        <xdr:sp macro="" textlink="">
          <xdr:nvSpPr>
            <xdr:cNvPr id="17" name="CaixaDeTexto 16">
              <a:hlinkClick xmlns:r="http://schemas.openxmlformats.org/officeDocument/2006/relationships" r:id="rId11"/>
              <a:extLst>
                <a:ext uri="{FF2B5EF4-FFF2-40B4-BE49-F238E27FC236}">
                  <a16:creationId xmlns:a16="http://schemas.microsoft.com/office/drawing/2014/main" id="{BFE4FD66-D173-3EBF-CAA1-390E4BB816A3}"/>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Waste and co-products</a:t>
              </a:r>
            </a:p>
          </xdr:txBody>
        </xdr:sp>
        <xdr:sp macro="" textlink="">
          <xdr:nvSpPr>
            <xdr:cNvPr id="18" name="CaixaDeTexto 17">
              <a:hlinkClick xmlns:r="http://schemas.openxmlformats.org/officeDocument/2006/relationships" r:id="rId12"/>
              <a:extLst>
                <a:ext uri="{FF2B5EF4-FFF2-40B4-BE49-F238E27FC236}">
                  <a16:creationId xmlns:a16="http://schemas.microsoft.com/office/drawing/2014/main" id="{2FF32EE7-32A3-DFF7-DAFC-C4C8EF2CA46B}"/>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Dam management</a:t>
              </a:r>
            </a:p>
          </xdr:txBody>
        </xdr:sp>
        <xdr:sp macro="" textlink="">
          <xdr:nvSpPr>
            <xdr:cNvPr id="19" name="CaixaDeTexto 18">
              <a:hlinkClick xmlns:r="http://schemas.openxmlformats.org/officeDocument/2006/relationships" r:id="rId13"/>
              <a:extLst>
                <a:ext uri="{FF2B5EF4-FFF2-40B4-BE49-F238E27FC236}">
                  <a16:creationId xmlns:a16="http://schemas.microsoft.com/office/drawing/2014/main" id="{1BF28727-00FF-908C-4218-2DB797EE3C5C}"/>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Aluminum circularity</a:t>
              </a:r>
            </a:p>
          </xdr:txBody>
        </xdr:sp>
        <xdr:sp macro="" textlink="">
          <xdr:nvSpPr>
            <xdr:cNvPr id="20" name="CaixaDeTexto 19">
              <a:extLst>
                <a:ext uri="{FF2B5EF4-FFF2-40B4-BE49-F238E27FC236}">
                  <a16:creationId xmlns:a16="http://schemas.microsoft.com/office/drawing/2014/main" id="{856D1D7A-8DC4-B588-7FCD-4E36280643D4}"/>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Governance</a:t>
              </a:r>
            </a:p>
          </xdr:txBody>
        </xdr:sp>
        <xdr:sp macro="" textlink="">
          <xdr:nvSpPr>
            <xdr:cNvPr id="21" name="CaixaDeTexto 20">
              <a:hlinkClick xmlns:r="http://schemas.openxmlformats.org/officeDocument/2006/relationships" r:id="rId14"/>
              <a:extLst>
                <a:ext uri="{FF2B5EF4-FFF2-40B4-BE49-F238E27FC236}">
                  <a16:creationId xmlns:a16="http://schemas.microsoft.com/office/drawing/2014/main" id="{C6D040C6-3F21-E60C-1D2B-195F010937C2}"/>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Sustainable value chain</a:t>
              </a:r>
            </a:p>
          </xdr:txBody>
        </xdr:sp>
        <xdr:sp macro="" textlink="">
          <xdr:nvSpPr>
            <xdr:cNvPr id="25" name="CaixaDeTexto 24">
              <a:hlinkClick xmlns:r="http://schemas.openxmlformats.org/officeDocument/2006/relationships" r:id="rId15"/>
              <a:extLst>
                <a:ext uri="{FF2B5EF4-FFF2-40B4-BE49-F238E27FC236}">
                  <a16:creationId xmlns:a16="http://schemas.microsoft.com/office/drawing/2014/main" id="{6570D206-E150-0033-7400-7152198F4BA3}"/>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Innovation and technology</a:t>
              </a:r>
            </a:p>
          </xdr:txBody>
        </xdr:sp>
        <xdr:sp macro="" textlink="">
          <xdr:nvSpPr>
            <xdr:cNvPr id="45" name="CaixaDeTexto 44">
              <a:hlinkClick xmlns:r="http://schemas.openxmlformats.org/officeDocument/2006/relationships" r:id="rId16"/>
              <a:extLst>
                <a:ext uri="{FF2B5EF4-FFF2-40B4-BE49-F238E27FC236}">
                  <a16:creationId xmlns:a16="http://schemas.microsoft.com/office/drawing/2014/main" id="{5CD7D8C3-EFF1-EFD1-1FA3-7626808D1663}"/>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Institutional relations</a:t>
              </a:r>
            </a:p>
          </xdr:txBody>
        </xdr:sp>
        <xdr:sp macro="" textlink="">
          <xdr:nvSpPr>
            <xdr:cNvPr id="46" name="CaixaDeTexto 45">
              <a:hlinkClick xmlns:r="http://schemas.openxmlformats.org/officeDocument/2006/relationships" r:id="rId17"/>
              <a:extLst>
                <a:ext uri="{FF2B5EF4-FFF2-40B4-BE49-F238E27FC236}">
                  <a16:creationId xmlns:a16="http://schemas.microsoft.com/office/drawing/2014/main" id="{E8D22DC6-673E-67F8-AF9E-B24918AD1B39}"/>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Corporate Governance</a:t>
              </a:r>
            </a:p>
          </xdr:txBody>
        </xdr:sp>
        <xdr:sp macro="" textlink="">
          <xdr:nvSpPr>
            <xdr:cNvPr id="47" name="CaixaDeTexto 3">
              <a:hlinkClick xmlns:r="http://schemas.openxmlformats.org/officeDocument/2006/relationships" r:id="rId18"/>
              <a:extLst>
                <a:ext uri="{FF2B5EF4-FFF2-40B4-BE49-F238E27FC236}">
                  <a16:creationId xmlns:a16="http://schemas.microsoft.com/office/drawing/2014/main" id="{4A169A3C-5C96-4261-67FF-0C6310FF02E0}"/>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Index</a:t>
              </a:r>
            </a:p>
          </xdr:txBody>
        </xdr:sp>
      </xdr:grpSp>
    </xdr:grpSp>
    <xdr:clientData/>
  </xdr:twoCellAnchor>
  <xdr:twoCellAnchor editAs="absolute">
    <xdr:from>
      <xdr:col>12</xdr:col>
      <xdr:colOff>0</xdr:colOff>
      <xdr:row>1</xdr:row>
      <xdr:rowOff>0</xdr:rowOff>
    </xdr:from>
    <xdr:to>
      <xdr:col>12</xdr:col>
      <xdr:colOff>1265465</xdr:colOff>
      <xdr:row>2</xdr:row>
      <xdr:rowOff>340178</xdr:rowOff>
    </xdr:to>
    <xdr:sp macro="" textlink="">
      <xdr:nvSpPr>
        <xdr:cNvPr id="28" name="Retângulo 27">
          <a:hlinkClick xmlns:r="http://schemas.openxmlformats.org/officeDocument/2006/relationships" r:id="rId19"/>
          <a:extLst>
            <a:ext uri="{FF2B5EF4-FFF2-40B4-BE49-F238E27FC236}">
              <a16:creationId xmlns:a16="http://schemas.microsoft.com/office/drawing/2014/main" id="{DE262103-D287-4C90-8A5F-2A34ED0224E5}"/>
            </a:ext>
          </a:extLst>
        </xdr:cNvPr>
        <xdr:cNvSpPr/>
      </xdr:nvSpPr>
      <xdr:spPr>
        <a:xfrm>
          <a:off x="17526000" y="176893"/>
          <a:ext cx="1265465" cy="517071"/>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Home</a:t>
          </a:r>
        </a:p>
      </xdr:txBody>
    </xdr:sp>
    <xdr:clientData/>
  </xdr:twoCellAnchor>
  <xdr:twoCellAnchor editAs="oneCell">
    <xdr:from>
      <xdr:col>10</xdr:col>
      <xdr:colOff>0</xdr:colOff>
      <xdr:row>35</xdr:row>
      <xdr:rowOff>0</xdr:rowOff>
    </xdr:from>
    <xdr:to>
      <xdr:col>10</xdr:col>
      <xdr:colOff>304800</xdr:colOff>
      <xdr:row>36</xdr:row>
      <xdr:rowOff>114300</xdr:rowOff>
    </xdr:to>
    <xdr:sp macro="" textlink="">
      <xdr:nvSpPr>
        <xdr:cNvPr id="5121" name="AutoShape 1">
          <a:extLst>
            <a:ext uri="{FF2B5EF4-FFF2-40B4-BE49-F238E27FC236}">
              <a16:creationId xmlns:a16="http://schemas.microsoft.com/office/drawing/2014/main" id="{6FD67C71-3C27-0C4B-1470-AA068D2EDDAF}"/>
            </a:ext>
          </a:extLst>
        </xdr:cNvPr>
        <xdr:cNvSpPr>
          <a:spLocks noChangeAspect="1" noChangeArrowheads="1"/>
        </xdr:cNvSpPr>
      </xdr:nvSpPr>
      <xdr:spPr bwMode="auto">
        <a:xfrm>
          <a:off x="14687550" y="669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13</xdr:col>
      <xdr:colOff>57149</xdr:colOff>
      <xdr:row>0</xdr:row>
      <xdr:rowOff>166007</xdr:rowOff>
    </xdr:from>
    <xdr:to>
      <xdr:col>13</xdr:col>
      <xdr:colOff>1322614</xdr:colOff>
      <xdr:row>2</xdr:row>
      <xdr:rowOff>329292</xdr:rowOff>
    </xdr:to>
    <xdr:sp macro="" textlink="">
      <xdr:nvSpPr>
        <xdr:cNvPr id="24" name="Retângulo 23">
          <a:hlinkClick xmlns:r="http://schemas.openxmlformats.org/officeDocument/2006/relationships" r:id="rId18"/>
          <a:extLst>
            <a:ext uri="{FF2B5EF4-FFF2-40B4-BE49-F238E27FC236}">
              <a16:creationId xmlns:a16="http://schemas.microsoft.com/office/drawing/2014/main" id="{A8AD7B61-48CE-43EB-A313-2F9A327BDA89}"/>
            </a:ext>
          </a:extLst>
        </xdr:cNvPr>
        <xdr:cNvSpPr/>
      </xdr:nvSpPr>
      <xdr:spPr>
        <a:xfrm>
          <a:off x="18971078" y="166007"/>
          <a:ext cx="1265465" cy="517071"/>
        </a:xfrm>
        <a:prstGeom prst="rect">
          <a:avLst/>
        </a:prstGeom>
        <a:solidFill>
          <a:srgbClr val="133EEA"/>
        </a:solidFill>
        <a:ln>
          <a:solidFill>
            <a:srgbClr val="113CE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Index</a:t>
          </a:r>
        </a:p>
      </xdr:txBody>
    </xdr:sp>
    <xdr:clientData/>
  </xdr:twoCellAnchor>
  <xdr:twoCellAnchor editAs="oneCell">
    <xdr:from>
      <xdr:col>2</xdr:col>
      <xdr:colOff>13607</xdr:colOff>
      <xdr:row>19</xdr:row>
      <xdr:rowOff>149680</xdr:rowOff>
    </xdr:from>
    <xdr:to>
      <xdr:col>8</xdr:col>
      <xdr:colOff>639536</xdr:colOff>
      <xdr:row>50</xdr:row>
      <xdr:rowOff>81781</xdr:rowOff>
    </xdr:to>
    <xdr:pic>
      <xdr:nvPicPr>
        <xdr:cNvPr id="29" name="Imagem 28">
          <a:extLst>
            <a:ext uri="{FF2B5EF4-FFF2-40B4-BE49-F238E27FC236}">
              <a16:creationId xmlns:a16="http://schemas.microsoft.com/office/drawing/2014/main" id="{1589D076-147E-C40E-7A5F-4F0512218CA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3660321" y="3810001"/>
          <a:ext cx="8953501" cy="55790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0</xdr:colOff>
      <xdr:row>46</xdr:row>
      <xdr:rowOff>0</xdr:rowOff>
    </xdr:from>
    <xdr:to>
      <xdr:col>10</xdr:col>
      <xdr:colOff>304800</xdr:colOff>
      <xdr:row>47</xdr:row>
      <xdr:rowOff>114300</xdr:rowOff>
    </xdr:to>
    <xdr:sp macro="" textlink="">
      <xdr:nvSpPr>
        <xdr:cNvPr id="22" name="AutoShape 1" descr="image.png">
          <a:extLst>
            <a:ext uri="{FF2B5EF4-FFF2-40B4-BE49-F238E27FC236}">
              <a16:creationId xmlns:a16="http://schemas.microsoft.com/office/drawing/2014/main" id="{98787EDC-0C17-4541-8E0B-F263ADEF6925}"/>
            </a:ext>
          </a:extLst>
        </xdr:cNvPr>
        <xdr:cNvSpPr>
          <a:spLocks noChangeAspect="1" noChangeArrowheads="1"/>
        </xdr:cNvSpPr>
      </xdr:nvSpPr>
      <xdr:spPr bwMode="auto">
        <a:xfrm>
          <a:off x="14687550" y="2371725"/>
          <a:ext cx="304800" cy="30888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61</xdr:row>
      <xdr:rowOff>0</xdr:rowOff>
    </xdr:from>
    <xdr:to>
      <xdr:col>9</xdr:col>
      <xdr:colOff>304800</xdr:colOff>
      <xdr:row>62</xdr:row>
      <xdr:rowOff>126510</xdr:rowOff>
    </xdr:to>
    <xdr:sp macro="" textlink="">
      <xdr:nvSpPr>
        <xdr:cNvPr id="23" name="AutoShape 4" descr="image.png">
          <a:extLst>
            <a:ext uri="{FF2B5EF4-FFF2-40B4-BE49-F238E27FC236}">
              <a16:creationId xmlns:a16="http://schemas.microsoft.com/office/drawing/2014/main" id="{22C87252-8020-4BF7-BB7C-929BE30E250F}"/>
            </a:ext>
          </a:extLst>
        </xdr:cNvPr>
        <xdr:cNvSpPr>
          <a:spLocks noChangeAspect="1" noChangeArrowheads="1"/>
        </xdr:cNvSpPr>
      </xdr:nvSpPr>
      <xdr:spPr bwMode="auto">
        <a:xfrm>
          <a:off x="13306425" y="5200650"/>
          <a:ext cx="304800" cy="31474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0</xdr:col>
      <xdr:colOff>0</xdr:colOff>
      <xdr:row>0</xdr:row>
      <xdr:rowOff>0</xdr:rowOff>
    </xdr:from>
    <xdr:to>
      <xdr:col>0</xdr:col>
      <xdr:colOff>3105150</xdr:colOff>
      <xdr:row>31</xdr:row>
      <xdr:rowOff>164941</xdr:rowOff>
    </xdr:to>
    <xdr:grpSp>
      <xdr:nvGrpSpPr>
        <xdr:cNvPr id="37" name="Agrupar 36">
          <a:extLst>
            <a:ext uri="{FF2B5EF4-FFF2-40B4-BE49-F238E27FC236}">
              <a16:creationId xmlns:a16="http://schemas.microsoft.com/office/drawing/2014/main" id="{A1BB1AA5-0129-44C7-AA81-6847CAB1B61C}"/>
            </a:ext>
          </a:extLst>
        </xdr:cNvPr>
        <xdr:cNvGrpSpPr/>
      </xdr:nvGrpSpPr>
      <xdr:grpSpPr>
        <a:xfrm>
          <a:off x="0" y="0"/>
          <a:ext cx="3105150" cy="6937216"/>
          <a:chOff x="0" y="0"/>
          <a:chExt cx="3105150" cy="6962162"/>
        </a:xfrm>
      </xdr:grpSpPr>
      <xdr:pic>
        <xdr:nvPicPr>
          <xdr:cNvPr id="38" name="Imagem 2">
            <a:extLst>
              <a:ext uri="{FF2B5EF4-FFF2-40B4-BE49-F238E27FC236}">
                <a16:creationId xmlns:a16="http://schemas.microsoft.com/office/drawing/2014/main" id="{BA117EB6-2F70-0935-5397-7D9F5B9DB5AA}"/>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39" name="Agrupar 38">
            <a:extLst>
              <a:ext uri="{FF2B5EF4-FFF2-40B4-BE49-F238E27FC236}">
                <a16:creationId xmlns:a16="http://schemas.microsoft.com/office/drawing/2014/main" id="{A8615E98-2E43-E965-A4B7-B72C26D08940}"/>
              </a:ext>
            </a:extLst>
          </xdr:cNvPr>
          <xdr:cNvGrpSpPr/>
        </xdr:nvGrpSpPr>
        <xdr:grpSpPr>
          <a:xfrm>
            <a:off x="0" y="549088"/>
            <a:ext cx="3105150" cy="6413074"/>
            <a:chOff x="0" y="549088"/>
            <a:chExt cx="3105150" cy="6413074"/>
          </a:xfrm>
        </xdr:grpSpPr>
        <xdr:sp macro="" textlink="">
          <xdr:nvSpPr>
            <xdr:cNvPr id="40" name="CaixaDeTexto 3">
              <a:hlinkClick xmlns:r="http://schemas.openxmlformats.org/officeDocument/2006/relationships" r:id="rId2"/>
              <a:extLst>
                <a:ext uri="{FF2B5EF4-FFF2-40B4-BE49-F238E27FC236}">
                  <a16:creationId xmlns:a16="http://schemas.microsoft.com/office/drawing/2014/main" id="{0A48520B-9035-163A-B15D-3DD35005DA94}"/>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Materiality</a:t>
              </a:r>
            </a:p>
          </xdr:txBody>
        </xdr:sp>
        <xdr:sp macro="" textlink="">
          <xdr:nvSpPr>
            <xdr:cNvPr id="41" name="CaixaDeTexto 4">
              <a:extLst>
                <a:ext uri="{FF2B5EF4-FFF2-40B4-BE49-F238E27FC236}">
                  <a16:creationId xmlns:a16="http://schemas.microsoft.com/office/drawing/2014/main" id="{75D070CF-8DB6-7EEF-DAB9-3C72E38024FC}"/>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Social</a:t>
              </a:r>
            </a:p>
          </xdr:txBody>
        </xdr:sp>
        <xdr:sp macro="" textlink="">
          <xdr:nvSpPr>
            <xdr:cNvPr id="42" name="CaixaDeTexto 5">
              <a:hlinkClick xmlns:r="http://schemas.openxmlformats.org/officeDocument/2006/relationships" r:id="rId3"/>
              <a:extLst>
                <a:ext uri="{FF2B5EF4-FFF2-40B4-BE49-F238E27FC236}">
                  <a16:creationId xmlns:a16="http://schemas.microsoft.com/office/drawing/2014/main" id="{5F64A773-5F77-6C02-C6CF-722119A205EA}"/>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u="none">
                  <a:solidFill>
                    <a:srgbClr val="17D4E8"/>
                  </a:solidFill>
                  <a:latin typeface="Verdana" panose="020B0604030504040204" pitchFamily="34" charset="0"/>
                  <a:ea typeface="Verdana" panose="020B0604030504040204" pitchFamily="34" charset="0"/>
                </a:rPr>
                <a:t>Employees</a:t>
              </a:r>
            </a:p>
          </xdr:txBody>
        </xdr:sp>
        <xdr:sp macro="" textlink="">
          <xdr:nvSpPr>
            <xdr:cNvPr id="43" name="CaixaDeTexto 6">
              <a:hlinkClick xmlns:r="http://schemas.openxmlformats.org/officeDocument/2006/relationships" r:id="rId4"/>
              <a:extLst>
                <a:ext uri="{FF2B5EF4-FFF2-40B4-BE49-F238E27FC236}">
                  <a16:creationId xmlns:a16="http://schemas.microsoft.com/office/drawing/2014/main" id="{4509C4A2-B30B-974C-EE8D-9FBF3C02AF8F}"/>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Health, </a:t>
              </a:r>
              <a:r>
                <a:rPr lang="en-US" sz="1100" b="0" u="none" baseline="0">
                  <a:solidFill>
                    <a:schemeClr val="bg1"/>
                  </a:solidFill>
                  <a:latin typeface="Verdana" panose="020B0604030504040204" pitchFamily="34" charset="0"/>
                  <a:ea typeface="Verdana" panose="020B0604030504040204" pitchFamily="34" charset="0"/>
                </a:rPr>
                <a:t>safety and well-being</a:t>
              </a:r>
            </a:p>
          </xdr:txBody>
        </xdr:sp>
        <xdr:sp macro="" textlink="">
          <xdr:nvSpPr>
            <xdr:cNvPr id="44" name="CaixaDeTexto 7">
              <a:hlinkClick xmlns:r="http://schemas.openxmlformats.org/officeDocument/2006/relationships" r:id="rId5"/>
              <a:extLst>
                <a:ext uri="{FF2B5EF4-FFF2-40B4-BE49-F238E27FC236}">
                  <a16:creationId xmlns:a16="http://schemas.microsoft.com/office/drawing/2014/main" id="{BC527A0C-9F04-3029-AE64-8F60274034BD}"/>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Social legacy</a:t>
              </a:r>
            </a:p>
          </xdr:txBody>
        </xdr:sp>
        <xdr:sp macro="" textlink="">
          <xdr:nvSpPr>
            <xdr:cNvPr id="45" name="CaixaDeTexto 8">
              <a:hlinkClick xmlns:r="http://schemas.openxmlformats.org/officeDocument/2006/relationships" r:id="rId6"/>
              <a:extLst>
                <a:ext uri="{FF2B5EF4-FFF2-40B4-BE49-F238E27FC236}">
                  <a16:creationId xmlns:a16="http://schemas.microsoft.com/office/drawing/2014/main" id="{42093113-1CA3-F472-C4C2-D5085E156E1A}"/>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Human rights</a:t>
              </a:r>
            </a:p>
          </xdr:txBody>
        </xdr:sp>
        <xdr:sp macro="" textlink="">
          <xdr:nvSpPr>
            <xdr:cNvPr id="46" name="CaixaDeTexto 9">
              <a:extLst>
                <a:ext uri="{FF2B5EF4-FFF2-40B4-BE49-F238E27FC236}">
                  <a16:creationId xmlns:a16="http://schemas.microsoft.com/office/drawing/2014/main" id="{1E120CFF-F606-CA4B-DAFA-2B7E023C31C1}"/>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Environmental</a:t>
              </a:r>
            </a:p>
          </xdr:txBody>
        </xdr:sp>
        <xdr:sp macro="" textlink="">
          <xdr:nvSpPr>
            <xdr:cNvPr id="47" name="CaixaDeTexto 12">
              <a:hlinkClick xmlns:r="http://schemas.openxmlformats.org/officeDocument/2006/relationships" r:id="rId7"/>
              <a:extLst>
                <a:ext uri="{FF2B5EF4-FFF2-40B4-BE49-F238E27FC236}">
                  <a16:creationId xmlns:a16="http://schemas.microsoft.com/office/drawing/2014/main" id="{F324594B-7EA9-92B3-81B0-DCB8B7DC45F2}"/>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Climate change</a:t>
              </a:r>
            </a:p>
          </xdr:txBody>
        </xdr:sp>
        <xdr:sp macro="" textlink="">
          <xdr:nvSpPr>
            <xdr:cNvPr id="48" name="CaixaDeTexto 13">
              <a:hlinkClick xmlns:r="http://schemas.openxmlformats.org/officeDocument/2006/relationships" r:id="rId8"/>
              <a:extLst>
                <a:ext uri="{FF2B5EF4-FFF2-40B4-BE49-F238E27FC236}">
                  <a16:creationId xmlns:a16="http://schemas.microsoft.com/office/drawing/2014/main" id="{8EB87D93-5BF4-F69A-8F0B-A96588881065}"/>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Renewable energy and energy efficiency</a:t>
              </a:r>
            </a:p>
          </xdr:txBody>
        </xdr:sp>
        <xdr:sp macro="" textlink="">
          <xdr:nvSpPr>
            <xdr:cNvPr id="49" name="CaixaDeTexto 14">
              <a:hlinkClick xmlns:r="http://schemas.openxmlformats.org/officeDocument/2006/relationships" r:id="rId9"/>
              <a:extLst>
                <a:ext uri="{FF2B5EF4-FFF2-40B4-BE49-F238E27FC236}">
                  <a16:creationId xmlns:a16="http://schemas.microsoft.com/office/drawing/2014/main" id="{82422F18-8A07-627E-8358-9DE47ED82026}"/>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Biodiversity and ecosystem services</a:t>
              </a:r>
            </a:p>
          </xdr:txBody>
        </xdr:sp>
        <xdr:sp macro="" textlink="">
          <xdr:nvSpPr>
            <xdr:cNvPr id="50" name="CaixaDeTexto 49">
              <a:hlinkClick xmlns:r="http://schemas.openxmlformats.org/officeDocument/2006/relationships" r:id="rId10"/>
              <a:extLst>
                <a:ext uri="{FF2B5EF4-FFF2-40B4-BE49-F238E27FC236}">
                  <a16:creationId xmlns:a16="http://schemas.microsoft.com/office/drawing/2014/main" id="{70A91A8C-8DAF-83C1-DFE9-B0CA3C954E82}"/>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Water resources</a:t>
              </a:r>
            </a:p>
          </xdr:txBody>
        </xdr:sp>
        <xdr:sp macro="" textlink="">
          <xdr:nvSpPr>
            <xdr:cNvPr id="51" name="CaixaDeTexto 50">
              <a:hlinkClick xmlns:r="http://schemas.openxmlformats.org/officeDocument/2006/relationships" r:id="rId11"/>
              <a:extLst>
                <a:ext uri="{FF2B5EF4-FFF2-40B4-BE49-F238E27FC236}">
                  <a16:creationId xmlns:a16="http://schemas.microsoft.com/office/drawing/2014/main" id="{CF151C10-C8AC-C10E-3451-DBB9B738224B}"/>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Waste and co-products</a:t>
              </a:r>
            </a:p>
          </xdr:txBody>
        </xdr:sp>
        <xdr:sp macro="" textlink="">
          <xdr:nvSpPr>
            <xdr:cNvPr id="52" name="CaixaDeTexto 51">
              <a:hlinkClick xmlns:r="http://schemas.openxmlformats.org/officeDocument/2006/relationships" r:id="rId12"/>
              <a:extLst>
                <a:ext uri="{FF2B5EF4-FFF2-40B4-BE49-F238E27FC236}">
                  <a16:creationId xmlns:a16="http://schemas.microsoft.com/office/drawing/2014/main" id="{FCDE4020-FC3F-AA92-69FD-1432155852AF}"/>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Dam management</a:t>
              </a:r>
            </a:p>
          </xdr:txBody>
        </xdr:sp>
        <xdr:sp macro="" textlink="">
          <xdr:nvSpPr>
            <xdr:cNvPr id="53" name="CaixaDeTexto 52">
              <a:hlinkClick xmlns:r="http://schemas.openxmlformats.org/officeDocument/2006/relationships" r:id="rId13"/>
              <a:extLst>
                <a:ext uri="{FF2B5EF4-FFF2-40B4-BE49-F238E27FC236}">
                  <a16:creationId xmlns:a16="http://schemas.microsoft.com/office/drawing/2014/main" id="{47546B31-1052-60B4-78AF-10C6448DB348}"/>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Aluminum circularity</a:t>
              </a:r>
            </a:p>
          </xdr:txBody>
        </xdr:sp>
        <xdr:sp macro="" textlink="">
          <xdr:nvSpPr>
            <xdr:cNvPr id="54" name="CaixaDeTexto 53">
              <a:extLst>
                <a:ext uri="{FF2B5EF4-FFF2-40B4-BE49-F238E27FC236}">
                  <a16:creationId xmlns:a16="http://schemas.microsoft.com/office/drawing/2014/main" id="{2F2FD18A-2307-BC52-F7B7-4D353C792FFE}"/>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Governance</a:t>
              </a:r>
            </a:p>
          </xdr:txBody>
        </xdr:sp>
        <xdr:sp macro="" textlink="">
          <xdr:nvSpPr>
            <xdr:cNvPr id="55" name="CaixaDeTexto 54">
              <a:hlinkClick xmlns:r="http://schemas.openxmlformats.org/officeDocument/2006/relationships" r:id="rId14"/>
              <a:extLst>
                <a:ext uri="{FF2B5EF4-FFF2-40B4-BE49-F238E27FC236}">
                  <a16:creationId xmlns:a16="http://schemas.microsoft.com/office/drawing/2014/main" id="{09512F45-5449-6521-8420-5502F7982516}"/>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Sustainable value chain</a:t>
              </a:r>
            </a:p>
          </xdr:txBody>
        </xdr:sp>
        <xdr:sp macro="" textlink="">
          <xdr:nvSpPr>
            <xdr:cNvPr id="56" name="CaixaDeTexto 55">
              <a:hlinkClick xmlns:r="http://schemas.openxmlformats.org/officeDocument/2006/relationships" r:id="rId15"/>
              <a:extLst>
                <a:ext uri="{FF2B5EF4-FFF2-40B4-BE49-F238E27FC236}">
                  <a16:creationId xmlns:a16="http://schemas.microsoft.com/office/drawing/2014/main" id="{8C7D38BA-CC16-4F1E-FB28-C7DDE9B6B097}"/>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Innovation and technology</a:t>
              </a:r>
            </a:p>
          </xdr:txBody>
        </xdr:sp>
        <xdr:sp macro="" textlink="">
          <xdr:nvSpPr>
            <xdr:cNvPr id="57" name="CaixaDeTexto 56">
              <a:hlinkClick xmlns:r="http://schemas.openxmlformats.org/officeDocument/2006/relationships" r:id="rId16"/>
              <a:extLst>
                <a:ext uri="{FF2B5EF4-FFF2-40B4-BE49-F238E27FC236}">
                  <a16:creationId xmlns:a16="http://schemas.microsoft.com/office/drawing/2014/main" id="{1809D4B3-4D93-7E2E-AF74-1D34B7BC70C0}"/>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Institutional relations</a:t>
              </a:r>
            </a:p>
          </xdr:txBody>
        </xdr:sp>
        <xdr:sp macro="" textlink="">
          <xdr:nvSpPr>
            <xdr:cNvPr id="58" name="CaixaDeTexto 57">
              <a:hlinkClick xmlns:r="http://schemas.openxmlformats.org/officeDocument/2006/relationships" r:id="rId17"/>
              <a:extLst>
                <a:ext uri="{FF2B5EF4-FFF2-40B4-BE49-F238E27FC236}">
                  <a16:creationId xmlns:a16="http://schemas.microsoft.com/office/drawing/2014/main" id="{009F0239-E3D4-DAB4-11BE-2DE49E23E7C3}"/>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Corporate Governance</a:t>
              </a:r>
            </a:p>
          </xdr:txBody>
        </xdr:sp>
        <xdr:sp macro="" textlink="">
          <xdr:nvSpPr>
            <xdr:cNvPr id="59" name="CaixaDeTexto 3">
              <a:hlinkClick xmlns:r="http://schemas.openxmlformats.org/officeDocument/2006/relationships" r:id="rId18"/>
              <a:extLst>
                <a:ext uri="{FF2B5EF4-FFF2-40B4-BE49-F238E27FC236}">
                  <a16:creationId xmlns:a16="http://schemas.microsoft.com/office/drawing/2014/main" id="{82134EF1-2181-F6BC-8C2E-91330C313F43}"/>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Index</a:t>
              </a:r>
            </a:p>
          </xdr:txBody>
        </xdr:sp>
      </xdr:grpSp>
    </xdr:grpSp>
    <xdr:clientData/>
  </xdr:twoCellAnchor>
  <xdr:twoCellAnchor editAs="absolute">
    <xdr:from>
      <xdr:col>12</xdr:col>
      <xdr:colOff>0</xdr:colOff>
      <xdr:row>1</xdr:row>
      <xdr:rowOff>0</xdr:rowOff>
    </xdr:from>
    <xdr:to>
      <xdr:col>12</xdr:col>
      <xdr:colOff>1265465</xdr:colOff>
      <xdr:row>2</xdr:row>
      <xdr:rowOff>340178</xdr:rowOff>
    </xdr:to>
    <xdr:sp macro="" textlink="">
      <xdr:nvSpPr>
        <xdr:cNvPr id="7" name="Retângulo 6">
          <a:hlinkClick xmlns:r="http://schemas.openxmlformats.org/officeDocument/2006/relationships" r:id="rId19"/>
          <a:extLst>
            <a:ext uri="{FF2B5EF4-FFF2-40B4-BE49-F238E27FC236}">
              <a16:creationId xmlns:a16="http://schemas.microsoft.com/office/drawing/2014/main" id="{A944134C-52FF-48D6-BDA1-B814E1BEA4CF}"/>
            </a:ext>
          </a:extLst>
        </xdr:cNvPr>
        <xdr:cNvSpPr/>
      </xdr:nvSpPr>
      <xdr:spPr>
        <a:xfrm>
          <a:off x="17526000" y="176893"/>
          <a:ext cx="1265465" cy="517071"/>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Home</a:t>
          </a:r>
        </a:p>
      </xdr:txBody>
    </xdr:sp>
    <xdr:clientData/>
  </xdr:twoCellAnchor>
  <xdr:twoCellAnchor editAs="absolute">
    <xdr:from>
      <xdr:col>13</xdr:col>
      <xdr:colOff>47763</xdr:colOff>
      <xdr:row>1</xdr:row>
      <xdr:rowOff>7454</xdr:rowOff>
    </xdr:from>
    <xdr:to>
      <xdr:col>13</xdr:col>
      <xdr:colOff>1306878</xdr:colOff>
      <xdr:row>2</xdr:row>
      <xdr:rowOff>351419</xdr:rowOff>
    </xdr:to>
    <xdr:sp macro="" textlink="">
      <xdr:nvSpPr>
        <xdr:cNvPr id="3" name="Retângulo 2">
          <a:hlinkClick xmlns:r="http://schemas.openxmlformats.org/officeDocument/2006/relationships" r:id="rId18"/>
          <a:extLst>
            <a:ext uri="{FF2B5EF4-FFF2-40B4-BE49-F238E27FC236}">
              <a16:creationId xmlns:a16="http://schemas.microsoft.com/office/drawing/2014/main" id="{C16F3EA2-2FED-4318-9302-BA619EAB6672}"/>
            </a:ext>
          </a:extLst>
        </xdr:cNvPr>
        <xdr:cNvSpPr/>
      </xdr:nvSpPr>
      <xdr:spPr>
        <a:xfrm>
          <a:off x="18870543" y="193261"/>
          <a:ext cx="1265465" cy="517071"/>
        </a:xfrm>
        <a:prstGeom prst="rect">
          <a:avLst/>
        </a:prstGeom>
        <a:solidFill>
          <a:srgbClr val="133EEA"/>
        </a:solidFill>
        <a:ln>
          <a:solidFill>
            <a:srgbClr val="113CE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Index</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0</xdr:colOff>
      <xdr:row>15</xdr:row>
      <xdr:rowOff>0</xdr:rowOff>
    </xdr:from>
    <xdr:to>
      <xdr:col>10</xdr:col>
      <xdr:colOff>304800</xdr:colOff>
      <xdr:row>16</xdr:row>
      <xdr:rowOff>87313</xdr:rowOff>
    </xdr:to>
    <xdr:sp macro="" textlink="">
      <xdr:nvSpPr>
        <xdr:cNvPr id="22" name="AutoShape 1" descr="image.png">
          <a:extLst>
            <a:ext uri="{FF2B5EF4-FFF2-40B4-BE49-F238E27FC236}">
              <a16:creationId xmlns:a16="http://schemas.microsoft.com/office/drawing/2014/main" id="{ED7A2659-E4AF-41BB-B790-91B2E66685A2}"/>
            </a:ext>
          </a:extLst>
        </xdr:cNvPr>
        <xdr:cNvSpPr>
          <a:spLocks noChangeAspect="1" noChangeArrowheads="1"/>
        </xdr:cNvSpPr>
      </xdr:nvSpPr>
      <xdr:spPr bwMode="auto">
        <a:xfrm>
          <a:off x="14687550" y="2971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31</xdr:row>
      <xdr:rowOff>0</xdr:rowOff>
    </xdr:from>
    <xdr:to>
      <xdr:col>9</xdr:col>
      <xdr:colOff>304800</xdr:colOff>
      <xdr:row>32</xdr:row>
      <xdr:rowOff>126510</xdr:rowOff>
    </xdr:to>
    <xdr:sp macro="" textlink="">
      <xdr:nvSpPr>
        <xdr:cNvPr id="23" name="AutoShape 4" descr="image.png">
          <a:extLst>
            <a:ext uri="{FF2B5EF4-FFF2-40B4-BE49-F238E27FC236}">
              <a16:creationId xmlns:a16="http://schemas.microsoft.com/office/drawing/2014/main" id="{F78ED957-EE60-43FA-AD4C-07702505F779}"/>
            </a:ext>
          </a:extLst>
        </xdr:cNvPr>
        <xdr:cNvSpPr>
          <a:spLocks noChangeAspect="1" noChangeArrowheads="1"/>
        </xdr:cNvSpPr>
      </xdr:nvSpPr>
      <xdr:spPr bwMode="auto">
        <a:xfrm>
          <a:off x="13306425" y="5829300"/>
          <a:ext cx="304800" cy="31066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0</xdr:col>
      <xdr:colOff>0</xdr:colOff>
      <xdr:row>0</xdr:row>
      <xdr:rowOff>0</xdr:rowOff>
    </xdr:from>
    <xdr:to>
      <xdr:col>0</xdr:col>
      <xdr:colOff>3105150</xdr:colOff>
      <xdr:row>32</xdr:row>
      <xdr:rowOff>124573</xdr:rowOff>
    </xdr:to>
    <xdr:grpSp>
      <xdr:nvGrpSpPr>
        <xdr:cNvPr id="28" name="Agrupar 27">
          <a:extLst>
            <a:ext uri="{FF2B5EF4-FFF2-40B4-BE49-F238E27FC236}">
              <a16:creationId xmlns:a16="http://schemas.microsoft.com/office/drawing/2014/main" id="{77500613-269F-493A-9368-3A71810D5655}"/>
            </a:ext>
          </a:extLst>
        </xdr:cNvPr>
        <xdr:cNvGrpSpPr/>
      </xdr:nvGrpSpPr>
      <xdr:grpSpPr>
        <a:xfrm>
          <a:off x="0" y="0"/>
          <a:ext cx="3105150" cy="6887323"/>
          <a:chOff x="0" y="0"/>
          <a:chExt cx="3105150" cy="6962162"/>
        </a:xfrm>
      </xdr:grpSpPr>
      <xdr:pic>
        <xdr:nvPicPr>
          <xdr:cNvPr id="29" name="Imagem 2">
            <a:extLst>
              <a:ext uri="{FF2B5EF4-FFF2-40B4-BE49-F238E27FC236}">
                <a16:creationId xmlns:a16="http://schemas.microsoft.com/office/drawing/2014/main" id="{294B0129-F1F5-A0AC-D983-6CC42AD4DBD4}"/>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30" name="Agrupar 29">
            <a:extLst>
              <a:ext uri="{FF2B5EF4-FFF2-40B4-BE49-F238E27FC236}">
                <a16:creationId xmlns:a16="http://schemas.microsoft.com/office/drawing/2014/main" id="{0AF41D89-A439-24DB-D331-E9EDCF2331FE}"/>
              </a:ext>
            </a:extLst>
          </xdr:cNvPr>
          <xdr:cNvGrpSpPr/>
        </xdr:nvGrpSpPr>
        <xdr:grpSpPr>
          <a:xfrm>
            <a:off x="0" y="549088"/>
            <a:ext cx="3105150" cy="6413074"/>
            <a:chOff x="0" y="549088"/>
            <a:chExt cx="3105150" cy="6413074"/>
          </a:xfrm>
        </xdr:grpSpPr>
        <xdr:sp macro="" textlink="">
          <xdr:nvSpPr>
            <xdr:cNvPr id="31" name="CaixaDeTexto 3">
              <a:hlinkClick xmlns:r="http://schemas.openxmlformats.org/officeDocument/2006/relationships" r:id="rId2"/>
              <a:extLst>
                <a:ext uri="{FF2B5EF4-FFF2-40B4-BE49-F238E27FC236}">
                  <a16:creationId xmlns:a16="http://schemas.microsoft.com/office/drawing/2014/main" id="{2D7522E5-FB11-C06C-0013-2B3B1DB62FB8}"/>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Materiality</a:t>
              </a:r>
            </a:p>
          </xdr:txBody>
        </xdr:sp>
        <xdr:sp macro="" textlink="">
          <xdr:nvSpPr>
            <xdr:cNvPr id="32" name="CaixaDeTexto 4">
              <a:extLst>
                <a:ext uri="{FF2B5EF4-FFF2-40B4-BE49-F238E27FC236}">
                  <a16:creationId xmlns:a16="http://schemas.microsoft.com/office/drawing/2014/main" id="{FA342B9A-454E-0A70-C6EA-DD709E276332}"/>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Social</a:t>
              </a:r>
            </a:p>
          </xdr:txBody>
        </xdr:sp>
        <xdr:sp macro="" textlink="">
          <xdr:nvSpPr>
            <xdr:cNvPr id="54" name="CaixaDeTexto 5">
              <a:hlinkClick xmlns:r="http://schemas.openxmlformats.org/officeDocument/2006/relationships" r:id="rId3"/>
              <a:extLst>
                <a:ext uri="{FF2B5EF4-FFF2-40B4-BE49-F238E27FC236}">
                  <a16:creationId xmlns:a16="http://schemas.microsoft.com/office/drawing/2014/main" id="{A19B838F-23E7-DF44-09CE-29FF7E2F1472}"/>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Employees</a:t>
              </a:r>
            </a:p>
          </xdr:txBody>
        </xdr:sp>
        <xdr:sp macro="" textlink="">
          <xdr:nvSpPr>
            <xdr:cNvPr id="55" name="CaixaDeTexto 6">
              <a:hlinkClick xmlns:r="http://schemas.openxmlformats.org/officeDocument/2006/relationships" r:id="rId4"/>
              <a:extLst>
                <a:ext uri="{FF2B5EF4-FFF2-40B4-BE49-F238E27FC236}">
                  <a16:creationId xmlns:a16="http://schemas.microsoft.com/office/drawing/2014/main" id="{505CF582-A68A-CEE7-2693-475353E65E7D}"/>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u="none">
                  <a:solidFill>
                    <a:srgbClr val="17D4E8"/>
                  </a:solidFill>
                  <a:latin typeface="Verdana" panose="020B0604030504040204" pitchFamily="34" charset="0"/>
                  <a:ea typeface="Verdana" panose="020B0604030504040204" pitchFamily="34" charset="0"/>
                </a:rPr>
                <a:t>Health, </a:t>
              </a:r>
              <a:r>
                <a:rPr lang="en-US" sz="1100" b="1" u="none" baseline="0">
                  <a:solidFill>
                    <a:srgbClr val="17D4E8"/>
                  </a:solidFill>
                  <a:latin typeface="Verdana" panose="020B0604030504040204" pitchFamily="34" charset="0"/>
                  <a:ea typeface="Verdana" panose="020B0604030504040204" pitchFamily="34" charset="0"/>
                </a:rPr>
                <a:t>safety and well-being</a:t>
              </a:r>
            </a:p>
          </xdr:txBody>
        </xdr:sp>
        <xdr:sp macro="" textlink="">
          <xdr:nvSpPr>
            <xdr:cNvPr id="56" name="CaixaDeTexto 7">
              <a:hlinkClick xmlns:r="http://schemas.openxmlformats.org/officeDocument/2006/relationships" r:id="rId5"/>
              <a:extLst>
                <a:ext uri="{FF2B5EF4-FFF2-40B4-BE49-F238E27FC236}">
                  <a16:creationId xmlns:a16="http://schemas.microsoft.com/office/drawing/2014/main" id="{E9E429F7-4780-440B-CD47-787C7A9F60B2}"/>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Social legacy</a:t>
              </a:r>
            </a:p>
          </xdr:txBody>
        </xdr:sp>
        <xdr:sp macro="" textlink="">
          <xdr:nvSpPr>
            <xdr:cNvPr id="57" name="CaixaDeTexto 8">
              <a:hlinkClick xmlns:r="http://schemas.openxmlformats.org/officeDocument/2006/relationships" r:id="rId6"/>
              <a:extLst>
                <a:ext uri="{FF2B5EF4-FFF2-40B4-BE49-F238E27FC236}">
                  <a16:creationId xmlns:a16="http://schemas.microsoft.com/office/drawing/2014/main" id="{12DACD90-EFF2-704B-E7CB-F0459FCF79A2}"/>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Human rights</a:t>
              </a:r>
            </a:p>
          </xdr:txBody>
        </xdr:sp>
        <xdr:sp macro="" textlink="">
          <xdr:nvSpPr>
            <xdr:cNvPr id="58" name="CaixaDeTexto 9">
              <a:extLst>
                <a:ext uri="{FF2B5EF4-FFF2-40B4-BE49-F238E27FC236}">
                  <a16:creationId xmlns:a16="http://schemas.microsoft.com/office/drawing/2014/main" id="{52E8DD0B-4330-38EA-39A1-D6166E808DE9}"/>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Environmental</a:t>
              </a:r>
            </a:p>
          </xdr:txBody>
        </xdr:sp>
        <xdr:sp macro="" textlink="">
          <xdr:nvSpPr>
            <xdr:cNvPr id="59" name="CaixaDeTexto 12">
              <a:hlinkClick xmlns:r="http://schemas.openxmlformats.org/officeDocument/2006/relationships" r:id="rId7"/>
              <a:extLst>
                <a:ext uri="{FF2B5EF4-FFF2-40B4-BE49-F238E27FC236}">
                  <a16:creationId xmlns:a16="http://schemas.microsoft.com/office/drawing/2014/main" id="{71A0D648-94FC-5BBA-4A6C-FFC4D425BA73}"/>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Climate change</a:t>
              </a:r>
            </a:p>
          </xdr:txBody>
        </xdr:sp>
        <xdr:sp macro="" textlink="">
          <xdr:nvSpPr>
            <xdr:cNvPr id="60" name="CaixaDeTexto 13">
              <a:hlinkClick xmlns:r="http://schemas.openxmlformats.org/officeDocument/2006/relationships" r:id="rId8"/>
              <a:extLst>
                <a:ext uri="{FF2B5EF4-FFF2-40B4-BE49-F238E27FC236}">
                  <a16:creationId xmlns:a16="http://schemas.microsoft.com/office/drawing/2014/main" id="{FB955121-DF3D-72EF-5120-0A72BF8C4610}"/>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Renewable energy and energy efficiency</a:t>
              </a:r>
            </a:p>
          </xdr:txBody>
        </xdr:sp>
        <xdr:sp macro="" textlink="">
          <xdr:nvSpPr>
            <xdr:cNvPr id="61" name="CaixaDeTexto 14">
              <a:hlinkClick xmlns:r="http://schemas.openxmlformats.org/officeDocument/2006/relationships" r:id="rId9"/>
              <a:extLst>
                <a:ext uri="{FF2B5EF4-FFF2-40B4-BE49-F238E27FC236}">
                  <a16:creationId xmlns:a16="http://schemas.microsoft.com/office/drawing/2014/main" id="{5FF52352-A271-A6B7-64A8-9E165771153C}"/>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Biodiversity and ecosystem services</a:t>
              </a:r>
            </a:p>
          </xdr:txBody>
        </xdr:sp>
        <xdr:sp macro="" textlink="">
          <xdr:nvSpPr>
            <xdr:cNvPr id="62" name="CaixaDeTexto 61">
              <a:hlinkClick xmlns:r="http://schemas.openxmlformats.org/officeDocument/2006/relationships" r:id="rId10"/>
              <a:extLst>
                <a:ext uri="{FF2B5EF4-FFF2-40B4-BE49-F238E27FC236}">
                  <a16:creationId xmlns:a16="http://schemas.microsoft.com/office/drawing/2014/main" id="{A37DFA20-74BA-F66E-B9BB-00D8E5E12DA6}"/>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Water resources</a:t>
              </a:r>
            </a:p>
          </xdr:txBody>
        </xdr:sp>
        <xdr:sp macro="" textlink="">
          <xdr:nvSpPr>
            <xdr:cNvPr id="63" name="CaixaDeTexto 62">
              <a:hlinkClick xmlns:r="http://schemas.openxmlformats.org/officeDocument/2006/relationships" r:id="rId11"/>
              <a:extLst>
                <a:ext uri="{FF2B5EF4-FFF2-40B4-BE49-F238E27FC236}">
                  <a16:creationId xmlns:a16="http://schemas.microsoft.com/office/drawing/2014/main" id="{F57646CB-3C21-6D84-F077-FFAE61C0BB02}"/>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Waste and co-products</a:t>
              </a:r>
            </a:p>
          </xdr:txBody>
        </xdr:sp>
        <xdr:sp macro="" textlink="">
          <xdr:nvSpPr>
            <xdr:cNvPr id="64" name="CaixaDeTexto 63">
              <a:hlinkClick xmlns:r="http://schemas.openxmlformats.org/officeDocument/2006/relationships" r:id="rId12"/>
              <a:extLst>
                <a:ext uri="{FF2B5EF4-FFF2-40B4-BE49-F238E27FC236}">
                  <a16:creationId xmlns:a16="http://schemas.microsoft.com/office/drawing/2014/main" id="{8A76AECB-F4F4-2118-6D34-7FCEF4D71F82}"/>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Dam management</a:t>
              </a:r>
            </a:p>
          </xdr:txBody>
        </xdr:sp>
        <xdr:sp macro="" textlink="">
          <xdr:nvSpPr>
            <xdr:cNvPr id="65" name="CaixaDeTexto 64">
              <a:hlinkClick xmlns:r="http://schemas.openxmlformats.org/officeDocument/2006/relationships" r:id="rId13"/>
              <a:extLst>
                <a:ext uri="{FF2B5EF4-FFF2-40B4-BE49-F238E27FC236}">
                  <a16:creationId xmlns:a16="http://schemas.microsoft.com/office/drawing/2014/main" id="{F6BA431D-6187-6957-0602-02F8251093B3}"/>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Aluminum circularity</a:t>
              </a:r>
            </a:p>
          </xdr:txBody>
        </xdr:sp>
        <xdr:sp macro="" textlink="">
          <xdr:nvSpPr>
            <xdr:cNvPr id="66" name="CaixaDeTexto 65">
              <a:extLst>
                <a:ext uri="{FF2B5EF4-FFF2-40B4-BE49-F238E27FC236}">
                  <a16:creationId xmlns:a16="http://schemas.microsoft.com/office/drawing/2014/main" id="{289F28AE-A787-E656-90EC-618BFC34CE38}"/>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Governance</a:t>
              </a:r>
            </a:p>
          </xdr:txBody>
        </xdr:sp>
        <xdr:sp macro="" textlink="">
          <xdr:nvSpPr>
            <xdr:cNvPr id="67" name="CaixaDeTexto 66">
              <a:hlinkClick xmlns:r="http://schemas.openxmlformats.org/officeDocument/2006/relationships" r:id="rId14"/>
              <a:extLst>
                <a:ext uri="{FF2B5EF4-FFF2-40B4-BE49-F238E27FC236}">
                  <a16:creationId xmlns:a16="http://schemas.microsoft.com/office/drawing/2014/main" id="{5F37083F-1613-F9A5-50D8-474F255AD4A1}"/>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Sustainable value chain</a:t>
              </a:r>
            </a:p>
          </xdr:txBody>
        </xdr:sp>
        <xdr:sp macro="" textlink="">
          <xdr:nvSpPr>
            <xdr:cNvPr id="68" name="CaixaDeTexto 67">
              <a:hlinkClick xmlns:r="http://schemas.openxmlformats.org/officeDocument/2006/relationships" r:id="rId15"/>
              <a:extLst>
                <a:ext uri="{FF2B5EF4-FFF2-40B4-BE49-F238E27FC236}">
                  <a16:creationId xmlns:a16="http://schemas.microsoft.com/office/drawing/2014/main" id="{936A6C42-8BE3-EDEF-AC51-F98B8A1A372D}"/>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Innovation and technology</a:t>
              </a:r>
            </a:p>
          </xdr:txBody>
        </xdr:sp>
        <xdr:sp macro="" textlink="">
          <xdr:nvSpPr>
            <xdr:cNvPr id="69" name="CaixaDeTexto 68">
              <a:hlinkClick xmlns:r="http://schemas.openxmlformats.org/officeDocument/2006/relationships" r:id="rId16"/>
              <a:extLst>
                <a:ext uri="{FF2B5EF4-FFF2-40B4-BE49-F238E27FC236}">
                  <a16:creationId xmlns:a16="http://schemas.microsoft.com/office/drawing/2014/main" id="{B79F45A6-F497-790A-BA0C-8D0A586C2740}"/>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Institutional relations</a:t>
              </a:r>
            </a:p>
          </xdr:txBody>
        </xdr:sp>
        <xdr:sp macro="" textlink="">
          <xdr:nvSpPr>
            <xdr:cNvPr id="70" name="CaixaDeTexto 69">
              <a:hlinkClick xmlns:r="http://schemas.openxmlformats.org/officeDocument/2006/relationships" r:id="rId17"/>
              <a:extLst>
                <a:ext uri="{FF2B5EF4-FFF2-40B4-BE49-F238E27FC236}">
                  <a16:creationId xmlns:a16="http://schemas.microsoft.com/office/drawing/2014/main" id="{E1CABB36-AF89-25C6-7C73-ED4E4B4FAD8F}"/>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Corporate Governance</a:t>
              </a:r>
            </a:p>
          </xdr:txBody>
        </xdr:sp>
        <xdr:sp macro="" textlink="">
          <xdr:nvSpPr>
            <xdr:cNvPr id="71" name="CaixaDeTexto 3">
              <a:hlinkClick xmlns:r="http://schemas.openxmlformats.org/officeDocument/2006/relationships" r:id="rId18"/>
              <a:extLst>
                <a:ext uri="{FF2B5EF4-FFF2-40B4-BE49-F238E27FC236}">
                  <a16:creationId xmlns:a16="http://schemas.microsoft.com/office/drawing/2014/main" id="{FBEEF108-F9E8-DAF3-EB4E-4C58615B1464}"/>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Index</a:t>
              </a:r>
            </a:p>
          </xdr:txBody>
        </xdr:sp>
      </xdr:grpSp>
    </xdr:grpSp>
    <xdr:clientData/>
  </xdr:twoCellAnchor>
  <xdr:twoCellAnchor editAs="absolute">
    <xdr:from>
      <xdr:col>12</xdr:col>
      <xdr:colOff>0</xdr:colOff>
      <xdr:row>1</xdr:row>
      <xdr:rowOff>0</xdr:rowOff>
    </xdr:from>
    <xdr:to>
      <xdr:col>12</xdr:col>
      <xdr:colOff>1265465</xdr:colOff>
      <xdr:row>2</xdr:row>
      <xdr:rowOff>326571</xdr:rowOff>
    </xdr:to>
    <xdr:sp macro="" textlink="">
      <xdr:nvSpPr>
        <xdr:cNvPr id="4" name="Retângulo 3">
          <a:hlinkClick xmlns:r="http://schemas.openxmlformats.org/officeDocument/2006/relationships" r:id="rId19"/>
          <a:extLst>
            <a:ext uri="{FF2B5EF4-FFF2-40B4-BE49-F238E27FC236}">
              <a16:creationId xmlns:a16="http://schemas.microsoft.com/office/drawing/2014/main" id="{8E97DE75-496B-478F-A585-C92F93F8665C}"/>
            </a:ext>
          </a:extLst>
        </xdr:cNvPr>
        <xdr:cNvSpPr/>
      </xdr:nvSpPr>
      <xdr:spPr>
        <a:xfrm>
          <a:off x="17580429" y="190500"/>
          <a:ext cx="1265465" cy="517071"/>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Home</a:t>
          </a:r>
        </a:p>
      </xdr:txBody>
    </xdr:sp>
    <xdr:clientData/>
  </xdr:twoCellAnchor>
  <xdr:twoCellAnchor editAs="absolute">
    <xdr:from>
      <xdr:col>13</xdr:col>
      <xdr:colOff>27214</xdr:colOff>
      <xdr:row>1</xdr:row>
      <xdr:rowOff>0</xdr:rowOff>
    </xdr:from>
    <xdr:to>
      <xdr:col>13</xdr:col>
      <xdr:colOff>1292679</xdr:colOff>
      <xdr:row>2</xdr:row>
      <xdr:rowOff>326571</xdr:rowOff>
    </xdr:to>
    <xdr:sp macro="" textlink="">
      <xdr:nvSpPr>
        <xdr:cNvPr id="3" name="Retângulo 2">
          <a:hlinkClick xmlns:r="http://schemas.openxmlformats.org/officeDocument/2006/relationships" r:id="rId18"/>
          <a:extLst>
            <a:ext uri="{FF2B5EF4-FFF2-40B4-BE49-F238E27FC236}">
              <a16:creationId xmlns:a16="http://schemas.microsoft.com/office/drawing/2014/main" id="{EDF056F8-DE8E-40EE-A4A9-D623B07C86C7}"/>
            </a:ext>
          </a:extLst>
        </xdr:cNvPr>
        <xdr:cNvSpPr/>
      </xdr:nvSpPr>
      <xdr:spPr>
        <a:xfrm>
          <a:off x="18995571" y="190500"/>
          <a:ext cx="1265465" cy="517071"/>
        </a:xfrm>
        <a:prstGeom prst="rect">
          <a:avLst/>
        </a:prstGeom>
        <a:solidFill>
          <a:srgbClr val="133EEA"/>
        </a:solidFill>
        <a:ln>
          <a:solidFill>
            <a:srgbClr val="113CE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Index</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14</xdr:row>
      <xdr:rowOff>0</xdr:rowOff>
    </xdr:from>
    <xdr:to>
      <xdr:col>2</xdr:col>
      <xdr:colOff>304800</xdr:colOff>
      <xdr:row>15</xdr:row>
      <xdr:rowOff>114300</xdr:rowOff>
    </xdr:to>
    <xdr:sp macro="" textlink="">
      <xdr:nvSpPr>
        <xdr:cNvPr id="22" name="AutoShape 1" descr="image.png">
          <a:extLst>
            <a:ext uri="{FF2B5EF4-FFF2-40B4-BE49-F238E27FC236}">
              <a16:creationId xmlns:a16="http://schemas.microsoft.com/office/drawing/2014/main" id="{8D0A4EB8-9ED8-4E1B-99AB-80BF02629DF1}"/>
            </a:ext>
          </a:extLst>
        </xdr:cNvPr>
        <xdr:cNvSpPr>
          <a:spLocks noChangeAspect="1" noChangeArrowheads="1"/>
        </xdr:cNvSpPr>
      </xdr:nvSpPr>
      <xdr:spPr bwMode="auto">
        <a:xfrm>
          <a:off x="14754225" y="2695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0</xdr:col>
      <xdr:colOff>0</xdr:colOff>
      <xdr:row>0</xdr:row>
      <xdr:rowOff>0</xdr:rowOff>
    </xdr:from>
    <xdr:to>
      <xdr:col>0</xdr:col>
      <xdr:colOff>3105150</xdr:colOff>
      <xdr:row>30</xdr:row>
      <xdr:rowOff>650601</xdr:rowOff>
    </xdr:to>
    <xdr:grpSp>
      <xdr:nvGrpSpPr>
        <xdr:cNvPr id="3" name="Agrupar 2">
          <a:extLst>
            <a:ext uri="{FF2B5EF4-FFF2-40B4-BE49-F238E27FC236}">
              <a16:creationId xmlns:a16="http://schemas.microsoft.com/office/drawing/2014/main" id="{1D2777BB-6B90-479E-A721-0C39A126D622}"/>
            </a:ext>
          </a:extLst>
        </xdr:cNvPr>
        <xdr:cNvGrpSpPr/>
      </xdr:nvGrpSpPr>
      <xdr:grpSpPr>
        <a:xfrm>
          <a:off x="0" y="0"/>
          <a:ext cx="3105150" cy="6956151"/>
          <a:chOff x="0" y="0"/>
          <a:chExt cx="3105150" cy="6962162"/>
        </a:xfrm>
      </xdr:grpSpPr>
      <xdr:pic>
        <xdr:nvPicPr>
          <xdr:cNvPr id="4" name="Imagem 2">
            <a:extLst>
              <a:ext uri="{FF2B5EF4-FFF2-40B4-BE49-F238E27FC236}">
                <a16:creationId xmlns:a16="http://schemas.microsoft.com/office/drawing/2014/main" id="{E8581AD7-064A-7EE9-1A07-F968ED1E6343}"/>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5" name="Agrupar 4">
            <a:extLst>
              <a:ext uri="{FF2B5EF4-FFF2-40B4-BE49-F238E27FC236}">
                <a16:creationId xmlns:a16="http://schemas.microsoft.com/office/drawing/2014/main" id="{2F7094D3-49AA-E5FA-A608-ACD9B6AA9CF4}"/>
              </a:ext>
            </a:extLst>
          </xdr:cNvPr>
          <xdr:cNvGrpSpPr/>
        </xdr:nvGrpSpPr>
        <xdr:grpSpPr>
          <a:xfrm>
            <a:off x="0" y="549088"/>
            <a:ext cx="3105150" cy="6413074"/>
            <a:chOff x="0" y="549088"/>
            <a:chExt cx="3105150" cy="6413074"/>
          </a:xfrm>
        </xdr:grpSpPr>
        <xdr:sp macro="" textlink="">
          <xdr:nvSpPr>
            <xdr:cNvPr id="6" name="CaixaDeTexto 3">
              <a:hlinkClick xmlns:r="http://schemas.openxmlformats.org/officeDocument/2006/relationships" r:id="rId2"/>
              <a:extLst>
                <a:ext uri="{FF2B5EF4-FFF2-40B4-BE49-F238E27FC236}">
                  <a16:creationId xmlns:a16="http://schemas.microsoft.com/office/drawing/2014/main" id="{40A24B90-E63F-4A44-005C-878997F69807}"/>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Materiality</a:t>
              </a:r>
            </a:p>
          </xdr:txBody>
        </xdr:sp>
        <xdr:sp macro="" textlink="">
          <xdr:nvSpPr>
            <xdr:cNvPr id="7" name="CaixaDeTexto 4">
              <a:extLst>
                <a:ext uri="{FF2B5EF4-FFF2-40B4-BE49-F238E27FC236}">
                  <a16:creationId xmlns:a16="http://schemas.microsoft.com/office/drawing/2014/main" id="{DD23E628-E8AD-EC6C-A45C-EBDF1DA53796}"/>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Social</a:t>
              </a:r>
            </a:p>
          </xdr:txBody>
        </xdr:sp>
        <xdr:sp macro="" textlink="">
          <xdr:nvSpPr>
            <xdr:cNvPr id="8" name="CaixaDeTexto 5">
              <a:hlinkClick xmlns:r="http://schemas.openxmlformats.org/officeDocument/2006/relationships" r:id="rId3"/>
              <a:extLst>
                <a:ext uri="{FF2B5EF4-FFF2-40B4-BE49-F238E27FC236}">
                  <a16:creationId xmlns:a16="http://schemas.microsoft.com/office/drawing/2014/main" id="{539C4DD4-05D9-A3B9-C49B-E66FFC478613}"/>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Employees</a:t>
              </a:r>
            </a:p>
          </xdr:txBody>
        </xdr:sp>
        <xdr:sp macro="" textlink="">
          <xdr:nvSpPr>
            <xdr:cNvPr id="9" name="CaixaDeTexto 6">
              <a:hlinkClick xmlns:r="http://schemas.openxmlformats.org/officeDocument/2006/relationships" r:id="rId4"/>
              <a:extLst>
                <a:ext uri="{FF2B5EF4-FFF2-40B4-BE49-F238E27FC236}">
                  <a16:creationId xmlns:a16="http://schemas.microsoft.com/office/drawing/2014/main" id="{697BC099-19F7-CBF5-FAF6-4A0CB2230C72}"/>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Health, </a:t>
              </a:r>
              <a:r>
                <a:rPr lang="en-US" sz="1100" b="0" u="none" baseline="0">
                  <a:solidFill>
                    <a:schemeClr val="bg1"/>
                  </a:solidFill>
                  <a:latin typeface="Verdana" panose="020B0604030504040204" pitchFamily="34" charset="0"/>
                  <a:ea typeface="Verdana" panose="020B0604030504040204" pitchFamily="34" charset="0"/>
                </a:rPr>
                <a:t>safety and well-being</a:t>
              </a:r>
            </a:p>
          </xdr:txBody>
        </xdr:sp>
        <xdr:sp macro="" textlink="">
          <xdr:nvSpPr>
            <xdr:cNvPr id="10" name="CaixaDeTexto 7">
              <a:hlinkClick xmlns:r="http://schemas.openxmlformats.org/officeDocument/2006/relationships" r:id="rId5"/>
              <a:extLst>
                <a:ext uri="{FF2B5EF4-FFF2-40B4-BE49-F238E27FC236}">
                  <a16:creationId xmlns:a16="http://schemas.microsoft.com/office/drawing/2014/main" id="{48928F00-568A-B3F8-46AA-D4DE2EF2D4AF}"/>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u="none">
                  <a:solidFill>
                    <a:srgbClr val="17D4E8"/>
                  </a:solidFill>
                  <a:latin typeface="Verdana" panose="020B0604030504040204" pitchFamily="34" charset="0"/>
                  <a:ea typeface="Verdana" panose="020B0604030504040204" pitchFamily="34" charset="0"/>
                </a:rPr>
                <a:t>Social legacy</a:t>
              </a:r>
            </a:p>
          </xdr:txBody>
        </xdr:sp>
        <xdr:sp macro="" textlink="">
          <xdr:nvSpPr>
            <xdr:cNvPr id="11" name="CaixaDeTexto 8">
              <a:hlinkClick xmlns:r="http://schemas.openxmlformats.org/officeDocument/2006/relationships" r:id="rId6"/>
              <a:extLst>
                <a:ext uri="{FF2B5EF4-FFF2-40B4-BE49-F238E27FC236}">
                  <a16:creationId xmlns:a16="http://schemas.microsoft.com/office/drawing/2014/main" id="{27838708-9545-2C8A-C8BE-05AD4DD411CD}"/>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Human rights</a:t>
              </a:r>
            </a:p>
          </xdr:txBody>
        </xdr:sp>
        <xdr:sp macro="" textlink="">
          <xdr:nvSpPr>
            <xdr:cNvPr id="12" name="CaixaDeTexto 9">
              <a:extLst>
                <a:ext uri="{FF2B5EF4-FFF2-40B4-BE49-F238E27FC236}">
                  <a16:creationId xmlns:a16="http://schemas.microsoft.com/office/drawing/2014/main" id="{53233D4F-1F0F-9032-5025-1C0A9FAF7723}"/>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Environmental</a:t>
              </a:r>
            </a:p>
          </xdr:txBody>
        </xdr:sp>
        <xdr:sp macro="" textlink="">
          <xdr:nvSpPr>
            <xdr:cNvPr id="13" name="CaixaDeTexto 12">
              <a:hlinkClick xmlns:r="http://schemas.openxmlformats.org/officeDocument/2006/relationships" r:id="rId7"/>
              <a:extLst>
                <a:ext uri="{FF2B5EF4-FFF2-40B4-BE49-F238E27FC236}">
                  <a16:creationId xmlns:a16="http://schemas.microsoft.com/office/drawing/2014/main" id="{4269C59A-98BF-9108-C9B6-61C0CA67814A}"/>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Climate change</a:t>
              </a:r>
            </a:p>
          </xdr:txBody>
        </xdr:sp>
        <xdr:sp macro="" textlink="">
          <xdr:nvSpPr>
            <xdr:cNvPr id="14" name="CaixaDeTexto 13">
              <a:hlinkClick xmlns:r="http://schemas.openxmlformats.org/officeDocument/2006/relationships" r:id="rId8"/>
              <a:extLst>
                <a:ext uri="{FF2B5EF4-FFF2-40B4-BE49-F238E27FC236}">
                  <a16:creationId xmlns:a16="http://schemas.microsoft.com/office/drawing/2014/main" id="{94C2A8B1-E42C-06F2-DFF8-97CF90F3C726}"/>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Renewable energy and energy efficiency</a:t>
              </a:r>
            </a:p>
          </xdr:txBody>
        </xdr:sp>
        <xdr:sp macro="" textlink="">
          <xdr:nvSpPr>
            <xdr:cNvPr id="15" name="CaixaDeTexto 14">
              <a:hlinkClick xmlns:r="http://schemas.openxmlformats.org/officeDocument/2006/relationships" r:id="rId9"/>
              <a:extLst>
                <a:ext uri="{FF2B5EF4-FFF2-40B4-BE49-F238E27FC236}">
                  <a16:creationId xmlns:a16="http://schemas.microsoft.com/office/drawing/2014/main" id="{F9995ECD-64FB-61D7-7B7A-8ABEAB5231E2}"/>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Biodiversity and ecosystem services</a:t>
              </a:r>
            </a:p>
          </xdr:txBody>
        </xdr:sp>
        <xdr:sp macro="" textlink="">
          <xdr:nvSpPr>
            <xdr:cNvPr id="16" name="CaixaDeTexto 15">
              <a:hlinkClick xmlns:r="http://schemas.openxmlformats.org/officeDocument/2006/relationships" r:id="rId10"/>
              <a:extLst>
                <a:ext uri="{FF2B5EF4-FFF2-40B4-BE49-F238E27FC236}">
                  <a16:creationId xmlns:a16="http://schemas.microsoft.com/office/drawing/2014/main" id="{39BB5071-5167-54C0-7C3C-779D15FD75D8}"/>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Water resources</a:t>
              </a:r>
            </a:p>
          </xdr:txBody>
        </xdr:sp>
        <xdr:sp macro="" textlink="">
          <xdr:nvSpPr>
            <xdr:cNvPr id="17" name="CaixaDeTexto 16">
              <a:hlinkClick xmlns:r="http://schemas.openxmlformats.org/officeDocument/2006/relationships" r:id="rId11"/>
              <a:extLst>
                <a:ext uri="{FF2B5EF4-FFF2-40B4-BE49-F238E27FC236}">
                  <a16:creationId xmlns:a16="http://schemas.microsoft.com/office/drawing/2014/main" id="{78A18362-FDA3-7642-2F68-8224A8297A7C}"/>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Waste and co-products</a:t>
              </a:r>
            </a:p>
          </xdr:txBody>
        </xdr:sp>
        <xdr:sp macro="" textlink="">
          <xdr:nvSpPr>
            <xdr:cNvPr id="18" name="CaixaDeTexto 17">
              <a:hlinkClick xmlns:r="http://schemas.openxmlformats.org/officeDocument/2006/relationships" r:id="rId12"/>
              <a:extLst>
                <a:ext uri="{FF2B5EF4-FFF2-40B4-BE49-F238E27FC236}">
                  <a16:creationId xmlns:a16="http://schemas.microsoft.com/office/drawing/2014/main" id="{8BB4CCA7-DB16-2EC8-8FA2-35A332B2F2BC}"/>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Dam management</a:t>
              </a:r>
            </a:p>
          </xdr:txBody>
        </xdr:sp>
        <xdr:sp macro="" textlink="">
          <xdr:nvSpPr>
            <xdr:cNvPr id="19" name="CaixaDeTexto 18">
              <a:hlinkClick xmlns:r="http://schemas.openxmlformats.org/officeDocument/2006/relationships" r:id="rId13"/>
              <a:extLst>
                <a:ext uri="{FF2B5EF4-FFF2-40B4-BE49-F238E27FC236}">
                  <a16:creationId xmlns:a16="http://schemas.microsoft.com/office/drawing/2014/main" id="{F4F24C32-F1B0-CEEB-CB8D-9638A5797B93}"/>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Aluminum circularity</a:t>
              </a:r>
            </a:p>
          </xdr:txBody>
        </xdr:sp>
        <xdr:sp macro="" textlink="">
          <xdr:nvSpPr>
            <xdr:cNvPr id="20" name="CaixaDeTexto 19">
              <a:extLst>
                <a:ext uri="{FF2B5EF4-FFF2-40B4-BE49-F238E27FC236}">
                  <a16:creationId xmlns:a16="http://schemas.microsoft.com/office/drawing/2014/main" id="{15FB1B01-37E3-B55F-A149-2D686F921E97}"/>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Governance</a:t>
              </a:r>
            </a:p>
          </xdr:txBody>
        </xdr:sp>
        <xdr:sp macro="" textlink="">
          <xdr:nvSpPr>
            <xdr:cNvPr id="21" name="CaixaDeTexto 20">
              <a:hlinkClick xmlns:r="http://schemas.openxmlformats.org/officeDocument/2006/relationships" r:id="rId14"/>
              <a:extLst>
                <a:ext uri="{FF2B5EF4-FFF2-40B4-BE49-F238E27FC236}">
                  <a16:creationId xmlns:a16="http://schemas.microsoft.com/office/drawing/2014/main" id="{8ACAC720-4099-B3B5-1456-AC3B5E62DEE9}"/>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Sustainable value chain</a:t>
              </a:r>
            </a:p>
          </xdr:txBody>
        </xdr:sp>
        <xdr:sp macro="" textlink="">
          <xdr:nvSpPr>
            <xdr:cNvPr id="23" name="CaixaDeTexto 22">
              <a:hlinkClick xmlns:r="http://schemas.openxmlformats.org/officeDocument/2006/relationships" r:id="rId15"/>
              <a:extLst>
                <a:ext uri="{FF2B5EF4-FFF2-40B4-BE49-F238E27FC236}">
                  <a16:creationId xmlns:a16="http://schemas.microsoft.com/office/drawing/2014/main" id="{BA3CDA46-904A-630D-0977-4CC2619DD7FB}"/>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Innovation and technology</a:t>
              </a:r>
            </a:p>
          </xdr:txBody>
        </xdr:sp>
        <xdr:sp macro="" textlink="">
          <xdr:nvSpPr>
            <xdr:cNvPr id="24" name="CaixaDeTexto 23">
              <a:hlinkClick xmlns:r="http://schemas.openxmlformats.org/officeDocument/2006/relationships" r:id="rId16"/>
              <a:extLst>
                <a:ext uri="{FF2B5EF4-FFF2-40B4-BE49-F238E27FC236}">
                  <a16:creationId xmlns:a16="http://schemas.microsoft.com/office/drawing/2014/main" id="{9A9D3F0A-44C3-2A4E-C5C7-772767F66678}"/>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Institutional relations</a:t>
              </a:r>
            </a:p>
          </xdr:txBody>
        </xdr:sp>
        <xdr:sp macro="" textlink="">
          <xdr:nvSpPr>
            <xdr:cNvPr id="25" name="CaixaDeTexto 24">
              <a:hlinkClick xmlns:r="http://schemas.openxmlformats.org/officeDocument/2006/relationships" r:id="rId17"/>
              <a:extLst>
                <a:ext uri="{FF2B5EF4-FFF2-40B4-BE49-F238E27FC236}">
                  <a16:creationId xmlns:a16="http://schemas.microsoft.com/office/drawing/2014/main" id="{DB6D2495-7FA6-B257-BE18-1F8D32AB9474}"/>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Corporate Governance</a:t>
              </a:r>
            </a:p>
          </xdr:txBody>
        </xdr:sp>
        <xdr:sp macro="" textlink="">
          <xdr:nvSpPr>
            <xdr:cNvPr id="45" name="CaixaDeTexto 3">
              <a:hlinkClick xmlns:r="http://schemas.openxmlformats.org/officeDocument/2006/relationships" r:id="rId18"/>
              <a:extLst>
                <a:ext uri="{FF2B5EF4-FFF2-40B4-BE49-F238E27FC236}">
                  <a16:creationId xmlns:a16="http://schemas.microsoft.com/office/drawing/2014/main" id="{D183592E-630C-CD70-8C65-2E5877E5EBC1}"/>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Index</a:t>
              </a:r>
            </a:p>
          </xdr:txBody>
        </xdr:sp>
      </xdr:grpSp>
    </xdr:grpSp>
    <xdr:clientData/>
  </xdr:twoCellAnchor>
  <xdr:twoCellAnchor editAs="absolute">
    <xdr:from>
      <xdr:col>12</xdr:col>
      <xdr:colOff>0</xdr:colOff>
      <xdr:row>1</xdr:row>
      <xdr:rowOff>0</xdr:rowOff>
    </xdr:from>
    <xdr:to>
      <xdr:col>12</xdr:col>
      <xdr:colOff>1265465</xdr:colOff>
      <xdr:row>2</xdr:row>
      <xdr:rowOff>326571</xdr:rowOff>
    </xdr:to>
    <xdr:sp macro="" textlink="">
      <xdr:nvSpPr>
        <xdr:cNvPr id="2" name="Retângulo 1">
          <a:hlinkClick xmlns:r="http://schemas.openxmlformats.org/officeDocument/2006/relationships" r:id="rId19"/>
          <a:extLst>
            <a:ext uri="{FF2B5EF4-FFF2-40B4-BE49-F238E27FC236}">
              <a16:creationId xmlns:a16="http://schemas.microsoft.com/office/drawing/2014/main" id="{69CAF880-EEF4-460F-8E1F-1CB0CF940380}"/>
            </a:ext>
          </a:extLst>
        </xdr:cNvPr>
        <xdr:cNvSpPr/>
      </xdr:nvSpPr>
      <xdr:spPr>
        <a:xfrm>
          <a:off x="17526000" y="190500"/>
          <a:ext cx="1265465" cy="517071"/>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Home</a:t>
          </a:r>
        </a:p>
      </xdr:txBody>
    </xdr:sp>
    <xdr:clientData/>
  </xdr:twoCellAnchor>
  <xdr:twoCellAnchor editAs="absolute">
    <xdr:from>
      <xdr:col>13</xdr:col>
      <xdr:colOff>0</xdr:colOff>
      <xdr:row>1</xdr:row>
      <xdr:rowOff>0</xdr:rowOff>
    </xdr:from>
    <xdr:to>
      <xdr:col>13</xdr:col>
      <xdr:colOff>1265465</xdr:colOff>
      <xdr:row>2</xdr:row>
      <xdr:rowOff>326571</xdr:rowOff>
    </xdr:to>
    <xdr:sp macro="" textlink="">
      <xdr:nvSpPr>
        <xdr:cNvPr id="26" name="Retângulo 25">
          <a:hlinkClick xmlns:r="http://schemas.openxmlformats.org/officeDocument/2006/relationships" r:id="rId18"/>
          <a:extLst>
            <a:ext uri="{FF2B5EF4-FFF2-40B4-BE49-F238E27FC236}">
              <a16:creationId xmlns:a16="http://schemas.microsoft.com/office/drawing/2014/main" id="{10E4915D-25C3-4AA5-AD16-66D4E970359F}"/>
            </a:ext>
          </a:extLst>
        </xdr:cNvPr>
        <xdr:cNvSpPr/>
      </xdr:nvSpPr>
      <xdr:spPr>
        <a:xfrm>
          <a:off x="18913929" y="190500"/>
          <a:ext cx="1265465" cy="517071"/>
        </a:xfrm>
        <a:prstGeom prst="rect">
          <a:avLst/>
        </a:prstGeom>
        <a:solidFill>
          <a:srgbClr val="133EEA"/>
        </a:solidFill>
        <a:ln>
          <a:solidFill>
            <a:srgbClr val="113CE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Index</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14</xdr:row>
      <xdr:rowOff>0</xdr:rowOff>
    </xdr:from>
    <xdr:to>
      <xdr:col>2</xdr:col>
      <xdr:colOff>304800</xdr:colOff>
      <xdr:row>15</xdr:row>
      <xdr:rowOff>114300</xdr:rowOff>
    </xdr:to>
    <xdr:sp macro="" textlink="">
      <xdr:nvSpPr>
        <xdr:cNvPr id="22" name="AutoShape 1" descr="image.png">
          <a:extLst>
            <a:ext uri="{FF2B5EF4-FFF2-40B4-BE49-F238E27FC236}">
              <a16:creationId xmlns:a16="http://schemas.microsoft.com/office/drawing/2014/main" id="{8019B6F0-B8DD-47A8-A6F6-1DB5DB93D342}"/>
            </a:ext>
          </a:extLst>
        </xdr:cNvPr>
        <xdr:cNvSpPr>
          <a:spLocks noChangeAspect="1" noChangeArrowheads="1"/>
        </xdr:cNvSpPr>
      </xdr:nvSpPr>
      <xdr:spPr bwMode="auto">
        <a:xfrm>
          <a:off x="3638550" y="2295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0</xdr:col>
      <xdr:colOff>0</xdr:colOff>
      <xdr:row>0</xdr:row>
      <xdr:rowOff>0</xdr:rowOff>
    </xdr:from>
    <xdr:to>
      <xdr:col>0</xdr:col>
      <xdr:colOff>3105150</xdr:colOff>
      <xdr:row>25</xdr:row>
      <xdr:rowOff>49733</xdr:rowOff>
    </xdr:to>
    <xdr:grpSp>
      <xdr:nvGrpSpPr>
        <xdr:cNvPr id="46" name="Agrupar 45">
          <a:extLst>
            <a:ext uri="{FF2B5EF4-FFF2-40B4-BE49-F238E27FC236}">
              <a16:creationId xmlns:a16="http://schemas.microsoft.com/office/drawing/2014/main" id="{D222E7BD-BD4E-446D-B114-E1C81ADAF259}"/>
            </a:ext>
          </a:extLst>
        </xdr:cNvPr>
        <xdr:cNvGrpSpPr/>
      </xdr:nvGrpSpPr>
      <xdr:grpSpPr>
        <a:xfrm>
          <a:off x="0" y="0"/>
          <a:ext cx="3105150" cy="6955358"/>
          <a:chOff x="0" y="0"/>
          <a:chExt cx="3105150" cy="6962162"/>
        </a:xfrm>
      </xdr:grpSpPr>
      <xdr:pic>
        <xdr:nvPicPr>
          <xdr:cNvPr id="47" name="Imagem 2">
            <a:extLst>
              <a:ext uri="{FF2B5EF4-FFF2-40B4-BE49-F238E27FC236}">
                <a16:creationId xmlns:a16="http://schemas.microsoft.com/office/drawing/2014/main" id="{2B2D2FAC-B86D-13B9-A632-2FEA2987F6E6}"/>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48" name="Agrupar 47">
            <a:extLst>
              <a:ext uri="{FF2B5EF4-FFF2-40B4-BE49-F238E27FC236}">
                <a16:creationId xmlns:a16="http://schemas.microsoft.com/office/drawing/2014/main" id="{33E6A0B4-5F76-364A-BD1B-220F7D11CC32}"/>
              </a:ext>
            </a:extLst>
          </xdr:cNvPr>
          <xdr:cNvGrpSpPr/>
        </xdr:nvGrpSpPr>
        <xdr:grpSpPr>
          <a:xfrm>
            <a:off x="0" y="549088"/>
            <a:ext cx="3105150" cy="6413074"/>
            <a:chOff x="0" y="549088"/>
            <a:chExt cx="3105150" cy="6413074"/>
          </a:xfrm>
        </xdr:grpSpPr>
        <xdr:sp macro="" textlink="">
          <xdr:nvSpPr>
            <xdr:cNvPr id="49" name="CaixaDeTexto 3">
              <a:hlinkClick xmlns:r="http://schemas.openxmlformats.org/officeDocument/2006/relationships" r:id="rId2"/>
              <a:extLst>
                <a:ext uri="{FF2B5EF4-FFF2-40B4-BE49-F238E27FC236}">
                  <a16:creationId xmlns:a16="http://schemas.microsoft.com/office/drawing/2014/main" id="{2211A6C2-ED18-A403-3137-8E3331C9BEB1}"/>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Materiality</a:t>
              </a:r>
            </a:p>
          </xdr:txBody>
        </xdr:sp>
        <xdr:sp macro="" textlink="">
          <xdr:nvSpPr>
            <xdr:cNvPr id="50" name="CaixaDeTexto 4">
              <a:extLst>
                <a:ext uri="{FF2B5EF4-FFF2-40B4-BE49-F238E27FC236}">
                  <a16:creationId xmlns:a16="http://schemas.microsoft.com/office/drawing/2014/main" id="{EE2A1306-8497-008B-BAFF-1EAAD8EDD941}"/>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Social</a:t>
              </a:r>
            </a:p>
          </xdr:txBody>
        </xdr:sp>
        <xdr:sp macro="" textlink="">
          <xdr:nvSpPr>
            <xdr:cNvPr id="51" name="CaixaDeTexto 5">
              <a:hlinkClick xmlns:r="http://schemas.openxmlformats.org/officeDocument/2006/relationships" r:id="rId3"/>
              <a:extLst>
                <a:ext uri="{FF2B5EF4-FFF2-40B4-BE49-F238E27FC236}">
                  <a16:creationId xmlns:a16="http://schemas.microsoft.com/office/drawing/2014/main" id="{4BF8613D-8442-1EA5-FD72-2D4CBCEA1FE3}"/>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Employees</a:t>
              </a:r>
            </a:p>
          </xdr:txBody>
        </xdr:sp>
        <xdr:sp macro="" textlink="">
          <xdr:nvSpPr>
            <xdr:cNvPr id="52" name="CaixaDeTexto 6">
              <a:hlinkClick xmlns:r="http://schemas.openxmlformats.org/officeDocument/2006/relationships" r:id="rId4"/>
              <a:extLst>
                <a:ext uri="{FF2B5EF4-FFF2-40B4-BE49-F238E27FC236}">
                  <a16:creationId xmlns:a16="http://schemas.microsoft.com/office/drawing/2014/main" id="{65AB5D83-E247-2BFC-F183-9E0091BE55FD}"/>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Health, </a:t>
              </a:r>
              <a:r>
                <a:rPr lang="en-US" sz="1100" b="0" u="none" baseline="0">
                  <a:solidFill>
                    <a:schemeClr val="bg1"/>
                  </a:solidFill>
                  <a:latin typeface="Verdana" panose="020B0604030504040204" pitchFamily="34" charset="0"/>
                  <a:ea typeface="Verdana" panose="020B0604030504040204" pitchFamily="34" charset="0"/>
                </a:rPr>
                <a:t>safety and well-being</a:t>
              </a:r>
            </a:p>
          </xdr:txBody>
        </xdr:sp>
        <xdr:sp macro="" textlink="">
          <xdr:nvSpPr>
            <xdr:cNvPr id="53" name="CaixaDeTexto 7">
              <a:hlinkClick xmlns:r="http://schemas.openxmlformats.org/officeDocument/2006/relationships" r:id="rId5"/>
              <a:extLst>
                <a:ext uri="{FF2B5EF4-FFF2-40B4-BE49-F238E27FC236}">
                  <a16:creationId xmlns:a16="http://schemas.microsoft.com/office/drawing/2014/main" id="{582B8255-E1F0-96A2-13E8-4564F4231287}"/>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Social legacy</a:t>
              </a:r>
            </a:p>
          </xdr:txBody>
        </xdr:sp>
        <xdr:sp macro="" textlink="">
          <xdr:nvSpPr>
            <xdr:cNvPr id="54" name="CaixaDeTexto 8">
              <a:hlinkClick xmlns:r="http://schemas.openxmlformats.org/officeDocument/2006/relationships" r:id="rId6"/>
              <a:extLst>
                <a:ext uri="{FF2B5EF4-FFF2-40B4-BE49-F238E27FC236}">
                  <a16:creationId xmlns:a16="http://schemas.microsoft.com/office/drawing/2014/main" id="{9FFB250A-1049-D6BA-CEC9-F9AF6C5E3A7F}"/>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u="none">
                  <a:solidFill>
                    <a:srgbClr val="17D4E8"/>
                  </a:solidFill>
                  <a:latin typeface="Verdana" panose="020B0604030504040204" pitchFamily="34" charset="0"/>
                  <a:ea typeface="Verdana" panose="020B0604030504040204" pitchFamily="34" charset="0"/>
                </a:rPr>
                <a:t>Human rights</a:t>
              </a:r>
            </a:p>
          </xdr:txBody>
        </xdr:sp>
        <xdr:sp macro="" textlink="">
          <xdr:nvSpPr>
            <xdr:cNvPr id="55" name="CaixaDeTexto 9">
              <a:extLst>
                <a:ext uri="{FF2B5EF4-FFF2-40B4-BE49-F238E27FC236}">
                  <a16:creationId xmlns:a16="http://schemas.microsoft.com/office/drawing/2014/main" id="{CBB87064-F8D1-EC9A-9C8E-2C3F8B19E302}"/>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Environmental</a:t>
              </a:r>
            </a:p>
          </xdr:txBody>
        </xdr:sp>
        <xdr:sp macro="" textlink="">
          <xdr:nvSpPr>
            <xdr:cNvPr id="56" name="CaixaDeTexto 12">
              <a:hlinkClick xmlns:r="http://schemas.openxmlformats.org/officeDocument/2006/relationships" r:id="rId7"/>
              <a:extLst>
                <a:ext uri="{FF2B5EF4-FFF2-40B4-BE49-F238E27FC236}">
                  <a16:creationId xmlns:a16="http://schemas.microsoft.com/office/drawing/2014/main" id="{5683E33F-088A-2D8D-26CB-1E0547C54F03}"/>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Climate change</a:t>
              </a:r>
            </a:p>
          </xdr:txBody>
        </xdr:sp>
        <xdr:sp macro="" textlink="">
          <xdr:nvSpPr>
            <xdr:cNvPr id="57" name="CaixaDeTexto 13">
              <a:hlinkClick xmlns:r="http://schemas.openxmlformats.org/officeDocument/2006/relationships" r:id="rId8"/>
              <a:extLst>
                <a:ext uri="{FF2B5EF4-FFF2-40B4-BE49-F238E27FC236}">
                  <a16:creationId xmlns:a16="http://schemas.microsoft.com/office/drawing/2014/main" id="{3524302C-CB10-371F-0D41-75EE7411BDC6}"/>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Renewable energy and energy efficiency</a:t>
              </a:r>
            </a:p>
          </xdr:txBody>
        </xdr:sp>
        <xdr:sp macro="" textlink="">
          <xdr:nvSpPr>
            <xdr:cNvPr id="58" name="CaixaDeTexto 14">
              <a:hlinkClick xmlns:r="http://schemas.openxmlformats.org/officeDocument/2006/relationships" r:id="rId9"/>
              <a:extLst>
                <a:ext uri="{FF2B5EF4-FFF2-40B4-BE49-F238E27FC236}">
                  <a16:creationId xmlns:a16="http://schemas.microsoft.com/office/drawing/2014/main" id="{0560F5A5-499A-8223-ED67-90B07F85C50E}"/>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Biodiversity and ecosystem services</a:t>
              </a:r>
            </a:p>
          </xdr:txBody>
        </xdr:sp>
        <xdr:sp macro="" textlink="">
          <xdr:nvSpPr>
            <xdr:cNvPr id="59" name="CaixaDeTexto 58">
              <a:hlinkClick xmlns:r="http://schemas.openxmlformats.org/officeDocument/2006/relationships" r:id="rId10"/>
              <a:extLst>
                <a:ext uri="{FF2B5EF4-FFF2-40B4-BE49-F238E27FC236}">
                  <a16:creationId xmlns:a16="http://schemas.microsoft.com/office/drawing/2014/main" id="{E5035FFC-908F-3230-D9CC-38F52CC42DF8}"/>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Water resources</a:t>
              </a:r>
            </a:p>
          </xdr:txBody>
        </xdr:sp>
        <xdr:sp macro="" textlink="">
          <xdr:nvSpPr>
            <xdr:cNvPr id="60" name="CaixaDeTexto 59">
              <a:hlinkClick xmlns:r="http://schemas.openxmlformats.org/officeDocument/2006/relationships" r:id="rId11"/>
              <a:extLst>
                <a:ext uri="{FF2B5EF4-FFF2-40B4-BE49-F238E27FC236}">
                  <a16:creationId xmlns:a16="http://schemas.microsoft.com/office/drawing/2014/main" id="{6E91B0D0-0A3B-3204-5D10-DAE5F89327A2}"/>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Waste and co-products</a:t>
              </a:r>
            </a:p>
          </xdr:txBody>
        </xdr:sp>
        <xdr:sp macro="" textlink="">
          <xdr:nvSpPr>
            <xdr:cNvPr id="61" name="CaixaDeTexto 60">
              <a:hlinkClick xmlns:r="http://schemas.openxmlformats.org/officeDocument/2006/relationships" r:id="rId12"/>
              <a:extLst>
                <a:ext uri="{FF2B5EF4-FFF2-40B4-BE49-F238E27FC236}">
                  <a16:creationId xmlns:a16="http://schemas.microsoft.com/office/drawing/2014/main" id="{358F8F41-8950-9623-B58C-B2446ECE85E6}"/>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Dam management</a:t>
              </a:r>
            </a:p>
          </xdr:txBody>
        </xdr:sp>
        <xdr:sp macro="" textlink="">
          <xdr:nvSpPr>
            <xdr:cNvPr id="62" name="CaixaDeTexto 61">
              <a:hlinkClick xmlns:r="http://schemas.openxmlformats.org/officeDocument/2006/relationships" r:id="rId13"/>
              <a:extLst>
                <a:ext uri="{FF2B5EF4-FFF2-40B4-BE49-F238E27FC236}">
                  <a16:creationId xmlns:a16="http://schemas.microsoft.com/office/drawing/2014/main" id="{20EBEFB6-3DC9-83AD-548B-B97E39BB31CE}"/>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Aluminum circularity</a:t>
              </a:r>
            </a:p>
          </xdr:txBody>
        </xdr:sp>
        <xdr:sp macro="" textlink="">
          <xdr:nvSpPr>
            <xdr:cNvPr id="63" name="CaixaDeTexto 62">
              <a:extLst>
                <a:ext uri="{FF2B5EF4-FFF2-40B4-BE49-F238E27FC236}">
                  <a16:creationId xmlns:a16="http://schemas.microsoft.com/office/drawing/2014/main" id="{BAEE7956-0C09-C701-0C5E-140B7A8E31F4}"/>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Governance</a:t>
              </a:r>
            </a:p>
          </xdr:txBody>
        </xdr:sp>
        <xdr:sp macro="" textlink="">
          <xdr:nvSpPr>
            <xdr:cNvPr id="64" name="CaixaDeTexto 63">
              <a:hlinkClick xmlns:r="http://schemas.openxmlformats.org/officeDocument/2006/relationships" r:id="rId14"/>
              <a:extLst>
                <a:ext uri="{FF2B5EF4-FFF2-40B4-BE49-F238E27FC236}">
                  <a16:creationId xmlns:a16="http://schemas.microsoft.com/office/drawing/2014/main" id="{B01E767E-1C3D-444B-07CC-641635635C18}"/>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Sustainable value chain</a:t>
              </a:r>
            </a:p>
          </xdr:txBody>
        </xdr:sp>
        <xdr:sp macro="" textlink="">
          <xdr:nvSpPr>
            <xdr:cNvPr id="65" name="CaixaDeTexto 64">
              <a:hlinkClick xmlns:r="http://schemas.openxmlformats.org/officeDocument/2006/relationships" r:id="rId15"/>
              <a:extLst>
                <a:ext uri="{FF2B5EF4-FFF2-40B4-BE49-F238E27FC236}">
                  <a16:creationId xmlns:a16="http://schemas.microsoft.com/office/drawing/2014/main" id="{DD1F07B2-1ED5-2621-A998-9B0EB63832B4}"/>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Innovation and technology</a:t>
              </a:r>
            </a:p>
          </xdr:txBody>
        </xdr:sp>
        <xdr:sp macro="" textlink="">
          <xdr:nvSpPr>
            <xdr:cNvPr id="66" name="CaixaDeTexto 65">
              <a:hlinkClick xmlns:r="http://schemas.openxmlformats.org/officeDocument/2006/relationships" r:id="rId16"/>
              <a:extLst>
                <a:ext uri="{FF2B5EF4-FFF2-40B4-BE49-F238E27FC236}">
                  <a16:creationId xmlns:a16="http://schemas.microsoft.com/office/drawing/2014/main" id="{C3C55D85-8F94-A0E6-A1E4-2C93EDF68D8F}"/>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Institutional relations</a:t>
              </a:r>
            </a:p>
          </xdr:txBody>
        </xdr:sp>
        <xdr:sp macro="" textlink="">
          <xdr:nvSpPr>
            <xdr:cNvPr id="67" name="CaixaDeTexto 66">
              <a:hlinkClick xmlns:r="http://schemas.openxmlformats.org/officeDocument/2006/relationships" r:id="rId17"/>
              <a:extLst>
                <a:ext uri="{FF2B5EF4-FFF2-40B4-BE49-F238E27FC236}">
                  <a16:creationId xmlns:a16="http://schemas.microsoft.com/office/drawing/2014/main" id="{51CC942A-506C-A138-B197-90BB981D6007}"/>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Corporate Governance</a:t>
              </a:r>
            </a:p>
          </xdr:txBody>
        </xdr:sp>
        <xdr:sp macro="" textlink="">
          <xdr:nvSpPr>
            <xdr:cNvPr id="68" name="CaixaDeTexto 3">
              <a:hlinkClick xmlns:r="http://schemas.openxmlformats.org/officeDocument/2006/relationships" r:id="rId18"/>
              <a:extLst>
                <a:ext uri="{FF2B5EF4-FFF2-40B4-BE49-F238E27FC236}">
                  <a16:creationId xmlns:a16="http://schemas.microsoft.com/office/drawing/2014/main" id="{C4E1D778-4DD0-B3E0-B3A4-D26CD2DDA37A}"/>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Index</a:t>
              </a:r>
            </a:p>
          </xdr:txBody>
        </xdr:sp>
      </xdr:grpSp>
    </xdr:grpSp>
    <xdr:clientData/>
  </xdr:twoCellAnchor>
  <xdr:twoCellAnchor editAs="absolute">
    <xdr:from>
      <xdr:col>12</xdr:col>
      <xdr:colOff>0</xdr:colOff>
      <xdr:row>1</xdr:row>
      <xdr:rowOff>0</xdr:rowOff>
    </xdr:from>
    <xdr:to>
      <xdr:col>12</xdr:col>
      <xdr:colOff>1265465</xdr:colOff>
      <xdr:row>2</xdr:row>
      <xdr:rowOff>326571</xdr:rowOff>
    </xdr:to>
    <xdr:sp macro="" textlink="">
      <xdr:nvSpPr>
        <xdr:cNvPr id="2" name="Retângulo 1">
          <a:hlinkClick xmlns:r="http://schemas.openxmlformats.org/officeDocument/2006/relationships" r:id="rId19"/>
          <a:extLst>
            <a:ext uri="{FF2B5EF4-FFF2-40B4-BE49-F238E27FC236}">
              <a16:creationId xmlns:a16="http://schemas.microsoft.com/office/drawing/2014/main" id="{711A47DA-8D72-46F8-B978-4A12861A4686}"/>
            </a:ext>
          </a:extLst>
        </xdr:cNvPr>
        <xdr:cNvSpPr/>
      </xdr:nvSpPr>
      <xdr:spPr>
        <a:xfrm>
          <a:off x="17526000" y="190500"/>
          <a:ext cx="1265465" cy="517071"/>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Home</a:t>
          </a:r>
        </a:p>
      </xdr:txBody>
    </xdr:sp>
    <xdr:clientData/>
  </xdr:twoCellAnchor>
  <xdr:twoCellAnchor editAs="absolute">
    <xdr:from>
      <xdr:col>13</xdr:col>
      <xdr:colOff>0</xdr:colOff>
      <xdr:row>1</xdr:row>
      <xdr:rowOff>0</xdr:rowOff>
    </xdr:from>
    <xdr:to>
      <xdr:col>13</xdr:col>
      <xdr:colOff>1265465</xdr:colOff>
      <xdr:row>2</xdr:row>
      <xdr:rowOff>326571</xdr:rowOff>
    </xdr:to>
    <xdr:sp macro="" textlink="">
      <xdr:nvSpPr>
        <xdr:cNvPr id="3" name="Retângulo 2">
          <a:hlinkClick xmlns:r="http://schemas.openxmlformats.org/officeDocument/2006/relationships" r:id="rId18"/>
          <a:extLst>
            <a:ext uri="{FF2B5EF4-FFF2-40B4-BE49-F238E27FC236}">
              <a16:creationId xmlns:a16="http://schemas.microsoft.com/office/drawing/2014/main" id="{EF7164EB-2454-474C-9225-D800EBBDF8A5}"/>
            </a:ext>
          </a:extLst>
        </xdr:cNvPr>
        <xdr:cNvSpPr/>
      </xdr:nvSpPr>
      <xdr:spPr>
        <a:xfrm>
          <a:off x="18913929" y="190500"/>
          <a:ext cx="1265465" cy="517071"/>
        </a:xfrm>
        <a:prstGeom prst="rect">
          <a:avLst/>
        </a:prstGeom>
        <a:solidFill>
          <a:srgbClr val="133EEA"/>
        </a:solidFill>
        <a:ln>
          <a:solidFill>
            <a:srgbClr val="113CE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Index</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16</xdr:row>
      <xdr:rowOff>0</xdr:rowOff>
    </xdr:from>
    <xdr:to>
      <xdr:col>2</xdr:col>
      <xdr:colOff>304800</xdr:colOff>
      <xdr:row>17</xdr:row>
      <xdr:rowOff>124733</xdr:rowOff>
    </xdr:to>
    <xdr:sp macro="" textlink="">
      <xdr:nvSpPr>
        <xdr:cNvPr id="22" name="AutoShape 1" descr="image.png">
          <a:extLst>
            <a:ext uri="{FF2B5EF4-FFF2-40B4-BE49-F238E27FC236}">
              <a16:creationId xmlns:a16="http://schemas.microsoft.com/office/drawing/2014/main" id="{B1119E37-BCFB-4BC7-97A5-E4C3A8A40CBF}"/>
            </a:ext>
          </a:extLst>
        </xdr:cNvPr>
        <xdr:cNvSpPr>
          <a:spLocks noChangeAspect="1" noChangeArrowheads="1"/>
        </xdr:cNvSpPr>
      </xdr:nvSpPr>
      <xdr:spPr bwMode="auto">
        <a:xfrm>
          <a:off x="3638550" y="328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absolute">
    <xdr:from>
      <xdr:col>0</xdr:col>
      <xdr:colOff>0</xdr:colOff>
      <xdr:row>0</xdr:row>
      <xdr:rowOff>0</xdr:rowOff>
    </xdr:from>
    <xdr:to>
      <xdr:col>0</xdr:col>
      <xdr:colOff>3105150</xdr:colOff>
      <xdr:row>34</xdr:row>
      <xdr:rowOff>297837</xdr:rowOff>
    </xdr:to>
    <xdr:grpSp>
      <xdr:nvGrpSpPr>
        <xdr:cNvPr id="3" name="Agrupar 2">
          <a:extLst>
            <a:ext uri="{FF2B5EF4-FFF2-40B4-BE49-F238E27FC236}">
              <a16:creationId xmlns:a16="http://schemas.microsoft.com/office/drawing/2014/main" id="{CB5949AE-E61E-4410-B271-AEAD0F6EEFA4}"/>
            </a:ext>
          </a:extLst>
        </xdr:cNvPr>
        <xdr:cNvGrpSpPr/>
      </xdr:nvGrpSpPr>
      <xdr:grpSpPr>
        <a:xfrm>
          <a:off x="0" y="0"/>
          <a:ext cx="3105150" cy="6974862"/>
          <a:chOff x="0" y="0"/>
          <a:chExt cx="3105150" cy="6962162"/>
        </a:xfrm>
      </xdr:grpSpPr>
      <xdr:pic>
        <xdr:nvPicPr>
          <xdr:cNvPr id="4" name="Imagem 2">
            <a:extLst>
              <a:ext uri="{FF2B5EF4-FFF2-40B4-BE49-F238E27FC236}">
                <a16:creationId xmlns:a16="http://schemas.microsoft.com/office/drawing/2014/main" id="{8D9C99AE-69C3-9B2B-444C-4A14E9BEECFB}"/>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5" name="Agrupar 4">
            <a:extLst>
              <a:ext uri="{FF2B5EF4-FFF2-40B4-BE49-F238E27FC236}">
                <a16:creationId xmlns:a16="http://schemas.microsoft.com/office/drawing/2014/main" id="{38EC3B97-80A7-BEF8-567B-4401A177F4E8}"/>
              </a:ext>
            </a:extLst>
          </xdr:cNvPr>
          <xdr:cNvGrpSpPr/>
        </xdr:nvGrpSpPr>
        <xdr:grpSpPr>
          <a:xfrm>
            <a:off x="0" y="549088"/>
            <a:ext cx="3105150" cy="6413074"/>
            <a:chOff x="0" y="549088"/>
            <a:chExt cx="3105150" cy="6413074"/>
          </a:xfrm>
        </xdr:grpSpPr>
        <xdr:sp macro="" textlink="">
          <xdr:nvSpPr>
            <xdr:cNvPr id="6" name="CaixaDeTexto 3">
              <a:hlinkClick xmlns:r="http://schemas.openxmlformats.org/officeDocument/2006/relationships" r:id="rId2"/>
              <a:extLst>
                <a:ext uri="{FF2B5EF4-FFF2-40B4-BE49-F238E27FC236}">
                  <a16:creationId xmlns:a16="http://schemas.microsoft.com/office/drawing/2014/main" id="{CD771854-A0FB-01FD-1099-D1C3FA1D3ECF}"/>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Materiality</a:t>
              </a:r>
            </a:p>
          </xdr:txBody>
        </xdr:sp>
        <xdr:sp macro="" textlink="">
          <xdr:nvSpPr>
            <xdr:cNvPr id="7" name="CaixaDeTexto 4">
              <a:extLst>
                <a:ext uri="{FF2B5EF4-FFF2-40B4-BE49-F238E27FC236}">
                  <a16:creationId xmlns:a16="http://schemas.microsoft.com/office/drawing/2014/main" id="{8957EEA5-D6CE-4D3D-FCCB-937877009AFB}"/>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Social</a:t>
              </a:r>
            </a:p>
          </xdr:txBody>
        </xdr:sp>
        <xdr:sp macro="" textlink="">
          <xdr:nvSpPr>
            <xdr:cNvPr id="8" name="CaixaDeTexto 5">
              <a:hlinkClick xmlns:r="http://schemas.openxmlformats.org/officeDocument/2006/relationships" r:id="rId3"/>
              <a:extLst>
                <a:ext uri="{FF2B5EF4-FFF2-40B4-BE49-F238E27FC236}">
                  <a16:creationId xmlns:a16="http://schemas.microsoft.com/office/drawing/2014/main" id="{D9AF04BF-295C-81C1-23A7-119248C0B06E}"/>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Employees</a:t>
              </a:r>
            </a:p>
          </xdr:txBody>
        </xdr:sp>
        <xdr:sp macro="" textlink="">
          <xdr:nvSpPr>
            <xdr:cNvPr id="9" name="CaixaDeTexto 6">
              <a:hlinkClick xmlns:r="http://schemas.openxmlformats.org/officeDocument/2006/relationships" r:id="rId4"/>
              <a:extLst>
                <a:ext uri="{FF2B5EF4-FFF2-40B4-BE49-F238E27FC236}">
                  <a16:creationId xmlns:a16="http://schemas.microsoft.com/office/drawing/2014/main" id="{3AE9A393-036E-D72F-80B2-9F3E44670E51}"/>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Health, </a:t>
              </a:r>
              <a:r>
                <a:rPr lang="en-US" sz="1100" b="0" u="none" baseline="0">
                  <a:solidFill>
                    <a:schemeClr val="bg1"/>
                  </a:solidFill>
                  <a:latin typeface="Verdana" panose="020B0604030504040204" pitchFamily="34" charset="0"/>
                  <a:ea typeface="Verdana" panose="020B0604030504040204" pitchFamily="34" charset="0"/>
                </a:rPr>
                <a:t>safety and well-being</a:t>
              </a:r>
            </a:p>
          </xdr:txBody>
        </xdr:sp>
        <xdr:sp macro="" textlink="">
          <xdr:nvSpPr>
            <xdr:cNvPr id="10" name="CaixaDeTexto 7">
              <a:hlinkClick xmlns:r="http://schemas.openxmlformats.org/officeDocument/2006/relationships" r:id="rId5"/>
              <a:extLst>
                <a:ext uri="{FF2B5EF4-FFF2-40B4-BE49-F238E27FC236}">
                  <a16:creationId xmlns:a16="http://schemas.microsoft.com/office/drawing/2014/main" id="{5FC014B6-9FCD-18CF-1117-7543515E4EED}"/>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Social legacy</a:t>
              </a:r>
            </a:p>
          </xdr:txBody>
        </xdr:sp>
        <xdr:sp macro="" textlink="">
          <xdr:nvSpPr>
            <xdr:cNvPr id="11" name="CaixaDeTexto 8">
              <a:hlinkClick xmlns:r="http://schemas.openxmlformats.org/officeDocument/2006/relationships" r:id="rId6"/>
              <a:extLst>
                <a:ext uri="{FF2B5EF4-FFF2-40B4-BE49-F238E27FC236}">
                  <a16:creationId xmlns:a16="http://schemas.microsoft.com/office/drawing/2014/main" id="{BB2805AE-B673-2EFD-2333-F750C3CF530F}"/>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Human rights</a:t>
              </a:r>
            </a:p>
          </xdr:txBody>
        </xdr:sp>
        <xdr:sp macro="" textlink="">
          <xdr:nvSpPr>
            <xdr:cNvPr id="12" name="CaixaDeTexto 9">
              <a:extLst>
                <a:ext uri="{FF2B5EF4-FFF2-40B4-BE49-F238E27FC236}">
                  <a16:creationId xmlns:a16="http://schemas.microsoft.com/office/drawing/2014/main" id="{38CD2354-E38B-A4A0-7EE4-C83288187D99}"/>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Environmental</a:t>
              </a:r>
            </a:p>
          </xdr:txBody>
        </xdr:sp>
        <xdr:sp macro="" textlink="">
          <xdr:nvSpPr>
            <xdr:cNvPr id="13" name="CaixaDeTexto 12">
              <a:hlinkClick xmlns:r="http://schemas.openxmlformats.org/officeDocument/2006/relationships" r:id="rId7"/>
              <a:extLst>
                <a:ext uri="{FF2B5EF4-FFF2-40B4-BE49-F238E27FC236}">
                  <a16:creationId xmlns:a16="http://schemas.microsoft.com/office/drawing/2014/main" id="{392AE7A7-6C96-3271-9CF9-EFBE3CBC7B06}"/>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i="0" u="none">
                  <a:solidFill>
                    <a:srgbClr val="17D4E8"/>
                  </a:solidFill>
                  <a:latin typeface="Verdana" panose="020B0604030504040204" pitchFamily="34" charset="0"/>
                  <a:ea typeface="Verdana" panose="020B0604030504040204" pitchFamily="34" charset="0"/>
                </a:rPr>
                <a:t>Climate change</a:t>
              </a:r>
            </a:p>
          </xdr:txBody>
        </xdr:sp>
        <xdr:sp macro="" textlink="">
          <xdr:nvSpPr>
            <xdr:cNvPr id="14" name="CaixaDeTexto 13">
              <a:hlinkClick xmlns:r="http://schemas.openxmlformats.org/officeDocument/2006/relationships" r:id="rId8"/>
              <a:extLst>
                <a:ext uri="{FF2B5EF4-FFF2-40B4-BE49-F238E27FC236}">
                  <a16:creationId xmlns:a16="http://schemas.microsoft.com/office/drawing/2014/main" id="{B09F0EFF-5F6D-4FD0-EDF3-BF7B87D01FA1}"/>
                </a:ext>
              </a:extLst>
            </xdr:cNvPr>
            <xdr:cNvSpPr txBox="1"/>
          </xdr:nvSpPr>
          <xdr:spPr>
            <a:xfrm>
              <a:off x="0" y="3575740"/>
              <a:ext cx="31051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Renewable energy and energy efficiency</a:t>
              </a:r>
            </a:p>
          </xdr:txBody>
        </xdr:sp>
        <xdr:sp macro="" textlink="">
          <xdr:nvSpPr>
            <xdr:cNvPr id="15" name="CaixaDeTexto 14">
              <a:hlinkClick xmlns:r="http://schemas.openxmlformats.org/officeDocument/2006/relationships" r:id="rId9"/>
              <a:extLst>
                <a:ext uri="{FF2B5EF4-FFF2-40B4-BE49-F238E27FC236}">
                  <a16:creationId xmlns:a16="http://schemas.microsoft.com/office/drawing/2014/main" id="{5F12C40A-A4FB-4D94-72B9-7E35F0E68F53}"/>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Biodiversity and ecosystem services</a:t>
              </a:r>
            </a:p>
          </xdr:txBody>
        </xdr:sp>
        <xdr:sp macro="" textlink="">
          <xdr:nvSpPr>
            <xdr:cNvPr id="16" name="CaixaDeTexto 15">
              <a:hlinkClick xmlns:r="http://schemas.openxmlformats.org/officeDocument/2006/relationships" r:id="rId10"/>
              <a:extLst>
                <a:ext uri="{FF2B5EF4-FFF2-40B4-BE49-F238E27FC236}">
                  <a16:creationId xmlns:a16="http://schemas.microsoft.com/office/drawing/2014/main" id="{441F036E-BB15-D372-CD84-7BCFA1D14BCD}"/>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Water resources</a:t>
              </a:r>
            </a:p>
          </xdr:txBody>
        </xdr:sp>
        <xdr:sp macro="" textlink="">
          <xdr:nvSpPr>
            <xdr:cNvPr id="17" name="CaixaDeTexto 16">
              <a:hlinkClick xmlns:r="http://schemas.openxmlformats.org/officeDocument/2006/relationships" r:id="rId11"/>
              <a:extLst>
                <a:ext uri="{FF2B5EF4-FFF2-40B4-BE49-F238E27FC236}">
                  <a16:creationId xmlns:a16="http://schemas.microsoft.com/office/drawing/2014/main" id="{5BB254BD-A53C-1DAE-4385-D51800DC5748}"/>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Waste and co-products</a:t>
              </a:r>
            </a:p>
          </xdr:txBody>
        </xdr:sp>
        <xdr:sp macro="" textlink="">
          <xdr:nvSpPr>
            <xdr:cNvPr id="18" name="CaixaDeTexto 17">
              <a:hlinkClick xmlns:r="http://schemas.openxmlformats.org/officeDocument/2006/relationships" r:id="rId12"/>
              <a:extLst>
                <a:ext uri="{FF2B5EF4-FFF2-40B4-BE49-F238E27FC236}">
                  <a16:creationId xmlns:a16="http://schemas.microsoft.com/office/drawing/2014/main" id="{22EF3941-9DAB-4A81-B3E3-2893412D3C7C}"/>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Dam management</a:t>
              </a:r>
            </a:p>
          </xdr:txBody>
        </xdr:sp>
        <xdr:sp macro="" textlink="">
          <xdr:nvSpPr>
            <xdr:cNvPr id="19" name="CaixaDeTexto 18">
              <a:hlinkClick xmlns:r="http://schemas.openxmlformats.org/officeDocument/2006/relationships" r:id="rId13"/>
              <a:extLst>
                <a:ext uri="{FF2B5EF4-FFF2-40B4-BE49-F238E27FC236}">
                  <a16:creationId xmlns:a16="http://schemas.microsoft.com/office/drawing/2014/main" id="{16CE5177-267E-E7A2-7E41-5B40D96B3DA2}"/>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Aluminum circularity</a:t>
              </a:r>
            </a:p>
          </xdr:txBody>
        </xdr:sp>
        <xdr:sp macro="" textlink="">
          <xdr:nvSpPr>
            <xdr:cNvPr id="20" name="CaixaDeTexto 19">
              <a:extLst>
                <a:ext uri="{FF2B5EF4-FFF2-40B4-BE49-F238E27FC236}">
                  <a16:creationId xmlns:a16="http://schemas.microsoft.com/office/drawing/2014/main" id="{442F7084-D0DC-4E44-71A6-13FD5E81D505}"/>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Governance</a:t>
              </a:r>
            </a:p>
          </xdr:txBody>
        </xdr:sp>
        <xdr:sp macro="" textlink="">
          <xdr:nvSpPr>
            <xdr:cNvPr id="21" name="CaixaDeTexto 20">
              <a:hlinkClick xmlns:r="http://schemas.openxmlformats.org/officeDocument/2006/relationships" r:id="rId14"/>
              <a:extLst>
                <a:ext uri="{FF2B5EF4-FFF2-40B4-BE49-F238E27FC236}">
                  <a16:creationId xmlns:a16="http://schemas.microsoft.com/office/drawing/2014/main" id="{C6380442-16DF-E1F8-7165-65C8AD79BCE6}"/>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Sustainable value chain</a:t>
              </a:r>
            </a:p>
          </xdr:txBody>
        </xdr:sp>
        <xdr:sp macro="" textlink="">
          <xdr:nvSpPr>
            <xdr:cNvPr id="25" name="CaixaDeTexto 24">
              <a:hlinkClick xmlns:r="http://schemas.openxmlformats.org/officeDocument/2006/relationships" r:id="rId15"/>
              <a:extLst>
                <a:ext uri="{FF2B5EF4-FFF2-40B4-BE49-F238E27FC236}">
                  <a16:creationId xmlns:a16="http://schemas.microsoft.com/office/drawing/2014/main" id="{A5E34758-17F5-3C5D-40A1-22E7B81B491E}"/>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Innovation and technology</a:t>
              </a:r>
            </a:p>
          </xdr:txBody>
        </xdr:sp>
        <xdr:sp macro="" textlink="">
          <xdr:nvSpPr>
            <xdr:cNvPr id="26" name="CaixaDeTexto 25">
              <a:hlinkClick xmlns:r="http://schemas.openxmlformats.org/officeDocument/2006/relationships" r:id="rId16"/>
              <a:extLst>
                <a:ext uri="{FF2B5EF4-FFF2-40B4-BE49-F238E27FC236}">
                  <a16:creationId xmlns:a16="http://schemas.microsoft.com/office/drawing/2014/main" id="{AC054258-8378-7BE7-525D-8954BF2E3F34}"/>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Institutional relations</a:t>
              </a:r>
            </a:p>
          </xdr:txBody>
        </xdr:sp>
        <xdr:sp macro="" textlink="">
          <xdr:nvSpPr>
            <xdr:cNvPr id="27" name="CaixaDeTexto 26">
              <a:hlinkClick xmlns:r="http://schemas.openxmlformats.org/officeDocument/2006/relationships" r:id="rId17"/>
              <a:extLst>
                <a:ext uri="{FF2B5EF4-FFF2-40B4-BE49-F238E27FC236}">
                  <a16:creationId xmlns:a16="http://schemas.microsoft.com/office/drawing/2014/main" id="{6DDB3225-492D-1CDD-1A24-35219E070091}"/>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Corporate Governance</a:t>
              </a:r>
            </a:p>
          </xdr:txBody>
        </xdr:sp>
        <xdr:sp macro="" textlink="">
          <xdr:nvSpPr>
            <xdr:cNvPr id="28" name="CaixaDeTexto 3">
              <a:hlinkClick xmlns:r="http://schemas.openxmlformats.org/officeDocument/2006/relationships" r:id="rId18"/>
              <a:extLst>
                <a:ext uri="{FF2B5EF4-FFF2-40B4-BE49-F238E27FC236}">
                  <a16:creationId xmlns:a16="http://schemas.microsoft.com/office/drawing/2014/main" id="{FEA7547B-5FB1-F9D3-0E4D-CC9F1B8758D7}"/>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Index</a:t>
              </a:r>
            </a:p>
          </xdr:txBody>
        </xdr:sp>
      </xdr:grpSp>
    </xdr:grpSp>
    <xdr:clientData/>
  </xdr:twoCellAnchor>
  <xdr:twoCellAnchor editAs="absolute">
    <xdr:from>
      <xdr:col>12</xdr:col>
      <xdr:colOff>0</xdr:colOff>
      <xdr:row>1</xdr:row>
      <xdr:rowOff>0</xdr:rowOff>
    </xdr:from>
    <xdr:to>
      <xdr:col>12</xdr:col>
      <xdr:colOff>1268640</xdr:colOff>
      <xdr:row>2</xdr:row>
      <xdr:rowOff>340178</xdr:rowOff>
    </xdr:to>
    <xdr:sp macro="" textlink="">
      <xdr:nvSpPr>
        <xdr:cNvPr id="29" name="Retângulo 28">
          <a:hlinkClick xmlns:r="http://schemas.openxmlformats.org/officeDocument/2006/relationships" r:id="rId19"/>
          <a:extLst>
            <a:ext uri="{FF2B5EF4-FFF2-40B4-BE49-F238E27FC236}">
              <a16:creationId xmlns:a16="http://schemas.microsoft.com/office/drawing/2014/main" id="{4A286C6C-CFA7-4E3B-A75D-EFA1F447F000}"/>
            </a:ext>
          </a:extLst>
        </xdr:cNvPr>
        <xdr:cNvSpPr/>
      </xdr:nvSpPr>
      <xdr:spPr>
        <a:xfrm>
          <a:off x="17526000" y="176893"/>
          <a:ext cx="1265465" cy="517071"/>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Home</a:t>
          </a:r>
        </a:p>
      </xdr:txBody>
    </xdr:sp>
    <xdr:clientData/>
  </xdr:twoCellAnchor>
  <xdr:twoCellAnchor editAs="absolute">
    <xdr:from>
      <xdr:col>13</xdr:col>
      <xdr:colOff>0</xdr:colOff>
      <xdr:row>1</xdr:row>
      <xdr:rowOff>0</xdr:rowOff>
    </xdr:from>
    <xdr:to>
      <xdr:col>13</xdr:col>
      <xdr:colOff>1268640</xdr:colOff>
      <xdr:row>2</xdr:row>
      <xdr:rowOff>340178</xdr:rowOff>
    </xdr:to>
    <xdr:sp macro="" textlink="">
      <xdr:nvSpPr>
        <xdr:cNvPr id="2" name="Retângulo 1">
          <a:hlinkClick xmlns:r="http://schemas.openxmlformats.org/officeDocument/2006/relationships" r:id="rId18"/>
          <a:extLst>
            <a:ext uri="{FF2B5EF4-FFF2-40B4-BE49-F238E27FC236}">
              <a16:creationId xmlns:a16="http://schemas.microsoft.com/office/drawing/2014/main" id="{806A9D00-D204-45FB-B27D-AD907129BBDC}"/>
            </a:ext>
          </a:extLst>
        </xdr:cNvPr>
        <xdr:cNvSpPr/>
      </xdr:nvSpPr>
      <xdr:spPr>
        <a:xfrm>
          <a:off x="18913929" y="176893"/>
          <a:ext cx="1265465" cy="517071"/>
        </a:xfrm>
        <a:prstGeom prst="rect">
          <a:avLst/>
        </a:prstGeom>
        <a:solidFill>
          <a:srgbClr val="133EEA"/>
        </a:solidFill>
        <a:ln>
          <a:solidFill>
            <a:srgbClr val="113CE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Index</a:t>
          </a: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125639</xdr:colOff>
      <xdr:row>10</xdr:row>
      <xdr:rowOff>131377</xdr:rowOff>
    </xdr:to>
    <xdr:grpSp>
      <xdr:nvGrpSpPr>
        <xdr:cNvPr id="54" name="Agrupar 53">
          <a:extLst>
            <a:ext uri="{FF2B5EF4-FFF2-40B4-BE49-F238E27FC236}">
              <a16:creationId xmlns:a16="http://schemas.microsoft.com/office/drawing/2014/main" id="{4A8785DC-3BF5-4DA9-8E46-05C8EAC0339D}"/>
            </a:ext>
          </a:extLst>
        </xdr:cNvPr>
        <xdr:cNvGrpSpPr/>
      </xdr:nvGrpSpPr>
      <xdr:grpSpPr>
        <a:xfrm>
          <a:off x="0" y="0"/>
          <a:ext cx="3240314" cy="6627427"/>
          <a:chOff x="0" y="0"/>
          <a:chExt cx="3238500" cy="6962162"/>
        </a:xfrm>
      </xdr:grpSpPr>
      <xdr:pic>
        <xdr:nvPicPr>
          <xdr:cNvPr id="55" name="Imagem 2">
            <a:extLst>
              <a:ext uri="{FF2B5EF4-FFF2-40B4-BE49-F238E27FC236}">
                <a16:creationId xmlns:a16="http://schemas.microsoft.com/office/drawing/2014/main" id="{ACFCFC3F-CC15-63D0-9535-D6066EBAAFCB}"/>
              </a:ext>
              <a:ext uri="{147F2762-F138-4A5C-976F-8EAC2B608ADB}">
                <a16:predDERef xmlns:a16="http://schemas.microsoft.com/office/drawing/2014/main" pred="{D0BCB1B3-3098-404F-A934-DBEEA1696984}"/>
              </a:ext>
            </a:extLst>
          </xdr:cNvPr>
          <xdr:cNvPicPr>
            <a:picLocks noChangeAspect="1"/>
          </xdr:cNvPicPr>
        </xdr:nvPicPr>
        <xdr:blipFill>
          <a:blip xmlns:r="http://schemas.openxmlformats.org/officeDocument/2006/relationships" r:embed="rId1"/>
          <a:stretch>
            <a:fillRect/>
          </a:stretch>
        </xdr:blipFill>
        <xdr:spPr>
          <a:xfrm>
            <a:off x="9525" y="0"/>
            <a:ext cx="1133475" cy="543485"/>
          </a:xfrm>
          <a:prstGeom prst="rect">
            <a:avLst/>
          </a:prstGeom>
        </xdr:spPr>
      </xdr:pic>
      <xdr:grpSp>
        <xdr:nvGrpSpPr>
          <xdr:cNvPr id="56" name="Agrupar 55">
            <a:extLst>
              <a:ext uri="{FF2B5EF4-FFF2-40B4-BE49-F238E27FC236}">
                <a16:creationId xmlns:a16="http://schemas.microsoft.com/office/drawing/2014/main" id="{93D8D987-BC09-76D5-E017-BDE90783860A}"/>
              </a:ext>
            </a:extLst>
          </xdr:cNvPr>
          <xdr:cNvGrpSpPr/>
        </xdr:nvGrpSpPr>
        <xdr:grpSpPr>
          <a:xfrm>
            <a:off x="0" y="549088"/>
            <a:ext cx="3238500" cy="6413074"/>
            <a:chOff x="0" y="549088"/>
            <a:chExt cx="3238500" cy="6413074"/>
          </a:xfrm>
        </xdr:grpSpPr>
        <xdr:sp macro="" textlink="">
          <xdr:nvSpPr>
            <xdr:cNvPr id="57" name="CaixaDeTexto 3">
              <a:hlinkClick xmlns:r="http://schemas.openxmlformats.org/officeDocument/2006/relationships" r:id="rId2"/>
              <a:extLst>
                <a:ext uri="{FF2B5EF4-FFF2-40B4-BE49-F238E27FC236}">
                  <a16:creationId xmlns:a16="http://schemas.microsoft.com/office/drawing/2014/main" id="{01CF107D-22A3-5E14-0C95-8A04432549B0}"/>
                </a:ext>
              </a:extLst>
            </xdr:cNvPr>
            <xdr:cNvSpPr txBox="1"/>
          </xdr:nvSpPr>
          <xdr:spPr>
            <a:xfrm>
              <a:off x="0" y="966510"/>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Materiality</a:t>
              </a:r>
            </a:p>
          </xdr:txBody>
        </xdr:sp>
        <xdr:sp macro="" textlink="">
          <xdr:nvSpPr>
            <xdr:cNvPr id="58" name="CaixaDeTexto 4">
              <a:extLst>
                <a:ext uri="{FF2B5EF4-FFF2-40B4-BE49-F238E27FC236}">
                  <a16:creationId xmlns:a16="http://schemas.microsoft.com/office/drawing/2014/main" id="{F342733A-137D-2429-762B-712906F0DEE8}"/>
                </a:ext>
              </a:extLst>
            </xdr:cNvPr>
            <xdr:cNvSpPr txBox="1"/>
          </xdr:nvSpPr>
          <xdr:spPr>
            <a:xfrm>
              <a:off x="0" y="139911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Social</a:t>
              </a:r>
            </a:p>
          </xdr:txBody>
        </xdr:sp>
        <xdr:sp macro="" textlink="">
          <xdr:nvSpPr>
            <xdr:cNvPr id="59" name="CaixaDeTexto 5">
              <a:hlinkClick xmlns:r="http://schemas.openxmlformats.org/officeDocument/2006/relationships" r:id="rId3"/>
              <a:extLst>
                <a:ext uri="{FF2B5EF4-FFF2-40B4-BE49-F238E27FC236}">
                  <a16:creationId xmlns:a16="http://schemas.microsoft.com/office/drawing/2014/main" id="{45ABB177-A018-977F-92AE-802AA9D8D8E5}"/>
                </a:ext>
              </a:extLst>
            </xdr:cNvPr>
            <xdr:cNvSpPr txBox="1"/>
          </xdr:nvSpPr>
          <xdr:spPr>
            <a:xfrm>
              <a:off x="0" y="167932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Employees</a:t>
              </a:r>
            </a:p>
          </xdr:txBody>
        </xdr:sp>
        <xdr:sp macro="" textlink="">
          <xdr:nvSpPr>
            <xdr:cNvPr id="60" name="CaixaDeTexto 6">
              <a:hlinkClick xmlns:r="http://schemas.openxmlformats.org/officeDocument/2006/relationships" r:id="rId4"/>
              <a:extLst>
                <a:ext uri="{FF2B5EF4-FFF2-40B4-BE49-F238E27FC236}">
                  <a16:creationId xmlns:a16="http://schemas.microsoft.com/office/drawing/2014/main" id="{4D6BF013-B0D2-54F8-B590-B1BF785B17D3}"/>
                </a:ext>
              </a:extLst>
            </xdr:cNvPr>
            <xdr:cNvSpPr txBox="1"/>
          </xdr:nvSpPr>
          <xdr:spPr>
            <a:xfrm>
              <a:off x="0" y="195953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Health, </a:t>
              </a:r>
              <a:r>
                <a:rPr lang="en-US" sz="1100" b="0" u="none" baseline="0">
                  <a:solidFill>
                    <a:schemeClr val="bg1"/>
                  </a:solidFill>
                  <a:latin typeface="Verdana" panose="020B0604030504040204" pitchFamily="34" charset="0"/>
                  <a:ea typeface="Verdana" panose="020B0604030504040204" pitchFamily="34" charset="0"/>
                </a:rPr>
                <a:t>safety and well-being</a:t>
              </a:r>
            </a:p>
          </xdr:txBody>
        </xdr:sp>
        <xdr:sp macro="" textlink="">
          <xdr:nvSpPr>
            <xdr:cNvPr id="61" name="CaixaDeTexto 7">
              <a:hlinkClick xmlns:r="http://schemas.openxmlformats.org/officeDocument/2006/relationships" r:id="rId5"/>
              <a:extLst>
                <a:ext uri="{FF2B5EF4-FFF2-40B4-BE49-F238E27FC236}">
                  <a16:creationId xmlns:a16="http://schemas.microsoft.com/office/drawing/2014/main" id="{6C9A015C-465D-FD28-B015-A5C766DB192C}"/>
                </a:ext>
              </a:extLst>
            </xdr:cNvPr>
            <xdr:cNvSpPr txBox="1"/>
          </xdr:nvSpPr>
          <xdr:spPr>
            <a:xfrm>
              <a:off x="0" y="223526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Social legacy</a:t>
              </a:r>
            </a:p>
          </xdr:txBody>
        </xdr:sp>
        <xdr:sp macro="" textlink="">
          <xdr:nvSpPr>
            <xdr:cNvPr id="62" name="CaixaDeTexto 8">
              <a:hlinkClick xmlns:r="http://schemas.openxmlformats.org/officeDocument/2006/relationships" r:id="rId6"/>
              <a:extLst>
                <a:ext uri="{FF2B5EF4-FFF2-40B4-BE49-F238E27FC236}">
                  <a16:creationId xmlns:a16="http://schemas.microsoft.com/office/drawing/2014/main" id="{029473BF-3C82-05F1-BD06-9E91B180817B}"/>
                </a:ext>
              </a:extLst>
            </xdr:cNvPr>
            <xdr:cNvSpPr txBox="1"/>
          </xdr:nvSpPr>
          <xdr:spPr>
            <a:xfrm>
              <a:off x="0" y="2515475"/>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Human rights</a:t>
              </a:r>
            </a:p>
          </xdr:txBody>
        </xdr:sp>
        <xdr:sp macro="" textlink="">
          <xdr:nvSpPr>
            <xdr:cNvPr id="63" name="CaixaDeTexto 9">
              <a:extLst>
                <a:ext uri="{FF2B5EF4-FFF2-40B4-BE49-F238E27FC236}">
                  <a16:creationId xmlns:a16="http://schemas.microsoft.com/office/drawing/2014/main" id="{ACC074B9-DB60-E245-FF0D-BBAD9AF638AB}"/>
                </a:ext>
              </a:extLst>
            </xdr:cNvPr>
            <xdr:cNvSpPr txBox="1"/>
          </xdr:nvSpPr>
          <xdr:spPr>
            <a:xfrm>
              <a:off x="0" y="3019803"/>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Environmental</a:t>
              </a:r>
            </a:p>
          </xdr:txBody>
        </xdr:sp>
        <xdr:sp macro="" textlink="">
          <xdr:nvSpPr>
            <xdr:cNvPr id="64" name="CaixaDeTexto 12">
              <a:hlinkClick xmlns:r="http://schemas.openxmlformats.org/officeDocument/2006/relationships" r:id="rId7"/>
              <a:extLst>
                <a:ext uri="{FF2B5EF4-FFF2-40B4-BE49-F238E27FC236}">
                  <a16:creationId xmlns:a16="http://schemas.microsoft.com/office/drawing/2014/main" id="{8CF89E4A-26C4-4D30-EF61-4E939E1C50BF}"/>
                </a:ext>
              </a:extLst>
            </xdr:cNvPr>
            <xdr:cNvSpPr txBox="1"/>
          </xdr:nvSpPr>
          <xdr:spPr>
            <a:xfrm>
              <a:off x="0" y="3300012"/>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Climate change</a:t>
              </a:r>
            </a:p>
          </xdr:txBody>
        </xdr:sp>
        <xdr:sp macro="" textlink="">
          <xdr:nvSpPr>
            <xdr:cNvPr id="65" name="CaixaDeTexto 13">
              <a:hlinkClick xmlns:r="http://schemas.openxmlformats.org/officeDocument/2006/relationships" r:id="rId8"/>
              <a:extLst>
                <a:ext uri="{FF2B5EF4-FFF2-40B4-BE49-F238E27FC236}">
                  <a16:creationId xmlns:a16="http://schemas.microsoft.com/office/drawing/2014/main" id="{46DA563E-3776-BFBE-5F1D-EA4F091F8746}"/>
                </a:ext>
              </a:extLst>
            </xdr:cNvPr>
            <xdr:cNvSpPr txBox="1"/>
          </xdr:nvSpPr>
          <xdr:spPr>
            <a:xfrm>
              <a:off x="0" y="3575740"/>
              <a:ext cx="323850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000" b="1" u="none">
                  <a:solidFill>
                    <a:srgbClr val="17D4E8"/>
                  </a:solidFill>
                  <a:latin typeface="Verdana" panose="020B0604030504040204" pitchFamily="34" charset="0"/>
                  <a:ea typeface="Verdana" panose="020B0604030504040204" pitchFamily="34" charset="0"/>
                </a:rPr>
                <a:t>Renewable energy and energy efficiency</a:t>
              </a:r>
            </a:p>
          </xdr:txBody>
        </xdr:sp>
        <xdr:sp macro="" textlink="">
          <xdr:nvSpPr>
            <xdr:cNvPr id="66" name="CaixaDeTexto 14">
              <a:hlinkClick xmlns:r="http://schemas.openxmlformats.org/officeDocument/2006/relationships" r:id="rId9"/>
              <a:extLst>
                <a:ext uri="{FF2B5EF4-FFF2-40B4-BE49-F238E27FC236}">
                  <a16:creationId xmlns:a16="http://schemas.microsoft.com/office/drawing/2014/main" id="{D3622BFF-3DE1-8893-27EC-7B2EAC9CC385}"/>
                </a:ext>
              </a:extLst>
            </xdr:cNvPr>
            <xdr:cNvSpPr txBox="1"/>
          </xdr:nvSpPr>
          <xdr:spPr>
            <a:xfrm>
              <a:off x="0" y="3855949"/>
              <a:ext cx="3095624"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Biodiversity and ecosystem services</a:t>
              </a:r>
            </a:p>
          </xdr:txBody>
        </xdr:sp>
        <xdr:sp macro="" textlink="">
          <xdr:nvSpPr>
            <xdr:cNvPr id="67" name="CaixaDeTexto 66">
              <a:hlinkClick xmlns:r="http://schemas.openxmlformats.org/officeDocument/2006/relationships" r:id="rId10"/>
              <a:extLst>
                <a:ext uri="{FF2B5EF4-FFF2-40B4-BE49-F238E27FC236}">
                  <a16:creationId xmlns:a16="http://schemas.microsoft.com/office/drawing/2014/main" id="{F89FBD17-75CE-7FEB-600B-6060782B1E11}"/>
                </a:ext>
              </a:extLst>
            </xdr:cNvPr>
            <xdr:cNvSpPr txBox="1"/>
          </xdr:nvSpPr>
          <xdr:spPr>
            <a:xfrm>
              <a:off x="0" y="4136159"/>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Water resources</a:t>
              </a:r>
            </a:p>
          </xdr:txBody>
        </xdr:sp>
        <xdr:sp macro="" textlink="">
          <xdr:nvSpPr>
            <xdr:cNvPr id="68" name="CaixaDeTexto 67">
              <a:hlinkClick xmlns:r="http://schemas.openxmlformats.org/officeDocument/2006/relationships" r:id="rId11"/>
              <a:extLst>
                <a:ext uri="{FF2B5EF4-FFF2-40B4-BE49-F238E27FC236}">
                  <a16:creationId xmlns:a16="http://schemas.microsoft.com/office/drawing/2014/main" id="{7BBF81C7-F86E-7163-6E42-8ECE416B77CD}"/>
                </a:ext>
              </a:extLst>
            </xdr:cNvPr>
            <xdr:cNvSpPr txBox="1"/>
          </xdr:nvSpPr>
          <xdr:spPr>
            <a:xfrm>
              <a:off x="0" y="4416369"/>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Waste and co-products</a:t>
              </a:r>
            </a:p>
          </xdr:txBody>
        </xdr:sp>
        <xdr:sp macro="" textlink="">
          <xdr:nvSpPr>
            <xdr:cNvPr id="69" name="CaixaDeTexto 68">
              <a:hlinkClick xmlns:r="http://schemas.openxmlformats.org/officeDocument/2006/relationships" r:id="rId12"/>
              <a:extLst>
                <a:ext uri="{FF2B5EF4-FFF2-40B4-BE49-F238E27FC236}">
                  <a16:creationId xmlns:a16="http://schemas.microsoft.com/office/drawing/2014/main" id="{676F8B9D-7A03-F47A-0669-B95B0D3B99B6}"/>
                </a:ext>
              </a:extLst>
            </xdr:cNvPr>
            <xdr:cNvSpPr txBox="1"/>
          </xdr:nvSpPr>
          <xdr:spPr>
            <a:xfrm>
              <a:off x="0" y="4696578"/>
              <a:ext cx="2990850" cy="324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Dam management</a:t>
              </a:r>
            </a:p>
          </xdr:txBody>
        </xdr:sp>
        <xdr:sp macro="" textlink="">
          <xdr:nvSpPr>
            <xdr:cNvPr id="70" name="CaixaDeTexto 69">
              <a:hlinkClick xmlns:r="http://schemas.openxmlformats.org/officeDocument/2006/relationships" r:id="rId13"/>
              <a:extLst>
                <a:ext uri="{FF2B5EF4-FFF2-40B4-BE49-F238E27FC236}">
                  <a16:creationId xmlns:a16="http://schemas.microsoft.com/office/drawing/2014/main" id="{62C1FEF4-DE55-9B9E-9081-2C78CE765E0E}"/>
                </a:ext>
              </a:extLst>
            </xdr:cNvPr>
            <xdr:cNvSpPr txBox="1"/>
          </xdr:nvSpPr>
          <xdr:spPr>
            <a:xfrm>
              <a:off x="0" y="4972306"/>
              <a:ext cx="2990850" cy="3288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Aluminum circularity</a:t>
              </a:r>
            </a:p>
          </xdr:txBody>
        </xdr:sp>
        <xdr:sp macro="" textlink="">
          <xdr:nvSpPr>
            <xdr:cNvPr id="71" name="CaixaDeTexto 70">
              <a:extLst>
                <a:ext uri="{FF2B5EF4-FFF2-40B4-BE49-F238E27FC236}">
                  <a16:creationId xmlns:a16="http://schemas.microsoft.com/office/drawing/2014/main" id="{2E6E2BDE-A870-75C0-9FB9-E8296B4ADE1A}"/>
                </a:ext>
              </a:extLst>
            </xdr:cNvPr>
            <xdr:cNvSpPr txBox="1"/>
          </xdr:nvSpPr>
          <xdr:spPr>
            <a:xfrm>
              <a:off x="0" y="551473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u="none">
                  <a:solidFill>
                    <a:schemeClr val="bg1"/>
                  </a:solidFill>
                  <a:latin typeface="Verdana" panose="020B0604030504040204" pitchFamily="34" charset="0"/>
                  <a:ea typeface="Verdana" panose="020B0604030504040204" pitchFamily="34" charset="0"/>
                </a:rPr>
                <a:t>Governance</a:t>
              </a:r>
            </a:p>
          </xdr:txBody>
        </xdr:sp>
        <xdr:sp macro="" textlink="">
          <xdr:nvSpPr>
            <xdr:cNvPr id="72" name="CaixaDeTexto 71">
              <a:hlinkClick xmlns:r="http://schemas.openxmlformats.org/officeDocument/2006/relationships" r:id="rId14"/>
              <a:extLst>
                <a:ext uri="{FF2B5EF4-FFF2-40B4-BE49-F238E27FC236}">
                  <a16:creationId xmlns:a16="http://schemas.microsoft.com/office/drawing/2014/main" id="{5BE70E95-54F8-171D-B242-D7B341382E9A}"/>
                </a:ext>
              </a:extLst>
            </xdr:cNvPr>
            <xdr:cNvSpPr txBox="1"/>
          </xdr:nvSpPr>
          <xdr:spPr>
            <a:xfrm>
              <a:off x="0" y="5794943"/>
              <a:ext cx="2990850" cy="324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Sustainable value chain</a:t>
              </a:r>
            </a:p>
          </xdr:txBody>
        </xdr:sp>
        <xdr:sp macro="" textlink="">
          <xdr:nvSpPr>
            <xdr:cNvPr id="73" name="CaixaDeTexto 72">
              <a:hlinkClick xmlns:r="http://schemas.openxmlformats.org/officeDocument/2006/relationships" r:id="rId15"/>
              <a:extLst>
                <a:ext uri="{FF2B5EF4-FFF2-40B4-BE49-F238E27FC236}">
                  <a16:creationId xmlns:a16="http://schemas.microsoft.com/office/drawing/2014/main" id="{9CBD1168-0772-F431-F051-EB720D04C8FA}"/>
                </a:ext>
              </a:extLst>
            </xdr:cNvPr>
            <xdr:cNvSpPr txBox="1"/>
          </xdr:nvSpPr>
          <xdr:spPr>
            <a:xfrm>
              <a:off x="0" y="6070670"/>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Innovation and technology</a:t>
              </a:r>
            </a:p>
          </xdr:txBody>
        </xdr:sp>
        <xdr:sp macro="" textlink="">
          <xdr:nvSpPr>
            <xdr:cNvPr id="74" name="CaixaDeTexto 73">
              <a:hlinkClick xmlns:r="http://schemas.openxmlformats.org/officeDocument/2006/relationships" r:id="rId16"/>
              <a:extLst>
                <a:ext uri="{FF2B5EF4-FFF2-40B4-BE49-F238E27FC236}">
                  <a16:creationId xmlns:a16="http://schemas.microsoft.com/office/drawing/2014/main" id="{5347BFA0-8CFB-D45F-7650-03B9FDF5C7E7}"/>
                </a:ext>
              </a:extLst>
            </xdr:cNvPr>
            <xdr:cNvSpPr txBox="1"/>
          </xdr:nvSpPr>
          <xdr:spPr>
            <a:xfrm>
              <a:off x="0" y="6355362"/>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Institutional relations</a:t>
              </a:r>
            </a:p>
          </xdr:txBody>
        </xdr:sp>
        <xdr:sp macro="" textlink="">
          <xdr:nvSpPr>
            <xdr:cNvPr id="75" name="CaixaDeTexto 74">
              <a:hlinkClick xmlns:r="http://schemas.openxmlformats.org/officeDocument/2006/relationships" r:id="rId17"/>
              <a:extLst>
                <a:ext uri="{FF2B5EF4-FFF2-40B4-BE49-F238E27FC236}">
                  <a16:creationId xmlns:a16="http://schemas.microsoft.com/office/drawing/2014/main" id="{37EF67AC-DA20-6EF6-9258-6B78EE0B5C34}"/>
                </a:ext>
              </a:extLst>
            </xdr:cNvPr>
            <xdr:cNvSpPr txBox="1"/>
          </xdr:nvSpPr>
          <xdr:spPr>
            <a:xfrm>
              <a:off x="0" y="6628787"/>
              <a:ext cx="29908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u="none">
                  <a:solidFill>
                    <a:schemeClr val="bg1"/>
                  </a:solidFill>
                  <a:latin typeface="Verdana" panose="020B0604030504040204" pitchFamily="34" charset="0"/>
                  <a:ea typeface="Verdana" panose="020B0604030504040204" pitchFamily="34" charset="0"/>
                </a:rPr>
                <a:t>Corporate Governance</a:t>
              </a:r>
            </a:p>
          </xdr:txBody>
        </xdr:sp>
        <xdr:sp macro="" textlink="">
          <xdr:nvSpPr>
            <xdr:cNvPr id="76" name="CaixaDeTexto 3">
              <a:hlinkClick xmlns:r="http://schemas.openxmlformats.org/officeDocument/2006/relationships" r:id="rId18"/>
              <a:extLst>
                <a:ext uri="{FF2B5EF4-FFF2-40B4-BE49-F238E27FC236}">
                  <a16:creationId xmlns:a16="http://schemas.microsoft.com/office/drawing/2014/main" id="{09F4A077-CEC3-0E52-0ED0-3B013D9C8AF8}"/>
                </a:ext>
              </a:extLst>
            </xdr:cNvPr>
            <xdr:cNvSpPr txBox="1"/>
          </xdr:nvSpPr>
          <xdr:spPr>
            <a:xfrm>
              <a:off x="0" y="549088"/>
              <a:ext cx="2990850" cy="328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200" b="1">
                  <a:solidFill>
                    <a:schemeClr val="bg1"/>
                  </a:solidFill>
                  <a:latin typeface="Verdana" panose="020B0604030504040204" pitchFamily="34" charset="0"/>
                  <a:ea typeface="Verdana" panose="020B0604030504040204" pitchFamily="34" charset="0"/>
                </a:rPr>
                <a:t>Index</a:t>
              </a:r>
            </a:p>
          </xdr:txBody>
        </xdr:sp>
      </xdr:grpSp>
    </xdr:grpSp>
    <xdr:clientData/>
  </xdr:twoCellAnchor>
  <xdr:twoCellAnchor editAs="absolute">
    <xdr:from>
      <xdr:col>12</xdr:col>
      <xdr:colOff>0</xdr:colOff>
      <xdr:row>1</xdr:row>
      <xdr:rowOff>0</xdr:rowOff>
    </xdr:from>
    <xdr:to>
      <xdr:col>12</xdr:col>
      <xdr:colOff>1268640</xdr:colOff>
      <xdr:row>2</xdr:row>
      <xdr:rowOff>326571</xdr:rowOff>
    </xdr:to>
    <xdr:sp macro="" textlink="">
      <xdr:nvSpPr>
        <xdr:cNvPr id="3" name="Retângulo 2">
          <a:hlinkClick xmlns:r="http://schemas.openxmlformats.org/officeDocument/2006/relationships" r:id="rId19"/>
          <a:extLst>
            <a:ext uri="{FF2B5EF4-FFF2-40B4-BE49-F238E27FC236}">
              <a16:creationId xmlns:a16="http://schemas.microsoft.com/office/drawing/2014/main" id="{0A712464-9C28-4502-A1F4-04EB19E06E16}"/>
            </a:ext>
          </a:extLst>
        </xdr:cNvPr>
        <xdr:cNvSpPr/>
      </xdr:nvSpPr>
      <xdr:spPr>
        <a:xfrm>
          <a:off x="17526000" y="176893"/>
          <a:ext cx="1265465" cy="517071"/>
        </a:xfrm>
        <a:prstGeom prst="rect">
          <a:avLst/>
        </a:prstGeom>
        <a:solidFill>
          <a:srgbClr val="000064"/>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Home</a:t>
          </a:r>
        </a:p>
      </xdr:txBody>
    </xdr:sp>
    <xdr:clientData/>
  </xdr:twoCellAnchor>
  <xdr:twoCellAnchor editAs="absolute">
    <xdr:from>
      <xdr:col>13</xdr:col>
      <xdr:colOff>0</xdr:colOff>
      <xdr:row>1</xdr:row>
      <xdr:rowOff>0</xdr:rowOff>
    </xdr:from>
    <xdr:to>
      <xdr:col>13</xdr:col>
      <xdr:colOff>1268640</xdr:colOff>
      <xdr:row>2</xdr:row>
      <xdr:rowOff>326571</xdr:rowOff>
    </xdr:to>
    <xdr:sp macro="" textlink="">
      <xdr:nvSpPr>
        <xdr:cNvPr id="2" name="Retângulo 1">
          <a:hlinkClick xmlns:r="http://schemas.openxmlformats.org/officeDocument/2006/relationships" r:id="rId18"/>
          <a:extLst>
            <a:ext uri="{FF2B5EF4-FFF2-40B4-BE49-F238E27FC236}">
              <a16:creationId xmlns:a16="http://schemas.microsoft.com/office/drawing/2014/main" id="{7834AEEE-D260-4AD4-8937-117CB78B29FA}"/>
            </a:ext>
          </a:extLst>
        </xdr:cNvPr>
        <xdr:cNvSpPr/>
      </xdr:nvSpPr>
      <xdr:spPr>
        <a:xfrm>
          <a:off x="18913929" y="176893"/>
          <a:ext cx="1265465" cy="517071"/>
        </a:xfrm>
        <a:prstGeom prst="rect">
          <a:avLst/>
        </a:prstGeom>
        <a:solidFill>
          <a:srgbClr val="133EEA"/>
        </a:solidFill>
        <a:ln>
          <a:solidFill>
            <a:srgbClr val="113CEA"/>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latin typeface="Verdana bold"/>
            </a:rPr>
            <a:t>Index</a:t>
          </a:r>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teams/RelatrioAnual-GT/Documentos%20Compartilhados/Relat&#243;rio%20Anual%20-%20GT/RA%202025/09.%20Databook/Final%20-%20publicado/CBA%2025%20-%20Caderno%20de%20Indicadores%202025%20-%20PARA%20AJUSTAR.xlsx" TargetMode="External"/><Relationship Id="rId2" Type="http://schemas.openxmlformats.org/officeDocument/2006/relationships/externalLinkPath" Target="https://votorantimindustrial.sharepoint.com/teams/RelatrioAnual-GT/Documentos%20Compartilhados/Relat&#243;rio%20Anual%20-%20GT/RA%202025/09.%20Databook/Final%20-%20publicado/CBA%2025%20-%20Caderno%20de%20Indicadores%202025%20-%20PARA%20AJUSTAR.xlsx" TargetMode="External"/><Relationship Id="rId1" Type="http://schemas.openxmlformats.org/officeDocument/2006/relationships/externalLinkPath" Target="/teams/RelatrioAnual-GT/Documentos%20Compartilhados/Relat&#243;rio%20Anual%20-%20GT/RA%202025/09.%20Databook/Final%20-%20publicado/CBA%2025%20-%20Caderno%20de%20Indicadores%202025%20-%20PARA%20AJUSTA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CAPA"/>
      <sheetName val="ÍNDICE"/>
      <sheetName val="MATERIALIDADE"/>
      <sheetName val="EMPREGADOS E EMPREGADAS"/>
      <sheetName val="SAÚDE, SEGURANÇA E BEM-ESTAR"/>
      <sheetName val="LEGADO SOCIAL"/>
      <sheetName val="DIREITOS HUMANOS"/>
      <sheetName val="MUDANÇAS CLIMÁTICAS"/>
      <sheetName val="ENERGIA RENOV. E EFICIÊNCIA"/>
      <sheetName val="BIODIVER. E SERV. ECOSSIST."/>
      <sheetName val="RECURSOS HÍDRICOS"/>
      <sheetName val="RESÍDUOS E COPRODUTOS"/>
      <sheetName val="GESTÃO DE BARRAGENS"/>
      <sheetName val="CIRCULARIDADE DO ALUMÍNIO"/>
      <sheetName val="CADEIA DE VALOR SUSTENTÁVEL"/>
      <sheetName val="INOVAÇÃO E TECNOLOGIA"/>
      <sheetName val="RELAÇÃO INSTITUCIONAL"/>
      <sheetName val="GOVERNANÇA CORPORATIV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93">
          <cell r="G93" t="str">
            <v>Independentes</v>
          </cell>
          <cell r="H93">
            <v>0.375</v>
          </cell>
          <cell r="J93">
            <v>0.375</v>
          </cell>
        </row>
        <row r="94">
          <cell r="G94" t="str">
            <v>Não indenpentes</v>
          </cell>
          <cell r="H94">
            <v>0.625</v>
          </cell>
          <cell r="J94">
            <v>0.625</v>
          </cell>
        </row>
      </sheetData>
    </sheetDataSet>
  </externalBook>
</externalLink>
</file>

<file path=xl/persons/person.xml><?xml version="1.0" encoding="utf-8"?>
<personList xmlns="http://schemas.microsoft.com/office/spreadsheetml/2018/threadedcomments" xmlns:x="http://schemas.openxmlformats.org/spreadsheetml/2006/main">
  <person displayName="Bruna Orlandi Bicalho" id="{D47E8ACB-19C6-4A10-8AB8-02C8CE03DB99}" userId="S::bruna.bicalho@cba.com.br::3a166702-24fd-454f-9714-0d832d583a6c"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45F82"/>
      </a:accent1>
      <a:accent2>
        <a:srgbClr val="E87331"/>
      </a:accent2>
      <a:accent3>
        <a:srgbClr val="186C24"/>
      </a:accent3>
      <a:accent4>
        <a:srgbClr val="0F9ED5"/>
      </a:accent4>
      <a:accent5>
        <a:srgbClr val="A02B93"/>
      </a:accent5>
      <a:accent6>
        <a:srgbClr val="4EA72E"/>
      </a:accent6>
      <a:hlink>
        <a:srgbClr val="467886"/>
      </a:hlink>
      <a:folHlink>
        <a:srgbClr val="96607D"/>
      </a:folHlink>
    </a:clrScheme>
    <a:fontScheme name="Office">
      <a:majorFont>
        <a:latin typeface="Aptos Display"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EM158" dT="2026-02-25T13:54:01.74" personId="{D47E8ACB-19C6-4A10-8AB8-02C8CE03DB99}" id="{DA9866C0-06AD-4657-9CD2-F3433E9DF209}">
    <text>Coluna inserida - havia sido alinhado via e-mail com a Aline sobre a parte dos legados, mas não foi trazida pra cá.
Não entendi o motivo, mas essa tabela tava toda pintada de azul claro e eu tirei rsrs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3" Type="http://schemas.openxmlformats.org/officeDocument/2006/relationships/hyperlink" Target="https://d2biijvbg5ozmx.cloudfront.net/250924_PAE_FRA_Versao_Site_rev01_79274c2a1e.pdf" TargetMode="External"/><Relationship Id="rId18" Type="http://schemas.openxmlformats.org/officeDocument/2006/relationships/hyperlink" Target="https://d2biijvbg5ozmx.cloudfront.net/250924_PAE_POR_Versao_Site_rev01_3036e9dc12.pdf" TargetMode="External"/><Relationship Id="rId26" Type="http://schemas.openxmlformats.org/officeDocument/2006/relationships/hyperlink" Target="https://d2biijvbg5ozmx.cloudfront.net/PSB_Sumario_Executivo_CGH_Votorantim_18341db29b.pdf" TargetMode="External"/><Relationship Id="rId39" Type="http://schemas.openxmlformats.org/officeDocument/2006/relationships/printerSettings" Target="../printerSettings/printerSettings13.bin"/><Relationship Id="rId21" Type="http://schemas.openxmlformats.org/officeDocument/2006/relationships/hyperlink" Target="https://d2biijvbg5ozmx.cloudfront.net/PAE_SBG_Versao_Site_2025_final_11d5d52298.pdf" TargetMode="External"/><Relationship Id="rId34" Type="http://schemas.openxmlformats.org/officeDocument/2006/relationships/hyperlink" Target="https://d2biijvbg5ozmx.cloudfront.net/PSB_Sumario_Executivo_UHE_Porto_Raso_5dba600cb6.pdf" TargetMode="External"/><Relationship Id="rId7" Type="http://schemas.openxmlformats.org/officeDocument/2006/relationships/hyperlink" Target="https://d2biijvbg5ozmx.cloudfront.net/PAE_JACUBA_2022_Site_Niquelandia_6a61a70a07.pdf" TargetMode="External"/><Relationship Id="rId12" Type="http://schemas.openxmlformats.org/officeDocument/2006/relationships/hyperlink" Target="https://d2biijvbg5ozmx.cloudfront.net/250924_PAE_BAR_Versao_Site_rev01_651f8044c8.pdf" TargetMode="External"/><Relationship Id="rId17" Type="http://schemas.openxmlformats.org/officeDocument/2006/relationships/hyperlink" Target="https://d2biijvbg5ozmx.cloudfront.net/PIRAJU_TARJADO_para_site_76f2c48308.pdf" TargetMode="External"/><Relationship Id="rId25" Type="http://schemas.openxmlformats.org/officeDocument/2006/relationships/hyperlink" Target="https://d2biijvbg5ozmx.cloudfront.net/PSB_Sumario_Executivo_CGH_Santa_Helena_5f2ced735d.pdf" TargetMode="External"/><Relationship Id="rId33" Type="http://schemas.openxmlformats.org/officeDocument/2006/relationships/hyperlink" Target="https://d2biijvbg5ozmx.cloudfront.net/PSB_Sumario_Executivo_UHE_Piraju_fd580524df.pdf" TargetMode="External"/><Relationship Id="rId38" Type="http://schemas.openxmlformats.org/officeDocument/2006/relationships/hyperlink" Target="https://d2biijvbg5ozmx.cloudfront.net/PSB_Sumario_Executivo_UHE_Sobragi_revisao_jul25_69d658d2da.pdf" TargetMode="External"/><Relationship Id="rId2" Type="http://schemas.openxmlformats.org/officeDocument/2006/relationships/hyperlink" Target="https://d2biijvbg5ozmx.cloudfront.net/HBR_46_23_CBA_BAL_REL_001_Site_Tarjado_722466e85f.pdf" TargetMode="External"/><Relationship Id="rId16" Type="http://schemas.openxmlformats.org/officeDocument/2006/relationships/hyperlink" Target="https://d2biijvbg5ozmx.cloudfront.net/250924_PAE_JUR_Versao_Site_rev01_d3d6b95519.pdf" TargetMode="External"/><Relationship Id="rId20" Type="http://schemas.openxmlformats.org/officeDocument/2006/relationships/hyperlink" Target="https://d2biijvbg5ozmx.cloudfront.net/250924_PAE_SER_Versao_Site_rev01_9d97a7ae5f.pdf" TargetMode="External"/><Relationship Id="rId29" Type="http://schemas.openxmlformats.org/officeDocument/2006/relationships/hyperlink" Target="https://d2biijvbg5ozmx.cloudfront.net/PSB_Sumario_Executivo_UHE_Franca_f330f26af9.pdf" TargetMode="External"/><Relationship Id="rId1" Type="http://schemas.openxmlformats.org/officeDocument/2006/relationships/hyperlink" Target="https://d2biijvbg5ozmx.cloudfront.net/250924_HBR_26_21_CBA_REL_001_R5_SITE_ac9b7d6729.pdf" TargetMode="External"/><Relationship Id="rId6" Type="http://schemas.openxmlformats.org/officeDocument/2006/relationships/hyperlink" Target="https://d2biijvbg5ozmx.cloudfront.net/PAE_Barragem_Mosquito_86d30c7751.pdf" TargetMode="External"/><Relationship Id="rId11" Type="http://schemas.openxmlformats.org/officeDocument/2006/relationships/hyperlink" Target="https://d2biijvbg5ozmx.cloudfront.net/250924_PAE_ALE_Versao_Site_rev01_8461563578.pdf" TargetMode="External"/><Relationship Id="rId24" Type="http://schemas.openxmlformats.org/officeDocument/2006/relationships/hyperlink" Target="https://d2biijvbg5ozmx.cloudfront.net/PSB_Sumario_Executivo_CGH_Jurupara_55f6138f35.pdf" TargetMode="External"/><Relationship Id="rId32" Type="http://schemas.openxmlformats.org/officeDocument/2006/relationships/hyperlink" Target="https://d2biijvbg5ozmx.cloudfront.net/PSB_Sumario_Executivo_UHE_Ourinhos_4f5de0b7fe.pdf" TargetMode="External"/><Relationship Id="rId37" Type="http://schemas.openxmlformats.org/officeDocument/2006/relationships/hyperlink" Target="https://d2biijvbg5ozmx.cloudfront.net/PSB_Sumario_Executivo_UHE_Serraria_f9d517cdc4.pdf" TargetMode="External"/><Relationship Id="rId40" Type="http://schemas.openxmlformats.org/officeDocument/2006/relationships/drawing" Target="../drawings/drawing13.xml"/><Relationship Id="rId5" Type="http://schemas.openxmlformats.org/officeDocument/2006/relationships/hyperlink" Target="https://d2biijvbg5ozmx.cloudfront.net/HBR_46_23_CBA_MIR_REL_010_R5_Versao_Site_217fa45a1b.pdf" TargetMode="External"/><Relationship Id="rId15" Type="http://schemas.openxmlformats.org/officeDocument/2006/relationships/hyperlink" Target="https://d2biijvbg5ozmx.cloudfront.net/250924_PAE_ITU_Versao_Site_rev01_8f07819496.pdf" TargetMode="External"/><Relationship Id="rId23" Type="http://schemas.openxmlformats.org/officeDocument/2006/relationships/hyperlink" Target="https://d2biijvbg5ozmx.cloudfront.net/cba_aluminio_relatorio_pae_a4_compactado_9ea12e12ae.pdf" TargetMode="External"/><Relationship Id="rId28" Type="http://schemas.openxmlformats.org/officeDocument/2006/relationships/hyperlink" Target="https://d2biijvbg5ozmx.cloudfront.net/PSB_Sumario_Executivo_UHE_Barra_234dfb85e9.pdf" TargetMode="External"/><Relationship Id="rId36" Type="http://schemas.openxmlformats.org/officeDocument/2006/relationships/hyperlink" Target="https://d2biijvbg5ozmx.cloudfront.net/PSB_Sumario_Executivo_UHE_Salto_do_Rio_Verdinho_010e04211c.pdf" TargetMode="External"/><Relationship Id="rId10" Type="http://schemas.openxmlformats.org/officeDocument/2006/relationships/hyperlink" Target="https://d2biijvbg5ozmx.cloudfront.net/250924_PAE_VOT_Versao_Site_rev01_e5b6d12c01.pdf" TargetMode="External"/><Relationship Id="rId19" Type="http://schemas.openxmlformats.org/officeDocument/2006/relationships/hyperlink" Target="https://d2biijvbg5ozmx.cloudfront.net/250924_PAE_SRV_Versao_Site_rev01_79920efe06.pdf" TargetMode="External"/><Relationship Id="rId31" Type="http://schemas.openxmlformats.org/officeDocument/2006/relationships/hyperlink" Target="https://d2biijvbg5ozmx.cloudfront.net/PSB_Sumario_Executivo_UHE_Itupararanga_680f6bafbf.pdf" TargetMode="External"/><Relationship Id="rId4" Type="http://schemas.openxmlformats.org/officeDocument/2006/relationships/hyperlink" Target="https://d2biijvbg5ozmx.cloudfront.net/250924_HBR_26_21_CBA_REL_006_R5_SITE_9f164a7dd8.pdf" TargetMode="External"/><Relationship Id="rId9" Type="http://schemas.openxmlformats.org/officeDocument/2006/relationships/hyperlink" Target="https://d2biijvbg5ozmx.cloudfront.net/250924_PAE_SHE_Versao_Site_rev01_c66a6df5fe.pdf" TargetMode="External"/><Relationship Id="rId14" Type="http://schemas.openxmlformats.org/officeDocument/2006/relationships/hyperlink" Target="https://d2biijvbg5ozmx.cloudfront.net/250924_PAE_FUM_Versao_Site_rev01_5f2fa8cf61.pdf" TargetMode="External"/><Relationship Id="rId22" Type="http://schemas.openxmlformats.org/officeDocument/2006/relationships/hyperlink" Target="https://d2biijvbg5ozmx.cloudfront.net/OURINHOS_TARJADO_para_site_bf6feccd32.pdf" TargetMode="External"/><Relationship Id="rId27" Type="http://schemas.openxmlformats.org/officeDocument/2006/relationships/hyperlink" Target="https://d2biijvbg5ozmx.cloudfront.net/PSB_Sumario_Executivo_UHE_Alecrim_5beeaeb719.pdf" TargetMode="External"/><Relationship Id="rId30" Type="http://schemas.openxmlformats.org/officeDocument/2006/relationships/hyperlink" Target="https://d2biijvbg5ozmx.cloudfront.net/PSB_Sumario_Executivo_UHE_Fumaca_4eb40064c5.pdf" TargetMode="External"/><Relationship Id="rId35" Type="http://schemas.openxmlformats.org/officeDocument/2006/relationships/hyperlink" Target="https://d2biijvbg5ozmx.cloudfront.net/PSB_Sumario_Executivo_UHE_S_Iporanga_efe5707e80.pdf" TargetMode="External"/><Relationship Id="rId8" Type="http://schemas.openxmlformats.org/officeDocument/2006/relationships/hyperlink" Target="https://d2biijvbg5ozmx.cloudfront.net/pae_palmital_compressed_5ce3f099c5.pdf" TargetMode="External"/><Relationship Id="rId3" Type="http://schemas.openxmlformats.org/officeDocument/2006/relationships/hyperlink" Target="https://d2biijvbg5ozmx.cloudfront.net/PAE_Barragem_Jacuba_191d4cd625.pdf"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api.mziq.com/mzfilemanager/v2/d/73a23c6c-b1fd-4abb-beba-056de474f2ec/7d590e5c-edff-e428-e509-56f032b73133?origin=2"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d2biijvbg5ozmx.cloudfront.net/CBA_RA_2025_ENG_baafd1fd41.pdf" TargetMode="External"/><Relationship Id="rId1" Type="http://schemas.openxmlformats.org/officeDocument/2006/relationships/hyperlink" Target="https://d2biijvbg5ozmx.cloudfront.net/CBA_Climatico_2025_ENG_1a4be33ccf.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d2biijvbg5ozmx.cloudfront.net/CBA_relatorio_transparencia_2025_Atualizado_marco_51a917dce8.pdf" TargetMode="External"/><Relationship Id="rId1" Type="http://schemas.openxmlformats.org/officeDocument/2006/relationships/hyperlink" Target="https://www.cba.com.br/esg/social/valorizacao-de-pessoas/"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d2biijvbg5ozmx.cloudfront.net/CBA_Climatico_2025_ENG_1a4be33ccf.pdf"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8672-854D-43B9-8B81-D15E3CC53D8A}">
  <sheetPr codeName="Planilha11">
    <tabColor theme="0"/>
  </sheetPr>
  <dimension ref="A1:I93"/>
  <sheetViews>
    <sheetView showGridLines="0" tabSelected="1" zoomScale="70" zoomScaleNormal="70" workbookViewId="0"/>
  </sheetViews>
  <sheetFormatPr defaultColWidth="0" defaultRowHeight="15" customHeight="1" zeroHeight="1"/>
  <cols>
    <col min="1" max="1" width="48.7109375" style="18" customWidth="1"/>
    <col min="2" max="2" width="17.85546875" style="9" customWidth="1"/>
    <col min="3" max="6" width="17.85546875" style="10" customWidth="1"/>
    <col min="7" max="7" width="23.7109375" style="10" customWidth="1"/>
    <col min="8" max="8" width="24.140625" style="10" customWidth="1"/>
    <col min="9" max="9" width="38.85546875" customWidth="1"/>
    <col min="10" max="16384" width="24.140625" style="10" hidden="1"/>
  </cols>
  <sheetData>
    <row r="1" spans="1:9" ht="18" customHeight="1">
      <c r="B1" s="19"/>
      <c r="C1" s="19"/>
      <c r="D1" s="19"/>
      <c r="E1" s="19"/>
      <c r="F1" s="19"/>
      <c r="G1" s="19"/>
      <c r="H1" s="19"/>
      <c r="I1" s="19"/>
    </row>
    <row r="2" spans="1:9" ht="18" customHeight="1">
      <c r="B2" s="19"/>
      <c r="C2" s="19"/>
      <c r="D2" s="19"/>
      <c r="E2" s="19"/>
      <c r="F2" s="19"/>
      <c r="G2" s="19"/>
      <c r="H2" s="19"/>
      <c r="I2" s="19"/>
    </row>
    <row r="3" spans="1:9" ht="18" customHeight="1">
      <c r="B3" s="19"/>
      <c r="C3" s="19"/>
      <c r="D3" s="19"/>
      <c r="E3" s="19"/>
      <c r="F3" s="19"/>
      <c r="G3" s="19"/>
      <c r="H3" s="19"/>
      <c r="I3" s="19"/>
    </row>
    <row r="4" spans="1:9" ht="18" customHeight="1">
      <c r="A4" s="35"/>
      <c r="B4" s="19"/>
      <c r="C4" s="19"/>
      <c r="D4" s="19"/>
      <c r="E4" s="19"/>
      <c r="F4" s="19"/>
      <c r="G4" s="19"/>
      <c r="H4" s="19"/>
      <c r="I4" s="19"/>
    </row>
    <row r="5" spans="1:9" ht="18" customHeight="1">
      <c r="B5" s="19"/>
      <c r="C5" s="19"/>
      <c r="D5" s="19"/>
      <c r="E5" s="19"/>
      <c r="F5" s="19"/>
      <c r="G5" s="19"/>
      <c r="H5" s="19"/>
      <c r="I5" s="19"/>
    </row>
    <row r="6" spans="1:9" ht="18" customHeight="1">
      <c r="A6" s="20"/>
      <c r="B6" s="19"/>
      <c r="C6" s="19"/>
      <c r="D6" s="19"/>
      <c r="E6" s="19"/>
      <c r="F6" s="19"/>
      <c r="G6" s="19"/>
      <c r="H6" s="19"/>
      <c r="I6" s="19"/>
    </row>
    <row r="7" spans="1:9" ht="18" customHeight="1">
      <c r="A7" s="34"/>
      <c r="B7" s="19"/>
      <c r="C7" s="19"/>
      <c r="D7" s="19"/>
      <c r="E7" s="19"/>
      <c r="F7" s="19"/>
      <c r="G7" s="19"/>
      <c r="H7" s="19"/>
      <c r="I7" s="19"/>
    </row>
    <row r="8" spans="1:9" ht="18" customHeight="1">
      <c r="A8" s="34"/>
      <c r="B8" s="19"/>
      <c r="C8" s="19"/>
      <c r="D8" s="19"/>
      <c r="E8" s="19"/>
      <c r="F8" s="19"/>
      <c r="G8" s="19"/>
      <c r="H8" s="19"/>
      <c r="I8" s="19"/>
    </row>
    <row r="9" spans="1:9" ht="18" customHeight="1">
      <c r="A9" s="34"/>
      <c r="B9" s="19"/>
      <c r="C9" s="19"/>
      <c r="D9" s="19"/>
      <c r="E9" s="19"/>
      <c r="F9" s="19"/>
      <c r="G9" s="19"/>
      <c r="H9" s="19"/>
      <c r="I9" s="19"/>
    </row>
    <row r="10" spans="1:9" ht="18" customHeight="1">
      <c r="A10" s="34"/>
      <c r="B10" s="19"/>
      <c r="C10" s="19"/>
      <c r="D10" s="19"/>
      <c r="E10" s="19"/>
      <c r="F10" s="19"/>
      <c r="G10" s="19"/>
      <c r="H10" s="19"/>
      <c r="I10" s="19"/>
    </row>
    <row r="11" spans="1:9" ht="18" customHeight="1">
      <c r="B11" s="19"/>
      <c r="C11" s="19"/>
      <c r="D11" s="19"/>
      <c r="E11" s="19"/>
      <c r="F11" s="19"/>
      <c r="G11" s="19"/>
      <c r="H11" s="19"/>
      <c r="I11" s="19"/>
    </row>
    <row r="12" spans="1:9" ht="18" customHeight="1">
      <c r="A12" s="17"/>
      <c r="B12" s="19"/>
      <c r="C12" s="19"/>
      <c r="D12" s="19"/>
      <c r="E12" s="19"/>
      <c r="F12" s="19"/>
      <c r="G12" s="19"/>
      <c r="H12" s="19"/>
      <c r="I12" s="19"/>
    </row>
    <row r="13" spans="1:9" ht="18" customHeight="1">
      <c r="A13" s="34"/>
      <c r="B13" s="19"/>
      <c r="C13" s="19"/>
      <c r="D13" s="19"/>
      <c r="E13" s="19"/>
      <c r="F13" s="19"/>
      <c r="G13" s="19"/>
      <c r="H13" s="19"/>
      <c r="I13" s="19"/>
    </row>
    <row r="14" spans="1:9" ht="18" customHeight="1">
      <c r="A14" s="34"/>
      <c r="B14" s="19"/>
      <c r="C14" s="19"/>
      <c r="D14" s="19"/>
      <c r="E14" s="19"/>
      <c r="F14" s="19"/>
      <c r="G14" s="19"/>
      <c r="H14" s="19"/>
      <c r="I14" s="19"/>
    </row>
    <row r="15" spans="1:9" ht="18" customHeight="1">
      <c r="A15" s="34"/>
      <c r="B15" s="19"/>
      <c r="C15" s="19"/>
      <c r="D15" s="19"/>
      <c r="E15" s="19"/>
      <c r="F15" s="19"/>
      <c r="G15" s="19"/>
      <c r="H15" s="19"/>
      <c r="I15" s="19"/>
    </row>
    <row r="16" spans="1:9" ht="18" customHeight="1">
      <c r="A16" s="34"/>
      <c r="B16" s="19"/>
      <c r="C16" s="19"/>
      <c r="D16" s="19"/>
      <c r="E16" s="19"/>
      <c r="F16" s="19"/>
      <c r="G16" s="19"/>
      <c r="H16" s="19"/>
      <c r="I16" s="19"/>
    </row>
    <row r="17" spans="1:9" customFormat="1" ht="18" customHeight="1">
      <c r="A17" s="34"/>
      <c r="B17" s="19"/>
      <c r="C17" s="19"/>
      <c r="D17" s="19"/>
      <c r="E17" s="19"/>
      <c r="F17" s="19"/>
      <c r="G17" s="19"/>
      <c r="H17" s="19"/>
      <c r="I17" s="19"/>
    </row>
    <row r="18" spans="1:9" customFormat="1" ht="18" customHeight="1">
      <c r="A18" s="34"/>
      <c r="B18" s="19"/>
      <c r="C18" s="19"/>
      <c r="D18" s="19"/>
      <c r="E18" s="19"/>
      <c r="F18" s="19"/>
      <c r="G18" s="19"/>
      <c r="H18" s="19"/>
      <c r="I18" s="19"/>
    </row>
    <row r="19" spans="1:9" ht="18" customHeight="1">
      <c r="A19" s="34"/>
      <c r="B19" s="19"/>
      <c r="C19" s="19"/>
      <c r="D19" s="19"/>
      <c r="E19" s="19"/>
      <c r="F19" s="19"/>
      <c r="G19" s="19"/>
      <c r="H19" s="19"/>
      <c r="I19" s="19"/>
    </row>
    <row r="20" spans="1:9" ht="18" customHeight="1">
      <c r="B20" s="19"/>
      <c r="C20" s="19"/>
      <c r="D20" s="19"/>
      <c r="E20" s="19"/>
      <c r="F20" s="19"/>
      <c r="G20" s="19"/>
      <c r="H20" s="19"/>
      <c r="I20" s="19"/>
    </row>
    <row r="21" spans="1:9" ht="18" customHeight="1">
      <c r="A21" s="20"/>
      <c r="B21" s="19"/>
      <c r="C21" s="19"/>
      <c r="D21" s="19"/>
      <c r="E21" s="19"/>
      <c r="F21" s="19"/>
      <c r="G21" s="19"/>
      <c r="H21" s="19"/>
      <c r="I21" s="19"/>
    </row>
    <row r="22" spans="1:9" ht="18" customHeight="1">
      <c r="A22" s="34"/>
      <c r="B22" s="19"/>
      <c r="C22" s="19"/>
      <c r="D22" s="19"/>
      <c r="E22" s="19"/>
      <c r="F22" s="19"/>
      <c r="G22" s="19"/>
      <c r="H22" s="19"/>
      <c r="I22" s="19"/>
    </row>
    <row r="23" spans="1:9" ht="18" customHeight="1">
      <c r="A23" s="34"/>
      <c r="B23" s="19"/>
      <c r="C23" s="19"/>
      <c r="D23" s="19"/>
      <c r="E23" s="19"/>
      <c r="F23" s="19"/>
      <c r="G23" s="19"/>
      <c r="H23" s="19"/>
      <c r="I23" s="19"/>
    </row>
    <row r="24" spans="1:9" ht="18" customHeight="1">
      <c r="A24" s="34"/>
      <c r="B24" s="19"/>
      <c r="C24" s="19"/>
      <c r="D24" s="19"/>
      <c r="E24" s="19"/>
      <c r="F24" s="19"/>
      <c r="G24" s="19"/>
      <c r="H24" s="19"/>
      <c r="I24" s="19"/>
    </row>
    <row r="25" spans="1:9" ht="18" customHeight="1">
      <c r="A25" s="34"/>
      <c r="B25" s="19"/>
      <c r="C25" s="19"/>
      <c r="D25" s="19"/>
      <c r="E25" s="19"/>
      <c r="F25" s="19"/>
      <c r="G25" s="19"/>
      <c r="H25" s="19"/>
      <c r="I25" s="19"/>
    </row>
    <row r="26" spans="1:9" ht="18" customHeight="1">
      <c r="B26" s="19"/>
      <c r="C26" s="19"/>
      <c r="D26" s="19"/>
      <c r="E26" s="19"/>
      <c r="F26" s="19"/>
      <c r="G26" s="19"/>
      <c r="H26" s="19"/>
      <c r="I26" s="19"/>
    </row>
    <row r="27" spans="1:9" ht="14.45" hidden="1">
      <c r="B27" s="19"/>
      <c r="C27" s="19"/>
      <c r="D27" s="19"/>
      <c r="E27" s="19"/>
      <c r="F27" s="19"/>
      <c r="G27" s="19"/>
      <c r="H27" s="19"/>
      <c r="I27" s="19"/>
    </row>
    <row r="28" spans="1:9" ht="14.45" hidden="1">
      <c r="B28" s="19"/>
      <c r="C28" s="19"/>
      <c r="D28" s="19"/>
      <c r="E28" s="19"/>
      <c r="F28" s="19"/>
      <c r="G28" s="19"/>
      <c r="H28" s="19"/>
      <c r="I28" s="19"/>
    </row>
    <row r="29" spans="1:9" ht="14.45" hidden="1">
      <c r="B29" s="19"/>
      <c r="C29" s="19"/>
      <c r="D29" s="19"/>
      <c r="E29" s="19"/>
      <c r="F29" s="19"/>
      <c r="G29" s="19"/>
      <c r="H29" s="19"/>
      <c r="I29" s="19"/>
    </row>
    <row r="30" spans="1:9" ht="14.45" hidden="1">
      <c r="B30" s="19"/>
      <c r="C30" s="19"/>
      <c r="D30" s="19"/>
      <c r="E30" s="19"/>
      <c r="F30" s="19"/>
      <c r="G30" s="19"/>
      <c r="H30" s="19"/>
      <c r="I30" s="19"/>
    </row>
    <row r="31" spans="1:9" ht="14.45" hidden="1">
      <c r="B31" s="19"/>
      <c r="C31" s="19"/>
      <c r="D31" s="19"/>
      <c r="E31" s="19"/>
      <c r="F31" s="19"/>
      <c r="G31" s="19"/>
      <c r="H31" s="19"/>
      <c r="I31" s="19"/>
    </row>
    <row r="32" spans="1:9" ht="14.45" hidden="1">
      <c r="B32" s="19"/>
      <c r="C32" s="19"/>
      <c r="D32" s="19"/>
      <c r="E32" s="19"/>
      <c r="F32" s="19"/>
      <c r="G32" s="19"/>
      <c r="H32" s="19"/>
      <c r="I32" s="19"/>
    </row>
    <row r="33" spans="2:9" ht="14.45" hidden="1">
      <c r="B33" s="19"/>
      <c r="C33" s="19"/>
      <c r="D33" s="19"/>
      <c r="E33" s="19"/>
      <c r="F33" s="19"/>
      <c r="G33" s="19"/>
      <c r="H33" s="19"/>
      <c r="I33" s="19"/>
    </row>
    <row r="34" spans="2:9" ht="14.45" hidden="1">
      <c r="B34" s="19"/>
      <c r="C34" s="19"/>
      <c r="D34" s="19"/>
      <c r="E34" s="19"/>
      <c r="F34" s="19"/>
      <c r="G34" s="19"/>
      <c r="H34" s="19"/>
      <c r="I34" s="19"/>
    </row>
    <row r="35" spans="2:9" ht="14.45" hidden="1">
      <c r="B35" s="19"/>
      <c r="C35" s="19"/>
      <c r="D35" s="19"/>
      <c r="E35" s="19"/>
      <c r="F35" s="19"/>
      <c r="G35" s="19"/>
      <c r="H35" s="19"/>
      <c r="I35" s="19"/>
    </row>
    <row r="36" spans="2:9" ht="14.45" hidden="1">
      <c r="B36" s="19"/>
      <c r="C36" s="19"/>
      <c r="D36" s="19"/>
      <c r="E36" s="19"/>
      <c r="F36" s="19"/>
      <c r="G36" s="19"/>
      <c r="H36" s="19"/>
      <c r="I36" s="19"/>
    </row>
    <row r="37" spans="2:9" ht="14.45" hidden="1">
      <c r="B37" s="19"/>
      <c r="C37" s="19"/>
      <c r="D37" s="19"/>
      <c r="E37" s="19"/>
      <c r="F37" s="19"/>
      <c r="G37" s="19"/>
      <c r="H37" s="19"/>
      <c r="I37" s="19"/>
    </row>
    <row r="38" spans="2:9" ht="29.1" hidden="1" customHeight="1">
      <c r="B38" s="19"/>
      <c r="C38" s="19"/>
      <c r="D38" s="19"/>
      <c r="E38" s="19"/>
      <c r="F38" s="19"/>
      <c r="G38" s="19"/>
      <c r="H38" s="19"/>
      <c r="I38" s="19"/>
    </row>
    <row r="39" spans="2:9" ht="41.1" hidden="1" customHeight="1">
      <c r="B39" s="19"/>
      <c r="C39" s="19"/>
      <c r="D39" s="19"/>
      <c r="E39" s="19"/>
      <c r="F39" s="19"/>
      <c r="G39" s="19"/>
      <c r="H39" s="19"/>
      <c r="I39" s="19"/>
    </row>
    <row r="40" spans="2:9" ht="33" hidden="1" customHeight="1">
      <c r="B40" s="19"/>
      <c r="C40" s="19"/>
      <c r="D40" s="19"/>
      <c r="E40" s="19"/>
      <c r="F40" s="19"/>
      <c r="G40" s="19"/>
      <c r="H40" s="19"/>
      <c r="I40" s="19"/>
    </row>
    <row r="41" spans="2:9" ht="39.950000000000003" hidden="1" customHeight="1">
      <c r="B41" s="19"/>
      <c r="C41" s="19"/>
      <c r="D41" s="19"/>
      <c r="E41" s="19"/>
      <c r="F41" s="19"/>
      <c r="G41" s="19"/>
      <c r="H41" s="19"/>
      <c r="I41" s="19"/>
    </row>
    <row r="42" spans="2:9" ht="33" hidden="1" customHeight="1">
      <c r="B42" s="19"/>
      <c r="C42" s="19"/>
      <c r="D42" s="19"/>
      <c r="E42" s="19"/>
      <c r="F42" s="19"/>
      <c r="G42" s="19"/>
      <c r="H42" s="19"/>
      <c r="I42" s="19"/>
    </row>
    <row r="43" spans="2:9" ht="33" hidden="1" customHeight="1">
      <c r="B43" s="19"/>
      <c r="C43" s="19"/>
      <c r="D43" s="19"/>
      <c r="E43" s="19"/>
      <c r="F43" s="19"/>
      <c r="G43" s="19"/>
      <c r="H43" s="19"/>
      <c r="I43" s="19"/>
    </row>
    <row r="44" spans="2:9" ht="33" hidden="1" customHeight="1">
      <c r="B44" s="19"/>
      <c r="C44" s="19"/>
      <c r="D44" s="19"/>
      <c r="E44" s="19"/>
      <c r="F44" s="19"/>
      <c r="G44" s="19"/>
      <c r="H44" s="19"/>
      <c r="I44" s="19"/>
    </row>
    <row r="45" spans="2:9" ht="33" hidden="1" customHeight="1">
      <c r="B45" s="19"/>
      <c r="C45" s="19"/>
      <c r="D45" s="19"/>
      <c r="E45" s="19"/>
      <c r="F45" s="19"/>
      <c r="G45" s="19"/>
      <c r="H45" s="19"/>
      <c r="I45" s="19"/>
    </row>
    <row r="46" spans="2:9" ht="14.45" hidden="1">
      <c r="B46" s="19"/>
      <c r="C46" s="19"/>
      <c r="D46" s="19"/>
      <c r="E46" s="19"/>
      <c r="F46" s="19"/>
      <c r="G46" s="19"/>
      <c r="H46" s="19"/>
      <c r="I46" s="19"/>
    </row>
    <row r="47" spans="2:9" ht="14.45" hidden="1">
      <c r="B47" s="19"/>
      <c r="C47" s="19"/>
      <c r="D47" s="19"/>
      <c r="E47" s="19"/>
      <c r="F47" s="19"/>
      <c r="G47" s="19"/>
      <c r="H47" s="19"/>
      <c r="I47" s="19"/>
    </row>
    <row r="48" spans="2:9" ht="14.45" hidden="1">
      <c r="B48" s="19"/>
      <c r="C48" s="19"/>
      <c r="D48" s="19"/>
      <c r="E48" s="19"/>
      <c r="F48" s="19"/>
      <c r="G48" s="19"/>
      <c r="H48" s="19"/>
      <c r="I48" s="19"/>
    </row>
    <row r="49" spans="2:9" ht="14.45" hidden="1">
      <c r="B49" s="19"/>
      <c r="C49" s="19"/>
      <c r="D49" s="19"/>
      <c r="E49" s="19"/>
      <c r="F49" s="19"/>
      <c r="G49" s="19"/>
      <c r="H49" s="19"/>
      <c r="I49" s="19"/>
    </row>
    <row r="50" spans="2:9" ht="14.45" hidden="1">
      <c r="B50" s="19"/>
      <c r="C50" s="19"/>
      <c r="D50" s="19"/>
      <c r="E50" s="19"/>
      <c r="F50" s="19"/>
      <c r="G50" s="19"/>
      <c r="H50" s="19"/>
      <c r="I50" s="19"/>
    </row>
    <row r="51" spans="2:9" ht="14.45" hidden="1">
      <c r="B51" s="19"/>
      <c r="C51" s="19"/>
      <c r="D51" s="19"/>
      <c r="E51" s="19"/>
      <c r="F51" s="19"/>
      <c r="G51" s="19"/>
      <c r="H51" s="19"/>
      <c r="I51" s="19"/>
    </row>
    <row r="52" spans="2:9" ht="14.45" hidden="1">
      <c r="B52" s="19"/>
      <c r="C52" s="19"/>
      <c r="D52" s="19"/>
      <c r="E52" s="19"/>
      <c r="F52" s="19"/>
      <c r="G52" s="19"/>
      <c r="H52" s="19"/>
      <c r="I52" s="19"/>
    </row>
    <row r="53" spans="2:9" ht="14.45" hidden="1">
      <c r="B53" s="19"/>
      <c r="C53" s="19"/>
      <c r="D53" s="19"/>
      <c r="E53" s="19"/>
      <c r="F53" s="19"/>
      <c r="G53" s="19"/>
      <c r="H53" s="19"/>
      <c r="I53" s="19"/>
    </row>
    <row r="54" spans="2:9" ht="14.45" hidden="1">
      <c r="B54" s="19"/>
      <c r="C54" s="19"/>
      <c r="D54" s="19"/>
      <c r="E54" s="19"/>
      <c r="F54" s="19"/>
      <c r="G54" s="19"/>
      <c r="H54" s="19"/>
      <c r="I54" s="19"/>
    </row>
    <row r="55" spans="2:9" ht="14.45" hidden="1">
      <c r="B55" s="19"/>
      <c r="C55" s="19"/>
      <c r="D55" s="19"/>
      <c r="E55" s="19"/>
      <c r="F55" s="19"/>
      <c r="G55" s="19"/>
      <c r="H55" s="19"/>
      <c r="I55" s="19"/>
    </row>
    <row r="56" spans="2:9" ht="14.45" hidden="1">
      <c r="B56" s="19"/>
      <c r="C56" s="19"/>
      <c r="D56" s="19"/>
      <c r="E56" s="19"/>
      <c r="F56" s="19"/>
      <c r="G56" s="19"/>
      <c r="H56" s="19"/>
      <c r="I56" s="19"/>
    </row>
    <row r="57" spans="2:9" ht="14.45" hidden="1">
      <c r="B57" s="19"/>
      <c r="C57" s="19"/>
      <c r="D57" s="19"/>
      <c r="E57" s="19"/>
      <c r="F57" s="19"/>
      <c r="G57" s="19"/>
      <c r="H57" s="19"/>
      <c r="I57" s="19"/>
    </row>
    <row r="58" spans="2:9" ht="14.45" hidden="1">
      <c r="B58" s="19"/>
      <c r="C58" s="19"/>
      <c r="D58" s="19"/>
      <c r="E58" s="19"/>
      <c r="F58" s="19"/>
      <c r="G58" s="19"/>
      <c r="H58" s="19"/>
      <c r="I58" s="19"/>
    </row>
    <row r="59" spans="2:9" ht="14.45" hidden="1">
      <c r="B59" s="19"/>
      <c r="C59" s="19"/>
      <c r="D59" s="19"/>
      <c r="E59" s="19"/>
      <c r="F59" s="19"/>
      <c r="G59" s="19"/>
      <c r="H59" s="19"/>
      <c r="I59" s="19"/>
    </row>
    <row r="60" spans="2:9" ht="14.45" hidden="1">
      <c r="B60" s="19"/>
      <c r="C60" s="19"/>
      <c r="D60" s="19"/>
      <c r="E60" s="19"/>
      <c r="F60" s="19"/>
      <c r="G60" s="19"/>
      <c r="H60" s="19"/>
      <c r="I60" s="19"/>
    </row>
    <row r="61" spans="2:9" ht="14.45" hidden="1">
      <c r="B61" s="19"/>
      <c r="C61" s="19"/>
      <c r="D61" s="19"/>
      <c r="E61" s="19"/>
      <c r="F61" s="19"/>
      <c r="G61" s="19"/>
      <c r="H61" s="19"/>
      <c r="I61" s="19"/>
    </row>
    <row r="62" spans="2:9" ht="14.45" hidden="1">
      <c r="B62" s="19"/>
      <c r="C62" s="19"/>
      <c r="D62" s="19"/>
      <c r="E62" s="19"/>
      <c r="F62" s="19"/>
      <c r="G62" s="19"/>
      <c r="H62" s="19"/>
      <c r="I62" s="19"/>
    </row>
    <row r="63" spans="2:9" ht="14.45" hidden="1">
      <c r="B63" s="19"/>
      <c r="C63" s="19"/>
      <c r="D63" s="19"/>
      <c r="E63" s="19"/>
      <c r="F63" s="19"/>
      <c r="G63" s="19"/>
      <c r="H63" s="19"/>
      <c r="I63" s="19"/>
    </row>
    <row r="64" spans="2:9" ht="14.45" hidden="1">
      <c r="B64" s="19"/>
      <c r="C64" s="19"/>
      <c r="D64" s="19"/>
      <c r="E64" s="19"/>
      <c r="F64" s="19"/>
      <c r="G64" s="19"/>
      <c r="H64" s="19"/>
      <c r="I64" s="19"/>
    </row>
    <row r="65" spans="2:9" ht="14.45" hidden="1">
      <c r="B65" s="19"/>
      <c r="C65" s="19"/>
      <c r="D65" s="19"/>
      <c r="E65" s="19"/>
      <c r="F65" s="19"/>
      <c r="G65" s="19"/>
      <c r="H65" s="19"/>
      <c r="I65" s="19"/>
    </row>
    <row r="66" spans="2:9" ht="14.45" hidden="1">
      <c r="B66" s="19"/>
      <c r="C66" s="19"/>
      <c r="D66" s="19"/>
      <c r="E66" s="19"/>
      <c r="F66" s="19"/>
      <c r="G66" s="19"/>
      <c r="H66" s="19"/>
      <c r="I66" s="19"/>
    </row>
    <row r="67" spans="2:9" ht="14.45" hidden="1">
      <c r="B67" s="19"/>
      <c r="C67" s="19"/>
      <c r="D67" s="19"/>
      <c r="E67" s="19"/>
      <c r="F67" s="19"/>
      <c r="G67" s="19"/>
      <c r="H67" s="19"/>
      <c r="I67" s="19"/>
    </row>
    <row r="68" spans="2:9" ht="14.45" hidden="1">
      <c r="B68" s="19"/>
      <c r="C68" s="19"/>
      <c r="D68" s="19"/>
      <c r="E68" s="19"/>
      <c r="F68" s="19"/>
      <c r="G68" s="19"/>
      <c r="H68" s="19"/>
      <c r="I68" s="19"/>
    </row>
    <row r="69" spans="2:9" ht="14.45" hidden="1">
      <c r="B69" s="19"/>
      <c r="C69" s="19"/>
      <c r="D69" s="19"/>
      <c r="E69" s="19"/>
      <c r="F69" s="19"/>
      <c r="G69" s="19"/>
      <c r="H69" s="19"/>
      <c r="I69" s="19"/>
    </row>
    <row r="70" spans="2:9" ht="14.45" hidden="1">
      <c r="B70" s="19"/>
      <c r="C70" s="19"/>
      <c r="D70" s="19"/>
      <c r="E70" s="19"/>
      <c r="F70" s="19"/>
      <c r="G70" s="19"/>
      <c r="H70" s="19"/>
      <c r="I70" s="19"/>
    </row>
    <row r="71" spans="2:9" ht="14.45" hidden="1">
      <c r="B71" s="19"/>
      <c r="C71" s="19"/>
      <c r="D71" s="19"/>
      <c r="E71" s="19"/>
      <c r="F71" s="19"/>
      <c r="G71" s="19"/>
      <c r="H71" s="19"/>
      <c r="I71" s="19"/>
    </row>
    <row r="72" spans="2:9" ht="14.45" hidden="1">
      <c r="B72" s="19"/>
      <c r="C72" s="19"/>
      <c r="D72" s="19"/>
      <c r="E72" s="19"/>
      <c r="F72" s="19"/>
      <c r="G72" s="19"/>
      <c r="H72" s="19"/>
      <c r="I72" s="19"/>
    </row>
    <row r="73" spans="2:9" ht="14.45" hidden="1">
      <c r="B73" s="19"/>
      <c r="C73" s="19"/>
      <c r="D73" s="19"/>
      <c r="E73" s="19"/>
      <c r="F73" s="19"/>
      <c r="G73" s="19"/>
      <c r="H73" s="19"/>
      <c r="I73" s="19"/>
    </row>
    <row r="74" spans="2:9" ht="14.45" hidden="1">
      <c r="B74" s="19"/>
      <c r="C74" s="19"/>
      <c r="D74" s="19"/>
      <c r="E74" s="19"/>
      <c r="F74" s="19"/>
      <c r="G74" s="19"/>
      <c r="H74" s="19"/>
      <c r="I74" s="19"/>
    </row>
    <row r="75" spans="2:9" ht="14.45" hidden="1">
      <c r="B75" s="19"/>
      <c r="C75" s="19"/>
      <c r="D75" s="19"/>
      <c r="E75" s="19"/>
      <c r="F75" s="19"/>
      <c r="G75" s="19"/>
      <c r="H75" s="19"/>
      <c r="I75" s="19"/>
    </row>
    <row r="76" spans="2:9" ht="14.45" hidden="1">
      <c r="B76" s="19"/>
      <c r="C76" s="19"/>
      <c r="D76" s="19"/>
      <c r="E76" s="19"/>
      <c r="F76" s="19"/>
      <c r="G76" s="19"/>
      <c r="H76" s="19"/>
      <c r="I76" s="19"/>
    </row>
    <row r="77" spans="2:9" ht="14.45" hidden="1">
      <c r="B77" s="19"/>
      <c r="C77" s="19"/>
      <c r="D77" s="19"/>
      <c r="E77" s="19"/>
      <c r="F77" s="19"/>
      <c r="G77" s="19"/>
      <c r="H77" s="19"/>
      <c r="I77" s="19"/>
    </row>
    <row r="78" spans="2:9" ht="14.45" hidden="1">
      <c r="B78" s="19"/>
      <c r="C78" s="19"/>
      <c r="D78" s="19"/>
      <c r="E78" s="19"/>
      <c r="F78" s="19"/>
      <c r="G78" s="19"/>
      <c r="H78" s="19"/>
      <c r="I78" s="19"/>
    </row>
    <row r="79" spans="2:9" ht="14.45" hidden="1">
      <c r="B79" s="19"/>
      <c r="C79" s="19"/>
      <c r="D79" s="19"/>
      <c r="E79" s="19"/>
      <c r="F79" s="19"/>
      <c r="G79" s="19"/>
      <c r="H79" s="19"/>
      <c r="I79" s="19"/>
    </row>
    <row r="80" spans="2:9" ht="14.45" hidden="1">
      <c r="B80" s="19"/>
      <c r="C80" s="19"/>
      <c r="D80" s="19"/>
      <c r="E80" s="19"/>
      <c r="F80" s="19"/>
      <c r="G80" s="19"/>
      <c r="H80" s="19"/>
      <c r="I80" s="19"/>
    </row>
    <row r="81" spans="2:9" ht="14.45" hidden="1">
      <c r="B81" s="19"/>
      <c r="C81" s="19"/>
      <c r="D81" s="19"/>
      <c r="E81" s="19"/>
      <c r="F81" s="19"/>
      <c r="G81" s="19"/>
      <c r="H81" s="19"/>
      <c r="I81" s="19"/>
    </row>
    <row r="82" spans="2:9" ht="14.45" hidden="1">
      <c r="B82" s="19"/>
      <c r="C82" s="19"/>
      <c r="D82" s="19"/>
      <c r="E82" s="19"/>
      <c r="F82" s="19"/>
      <c r="G82" s="19"/>
      <c r="H82" s="19"/>
      <c r="I82" s="19"/>
    </row>
    <row r="83" spans="2:9" ht="14.45" hidden="1">
      <c r="B83" s="19"/>
      <c r="C83" s="19"/>
      <c r="D83" s="19"/>
      <c r="E83" s="19"/>
      <c r="F83" s="19"/>
      <c r="G83" s="19"/>
      <c r="H83" s="19"/>
      <c r="I83" s="19"/>
    </row>
    <row r="84" spans="2:9" ht="14.45" hidden="1">
      <c r="B84" s="19"/>
      <c r="C84" s="19"/>
      <c r="D84" s="19"/>
      <c r="E84" s="19"/>
      <c r="F84" s="19"/>
      <c r="G84" s="19"/>
      <c r="H84" s="19"/>
      <c r="I84" s="19"/>
    </row>
    <row r="85" spans="2:9" ht="14.45" hidden="1">
      <c r="B85" s="19"/>
      <c r="C85" s="19"/>
      <c r="D85" s="19"/>
      <c r="E85" s="19"/>
      <c r="F85" s="19"/>
      <c r="G85" s="19"/>
      <c r="H85" s="19"/>
      <c r="I85" s="19"/>
    </row>
    <row r="86" spans="2:9" ht="14.45" hidden="1">
      <c r="B86" s="19"/>
      <c r="C86" s="19"/>
      <c r="D86" s="19"/>
      <c r="E86" s="19"/>
      <c r="F86" s="19"/>
      <c r="G86" s="19"/>
      <c r="H86" s="19"/>
      <c r="I86" s="19"/>
    </row>
    <row r="87" spans="2:9" ht="14.45" hidden="1">
      <c r="B87" s="19"/>
      <c r="C87" s="19"/>
      <c r="D87" s="19"/>
      <c r="E87" s="19"/>
      <c r="F87" s="19"/>
      <c r="G87" s="19"/>
      <c r="H87" s="19"/>
      <c r="I87" s="19"/>
    </row>
    <row r="88" spans="2:9" ht="15" customHeight="1">
      <c r="B88" s="19"/>
      <c r="C88" s="19"/>
      <c r="D88" s="19"/>
      <c r="E88" s="19"/>
      <c r="F88" s="19"/>
      <c r="G88" s="19"/>
      <c r="H88" s="19"/>
      <c r="I88" s="19"/>
    </row>
    <row r="89" spans="2:9" ht="15" customHeight="1">
      <c r="B89" s="19"/>
      <c r="C89" s="19"/>
      <c r="D89" s="19"/>
      <c r="E89" s="19"/>
      <c r="F89" s="19"/>
      <c r="G89" s="19"/>
      <c r="H89" s="19"/>
      <c r="I89" s="19"/>
    </row>
    <row r="90" spans="2:9" ht="15" customHeight="1">
      <c r="B90" s="19"/>
      <c r="C90" s="19"/>
      <c r="D90" s="19"/>
      <c r="E90" s="19"/>
      <c r="F90" s="19"/>
      <c r="G90" s="19"/>
      <c r="H90" s="19"/>
      <c r="I90" s="19"/>
    </row>
    <row r="91" spans="2:9" ht="15" customHeight="1">
      <c r="B91" s="19"/>
      <c r="C91" s="19"/>
      <c r="D91" s="19"/>
      <c r="E91" s="19"/>
      <c r="F91" s="19"/>
      <c r="G91" s="19"/>
      <c r="H91" s="19"/>
      <c r="I91" s="19"/>
    </row>
    <row r="92" spans="2:9" ht="15" customHeight="1">
      <c r="B92" s="19"/>
      <c r="C92" s="19"/>
      <c r="D92" s="19"/>
      <c r="E92" s="19"/>
      <c r="F92" s="19"/>
      <c r="G92" s="19"/>
      <c r="H92" s="19"/>
      <c r="I92" s="19"/>
    </row>
    <row r="93" spans="2:9" ht="15" customHeight="1">
      <c r="B93" s="19"/>
      <c r="C93" s="19"/>
      <c r="D93" s="19"/>
      <c r="E93" s="19"/>
      <c r="F93" s="19"/>
      <c r="G93" s="19"/>
      <c r="H93" s="19"/>
      <c r="I93" s="19"/>
    </row>
  </sheetData>
  <sheetProtection algorithmName="SHA-512" hashValue="e+JCaC7ngxme6C0v92hdFCHV0LX6ih0ajm4qNPJWiaLzTz035G1WXWKmdheYeLZR6SSDeV3I7RAiT7x3RBaaRA==" saltValue="Y2q+SKq5PraEvMxh8VmJMQ==" spinCount="100000" sheet="1" objects="1" scenarios="1"/>
  <pageMargins left="0.511811024" right="0.511811024" top="0.78740157499999996" bottom="0.78740157499999996" header="0.31496062000000002" footer="0.31496062000000002"/>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169ED-3E35-4A8F-8C0E-E9ACCDF2C1AB}">
  <sheetPr>
    <tabColor theme="0"/>
  </sheetPr>
  <dimension ref="A1:XEM285"/>
  <sheetViews>
    <sheetView showGridLines="0" zoomScale="70" zoomScaleNormal="70" workbookViewId="0"/>
  </sheetViews>
  <sheetFormatPr defaultColWidth="20.7109375" defaultRowHeight="13.5" zeroHeight="1"/>
  <cols>
    <col min="1" max="1" width="46.7109375" style="11" customWidth="1"/>
    <col min="2" max="2" width="7.85546875" style="11" customWidth="1"/>
    <col min="3" max="20" width="20.7109375" style="11" customWidth="1"/>
    <col min="21" max="16384" width="20.7109375" style="11"/>
  </cols>
  <sheetData>
    <row r="1" spans="1:22">
      <c r="A1" s="70"/>
    </row>
    <row r="2" spans="1:22">
      <c r="A2" s="70"/>
    </row>
    <row r="3" spans="1:22" s="295" customFormat="1" ht="31.5">
      <c r="A3" s="294"/>
      <c r="C3" s="1201" t="s">
        <v>936</v>
      </c>
      <c r="D3" s="1202"/>
      <c r="E3" s="1202"/>
      <c r="F3" s="1202"/>
      <c r="G3" s="1202"/>
      <c r="H3" s="1202"/>
      <c r="I3" s="1202"/>
      <c r="J3" s="1202"/>
      <c r="K3" s="1202"/>
      <c r="L3" s="1202"/>
      <c r="M3" s="1202"/>
      <c r="N3" s="1202"/>
      <c r="O3" s="1202"/>
      <c r="P3" s="1202"/>
      <c r="Q3" s="1202"/>
      <c r="R3" s="1202"/>
      <c r="S3" s="1202"/>
      <c r="T3" s="1202"/>
      <c r="U3" s="1202"/>
      <c r="V3" s="1202"/>
    </row>
    <row r="4" spans="1:22">
      <c r="A4" s="70"/>
    </row>
    <row r="5" spans="1:22">
      <c r="A5" s="70"/>
    </row>
    <row r="6" spans="1:22" ht="15.6">
      <c r="A6" s="70"/>
      <c r="C6" s="1695" t="s">
        <v>937</v>
      </c>
      <c r="D6" s="1696"/>
      <c r="E6" s="1696"/>
      <c r="F6" s="1696"/>
      <c r="G6" s="1696"/>
      <c r="H6" s="1696"/>
      <c r="I6" s="1696"/>
      <c r="J6" s="1696"/>
      <c r="K6" s="1696"/>
      <c r="L6" s="1696"/>
      <c r="M6" s="1696"/>
    </row>
    <row r="7" spans="1:22" ht="15">
      <c r="A7" s="70"/>
      <c r="C7" s="1700" t="s">
        <v>177</v>
      </c>
      <c r="D7" s="1700"/>
      <c r="E7" s="1700"/>
      <c r="F7" s="1700"/>
      <c r="G7" s="1700"/>
      <c r="H7" s="1700"/>
      <c r="I7" s="1700"/>
      <c r="J7" s="1700"/>
      <c r="K7" s="1700"/>
      <c r="L7" s="1700"/>
      <c r="M7" s="1700"/>
    </row>
    <row r="8" spans="1:22" ht="15">
      <c r="A8" s="70"/>
      <c r="C8" s="1697" t="s">
        <v>938</v>
      </c>
      <c r="D8" s="1697"/>
      <c r="E8" s="1697"/>
      <c r="F8" s="1688" t="s">
        <v>939</v>
      </c>
      <c r="G8" s="1688"/>
      <c r="H8" s="1688"/>
      <c r="I8" s="1688"/>
      <c r="J8" s="1688"/>
      <c r="K8" s="1688"/>
      <c r="L8" s="1688" t="s">
        <v>940</v>
      </c>
      <c r="M8" s="1688"/>
    </row>
    <row r="9" spans="1:22" ht="144.94999999999999" customHeight="1">
      <c r="A9" s="70"/>
      <c r="C9" s="1627" t="s">
        <v>941</v>
      </c>
      <c r="D9" s="1627"/>
      <c r="E9" s="1627"/>
      <c r="F9" s="1689" t="s">
        <v>942</v>
      </c>
      <c r="G9" s="1689"/>
      <c r="H9" s="1689"/>
      <c r="I9" s="1689"/>
      <c r="J9" s="1689"/>
      <c r="K9" s="1689"/>
      <c r="L9" s="1698" t="s">
        <v>943</v>
      </c>
      <c r="M9" s="1699"/>
    </row>
    <row r="10" spans="1:22" ht="141.6" customHeight="1">
      <c r="A10" s="70"/>
      <c r="C10" s="1627" t="s">
        <v>944</v>
      </c>
      <c r="D10" s="1627"/>
      <c r="E10" s="1627"/>
      <c r="F10" s="1689" t="s">
        <v>945</v>
      </c>
      <c r="G10" s="1689"/>
      <c r="H10" s="1689"/>
      <c r="I10" s="1689"/>
      <c r="J10" s="1689"/>
      <c r="K10" s="1689"/>
      <c r="L10" s="1698" t="s">
        <v>943</v>
      </c>
      <c r="M10" s="1699"/>
    </row>
    <row r="11" spans="1:22" ht="336.95" customHeight="1">
      <c r="A11" s="70"/>
      <c r="C11" s="1711" t="s">
        <v>946</v>
      </c>
      <c r="D11" s="1711"/>
      <c r="E11" s="1712"/>
      <c r="F11" s="1707" t="s">
        <v>947</v>
      </c>
      <c r="G11" s="1705"/>
      <c r="H11" s="1705"/>
      <c r="I11" s="1705"/>
      <c r="J11" s="1705"/>
      <c r="K11" s="1708"/>
      <c r="L11" s="1705" t="s">
        <v>948</v>
      </c>
      <c r="M11" s="1705"/>
    </row>
    <row r="12" spans="1:22" ht="49.5" customHeight="1">
      <c r="A12" s="70"/>
      <c r="C12" s="1399"/>
      <c r="D12" s="1399"/>
      <c r="E12" s="1713"/>
      <c r="F12" s="1709"/>
      <c r="G12" s="1706"/>
      <c r="H12" s="1706"/>
      <c r="I12" s="1706"/>
      <c r="J12" s="1706"/>
      <c r="K12" s="1710"/>
      <c r="L12" s="1706"/>
      <c r="M12" s="1706"/>
    </row>
    <row r="13" spans="1:22" ht="14.25" customHeight="1">
      <c r="A13" s="70"/>
    </row>
    <row r="14" spans="1:22" ht="15">
      <c r="A14" s="70"/>
      <c r="C14" s="1700" t="s">
        <v>949</v>
      </c>
      <c r="D14" s="1700"/>
      <c r="E14" s="1700"/>
      <c r="F14" s="1700"/>
      <c r="G14" s="1700"/>
      <c r="H14" s="1700"/>
      <c r="I14" s="1700"/>
      <c r="J14" s="1700"/>
      <c r="K14" s="1700"/>
      <c r="L14" s="1700"/>
      <c r="M14" s="1700"/>
    </row>
    <row r="15" spans="1:22" ht="15">
      <c r="A15" s="70"/>
      <c r="C15" s="1697" t="s">
        <v>938</v>
      </c>
      <c r="D15" s="1697"/>
      <c r="E15" s="1697"/>
      <c r="F15" s="1688" t="s">
        <v>939</v>
      </c>
      <c r="G15" s="1688"/>
      <c r="H15" s="1688"/>
      <c r="I15" s="1688"/>
      <c r="J15" s="1688"/>
      <c r="K15" s="1688"/>
      <c r="L15" s="1688" t="s">
        <v>940</v>
      </c>
      <c r="M15" s="1688"/>
    </row>
    <row r="16" spans="1:22" ht="281.45" customHeight="1">
      <c r="A16" s="70"/>
      <c r="C16" s="1690" t="s">
        <v>950</v>
      </c>
      <c r="D16" s="1690"/>
      <c r="E16" s="1691"/>
      <c r="F16" s="1704" t="s">
        <v>951</v>
      </c>
      <c r="G16" s="1704"/>
      <c r="H16" s="1704"/>
      <c r="I16" s="1704"/>
      <c r="J16" s="1704"/>
      <c r="K16" s="1704"/>
      <c r="L16" s="1693" t="s">
        <v>952</v>
      </c>
      <c r="M16" s="1694"/>
    </row>
    <row r="17" spans="1:194" s="66" customFormat="1" ht="249.6" customHeight="1">
      <c r="A17" s="70"/>
      <c r="B17" s="11"/>
      <c r="C17" s="1690" t="s">
        <v>953</v>
      </c>
      <c r="D17" s="1690" t="s">
        <v>953</v>
      </c>
      <c r="E17" s="1691" t="s">
        <v>953</v>
      </c>
      <c r="F17" s="1704" t="s">
        <v>954</v>
      </c>
      <c r="G17" s="1704"/>
      <c r="H17" s="1704"/>
      <c r="I17" s="1704"/>
      <c r="J17" s="1704"/>
      <c r="K17" s="1704"/>
      <c r="L17" s="1693" t="s">
        <v>955</v>
      </c>
      <c r="M17" s="1694" t="s">
        <v>955</v>
      </c>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row>
    <row r="18" spans="1:194" ht="207.6" customHeight="1">
      <c r="A18" s="70"/>
      <c r="C18" s="1690" t="s">
        <v>956</v>
      </c>
      <c r="D18" s="1690" t="s">
        <v>956</v>
      </c>
      <c r="E18" s="1691" t="s">
        <v>956</v>
      </c>
      <c r="F18" s="1701" t="s">
        <v>957</v>
      </c>
      <c r="G18" s="1702"/>
      <c r="H18" s="1702"/>
      <c r="I18" s="1702"/>
      <c r="J18" s="1702"/>
      <c r="K18" s="1703"/>
      <c r="L18" s="1693" t="s">
        <v>958</v>
      </c>
      <c r="M18" s="1694" t="s">
        <v>959</v>
      </c>
    </row>
    <row r="19" spans="1:194" ht="151.5" customHeight="1">
      <c r="A19" s="70"/>
      <c r="C19" s="1690" t="s">
        <v>960</v>
      </c>
      <c r="D19" s="1690" t="s">
        <v>960</v>
      </c>
      <c r="E19" s="1691" t="s">
        <v>960</v>
      </c>
      <c r="F19" s="1692" t="s">
        <v>961</v>
      </c>
      <c r="G19" s="1692"/>
      <c r="H19" s="1692"/>
      <c r="I19" s="1692"/>
      <c r="J19" s="1692"/>
      <c r="K19" s="1692"/>
      <c r="L19" s="1693" t="s">
        <v>962</v>
      </c>
      <c r="M19" s="1694"/>
    </row>
    <row r="20" spans="1:194">
      <c r="A20" s="70"/>
    </row>
    <row r="21" spans="1:194" ht="15">
      <c r="A21" s="70"/>
      <c r="C21" s="1700" t="s">
        <v>963</v>
      </c>
      <c r="D21" s="1700"/>
      <c r="E21" s="1700"/>
      <c r="F21" s="1700"/>
      <c r="G21" s="1700"/>
      <c r="H21" s="1700"/>
      <c r="I21" s="1700"/>
      <c r="J21" s="1700"/>
      <c r="K21" s="1700"/>
      <c r="L21" s="1700"/>
      <c r="M21" s="1700"/>
    </row>
    <row r="22" spans="1:194" ht="15">
      <c r="A22" s="70"/>
      <c r="C22" s="1697" t="s">
        <v>938</v>
      </c>
      <c r="D22" s="1697"/>
      <c r="E22" s="1697"/>
      <c r="F22" s="1688" t="s">
        <v>939</v>
      </c>
      <c r="G22" s="1688"/>
      <c r="H22" s="1688"/>
      <c r="I22" s="1688"/>
      <c r="J22" s="1688"/>
      <c r="K22" s="1688"/>
      <c r="L22" s="1688" t="s">
        <v>940</v>
      </c>
      <c r="M22" s="1688"/>
    </row>
    <row r="23" spans="1:194" ht="162.94999999999999" customHeight="1">
      <c r="A23" s="70"/>
      <c r="C23" s="1413" t="s">
        <v>964</v>
      </c>
      <c r="D23" s="1413"/>
      <c r="E23" s="1603"/>
      <c r="F23" s="1717" t="s">
        <v>965</v>
      </c>
      <c r="G23" s="1689"/>
      <c r="H23" s="1689"/>
      <c r="I23" s="1689"/>
      <c r="J23" s="1689"/>
      <c r="K23" s="1689"/>
      <c r="L23" s="1714" t="s">
        <v>966</v>
      </c>
      <c r="M23" s="1715"/>
    </row>
    <row r="24" spans="1:194" ht="233.45" customHeight="1">
      <c r="A24" s="70"/>
      <c r="C24" s="1413" t="s">
        <v>967</v>
      </c>
      <c r="D24" s="1413"/>
      <c r="E24" s="1603"/>
      <c r="F24" s="1719" t="s">
        <v>968</v>
      </c>
      <c r="G24" s="1716"/>
      <c r="H24" s="1716"/>
      <c r="I24" s="1716"/>
      <c r="J24" s="1716"/>
      <c r="K24" s="1716"/>
      <c r="L24" s="1714" t="s">
        <v>969</v>
      </c>
      <c r="M24" s="1715"/>
    </row>
    <row r="25" spans="1:194" ht="189.95" customHeight="1">
      <c r="A25" s="70"/>
      <c r="C25" s="1413" t="s">
        <v>970</v>
      </c>
      <c r="D25" s="1413"/>
      <c r="E25" s="1603"/>
      <c r="F25" s="1717" t="s">
        <v>971</v>
      </c>
      <c r="G25" s="1689"/>
      <c r="H25" s="1689"/>
      <c r="I25" s="1689"/>
      <c r="J25" s="1689"/>
      <c r="K25" s="1689"/>
      <c r="L25" s="1714" t="s">
        <v>972</v>
      </c>
      <c r="M25" s="1715"/>
    </row>
    <row r="26" spans="1:194" ht="201" customHeight="1">
      <c r="A26" s="70"/>
      <c r="C26" s="1413" t="s">
        <v>973</v>
      </c>
      <c r="D26" s="1413"/>
      <c r="E26" s="1603"/>
      <c r="F26" s="1717" t="s">
        <v>974</v>
      </c>
      <c r="G26" s="1689"/>
      <c r="H26" s="1689"/>
      <c r="I26" s="1689"/>
      <c r="J26" s="1689"/>
      <c r="K26" s="1689"/>
      <c r="L26" s="1714" t="s">
        <v>975</v>
      </c>
      <c r="M26" s="1715"/>
    </row>
    <row r="27" spans="1:194">
      <c r="A27" s="70"/>
    </row>
    <row r="28" spans="1:194" ht="15">
      <c r="A28" s="70"/>
      <c r="C28" s="1700" t="s">
        <v>976</v>
      </c>
      <c r="D28" s="1700"/>
      <c r="E28" s="1700"/>
      <c r="F28" s="1700"/>
      <c r="G28" s="1700"/>
      <c r="H28" s="1700"/>
      <c r="I28" s="1700"/>
      <c r="J28" s="1700"/>
      <c r="K28" s="1700"/>
      <c r="L28" s="1700"/>
      <c r="M28" s="1700"/>
    </row>
    <row r="29" spans="1:194" ht="15">
      <c r="A29" s="70"/>
      <c r="C29" s="1697" t="s">
        <v>938</v>
      </c>
      <c r="D29" s="1697"/>
      <c r="E29" s="1697"/>
      <c r="F29" s="1688" t="s">
        <v>939</v>
      </c>
      <c r="G29" s="1688"/>
      <c r="H29" s="1688"/>
      <c r="I29" s="1688"/>
      <c r="J29" s="1688"/>
      <c r="K29" s="1688"/>
      <c r="L29" s="1688" t="s">
        <v>940</v>
      </c>
      <c r="M29" s="1688"/>
    </row>
    <row r="30" spans="1:194" ht="147.94999999999999" customHeight="1">
      <c r="A30" s="70"/>
      <c r="C30" s="1627" t="s">
        <v>977</v>
      </c>
      <c r="D30" s="1627"/>
      <c r="E30" s="1627"/>
      <c r="F30" s="1716" t="s">
        <v>978</v>
      </c>
      <c r="G30" s="1716"/>
      <c r="H30" s="1716"/>
      <c r="I30" s="1716"/>
      <c r="J30" s="1716"/>
      <c r="K30" s="1716"/>
      <c r="L30" s="1714" t="s">
        <v>979</v>
      </c>
      <c r="M30" s="1715"/>
    </row>
    <row r="31" spans="1:194" ht="143.44999999999999" customHeight="1">
      <c r="A31" s="70"/>
      <c r="C31" s="1627" t="s">
        <v>980</v>
      </c>
      <c r="D31" s="1627"/>
      <c r="E31" s="1627"/>
      <c r="F31" s="1716" t="s">
        <v>981</v>
      </c>
      <c r="G31" s="1716"/>
      <c r="H31" s="1716"/>
      <c r="I31" s="1716"/>
      <c r="J31" s="1716"/>
      <c r="K31" s="1716"/>
      <c r="L31" s="1714" t="s">
        <v>982</v>
      </c>
      <c r="M31" s="1715"/>
    </row>
    <row r="32" spans="1:194" ht="143.44999999999999" customHeight="1">
      <c r="A32" s="70"/>
      <c r="C32" s="1627" t="s">
        <v>983</v>
      </c>
      <c r="D32" s="1627"/>
      <c r="E32" s="1627"/>
      <c r="F32" s="1716" t="s">
        <v>984</v>
      </c>
      <c r="G32" s="1716"/>
      <c r="H32" s="1716"/>
      <c r="I32" s="1716"/>
      <c r="J32" s="1716"/>
      <c r="K32" s="1716"/>
      <c r="L32" s="1714" t="s">
        <v>985</v>
      </c>
      <c r="M32" s="1715"/>
    </row>
    <row r="33" spans="1:203">
      <c r="A33" s="70"/>
    </row>
    <row r="34" spans="1:203" s="12" customFormat="1">
      <c r="A34" s="70"/>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row>
    <row r="35" spans="1:203" s="12" customFormat="1" ht="15.6" customHeight="1">
      <c r="A35" s="70"/>
      <c r="B35" s="11"/>
      <c r="C35" s="1624" t="s">
        <v>986</v>
      </c>
      <c r="D35" s="1241"/>
      <c r="E35" s="1241"/>
      <c r="F35" s="1241"/>
      <c r="G35" s="1241"/>
      <c r="H35" s="1241"/>
      <c r="I35" s="1241"/>
      <c r="J35" s="1241"/>
      <c r="K35" s="1241"/>
      <c r="L35" s="1241"/>
      <c r="M35" s="124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row>
    <row r="36" spans="1:203" s="12" customFormat="1" ht="15" customHeight="1">
      <c r="A36" s="70"/>
      <c r="B36" s="11"/>
      <c r="C36" s="1388" t="s">
        <v>987</v>
      </c>
      <c r="D36" s="1388"/>
      <c r="E36" s="1388"/>
      <c r="F36" s="1388"/>
      <c r="G36" s="1388"/>
      <c r="H36" s="1388"/>
      <c r="I36" s="1388"/>
      <c r="J36" s="1388"/>
      <c r="K36" s="1388"/>
      <c r="L36" s="1388"/>
      <c r="M36" s="1388"/>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row>
    <row r="37" spans="1:203" s="12" customFormat="1" ht="15" customHeight="1">
      <c r="A37" s="70"/>
      <c r="B37" s="11"/>
      <c r="C37" s="1388"/>
      <c r="D37" s="1388"/>
      <c r="E37" s="1388"/>
      <c r="F37" s="1388"/>
      <c r="G37" s="1388"/>
      <c r="H37" s="1388"/>
      <c r="I37" s="1388"/>
      <c r="J37" s="1388"/>
      <c r="K37" s="1388"/>
      <c r="L37" s="1388"/>
      <c r="M37" s="1388"/>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row>
    <row r="38" spans="1:203" s="12" customFormat="1" ht="15" customHeight="1">
      <c r="A38" s="70"/>
      <c r="B38" s="11"/>
      <c r="C38" s="1388"/>
      <c r="D38" s="1388"/>
      <c r="E38" s="1388"/>
      <c r="F38" s="1388"/>
      <c r="G38" s="1388"/>
      <c r="H38" s="1388"/>
      <c r="I38" s="1388"/>
      <c r="J38" s="1388"/>
      <c r="K38" s="1388"/>
      <c r="L38" s="1388"/>
      <c r="M38" s="1388"/>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row>
    <row r="39" spans="1:203" s="12" customFormat="1" ht="15" customHeight="1">
      <c r="A39" s="70"/>
      <c r="B39" s="11"/>
      <c r="C39" s="1388"/>
      <c r="D39" s="1388"/>
      <c r="E39" s="1388"/>
      <c r="F39" s="1388"/>
      <c r="G39" s="1388"/>
      <c r="H39" s="1388"/>
      <c r="I39" s="1388"/>
      <c r="J39" s="1388"/>
      <c r="K39" s="1388"/>
      <c r="L39" s="1388"/>
      <c r="M39" s="1388"/>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row>
    <row r="40" spans="1:203" s="12" customFormat="1" ht="15" customHeight="1">
      <c r="A40" s="70"/>
      <c r="B40" s="11"/>
      <c r="C40" s="1388"/>
      <c r="D40" s="1388"/>
      <c r="E40" s="1388"/>
      <c r="F40" s="1388"/>
      <c r="G40" s="1388"/>
      <c r="H40" s="1388"/>
      <c r="I40" s="1388"/>
      <c r="J40" s="1388"/>
      <c r="K40" s="1388"/>
      <c r="L40" s="1388"/>
      <c r="M40" s="1388"/>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row>
    <row r="41" spans="1:203" s="12" customFormat="1" ht="15" customHeight="1">
      <c r="A41" s="70"/>
      <c r="B41" s="11"/>
      <c r="C41" s="1388"/>
      <c r="D41" s="1388"/>
      <c r="E41" s="1388"/>
      <c r="F41" s="1388"/>
      <c r="G41" s="1388"/>
      <c r="H41" s="1388"/>
      <c r="I41" s="1388"/>
      <c r="J41" s="1388"/>
      <c r="K41" s="1388"/>
      <c r="L41" s="1388"/>
      <c r="M41" s="1388"/>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row>
    <row r="42" spans="1:203" s="12" customFormat="1" ht="15" customHeight="1">
      <c r="A42" s="70"/>
      <c r="B42" s="11"/>
      <c r="C42" s="1388"/>
      <c r="D42" s="1388"/>
      <c r="E42" s="1388"/>
      <c r="F42" s="1388"/>
      <c r="G42" s="1388"/>
      <c r="H42" s="1388"/>
      <c r="I42" s="1388"/>
      <c r="J42" s="1388"/>
      <c r="K42" s="1388"/>
      <c r="L42" s="1388"/>
      <c r="M42" s="1388"/>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row>
    <row r="43" spans="1:203" s="12" customFormat="1" ht="15" customHeight="1">
      <c r="A43" s="70"/>
      <c r="B43" s="11"/>
      <c r="C43" s="1388"/>
      <c r="D43" s="1388"/>
      <c r="E43" s="1388"/>
      <c r="F43" s="1388"/>
      <c r="G43" s="1388"/>
      <c r="H43" s="1388"/>
      <c r="I43" s="1388"/>
      <c r="J43" s="1388"/>
      <c r="K43" s="1388"/>
      <c r="L43" s="1388"/>
      <c r="M43" s="1388"/>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row>
    <row r="44" spans="1:203" s="12" customFormat="1" ht="15" customHeight="1">
      <c r="A44" s="70"/>
      <c r="B44" s="11"/>
      <c r="C44" s="1388"/>
      <c r="D44" s="1388"/>
      <c r="E44" s="1388"/>
      <c r="F44" s="1388"/>
      <c r="G44" s="1388"/>
      <c r="H44" s="1388"/>
      <c r="I44" s="1388"/>
      <c r="J44" s="1388"/>
      <c r="K44" s="1388"/>
      <c r="L44" s="1388"/>
      <c r="M44" s="1388"/>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row>
    <row r="45" spans="1:203" s="12" customFormat="1" ht="15" customHeight="1">
      <c r="A45" s="70"/>
      <c r="B45" s="11"/>
      <c r="C45" s="1388"/>
      <c r="D45" s="1388"/>
      <c r="E45" s="1388"/>
      <c r="F45" s="1388"/>
      <c r="G45" s="1388"/>
      <c r="H45" s="1388"/>
      <c r="I45" s="1388"/>
      <c r="J45" s="1388"/>
      <c r="K45" s="1388"/>
      <c r="L45" s="1388"/>
      <c r="M45" s="1388"/>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row>
    <row r="46" spans="1:203" s="12" customFormat="1" ht="15" customHeight="1">
      <c r="A46" s="70"/>
      <c r="B46" s="11"/>
      <c r="C46" s="1388"/>
      <c r="D46" s="1388"/>
      <c r="E46" s="1388"/>
      <c r="F46" s="1388"/>
      <c r="G46" s="1388"/>
      <c r="H46" s="1388"/>
      <c r="I46" s="1388"/>
      <c r="J46" s="1388"/>
      <c r="K46" s="1388"/>
      <c r="L46" s="1388"/>
      <c r="M46" s="1388"/>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row>
    <row r="47" spans="1:203" s="12" customFormat="1" ht="15" customHeight="1">
      <c r="A47" s="70"/>
      <c r="B47" s="11"/>
      <c r="C47" s="1388"/>
      <c r="D47" s="1388"/>
      <c r="E47" s="1388"/>
      <c r="F47" s="1388"/>
      <c r="G47" s="1388"/>
      <c r="H47" s="1388"/>
      <c r="I47" s="1388"/>
      <c r="J47" s="1388"/>
      <c r="K47" s="1388"/>
      <c r="L47" s="1388"/>
      <c r="M47" s="1388"/>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row>
    <row r="48" spans="1:203" s="12" customFormat="1" ht="15" customHeight="1">
      <c r="A48" s="70"/>
      <c r="B48" s="11"/>
      <c r="C48" s="1388"/>
      <c r="D48" s="1388"/>
      <c r="E48" s="1388"/>
      <c r="F48" s="1388"/>
      <c r="G48" s="1388"/>
      <c r="H48" s="1388"/>
      <c r="I48" s="1388"/>
      <c r="J48" s="1388"/>
      <c r="K48" s="1388"/>
      <c r="L48" s="1388"/>
      <c r="M48" s="1388"/>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row>
    <row r="49" spans="1:207" s="12" customFormat="1" ht="15" customHeight="1">
      <c r="A49" s="70"/>
      <c r="B49" s="11"/>
      <c r="C49" s="1388"/>
      <c r="D49" s="1388"/>
      <c r="E49" s="1388"/>
      <c r="F49" s="1388"/>
      <c r="G49" s="1388"/>
      <c r="H49" s="1388"/>
      <c r="I49" s="1388"/>
      <c r="J49" s="1388"/>
      <c r="K49" s="1388"/>
      <c r="L49" s="1388"/>
      <c r="M49" s="1388"/>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row>
    <row r="50" spans="1:207" s="12" customFormat="1" ht="15" customHeight="1">
      <c r="A50" s="70"/>
      <c r="B50" s="11"/>
      <c r="C50" s="1388"/>
      <c r="D50" s="1388"/>
      <c r="E50" s="1388"/>
      <c r="F50" s="1388"/>
      <c r="G50" s="1388"/>
      <c r="H50" s="1388"/>
      <c r="I50" s="1388"/>
      <c r="J50" s="1388"/>
      <c r="K50" s="1388"/>
      <c r="L50" s="1388"/>
      <c r="M50" s="1388"/>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row>
    <row r="51" spans="1:207" s="12" customFormat="1" ht="15" customHeight="1">
      <c r="A51" s="70"/>
      <c r="B51" s="11"/>
      <c r="C51" s="1388"/>
      <c r="D51" s="1388"/>
      <c r="E51" s="1388"/>
      <c r="F51" s="1388"/>
      <c r="G51" s="1388"/>
      <c r="H51" s="1388"/>
      <c r="I51" s="1388"/>
      <c r="J51" s="1388"/>
      <c r="K51" s="1388"/>
      <c r="L51" s="1388"/>
      <c r="M51" s="1388"/>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row>
    <row r="52" spans="1:207" s="12" customFormat="1" ht="15" customHeight="1">
      <c r="A52" s="70"/>
      <c r="B52" s="11"/>
      <c r="C52" s="1388"/>
      <c r="D52" s="1388"/>
      <c r="E52" s="1388"/>
      <c r="F52" s="1388"/>
      <c r="G52" s="1388"/>
      <c r="H52" s="1388"/>
      <c r="I52" s="1388"/>
      <c r="J52" s="1388"/>
      <c r="K52" s="1388"/>
      <c r="L52" s="1388"/>
      <c r="M52" s="1388"/>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row>
    <row r="53" spans="1:207" s="12" customFormat="1" ht="15" customHeight="1">
      <c r="A53" s="70"/>
      <c r="B53" s="11"/>
      <c r="C53" s="1388"/>
      <c r="D53" s="1388"/>
      <c r="E53" s="1388"/>
      <c r="F53" s="1388"/>
      <c r="G53" s="1388"/>
      <c r="H53" s="1388"/>
      <c r="I53" s="1388"/>
      <c r="J53" s="1388"/>
      <c r="K53" s="1388"/>
      <c r="L53" s="1388"/>
      <c r="M53" s="1388"/>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row>
    <row r="54" spans="1:207" s="12" customFormat="1">
      <c r="A54" s="70"/>
      <c r="B54" s="11"/>
      <c r="C54" s="1388"/>
      <c r="D54" s="1388"/>
      <c r="E54" s="1388"/>
      <c r="F54" s="1388"/>
      <c r="G54" s="1388"/>
      <c r="H54" s="1388"/>
      <c r="I54" s="1388"/>
      <c r="J54" s="1388"/>
      <c r="K54" s="1388"/>
      <c r="L54" s="1388"/>
      <c r="M54" s="1388"/>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row>
    <row r="55" spans="1:207" s="12" customFormat="1" ht="18" customHeight="1">
      <c r="A55" s="70"/>
      <c r="B55" s="11"/>
      <c r="C55" s="1388"/>
      <c r="D55" s="1388"/>
      <c r="E55" s="1388"/>
      <c r="F55" s="1388"/>
      <c r="G55" s="1388"/>
      <c r="H55" s="1388"/>
      <c r="I55" s="1388"/>
      <c r="J55" s="1388"/>
      <c r="K55" s="1388"/>
      <c r="L55" s="1388"/>
      <c r="M55" s="1388"/>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row>
    <row r="56" spans="1:207" s="12" customFormat="1">
      <c r="A56" s="70"/>
      <c r="B56" s="11"/>
      <c r="C56" s="11"/>
      <c r="D56" s="11"/>
      <c r="E56" s="11"/>
      <c r="F56" s="11"/>
      <c r="G56" s="11"/>
      <c r="H56" s="11"/>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row>
    <row r="57" spans="1:207" s="12" customFormat="1">
      <c r="A57" s="70"/>
      <c r="B57" s="11"/>
      <c r="C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row>
    <row r="58" spans="1:207" s="12" customFormat="1" ht="22.5" customHeight="1">
      <c r="A58" s="70"/>
      <c r="B58" s="11"/>
      <c r="C58" s="1624" t="s">
        <v>988</v>
      </c>
      <c r="D58" s="1241"/>
      <c r="E58" s="1241"/>
      <c r="F58" s="1241"/>
      <c r="G58" s="1241"/>
      <c r="H58" s="1241"/>
      <c r="I58" s="1241"/>
      <c r="J58" s="1241"/>
      <c r="K58" s="1241"/>
      <c r="L58" s="1241"/>
      <c r="M58" s="124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row>
    <row r="59" spans="1:207" s="12" customFormat="1" ht="14.25" customHeight="1">
      <c r="A59" s="70"/>
      <c r="B59" s="11"/>
      <c r="C59" s="1509" t="s">
        <v>989</v>
      </c>
      <c r="D59" s="1509"/>
      <c r="E59" s="1509"/>
      <c r="F59" s="1509"/>
      <c r="G59" s="1509"/>
      <c r="H59" s="1509"/>
      <c r="I59" s="1509"/>
      <c r="J59" s="1509"/>
      <c r="K59" s="1509"/>
      <c r="L59" s="1509"/>
      <c r="M59" s="1509"/>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row>
    <row r="60" spans="1:207" s="12" customFormat="1" ht="14.25" customHeight="1">
      <c r="A60" s="70"/>
      <c r="B60" s="11"/>
      <c r="C60" s="1509"/>
      <c r="D60" s="1509"/>
      <c r="E60" s="1509"/>
      <c r="F60" s="1509"/>
      <c r="G60" s="1509"/>
      <c r="H60" s="1509"/>
      <c r="I60" s="1509"/>
      <c r="J60" s="1509"/>
      <c r="K60" s="1509"/>
      <c r="L60" s="1509"/>
      <c r="M60" s="1509"/>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row>
    <row r="61" spans="1:207" s="12" customFormat="1" ht="14.25" customHeight="1">
      <c r="A61" s="70"/>
      <c r="B61" s="11"/>
      <c r="C61" s="1509"/>
      <c r="D61" s="1509"/>
      <c r="E61" s="1509"/>
      <c r="F61" s="1509"/>
      <c r="G61" s="1509"/>
      <c r="H61" s="1509"/>
      <c r="I61" s="1509"/>
      <c r="J61" s="1509"/>
      <c r="K61" s="1509"/>
      <c r="L61" s="1509"/>
      <c r="M61" s="1509"/>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row>
    <row r="62" spans="1:207" s="12" customFormat="1" ht="14.25" customHeight="1">
      <c r="A62" s="70"/>
      <c r="B62" s="11"/>
      <c r="C62" s="1509"/>
      <c r="D62" s="1509"/>
      <c r="E62" s="1509"/>
      <c r="F62" s="1509"/>
      <c r="G62" s="1509"/>
      <c r="H62" s="1509"/>
      <c r="I62" s="1509"/>
      <c r="J62" s="1509"/>
      <c r="K62" s="1509"/>
      <c r="L62" s="1509"/>
      <c r="M62" s="1509"/>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row>
    <row r="63" spans="1:207" s="12" customFormat="1" ht="14.25" customHeight="1">
      <c r="A63" s="70"/>
      <c r="B63" s="11"/>
      <c r="C63" s="1509"/>
      <c r="D63" s="1509"/>
      <c r="E63" s="1509"/>
      <c r="F63" s="1509"/>
      <c r="G63" s="1509"/>
      <c r="H63" s="1509"/>
      <c r="I63" s="1509"/>
      <c r="J63" s="1509"/>
      <c r="K63" s="1509"/>
      <c r="L63" s="1509"/>
      <c r="M63" s="1509"/>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row>
    <row r="64" spans="1:207" s="12" customFormat="1" ht="14.25" customHeight="1">
      <c r="A64" s="70"/>
      <c r="B64" s="11"/>
      <c r="C64" s="1509"/>
      <c r="D64" s="1509"/>
      <c r="E64" s="1509"/>
      <c r="F64" s="1509"/>
      <c r="G64" s="1509"/>
      <c r="H64" s="1509"/>
      <c r="I64" s="1509"/>
      <c r="J64" s="1509"/>
      <c r="K64" s="1509"/>
      <c r="L64" s="1509"/>
      <c r="M64" s="1509"/>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row>
    <row r="65" spans="1:211" s="12" customFormat="1" ht="14.25" customHeight="1">
      <c r="A65" s="70"/>
      <c r="B65" s="11"/>
      <c r="C65" s="1509"/>
      <c r="D65" s="1509"/>
      <c r="E65" s="1509"/>
      <c r="F65" s="1509"/>
      <c r="G65" s="1509"/>
      <c r="H65" s="1509"/>
      <c r="I65" s="1509"/>
      <c r="J65" s="1509"/>
      <c r="K65" s="1509"/>
      <c r="L65" s="1509"/>
      <c r="M65" s="1509"/>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row>
    <row r="66" spans="1:211" s="12" customFormat="1" ht="14.25" customHeight="1">
      <c r="A66" s="70"/>
      <c r="B66" s="11"/>
      <c r="C66" s="1509"/>
      <c r="D66" s="1509"/>
      <c r="E66" s="1509"/>
      <c r="F66" s="1509"/>
      <c r="G66" s="1509"/>
      <c r="H66" s="1509"/>
      <c r="I66" s="1509"/>
      <c r="J66" s="1509"/>
      <c r="K66" s="1509"/>
      <c r="L66" s="1509"/>
      <c r="M66" s="1509"/>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c r="GV66" s="11"/>
    </row>
    <row r="67" spans="1:211" s="12" customFormat="1" ht="14.25" customHeight="1">
      <c r="A67" s="70"/>
      <c r="B67" s="11"/>
      <c r="C67" s="1509"/>
      <c r="D67" s="1509"/>
      <c r="E67" s="1509"/>
      <c r="F67" s="1509"/>
      <c r="G67" s="1509"/>
      <c r="H67" s="1509"/>
      <c r="I67" s="1509"/>
      <c r="J67" s="1509"/>
      <c r="K67" s="1509"/>
      <c r="L67" s="1509"/>
      <c r="M67" s="1509"/>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row>
    <row r="68" spans="1:211" s="12" customFormat="1" ht="14.25" customHeight="1">
      <c r="A68" s="70"/>
      <c r="B68" s="11"/>
      <c r="C68" s="1509"/>
      <c r="D68" s="1509"/>
      <c r="E68" s="1509"/>
      <c r="F68" s="1509"/>
      <c r="G68" s="1509"/>
      <c r="H68" s="1509"/>
      <c r="I68" s="1509"/>
      <c r="J68" s="1509"/>
      <c r="K68" s="1509"/>
      <c r="L68" s="1509"/>
      <c r="M68" s="1509"/>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row>
    <row r="69" spans="1:211" s="12" customFormat="1" ht="14.25" customHeight="1">
      <c r="A69" s="70"/>
      <c r="B69" s="11"/>
      <c r="C69" s="1509"/>
      <c r="D69" s="1509"/>
      <c r="E69" s="1509"/>
      <c r="F69" s="1509"/>
      <c r="G69" s="1509"/>
      <c r="H69" s="1509"/>
      <c r="I69" s="1509"/>
      <c r="J69" s="1509"/>
      <c r="K69" s="1509"/>
      <c r="L69" s="1509"/>
      <c r="M69" s="1509"/>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row>
    <row r="70" spans="1:211" s="12" customFormat="1" ht="14.25" customHeight="1">
      <c r="A70" s="70"/>
      <c r="B70" s="11"/>
      <c r="C70" s="1509"/>
      <c r="D70" s="1509"/>
      <c r="E70" s="1509"/>
      <c r="F70" s="1509"/>
      <c r="G70" s="1509"/>
      <c r="H70" s="1509"/>
      <c r="I70" s="1509"/>
      <c r="J70" s="1509"/>
      <c r="K70" s="1509"/>
      <c r="L70" s="1509"/>
      <c r="M70" s="1509"/>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c r="GU70" s="11"/>
      <c r="GV70" s="11"/>
      <c r="GW70" s="11"/>
      <c r="GX70" s="11"/>
      <c r="GY70" s="11"/>
      <c r="GZ70" s="11"/>
      <c r="HA70" s="11"/>
      <c r="HB70" s="11"/>
      <c r="HC70" s="11"/>
    </row>
    <row r="71" spans="1:211" s="12" customFormat="1" ht="14.25" customHeight="1">
      <c r="A71" s="70"/>
      <c r="B71" s="11"/>
      <c r="C71" s="1509"/>
      <c r="D71" s="1509"/>
      <c r="E71" s="1509"/>
      <c r="F71" s="1509"/>
      <c r="G71" s="1509"/>
      <c r="H71" s="1509"/>
      <c r="I71" s="1509"/>
      <c r="J71" s="1509"/>
      <c r="K71" s="1509"/>
      <c r="L71" s="1509"/>
      <c r="M71" s="1509"/>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c r="GS71" s="11"/>
      <c r="GT71" s="11"/>
      <c r="GU71" s="11"/>
      <c r="GV71" s="11"/>
      <c r="GW71" s="11"/>
      <c r="GX71" s="11"/>
      <c r="GY71" s="11"/>
      <c r="GZ71" s="11"/>
      <c r="HA71" s="11"/>
      <c r="HB71" s="11"/>
      <c r="HC71" s="11"/>
    </row>
    <row r="72" spans="1:211" s="12" customFormat="1" ht="14.25" customHeight="1">
      <c r="A72" s="70"/>
      <c r="B72" s="11"/>
      <c r="C72" s="1509"/>
      <c r="D72" s="1509"/>
      <c r="E72" s="1509"/>
      <c r="F72" s="1509"/>
      <c r="G72" s="1509"/>
      <c r="H72" s="1509"/>
      <c r="I72" s="1509"/>
      <c r="J72" s="1509"/>
      <c r="K72" s="1509"/>
      <c r="L72" s="1509"/>
      <c r="M72" s="1509"/>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row>
    <row r="73" spans="1:211" s="12" customFormat="1" ht="14.25" customHeight="1">
      <c r="A73" s="70"/>
      <c r="B73" s="11"/>
      <c r="C73" s="1509"/>
      <c r="D73" s="1509"/>
      <c r="E73" s="1509"/>
      <c r="F73" s="1509"/>
      <c r="G73" s="1509"/>
      <c r="H73" s="1509"/>
      <c r="I73" s="1509"/>
      <c r="J73" s="1509"/>
      <c r="K73" s="1509"/>
      <c r="L73" s="1509"/>
      <c r="M73" s="1509"/>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c r="GS73" s="11"/>
      <c r="GT73" s="11"/>
      <c r="GU73" s="11"/>
      <c r="GV73" s="11"/>
      <c r="GW73" s="11"/>
      <c r="GX73" s="11"/>
      <c r="GY73" s="11"/>
      <c r="GZ73" s="11"/>
      <c r="HA73" s="11"/>
      <c r="HB73" s="11"/>
      <c r="HC73" s="11"/>
    </row>
    <row r="74" spans="1:211" s="12" customFormat="1" ht="14.25" customHeight="1">
      <c r="A74" s="70"/>
      <c r="B74" s="11"/>
      <c r="C74" s="1509"/>
      <c r="D74" s="1509"/>
      <c r="E74" s="1509"/>
      <c r="F74" s="1509"/>
      <c r="G74" s="1509"/>
      <c r="H74" s="1509"/>
      <c r="I74" s="1509"/>
      <c r="J74" s="1509"/>
      <c r="K74" s="1509"/>
      <c r="L74" s="1509"/>
      <c r="M74" s="1509"/>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c r="GS74" s="11"/>
      <c r="GT74" s="11"/>
      <c r="GU74" s="11"/>
      <c r="GV74" s="11"/>
      <c r="GW74" s="11"/>
      <c r="GX74" s="11"/>
      <c r="GY74" s="11"/>
      <c r="GZ74" s="11"/>
      <c r="HA74" s="11"/>
      <c r="HB74" s="11"/>
      <c r="HC74" s="11"/>
    </row>
    <row r="75" spans="1:211" s="12" customFormat="1" ht="14.25" customHeight="1">
      <c r="A75" s="70"/>
      <c r="B75" s="11"/>
      <c r="C75" s="1509"/>
      <c r="D75" s="1509"/>
      <c r="E75" s="1509"/>
      <c r="F75" s="1509"/>
      <c r="G75" s="1509"/>
      <c r="H75" s="1509"/>
      <c r="I75" s="1509"/>
      <c r="J75" s="1509"/>
      <c r="K75" s="1509"/>
      <c r="L75" s="1509"/>
      <c r="M75" s="1509"/>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row>
    <row r="76" spans="1:211" s="12" customFormat="1" ht="14.25" customHeight="1">
      <c r="A76" s="70"/>
      <c r="B76" s="11"/>
      <c r="C76" s="1509"/>
      <c r="D76" s="1509"/>
      <c r="E76" s="1509"/>
      <c r="F76" s="1509"/>
      <c r="G76" s="1509"/>
      <c r="H76" s="1509"/>
      <c r="I76" s="1509"/>
      <c r="J76" s="1509"/>
      <c r="K76" s="1509"/>
      <c r="L76" s="1509"/>
      <c r="M76" s="1509"/>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c r="GS76" s="11"/>
      <c r="GT76" s="11"/>
      <c r="GU76" s="11"/>
      <c r="GV76" s="11"/>
      <c r="GW76" s="11"/>
      <c r="GX76" s="11"/>
      <c r="GY76" s="11"/>
      <c r="GZ76" s="11"/>
      <c r="HA76" s="11"/>
      <c r="HB76" s="11"/>
      <c r="HC76" s="11"/>
    </row>
    <row r="77" spans="1:211" s="12" customFormat="1" ht="14.25" customHeight="1">
      <c r="A77" s="70"/>
      <c r="B77" s="11"/>
      <c r="C77" s="1509"/>
      <c r="D77" s="1509"/>
      <c r="E77" s="1509"/>
      <c r="F77" s="1509"/>
      <c r="G77" s="1509"/>
      <c r="H77" s="1509"/>
      <c r="I77" s="1509"/>
      <c r="J77" s="1509"/>
      <c r="K77" s="1509"/>
      <c r="L77" s="1509"/>
      <c r="M77" s="1509"/>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c r="GS77" s="11"/>
      <c r="GT77" s="11"/>
      <c r="GU77" s="11"/>
      <c r="GV77" s="11"/>
      <c r="GW77" s="11"/>
      <c r="GX77" s="11"/>
      <c r="GY77" s="11"/>
      <c r="GZ77" s="11"/>
      <c r="HA77" s="11"/>
      <c r="HB77" s="11"/>
      <c r="HC77" s="11"/>
    </row>
    <row r="78" spans="1:211" s="12" customFormat="1" ht="14.25" customHeight="1">
      <c r="A78" s="70"/>
      <c r="B78" s="11"/>
      <c r="C78" s="1509"/>
      <c r="D78" s="1509"/>
      <c r="E78" s="1509"/>
      <c r="F78" s="1509"/>
      <c r="G78" s="1509"/>
      <c r="H78" s="1509"/>
      <c r="I78" s="1509"/>
      <c r="J78" s="1509"/>
      <c r="K78" s="1509"/>
      <c r="L78" s="1509"/>
      <c r="M78" s="1509"/>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c r="GS78" s="11"/>
      <c r="GT78" s="11"/>
      <c r="GU78" s="11"/>
      <c r="GV78" s="11"/>
      <c r="GW78" s="11"/>
      <c r="GX78" s="11"/>
      <c r="GY78" s="11"/>
      <c r="GZ78" s="11"/>
      <c r="HA78" s="11"/>
      <c r="HB78" s="11"/>
      <c r="HC78" s="11"/>
    </row>
    <row r="79" spans="1:211" s="12" customFormat="1" ht="14.25" customHeight="1">
      <c r="A79" s="70"/>
      <c r="B79" s="11"/>
      <c r="C79" s="1509"/>
      <c r="D79" s="1509"/>
      <c r="E79" s="1509"/>
      <c r="F79" s="1509"/>
      <c r="G79" s="1509"/>
      <c r="H79" s="1509"/>
      <c r="I79" s="1509"/>
      <c r="J79" s="1509"/>
      <c r="K79" s="1509"/>
      <c r="L79" s="1509"/>
      <c r="M79" s="1509"/>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row>
    <row r="80" spans="1:211" s="12" customFormat="1" ht="14.25" customHeight="1">
      <c r="A80" s="70"/>
      <c r="B80" s="11"/>
      <c r="C80" s="1509"/>
      <c r="D80" s="1509"/>
      <c r="E80" s="1509"/>
      <c r="F80" s="1509"/>
      <c r="G80" s="1509"/>
      <c r="H80" s="1509"/>
      <c r="I80" s="1509"/>
      <c r="J80" s="1509"/>
      <c r="K80" s="1509"/>
      <c r="L80" s="1509"/>
      <c r="M80" s="1509"/>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c r="GS80" s="11"/>
      <c r="GT80" s="11"/>
      <c r="GU80" s="11"/>
      <c r="GV80" s="11"/>
      <c r="GW80" s="11"/>
      <c r="GX80" s="11"/>
      <c r="GY80" s="11"/>
      <c r="GZ80" s="11"/>
      <c r="HA80" s="11"/>
      <c r="HB80" s="11"/>
      <c r="HC80" s="11"/>
    </row>
    <row r="81" spans="1:223" s="12" customFormat="1">
      <c r="A81" s="70"/>
      <c r="B81" s="11"/>
      <c r="C81" s="1509"/>
      <c r="D81" s="1509"/>
      <c r="E81" s="1509"/>
      <c r="F81" s="1509"/>
      <c r="G81" s="1509"/>
      <c r="H81" s="1509"/>
      <c r="I81" s="1509"/>
      <c r="J81" s="1509"/>
      <c r="K81" s="1509"/>
      <c r="L81" s="1509"/>
      <c r="M81" s="1509"/>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c r="GS81" s="11"/>
      <c r="GT81" s="11"/>
      <c r="GU81" s="11"/>
      <c r="GV81" s="11"/>
      <c r="GW81" s="11"/>
      <c r="GX81" s="11"/>
      <c r="GY81" s="11"/>
      <c r="GZ81" s="11"/>
      <c r="HA81" s="11"/>
      <c r="HB81" s="11"/>
      <c r="HC81" s="11"/>
    </row>
    <row r="82" spans="1:223" s="12" customFormat="1" ht="14.25" customHeight="1">
      <c r="A82" s="70"/>
      <c r="B82" s="11"/>
      <c r="C82" s="1509"/>
      <c r="D82" s="1509"/>
      <c r="E82" s="1509"/>
      <c r="F82" s="1509"/>
      <c r="G82" s="1509"/>
      <c r="H82" s="1509"/>
      <c r="I82" s="1509"/>
      <c r="J82" s="1509"/>
      <c r="K82" s="1509"/>
      <c r="L82" s="1509"/>
      <c r="M82" s="1509"/>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c r="GS82" s="11"/>
      <c r="GT82" s="11"/>
      <c r="GU82" s="11"/>
      <c r="GV82" s="11"/>
      <c r="GW82" s="11"/>
      <c r="GX82" s="11"/>
      <c r="GY82" s="11"/>
      <c r="GZ82" s="11"/>
      <c r="HA82" s="11"/>
      <c r="HB82" s="11"/>
      <c r="HC82" s="11"/>
    </row>
    <row r="83" spans="1:223" s="12" customFormat="1" ht="14.25" customHeight="1">
      <c r="A83" s="70"/>
      <c r="B83" s="11"/>
      <c r="C83" s="1509"/>
      <c r="D83" s="1509"/>
      <c r="E83" s="1509"/>
      <c r="F83" s="1509"/>
      <c r="G83" s="1509"/>
      <c r="H83" s="1509"/>
      <c r="I83" s="1509"/>
      <c r="J83" s="1509"/>
      <c r="K83" s="1509"/>
      <c r="L83" s="1509"/>
      <c r="M83" s="1509"/>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c r="GS83" s="11"/>
      <c r="GT83" s="11"/>
      <c r="GU83" s="11"/>
      <c r="GV83" s="11"/>
      <c r="GW83" s="11"/>
      <c r="GX83" s="11"/>
      <c r="GY83" s="11"/>
    </row>
    <row r="84" spans="1:223" s="12" customFormat="1" ht="14.25" customHeight="1">
      <c r="A84" s="70"/>
      <c r="B84" s="11"/>
      <c r="C84" s="1509"/>
      <c r="D84" s="1509"/>
      <c r="E84" s="1509"/>
      <c r="F84" s="1509"/>
      <c r="G84" s="1509"/>
      <c r="H84" s="1509"/>
      <c r="I84" s="1509"/>
      <c r="J84" s="1509"/>
      <c r="K84" s="1509"/>
      <c r="L84" s="1509"/>
      <c r="M84" s="1509"/>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c r="GS84" s="11"/>
      <c r="GT84" s="11"/>
      <c r="GU84" s="11"/>
      <c r="GV84" s="11"/>
      <c r="GW84" s="11"/>
      <c r="GX84" s="11"/>
      <c r="GY84" s="11"/>
    </row>
    <row r="85" spans="1:223" s="12" customFormat="1" ht="14.25" customHeight="1">
      <c r="A85" s="70"/>
      <c r="B85" s="11"/>
      <c r="C85" s="1509"/>
      <c r="D85" s="1509"/>
      <c r="E85" s="1509"/>
      <c r="F85" s="1509"/>
      <c r="G85" s="1509"/>
      <c r="H85" s="1509"/>
      <c r="I85" s="1509"/>
      <c r="J85" s="1509"/>
      <c r="K85" s="1509"/>
      <c r="L85" s="1509"/>
      <c r="M85" s="1509"/>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c r="GS85" s="11"/>
      <c r="GT85" s="11"/>
      <c r="GU85" s="11"/>
      <c r="GV85" s="11"/>
      <c r="GW85" s="11"/>
      <c r="GX85" s="11"/>
      <c r="GY85" s="11"/>
    </row>
    <row r="86" spans="1:223" s="12" customFormat="1" ht="14.25" customHeight="1">
      <c r="A86" s="70"/>
      <c r="B86" s="11"/>
      <c r="C86" s="1509"/>
      <c r="D86" s="1509"/>
      <c r="E86" s="1509"/>
      <c r="F86" s="1509"/>
      <c r="G86" s="1509"/>
      <c r="H86" s="1509"/>
      <c r="I86" s="1509"/>
      <c r="J86" s="1509"/>
      <c r="K86" s="1509"/>
      <c r="L86" s="1509"/>
      <c r="M86" s="1509"/>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c r="GS86" s="11"/>
      <c r="GT86" s="11"/>
      <c r="GU86" s="11"/>
      <c r="GV86" s="11"/>
      <c r="GW86" s="11"/>
      <c r="GX86" s="11"/>
      <c r="GY86" s="11"/>
    </row>
    <row r="87" spans="1:223" s="12" customFormat="1" ht="14.25" hidden="1" customHeight="1">
      <c r="A87" s="70"/>
      <c r="B87" s="11"/>
      <c r="C87" s="1509"/>
      <c r="D87" s="1509"/>
      <c r="E87" s="1509"/>
      <c r="F87" s="1509"/>
      <c r="G87" s="1509"/>
      <c r="H87" s="1509"/>
      <c r="I87" s="1509"/>
      <c r="J87" s="1509"/>
      <c r="K87" s="1509"/>
      <c r="L87" s="1509"/>
      <c r="M87" s="1509"/>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c r="GS87" s="11"/>
      <c r="GT87" s="11"/>
      <c r="GU87" s="11"/>
      <c r="GV87" s="11"/>
      <c r="GW87" s="11"/>
      <c r="GX87" s="11"/>
      <c r="GY87" s="11"/>
    </row>
    <row r="88" spans="1:223" s="12" customFormat="1" hidden="1">
      <c r="A88" s="70"/>
      <c r="B88" s="11"/>
      <c r="C88" s="1509"/>
      <c r="D88" s="1509"/>
      <c r="E88" s="1509"/>
      <c r="F88" s="1509"/>
      <c r="G88" s="1509"/>
      <c r="H88" s="1509"/>
      <c r="I88" s="1509"/>
      <c r="J88" s="1509"/>
      <c r="K88" s="1509"/>
      <c r="L88" s="1509"/>
      <c r="M88" s="1509"/>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c r="GS88" s="11"/>
      <c r="GT88" s="11"/>
      <c r="GU88" s="11"/>
      <c r="GV88" s="11"/>
      <c r="GW88" s="11"/>
      <c r="GX88" s="11"/>
      <c r="GY88" s="11"/>
    </row>
    <row r="89" spans="1:223" s="12" customFormat="1" ht="14.25" customHeight="1">
      <c r="A89" s="70"/>
      <c r="B89" s="11"/>
      <c r="C89" s="1509"/>
      <c r="D89" s="1509"/>
      <c r="E89" s="1509"/>
      <c r="F89" s="1509"/>
      <c r="G89" s="1509"/>
      <c r="H89" s="1509"/>
      <c r="I89" s="1509"/>
      <c r="J89" s="1509"/>
      <c r="K89" s="1509"/>
      <c r="L89" s="1509"/>
      <c r="M89" s="1509"/>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c r="GS89" s="11"/>
      <c r="GT89" s="11"/>
      <c r="GU89" s="11"/>
      <c r="GV89" s="11"/>
      <c r="GW89" s="11"/>
      <c r="GX89" s="11"/>
      <c r="GY89" s="11"/>
    </row>
    <row r="90" spans="1:223" s="12" customFormat="1" ht="14.25" customHeight="1">
      <c r="A90" s="70"/>
      <c r="B90" s="11"/>
      <c r="C90" s="1150"/>
      <c r="D90" s="1150"/>
      <c r="E90" s="1150"/>
      <c r="F90" s="1150"/>
      <c r="G90" s="1150"/>
      <c r="H90" s="1150"/>
      <c r="I90" s="1150"/>
      <c r="J90" s="1150"/>
      <c r="K90" s="1150"/>
      <c r="L90" s="1150"/>
      <c r="M90" s="1150"/>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c r="GS90" s="11"/>
      <c r="GT90" s="11"/>
      <c r="GU90" s="11"/>
      <c r="GV90" s="11"/>
      <c r="GW90" s="11"/>
      <c r="GX90" s="11"/>
      <c r="GY90" s="11"/>
    </row>
    <row r="91" spans="1:223" s="12" customFormat="1" ht="14.25" customHeight="1">
      <c r="A91" s="70"/>
      <c r="B91" s="11"/>
      <c r="C91" s="87"/>
      <c r="D91" s="87"/>
      <c r="E91" s="87"/>
      <c r="F91" s="87"/>
      <c r="G91" s="87"/>
      <c r="H91" s="87"/>
      <c r="I91" s="87"/>
      <c r="J91" s="87"/>
      <c r="K91" s="87"/>
      <c r="L91" s="87"/>
      <c r="M91" s="87"/>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c r="GS91" s="11"/>
      <c r="GT91" s="11"/>
      <c r="GU91" s="11"/>
      <c r="GV91" s="11"/>
      <c r="GW91" s="11"/>
      <c r="GX91" s="11"/>
      <c r="GY91" s="11"/>
    </row>
    <row r="92" spans="1:223" s="12" customFormat="1" ht="15.75" customHeight="1">
      <c r="A92" s="70"/>
      <c r="B92" s="11"/>
      <c r="C92" s="1624" t="s">
        <v>990</v>
      </c>
      <c r="D92" s="1241"/>
      <c r="E92" s="1241"/>
      <c r="F92" s="1241"/>
      <c r="G92" s="1241"/>
      <c r="H92" s="1241"/>
      <c r="I92" s="1241"/>
      <c r="J92" s="1241"/>
      <c r="K92" s="1241"/>
      <c r="L92" s="1241"/>
      <c r="M92" s="1241"/>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c r="GS92" s="11"/>
      <c r="GT92" s="11"/>
      <c r="GU92" s="11"/>
      <c r="GV92" s="11"/>
    </row>
    <row r="93" spans="1:223" s="12" customFormat="1" ht="15">
      <c r="A93" s="70"/>
      <c r="B93" s="11"/>
      <c r="C93" s="1221" t="s">
        <v>991</v>
      </c>
      <c r="D93" s="1221"/>
      <c r="E93" s="1221"/>
      <c r="F93" s="1264">
        <v>2024</v>
      </c>
      <c r="G93" s="1264"/>
      <c r="H93" s="1264">
        <v>2025</v>
      </c>
      <c r="I93" s="1264"/>
      <c r="J93" s="11"/>
      <c r="K93" s="11"/>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c r="GS93" s="11"/>
      <c r="GT93" s="11"/>
      <c r="GU93" s="11"/>
      <c r="GV93" s="11"/>
      <c r="GW93" s="11"/>
      <c r="GX93" s="11"/>
      <c r="GY93" s="11"/>
      <c r="GZ93" s="11"/>
      <c r="HA93" s="11"/>
      <c r="HB93" s="11"/>
      <c r="HC93" s="11"/>
      <c r="HD93" s="11"/>
      <c r="HE93" s="11"/>
      <c r="HF93" s="11"/>
      <c r="HG93" s="11"/>
      <c r="HH93" s="11"/>
      <c r="HI93" s="11"/>
      <c r="HJ93" s="11"/>
      <c r="HK93" s="11"/>
      <c r="HL93" s="11"/>
      <c r="HM93" s="11"/>
      <c r="HN93" s="11"/>
      <c r="HO93" s="11"/>
    </row>
    <row r="94" spans="1:223" s="12" customFormat="1" ht="60">
      <c r="A94" s="70"/>
      <c r="B94" s="11"/>
      <c r="C94" s="1221"/>
      <c r="D94" s="1221"/>
      <c r="E94" s="1221"/>
      <c r="F94" s="299" t="s">
        <v>992</v>
      </c>
      <c r="G94" s="299" t="s">
        <v>993</v>
      </c>
      <c r="H94" s="299" t="s">
        <v>992</v>
      </c>
      <c r="I94" s="299" t="s">
        <v>993</v>
      </c>
      <c r="J94" s="11"/>
      <c r="K94" s="11"/>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c r="GS94" s="11"/>
      <c r="GT94" s="11"/>
      <c r="GU94" s="11"/>
      <c r="GV94" s="11"/>
      <c r="GW94" s="11"/>
      <c r="GX94" s="11"/>
      <c r="GY94" s="11"/>
      <c r="GZ94" s="11"/>
      <c r="HA94" s="11"/>
      <c r="HB94" s="11"/>
      <c r="HC94" s="11"/>
      <c r="HD94" s="11"/>
      <c r="HE94" s="11"/>
      <c r="HF94" s="11"/>
      <c r="HG94" s="11"/>
      <c r="HH94" s="11"/>
      <c r="HI94" s="11"/>
      <c r="HJ94" s="11"/>
      <c r="HK94" s="11"/>
      <c r="HL94" s="11"/>
      <c r="HM94" s="11"/>
      <c r="HN94" s="11"/>
      <c r="HO94" s="11"/>
    </row>
    <row r="95" spans="1:223" s="12" customFormat="1" ht="15">
      <c r="A95" s="70"/>
      <c r="B95" s="11"/>
      <c r="C95" s="1718" t="s">
        <v>994</v>
      </c>
      <c r="D95" s="1413"/>
      <c r="E95" s="1603"/>
      <c r="F95" s="172">
        <v>9.1</v>
      </c>
      <c r="G95" s="76">
        <v>0</v>
      </c>
      <c r="H95" s="173">
        <v>9.09</v>
      </c>
      <c r="I95" s="318">
        <v>0</v>
      </c>
      <c r="J95" s="11"/>
      <c r="K95" s="11"/>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c r="GS95" s="11"/>
      <c r="GT95" s="11"/>
      <c r="GU95" s="11"/>
      <c r="GV95" s="11"/>
      <c r="GW95" s="11"/>
      <c r="GX95" s="11"/>
      <c r="GY95" s="11"/>
      <c r="GZ95" s="11"/>
      <c r="HA95" s="11"/>
      <c r="HB95" s="11"/>
      <c r="HC95" s="11"/>
      <c r="HD95" s="11"/>
      <c r="HE95" s="11"/>
      <c r="HF95" s="11"/>
      <c r="HG95" s="11"/>
      <c r="HH95" s="11"/>
      <c r="HI95" s="11"/>
      <c r="HJ95" s="11"/>
      <c r="HK95" s="11"/>
      <c r="HL95" s="11"/>
      <c r="HM95" s="11"/>
      <c r="HN95" s="11"/>
      <c r="HO95" s="11"/>
    </row>
    <row r="96" spans="1:223" s="12" customFormat="1" ht="15">
      <c r="A96" s="70"/>
      <c r="B96" s="11"/>
      <c r="C96" s="1718" t="s">
        <v>995</v>
      </c>
      <c r="D96" s="1413"/>
      <c r="E96" s="1603"/>
      <c r="F96" s="172">
        <v>43</v>
      </c>
      <c r="G96" s="76">
        <v>557.70000000000005</v>
      </c>
      <c r="H96" s="173">
        <v>0</v>
      </c>
      <c r="I96" s="174">
        <v>30.83</v>
      </c>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c r="GS96" s="11"/>
      <c r="GT96" s="11"/>
      <c r="GU96" s="11"/>
      <c r="GV96" s="11"/>
      <c r="GW96" s="11"/>
      <c r="GX96" s="11"/>
      <c r="GY96" s="11"/>
      <c r="GZ96" s="11"/>
      <c r="HA96" s="11"/>
      <c r="HB96" s="11"/>
      <c r="HC96" s="11"/>
      <c r="HD96" s="11"/>
      <c r="HE96" s="11"/>
      <c r="HF96" s="11"/>
      <c r="HG96" s="11"/>
      <c r="HH96" s="11"/>
      <c r="HI96" s="11"/>
      <c r="HJ96" s="11"/>
      <c r="HK96" s="11"/>
      <c r="HL96" s="11"/>
      <c r="HM96" s="11"/>
      <c r="HN96" s="11"/>
      <c r="HO96" s="11"/>
    </row>
    <row r="97" spans="1:239" s="12" customFormat="1" ht="15">
      <c r="A97" s="70"/>
      <c r="B97" s="11"/>
      <c r="C97" s="1718" t="s">
        <v>996</v>
      </c>
      <c r="D97" s="1413"/>
      <c r="E97" s="1603"/>
      <c r="F97" s="172">
        <v>1.6</v>
      </c>
      <c r="G97" s="76">
        <v>11.5</v>
      </c>
      <c r="H97" s="173">
        <v>1.6</v>
      </c>
      <c r="I97" s="174">
        <v>15.58</v>
      </c>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c r="GS97" s="11"/>
      <c r="GT97" s="11"/>
      <c r="GU97" s="11"/>
      <c r="GV97" s="11"/>
      <c r="GW97" s="11"/>
      <c r="GX97" s="11"/>
      <c r="GY97" s="11"/>
      <c r="GZ97" s="11"/>
      <c r="HA97" s="11"/>
      <c r="HB97" s="11"/>
      <c r="HC97" s="11"/>
      <c r="HD97" s="11"/>
      <c r="HE97" s="11"/>
      <c r="HF97" s="11"/>
      <c r="HG97" s="11"/>
      <c r="HH97" s="11"/>
      <c r="HI97" s="11"/>
      <c r="HJ97" s="11"/>
      <c r="HK97" s="11"/>
      <c r="HL97" s="11"/>
      <c r="HM97" s="11"/>
    </row>
    <row r="98" spans="1:239" s="12" customFormat="1" ht="15">
      <c r="A98" s="70"/>
      <c r="B98" s="11"/>
      <c r="C98" s="1718" t="s">
        <v>601</v>
      </c>
      <c r="D98" s="1413"/>
      <c r="E98" s="1603"/>
      <c r="F98" s="172">
        <v>1012.8</v>
      </c>
      <c r="G98" s="76">
        <v>918</v>
      </c>
      <c r="H98" s="173">
        <v>127.29</v>
      </c>
      <c r="I98" s="174">
        <v>938.28</v>
      </c>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c r="GS98" s="11"/>
      <c r="GT98" s="11"/>
      <c r="GU98" s="11"/>
      <c r="GV98" s="11"/>
      <c r="GW98" s="11"/>
      <c r="GX98" s="11"/>
      <c r="GY98" s="11"/>
      <c r="GZ98" s="11"/>
      <c r="HA98" s="11"/>
      <c r="HB98" s="11"/>
      <c r="HC98" s="11"/>
      <c r="HD98" s="11"/>
      <c r="HE98" s="11"/>
      <c r="HF98" s="11"/>
      <c r="HG98" s="11"/>
      <c r="HH98" s="11"/>
      <c r="HI98" s="11"/>
      <c r="HJ98" s="11"/>
      <c r="HK98" s="11"/>
      <c r="HL98" s="11"/>
      <c r="HM98" s="11"/>
    </row>
    <row r="99" spans="1:239" s="12" customFormat="1" ht="15">
      <c r="A99" s="70"/>
      <c r="B99" s="11"/>
      <c r="C99" s="1718" t="s">
        <v>997</v>
      </c>
      <c r="D99" s="1413"/>
      <c r="E99" s="1603"/>
      <c r="F99" s="172">
        <v>466.7</v>
      </c>
      <c r="G99" s="76">
        <v>5.2</v>
      </c>
      <c r="H99" s="173">
        <v>330</v>
      </c>
      <c r="I99" s="174">
        <v>0</v>
      </c>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c r="GS99" s="11"/>
      <c r="GT99" s="11"/>
      <c r="GU99" s="11"/>
      <c r="GV99" s="11"/>
      <c r="GW99" s="11"/>
      <c r="GX99" s="11"/>
      <c r="GY99" s="11"/>
      <c r="GZ99" s="11"/>
      <c r="HA99" s="11"/>
      <c r="HB99" s="11"/>
      <c r="HC99" s="11"/>
      <c r="HD99" s="11"/>
      <c r="HE99" s="11"/>
      <c r="HF99" s="11"/>
      <c r="HG99" s="11"/>
      <c r="HH99" s="11"/>
      <c r="HI99" s="11"/>
      <c r="HJ99" s="11"/>
      <c r="HK99" s="11"/>
      <c r="HL99" s="11"/>
      <c r="HM99" s="11"/>
    </row>
    <row r="100" spans="1:239" s="12" customFormat="1" ht="15">
      <c r="A100" s="70"/>
      <c r="B100" s="11"/>
      <c r="C100" s="1720" t="s">
        <v>299</v>
      </c>
      <c r="D100" s="1421"/>
      <c r="E100" s="1721"/>
      <c r="F100" s="175">
        <f>SUM(F95:F99)</f>
        <v>1533.2</v>
      </c>
      <c r="G100" s="176">
        <f>SUM(G95:G99)</f>
        <v>1492.4</v>
      </c>
      <c r="H100" s="1078">
        <f>SUM(H95:H99)</f>
        <v>467.98</v>
      </c>
      <c r="I100" s="1079">
        <f>SUM(I95:I99)</f>
        <v>984.68999999999994</v>
      </c>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c r="GS100" s="11"/>
      <c r="GT100" s="11"/>
      <c r="GU100" s="11"/>
      <c r="GV100" s="11"/>
      <c r="GW100" s="11"/>
      <c r="GX100" s="11"/>
      <c r="GY100" s="11"/>
      <c r="GZ100" s="11"/>
      <c r="HA100" s="11"/>
      <c r="HB100" s="11"/>
      <c r="HC100" s="11"/>
      <c r="HD100" s="11"/>
      <c r="HE100" s="11"/>
      <c r="HF100" s="11"/>
      <c r="HG100" s="11"/>
      <c r="HH100" s="11"/>
      <c r="HI100" s="11"/>
      <c r="HJ100" s="11"/>
      <c r="HK100" s="11"/>
      <c r="HL100" s="11"/>
      <c r="HM100" s="11"/>
    </row>
    <row r="101" spans="1:239" s="12" customFormat="1" ht="46.5" customHeight="1">
      <c r="A101" s="70"/>
      <c r="B101" s="11"/>
      <c r="C101" s="1722" t="s">
        <v>998</v>
      </c>
      <c r="D101" s="1373"/>
      <c r="E101" s="1373"/>
      <c r="F101" s="1373"/>
      <c r="G101" s="1373"/>
      <c r="H101" s="1373"/>
      <c r="I101" s="1373"/>
      <c r="J101" s="1373"/>
      <c r="K101" s="1373"/>
      <c r="L101" s="1373"/>
      <c r="M101" s="1373"/>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c r="GS101" s="11"/>
      <c r="GT101" s="11"/>
      <c r="GU101" s="11"/>
      <c r="GV101" s="11"/>
      <c r="GW101" s="11"/>
      <c r="GX101" s="11"/>
      <c r="GY101" s="11"/>
      <c r="GZ101" s="11"/>
      <c r="HA101" s="11"/>
      <c r="HB101" s="11"/>
      <c r="HC101" s="11"/>
      <c r="HD101" s="11"/>
      <c r="HE101" s="11"/>
      <c r="HF101" s="11"/>
      <c r="HG101" s="11"/>
      <c r="HH101" s="11"/>
      <c r="HI101" s="11"/>
      <c r="HJ101" s="11"/>
      <c r="HK101" s="11"/>
      <c r="HL101" s="11"/>
      <c r="HM101" s="11"/>
    </row>
    <row r="102" spans="1:239" s="12" customFormat="1">
      <c r="A102" s="7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c r="GS102" s="11"/>
      <c r="GT102" s="11"/>
      <c r="GU102" s="11"/>
      <c r="GV102" s="11"/>
      <c r="GW102" s="11"/>
      <c r="GX102" s="11"/>
      <c r="GY102" s="11"/>
      <c r="GZ102" s="11"/>
      <c r="HA102" s="11"/>
      <c r="HB102" s="11"/>
      <c r="HC102" s="11"/>
      <c r="HD102" s="11"/>
      <c r="HE102" s="11"/>
      <c r="HF102" s="11"/>
      <c r="HG102" s="11"/>
      <c r="HH102" s="11"/>
      <c r="HI102" s="11"/>
      <c r="HJ102" s="11"/>
      <c r="HK102" s="11"/>
      <c r="HL102" s="11"/>
      <c r="HM102" s="11"/>
    </row>
    <row r="103" spans="1:239" s="12" customFormat="1">
      <c r="A103" s="7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c r="GU103" s="11"/>
      <c r="GV103" s="11"/>
      <c r="GW103" s="11"/>
      <c r="GX103" s="11"/>
      <c r="GY103" s="11"/>
      <c r="GZ103" s="11"/>
      <c r="HA103" s="11"/>
      <c r="HB103" s="11"/>
      <c r="HC103" s="11"/>
      <c r="HD103" s="11"/>
      <c r="HE103" s="11"/>
      <c r="HF103" s="11"/>
      <c r="HG103" s="11"/>
      <c r="HH103" s="11"/>
      <c r="HI103" s="11"/>
      <c r="HJ103" s="11"/>
      <c r="HK103" s="11"/>
      <c r="HL103" s="11"/>
      <c r="HM103" s="11"/>
    </row>
    <row r="104" spans="1:239" s="12" customFormat="1" ht="15.75" customHeight="1">
      <c r="A104" s="70"/>
      <c r="B104" s="11"/>
      <c r="C104" s="1624" t="s">
        <v>999</v>
      </c>
      <c r="D104" s="1241"/>
      <c r="E104" s="1241"/>
      <c r="F104" s="1241"/>
      <c r="G104" s="1241"/>
      <c r="H104" s="1241"/>
      <c r="I104" s="1241"/>
      <c r="J104" s="1241"/>
      <c r="K104" s="1241"/>
      <c r="L104" s="1241"/>
      <c r="M104" s="124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c r="DA104" s="11"/>
      <c r="DB104" s="11"/>
      <c r="DC104" s="11"/>
      <c r="DD104" s="11"/>
      <c r="DE104" s="11"/>
      <c r="DF104" s="11"/>
      <c r="DG104" s="11"/>
      <c r="DH104" s="11"/>
      <c r="DI104" s="11"/>
      <c r="DJ104" s="11"/>
      <c r="DK104" s="11"/>
      <c r="DL104" s="11"/>
      <c r="DM104" s="11"/>
      <c r="DN104" s="11"/>
      <c r="DO104" s="11"/>
      <c r="DP104" s="11"/>
      <c r="DQ104" s="11"/>
      <c r="DR104" s="11"/>
      <c r="DS104" s="11"/>
      <c r="DT104" s="11"/>
      <c r="DU104" s="11"/>
      <c r="DV104" s="11"/>
      <c r="DW104" s="11"/>
      <c r="DX104" s="11"/>
      <c r="DY104" s="11"/>
      <c r="DZ104" s="11"/>
      <c r="EA104" s="11"/>
      <c r="EB104" s="11"/>
      <c r="EC104" s="11"/>
      <c r="ED104" s="11"/>
      <c r="EE104" s="11"/>
      <c r="EF104" s="11"/>
      <c r="EG104" s="11"/>
      <c r="EH104" s="11"/>
      <c r="EI104" s="11"/>
      <c r="EJ104" s="11"/>
      <c r="EK104" s="11"/>
      <c r="EL104" s="11"/>
      <c r="EM104" s="11"/>
      <c r="EN104" s="11"/>
      <c r="EO104" s="11"/>
      <c r="EP104" s="11"/>
      <c r="EQ104" s="11"/>
      <c r="ER104" s="11"/>
      <c r="ES104" s="11"/>
      <c r="ET104" s="11"/>
      <c r="EU104" s="11"/>
      <c r="EV104" s="11"/>
      <c r="EW104" s="11"/>
      <c r="EX104" s="11"/>
      <c r="EY104" s="11"/>
      <c r="EZ104" s="11"/>
      <c r="FA104" s="11"/>
      <c r="FB104" s="11"/>
      <c r="FC104" s="11"/>
      <c r="FD104" s="11"/>
      <c r="FE104" s="11"/>
      <c r="FF104" s="11"/>
      <c r="FG104" s="11"/>
      <c r="FH104" s="11"/>
      <c r="FI104" s="11"/>
      <c r="FJ104" s="11"/>
      <c r="FK104" s="11"/>
      <c r="FL104" s="11"/>
      <c r="FM104" s="11"/>
      <c r="FN104" s="11"/>
      <c r="FO104" s="11"/>
      <c r="FP104" s="11"/>
      <c r="FQ104" s="11"/>
      <c r="FR104" s="11"/>
      <c r="FS104" s="11"/>
      <c r="FT104" s="11"/>
      <c r="FU104" s="11"/>
      <c r="FV104" s="11"/>
      <c r="FW104" s="11"/>
      <c r="FX104" s="11"/>
      <c r="FY104" s="11"/>
      <c r="FZ104" s="11"/>
      <c r="GA104" s="11"/>
      <c r="GB104" s="11"/>
      <c r="GC104" s="11"/>
      <c r="GD104" s="11"/>
      <c r="GE104" s="11"/>
      <c r="GF104" s="11"/>
      <c r="GG104" s="11"/>
      <c r="GH104" s="11"/>
      <c r="GI104" s="11"/>
      <c r="GJ104" s="11"/>
      <c r="GK104" s="11"/>
      <c r="GL104" s="11"/>
      <c r="GM104" s="11"/>
      <c r="GN104" s="11"/>
      <c r="GO104" s="11"/>
      <c r="GP104" s="11"/>
      <c r="GQ104" s="11"/>
      <c r="GR104" s="11"/>
      <c r="GS104" s="11"/>
      <c r="GT104" s="11"/>
      <c r="GU104" s="11"/>
      <c r="GV104" s="11"/>
      <c r="GW104" s="11"/>
      <c r="GX104" s="11"/>
      <c r="GY104" s="11"/>
      <c r="GZ104" s="11"/>
      <c r="HA104" s="11"/>
      <c r="HB104" s="11"/>
      <c r="HC104" s="11"/>
      <c r="HD104" s="11"/>
      <c r="HE104" s="11"/>
      <c r="HF104" s="11"/>
      <c r="HG104" s="11"/>
      <c r="HH104" s="11"/>
      <c r="HI104" s="11"/>
      <c r="HJ104" s="11"/>
      <c r="HK104" s="11"/>
      <c r="HL104" s="11"/>
      <c r="HM104" s="11"/>
    </row>
    <row r="105" spans="1:239" s="12" customFormat="1" ht="15" customHeight="1">
      <c r="A105" s="70"/>
      <c r="B105" s="11"/>
      <c r="C105" s="1654" t="s">
        <v>1000</v>
      </c>
      <c r="D105" s="1654"/>
      <c r="E105" s="1654"/>
      <c r="F105" s="1654"/>
      <c r="G105" s="1654"/>
      <c r="H105" s="1654"/>
      <c r="I105" s="1654"/>
      <c r="J105" s="1654"/>
      <c r="K105" s="1654"/>
      <c r="L105" s="1654"/>
      <c r="M105" s="1654"/>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1"/>
      <c r="CZ105" s="11"/>
      <c r="DA105" s="11"/>
      <c r="DB105" s="11"/>
      <c r="DC105" s="11"/>
      <c r="DD105" s="11"/>
      <c r="DE105" s="11"/>
      <c r="DF105" s="11"/>
      <c r="DG105" s="11"/>
      <c r="DH105" s="11"/>
      <c r="DI105" s="11"/>
      <c r="DJ105" s="11"/>
      <c r="DK105" s="11"/>
      <c r="DL105" s="11"/>
      <c r="DM105" s="11"/>
      <c r="DN105" s="11"/>
      <c r="DO105" s="11"/>
      <c r="DP105" s="11"/>
      <c r="DQ105" s="11"/>
      <c r="DR105" s="11"/>
      <c r="DS105" s="11"/>
      <c r="DT105" s="11"/>
      <c r="DU105" s="11"/>
      <c r="DV105" s="11"/>
      <c r="DW105" s="11"/>
      <c r="DX105" s="11"/>
      <c r="DY105" s="11"/>
      <c r="DZ105" s="11"/>
      <c r="EA105" s="11"/>
      <c r="EB105" s="11"/>
      <c r="EC105" s="11"/>
      <c r="ED105" s="11"/>
      <c r="EE105" s="11"/>
      <c r="EF105" s="11"/>
      <c r="EG105" s="11"/>
      <c r="EH105" s="11"/>
      <c r="EI105" s="11"/>
      <c r="EJ105" s="11"/>
      <c r="EK105" s="11"/>
      <c r="EL105" s="11"/>
      <c r="EM105" s="11"/>
      <c r="EN105" s="11"/>
      <c r="EO105" s="11"/>
      <c r="EP105" s="11"/>
      <c r="EQ105" s="11"/>
      <c r="ER105" s="11"/>
      <c r="ES105" s="11"/>
      <c r="ET105" s="11"/>
      <c r="EU105" s="11"/>
      <c r="EV105" s="11"/>
      <c r="EW105" s="11"/>
      <c r="EX105" s="11"/>
      <c r="EY105" s="11"/>
      <c r="EZ105" s="11"/>
      <c r="FA105" s="11"/>
      <c r="FB105" s="11"/>
      <c r="FC105" s="11"/>
      <c r="FD105" s="11"/>
      <c r="FE105" s="11"/>
      <c r="FF105" s="11"/>
      <c r="FG105" s="11"/>
      <c r="FH105" s="11"/>
      <c r="FI105" s="11"/>
      <c r="FJ105" s="11"/>
      <c r="FK105" s="11"/>
      <c r="FL105" s="11"/>
      <c r="FM105" s="11"/>
      <c r="FN105" s="11"/>
      <c r="FO105" s="11"/>
      <c r="FP105" s="11"/>
      <c r="FQ105" s="11"/>
      <c r="FR105" s="11"/>
      <c r="FS105" s="11"/>
      <c r="FT105" s="11"/>
      <c r="FU105" s="11"/>
      <c r="FV105" s="11"/>
      <c r="FW105" s="11"/>
      <c r="FX105" s="11"/>
      <c r="FY105" s="11"/>
      <c r="FZ105" s="11"/>
      <c r="GA105" s="11"/>
      <c r="GB105" s="11"/>
      <c r="GC105" s="11"/>
      <c r="GD105" s="11"/>
      <c r="GE105" s="11"/>
      <c r="GF105" s="11"/>
      <c r="GG105" s="11"/>
      <c r="GH105" s="11"/>
      <c r="GI105" s="11"/>
      <c r="GJ105" s="11"/>
      <c r="GK105" s="11"/>
      <c r="GL105" s="11"/>
      <c r="GM105" s="11"/>
      <c r="GN105" s="11"/>
      <c r="GO105" s="11"/>
      <c r="GP105" s="11"/>
      <c r="GQ105" s="11"/>
      <c r="GR105" s="11"/>
      <c r="GS105" s="11"/>
      <c r="GT105" s="11"/>
      <c r="GU105" s="11"/>
      <c r="GV105" s="11"/>
      <c r="GW105" s="11"/>
      <c r="GX105" s="11"/>
      <c r="GY105" s="11"/>
      <c r="GZ105" s="11"/>
      <c r="HA105" s="11"/>
      <c r="HB105" s="11"/>
      <c r="HC105" s="11"/>
      <c r="HD105" s="11"/>
      <c r="HE105" s="11"/>
      <c r="HF105" s="11"/>
      <c r="HG105" s="11"/>
      <c r="HH105" s="11"/>
      <c r="HI105" s="11"/>
      <c r="HJ105" s="11"/>
      <c r="HK105" s="11"/>
      <c r="HL105" s="11"/>
      <c r="HM105" s="11"/>
    </row>
    <row r="106" spans="1:239" s="12" customFormat="1" ht="15" customHeight="1">
      <c r="A106" s="70"/>
      <c r="B106" s="11"/>
      <c r="C106" s="1654"/>
      <c r="D106" s="1654"/>
      <c r="E106" s="1654"/>
      <c r="F106" s="1654"/>
      <c r="G106" s="1654"/>
      <c r="H106" s="1654"/>
      <c r="I106" s="1654"/>
      <c r="J106" s="1654"/>
      <c r="K106" s="1654"/>
      <c r="L106" s="1654"/>
      <c r="M106" s="1654"/>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row>
    <row r="107" spans="1:239" s="12" customFormat="1" ht="15" customHeight="1">
      <c r="A107" s="70"/>
      <c r="B107" s="11"/>
      <c r="C107" s="1654"/>
      <c r="D107" s="1654"/>
      <c r="E107" s="1654"/>
      <c r="F107" s="1654"/>
      <c r="G107" s="1654"/>
      <c r="H107" s="1654"/>
      <c r="I107" s="1654"/>
      <c r="J107" s="1654"/>
      <c r="K107" s="1654"/>
      <c r="L107" s="1654"/>
      <c r="M107" s="1654"/>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row>
    <row r="108" spans="1:239" s="12" customFormat="1" ht="15" customHeight="1">
      <c r="A108" s="70"/>
      <c r="B108" s="11"/>
      <c r="C108" s="1654"/>
      <c r="D108" s="1654"/>
      <c r="E108" s="1654"/>
      <c r="F108" s="1654"/>
      <c r="G108" s="1654"/>
      <c r="H108" s="1654"/>
      <c r="I108" s="1654"/>
      <c r="J108" s="1654"/>
      <c r="K108" s="1654"/>
      <c r="L108" s="1654"/>
      <c r="M108" s="1654"/>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c r="DB108" s="11"/>
      <c r="DC108" s="11"/>
      <c r="DD108" s="11"/>
      <c r="DE108" s="11"/>
      <c r="DF108" s="11"/>
      <c r="DG108" s="11"/>
      <c r="DH108" s="11"/>
      <c r="DI108" s="11"/>
      <c r="DJ108" s="11"/>
      <c r="DK108" s="11"/>
      <c r="DL108" s="11"/>
      <c r="DM108" s="11"/>
      <c r="DN108" s="11"/>
      <c r="DO108" s="11"/>
      <c r="DP108" s="11"/>
      <c r="DQ108" s="11"/>
      <c r="DR108" s="11"/>
      <c r="DS108" s="11"/>
      <c r="DT108" s="11"/>
      <c r="DU108" s="11"/>
      <c r="DV108" s="11"/>
      <c r="DW108" s="11"/>
      <c r="DX108" s="11"/>
      <c r="DY108" s="11"/>
      <c r="DZ108" s="11"/>
      <c r="EA108" s="11"/>
      <c r="EB108" s="11"/>
      <c r="EC108" s="11"/>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c r="FG108" s="11"/>
      <c r="FH108" s="11"/>
      <c r="FI108" s="11"/>
      <c r="FJ108" s="11"/>
      <c r="FK108" s="11"/>
      <c r="FL108" s="11"/>
      <c r="FM108" s="11"/>
      <c r="FN108" s="11"/>
      <c r="FO108" s="11"/>
      <c r="FP108" s="11"/>
      <c r="FQ108" s="11"/>
      <c r="FR108" s="11"/>
      <c r="FS108" s="11"/>
      <c r="FT108" s="11"/>
      <c r="FU108" s="11"/>
      <c r="FV108" s="11"/>
      <c r="FW108" s="11"/>
      <c r="FX108" s="11"/>
      <c r="FY108" s="11"/>
      <c r="FZ108" s="11"/>
      <c r="GA108" s="11"/>
      <c r="GB108" s="11"/>
      <c r="GC108" s="11"/>
      <c r="GD108" s="11"/>
      <c r="GE108" s="11"/>
      <c r="GF108" s="11"/>
      <c r="GG108" s="11"/>
      <c r="GH108" s="11"/>
      <c r="GI108" s="11"/>
      <c r="GJ108" s="11"/>
      <c r="GK108" s="11"/>
      <c r="GL108" s="11"/>
      <c r="GM108" s="11"/>
      <c r="GN108" s="11"/>
      <c r="GO108" s="11"/>
      <c r="GP108" s="11"/>
      <c r="GQ108" s="11"/>
      <c r="GR108" s="11"/>
      <c r="GS108" s="11"/>
      <c r="GT108" s="11"/>
      <c r="GU108" s="11"/>
      <c r="GV108" s="11"/>
      <c r="GW108" s="11"/>
      <c r="GX108" s="11"/>
      <c r="GY108" s="11"/>
      <c r="GZ108" s="11"/>
      <c r="HA108" s="11"/>
      <c r="HB108" s="11"/>
      <c r="HC108" s="11"/>
      <c r="HD108" s="11"/>
      <c r="HE108" s="11"/>
      <c r="HF108" s="11"/>
      <c r="HG108" s="11"/>
      <c r="HH108" s="11"/>
      <c r="HI108" s="11"/>
      <c r="HJ108" s="11"/>
      <c r="HK108" s="11"/>
      <c r="HL108" s="11"/>
      <c r="HM108" s="11"/>
      <c r="HN108" s="11"/>
      <c r="HO108" s="11"/>
      <c r="HP108" s="11"/>
      <c r="HQ108" s="11"/>
      <c r="HR108" s="11"/>
      <c r="HS108" s="11"/>
      <c r="HT108" s="11"/>
      <c r="HU108" s="11"/>
      <c r="HV108" s="11"/>
      <c r="HW108" s="11"/>
      <c r="HX108" s="11"/>
      <c r="HY108" s="11"/>
      <c r="HZ108" s="11"/>
      <c r="IA108" s="11"/>
      <c r="IB108" s="11"/>
      <c r="IC108" s="11"/>
      <c r="ID108" s="11"/>
      <c r="IE108" s="11"/>
    </row>
    <row r="109" spans="1:239" s="12" customFormat="1" ht="15" customHeight="1">
      <c r="A109" s="70"/>
      <c r="B109" s="11"/>
      <c r="C109" s="1654"/>
      <c r="D109" s="1654"/>
      <c r="E109" s="1654"/>
      <c r="F109" s="1654"/>
      <c r="G109" s="1654"/>
      <c r="H109" s="1654"/>
      <c r="I109" s="1654"/>
      <c r="J109" s="1654"/>
      <c r="K109" s="1654"/>
      <c r="L109" s="1654"/>
      <c r="M109" s="1654"/>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1"/>
      <c r="CZ109" s="11"/>
      <c r="DA109" s="11"/>
      <c r="DB109" s="11"/>
      <c r="DC109" s="11"/>
      <c r="DD109" s="11"/>
      <c r="DE109" s="11"/>
      <c r="DF109" s="11"/>
      <c r="DG109" s="11"/>
      <c r="DH109" s="11"/>
      <c r="DI109" s="11"/>
      <c r="DJ109" s="11"/>
      <c r="DK109" s="11"/>
      <c r="DL109" s="11"/>
      <c r="DM109" s="11"/>
      <c r="DN109" s="11"/>
      <c r="DO109" s="11"/>
      <c r="DP109" s="11"/>
      <c r="DQ109" s="11"/>
      <c r="DR109" s="11"/>
      <c r="DS109" s="11"/>
      <c r="DT109" s="11"/>
      <c r="DU109" s="11"/>
      <c r="DV109" s="11"/>
      <c r="DW109" s="11"/>
      <c r="DX109" s="11"/>
      <c r="DY109" s="11"/>
      <c r="DZ109" s="11"/>
      <c r="EA109" s="11"/>
      <c r="EB109" s="11"/>
      <c r="EC109" s="11"/>
      <c r="ED109" s="11"/>
      <c r="EE109" s="11"/>
      <c r="EF109" s="11"/>
      <c r="EG109" s="11"/>
      <c r="EH109" s="11"/>
      <c r="EI109" s="11"/>
      <c r="EJ109" s="11"/>
      <c r="EK109" s="11"/>
      <c r="EL109" s="11"/>
      <c r="EM109" s="11"/>
      <c r="EN109" s="11"/>
      <c r="EO109" s="11"/>
      <c r="EP109" s="11"/>
      <c r="EQ109" s="11"/>
      <c r="ER109" s="11"/>
      <c r="ES109" s="11"/>
      <c r="ET109" s="11"/>
      <c r="EU109" s="11"/>
      <c r="EV109" s="11"/>
      <c r="EW109" s="11"/>
      <c r="EX109" s="11"/>
      <c r="EY109" s="11"/>
      <c r="EZ109" s="11"/>
      <c r="FA109" s="11"/>
      <c r="FB109" s="11"/>
      <c r="FC109" s="11"/>
      <c r="FD109" s="11"/>
      <c r="FE109" s="11"/>
      <c r="FF109" s="11"/>
      <c r="FG109" s="11"/>
      <c r="FH109" s="11"/>
      <c r="FI109" s="11"/>
      <c r="FJ109" s="11"/>
      <c r="FK109" s="11"/>
      <c r="FL109" s="11"/>
      <c r="FM109" s="11"/>
      <c r="FN109" s="11"/>
      <c r="FO109" s="11"/>
      <c r="FP109" s="11"/>
      <c r="FQ109" s="11"/>
      <c r="FR109" s="11"/>
      <c r="FS109" s="11"/>
      <c r="FT109" s="11"/>
      <c r="FU109" s="11"/>
      <c r="FV109" s="11"/>
      <c r="FW109" s="11"/>
      <c r="FX109" s="11"/>
      <c r="FY109" s="11"/>
      <c r="FZ109" s="11"/>
      <c r="GA109" s="11"/>
      <c r="GB109" s="11"/>
      <c r="GC109" s="11"/>
      <c r="GD109" s="11"/>
      <c r="GE109" s="11"/>
      <c r="GF109" s="11"/>
      <c r="GG109" s="11"/>
      <c r="GH109" s="11"/>
      <c r="GI109" s="11"/>
      <c r="GJ109" s="11"/>
      <c r="GK109" s="11"/>
      <c r="GL109" s="11"/>
      <c r="GM109" s="11"/>
      <c r="GN109" s="11"/>
      <c r="GO109" s="11"/>
      <c r="GP109" s="11"/>
      <c r="GQ109" s="11"/>
      <c r="GR109" s="11"/>
      <c r="GS109" s="11"/>
      <c r="GT109" s="11"/>
      <c r="GU109" s="11"/>
      <c r="GV109" s="11"/>
      <c r="GW109" s="11"/>
      <c r="GX109" s="11"/>
      <c r="GY109" s="11"/>
      <c r="GZ109" s="11"/>
      <c r="HA109" s="11"/>
      <c r="HB109" s="11"/>
      <c r="HC109" s="11"/>
      <c r="HD109" s="11"/>
      <c r="HE109" s="11"/>
      <c r="HF109" s="11"/>
      <c r="HG109" s="11"/>
      <c r="HH109" s="11"/>
      <c r="HI109" s="11"/>
      <c r="HJ109" s="11"/>
      <c r="HK109" s="11"/>
      <c r="HL109" s="11"/>
      <c r="HM109" s="11"/>
      <c r="HN109" s="11"/>
      <c r="HO109" s="11"/>
      <c r="HP109" s="11"/>
      <c r="HQ109" s="11"/>
      <c r="HR109" s="11"/>
      <c r="HS109" s="11"/>
      <c r="HT109" s="11"/>
      <c r="HU109" s="11"/>
      <c r="HV109" s="11"/>
      <c r="HW109" s="11"/>
      <c r="HX109" s="11"/>
      <c r="HY109" s="11"/>
      <c r="HZ109" s="11"/>
      <c r="IA109" s="11"/>
      <c r="IB109" s="11"/>
      <c r="IC109" s="11"/>
      <c r="ID109" s="11"/>
      <c r="IE109" s="11"/>
    </row>
    <row r="110" spans="1:239" s="12" customFormat="1" ht="14.25" customHeight="1">
      <c r="A110" s="70"/>
      <c r="B110" s="11"/>
      <c r="C110" s="1654"/>
      <c r="D110" s="1654"/>
      <c r="E110" s="1654"/>
      <c r="F110" s="1654"/>
      <c r="G110" s="1654"/>
      <c r="H110" s="1654"/>
      <c r="I110" s="1654"/>
      <c r="J110" s="1654"/>
      <c r="K110" s="1654"/>
      <c r="L110" s="1654"/>
      <c r="M110" s="1654"/>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1"/>
      <c r="DV110" s="11"/>
      <c r="DW110" s="11"/>
      <c r="DX110" s="11"/>
      <c r="DY110" s="11"/>
      <c r="DZ110" s="11"/>
      <c r="EA110" s="11"/>
      <c r="EB110" s="11"/>
      <c r="EC110" s="11"/>
      <c r="ED110" s="11"/>
      <c r="EE110" s="11"/>
      <c r="EF110" s="11"/>
      <c r="EG110" s="11"/>
      <c r="EH110" s="11"/>
      <c r="EI110" s="11"/>
      <c r="EJ110" s="11"/>
      <c r="EK110" s="11"/>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1"/>
      <c r="FJ110" s="11"/>
      <c r="FK110" s="11"/>
      <c r="FL110" s="11"/>
      <c r="FM110" s="11"/>
      <c r="FN110" s="11"/>
      <c r="FO110" s="11"/>
      <c r="FP110" s="11"/>
      <c r="FQ110" s="11"/>
      <c r="FR110" s="11"/>
      <c r="FS110" s="11"/>
      <c r="FT110" s="11"/>
      <c r="FU110" s="11"/>
      <c r="FV110" s="11"/>
      <c r="FW110" s="11"/>
      <c r="FX110" s="11"/>
      <c r="FY110" s="11"/>
      <c r="FZ110" s="11"/>
      <c r="GA110" s="11"/>
      <c r="GB110" s="11"/>
      <c r="GC110" s="11"/>
      <c r="GD110" s="11"/>
      <c r="GE110" s="11"/>
      <c r="GF110" s="11"/>
      <c r="GG110" s="11"/>
      <c r="GH110" s="11"/>
      <c r="GI110" s="11"/>
      <c r="GJ110" s="11"/>
      <c r="GK110" s="11"/>
      <c r="GL110" s="11"/>
      <c r="GM110" s="11"/>
      <c r="GN110" s="11"/>
      <c r="GO110" s="11"/>
      <c r="GP110" s="11"/>
      <c r="GQ110" s="11"/>
      <c r="GR110" s="11"/>
      <c r="GS110" s="11"/>
      <c r="GT110" s="11"/>
      <c r="GU110" s="11"/>
      <c r="GV110" s="11"/>
      <c r="GW110" s="11"/>
      <c r="GX110" s="11"/>
      <c r="GY110" s="11"/>
      <c r="GZ110" s="11"/>
      <c r="HA110" s="11"/>
      <c r="HB110" s="11"/>
      <c r="HC110" s="11"/>
      <c r="HD110" s="11"/>
      <c r="HE110" s="11"/>
      <c r="HF110" s="11"/>
      <c r="HG110" s="11"/>
      <c r="HH110" s="11"/>
      <c r="HI110" s="11"/>
      <c r="HJ110" s="11"/>
      <c r="HK110" s="11"/>
      <c r="HL110" s="11"/>
      <c r="HM110" s="11"/>
      <c r="HN110" s="11"/>
      <c r="HO110" s="11"/>
      <c r="HP110" s="11"/>
      <c r="HQ110" s="11"/>
      <c r="HR110" s="11"/>
      <c r="HS110" s="11"/>
      <c r="HT110" s="11"/>
      <c r="HU110" s="11"/>
      <c r="HV110" s="11"/>
      <c r="HW110" s="11"/>
      <c r="HX110" s="11"/>
      <c r="HY110" s="11"/>
      <c r="HZ110" s="11"/>
      <c r="IA110" s="11"/>
      <c r="IB110" s="11"/>
      <c r="IC110" s="11"/>
      <c r="ID110" s="11"/>
      <c r="IE110" s="11"/>
    </row>
    <row r="111" spans="1:239" s="12" customFormat="1" ht="14.25" customHeight="1">
      <c r="A111" s="70"/>
      <c r="B111" s="11"/>
      <c r="C111" s="1654"/>
      <c r="D111" s="1654"/>
      <c r="E111" s="1654"/>
      <c r="F111" s="1654"/>
      <c r="G111" s="1654"/>
      <c r="H111" s="1654"/>
      <c r="I111" s="1654"/>
      <c r="J111" s="1654"/>
      <c r="K111" s="1654"/>
      <c r="L111" s="1654"/>
      <c r="M111" s="1654"/>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1"/>
      <c r="CZ111" s="11"/>
      <c r="DA111" s="11"/>
      <c r="DB111" s="11"/>
      <c r="DC111" s="11"/>
      <c r="DD111" s="11"/>
      <c r="DE111" s="11"/>
      <c r="DF111" s="11"/>
      <c r="DG111" s="11"/>
      <c r="DH111" s="11"/>
      <c r="DI111" s="11"/>
      <c r="DJ111" s="11"/>
      <c r="DK111" s="11"/>
      <c r="DL111" s="11"/>
      <c r="DM111" s="11"/>
      <c r="DN111" s="11"/>
      <c r="DO111" s="11"/>
      <c r="DP111" s="11"/>
      <c r="DQ111" s="11"/>
      <c r="DR111" s="11"/>
      <c r="DS111" s="11"/>
      <c r="DT111" s="11"/>
      <c r="DU111" s="11"/>
      <c r="DV111" s="11"/>
      <c r="DW111" s="11"/>
      <c r="DX111" s="11"/>
      <c r="DY111" s="11"/>
      <c r="DZ111" s="11"/>
      <c r="EA111" s="11"/>
      <c r="EB111" s="11"/>
      <c r="EC111" s="11"/>
      <c r="ED111" s="11"/>
      <c r="EE111" s="11"/>
      <c r="EF111" s="11"/>
      <c r="EG111" s="11"/>
      <c r="EH111" s="11"/>
      <c r="EI111" s="11"/>
      <c r="EJ111" s="11"/>
      <c r="EK111" s="11"/>
      <c r="EL111" s="11"/>
      <c r="EM111" s="11"/>
      <c r="EN111" s="11"/>
      <c r="EO111" s="11"/>
      <c r="EP111" s="11"/>
      <c r="EQ111" s="11"/>
      <c r="ER111" s="11"/>
      <c r="ES111" s="11"/>
      <c r="ET111" s="11"/>
      <c r="EU111" s="11"/>
      <c r="EV111" s="11"/>
      <c r="EW111" s="11"/>
      <c r="EX111" s="11"/>
      <c r="EY111" s="11"/>
      <c r="EZ111" s="11"/>
      <c r="FA111" s="11"/>
      <c r="FB111" s="11"/>
      <c r="FC111" s="11"/>
      <c r="FD111" s="11"/>
      <c r="FE111" s="11"/>
      <c r="FF111" s="11"/>
      <c r="FG111" s="11"/>
      <c r="FH111" s="11"/>
      <c r="FI111" s="11"/>
      <c r="FJ111" s="11"/>
      <c r="FK111" s="11"/>
      <c r="FL111" s="11"/>
      <c r="FM111" s="11"/>
      <c r="FN111" s="11"/>
      <c r="FO111" s="11"/>
      <c r="FP111" s="11"/>
      <c r="FQ111" s="11"/>
      <c r="FR111" s="11"/>
      <c r="FS111" s="11"/>
      <c r="FT111" s="11"/>
      <c r="FU111" s="11"/>
      <c r="FV111" s="11"/>
      <c r="FW111" s="11"/>
      <c r="FX111" s="11"/>
      <c r="FY111" s="11"/>
      <c r="FZ111" s="11"/>
      <c r="GA111" s="11"/>
      <c r="GB111" s="11"/>
      <c r="GC111" s="11"/>
      <c r="GD111" s="11"/>
      <c r="GE111" s="11"/>
      <c r="GF111" s="11"/>
      <c r="GG111" s="11"/>
      <c r="GH111" s="11"/>
      <c r="GI111" s="11"/>
      <c r="GJ111" s="11"/>
      <c r="GK111" s="11"/>
      <c r="GL111" s="11"/>
      <c r="GM111" s="11"/>
      <c r="GN111" s="11"/>
      <c r="GO111" s="11"/>
      <c r="GP111" s="11"/>
      <c r="GQ111" s="11"/>
      <c r="GR111" s="11"/>
      <c r="GS111" s="11"/>
      <c r="GT111" s="11"/>
      <c r="GU111" s="11"/>
      <c r="GV111" s="11"/>
      <c r="GW111" s="11"/>
      <c r="GX111" s="11"/>
      <c r="GY111" s="11"/>
      <c r="GZ111" s="11"/>
      <c r="HA111" s="11"/>
      <c r="HB111" s="11"/>
      <c r="HC111" s="11"/>
      <c r="HD111" s="11"/>
      <c r="HE111" s="11"/>
      <c r="HF111" s="11"/>
      <c r="HG111" s="11"/>
      <c r="HH111" s="11"/>
      <c r="HI111" s="11"/>
      <c r="HJ111" s="11"/>
      <c r="HK111" s="11"/>
      <c r="HL111" s="11"/>
      <c r="HM111" s="11"/>
      <c r="HN111" s="11"/>
      <c r="HO111" s="11"/>
      <c r="HP111" s="11"/>
      <c r="HQ111" s="11"/>
      <c r="HR111" s="11"/>
      <c r="HS111" s="11"/>
      <c r="HT111" s="11"/>
      <c r="HU111" s="11"/>
      <c r="HV111" s="11"/>
      <c r="HW111" s="11"/>
      <c r="HX111" s="11"/>
      <c r="HY111" s="11"/>
      <c r="HZ111" s="11"/>
      <c r="IA111" s="11"/>
      <c r="IB111" s="11"/>
      <c r="IC111" s="11"/>
      <c r="ID111" s="11"/>
      <c r="IE111" s="11"/>
    </row>
    <row r="112" spans="1:239" s="12" customFormat="1" ht="14.25" customHeight="1">
      <c r="A112" s="70"/>
      <c r="B112" s="11"/>
      <c r="C112" s="1654"/>
      <c r="D112" s="1654"/>
      <c r="E112" s="1654"/>
      <c r="F112" s="1654"/>
      <c r="G112" s="1654"/>
      <c r="H112" s="1654"/>
      <c r="I112" s="1654"/>
      <c r="J112" s="1654"/>
      <c r="K112" s="1654"/>
      <c r="L112" s="1654"/>
      <c r="M112" s="1654"/>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s="11"/>
      <c r="DA112" s="11"/>
      <c r="DB112" s="11"/>
      <c r="DC112" s="11"/>
      <c r="DD112" s="11"/>
      <c r="DE112" s="11"/>
      <c r="DF112" s="11"/>
      <c r="DG112" s="11"/>
      <c r="DH112" s="11"/>
      <c r="DI112" s="11"/>
      <c r="DJ112" s="11"/>
      <c r="DK112" s="11"/>
      <c r="DL112" s="11"/>
      <c r="DM112" s="11"/>
      <c r="DN112" s="11"/>
      <c r="DO112" s="11"/>
      <c r="DP112" s="11"/>
      <c r="DQ112" s="11"/>
      <c r="DR112" s="11"/>
      <c r="DS112" s="11"/>
      <c r="DT112" s="11"/>
      <c r="DU112" s="11"/>
      <c r="DV112" s="11"/>
      <c r="DW112" s="11"/>
      <c r="DX112" s="11"/>
      <c r="DY112" s="11"/>
      <c r="DZ112" s="11"/>
      <c r="EA112" s="11"/>
      <c r="EB112" s="11"/>
      <c r="EC112" s="11"/>
      <c r="ED112" s="11"/>
      <c r="EE112" s="11"/>
      <c r="EF112" s="11"/>
      <c r="EG112" s="11"/>
      <c r="EH112" s="11"/>
      <c r="EI112" s="11"/>
      <c r="EJ112" s="11"/>
      <c r="EK112" s="11"/>
      <c r="EL112" s="11"/>
      <c r="EM112" s="11"/>
      <c r="EN112" s="11"/>
      <c r="EO112" s="11"/>
      <c r="EP112" s="11"/>
      <c r="EQ112" s="11"/>
      <c r="ER112" s="11"/>
      <c r="ES112" s="11"/>
      <c r="ET112" s="11"/>
      <c r="EU112" s="11"/>
      <c r="EV112" s="11"/>
      <c r="EW112" s="11"/>
      <c r="EX112" s="11"/>
      <c r="EY112" s="11"/>
      <c r="EZ112" s="11"/>
      <c r="FA112" s="11"/>
      <c r="FB112" s="11"/>
      <c r="FC112" s="11"/>
      <c r="FD112" s="11"/>
      <c r="FE112" s="11"/>
      <c r="FF112" s="11"/>
      <c r="FG112" s="11"/>
      <c r="FH112" s="11"/>
      <c r="FI112" s="11"/>
      <c r="FJ112" s="11"/>
      <c r="FK112" s="11"/>
      <c r="FL112" s="11"/>
      <c r="FM112" s="11"/>
      <c r="FN112" s="11"/>
      <c r="FO112" s="11"/>
      <c r="FP112" s="11"/>
      <c r="FQ112" s="11"/>
      <c r="FR112" s="11"/>
      <c r="FS112" s="11"/>
      <c r="FT112" s="11"/>
      <c r="FU112" s="11"/>
      <c r="FV112" s="11"/>
      <c r="FW112" s="11"/>
      <c r="FX112" s="11"/>
      <c r="FY112" s="11"/>
      <c r="FZ112" s="11"/>
      <c r="GA112" s="11"/>
      <c r="GB112" s="11"/>
      <c r="GC112" s="11"/>
      <c r="GD112" s="11"/>
      <c r="GE112" s="11"/>
      <c r="GF112" s="11"/>
      <c r="GG112" s="11"/>
      <c r="GH112" s="11"/>
      <c r="GI112" s="11"/>
      <c r="GJ112" s="11"/>
      <c r="GK112" s="11"/>
      <c r="GL112" s="11"/>
      <c r="GM112" s="11"/>
      <c r="GN112" s="11"/>
      <c r="GO112" s="11"/>
      <c r="GP112" s="11"/>
      <c r="GQ112" s="11"/>
      <c r="GR112" s="11"/>
      <c r="GS112" s="11"/>
      <c r="GT112" s="11"/>
      <c r="GU112" s="11"/>
      <c r="GV112" s="11"/>
      <c r="GW112" s="11"/>
      <c r="GX112" s="11"/>
      <c r="GY112" s="11"/>
      <c r="GZ112" s="11"/>
      <c r="HA112" s="11"/>
      <c r="HB112" s="11"/>
      <c r="HC112" s="11"/>
      <c r="HD112" s="11"/>
      <c r="HE112" s="11"/>
      <c r="HF112" s="11"/>
      <c r="HG112" s="11"/>
      <c r="HH112" s="11"/>
      <c r="HI112" s="11"/>
      <c r="HJ112" s="11"/>
      <c r="HK112" s="11"/>
      <c r="HL112" s="11"/>
      <c r="HM112" s="11"/>
      <c r="HN112" s="11"/>
      <c r="HO112" s="11"/>
      <c r="HP112" s="11"/>
      <c r="HQ112" s="11"/>
      <c r="HR112" s="11"/>
      <c r="HS112" s="11"/>
      <c r="HT112" s="11"/>
      <c r="HU112" s="11"/>
      <c r="HV112" s="11"/>
      <c r="HW112" s="11"/>
      <c r="HX112" s="11"/>
      <c r="HY112" s="11"/>
      <c r="HZ112" s="11"/>
      <c r="IA112" s="11"/>
      <c r="IB112" s="11"/>
      <c r="IC112" s="11"/>
      <c r="ID112" s="11"/>
      <c r="IE112" s="11"/>
    </row>
    <row r="113" spans="1:239" s="12" customFormat="1" ht="14.25" customHeight="1">
      <c r="A113" s="70"/>
      <c r="B113" s="11"/>
      <c r="C113" s="1654"/>
      <c r="D113" s="1654"/>
      <c r="E113" s="1654"/>
      <c r="F113" s="1654"/>
      <c r="G113" s="1654"/>
      <c r="H113" s="1654"/>
      <c r="I113" s="1654"/>
      <c r="J113" s="1654"/>
      <c r="K113" s="1654"/>
      <c r="L113" s="1654"/>
      <c r="M113" s="1654"/>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c r="DB113" s="11"/>
      <c r="DC113" s="11"/>
      <c r="DD113" s="11"/>
      <c r="DE113" s="11"/>
      <c r="DF113" s="11"/>
      <c r="DG113" s="11"/>
      <c r="DH113" s="11"/>
      <c r="DI113" s="11"/>
      <c r="DJ113" s="11"/>
      <c r="DK113" s="11"/>
      <c r="DL113" s="11"/>
      <c r="DM113" s="11"/>
      <c r="DN113" s="11"/>
      <c r="DO113" s="11"/>
      <c r="DP113" s="11"/>
      <c r="DQ113" s="11"/>
      <c r="DR113" s="11"/>
      <c r="DS113" s="11"/>
      <c r="DT113" s="11"/>
      <c r="DU113" s="11"/>
      <c r="DV113" s="11"/>
      <c r="DW113" s="11"/>
      <c r="DX113" s="11"/>
      <c r="DY113" s="11"/>
      <c r="DZ113" s="11"/>
      <c r="EA113" s="11"/>
      <c r="EB113" s="11"/>
      <c r="EC113" s="11"/>
      <c r="ED113" s="11"/>
      <c r="EE113" s="11"/>
      <c r="EF113" s="11"/>
      <c r="EG113" s="11"/>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c r="FG113" s="11"/>
      <c r="FH113" s="11"/>
      <c r="FI113" s="11"/>
      <c r="FJ113" s="11"/>
      <c r="FK113" s="11"/>
      <c r="FL113" s="11"/>
      <c r="FM113" s="11"/>
      <c r="FN113" s="11"/>
      <c r="FO113" s="11"/>
      <c r="FP113" s="11"/>
      <c r="FQ113" s="11"/>
      <c r="FR113" s="11"/>
      <c r="FS113" s="11"/>
      <c r="FT113" s="11"/>
      <c r="FU113" s="11"/>
      <c r="FV113" s="11"/>
      <c r="FW113" s="11"/>
      <c r="FX113" s="11"/>
      <c r="FY113" s="11"/>
      <c r="FZ113" s="11"/>
      <c r="GA113" s="11"/>
      <c r="GB113" s="11"/>
      <c r="GC113" s="11"/>
      <c r="GD113" s="11"/>
      <c r="GE113" s="11"/>
      <c r="GF113" s="11"/>
      <c r="GG113" s="11"/>
      <c r="GH113" s="11"/>
      <c r="GI113" s="11"/>
      <c r="GJ113" s="11"/>
      <c r="GK113" s="11"/>
      <c r="GL113" s="11"/>
      <c r="GM113" s="11"/>
      <c r="GN113" s="11"/>
      <c r="GO113" s="11"/>
      <c r="GP113" s="11"/>
      <c r="GQ113" s="11"/>
      <c r="GR113" s="11"/>
      <c r="GS113" s="11"/>
      <c r="GT113" s="11"/>
      <c r="GU113" s="11"/>
      <c r="GV113" s="11"/>
      <c r="GW113" s="11"/>
      <c r="GX113" s="11"/>
      <c r="GY113" s="11"/>
      <c r="GZ113" s="11"/>
      <c r="HA113" s="11"/>
      <c r="HB113" s="11"/>
      <c r="HC113" s="11"/>
      <c r="HD113" s="11"/>
      <c r="HE113" s="11"/>
      <c r="HF113" s="11"/>
      <c r="HG113" s="11"/>
      <c r="HH113" s="11"/>
      <c r="HI113" s="11"/>
      <c r="HJ113" s="11"/>
      <c r="HK113" s="11"/>
      <c r="HL113" s="11"/>
      <c r="HM113" s="11"/>
      <c r="HN113" s="11"/>
      <c r="HO113" s="11"/>
      <c r="HP113" s="11"/>
      <c r="HQ113" s="11"/>
      <c r="HR113" s="11"/>
      <c r="HS113" s="11"/>
      <c r="HT113" s="11"/>
      <c r="HU113" s="11"/>
      <c r="HV113" s="11"/>
      <c r="HW113" s="11"/>
      <c r="HX113" s="11"/>
      <c r="HY113" s="11"/>
      <c r="HZ113" s="11"/>
      <c r="IA113" s="11"/>
      <c r="IB113" s="11"/>
      <c r="IC113" s="11"/>
      <c r="ID113" s="11"/>
      <c r="IE113" s="11"/>
    </row>
    <row r="114" spans="1:239" s="12" customFormat="1" ht="14.25" customHeight="1">
      <c r="A114" s="70"/>
      <c r="B114" s="11"/>
      <c r="C114" s="87"/>
      <c r="D114" s="87"/>
      <c r="E114" s="87"/>
      <c r="F114" s="87"/>
      <c r="G114" s="87"/>
      <c r="H114" s="87"/>
      <c r="I114" s="87"/>
      <c r="J114" s="87"/>
      <c r="K114" s="87"/>
      <c r="L114" s="87"/>
      <c r="M114" s="87"/>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s="11"/>
      <c r="DC114" s="11"/>
      <c r="DD114" s="11"/>
      <c r="DE114" s="11"/>
      <c r="DF114" s="11"/>
      <c r="DG114" s="11"/>
      <c r="DH114" s="11"/>
      <c r="DI114" s="11"/>
      <c r="DJ114" s="11"/>
      <c r="DK114" s="11"/>
      <c r="DL114" s="11"/>
      <c r="DM114" s="11"/>
      <c r="DN114" s="11"/>
      <c r="DO114" s="11"/>
      <c r="DP114" s="11"/>
      <c r="DQ114" s="11"/>
      <c r="DR114" s="11"/>
      <c r="DS114" s="11"/>
      <c r="DT114" s="11"/>
      <c r="DU114" s="11"/>
      <c r="DV114" s="11"/>
      <c r="DW114" s="11"/>
      <c r="DX114" s="11"/>
      <c r="DY114" s="11"/>
      <c r="DZ114" s="11"/>
      <c r="EA114" s="11"/>
      <c r="EB114" s="11"/>
      <c r="EC114" s="11"/>
      <c r="ED114" s="11"/>
      <c r="EE114" s="11"/>
      <c r="EF114" s="11"/>
      <c r="EG114" s="11"/>
      <c r="EH114" s="11"/>
      <c r="EI114" s="11"/>
      <c r="EJ114" s="11"/>
      <c r="EK114" s="11"/>
      <c r="EL114" s="11"/>
      <c r="EM114" s="11"/>
      <c r="EN114" s="11"/>
      <c r="EO114" s="11"/>
      <c r="EP114" s="11"/>
      <c r="EQ114" s="11"/>
      <c r="ER114" s="11"/>
      <c r="ES114" s="11"/>
      <c r="ET114" s="11"/>
      <c r="EU114" s="11"/>
      <c r="EV114" s="11"/>
      <c r="EW114" s="11"/>
      <c r="EX114" s="11"/>
      <c r="EY114" s="11"/>
      <c r="EZ114" s="11"/>
      <c r="FA114" s="11"/>
      <c r="FB114" s="11"/>
      <c r="FC114" s="11"/>
      <c r="FD114" s="11"/>
      <c r="FE114" s="11"/>
      <c r="FF114" s="11"/>
      <c r="FG114" s="11"/>
      <c r="FH114" s="11"/>
      <c r="FI114" s="11"/>
      <c r="FJ114" s="11"/>
      <c r="FK114" s="11"/>
      <c r="FL114" s="11"/>
      <c r="FM114" s="11"/>
      <c r="FN114" s="11"/>
      <c r="FO114" s="11"/>
      <c r="FP114" s="11"/>
      <c r="FQ114" s="11"/>
      <c r="FR114" s="11"/>
      <c r="FS114" s="11"/>
      <c r="FT114" s="11"/>
      <c r="FU114" s="11"/>
      <c r="FV114" s="11"/>
      <c r="FW114" s="11"/>
      <c r="FX114" s="11"/>
      <c r="FY114" s="11"/>
      <c r="FZ114" s="11"/>
      <c r="GA114" s="11"/>
      <c r="GB114" s="11"/>
      <c r="GC114" s="11"/>
      <c r="GD114" s="11"/>
      <c r="GE114" s="11"/>
      <c r="GF114" s="11"/>
      <c r="GG114" s="11"/>
      <c r="GH114" s="11"/>
      <c r="GI114" s="11"/>
      <c r="GJ114" s="11"/>
      <c r="GK114" s="11"/>
      <c r="GL114" s="11"/>
      <c r="GM114" s="11"/>
      <c r="GN114" s="11"/>
      <c r="GO114" s="11"/>
      <c r="GP114" s="11"/>
      <c r="GQ114" s="11"/>
      <c r="GR114" s="11"/>
      <c r="GS114" s="11"/>
      <c r="GT114" s="11"/>
      <c r="GU114" s="11"/>
      <c r="GV114" s="11"/>
      <c r="GW114" s="11"/>
      <c r="GX114" s="11"/>
      <c r="GY114" s="11"/>
      <c r="GZ114" s="11"/>
      <c r="HA114" s="11"/>
      <c r="HB114" s="11"/>
      <c r="HC114" s="11"/>
      <c r="HD114" s="11"/>
      <c r="HE114" s="11"/>
      <c r="HF114" s="11"/>
      <c r="HG114" s="11"/>
      <c r="HH114" s="11"/>
      <c r="HI114" s="11"/>
      <c r="HJ114" s="11"/>
      <c r="HK114" s="11"/>
      <c r="HL114" s="11"/>
      <c r="HM114" s="11"/>
      <c r="HN114" s="11"/>
      <c r="HO114" s="11"/>
      <c r="HP114" s="11"/>
      <c r="HQ114" s="11"/>
      <c r="HR114" s="11"/>
      <c r="HS114" s="11"/>
      <c r="HT114" s="11"/>
      <c r="HU114" s="11"/>
      <c r="HV114" s="11"/>
      <c r="HW114" s="11"/>
      <c r="HX114" s="11"/>
      <c r="HY114" s="11"/>
      <c r="HZ114" s="11"/>
      <c r="IA114" s="11"/>
      <c r="IB114" s="11"/>
      <c r="IC114" s="11"/>
      <c r="ID114" s="11"/>
      <c r="IE114" s="11"/>
    </row>
    <row r="115" spans="1:239" s="12" customFormat="1" ht="33" customHeight="1">
      <c r="A115" s="70"/>
      <c r="B115" s="11"/>
      <c r="C115" s="1624" t="s">
        <v>1001</v>
      </c>
      <c r="D115" s="1241"/>
      <c r="E115" s="1241"/>
      <c r="F115" s="1241"/>
      <c r="G115" s="1241"/>
      <c r="H115" s="1241"/>
      <c r="I115" s="1241"/>
      <c r="J115" s="1241"/>
      <c r="K115" s="1241"/>
      <c r="L115" s="1241"/>
      <c r="M115" s="1241"/>
      <c r="N115" s="11"/>
      <c r="O115" s="11"/>
      <c r="P115" s="11"/>
      <c r="Q115" s="11"/>
      <c r="R115" s="11"/>
      <c r="S115" s="11"/>
      <c r="T115" s="11"/>
      <c r="U115" s="11"/>
      <c r="V115" s="11"/>
      <c r="W115" s="11"/>
      <c r="X115" s="11"/>
      <c r="Y115" s="11"/>
      <c r="Z115" s="11"/>
      <c r="AA115" s="11"/>
      <c r="AB115" s="11"/>
      <c r="AC115" s="11"/>
      <c r="AD115" s="11"/>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c r="BE115" s="11"/>
      <c r="BF115" s="11"/>
      <c r="BG115" s="11"/>
      <c r="BH115" s="11"/>
      <c r="BI115" s="11"/>
      <c r="BJ115" s="11"/>
      <c r="BK115" s="11"/>
      <c r="BL115" s="11"/>
      <c r="BM115" s="11"/>
      <c r="BN115" s="11"/>
      <c r="BO115" s="11"/>
      <c r="BP115" s="11"/>
      <c r="BQ115" s="11"/>
      <c r="BR115" s="11"/>
      <c r="BS115" s="11"/>
      <c r="BT115" s="11"/>
      <c r="BU115" s="11"/>
      <c r="BV115" s="11"/>
      <c r="BW115" s="11"/>
      <c r="BX115" s="11"/>
      <c r="BY115" s="11"/>
      <c r="BZ115" s="11"/>
      <c r="CA115" s="11"/>
      <c r="CB115" s="11"/>
      <c r="CC115" s="11"/>
      <c r="CD115" s="11"/>
      <c r="CE115" s="11"/>
      <c r="CF115" s="11"/>
      <c r="CG115" s="11"/>
      <c r="CH115" s="11"/>
      <c r="CI115" s="11"/>
      <c r="CJ115" s="11"/>
      <c r="CK115" s="11"/>
      <c r="CL115" s="11"/>
      <c r="CM115" s="11"/>
      <c r="CN115" s="11"/>
      <c r="CO115" s="11"/>
      <c r="CP115" s="11"/>
      <c r="CQ115" s="11"/>
      <c r="CR115" s="11"/>
      <c r="CS115" s="11"/>
      <c r="CT115" s="11"/>
      <c r="CU115" s="11"/>
      <c r="CV115" s="11"/>
      <c r="CW115" s="11"/>
      <c r="CX115" s="11"/>
      <c r="CY115" s="11"/>
      <c r="CZ115" s="11"/>
      <c r="DA115" s="11"/>
      <c r="DB115" s="11"/>
      <c r="DC115" s="11"/>
      <c r="DD115" s="11"/>
      <c r="DE115" s="11"/>
      <c r="DF115" s="11"/>
      <c r="DG115" s="11"/>
      <c r="DH115" s="11"/>
      <c r="DI115" s="11"/>
      <c r="DJ115" s="11"/>
      <c r="DK115" s="11"/>
      <c r="DL115" s="11"/>
      <c r="DM115" s="11"/>
      <c r="DN115" s="11"/>
      <c r="DO115" s="11"/>
      <c r="DP115" s="11"/>
      <c r="DQ115" s="11"/>
      <c r="DR115" s="11"/>
      <c r="DS115" s="11"/>
      <c r="DT115" s="11"/>
      <c r="DU115" s="11"/>
      <c r="DV115" s="11"/>
      <c r="DW115" s="11"/>
      <c r="DX115" s="11"/>
      <c r="DY115" s="11"/>
      <c r="DZ115" s="11"/>
      <c r="EA115" s="11"/>
      <c r="EB115" s="11"/>
      <c r="EC115" s="11"/>
      <c r="ED115" s="11"/>
      <c r="EE115" s="11"/>
      <c r="EF115" s="11"/>
      <c r="EG115" s="11"/>
      <c r="EH115" s="11"/>
      <c r="EI115" s="11"/>
      <c r="EJ115" s="11"/>
      <c r="EK115" s="11"/>
      <c r="EL115" s="11"/>
      <c r="EM115" s="11"/>
      <c r="EN115" s="11"/>
      <c r="EO115" s="11"/>
      <c r="EP115" s="11"/>
      <c r="EQ115" s="11"/>
      <c r="ER115" s="11"/>
      <c r="ES115" s="11"/>
      <c r="ET115" s="11"/>
      <c r="EU115" s="11"/>
      <c r="EV115" s="11"/>
      <c r="EW115" s="11"/>
      <c r="EX115" s="11"/>
      <c r="EY115" s="11"/>
      <c r="EZ115" s="11"/>
      <c r="FA115" s="11"/>
      <c r="FB115" s="11"/>
      <c r="FC115" s="11"/>
      <c r="FD115" s="11"/>
      <c r="FE115" s="11"/>
      <c r="FF115" s="11"/>
      <c r="FG115" s="11"/>
      <c r="FH115" s="11"/>
      <c r="FI115" s="11"/>
      <c r="FJ115" s="11"/>
      <c r="FK115" s="11"/>
      <c r="FL115" s="11"/>
      <c r="FM115" s="11"/>
      <c r="FN115" s="11"/>
      <c r="FO115" s="11"/>
      <c r="FP115" s="11"/>
      <c r="FQ115" s="11"/>
      <c r="FR115" s="11"/>
      <c r="FS115" s="11"/>
      <c r="FT115" s="11"/>
      <c r="FU115" s="11"/>
      <c r="FV115" s="11"/>
      <c r="FW115" s="11"/>
      <c r="FX115" s="11"/>
      <c r="FY115" s="11"/>
      <c r="FZ115" s="11"/>
      <c r="GA115" s="11"/>
      <c r="GB115" s="11"/>
      <c r="GC115" s="11"/>
      <c r="GD115" s="11"/>
      <c r="GE115" s="11"/>
      <c r="GF115" s="11"/>
      <c r="GG115" s="11"/>
      <c r="GH115" s="11"/>
      <c r="GI115" s="11"/>
      <c r="GJ115" s="11"/>
      <c r="GK115" s="11"/>
      <c r="GL115" s="11"/>
      <c r="GM115" s="11"/>
      <c r="GN115" s="11"/>
      <c r="GO115" s="11"/>
      <c r="GP115" s="11"/>
      <c r="GQ115" s="11"/>
      <c r="GR115" s="11"/>
      <c r="GS115" s="11"/>
      <c r="GT115" s="11"/>
      <c r="GU115" s="11"/>
      <c r="GV115" s="11"/>
      <c r="GW115" s="11"/>
      <c r="GX115" s="11"/>
      <c r="GY115" s="11"/>
      <c r="GZ115" s="11"/>
      <c r="HA115" s="11"/>
      <c r="HB115" s="11"/>
      <c r="HC115" s="11"/>
      <c r="HD115" s="11"/>
      <c r="HE115" s="11"/>
      <c r="HF115" s="11"/>
      <c r="HG115" s="11"/>
      <c r="HH115" s="11"/>
      <c r="HI115" s="11"/>
      <c r="HJ115" s="11"/>
      <c r="HK115" s="11"/>
      <c r="HL115" s="11"/>
      <c r="HM115" s="11"/>
      <c r="HN115" s="11"/>
      <c r="HO115" s="11"/>
      <c r="HP115" s="11"/>
      <c r="HQ115" s="11"/>
      <c r="HR115" s="11"/>
      <c r="HS115" s="11"/>
      <c r="HT115" s="11"/>
      <c r="HU115" s="11"/>
      <c r="HV115" s="11"/>
      <c r="HW115" s="11"/>
      <c r="HX115" s="11"/>
      <c r="HY115" s="11"/>
      <c r="HZ115" s="11"/>
      <c r="IA115" s="11"/>
      <c r="IB115" s="11"/>
      <c r="IC115" s="11"/>
      <c r="ID115" s="11"/>
      <c r="IE115" s="11"/>
    </row>
    <row r="116" spans="1:239" s="12" customFormat="1" ht="15" customHeight="1">
      <c r="A116" s="70"/>
      <c r="B116" s="11"/>
      <c r="C116" s="1654" t="s">
        <v>1002</v>
      </c>
      <c r="D116" s="1654"/>
      <c r="E116" s="1654"/>
      <c r="F116" s="1654"/>
      <c r="G116" s="1654"/>
      <c r="H116" s="1654"/>
      <c r="I116" s="1654"/>
      <c r="J116" s="1654"/>
      <c r="K116" s="1654"/>
      <c r="L116" s="1654"/>
      <c r="M116" s="1654"/>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c r="BE116" s="11"/>
      <c r="BF116" s="11"/>
      <c r="BG116" s="11"/>
      <c r="BH116" s="11"/>
      <c r="BI116" s="11"/>
      <c r="BJ116" s="11"/>
      <c r="BK116" s="11"/>
      <c r="BL116" s="11"/>
      <c r="BM116" s="11"/>
      <c r="BN116" s="11"/>
      <c r="BO116" s="11"/>
      <c r="BP116" s="11"/>
      <c r="BQ116" s="11"/>
      <c r="BR116" s="11"/>
      <c r="BS116" s="11"/>
      <c r="BT116" s="11"/>
      <c r="BU116" s="11"/>
      <c r="BV116" s="11"/>
      <c r="BW116" s="11"/>
      <c r="BX116" s="11"/>
      <c r="BY116" s="11"/>
      <c r="BZ116" s="11"/>
      <c r="CA116" s="11"/>
      <c r="CB116" s="11"/>
      <c r="CC116" s="11"/>
      <c r="CD116" s="11"/>
      <c r="CE116" s="11"/>
      <c r="CF116" s="11"/>
      <c r="CG116" s="11"/>
      <c r="CH116" s="11"/>
      <c r="CI116" s="11"/>
      <c r="CJ116" s="11"/>
      <c r="CK116" s="11"/>
      <c r="CL116" s="11"/>
      <c r="CM116" s="11"/>
      <c r="CN116" s="11"/>
      <c r="CO116" s="11"/>
      <c r="CP116" s="11"/>
      <c r="CQ116" s="11"/>
      <c r="CR116" s="11"/>
      <c r="CS116" s="11"/>
      <c r="CT116" s="11"/>
      <c r="CU116" s="11"/>
      <c r="CV116" s="11"/>
      <c r="CW116" s="11"/>
      <c r="CX116" s="11"/>
      <c r="CY116" s="11"/>
      <c r="CZ116" s="11"/>
      <c r="DA116" s="11"/>
      <c r="DB116" s="11"/>
      <c r="DC116" s="11"/>
      <c r="DD116" s="11"/>
      <c r="DE116" s="11"/>
      <c r="DF116" s="11"/>
      <c r="DG116" s="11"/>
      <c r="DH116" s="11"/>
      <c r="DI116" s="11"/>
      <c r="DJ116" s="11"/>
      <c r="DK116" s="11"/>
      <c r="DL116" s="11"/>
      <c r="DM116" s="11"/>
      <c r="DN116" s="11"/>
      <c r="DO116" s="11"/>
      <c r="DP116" s="11"/>
      <c r="DQ116" s="11"/>
      <c r="DR116" s="11"/>
      <c r="DS116" s="11"/>
      <c r="DT116" s="11"/>
      <c r="DU116" s="11"/>
      <c r="DV116" s="11"/>
      <c r="DW116" s="11"/>
      <c r="DX116" s="11"/>
      <c r="DY116" s="11"/>
      <c r="DZ116" s="11"/>
      <c r="EA116" s="11"/>
      <c r="EB116" s="11"/>
      <c r="EC116" s="11"/>
      <c r="ED116" s="11"/>
      <c r="EE116" s="11"/>
      <c r="EF116" s="11"/>
      <c r="EG116" s="11"/>
      <c r="EH116" s="11"/>
      <c r="EI116" s="11"/>
      <c r="EJ116" s="11"/>
      <c r="EK116" s="11"/>
      <c r="EL116" s="11"/>
      <c r="EM116" s="11"/>
      <c r="EN116" s="11"/>
      <c r="EO116" s="11"/>
      <c r="EP116" s="11"/>
      <c r="EQ116" s="11"/>
      <c r="ER116" s="11"/>
      <c r="ES116" s="11"/>
      <c r="ET116" s="11"/>
      <c r="EU116" s="11"/>
      <c r="EV116" s="11"/>
      <c r="EW116" s="11"/>
      <c r="EX116" s="11"/>
      <c r="EY116" s="11"/>
      <c r="EZ116" s="11"/>
      <c r="FA116" s="11"/>
      <c r="FB116" s="11"/>
      <c r="FC116" s="11"/>
      <c r="FD116" s="11"/>
      <c r="FE116" s="11"/>
      <c r="FF116" s="11"/>
      <c r="FG116" s="11"/>
      <c r="FH116" s="11"/>
      <c r="FI116" s="11"/>
      <c r="FJ116" s="11"/>
      <c r="FK116" s="11"/>
      <c r="FL116" s="11"/>
      <c r="FM116" s="11"/>
      <c r="FN116" s="11"/>
      <c r="FO116" s="11"/>
      <c r="FP116" s="11"/>
      <c r="FQ116" s="11"/>
      <c r="FR116" s="11"/>
      <c r="FS116" s="11"/>
      <c r="FT116" s="11"/>
      <c r="FU116" s="11"/>
      <c r="FV116" s="11"/>
      <c r="FW116" s="11"/>
      <c r="FX116" s="11"/>
      <c r="FY116" s="11"/>
      <c r="FZ116" s="11"/>
      <c r="GA116" s="11"/>
      <c r="GB116" s="11"/>
      <c r="GC116" s="11"/>
      <c r="GD116" s="11"/>
      <c r="GE116" s="11"/>
      <c r="GF116" s="11"/>
      <c r="GG116" s="11"/>
      <c r="GH116" s="11"/>
      <c r="GI116" s="11"/>
      <c r="GJ116" s="11"/>
      <c r="GK116" s="11"/>
      <c r="GL116" s="11"/>
      <c r="GM116" s="11"/>
      <c r="GN116" s="11"/>
      <c r="GO116" s="11"/>
      <c r="GP116" s="11"/>
      <c r="GQ116" s="11"/>
      <c r="GR116" s="11"/>
      <c r="GS116" s="11"/>
      <c r="GT116" s="11"/>
      <c r="GU116" s="11"/>
      <c r="GV116" s="11"/>
      <c r="GW116" s="11"/>
      <c r="GX116" s="11"/>
      <c r="GY116" s="11"/>
      <c r="GZ116" s="11"/>
      <c r="HA116" s="11"/>
      <c r="HB116" s="11"/>
      <c r="HC116" s="11"/>
      <c r="HD116" s="11"/>
      <c r="HE116" s="11"/>
      <c r="HF116" s="11"/>
      <c r="HG116" s="11"/>
      <c r="HH116" s="11"/>
      <c r="HI116" s="11"/>
      <c r="HJ116" s="11"/>
      <c r="HK116" s="11"/>
      <c r="HL116" s="11"/>
      <c r="HM116" s="11"/>
      <c r="HN116" s="11"/>
      <c r="HO116" s="11"/>
      <c r="HP116" s="11"/>
      <c r="HQ116" s="11"/>
      <c r="HR116" s="11"/>
      <c r="HS116" s="11"/>
      <c r="HT116" s="11"/>
      <c r="HU116" s="11"/>
      <c r="HV116" s="11"/>
      <c r="HW116" s="11"/>
      <c r="HX116" s="11"/>
      <c r="HY116" s="11"/>
      <c r="HZ116" s="11"/>
      <c r="IA116" s="11"/>
      <c r="IB116" s="11"/>
      <c r="IC116" s="11"/>
      <c r="ID116" s="11"/>
      <c r="IE116" s="11"/>
    </row>
    <row r="117" spans="1:239" s="12" customFormat="1" ht="15" customHeight="1">
      <c r="A117" s="70"/>
      <c r="B117" s="11"/>
      <c r="C117" s="1654"/>
      <c r="D117" s="1654"/>
      <c r="E117" s="1654"/>
      <c r="F117" s="1654"/>
      <c r="G117" s="1654"/>
      <c r="H117" s="1654"/>
      <c r="I117" s="1654"/>
      <c r="J117" s="1654"/>
      <c r="K117" s="1654"/>
      <c r="L117" s="1654"/>
      <c r="M117" s="1654"/>
      <c r="N117" s="11"/>
      <c r="O117" s="11"/>
      <c r="P117" s="11"/>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c r="BE117" s="11"/>
      <c r="BF117" s="11"/>
      <c r="BG117" s="11"/>
      <c r="BH117" s="11"/>
      <c r="BI117" s="11"/>
      <c r="BJ117" s="11"/>
      <c r="BK117" s="11"/>
      <c r="BL117" s="11"/>
      <c r="BM117" s="11"/>
      <c r="BN117" s="11"/>
      <c r="BO117" s="11"/>
      <c r="BP117" s="11"/>
      <c r="BQ117" s="11"/>
      <c r="BR117" s="11"/>
      <c r="BS117" s="11"/>
      <c r="BT117" s="11"/>
      <c r="BU117" s="11"/>
      <c r="BV117" s="11"/>
      <c r="BW117" s="11"/>
      <c r="BX117" s="11"/>
      <c r="BY117" s="11"/>
      <c r="BZ117" s="11"/>
      <c r="CA117" s="11"/>
      <c r="CB117" s="11"/>
      <c r="CC117" s="11"/>
      <c r="CD117" s="11"/>
      <c r="CE117" s="11"/>
      <c r="CF117" s="11"/>
      <c r="CG117" s="11"/>
      <c r="CH117" s="11"/>
      <c r="CI117" s="11"/>
      <c r="CJ117" s="11"/>
      <c r="CK117" s="11"/>
      <c r="CL117" s="11"/>
      <c r="CM117" s="11"/>
      <c r="CN117" s="11"/>
      <c r="CO117" s="11"/>
      <c r="CP117" s="11"/>
      <c r="CQ117" s="11"/>
      <c r="CR117" s="11"/>
      <c r="CS117" s="11"/>
      <c r="CT117" s="11"/>
      <c r="CU117" s="11"/>
      <c r="CV117" s="11"/>
      <c r="CW117" s="11"/>
      <c r="CX117" s="11"/>
      <c r="CY117" s="11"/>
      <c r="CZ117" s="11"/>
      <c r="DA117" s="11"/>
      <c r="DB117" s="11"/>
      <c r="DC117" s="11"/>
      <c r="DD117" s="11"/>
      <c r="DE117" s="11"/>
      <c r="DF117" s="11"/>
      <c r="DG117" s="11"/>
      <c r="DH117" s="11"/>
      <c r="DI117" s="11"/>
      <c r="DJ117" s="11"/>
      <c r="DK117" s="11"/>
      <c r="DL117" s="11"/>
      <c r="DM117" s="11"/>
      <c r="DN117" s="11"/>
      <c r="DO117" s="11"/>
      <c r="DP117" s="11"/>
      <c r="DQ117" s="11"/>
      <c r="DR117" s="11"/>
      <c r="DS117" s="11"/>
      <c r="DT117" s="11"/>
      <c r="DU117" s="11"/>
      <c r="DV117" s="11"/>
      <c r="DW117" s="11"/>
      <c r="DX117" s="11"/>
      <c r="DY117" s="11"/>
      <c r="DZ117" s="11"/>
      <c r="EA117" s="11"/>
      <c r="EB117" s="11"/>
      <c r="EC117" s="11"/>
      <c r="ED117" s="11"/>
      <c r="EE117" s="11"/>
      <c r="EF117" s="11"/>
      <c r="EG117" s="11"/>
      <c r="EH117" s="11"/>
      <c r="EI117" s="11"/>
      <c r="EJ117" s="11"/>
      <c r="EK117" s="11"/>
      <c r="EL117" s="11"/>
      <c r="EM117" s="11"/>
      <c r="EN117" s="11"/>
      <c r="EO117" s="11"/>
      <c r="EP117" s="11"/>
      <c r="EQ117" s="11"/>
      <c r="ER117" s="11"/>
      <c r="ES117" s="11"/>
      <c r="ET117" s="11"/>
      <c r="EU117" s="11"/>
      <c r="EV117" s="11"/>
      <c r="EW117" s="11"/>
      <c r="EX117" s="11"/>
      <c r="EY117" s="11"/>
      <c r="EZ117" s="11"/>
      <c r="FA117" s="11"/>
      <c r="FB117" s="11"/>
      <c r="FC117" s="11"/>
      <c r="FD117" s="11"/>
      <c r="FE117" s="11"/>
      <c r="FF117" s="11"/>
      <c r="FG117" s="11"/>
      <c r="FH117" s="11"/>
      <c r="FI117" s="11"/>
      <c r="FJ117" s="11"/>
      <c r="FK117" s="11"/>
      <c r="FL117" s="11"/>
      <c r="FM117" s="11"/>
      <c r="FN117" s="11"/>
      <c r="FO117" s="11"/>
      <c r="FP117" s="11"/>
      <c r="FQ117" s="11"/>
      <c r="FR117" s="11"/>
      <c r="FS117" s="11"/>
      <c r="FT117" s="11"/>
      <c r="FU117" s="11"/>
      <c r="FV117" s="11"/>
      <c r="FW117" s="11"/>
      <c r="FX117" s="11"/>
      <c r="FY117" s="11"/>
      <c r="FZ117" s="11"/>
      <c r="GA117" s="11"/>
      <c r="GB117" s="11"/>
      <c r="GC117" s="11"/>
      <c r="GD117" s="11"/>
      <c r="GE117" s="11"/>
      <c r="GF117" s="11"/>
      <c r="GG117" s="11"/>
      <c r="GH117" s="11"/>
      <c r="GI117" s="11"/>
      <c r="GJ117" s="11"/>
      <c r="GK117" s="11"/>
      <c r="GL117" s="11"/>
      <c r="GM117" s="11"/>
      <c r="GN117" s="11"/>
      <c r="GO117" s="11"/>
      <c r="GP117" s="11"/>
      <c r="GQ117" s="11"/>
      <c r="GR117" s="11"/>
      <c r="GS117" s="11"/>
      <c r="GT117" s="11"/>
      <c r="GU117" s="11"/>
      <c r="GV117" s="11"/>
      <c r="GW117" s="11"/>
      <c r="GX117" s="11"/>
      <c r="GY117" s="11"/>
      <c r="GZ117" s="11"/>
      <c r="HA117" s="11"/>
      <c r="HB117" s="11"/>
      <c r="HC117" s="11"/>
      <c r="HD117" s="11"/>
      <c r="HE117" s="11"/>
      <c r="HF117" s="11"/>
      <c r="HG117" s="11"/>
      <c r="HH117" s="11"/>
      <c r="HI117" s="11"/>
      <c r="HJ117" s="11"/>
      <c r="HK117" s="11"/>
      <c r="HL117" s="11"/>
      <c r="HM117" s="11"/>
      <c r="HN117" s="11"/>
      <c r="HO117" s="11"/>
      <c r="HP117" s="11"/>
      <c r="HQ117" s="11"/>
      <c r="HR117" s="11"/>
      <c r="HS117" s="11"/>
      <c r="HT117" s="11"/>
      <c r="HU117" s="11"/>
      <c r="HV117" s="11"/>
      <c r="HW117" s="11"/>
      <c r="HX117" s="11"/>
      <c r="HY117" s="11"/>
      <c r="HZ117" s="11"/>
      <c r="IA117" s="11"/>
      <c r="IB117" s="11"/>
      <c r="IC117" s="11"/>
      <c r="ID117" s="11"/>
      <c r="IE117" s="11"/>
    </row>
    <row r="118" spans="1:239" s="12" customFormat="1" ht="15" customHeight="1">
      <c r="A118" s="70"/>
      <c r="B118" s="11"/>
      <c r="C118" s="1654"/>
      <c r="D118" s="1654"/>
      <c r="E118" s="1654"/>
      <c r="F118" s="1654"/>
      <c r="G118" s="1654"/>
      <c r="H118" s="1654"/>
      <c r="I118" s="1654"/>
      <c r="J118" s="1654"/>
      <c r="K118" s="1654"/>
      <c r="L118" s="1654"/>
      <c r="M118" s="1654"/>
      <c r="N118" s="11"/>
      <c r="O118" s="11"/>
      <c r="P118" s="11"/>
      <c r="Q118" s="11"/>
      <c r="R118" s="11"/>
      <c r="S118" s="11"/>
      <c r="T118" s="11"/>
      <c r="U118" s="11"/>
      <c r="V118" s="11"/>
      <c r="W118" s="11"/>
      <c r="X118" s="11"/>
      <c r="Y118" s="11"/>
      <c r="Z118" s="11"/>
      <c r="AA118" s="11"/>
      <c r="AB118" s="11"/>
      <c r="AC118" s="11"/>
      <c r="AD118" s="11"/>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c r="BE118" s="11"/>
      <c r="BF118" s="11"/>
      <c r="BG118" s="11"/>
      <c r="BH118" s="11"/>
      <c r="BI118" s="11"/>
      <c r="BJ118" s="11"/>
      <c r="BK118" s="11"/>
      <c r="BL118" s="11"/>
      <c r="BM118" s="11"/>
      <c r="BN118" s="11"/>
      <c r="BO118" s="11"/>
      <c r="BP118" s="11"/>
      <c r="BQ118" s="11"/>
      <c r="BR118" s="11"/>
      <c r="BS118" s="11"/>
      <c r="BT118" s="11"/>
      <c r="BU118" s="11"/>
      <c r="BV118" s="11"/>
      <c r="BW118" s="11"/>
      <c r="BX118" s="11"/>
      <c r="BY118" s="11"/>
      <c r="BZ118" s="11"/>
      <c r="CA118" s="11"/>
      <c r="CB118" s="11"/>
      <c r="CC118" s="11"/>
      <c r="CD118" s="11"/>
      <c r="CE118" s="11"/>
      <c r="CF118" s="11"/>
      <c r="CG118" s="11"/>
      <c r="CH118" s="11"/>
      <c r="CI118" s="11"/>
      <c r="CJ118" s="11"/>
      <c r="CK118" s="11"/>
      <c r="CL118" s="11"/>
      <c r="CM118" s="11"/>
      <c r="CN118" s="11"/>
      <c r="CO118" s="11"/>
      <c r="CP118" s="11"/>
      <c r="CQ118" s="11"/>
      <c r="CR118" s="11"/>
      <c r="CS118" s="11"/>
      <c r="CT118" s="11"/>
      <c r="CU118" s="11"/>
      <c r="CV118" s="11"/>
      <c r="CW118" s="11"/>
      <c r="CX118" s="11"/>
      <c r="CY118" s="11"/>
      <c r="CZ118" s="11"/>
      <c r="DA118" s="11"/>
      <c r="DB118" s="11"/>
      <c r="DC118" s="11"/>
      <c r="DD118" s="11"/>
      <c r="DE118" s="11"/>
      <c r="DF118" s="11"/>
      <c r="DG118" s="11"/>
      <c r="DH118" s="11"/>
      <c r="DI118" s="11"/>
      <c r="DJ118" s="11"/>
      <c r="DK118" s="11"/>
      <c r="DL118" s="11"/>
      <c r="DM118" s="11"/>
      <c r="DN118" s="11"/>
      <c r="DO118" s="11"/>
      <c r="DP118" s="11"/>
      <c r="DQ118" s="11"/>
      <c r="DR118" s="11"/>
      <c r="DS118" s="11"/>
      <c r="DT118" s="11"/>
      <c r="DU118" s="11"/>
      <c r="DV118" s="11"/>
      <c r="DW118" s="11"/>
      <c r="DX118" s="11"/>
      <c r="DY118" s="11"/>
      <c r="DZ118" s="11"/>
      <c r="EA118" s="11"/>
      <c r="EB118" s="11"/>
      <c r="EC118" s="11"/>
      <c r="ED118" s="11"/>
      <c r="EE118" s="11"/>
      <c r="EF118" s="11"/>
      <c r="EG118" s="11"/>
      <c r="EH118" s="11"/>
      <c r="EI118" s="11"/>
      <c r="EJ118" s="11"/>
      <c r="EK118" s="11"/>
      <c r="EL118" s="11"/>
      <c r="EM118" s="11"/>
      <c r="EN118" s="11"/>
      <c r="EO118" s="11"/>
      <c r="EP118" s="11"/>
      <c r="EQ118" s="11"/>
      <c r="ER118" s="11"/>
      <c r="ES118" s="11"/>
      <c r="ET118" s="11"/>
      <c r="EU118" s="11"/>
      <c r="EV118" s="11"/>
      <c r="EW118" s="11"/>
      <c r="EX118" s="11"/>
      <c r="EY118" s="11"/>
      <c r="EZ118" s="11"/>
      <c r="FA118" s="11"/>
      <c r="FB118" s="11"/>
      <c r="FC118" s="11"/>
      <c r="FD118" s="11"/>
      <c r="FE118" s="11"/>
      <c r="FF118" s="11"/>
      <c r="FG118" s="11"/>
      <c r="FH118" s="11"/>
      <c r="FI118" s="11"/>
      <c r="FJ118" s="11"/>
      <c r="FK118" s="11"/>
      <c r="FL118" s="11"/>
      <c r="FM118" s="11"/>
      <c r="FN118" s="11"/>
      <c r="FO118" s="11"/>
      <c r="FP118" s="11"/>
      <c r="FQ118" s="11"/>
      <c r="FR118" s="11"/>
      <c r="FS118" s="11"/>
      <c r="FT118" s="11"/>
      <c r="FU118" s="11"/>
      <c r="FV118" s="11"/>
      <c r="FW118" s="11"/>
      <c r="FX118" s="11"/>
      <c r="FY118" s="11"/>
      <c r="FZ118" s="11"/>
      <c r="GA118" s="11"/>
      <c r="GB118" s="11"/>
      <c r="GC118" s="11"/>
      <c r="GD118" s="11"/>
      <c r="GE118" s="11"/>
      <c r="GF118" s="11"/>
      <c r="GG118" s="11"/>
      <c r="GH118" s="11"/>
      <c r="GI118" s="11"/>
      <c r="GJ118" s="11"/>
      <c r="GK118" s="11"/>
      <c r="GL118" s="11"/>
      <c r="GM118" s="11"/>
      <c r="GN118" s="11"/>
      <c r="GO118" s="11"/>
      <c r="GP118" s="11"/>
      <c r="GQ118" s="11"/>
      <c r="GR118" s="11"/>
      <c r="GS118" s="11"/>
      <c r="GT118" s="11"/>
      <c r="GU118" s="11"/>
      <c r="GV118" s="11"/>
      <c r="GW118" s="11"/>
      <c r="GX118" s="11"/>
      <c r="GY118" s="11"/>
      <c r="GZ118" s="11"/>
      <c r="HA118" s="11"/>
      <c r="HB118" s="11"/>
      <c r="HC118" s="11"/>
      <c r="HD118" s="11"/>
      <c r="HE118" s="11"/>
      <c r="HF118" s="11"/>
      <c r="HG118" s="11"/>
      <c r="HH118" s="11"/>
      <c r="HI118" s="11"/>
      <c r="HJ118" s="11"/>
      <c r="HK118" s="11"/>
      <c r="HL118" s="11"/>
      <c r="HM118" s="11"/>
      <c r="HN118" s="11"/>
      <c r="HO118" s="11"/>
      <c r="HP118" s="11"/>
      <c r="HQ118" s="11"/>
      <c r="HR118" s="11"/>
      <c r="HS118" s="11"/>
      <c r="HT118" s="11"/>
      <c r="HU118" s="11"/>
      <c r="HV118" s="11"/>
      <c r="HW118" s="11"/>
      <c r="HX118" s="11"/>
      <c r="HY118" s="11"/>
      <c r="HZ118" s="11"/>
      <c r="IA118" s="11"/>
      <c r="IB118" s="11"/>
      <c r="IC118" s="11"/>
      <c r="ID118" s="11"/>
      <c r="IE118" s="11"/>
    </row>
    <row r="119" spans="1:239" s="12" customFormat="1" ht="15" customHeight="1">
      <c r="A119" s="70"/>
      <c r="B119" s="11"/>
      <c r="C119" s="1654"/>
      <c r="D119" s="1654"/>
      <c r="E119" s="1654"/>
      <c r="F119" s="1654"/>
      <c r="G119" s="1654"/>
      <c r="H119" s="1654"/>
      <c r="I119" s="1654"/>
      <c r="J119" s="1654"/>
      <c r="K119" s="1654"/>
      <c r="L119" s="1654"/>
      <c r="M119" s="1654"/>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c r="BE119" s="11"/>
      <c r="BF119" s="11"/>
      <c r="BG119" s="11"/>
      <c r="BH119" s="11"/>
      <c r="BI119" s="11"/>
      <c r="BJ119" s="11"/>
      <c r="BK119" s="11"/>
      <c r="BL119" s="11"/>
      <c r="BM119" s="11"/>
      <c r="BN119" s="11"/>
      <c r="BO119" s="11"/>
      <c r="BP119" s="11"/>
      <c r="BQ119" s="11"/>
      <c r="BR119" s="11"/>
      <c r="BS119" s="11"/>
      <c r="BT119" s="11"/>
      <c r="BU119" s="11"/>
      <c r="BV119" s="11"/>
      <c r="BW119" s="11"/>
      <c r="BX119" s="11"/>
      <c r="BY119" s="11"/>
      <c r="BZ119" s="11"/>
      <c r="CA119" s="11"/>
      <c r="CB119" s="11"/>
      <c r="CC119" s="11"/>
      <c r="CD119" s="11"/>
      <c r="CE119" s="11"/>
      <c r="CF119" s="11"/>
      <c r="CG119" s="11"/>
      <c r="CH119" s="11"/>
      <c r="CI119" s="11"/>
      <c r="CJ119" s="11"/>
      <c r="CK119" s="11"/>
      <c r="CL119" s="11"/>
      <c r="CM119" s="11"/>
      <c r="CN119" s="11"/>
      <c r="CO119" s="11"/>
      <c r="CP119" s="11"/>
      <c r="CQ119" s="11"/>
      <c r="CR119" s="11"/>
      <c r="CS119" s="11"/>
      <c r="CT119" s="11"/>
      <c r="CU119" s="11"/>
      <c r="CV119" s="11"/>
      <c r="CW119" s="11"/>
      <c r="CX119" s="11"/>
      <c r="CY119" s="11"/>
      <c r="CZ119" s="11"/>
      <c r="DA119" s="11"/>
      <c r="DB119" s="11"/>
      <c r="DC119" s="11"/>
      <c r="DD119" s="11"/>
      <c r="DE119" s="11"/>
      <c r="DF119" s="11"/>
      <c r="DG119" s="11"/>
      <c r="DH119" s="11"/>
      <c r="DI119" s="11"/>
      <c r="DJ119" s="11"/>
      <c r="DK119" s="11"/>
      <c r="DL119" s="11"/>
      <c r="DM119" s="11"/>
      <c r="DN119" s="11"/>
      <c r="DO119" s="11"/>
      <c r="DP119" s="11"/>
      <c r="DQ119" s="11"/>
      <c r="DR119" s="11"/>
      <c r="DS119" s="11"/>
      <c r="DT119" s="11"/>
      <c r="DU119" s="11"/>
      <c r="DV119" s="11"/>
      <c r="DW119" s="11"/>
      <c r="DX119" s="11"/>
      <c r="DY119" s="11"/>
      <c r="DZ119" s="11"/>
      <c r="EA119" s="11"/>
      <c r="EB119" s="11"/>
      <c r="EC119" s="11"/>
      <c r="ED119" s="11"/>
      <c r="EE119" s="11"/>
      <c r="EF119" s="11"/>
      <c r="EG119" s="11"/>
      <c r="EH119" s="11"/>
      <c r="EI119" s="11"/>
      <c r="EJ119" s="11"/>
      <c r="EK119" s="11"/>
      <c r="EL119" s="11"/>
      <c r="EM119" s="11"/>
      <c r="EN119" s="11"/>
      <c r="EO119" s="11"/>
      <c r="EP119" s="11"/>
      <c r="EQ119" s="11"/>
      <c r="ER119" s="11"/>
      <c r="ES119" s="11"/>
      <c r="ET119" s="11"/>
      <c r="EU119" s="11"/>
      <c r="EV119" s="11"/>
      <c r="EW119" s="11"/>
      <c r="EX119" s="11"/>
      <c r="EY119" s="11"/>
      <c r="EZ119" s="11"/>
      <c r="FA119" s="11"/>
      <c r="FB119" s="11"/>
      <c r="FC119" s="11"/>
      <c r="FD119" s="11"/>
      <c r="FE119" s="11"/>
      <c r="FF119" s="11"/>
      <c r="FG119" s="11"/>
      <c r="FH119" s="11"/>
      <c r="FI119" s="11"/>
      <c r="FJ119" s="11"/>
      <c r="FK119" s="11"/>
      <c r="FL119" s="11"/>
      <c r="FM119" s="11"/>
      <c r="FN119" s="11"/>
      <c r="FO119" s="11"/>
      <c r="FP119" s="11"/>
      <c r="FQ119" s="11"/>
      <c r="FR119" s="11"/>
      <c r="FS119" s="11"/>
      <c r="FT119" s="11"/>
      <c r="FU119" s="11"/>
      <c r="FV119" s="11"/>
      <c r="FW119" s="11"/>
      <c r="FX119" s="11"/>
      <c r="FY119" s="11"/>
      <c r="FZ119" s="11"/>
      <c r="GA119" s="11"/>
      <c r="GB119" s="11"/>
      <c r="GC119" s="11"/>
      <c r="GD119" s="11"/>
      <c r="GE119" s="11"/>
      <c r="GF119" s="11"/>
      <c r="GG119" s="11"/>
      <c r="GH119" s="11"/>
      <c r="GI119" s="11"/>
      <c r="GJ119" s="11"/>
      <c r="GK119" s="11"/>
      <c r="GL119" s="11"/>
      <c r="GM119" s="11"/>
      <c r="GN119" s="11"/>
      <c r="GO119" s="11"/>
      <c r="GP119" s="11"/>
      <c r="GQ119" s="11"/>
      <c r="GR119" s="11"/>
      <c r="GS119" s="11"/>
      <c r="GT119" s="11"/>
      <c r="GU119" s="11"/>
      <c r="GV119" s="11"/>
      <c r="GW119" s="11"/>
      <c r="GX119" s="11"/>
      <c r="GY119" s="11"/>
      <c r="GZ119" s="11"/>
      <c r="HA119" s="11"/>
      <c r="HB119" s="11"/>
      <c r="HC119" s="11"/>
      <c r="HD119" s="11"/>
      <c r="HE119" s="11"/>
      <c r="HF119" s="11"/>
      <c r="HG119" s="11"/>
      <c r="HH119" s="11"/>
      <c r="HI119" s="11"/>
      <c r="HJ119" s="11"/>
      <c r="HK119" s="11"/>
      <c r="HL119" s="11"/>
      <c r="HM119" s="11"/>
      <c r="HN119" s="11"/>
      <c r="HO119" s="11"/>
      <c r="HP119" s="11"/>
      <c r="HQ119" s="11"/>
      <c r="HR119" s="11"/>
      <c r="HS119" s="11"/>
      <c r="HT119" s="11"/>
      <c r="HU119" s="11"/>
      <c r="HV119" s="11"/>
      <c r="HW119" s="11"/>
      <c r="HX119" s="11"/>
      <c r="HY119" s="11"/>
      <c r="HZ119" s="11"/>
      <c r="IA119" s="11"/>
      <c r="IB119" s="11"/>
      <c r="IC119" s="11"/>
      <c r="ID119" s="11"/>
      <c r="IE119" s="11"/>
    </row>
    <row r="120" spans="1:239" s="12" customFormat="1" ht="15" customHeight="1">
      <c r="A120" s="70"/>
      <c r="B120" s="11"/>
      <c r="C120" s="1654"/>
      <c r="D120" s="1654"/>
      <c r="E120" s="1654"/>
      <c r="F120" s="1654"/>
      <c r="G120" s="1654"/>
      <c r="H120" s="1654"/>
      <c r="I120" s="1654"/>
      <c r="J120" s="1654"/>
      <c r="K120" s="1654"/>
      <c r="L120" s="1654"/>
      <c r="M120" s="1654"/>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c r="BE120" s="11"/>
      <c r="BF120" s="11"/>
      <c r="BG120" s="11"/>
      <c r="BH120" s="11"/>
      <c r="BI120" s="11"/>
      <c r="BJ120" s="11"/>
      <c r="BK120" s="11"/>
      <c r="BL120" s="11"/>
      <c r="BM120" s="11"/>
      <c r="BN120" s="11"/>
      <c r="BO120" s="11"/>
      <c r="BP120" s="11"/>
      <c r="BQ120" s="11"/>
      <c r="BR120" s="11"/>
      <c r="BS120" s="11"/>
      <c r="BT120" s="11"/>
      <c r="BU120" s="11"/>
      <c r="BV120" s="11"/>
      <c r="BW120" s="11"/>
      <c r="BX120" s="11"/>
      <c r="BY120" s="11"/>
      <c r="BZ120" s="11"/>
      <c r="CA120" s="11"/>
      <c r="CB120" s="11"/>
      <c r="CC120" s="11"/>
      <c r="CD120" s="11"/>
      <c r="CE120" s="11"/>
      <c r="CF120" s="11"/>
      <c r="CG120" s="11"/>
      <c r="CH120" s="11"/>
      <c r="CI120" s="11"/>
      <c r="CJ120" s="11"/>
      <c r="CK120" s="11"/>
      <c r="CL120" s="11"/>
      <c r="CM120" s="11"/>
      <c r="CN120" s="11"/>
      <c r="CO120" s="11"/>
      <c r="CP120" s="11"/>
      <c r="CQ120" s="11"/>
      <c r="CR120" s="11"/>
      <c r="CS120" s="11"/>
      <c r="CT120" s="11"/>
      <c r="CU120" s="11"/>
      <c r="CV120" s="11"/>
      <c r="CW120" s="11"/>
      <c r="CX120" s="11"/>
      <c r="CY120" s="11"/>
      <c r="CZ120" s="11"/>
      <c r="DA120" s="11"/>
      <c r="DB120" s="11"/>
      <c r="DC120" s="11"/>
      <c r="DD120" s="11"/>
      <c r="DE120" s="11"/>
      <c r="DF120" s="11"/>
      <c r="DG120" s="11"/>
      <c r="DH120" s="11"/>
      <c r="DI120" s="11"/>
      <c r="DJ120" s="11"/>
      <c r="DK120" s="11"/>
      <c r="DL120" s="11"/>
      <c r="DM120" s="11"/>
      <c r="DN120" s="11"/>
      <c r="DO120" s="11"/>
      <c r="DP120" s="11"/>
      <c r="DQ120" s="11"/>
      <c r="DR120" s="11"/>
      <c r="DS120" s="11"/>
      <c r="DT120" s="11"/>
      <c r="DU120" s="11"/>
      <c r="DV120" s="11"/>
      <c r="DW120" s="11"/>
      <c r="DX120" s="11"/>
      <c r="DY120" s="11"/>
      <c r="DZ120" s="11"/>
      <c r="EA120" s="11"/>
      <c r="EB120" s="11"/>
      <c r="EC120" s="11"/>
      <c r="ED120" s="11"/>
      <c r="EE120" s="11"/>
      <c r="EF120" s="11"/>
      <c r="EG120" s="11"/>
      <c r="EH120" s="11"/>
      <c r="EI120" s="11"/>
      <c r="EJ120" s="11"/>
      <c r="EK120" s="11"/>
      <c r="EL120" s="11"/>
      <c r="EM120" s="11"/>
      <c r="EN120" s="11"/>
      <c r="EO120" s="11"/>
      <c r="EP120" s="11"/>
      <c r="EQ120" s="11"/>
      <c r="ER120" s="11"/>
      <c r="ES120" s="11"/>
      <c r="ET120" s="11"/>
      <c r="EU120" s="11"/>
      <c r="EV120" s="11"/>
      <c r="EW120" s="11"/>
      <c r="EX120" s="11"/>
      <c r="EY120" s="11"/>
      <c r="EZ120" s="11"/>
      <c r="FA120" s="11"/>
      <c r="FB120" s="11"/>
      <c r="FC120" s="11"/>
      <c r="FD120" s="11"/>
      <c r="FE120" s="11"/>
      <c r="FF120" s="11"/>
      <c r="FG120" s="11"/>
      <c r="FH120" s="11"/>
      <c r="FI120" s="11"/>
      <c r="FJ120" s="11"/>
      <c r="FK120" s="11"/>
      <c r="FL120" s="11"/>
      <c r="FM120" s="11"/>
      <c r="FN120" s="11"/>
      <c r="FO120" s="11"/>
      <c r="FP120" s="11"/>
      <c r="FQ120" s="11"/>
      <c r="FR120" s="11"/>
      <c r="FS120" s="11"/>
      <c r="FT120" s="11"/>
      <c r="FU120" s="11"/>
      <c r="FV120" s="11"/>
      <c r="FW120" s="11"/>
      <c r="FX120" s="11"/>
      <c r="FY120" s="11"/>
      <c r="FZ120" s="11"/>
      <c r="GA120" s="11"/>
      <c r="GB120" s="11"/>
      <c r="GC120" s="11"/>
      <c r="GD120" s="11"/>
      <c r="GE120" s="11"/>
      <c r="GF120" s="11"/>
      <c r="GG120" s="11"/>
      <c r="GH120" s="11"/>
      <c r="GI120" s="11"/>
      <c r="GJ120" s="11"/>
      <c r="GK120" s="11"/>
      <c r="GL120" s="11"/>
      <c r="GM120" s="11"/>
      <c r="GN120" s="11"/>
      <c r="GO120" s="11"/>
      <c r="GP120" s="11"/>
      <c r="GQ120" s="11"/>
      <c r="GR120" s="11"/>
      <c r="GS120" s="11"/>
      <c r="GT120" s="11"/>
      <c r="GU120" s="11"/>
      <c r="GV120" s="11"/>
      <c r="GW120" s="11"/>
      <c r="GX120" s="11"/>
      <c r="GY120" s="11"/>
      <c r="GZ120" s="11"/>
      <c r="HA120" s="11"/>
      <c r="HB120" s="11"/>
      <c r="HC120" s="11"/>
      <c r="HD120" s="11"/>
      <c r="HE120" s="11"/>
      <c r="HF120" s="11"/>
      <c r="HG120" s="11"/>
      <c r="HH120" s="11"/>
      <c r="HI120" s="11"/>
      <c r="HJ120" s="11"/>
      <c r="HK120" s="11"/>
      <c r="HL120" s="11"/>
      <c r="HM120" s="11"/>
      <c r="HN120" s="11"/>
      <c r="HO120" s="11"/>
      <c r="HP120" s="11"/>
      <c r="HQ120" s="11"/>
      <c r="HR120" s="11"/>
      <c r="HS120" s="11"/>
      <c r="HT120" s="11"/>
      <c r="HU120" s="11"/>
      <c r="HV120" s="11"/>
      <c r="HW120" s="11"/>
      <c r="HX120" s="11"/>
      <c r="HY120" s="11"/>
      <c r="HZ120" s="11"/>
      <c r="IA120" s="11"/>
      <c r="IB120" s="11"/>
      <c r="IC120" s="11"/>
      <c r="ID120" s="11"/>
      <c r="IE120" s="11"/>
    </row>
    <row r="121" spans="1:239" s="12" customFormat="1" ht="15" customHeight="1">
      <c r="A121" s="70"/>
      <c r="B121" s="11"/>
      <c r="C121" s="1654"/>
      <c r="D121" s="1654"/>
      <c r="E121" s="1654"/>
      <c r="F121" s="1654"/>
      <c r="G121" s="1654"/>
      <c r="H121" s="1654"/>
      <c r="I121" s="1654"/>
      <c r="J121" s="1654"/>
      <c r="K121" s="1654"/>
      <c r="L121" s="1654"/>
      <c r="M121" s="1654"/>
      <c r="N121" s="11"/>
      <c r="O121" s="11"/>
      <c r="P121" s="11"/>
      <c r="Q121" s="11"/>
      <c r="R121" s="11"/>
      <c r="S121" s="11"/>
      <c r="T121" s="11"/>
      <c r="U121" s="11"/>
      <c r="V121" s="11"/>
      <c r="W121" s="11"/>
      <c r="X121" s="11"/>
      <c r="Y121" s="11"/>
      <c r="Z121" s="11"/>
      <c r="AA121" s="11"/>
      <c r="AB121" s="11"/>
      <c r="AC121" s="11"/>
      <c r="AD121" s="11"/>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c r="BE121" s="11"/>
      <c r="BF121" s="11"/>
      <c r="BG121" s="11"/>
      <c r="BH121" s="11"/>
      <c r="BI121" s="11"/>
      <c r="BJ121" s="11"/>
      <c r="BK121" s="11"/>
      <c r="BL121" s="11"/>
      <c r="BM121" s="11"/>
      <c r="BN121" s="11"/>
      <c r="BO121" s="11"/>
      <c r="BP121" s="11"/>
      <c r="BQ121" s="11"/>
      <c r="BR121" s="11"/>
      <c r="BS121" s="11"/>
      <c r="BT121" s="11"/>
      <c r="BU121" s="11"/>
      <c r="BV121" s="11"/>
      <c r="BW121" s="11"/>
      <c r="BX121" s="11"/>
      <c r="BY121" s="11"/>
      <c r="BZ121" s="11"/>
      <c r="CA121" s="11"/>
      <c r="CB121" s="11"/>
      <c r="CC121" s="11"/>
      <c r="CD121" s="11"/>
      <c r="CE121" s="11"/>
      <c r="CF121" s="11"/>
      <c r="CG121" s="11"/>
      <c r="CH121" s="11"/>
      <c r="CI121" s="11"/>
      <c r="CJ121" s="11"/>
      <c r="CK121" s="11"/>
      <c r="CL121" s="11"/>
      <c r="CM121" s="11"/>
      <c r="CN121" s="11"/>
      <c r="CO121" s="11"/>
      <c r="CP121" s="11"/>
      <c r="CQ121" s="11"/>
      <c r="CR121" s="11"/>
      <c r="CS121" s="11"/>
      <c r="CT121" s="11"/>
      <c r="CU121" s="11"/>
      <c r="CV121" s="11"/>
      <c r="CW121" s="11"/>
      <c r="CX121" s="11"/>
      <c r="CY121" s="11"/>
      <c r="CZ121" s="11"/>
      <c r="DA121" s="11"/>
      <c r="DB121" s="11"/>
      <c r="DC121" s="11"/>
      <c r="DD121" s="11"/>
      <c r="DE121" s="11"/>
      <c r="DF121" s="11"/>
      <c r="DG121" s="11"/>
      <c r="DH121" s="11"/>
      <c r="DI121" s="11"/>
      <c r="DJ121" s="11"/>
      <c r="DK121" s="11"/>
      <c r="DL121" s="11"/>
      <c r="DM121" s="11"/>
      <c r="DN121" s="11"/>
      <c r="DO121" s="11"/>
      <c r="DP121" s="11"/>
      <c r="DQ121" s="11"/>
      <c r="DR121" s="11"/>
      <c r="DS121" s="11"/>
      <c r="DT121" s="11"/>
      <c r="DU121" s="11"/>
      <c r="DV121" s="11"/>
      <c r="DW121" s="11"/>
      <c r="DX121" s="11"/>
      <c r="DY121" s="11"/>
      <c r="DZ121" s="11"/>
      <c r="EA121" s="11"/>
      <c r="EB121" s="11"/>
      <c r="EC121" s="11"/>
      <c r="ED121" s="11"/>
      <c r="EE121" s="11"/>
      <c r="EF121" s="11"/>
      <c r="EG121" s="11"/>
      <c r="EH121" s="11"/>
      <c r="EI121" s="11"/>
      <c r="EJ121" s="11"/>
      <c r="EK121" s="11"/>
      <c r="EL121" s="11"/>
      <c r="EM121" s="11"/>
      <c r="EN121" s="11"/>
      <c r="EO121" s="11"/>
      <c r="EP121" s="11"/>
      <c r="EQ121" s="11"/>
      <c r="ER121" s="11"/>
      <c r="ES121" s="11"/>
      <c r="ET121" s="11"/>
      <c r="EU121" s="11"/>
      <c r="EV121" s="11"/>
      <c r="EW121" s="11"/>
      <c r="EX121" s="11"/>
      <c r="EY121" s="11"/>
      <c r="EZ121" s="11"/>
      <c r="FA121" s="11"/>
      <c r="FB121" s="11"/>
      <c r="FC121" s="11"/>
      <c r="FD121" s="11"/>
      <c r="FE121" s="11"/>
      <c r="FF121" s="11"/>
      <c r="FG121" s="11"/>
      <c r="FH121" s="11"/>
      <c r="FI121" s="11"/>
      <c r="FJ121" s="11"/>
      <c r="FK121" s="11"/>
      <c r="FL121" s="11"/>
      <c r="FM121" s="11"/>
      <c r="FN121" s="11"/>
      <c r="FO121" s="11"/>
      <c r="FP121" s="11"/>
      <c r="FQ121" s="11"/>
      <c r="FR121" s="11"/>
      <c r="FS121" s="11"/>
      <c r="FT121" s="11"/>
      <c r="FU121" s="11"/>
      <c r="FV121" s="11"/>
      <c r="FW121" s="11"/>
      <c r="FX121" s="11"/>
      <c r="FY121" s="11"/>
      <c r="FZ121" s="11"/>
      <c r="GA121" s="11"/>
      <c r="GB121" s="11"/>
      <c r="GC121" s="11"/>
      <c r="GD121" s="11"/>
      <c r="GE121" s="11"/>
      <c r="GF121" s="11"/>
      <c r="GG121" s="11"/>
      <c r="GH121" s="11"/>
      <c r="GI121" s="11"/>
      <c r="GJ121" s="11"/>
      <c r="GK121" s="11"/>
      <c r="GL121" s="11"/>
      <c r="GM121" s="11"/>
      <c r="GN121" s="11"/>
      <c r="GO121" s="11"/>
      <c r="GP121" s="11"/>
      <c r="GQ121" s="11"/>
      <c r="GR121" s="11"/>
      <c r="GS121" s="11"/>
      <c r="GT121" s="11"/>
      <c r="GU121" s="11"/>
      <c r="GV121" s="11"/>
      <c r="GW121" s="11"/>
      <c r="GX121" s="11"/>
      <c r="GY121" s="11"/>
      <c r="GZ121" s="11"/>
      <c r="HA121" s="11"/>
      <c r="HB121" s="11"/>
      <c r="HC121" s="11"/>
      <c r="HD121" s="11"/>
      <c r="HE121" s="11"/>
      <c r="HF121" s="11"/>
      <c r="HG121" s="11"/>
      <c r="HH121" s="11"/>
      <c r="HI121" s="11"/>
      <c r="HJ121" s="11"/>
      <c r="HK121" s="11"/>
      <c r="HL121" s="11"/>
      <c r="HM121" s="11"/>
      <c r="HN121" s="11"/>
      <c r="HO121" s="11"/>
      <c r="HP121" s="11"/>
      <c r="HQ121" s="11"/>
      <c r="HR121" s="11"/>
      <c r="HS121" s="11"/>
      <c r="HT121" s="11"/>
      <c r="HU121" s="11"/>
      <c r="HV121" s="11"/>
      <c r="HW121" s="11"/>
      <c r="HX121" s="11"/>
      <c r="HY121" s="11"/>
      <c r="HZ121" s="11"/>
      <c r="IA121" s="11"/>
      <c r="IB121" s="11"/>
      <c r="IC121" s="11"/>
      <c r="ID121" s="11"/>
      <c r="IE121" s="11"/>
    </row>
    <row r="122" spans="1:239" s="12" customFormat="1" ht="15" customHeight="1">
      <c r="A122" s="70"/>
      <c r="B122" s="11"/>
      <c r="C122" s="1654"/>
      <c r="D122" s="1654"/>
      <c r="E122" s="1654"/>
      <c r="F122" s="1654"/>
      <c r="G122" s="1654"/>
      <c r="H122" s="1654"/>
      <c r="I122" s="1654"/>
      <c r="J122" s="1654"/>
      <c r="K122" s="1654"/>
      <c r="L122" s="1654"/>
      <c r="M122" s="1654"/>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11"/>
      <c r="CZ122" s="11"/>
      <c r="DA122" s="11"/>
      <c r="DB122" s="11"/>
      <c r="DC122" s="11"/>
      <c r="DD122" s="11"/>
      <c r="DE122" s="11"/>
      <c r="DF122" s="11"/>
      <c r="DG122" s="11"/>
      <c r="DH122" s="11"/>
      <c r="DI122" s="11"/>
      <c r="DJ122" s="11"/>
      <c r="DK122" s="11"/>
      <c r="DL122" s="11"/>
      <c r="DM122" s="11"/>
      <c r="DN122" s="11"/>
      <c r="DO122" s="11"/>
      <c r="DP122" s="11"/>
      <c r="DQ122" s="11"/>
      <c r="DR122" s="11"/>
      <c r="DS122" s="11"/>
      <c r="DT122" s="11"/>
      <c r="DU122" s="11"/>
      <c r="DV122" s="11"/>
      <c r="DW122" s="11"/>
      <c r="DX122" s="11"/>
      <c r="DY122" s="11"/>
      <c r="DZ122" s="11"/>
      <c r="EA122" s="11"/>
      <c r="EB122" s="11"/>
      <c r="EC122" s="11"/>
      <c r="ED122" s="11"/>
      <c r="EE122" s="11"/>
      <c r="EF122" s="11"/>
      <c r="EG122" s="11"/>
      <c r="EH122" s="11"/>
      <c r="EI122" s="11"/>
      <c r="EJ122" s="11"/>
      <c r="EK122" s="11"/>
      <c r="EL122" s="11"/>
      <c r="EM122" s="11"/>
      <c r="EN122" s="11"/>
      <c r="EO122" s="11"/>
      <c r="EP122" s="11"/>
      <c r="EQ122" s="11"/>
      <c r="ER122" s="11"/>
      <c r="ES122" s="11"/>
      <c r="ET122" s="11"/>
      <c r="EU122" s="11"/>
      <c r="EV122" s="11"/>
      <c r="EW122" s="11"/>
      <c r="EX122" s="11"/>
      <c r="EY122" s="11"/>
      <c r="EZ122" s="11"/>
      <c r="FA122" s="11"/>
      <c r="FB122" s="11"/>
      <c r="FC122" s="11"/>
      <c r="FD122" s="11"/>
      <c r="FE122" s="11"/>
      <c r="FF122" s="11"/>
      <c r="FG122" s="11"/>
      <c r="FH122" s="11"/>
      <c r="FI122" s="11"/>
      <c r="FJ122" s="11"/>
      <c r="FK122" s="11"/>
      <c r="FL122" s="11"/>
      <c r="FM122" s="11"/>
      <c r="FN122" s="11"/>
      <c r="FO122" s="11"/>
      <c r="FP122" s="11"/>
      <c r="FQ122" s="11"/>
      <c r="FR122" s="11"/>
      <c r="FS122" s="11"/>
      <c r="FT122" s="11"/>
      <c r="FU122" s="11"/>
      <c r="FV122" s="11"/>
      <c r="FW122" s="11"/>
      <c r="FX122" s="11"/>
      <c r="FY122" s="11"/>
      <c r="FZ122" s="11"/>
      <c r="GA122" s="11"/>
      <c r="GB122" s="11"/>
      <c r="GC122" s="11"/>
      <c r="GD122" s="11"/>
      <c r="GE122" s="11"/>
      <c r="GF122" s="11"/>
      <c r="GG122" s="11"/>
      <c r="GH122" s="11"/>
      <c r="GI122" s="11"/>
      <c r="GJ122" s="11"/>
      <c r="GK122" s="11"/>
      <c r="GL122" s="11"/>
      <c r="GM122" s="11"/>
      <c r="GN122" s="11"/>
      <c r="GO122" s="11"/>
      <c r="GP122" s="11"/>
      <c r="GQ122" s="11"/>
      <c r="GR122" s="11"/>
      <c r="GS122" s="11"/>
      <c r="GT122" s="11"/>
      <c r="GU122" s="11"/>
      <c r="GV122" s="11"/>
      <c r="GW122" s="11"/>
      <c r="GX122" s="11"/>
      <c r="GY122" s="11"/>
      <c r="GZ122" s="11"/>
      <c r="HA122" s="11"/>
      <c r="HB122" s="11"/>
      <c r="HC122" s="11"/>
      <c r="HD122" s="11"/>
      <c r="HE122" s="11"/>
      <c r="HF122" s="11"/>
      <c r="HG122" s="11"/>
      <c r="HH122" s="11"/>
      <c r="HI122" s="11"/>
      <c r="HJ122" s="11"/>
      <c r="HK122" s="11"/>
      <c r="HL122" s="11"/>
      <c r="HM122" s="11"/>
      <c r="HN122" s="11"/>
      <c r="HO122" s="11"/>
      <c r="HP122" s="11"/>
      <c r="HQ122" s="11"/>
      <c r="HR122" s="11"/>
      <c r="HS122" s="11"/>
      <c r="HT122" s="11"/>
      <c r="HU122" s="11"/>
      <c r="HV122" s="11"/>
      <c r="HW122" s="11"/>
      <c r="HX122" s="11"/>
      <c r="HY122" s="11"/>
      <c r="HZ122" s="11"/>
      <c r="IA122" s="11"/>
      <c r="IB122" s="11"/>
      <c r="IC122" s="11"/>
      <c r="ID122" s="11"/>
      <c r="IE122" s="11"/>
    </row>
    <row r="123" spans="1:239" s="12" customFormat="1" ht="15" customHeight="1">
      <c r="A123" s="70"/>
      <c r="B123" s="11"/>
      <c r="C123" s="1654"/>
      <c r="D123" s="1654"/>
      <c r="E123" s="1654"/>
      <c r="F123" s="1654"/>
      <c r="G123" s="1654"/>
      <c r="H123" s="1654"/>
      <c r="I123" s="1654"/>
      <c r="J123" s="1654"/>
      <c r="K123" s="1654"/>
      <c r="L123" s="1654"/>
      <c r="M123" s="1654"/>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c r="CE123" s="11"/>
      <c r="CF123" s="11"/>
      <c r="CG123" s="11"/>
      <c r="CH123" s="11"/>
      <c r="CI123" s="11"/>
      <c r="CJ123" s="11"/>
      <c r="CK123" s="11"/>
      <c r="CL123" s="11"/>
      <c r="CM123" s="11"/>
      <c r="CN123" s="11"/>
      <c r="CO123" s="11"/>
      <c r="CP123" s="11"/>
      <c r="CQ123" s="11"/>
      <c r="CR123" s="11"/>
      <c r="CS123" s="11"/>
      <c r="CT123" s="11"/>
      <c r="CU123" s="11"/>
      <c r="CV123" s="11"/>
      <c r="CW123" s="11"/>
      <c r="CX123" s="11"/>
      <c r="CY123" s="11"/>
      <c r="CZ123" s="11"/>
      <c r="DA123" s="11"/>
      <c r="DB123" s="11"/>
      <c r="DC123" s="11"/>
      <c r="DD123" s="11"/>
      <c r="DE123" s="11"/>
      <c r="DF123" s="11"/>
      <c r="DG123" s="11"/>
      <c r="DH123" s="11"/>
      <c r="DI123" s="11"/>
      <c r="DJ123" s="11"/>
      <c r="DK123" s="11"/>
      <c r="DL123" s="11"/>
      <c r="DM123" s="11"/>
      <c r="DN123" s="11"/>
      <c r="DO123" s="11"/>
      <c r="DP123" s="11"/>
      <c r="DQ123" s="11"/>
      <c r="DR123" s="11"/>
      <c r="DS123" s="11"/>
      <c r="DT123" s="11"/>
      <c r="DU123" s="11"/>
      <c r="DV123" s="11"/>
      <c r="DW123" s="11"/>
      <c r="DX123" s="11"/>
      <c r="DY123" s="11"/>
      <c r="DZ123" s="11"/>
      <c r="EA123" s="11"/>
      <c r="EB123" s="11"/>
      <c r="EC123" s="11"/>
      <c r="ED123" s="11"/>
      <c r="EE123" s="11"/>
      <c r="EF123" s="11"/>
      <c r="EG123" s="11"/>
      <c r="EH123" s="11"/>
      <c r="EI123" s="11"/>
      <c r="EJ123" s="11"/>
      <c r="EK123" s="11"/>
      <c r="EL123" s="11"/>
      <c r="EM123" s="11"/>
      <c r="EN123" s="11"/>
      <c r="EO123" s="11"/>
      <c r="EP123" s="11"/>
      <c r="EQ123" s="11"/>
      <c r="ER123" s="11"/>
      <c r="ES123" s="11"/>
      <c r="ET123" s="11"/>
      <c r="EU123" s="11"/>
      <c r="EV123" s="11"/>
      <c r="EW123" s="11"/>
      <c r="EX123" s="11"/>
      <c r="EY123" s="11"/>
      <c r="EZ123" s="11"/>
      <c r="FA123" s="11"/>
      <c r="FB123" s="11"/>
      <c r="FC123" s="11"/>
      <c r="FD123" s="11"/>
      <c r="FE123" s="11"/>
      <c r="FF123" s="11"/>
      <c r="FG123" s="11"/>
      <c r="FH123" s="11"/>
      <c r="FI123" s="11"/>
      <c r="FJ123" s="11"/>
      <c r="FK123" s="11"/>
      <c r="FL123" s="11"/>
      <c r="FM123" s="11"/>
      <c r="FN123" s="11"/>
      <c r="FO123" s="11"/>
      <c r="FP123" s="11"/>
      <c r="FQ123" s="11"/>
      <c r="FR123" s="11"/>
      <c r="FS123" s="11"/>
      <c r="FT123" s="11"/>
      <c r="FU123" s="11"/>
      <c r="FV123" s="11"/>
      <c r="FW123" s="11"/>
      <c r="FX123" s="11"/>
      <c r="FY123" s="11"/>
      <c r="FZ123" s="11"/>
      <c r="GA123" s="11"/>
      <c r="GB123" s="11"/>
      <c r="GC123" s="11"/>
      <c r="GD123" s="11"/>
      <c r="GE123" s="11"/>
      <c r="GF123" s="11"/>
      <c r="GG123" s="11"/>
      <c r="GH123" s="11"/>
      <c r="GI123" s="11"/>
      <c r="GJ123" s="11"/>
      <c r="GK123" s="11"/>
      <c r="GL123" s="11"/>
      <c r="GM123" s="11"/>
      <c r="GN123" s="11"/>
      <c r="GO123" s="11"/>
      <c r="GP123" s="11"/>
      <c r="GQ123" s="11"/>
      <c r="GR123" s="11"/>
      <c r="GS123" s="11"/>
      <c r="GT123" s="11"/>
      <c r="GU123" s="11"/>
      <c r="GV123" s="11"/>
      <c r="GW123" s="11"/>
      <c r="GX123" s="11"/>
      <c r="GY123" s="11"/>
      <c r="GZ123" s="11"/>
      <c r="HA123" s="11"/>
      <c r="HB123" s="11"/>
      <c r="HC123" s="11"/>
      <c r="HD123" s="11"/>
      <c r="HE123" s="11"/>
      <c r="HF123" s="11"/>
      <c r="HG123" s="11"/>
      <c r="HH123" s="11"/>
      <c r="HI123" s="11"/>
      <c r="HJ123" s="11"/>
      <c r="HK123" s="11"/>
      <c r="HL123" s="11"/>
      <c r="HM123" s="11"/>
      <c r="HN123" s="11"/>
      <c r="HO123" s="11"/>
      <c r="HP123" s="11"/>
      <c r="HQ123" s="11"/>
      <c r="HR123" s="11"/>
      <c r="HS123" s="11"/>
      <c r="HT123" s="11"/>
      <c r="HU123" s="11"/>
      <c r="HV123" s="11"/>
      <c r="HW123" s="11"/>
      <c r="HX123" s="11"/>
      <c r="HY123" s="11"/>
      <c r="HZ123" s="11"/>
      <c r="IA123" s="11"/>
      <c r="IB123" s="11"/>
      <c r="IC123" s="11"/>
      <c r="ID123" s="11"/>
      <c r="IE123" s="11"/>
    </row>
    <row r="124" spans="1:239" s="12" customFormat="1" ht="15" customHeight="1">
      <c r="A124" s="70"/>
      <c r="B124" s="11"/>
      <c r="C124" s="1654"/>
      <c r="D124" s="1654"/>
      <c r="E124" s="1654"/>
      <c r="F124" s="1654"/>
      <c r="G124" s="1654"/>
      <c r="H124" s="1654"/>
      <c r="I124" s="1654"/>
      <c r="J124" s="1654"/>
      <c r="K124" s="1654"/>
      <c r="L124" s="1654"/>
      <c r="M124" s="1654"/>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c r="CN124" s="11"/>
      <c r="CO124" s="11"/>
      <c r="CP124" s="11"/>
      <c r="CQ124" s="11"/>
      <c r="CR124" s="11"/>
      <c r="CS124" s="11"/>
      <c r="CT124" s="11"/>
      <c r="CU124" s="11"/>
      <c r="CV124" s="11"/>
      <c r="CW124" s="11"/>
      <c r="CX124" s="11"/>
      <c r="CY124" s="11"/>
      <c r="CZ124" s="11"/>
      <c r="DA124" s="11"/>
      <c r="DB124" s="11"/>
      <c r="DC124" s="11"/>
      <c r="DD124" s="11"/>
      <c r="DE124" s="11"/>
      <c r="DF124" s="11"/>
      <c r="DG124" s="11"/>
      <c r="DH124" s="11"/>
      <c r="DI124" s="11"/>
      <c r="DJ124" s="11"/>
      <c r="DK124" s="11"/>
      <c r="DL124" s="11"/>
      <c r="DM124" s="11"/>
      <c r="DN124" s="11"/>
      <c r="DO124" s="11"/>
      <c r="DP124" s="11"/>
      <c r="DQ124" s="11"/>
      <c r="DR124" s="11"/>
      <c r="DS124" s="11"/>
      <c r="DT124" s="11"/>
      <c r="DU124" s="11"/>
      <c r="DV124" s="11"/>
      <c r="DW124" s="11"/>
      <c r="DX124" s="11"/>
      <c r="DY124" s="11"/>
      <c r="DZ124" s="11"/>
      <c r="EA124" s="11"/>
      <c r="EB124" s="11"/>
      <c r="EC124" s="11"/>
      <c r="ED124" s="11"/>
      <c r="EE124" s="11"/>
      <c r="EF124" s="11"/>
      <c r="EG124" s="11"/>
      <c r="EH124" s="11"/>
      <c r="EI124" s="11"/>
      <c r="EJ124" s="11"/>
      <c r="EK124" s="11"/>
      <c r="EL124" s="11"/>
      <c r="EM124" s="11"/>
      <c r="EN124" s="11"/>
      <c r="EO124" s="11"/>
      <c r="EP124" s="11"/>
      <c r="EQ124" s="11"/>
      <c r="ER124" s="11"/>
      <c r="ES124" s="11"/>
      <c r="ET124" s="11"/>
      <c r="EU124" s="11"/>
      <c r="EV124" s="11"/>
      <c r="EW124" s="11"/>
      <c r="EX124" s="11"/>
      <c r="EY124" s="11"/>
      <c r="EZ124" s="11"/>
      <c r="FA124" s="11"/>
      <c r="FB124" s="11"/>
      <c r="FC124" s="11"/>
      <c r="FD124" s="11"/>
      <c r="FE124" s="11"/>
      <c r="FF124" s="11"/>
      <c r="FG124" s="11"/>
      <c r="FH124" s="11"/>
      <c r="FI124" s="11"/>
      <c r="FJ124" s="11"/>
      <c r="FK124" s="11"/>
      <c r="FL124" s="11"/>
      <c r="FM124" s="11"/>
      <c r="FN124" s="11"/>
      <c r="FO124" s="11"/>
      <c r="FP124" s="11"/>
      <c r="FQ124" s="11"/>
      <c r="FR124" s="11"/>
      <c r="FS124" s="11"/>
      <c r="FT124" s="11"/>
      <c r="FU124" s="11"/>
      <c r="FV124" s="11"/>
      <c r="FW124" s="11"/>
      <c r="FX124" s="11"/>
      <c r="FY124" s="11"/>
      <c r="FZ124" s="11"/>
      <c r="GA124" s="11"/>
      <c r="GB124" s="11"/>
      <c r="GC124" s="11"/>
      <c r="GD124" s="11"/>
      <c r="GE124" s="11"/>
      <c r="GF124" s="11"/>
      <c r="GG124" s="11"/>
      <c r="GH124" s="11"/>
      <c r="GI124" s="11"/>
      <c r="GJ124" s="11"/>
      <c r="GK124" s="11"/>
      <c r="GL124" s="11"/>
      <c r="GM124" s="11"/>
      <c r="GN124" s="11"/>
      <c r="GO124" s="11"/>
      <c r="GP124" s="11"/>
      <c r="GQ124" s="11"/>
      <c r="GR124" s="11"/>
      <c r="GS124" s="11"/>
      <c r="GT124" s="11"/>
      <c r="GU124" s="11"/>
      <c r="GV124" s="11"/>
      <c r="GW124" s="11"/>
      <c r="GX124" s="11"/>
      <c r="GY124" s="11"/>
      <c r="GZ124" s="11"/>
      <c r="HA124" s="11"/>
      <c r="HB124" s="11"/>
      <c r="HC124" s="11"/>
      <c r="HD124" s="11"/>
      <c r="HE124" s="11"/>
      <c r="HF124" s="11"/>
      <c r="HG124" s="11"/>
      <c r="HH124" s="11"/>
      <c r="HI124" s="11"/>
      <c r="HJ124" s="11"/>
      <c r="HK124" s="11"/>
      <c r="HL124" s="11"/>
      <c r="HM124" s="11"/>
      <c r="HN124" s="11"/>
      <c r="HO124" s="11"/>
      <c r="HP124" s="11"/>
      <c r="HQ124" s="11"/>
      <c r="HR124" s="11"/>
      <c r="HS124" s="11"/>
      <c r="HT124" s="11"/>
      <c r="HU124" s="11"/>
      <c r="HV124" s="11"/>
      <c r="HW124" s="11"/>
      <c r="HX124" s="11"/>
      <c r="HY124" s="11"/>
      <c r="HZ124" s="11"/>
      <c r="IA124" s="11"/>
      <c r="IB124" s="11"/>
      <c r="IC124" s="11"/>
      <c r="ID124" s="11"/>
      <c r="IE124" s="11"/>
    </row>
    <row r="125" spans="1:239" s="12" customFormat="1" ht="14.25" customHeight="1">
      <c r="A125" s="70"/>
      <c r="B125" s="11"/>
      <c r="C125" s="1654"/>
      <c r="D125" s="1654"/>
      <c r="E125" s="1654"/>
      <c r="F125" s="1654"/>
      <c r="G125" s="1654"/>
      <c r="H125" s="1654"/>
      <c r="I125" s="1654"/>
      <c r="J125" s="1654"/>
      <c r="K125" s="1654"/>
      <c r="L125" s="1654"/>
      <c r="M125" s="1654"/>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c r="BY125" s="11"/>
      <c r="BZ125" s="11"/>
      <c r="CA125" s="11"/>
      <c r="CB125" s="11"/>
      <c r="CC125" s="11"/>
      <c r="CD125" s="11"/>
      <c r="CE125" s="11"/>
      <c r="CF125" s="11"/>
      <c r="CG125" s="11"/>
      <c r="CH125" s="11"/>
      <c r="CI125" s="11"/>
      <c r="CJ125" s="11"/>
      <c r="CK125" s="11"/>
      <c r="CL125" s="11"/>
      <c r="CM125" s="11"/>
      <c r="CN125" s="11"/>
      <c r="CO125" s="11"/>
      <c r="CP125" s="11"/>
      <c r="CQ125" s="11"/>
      <c r="CR125" s="11"/>
      <c r="CS125" s="11"/>
      <c r="CT125" s="11"/>
      <c r="CU125" s="11"/>
      <c r="CV125" s="11"/>
      <c r="CW125" s="11"/>
      <c r="CX125" s="11"/>
      <c r="CY125" s="11"/>
      <c r="CZ125" s="11"/>
      <c r="DA125" s="11"/>
      <c r="DB125" s="11"/>
      <c r="DC125" s="11"/>
      <c r="DD125" s="11"/>
      <c r="DE125" s="11"/>
      <c r="DF125" s="11"/>
      <c r="DG125" s="11"/>
      <c r="DH125" s="11"/>
      <c r="DI125" s="11"/>
      <c r="DJ125" s="11"/>
      <c r="DK125" s="11"/>
      <c r="DL125" s="11"/>
      <c r="DM125" s="11"/>
      <c r="DN125" s="11"/>
      <c r="DO125" s="11"/>
      <c r="DP125" s="11"/>
      <c r="DQ125" s="11"/>
      <c r="DR125" s="11"/>
      <c r="DS125" s="11"/>
      <c r="DT125" s="11"/>
      <c r="DU125" s="11"/>
      <c r="DV125" s="11"/>
      <c r="DW125" s="11"/>
      <c r="DX125" s="11"/>
      <c r="DY125" s="11"/>
      <c r="DZ125" s="11"/>
      <c r="EA125" s="11"/>
      <c r="EB125" s="11"/>
      <c r="EC125" s="11"/>
      <c r="ED125" s="11"/>
      <c r="EE125" s="11"/>
      <c r="EF125" s="11"/>
      <c r="EG125" s="11"/>
      <c r="EH125" s="11"/>
      <c r="EI125" s="11"/>
      <c r="EJ125" s="11"/>
      <c r="EK125" s="11"/>
      <c r="EL125" s="11"/>
      <c r="EM125" s="11"/>
      <c r="EN125" s="11"/>
      <c r="EO125" s="11"/>
      <c r="EP125" s="11"/>
      <c r="EQ125" s="11"/>
      <c r="ER125" s="11"/>
      <c r="ES125" s="11"/>
      <c r="ET125" s="11"/>
      <c r="EU125" s="11"/>
      <c r="EV125" s="11"/>
      <c r="EW125" s="11"/>
      <c r="EX125" s="11"/>
      <c r="EY125" s="11"/>
      <c r="EZ125" s="11"/>
      <c r="FA125" s="11"/>
      <c r="FB125" s="11"/>
      <c r="FC125" s="11"/>
      <c r="FD125" s="11"/>
      <c r="FE125" s="11"/>
      <c r="FF125" s="11"/>
      <c r="FG125" s="11"/>
      <c r="FH125" s="11"/>
      <c r="FI125" s="11"/>
      <c r="FJ125" s="11"/>
      <c r="FK125" s="11"/>
      <c r="FL125" s="11"/>
      <c r="FM125" s="11"/>
      <c r="FN125" s="11"/>
      <c r="FO125" s="11"/>
      <c r="FP125" s="11"/>
      <c r="FQ125" s="11"/>
      <c r="FR125" s="11"/>
      <c r="FS125" s="11"/>
      <c r="FT125" s="11"/>
      <c r="FU125" s="11"/>
      <c r="FV125" s="11"/>
      <c r="FW125" s="11"/>
      <c r="FX125" s="11"/>
      <c r="FY125" s="11"/>
      <c r="FZ125" s="11"/>
      <c r="GA125" s="11"/>
      <c r="GB125" s="11"/>
      <c r="GC125" s="11"/>
      <c r="GD125" s="11"/>
      <c r="GE125" s="11"/>
      <c r="GF125" s="11"/>
      <c r="GG125" s="11"/>
      <c r="GH125" s="11"/>
      <c r="GI125" s="11"/>
      <c r="GJ125" s="11"/>
      <c r="GK125" s="11"/>
      <c r="GL125" s="11"/>
      <c r="GM125" s="11"/>
      <c r="GN125" s="11"/>
      <c r="GO125" s="11"/>
      <c r="GP125" s="11"/>
      <c r="GQ125" s="11"/>
      <c r="GR125" s="11"/>
      <c r="GS125" s="11"/>
      <c r="GT125" s="11"/>
      <c r="GU125" s="11"/>
      <c r="GV125" s="11"/>
      <c r="GW125" s="11"/>
      <c r="GX125" s="11"/>
      <c r="GY125" s="11"/>
      <c r="GZ125" s="11"/>
      <c r="HA125" s="11"/>
      <c r="HB125" s="11"/>
      <c r="HC125" s="11"/>
      <c r="HD125" s="11"/>
      <c r="HE125" s="11"/>
      <c r="HF125" s="11"/>
      <c r="HG125" s="11"/>
      <c r="HH125" s="11"/>
      <c r="HI125" s="11"/>
      <c r="HJ125" s="11"/>
      <c r="HK125" s="11"/>
      <c r="HL125" s="11"/>
      <c r="HM125" s="11"/>
      <c r="HN125" s="11"/>
      <c r="HO125" s="11"/>
      <c r="HP125" s="11"/>
      <c r="HQ125" s="11"/>
      <c r="HR125" s="11"/>
      <c r="HS125" s="11"/>
      <c r="HT125" s="11"/>
      <c r="HU125" s="11"/>
      <c r="HV125" s="11"/>
      <c r="HW125" s="11"/>
      <c r="HX125" s="11"/>
      <c r="HY125" s="11"/>
      <c r="HZ125" s="11"/>
      <c r="IA125" s="11"/>
      <c r="IB125" s="11"/>
      <c r="IC125" s="11"/>
      <c r="ID125" s="11"/>
      <c r="IE125" s="11"/>
    </row>
    <row r="126" spans="1:239" s="12" customFormat="1" ht="14.25" customHeight="1">
      <c r="A126" s="70"/>
      <c r="B126" s="11"/>
      <c r="C126" s="1654"/>
      <c r="D126" s="1654"/>
      <c r="E126" s="1654"/>
      <c r="F126" s="1654"/>
      <c r="G126" s="1654"/>
      <c r="H126" s="1654"/>
      <c r="I126" s="1654"/>
      <c r="J126" s="1654"/>
      <c r="K126" s="1654"/>
      <c r="L126" s="1654"/>
      <c r="M126" s="1654"/>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1"/>
      <c r="CZ126" s="11"/>
      <c r="DA126" s="11"/>
      <c r="DB126" s="11"/>
      <c r="DC126" s="11"/>
      <c r="DD126" s="11"/>
      <c r="DE126" s="11"/>
      <c r="DF126" s="11"/>
      <c r="DG126" s="11"/>
      <c r="DH126" s="11"/>
      <c r="DI126" s="11"/>
      <c r="DJ126" s="11"/>
      <c r="DK126" s="11"/>
      <c r="DL126" s="11"/>
      <c r="DM126" s="11"/>
      <c r="DN126" s="11"/>
      <c r="DO126" s="11"/>
      <c r="DP126" s="11"/>
      <c r="DQ126" s="11"/>
      <c r="DR126" s="11"/>
      <c r="DS126" s="11"/>
      <c r="DT126" s="11"/>
      <c r="DU126" s="11"/>
      <c r="DV126" s="11"/>
      <c r="DW126" s="11"/>
      <c r="DX126" s="11"/>
      <c r="DY126" s="11"/>
      <c r="DZ126" s="11"/>
      <c r="EA126" s="11"/>
      <c r="EB126" s="11"/>
      <c r="EC126" s="11"/>
      <c r="ED126" s="11"/>
      <c r="EE126" s="11"/>
      <c r="EF126" s="11"/>
      <c r="EG126" s="11"/>
      <c r="EH126" s="11"/>
      <c r="EI126" s="11"/>
      <c r="EJ126" s="11"/>
      <c r="EK126" s="11"/>
      <c r="EL126" s="11"/>
      <c r="EM126" s="11"/>
      <c r="EN126" s="11"/>
      <c r="EO126" s="11"/>
      <c r="EP126" s="11"/>
      <c r="EQ126" s="11"/>
      <c r="ER126" s="11"/>
      <c r="ES126" s="11"/>
      <c r="ET126" s="11"/>
      <c r="EU126" s="11"/>
      <c r="EV126" s="11"/>
      <c r="EW126" s="11"/>
      <c r="EX126" s="11"/>
      <c r="EY126" s="11"/>
      <c r="EZ126" s="11"/>
      <c r="FA126" s="11"/>
      <c r="FB126" s="11"/>
      <c r="FC126" s="11"/>
      <c r="FD126" s="11"/>
      <c r="FE126" s="11"/>
      <c r="FF126" s="11"/>
      <c r="FG126" s="11"/>
      <c r="FH126" s="11"/>
      <c r="FI126" s="11"/>
      <c r="FJ126" s="11"/>
      <c r="FK126" s="11"/>
      <c r="FL126" s="11"/>
      <c r="FM126" s="11"/>
      <c r="FN126" s="11"/>
      <c r="FO126" s="11"/>
      <c r="FP126" s="11"/>
      <c r="FQ126" s="11"/>
      <c r="FR126" s="11"/>
      <c r="FS126" s="11"/>
      <c r="FT126" s="11"/>
      <c r="FU126" s="11"/>
      <c r="FV126" s="11"/>
      <c r="FW126" s="11"/>
      <c r="FX126" s="11"/>
      <c r="FY126" s="11"/>
      <c r="FZ126" s="11"/>
      <c r="GA126" s="11"/>
      <c r="GB126" s="11"/>
      <c r="GC126" s="11"/>
      <c r="GD126" s="11"/>
      <c r="GE126" s="11"/>
      <c r="GF126" s="11"/>
      <c r="GG126" s="11"/>
      <c r="GH126" s="11"/>
      <c r="GI126" s="11"/>
      <c r="GJ126" s="11"/>
      <c r="GK126" s="11"/>
      <c r="GL126" s="11"/>
      <c r="GM126" s="11"/>
      <c r="GN126" s="11"/>
      <c r="GO126" s="11"/>
      <c r="GP126" s="11"/>
      <c r="GQ126" s="11"/>
      <c r="GR126" s="11"/>
      <c r="GS126" s="11"/>
      <c r="GT126" s="11"/>
      <c r="GU126" s="11"/>
      <c r="GV126" s="11"/>
      <c r="GW126" s="11"/>
      <c r="GX126" s="11"/>
      <c r="GY126" s="11"/>
      <c r="GZ126" s="11"/>
      <c r="HA126" s="11"/>
      <c r="HB126" s="11"/>
      <c r="HC126" s="11"/>
      <c r="HD126" s="11"/>
      <c r="HE126" s="11"/>
      <c r="HF126" s="11"/>
      <c r="HG126" s="11"/>
      <c r="HH126" s="11"/>
      <c r="HI126" s="11"/>
      <c r="HJ126" s="11"/>
      <c r="HK126" s="11"/>
      <c r="HL126" s="11"/>
      <c r="HM126" s="11"/>
      <c r="HN126" s="11"/>
      <c r="HO126" s="11"/>
      <c r="HP126" s="11"/>
      <c r="HQ126" s="11"/>
      <c r="HR126" s="11"/>
      <c r="HS126" s="11"/>
      <c r="HT126" s="11"/>
      <c r="HU126" s="11"/>
      <c r="HV126" s="11"/>
      <c r="HW126" s="11"/>
      <c r="HX126" s="11"/>
      <c r="HY126" s="11"/>
      <c r="HZ126" s="11"/>
      <c r="IA126" s="11"/>
      <c r="IB126" s="11"/>
      <c r="IC126" s="11"/>
      <c r="ID126" s="11"/>
      <c r="IE126" s="11"/>
    </row>
    <row r="127" spans="1:239" s="12" customFormat="1" ht="14.25" customHeight="1">
      <c r="A127" s="70"/>
      <c r="B127" s="11"/>
      <c r="C127" s="1654"/>
      <c r="D127" s="1654"/>
      <c r="E127" s="1654"/>
      <c r="F127" s="1654"/>
      <c r="G127" s="1654"/>
      <c r="H127" s="1654"/>
      <c r="I127" s="1654"/>
      <c r="J127" s="1654"/>
      <c r="K127" s="1654"/>
      <c r="L127" s="1654"/>
      <c r="M127" s="1654"/>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11"/>
      <c r="CZ127" s="11"/>
      <c r="DA127" s="11"/>
      <c r="DB127" s="11"/>
      <c r="DC127" s="11"/>
      <c r="DD127" s="11"/>
      <c r="DE127" s="11"/>
      <c r="DF127" s="11"/>
      <c r="DG127" s="11"/>
      <c r="DH127" s="11"/>
      <c r="DI127" s="11"/>
      <c r="DJ127" s="11"/>
      <c r="DK127" s="11"/>
      <c r="DL127" s="11"/>
      <c r="DM127" s="11"/>
      <c r="DN127" s="11"/>
      <c r="DO127" s="11"/>
      <c r="DP127" s="11"/>
      <c r="DQ127" s="11"/>
      <c r="DR127" s="11"/>
      <c r="DS127" s="11"/>
      <c r="DT127" s="11"/>
      <c r="DU127" s="11"/>
      <c r="DV127" s="11"/>
      <c r="DW127" s="11"/>
      <c r="DX127" s="11"/>
      <c r="DY127" s="11"/>
      <c r="DZ127" s="11"/>
      <c r="EA127" s="11"/>
      <c r="EB127" s="11"/>
      <c r="EC127" s="11"/>
      <c r="ED127" s="11"/>
      <c r="EE127" s="11"/>
      <c r="EF127" s="11"/>
      <c r="EG127" s="11"/>
      <c r="EH127" s="11"/>
      <c r="EI127" s="11"/>
      <c r="EJ127" s="11"/>
      <c r="EK127" s="11"/>
      <c r="EL127" s="11"/>
      <c r="EM127" s="11"/>
      <c r="EN127" s="11"/>
      <c r="EO127" s="11"/>
      <c r="EP127" s="11"/>
      <c r="EQ127" s="11"/>
      <c r="ER127" s="11"/>
      <c r="ES127" s="11"/>
      <c r="ET127" s="11"/>
      <c r="EU127" s="11"/>
      <c r="EV127" s="11"/>
      <c r="EW127" s="11"/>
      <c r="EX127" s="11"/>
      <c r="EY127" s="11"/>
      <c r="EZ127" s="11"/>
      <c r="FA127" s="11"/>
      <c r="FB127" s="11"/>
      <c r="FC127" s="11"/>
      <c r="FD127" s="11"/>
      <c r="FE127" s="11"/>
      <c r="FF127" s="11"/>
      <c r="FG127" s="11"/>
      <c r="FH127" s="11"/>
      <c r="FI127" s="11"/>
      <c r="FJ127" s="11"/>
      <c r="FK127" s="11"/>
      <c r="FL127" s="11"/>
      <c r="FM127" s="11"/>
      <c r="FN127" s="11"/>
      <c r="FO127" s="11"/>
      <c r="FP127" s="11"/>
      <c r="FQ127" s="11"/>
      <c r="FR127" s="11"/>
      <c r="FS127" s="11"/>
      <c r="FT127" s="11"/>
      <c r="FU127" s="11"/>
      <c r="FV127" s="11"/>
      <c r="FW127" s="11"/>
      <c r="FX127" s="11"/>
      <c r="FY127" s="11"/>
      <c r="FZ127" s="11"/>
      <c r="GA127" s="11"/>
      <c r="GB127" s="11"/>
      <c r="GC127" s="11"/>
      <c r="GD127" s="11"/>
      <c r="GE127" s="11"/>
      <c r="GF127" s="11"/>
      <c r="GG127" s="11"/>
      <c r="GH127" s="11"/>
      <c r="GI127" s="11"/>
      <c r="GJ127" s="11"/>
      <c r="GK127" s="11"/>
      <c r="GL127" s="11"/>
      <c r="GM127" s="11"/>
      <c r="GN127" s="11"/>
      <c r="GO127" s="11"/>
      <c r="GP127" s="11"/>
      <c r="GQ127" s="11"/>
      <c r="GR127" s="11"/>
      <c r="GS127" s="11"/>
      <c r="GT127" s="11"/>
      <c r="GU127" s="11"/>
      <c r="GV127" s="11"/>
      <c r="GW127" s="11"/>
      <c r="GX127" s="11"/>
      <c r="GY127" s="11"/>
      <c r="GZ127" s="11"/>
      <c r="HA127" s="11"/>
      <c r="HB127" s="11"/>
      <c r="HC127" s="11"/>
      <c r="HD127" s="11"/>
      <c r="HE127" s="11"/>
      <c r="HF127" s="11"/>
      <c r="HG127" s="11"/>
      <c r="HH127" s="11"/>
      <c r="HI127" s="11"/>
      <c r="HJ127" s="11"/>
      <c r="HK127" s="11"/>
      <c r="HL127" s="11"/>
      <c r="HM127" s="11"/>
      <c r="HN127" s="11"/>
      <c r="HO127" s="11"/>
      <c r="HP127" s="11"/>
      <c r="HQ127" s="11"/>
      <c r="HR127" s="11"/>
      <c r="HS127" s="11"/>
      <c r="HT127" s="11"/>
      <c r="HU127" s="11"/>
      <c r="HV127" s="11"/>
      <c r="HW127" s="11"/>
      <c r="HX127" s="11"/>
      <c r="HY127" s="11"/>
      <c r="HZ127" s="11"/>
      <c r="IA127" s="11"/>
      <c r="IB127" s="11"/>
      <c r="IC127" s="11"/>
      <c r="ID127" s="11"/>
      <c r="IE127" s="11"/>
    </row>
    <row r="128" spans="1:239" s="12" customFormat="1" ht="14.25" customHeight="1">
      <c r="A128" s="70"/>
      <c r="B128" s="11"/>
      <c r="C128" s="1654"/>
      <c r="D128" s="1654"/>
      <c r="E128" s="1654"/>
      <c r="F128" s="1654"/>
      <c r="G128" s="1654"/>
      <c r="H128" s="1654"/>
      <c r="I128" s="1654"/>
      <c r="J128" s="1654"/>
      <c r="K128" s="1654"/>
      <c r="L128" s="1654"/>
      <c r="M128" s="1654"/>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c r="CM128" s="11"/>
      <c r="CN128" s="11"/>
      <c r="CO128" s="11"/>
      <c r="CP128" s="11"/>
      <c r="CQ128" s="11"/>
      <c r="CR128" s="11"/>
      <c r="CS128" s="11"/>
      <c r="CT128" s="11"/>
      <c r="CU128" s="11"/>
      <c r="CV128" s="11"/>
      <c r="CW128" s="11"/>
      <c r="CX128" s="11"/>
      <c r="CY128" s="11"/>
      <c r="CZ128" s="11"/>
      <c r="DA128" s="11"/>
      <c r="DB128" s="11"/>
      <c r="DC128" s="11"/>
      <c r="DD128" s="11"/>
      <c r="DE128" s="11"/>
      <c r="DF128" s="11"/>
      <c r="DG128" s="11"/>
      <c r="DH128" s="11"/>
      <c r="DI128" s="11"/>
      <c r="DJ128" s="11"/>
      <c r="DK128" s="11"/>
      <c r="DL128" s="11"/>
      <c r="DM128" s="11"/>
      <c r="DN128" s="11"/>
      <c r="DO128" s="11"/>
      <c r="DP128" s="11"/>
      <c r="DQ128" s="11"/>
      <c r="DR128" s="11"/>
      <c r="DS128" s="11"/>
      <c r="DT128" s="11"/>
      <c r="DU128" s="11"/>
      <c r="DV128" s="11"/>
      <c r="DW128" s="11"/>
      <c r="DX128" s="11"/>
      <c r="DY128" s="11"/>
      <c r="DZ128" s="11"/>
      <c r="EA128" s="11"/>
      <c r="EB128" s="11"/>
      <c r="EC128" s="11"/>
      <c r="ED128" s="11"/>
      <c r="EE128" s="11"/>
      <c r="EF128" s="11"/>
      <c r="EG128" s="11"/>
      <c r="EH128" s="11"/>
      <c r="EI128" s="11"/>
      <c r="EJ128" s="11"/>
      <c r="EK128" s="11"/>
      <c r="EL128" s="11"/>
      <c r="EM128" s="11"/>
      <c r="EN128" s="11"/>
      <c r="EO128" s="11"/>
      <c r="EP128" s="11"/>
      <c r="EQ128" s="11"/>
      <c r="ER128" s="11"/>
      <c r="ES128" s="11"/>
      <c r="ET128" s="11"/>
      <c r="EU128" s="11"/>
      <c r="EV128" s="11"/>
      <c r="EW128" s="11"/>
      <c r="EX128" s="11"/>
      <c r="EY128" s="11"/>
      <c r="EZ128" s="11"/>
      <c r="FA128" s="11"/>
      <c r="FB128" s="11"/>
      <c r="FC128" s="11"/>
      <c r="FD128" s="11"/>
      <c r="FE128" s="11"/>
      <c r="FF128" s="11"/>
      <c r="FG128" s="11"/>
      <c r="FH128" s="11"/>
      <c r="FI128" s="11"/>
      <c r="FJ128" s="11"/>
      <c r="FK128" s="11"/>
      <c r="FL128" s="11"/>
      <c r="FM128" s="11"/>
      <c r="FN128" s="11"/>
      <c r="FO128" s="11"/>
      <c r="FP128" s="11"/>
      <c r="FQ128" s="11"/>
      <c r="FR128" s="11"/>
      <c r="FS128" s="11"/>
      <c r="FT128" s="11"/>
      <c r="FU128" s="11"/>
      <c r="FV128" s="11"/>
      <c r="FW128" s="11"/>
      <c r="FX128" s="11"/>
      <c r="FY128" s="11"/>
      <c r="FZ128" s="11"/>
      <c r="GA128" s="11"/>
      <c r="GB128" s="11"/>
      <c r="GC128" s="11"/>
      <c r="GD128" s="11"/>
      <c r="GE128" s="11"/>
      <c r="GF128" s="11"/>
      <c r="GG128" s="11"/>
      <c r="GH128" s="11"/>
      <c r="GI128" s="11"/>
      <c r="GJ128" s="11"/>
      <c r="GK128" s="11"/>
      <c r="GL128" s="11"/>
      <c r="GM128" s="11"/>
      <c r="GN128" s="11"/>
      <c r="GO128" s="11"/>
      <c r="GP128" s="11"/>
      <c r="GQ128" s="11"/>
      <c r="GR128" s="11"/>
      <c r="GS128" s="11"/>
      <c r="GT128" s="11"/>
      <c r="GU128" s="11"/>
      <c r="GV128" s="11"/>
      <c r="GW128" s="11"/>
      <c r="GX128" s="11"/>
      <c r="GY128" s="11"/>
      <c r="GZ128" s="11"/>
      <c r="HA128" s="11"/>
      <c r="HB128" s="11"/>
      <c r="HC128" s="11"/>
      <c r="HD128" s="11"/>
      <c r="HE128" s="11"/>
      <c r="HF128" s="11"/>
      <c r="HG128" s="11"/>
      <c r="HH128" s="11"/>
      <c r="HI128" s="11"/>
      <c r="HJ128" s="11"/>
      <c r="HK128" s="11"/>
      <c r="HL128" s="11"/>
      <c r="HM128" s="11"/>
      <c r="HN128" s="11"/>
      <c r="HO128" s="11"/>
      <c r="HP128" s="11"/>
      <c r="HQ128" s="11"/>
      <c r="HR128" s="11"/>
      <c r="HS128" s="11"/>
      <c r="HT128" s="11"/>
      <c r="HU128" s="11"/>
      <c r="HV128" s="11"/>
      <c r="HW128" s="11"/>
      <c r="HX128" s="11"/>
      <c r="HY128" s="11"/>
      <c r="HZ128" s="11"/>
      <c r="IA128" s="11"/>
      <c r="IB128" s="11"/>
      <c r="IC128" s="11"/>
      <c r="ID128" s="11"/>
      <c r="IE128" s="11"/>
    </row>
    <row r="129" spans="1:238" s="12" customFormat="1" ht="14.25" customHeight="1">
      <c r="A129" s="70"/>
      <c r="B129" s="11"/>
      <c r="C129" s="1654"/>
      <c r="D129" s="1654"/>
      <c r="E129" s="1654"/>
      <c r="F129" s="1654"/>
      <c r="G129" s="1654"/>
      <c r="H129" s="1654"/>
      <c r="I129" s="1654"/>
      <c r="J129" s="1654"/>
      <c r="K129" s="1654"/>
      <c r="L129" s="1654"/>
      <c r="M129" s="1654"/>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11"/>
      <c r="CZ129" s="11"/>
      <c r="DA129" s="11"/>
      <c r="DB129" s="11"/>
      <c r="DC129" s="11"/>
      <c r="DD129" s="11"/>
      <c r="DE129" s="11"/>
      <c r="DF129" s="11"/>
      <c r="DG129" s="11"/>
      <c r="DH129" s="11"/>
      <c r="DI129" s="11"/>
      <c r="DJ129" s="11"/>
      <c r="DK129" s="11"/>
      <c r="DL129" s="11"/>
      <c r="DM129" s="11"/>
      <c r="DN129" s="11"/>
      <c r="DO129" s="11"/>
      <c r="DP129" s="11"/>
      <c r="DQ129" s="11"/>
      <c r="DR129" s="11"/>
      <c r="DS129" s="11"/>
      <c r="DT129" s="11"/>
      <c r="DU129" s="11"/>
      <c r="DV129" s="11"/>
      <c r="DW129" s="11"/>
      <c r="DX129" s="11"/>
      <c r="DY129" s="11"/>
      <c r="DZ129" s="11"/>
      <c r="EA129" s="11"/>
      <c r="EB129" s="11"/>
      <c r="EC129" s="11"/>
      <c r="ED129" s="11"/>
      <c r="EE129" s="11"/>
      <c r="EF129" s="11"/>
      <c r="EG129" s="11"/>
      <c r="EH129" s="11"/>
      <c r="EI129" s="11"/>
      <c r="EJ129" s="11"/>
      <c r="EK129" s="11"/>
      <c r="EL129" s="11"/>
      <c r="EM129" s="11"/>
      <c r="EN129" s="11"/>
      <c r="EO129" s="11"/>
      <c r="EP129" s="11"/>
      <c r="EQ129" s="11"/>
      <c r="ER129" s="11"/>
      <c r="ES129" s="11"/>
      <c r="ET129" s="11"/>
      <c r="EU129" s="11"/>
      <c r="EV129" s="11"/>
      <c r="EW129" s="11"/>
      <c r="EX129" s="11"/>
      <c r="EY129" s="11"/>
      <c r="EZ129" s="11"/>
      <c r="FA129" s="11"/>
      <c r="FB129" s="11"/>
      <c r="FC129" s="11"/>
      <c r="FD129" s="11"/>
      <c r="FE129" s="11"/>
      <c r="FF129" s="11"/>
      <c r="FG129" s="11"/>
      <c r="FH129" s="11"/>
      <c r="FI129" s="11"/>
      <c r="FJ129" s="11"/>
      <c r="FK129" s="11"/>
      <c r="FL129" s="11"/>
      <c r="FM129" s="11"/>
      <c r="FN129" s="11"/>
      <c r="FO129" s="11"/>
      <c r="FP129" s="11"/>
      <c r="FQ129" s="11"/>
      <c r="FR129" s="11"/>
      <c r="FS129" s="11"/>
      <c r="FT129" s="11"/>
      <c r="FU129" s="11"/>
      <c r="FV129" s="11"/>
      <c r="FW129" s="11"/>
      <c r="FX129" s="11"/>
      <c r="FY129" s="11"/>
      <c r="FZ129" s="11"/>
      <c r="GA129" s="11"/>
      <c r="GB129" s="11"/>
      <c r="GC129" s="11"/>
      <c r="GD129" s="11"/>
      <c r="GE129" s="11"/>
      <c r="GF129" s="11"/>
      <c r="GG129" s="11"/>
      <c r="GH129" s="11"/>
      <c r="GI129" s="11"/>
      <c r="GJ129" s="11"/>
      <c r="GK129" s="11"/>
      <c r="GL129" s="11"/>
      <c r="GM129" s="11"/>
      <c r="GN129" s="11"/>
      <c r="GO129" s="11"/>
      <c r="GP129" s="11"/>
      <c r="GQ129" s="11"/>
      <c r="GR129" s="11"/>
      <c r="GS129" s="11"/>
      <c r="GT129" s="11"/>
      <c r="GU129" s="11"/>
      <c r="GV129" s="11"/>
      <c r="GW129" s="11"/>
      <c r="GX129" s="11"/>
      <c r="GY129" s="11"/>
      <c r="GZ129" s="11"/>
      <c r="HA129" s="11"/>
      <c r="HB129" s="11"/>
      <c r="HC129" s="11"/>
      <c r="HD129" s="11"/>
      <c r="HE129" s="11"/>
      <c r="HF129" s="11"/>
      <c r="HG129" s="11"/>
      <c r="HH129" s="11"/>
      <c r="HI129" s="11"/>
      <c r="HJ129" s="11"/>
      <c r="HK129" s="11"/>
      <c r="HL129" s="11"/>
      <c r="HM129" s="11"/>
      <c r="HN129" s="11"/>
      <c r="HO129" s="11"/>
      <c r="HP129" s="11"/>
      <c r="HQ129" s="11"/>
      <c r="HR129" s="11"/>
      <c r="HS129" s="11"/>
      <c r="HT129" s="11"/>
      <c r="HU129" s="11"/>
      <c r="HV129" s="11"/>
      <c r="HW129" s="11"/>
      <c r="HX129" s="11"/>
      <c r="HY129" s="11"/>
      <c r="HZ129" s="11"/>
      <c r="IA129" s="11"/>
      <c r="IB129" s="11"/>
      <c r="IC129" s="11"/>
      <c r="ID129" s="11"/>
    </row>
    <row r="130" spans="1:238" s="12" customFormat="1" ht="14.25" customHeight="1">
      <c r="A130" s="70"/>
      <c r="B130" s="11"/>
      <c r="C130" s="1654"/>
      <c r="D130" s="1654"/>
      <c r="E130" s="1654"/>
      <c r="F130" s="1654"/>
      <c r="G130" s="1654"/>
      <c r="H130" s="1654"/>
      <c r="I130" s="1654"/>
      <c r="J130" s="1654"/>
      <c r="K130" s="1654"/>
      <c r="L130" s="1654"/>
      <c r="M130" s="1654"/>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c r="BS130" s="11"/>
      <c r="BT130" s="11"/>
      <c r="BU130" s="11"/>
      <c r="BV130" s="11"/>
      <c r="BW130" s="11"/>
      <c r="BX130" s="11"/>
      <c r="BY130" s="11"/>
      <c r="BZ130" s="11"/>
      <c r="CA130" s="11"/>
      <c r="CB130" s="11"/>
      <c r="CC130" s="11"/>
      <c r="CD130" s="11"/>
      <c r="CE130" s="11"/>
      <c r="CF130" s="11"/>
      <c r="CG130" s="11"/>
      <c r="CH130" s="11"/>
      <c r="CI130" s="11"/>
      <c r="CJ130" s="11"/>
      <c r="CK130" s="11"/>
      <c r="CL130" s="11"/>
      <c r="CM130" s="11"/>
      <c r="CN130" s="11"/>
      <c r="CO130" s="11"/>
      <c r="CP130" s="11"/>
      <c r="CQ130" s="11"/>
      <c r="CR130" s="11"/>
      <c r="CS130" s="11"/>
      <c r="CT130" s="11"/>
      <c r="CU130" s="11"/>
      <c r="CV130" s="11"/>
      <c r="CW130" s="11"/>
      <c r="CX130" s="11"/>
      <c r="CY130" s="11"/>
      <c r="CZ130" s="11"/>
      <c r="DA130" s="11"/>
      <c r="DB130" s="11"/>
      <c r="DC130" s="11"/>
      <c r="DD130" s="11"/>
      <c r="DE130" s="11"/>
      <c r="DF130" s="11"/>
      <c r="DG130" s="11"/>
      <c r="DH130" s="11"/>
      <c r="DI130" s="11"/>
      <c r="DJ130" s="11"/>
      <c r="DK130" s="11"/>
      <c r="DL130" s="11"/>
      <c r="DM130" s="11"/>
      <c r="DN130" s="11"/>
      <c r="DO130" s="11"/>
      <c r="DP130" s="11"/>
      <c r="DQ130" s="11"/>
      <c r="DR130" s="11"/>
      <c r="DS130" s="11"/>
      <c r="DT130" s="11"/>
      <c r="DU130" s="11"/>
      <c r="DV130" s="11"/>
      <c r="DW130" s="11"/>
      <c r="DX130" s="11"/>
      <c r="DY130" s="11"/>
      <c r="DZ130" s="11"/>
      <c r="EA130" s="11"/>
      <c r="EB130" s="11"/>
      <c r="EC130" s="11"/>
      <c r="ED130" s="11"/>
      <c r="EE130" s="11"/>
      <c r="EF130" s="11"/>
      <c r="EG130" s="11"/>
      <c r="EH130" s="11"/>
      <c r="EI130" s="11"/>
      <c r="EJ130" s="11"/>
      <c r="EK130" s="11"/>
      <c r="EL130" s="11"/>
      <c r="EM130" s="11"/>
      <c r="EN130" s="11"/>
      <c r="EO130" s="11"/>
      <c r="EP130" s="11"/>
      <c r="EQ130" s="11"/>
      <c r="ER130" s="11"/>
      <c r="ES130" s="11"/>
      <c r="ET130" s="11"/>
      <c r="EU130" s="11"/>
      <c r="EV130" s="11"/>
      <c r="EW130" s="11"/>
      <c r="EX130" s="11"/>
      <c r="EY130" s="11"/>
      <c r="EZ130" s="11"/>
      <c r="FA130" s="11"/>
      <c r="FB130" s="11"/>
      <c r="FC130" s="11"/>
      <c r="FD130" s="11"/>
      <c r="FE130" s="11"/>
      <c r="FF130" s="11"/>
      <c r="FG130" s="11"/>
      <c r="FH130" s="11"/>
      <c r="FI130" s="11"/>
      <c r="FJ130" s="11"/>
      <c r="FK130" s="11"/>
      <c r="FL130" s="11"/>
      <c r="FM130" s="11"/>
      <c r="FN130" s="11"/>
      <c r="FO130" s="11"/>
      <c r="FP130" s="11"/>
      <c r="FQ130" s="11"/>
      <c r="FR130" s="11"/>
      <c r="FS130" s="11"/>
      <c r="FT130" s="11"/>
      <c r="FU130" s="11"/>
      <c r="FV130" s="11"/>
      <c r="FW130" s="11"/>
      <c r="FX130" s="11"/>
      <c r="FY130" s="11"/>
      <c r="FZ130" s="11"/>
      <c r="GA130" s="11"/>
      <c r="GB130" s="11"/>
      <c r="GC130" s="11"/>
      <c r="GD130" s="11"/>
      <c r="GE130" s="11"/>
      <c r="GF130" s="11"/>
      <c r="GG130" s="11"/>
      <c r="GH130" s="11"/>
      <c r="GI130" s="11"/>
      <c r="GJ130" s="11"/>
      <c r="GK130" s="11"/>
      <c r="GL130" s="11"/>
      <c r="GM130" s="11"/>
      <c r="GN130" s="11"/>
      <c r="GO130" s="11"/>
      <c r="GP130" s="11"/>
      <c r="GQ130" s="11"/>
      <c r="GR130" s="11"/>
      <c r="GS130" s="11"/>
      <c r="GT130" s="11"/>
      <c r="GU130" s="11"/>
      <c r="GV130" s="11"/>
      <c r="GW130" s="11"/>
      <c r="GX130" s="11"/>
      <c r="GY130" s="11"/>
      <c r="GZ130" s="11"/>
      <c r="HA130" s="11"/>
      <c r="HB130" s="11"/>
      <c r="HC130" s="11"/>
      <c r="HD130" s="11"/>
      <c r="HE130" s="11"/>
      <c r="HF130" s="11"/>
      <c r="HG130" s="11"/>
      <c r="HH130" s="11"/>
      <c r="HI130" s="11"/>
      <c r="HJ130" s="11"/>
      <c r="HK130" s="11"/>
      <c r="HL130" s="11"/>
      <c r="HM130" s="11"/>
      <c r="HN130" s="11"/>
      <c r="HO130" s="11"/>
      <c r="HP130" s="11"/>
      <c r="HQ130" s="11"/>
      <c r="HR130" s="11"/>
      <c r="HS130" s="11"/>
      <c r="HT130" s="11"/>
      <c r="HU130" s="11"/>
      <c r="HV130" s="11"/>
      <c r="HW130" s="11"/>
      <c r="HX130" s="11"/>
      <c r="HY130" s="11"/>
      <c r="HZ130" s="11"/>
      <c r="IA130" s="11"/>
      <c r="IB130" s="11"/>
      <c r="IC130" s="11"/>
      <c r="ID130" s="11"/>
    </row>
    <row r="131" spans="1:238" s="12" customFormat="1" ht="15" customHeight="1">
      <c r="A131" s="70"/>
      <c r="B131" s="11"/>
      <c r="C131" s="1654"/>
      <c r="D131" s="1654"/>
      <c r="E131" s="1654"/>
      <c r="F131" s="1654"/>
      <c r="G131" s="1654"/>
      <c r="H131" s="1654"/>
      <c r="I131" s="1654"/>
      <c r="J131" s="1654"/>
      <c r="K131" s="1654"/>
      <c r="L131" s="1654"/>
      <c r="M131" s="1654"/>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1"/>
      <c r="CZ131" s="11"/>
      <c r="DA131" s="11"/>
      <c r="DB131" s="11"/>
      <c r="DC131" s="11"/>
      <c r="DD131" s="11"/>
      <c r="DE131" s="11"/>
      <c r="DF131" s="11"/>
      <c r="DG131" s="11"/>
      <c r="DH131" s="11"/>
      <c r="DI131" s="11"/>
      <c r="DJ131" s="11"/>
      <c r="DK131" s="11"/>
      <c r="DL131" s="11"/>
      <c r="DM131" s="11"/>
      <c r="DN131" s="11"/>
      <c r="DO131" s="11"/>
      <c r="DP131" s="11"/>
      <c r="DQ131" s="11"/>
      <c r="DR131" s="11"/>
      <c r="DS131" s="11"/>
      <c r="DT131" s="11"/>
      <c r="DU131" s="11"/>
      <c r="DV131" s="11"/>
      <c r="DW131" s="11"/>
      <c r="DX131" s="11"/>
      <c r="DY131" s="11"/>
      <c r="DZ131" s="11"/>
      <c r="EA131" s="11"/>
      <c r="EB131" s="11"/>
      <c r="EC131" s="11"/>
      <c r="ED131" s="11"/>
      <c r="EE131" s="11"/>
      <c r="EF131" s="11"/>
      <c r="EG131" s="11"/>
      <c r="EH131" s="11"/>
      <c r="EI131" s="11"/>
      <c r="EJ131" s="11"/>
      <c r="EK131" s="11"/>
      <c r="EL131" s="11"/>
      <c r="EM131" s="11"/>
      <c r="EN131" s="11"/>
      <c r="EO131" s="11"/>
      <c r="EP131" s="11"/>
      <c r="EQ131" s="11"/>
      <c r="ER131" s="11"/>
      <c r="ES131" s="11"/>
      <c r="ET131" s="11"/>
      <c r="EU131" s="11"/>
      <c r="EV131" s="11"/>
      <c r="EW131" s="11"/>
      <c r="EX131" s="11"/>
      <c r="EY131" s="11"/>
      <c r="EZ131" s="11"/>
      <c r="FA131" s="11"/>
      <c r="FB131" s="11"/>
      <c r="FC131" s="11"/>
      <c r="FD131" s="11"/>
      <c r="FE131" s="11"/>
      <c r="FF131" s="11"/>
      <c r="FG131" s="11"/>
      <c r="FH131" s="11"/>
      <c r="FI131" s="11"/>
      <c r="FJ131" s="11"/>
      <c r="FK131" s="11"/>
      <c r="FL131" s="11"/>
      <c r="FM131" s="11"/>
      <c r="FN131" s="11"/>
      <c r="FO131" s="11"/>
      <c r="FP131" s="11"/>
      <c r="FQ131" s="11"/>
      <c r="FR131" s="11"/>
      <c r="FS131" s="11"/>
      <c r="FT131" s="11"/>
      <c r="FU131" s="11"/>
      <c r="FV131" s="11"/>
      <c r="FW131" s="11"/>
      <c r="FX131" s="11"/>
      <c r="FY131" s="11"/>
      <c r="FZ131" s="11"/>
      <c r="GA131" s="11"/>
      <c r="GB131" s="11"/>
      <c r="GC131" s="11"/>
      <c r="GD131" s="11"/>
      <c r="GE131" s="11"/>
      <c r="GF131" s="11"/>
      <c r="GG131" s="11"/>
      <c r="GH131" s="11"/>
      <c r="GI131" s="11"/>
      <c r="GJ131" s="11"/>
      <c r="GK131" s="11"/>
      <c r="GL131" s="11"/>
      <c r="GM131" s="11"/>
      <c r="GN131" s="11"/>
      <c r="GO131" s="11"/>
      <c r="GP131" s="11"/>
      <c r="GQ131" s="11"/>
      <c r="GR131" s="11"/>
      <c r="GS131" s="11"/>
      <c r="GT131" s="11"/>
      <c r="GU131" s="11"/>
      <c r="GV131" s="11"/>
      <c r="GW131" s="11"/>
      <c r="GX131" s="11"/>
      <c r="GY131" s="11"/>
      <c r="GZ131" s="11"/>
      <c r="HA131" s="11"/>
      <c r="HB131" s="11"/>
      <c r="HC131" s="11"/>
      <c r="HD131" s="11"/>
      <c r="HE131" s="11"/>
      <c r="HF131" s="11"/>
      <c r="HG131" s="11"/>
      <c r="HH131" s="11"/>
      <c r="HI131" s="11"/>
      <c r="HJ131" s="11"/>
      <c r="HK131" s="11"/>
      <c r="HL131" s="11"/>
      <c r="HM131" s="11"/>
      <c r="HN131" s="11"/>
      <c r="HO131" s="11"/>
      <c r="HP131" s="11"/>
      <c r="HQ131" s="11"/>
      <c r="HR131" s="11"/>
      <c r="HS131" s="11"/>
      <c r="HT131" s="11"/>
      <c r="HU131" s="11"/>
      <c r="HV131" s="11"/>
      <c r="HW131" s="11"/>
      <c r="HX131" s="11"/>
      <c r="HY131" s="11"/>
      <c r="HZ131" s="11"/>
      <c r="IA131" s="11"/>
      <c r="IB131" s="11"/>
      <c r="IC131" s="11"/>
      <c r="ID131" s="11"/>
    </row>
    <row r="132" spans="1:238" s="12" customFormat="1" ht="15" customHeight="1">
      <c r="A132" s="70"/>
      <c r="B132" s="11"/>
      <c r="C132" s="1654"/>
      <c r="D132" s="1654"/>
      <c r="E132" s="1654"/>
      <c r="F132" s="1654"/>
      <c r="G132" s="1654"/>
      <c r="H132" s="1654"/>
      <c r="I132" s="1654"/>
      <c r="J132" s="1654"/>
      <c r="K132" s="1654"/>
      <c r="L132" s="1654"/>
      <c r="M132" s="1654"/>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c r="BW132" s="11"/>
      <c r="BX132" s="11"/>
      <c r="BY132" s="11"/>
      <c r="BZ132" s="11"/>
      <c r="CA132" s="11"/>
      <c r="CB132" s="11"/>
      <c r="CC132" s="11"/>
      <c r="CD132" s="11"/>
      <c r="CE132" s="11"/>
      <c r="CF132" s="11"/>
      <c r="CG132" s="11"/>
      <c r="CH132" s="11"/>
      <c r="CI132" s="11"/>
      <c r="CJ132" s="11"/>
      <c r="CK132" s="11"/>
      <c r="CL132" s="11"/>
      <c r="CM132" s="11"/>
      <c r="CN132" s="11"/>
      <c r="CO132" s="11"/>
      <c r="CP132" s="11"/>
      <c r="CQ132" s="11"/>
      <c r="CR132" s="11"/>
      <c r="CS132" s="11"/>
      <c r="CT132" s="11"/>
      <c r="CU132" s="11"/>
      <c r="CV132" s="11"/>
      <c r="CW132" s="11"/>
      <c r="CX132" s="11"/>
      <c r="CY132" s="11"/>
      <c r="CZ132" s="11"/>
      <c r="DA132" s="11"/>
      <c r="DB132" s="11"/>
      <c r="DC132" s="11"/>
      <c r="DD132" s="11"/>
      <c r="DE132" s="11"/>
      <c r="DF132" s="11"/>
      <c r="DG132" s="11"/>
      <c r="DH132" s="11"/>
      <c r="DI132" s="11"/>
      <c r="DJ132" s="11"/>
      <c r="DK132" s="11"/>
      <c r="DL132" s="11"/>
      <c r="DM132" s="11"/>
      <c r="DN132" s="11"/>
      <c r="DO132" s="11"/>
      <c r="DP132" s="11"/>
      <c r="DQ132" s="11"/>
      <c r="DR132" s="11"/>
      <c r="DS132" s="11"/>
      <c r="DT132" s="11"/>
      <c r="DU132" s="11"/>
      <c r="DV132" s="11"/>
      <c r="DW132" s="11"/>
      <c r="DX132" s="11"/>
      <c r="DY132" s="11"/>
      <c r="DZ132" s="11"/>
      <c r="EA132" s="11"/>
      <c r="EB132" s="11"/>
      <c r="EC132" s="11"/>
      <c r="ED132" s="11"/>
      <c r="EE132" s="11"/>
      <c r="EF132" s="11"/>
      <c r="EG132" s="11"/>
      <c r="EH132" s="11"/>
      <c r="EI132" s="11"/>
      <c r="EJ132" s="11"/>
      <c r="EK132" s="11"/>
      <c r="EL132" s="11"/>
      <c r="EM132" s="11"/>
      <c r="EN132" s="11"/>
      <c r="EO132" s="11"/>
      <c r="EP132" s="11"/>
      <c r="EQ132" s="11"/>
      <c r="ER132" s="11"/>
      <c r="ES132" s="11"/>
      <c r="ET132" s="11"/>
      <c r="EU132" s="11"/>
      <c r="EV132" s="11"/>
      <c r="EW132" s="11"/>
      <c r="EX132" s="11"/>
      <c r="EY132" s="11"/>
      <c r="EZ132" s="11"/>
      <c r="FA132" s="11"/>
      <c r="FB132" s="11"/>
      <c r="FC132" s="11"/>
      <c r="FD132" s="11"/>
      <c r="FE132" s="11"/>
      <c r="FF132" s="11"/>
      <c r="FG132" s="11"/>
      <c r="FH132" s="11"/>
      <c r="FI132" s="11"/>
      <c r="FJ132" s="11"/>
      <c r="FK132" s="11"/>
      <c r="FL132" s="11"/>
      <c r="FM132" s="11"/>
      <c r="FN132" s="11"/>
      <c r="FO132" s="11"/>
      <c r="FP132" s="11"/>
      <c r="FQ132" s="11"/>
      <c r="FR132" s="11"/>
      <c r="FS132" s="11"/>
      <c r="FT132" s="11"/>
      <c r="FU132" s="11"/>
      <c r="FV132" s="11"/>
      <c r="FW132" s="11"/>
      <c r="FX132" s="11"/>
      <c r="FY132" s="11"/>
      <c r="FZ132" s="11"/>
      <c r="GA132" s="11"/>
      <c r="GB132" s="11"/>
      <c r="GC132" s="11"/>
      <c r="GD132" s="11"/>
      <c r="GE132" s="11"/>
      <c r="GF132" s="11"/>
      <c r="GG132" s="11"/>
      <c r="GH132" s="11"/>
      <c r="GI132" s="11"/>
      <c r="GJ132" s="11"/>
      <c r="GK132" s="11"/>
      <c r="GL132" s="11"/>
      <c r="GM132" s="11"/>
      <c r="GN132" s="11"/>
      <c r="GO132" s="11"/>
      <c r="GP132" s="11"/>
      <c r="GQ132" s="11"/>
      <c r="GR132" s="11"/>
      <c r="GS132" s="11"/>
      <c r="GT132" s="11"/>
      <c r="GU132" s="11"/>
      <c r="GV132" s="11"/>
      <c r="GW132" s="11"/>
      <c r="GX132" s="11"/>
      <c r="GY132" s="11"/>
      <c r="GZ132" s="11"/>
      <c r="HA132" s="11"/>
      <c r="HB132" s="11"/>
      <c r="HC132" s="11"/>
      <c r="HD132" s="11"/>
      <c r="HE132" s="11"/>
      <c r="HF132" s="11"/>
      <c r="HG132" s="11"/>
      <c r="HH132" s="11"/>
      <c r="HI132" s="11"/>
      <c r="HJ132" s="11"/>
      <c r="HK132" s="11"/>
      <c r="HL132" s="11"/>
      <c r="HM132" s="11"/>
      <c r="HN132" s="11"/>
      <c r="HO132" s="11"/>
      <c r="HP132" s="11"/>
      <c r="HQ132" s="11"/>
      <c r="HR132" s="11"/>
      <c r="HS132" s="11"/>
      <c r="HT132" s="11"/>
      <c r="HU132" s="11"/>
      <c r="HV132" s="11"/>
      <c r="HW132" s="11"/>
      <c r="HX132" s="11"/>
      <c r="HY132" s="11"/>
      <c r="HZ132" s="11"/>
      <c r="IA132" s="11"/>
      <c r="IB132" s="11"/>
      <c r="IC132" s="11"/>
      <c r="ID132" s="11"/>
    </row>
    <row r="133" spans="1:238" s="12" customFormat="1" ht="15" customHeight="1">
      <c r="A133" s="70"/>
      <c r="B133" s="11"/>
      <c r="C133" s="1654"/>
      <c r="D133" s="1654"/>
      <c r="E133" s="1654"/>
      <c r="F133" s="1654"/>
      <c r="G133" s="1654"/>
      <c r="H133" s="1654"/>
      <c r="I133" s="1654"/>
      <c r="J133" s="1654"/>
      <c r="K133" s="1654"/>
      <c r="L133" s="1654"/>
      <c r="M133" s="1654"/>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1"/>
      <c r="CS133" s="11"/>
      <c r="CT133" s="11"/>
      <c r="CU133" s="11"/>
      <c r="CV133" s="11"/>
      <c r="CW133" s="11"/>
      <c r="CX133" s="11"/>
      <c r="CY133" s="11"/>
      <c r="CZ133" s="11"/>
      <c r="DA133" s="11"/>
      <c r="DB133" s="11"/>
      <c r="DC133" s="11"/>
      <c r="DD133" s="11"/>
      <c r="DE133" s="11"/>
      <c r="DF133" s="11"/>
      <c r="DG133" s="11"/>
      <c r="DH133" s="11"/>
      <c r="DI133" s="11"/>
      <c r="DJ133" s="11"/>
      <c r="DK133" s="11"/>
      <c r="DL133" s="11"/>
      <c r="DM133" s="11"/>
      <c r="DN133" s="11"/>
      <c r="DO133" s="11"/>
      <c r="DP133" s="11"/>
      <c r="DQ133" s="11"/>
      <c r="DR133" s="11"/>
      <c r="DS133" s="11"/>
      <c r="DT133" s="11"/>
      <c r="DU133" s="11"/>
      <c r="DV133" s="11"/>
      <c r="DW133" s="11"/>
      <c r="DX133" s="11"/>
      <c r="DY133" s="11"/>
      <c r="DZ133" s="11"/>
      <c r="EA133" s="11"/>
      <c r="EB133" s="11"/>
      <c r="EC133" s="11"/>
      <c r="ED133" s="11"/>
      <c r="EE133" s="11"/>
      <c r="EF133" s="11"/>
      <c r="EG133" s="11"/>
      <c r="EH133" s="11"/>
      <c r="EI133" s="11"/>
      <c r="EJ133" s="11"/>
      <c r="EK133" s="11"/>
      <c r="EL133" s="11"/>
      <c r="EM133" s="11"/>
      <c r="EN133" s="11"/>
      <c r="EO133" s="11"/>
      <c r="EP133" s="11"/>
      <c r="EQ133" s="11"/>
      <c r="ER133" s="11"/>
      <c r="ES133" s="11"/>
      <c r="ET133" s="11"/>
      <c r="EU133" s="11"/>
      <c r="EV133" s="11"/>
      <c r="EW133" s="11"/>
      <c r="EX133" s="11"/>
      <c r="EY133" s="11"/>
      <c r="EZ133" s="11"/>
      <c r="FA133" s="11"/>
      <c r="FB133" s="11"/>
      <c r="FC133" s="11"/>
      <c r="FD133" s="11"/>
      <c r="FE133" s="11"/>
      <c r="FF133" s="11"/>
      <c r="FG133" s="11"/>
      <c r="FH133" s="11"/>
      <c r="FI133" s="11"/>
      <c r="FJ133" s="11"/>
      <c r="FK133" s="11"/>
      <c r="FL133" s="11"/>
      <c r="FM133" s="11"/>
      <c r="FN133" s="11"/>
      <c r="FO133" s="11"/>
      <c r="FP133" s="11"/>
      <c r="FQ133" s="11"/>
      <c r="FR133" s="11"/>
      <c r="FS133" s="11"/>
      <c r="FT133" s="11"/>
      <c r="FU133" s="11"/>
      <c r="FV133" s="11"/>
      <c r="FW133" s="11"/>
      <c r="FX133" s="11"/>
      <c r="FY133" s="11"/>
      <c r="FZ133" s="11"/>
      <c r="GA133" s="11"/>
      <c r="GB133" s="11"/>
      <c r="GC133" s="11"/>
      <c r="GD133" s="11"/>
      <c r="GE133" s="11"/>
      <c r="GF133" s="11"/>
      <c r="GG133" s="11"/>
      <c r="GH133" s="11"/>
      <c r="GI133" s="11"/>
      <c r="GJ133" s="11"/>
      <c r="GK133" s="11"/>
      <c r="GL133" s="11"/>
      <c r="GM133" s="11"/>
      <c r="GN133" s="11"/>
      <c r="GO133" s="11"/>
      <c r="GP133" s="11"/>
      <c r="GQ133" s="11"/>
      <c r="GR133" s="11"/>
      <c r="GS133" s="11"/>
      <c r="GT133" s="11"/>
      <c r="GU133" s="11"/>
      <c r="GV133" s="11"/>
      <c r="GW133" s="11"/>
      <c r="GX133" s="11"/>
      <c r="GY133" s="11"/>
      <c r="GZ133" s="11"/>
      <c r="HA133" s="11"/>
      <c r="HB133" s="11"/>
      <c r="HC133" s="11"/>
      <c r="HD133" s="11"/>
      <c r="HE133" s="11"/>
      <c r="HF133" s="11"/>
      <c r="HG133" s="11"/>
      <c r="HH133" s="11"/>
      <c r="HI133" s="11"/>
      <c r="HJ133" s="11"/>
      <c r="HK133" s="11"/>
      <c r="HL133" s="11"/>
      <c r="HM133" s="11"/>
      <c r="HN133" s="11"/>
      <c r="HO133" s="11"/>
      <c r="HP133" s="11"/>
      <c r="HQ133" s="11"/>
      <c r="HR133" s="11"/>
      <c r="HS133" s="11"/>
      <c r="HT133" s="11"/>
      <c r="HU133" s="11"/>
      <c r="HV133" s="11"/>
      <c r="HW133" s="11"/>
      <c r="HX133" s="11"/>
      <c r="HY133" s="11"/>
      <c r="HZ133" s="11"/>
      <c r="IA133" s="11"/>
      <c r="IB133" s="11"/>
      <c r="IC133" s="11"/>
      <c r="ID133" s="11"/>
    </row>
    <row r="134" spans="1:238" s="12" customFormat="1" ht="15" customHeight="1">
      <c r="A134" s="70"/>
      <c r="B134" s="11"/>
      <c r="C134" s="1654"/>
      <c r="D134" s="1654"/>
      <c r="E134" s="1654"/>
      <c r="F134" s="1654"/>
      <c r="G134" s="1654"/>
      <c r="H134" s="1654"/>
      <c r="I134" s="1654"/>
      <c r="J134" s="1654"/>
      <c r="K134" s="1654"/>
      <c r="L134" s="1654"/>
      <c r="M134" s="1654"/>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1"/>
      <c r="CZ134" s="11"/>
      <c r="DA134" s="11"/>
      <c r="DB134" s="11"/>
      <c r="DC134" s="11"/>
      <c r="DD134" s="11"/>
      <c r="DE134" s="11"/>
      <c r="DF134" s="11"/>
      <c r="DG134" s="11"/>
      <c r="DH134" s="11"/>
      <c r="DI134" s="11"/>
      <c r="DJ134" s="11"/>
      <c r="DK134" s="11"/>
      <c r="DL134" s="11"/>
      <c r="DM134" s="11"/>
      <c r="DN134" s="11"/>
      <c r="DO134" s="11"/>
      <c r="DP134" s="11"/>
      <c r="DQ134" s="11"/>
      <c r="DR134" s="11"/>
      <c r="DS134" s="11"/>
      <c r="DT134" s="11"/>
      <c r="DU134" s="11"/>
      <c r="DV134" s="11"/>
      <c r="DW134" s="11"/>
      <c r="DX134" s="11"/>
      <c r="DY134" s="11"/>
      <c r="DZ134" s="11"/>
      <c r="EA134" s="11"/>
      <c r="EB134" s="11"/>
      <c r="EC134" s="11"/>
      <c r="ED134" s="11"/>
      <c r="EE134" s="11"/>
      <c r="EF134" s="11"/>
      <c r="EG134" s="11"/>
      <c r="EH134" s="11"/>
      <c r="EI134" s="11"/>
      <c r="EJ134" s="11"/>
      <c r="EK134" s="11"/>
      <c r="EL134" s="11"/>
      <c r="EM134" s="11"/>
      <c r="EN134" s="11"/>
      <c r="EO134" s="11"/>
      <c r="EP134" s="11"/>
      <c r="EQ134" s="11"/>
      <c r="ER134" s="11"/>
      <c r="ES134" s="11"/>
      <c r="ET134" s="11"/>
      <c r="EU134" s="11"/>
      <c r="EV134" s="11"/>
      <c r="EW134" s="11"/>
      <c r="EX134" s="11"/>
      <c r="EY134" s="11"/>
      <c r="EZ134" s="11"/>
      <c r="FA134" s="11"/>
      <c r="FB134" s="11"/>
      <c r="FC134" s="11"/>
      <c r="FD134" s="11"/>
      <c r="FE134" s="11"/>
      <c r="FF134" s="11"/>
      <c r="FG134" s="11"/>
      <c r="FH134" s="11"/>
      <c r="FI134" s="11"/>
      <c r="FJ134" s="11"/>
      <c r="FK134" s="11"/>
      <c r="FL134" s="11"/>
      <c r="FM134" s="11"/>
      <c r="FN134" s="11"/>
      <c r="FO134" s="11"/>
      <c r="FP134" s="11"/>
      <c r="FQ134" s="11"/>
      <c r="FR134" s="11"/>
      <c r="FS134" s="11"/>
      <c r="FT134" s="11"/>
      <c r="FU134" s="11"/>
      <c r="FV134" s="11"/>
      <c r="FW134" s="11"/>
      <c r="FX134" s="11"/>
      <c r="FY134" s="11"/>
      <c r="FZ134" s="11"/>
      <c r="GA134" s="11"/>
      <c r="GB134" s="11"/>
      <c r="GC134" s="11"/>
      <c r="GD134" s="11"/>
      <c r="GE134" s="11"/>
      <c r="GF134" s="11"/>
      <c r="GG134" s="11"/>
      <c r="GH134" s="11"/>
      <c r="GI134" s="11"/>
      <c r="GJ134" s="11"/>
      <c r="GK134" s="11"/>
      <c r="GL134" s="11"/>
      <c r="GM134" s="11"/>
      <c r="GN134" s="11"/>
      <c r="GO134" s="11"/>
      <c r="GP134" s="11"/>
      <c r="GQ134" s="11"/>
      <c r="GR134" s="11"/>
      <c r="GS134" s="11"/>
      <c r="GT134" s="11"/>
      <c r="GU134" s="11"/>
      <c r="GV134" s="11"/>
      <c r="GW134" s="11"/>
      <c r="GX134" s="11"/>
      <c r="GY134" s="11"/>
      <c r="GZ134" s="11"/>
      <c r="HA134" s="11"/>
      <c r="HB134" s="11"/>
      <c r="HC134" s="11"/>
      <c r="HD134" s="11"/>
      <c r="HE134" s="11"/>
      <c r="HF134" s="11"/>
      <c r="HG134" s="11"/>
      <c r="HH134" s="11"/>
      <c r="HI134" s="11"/>
      <c r="HJ134" s="11"/>
      <c r="HK134" s="11"/>
      <c r="HL134" s="11"/>
      <c r="HM134" s="11"/>
      <c r="HN134" s="11"/>
      <c r="HO134" s="11"/>
      <c r="HP134" s="11"/>
      <c r="HQ134" s="11"/>
      <c r="HR134" s="11"/>
      <c r="HS134" s="11"/>
      <c r="HT134" s="11"/>
      <c r="HU134" s="11"/>
      <c r="HV134" s="11"/>
      <c r="HW134" s="11"/>
      <c r="HX134" s="11"/>
      <c r="HY134" s="11"/>
      <c r="HZ134" s="11"/>
      <c r="IA134" s="11"/>
      <c r="IB134" s="11"/>
      <c r="IC134" s="11"/>
      <c r="ID134" s="11"/>
    </row>
    <row r="135" spans="1:238" s="12" customFormat="1" ht="15" customHeight="1">
      <c r="A135" s="70"/>
      <c r="B135" s="11"/>
      <c r="C135" s="1654"/>
      <c r="D135" s="1654"/>
      <c r="E135" s="1654"/>
      <c r="F135" s="1654"/>
      <c r="G135" s="1654"/>
      <c r="H135" s="1654"/>
      <c r="I135" s="1654"/>
      <c r="J135" s="1654"/>
      <c r="K135" s="1654"/>
      <c r="L135" s="1654"/>
      <c r="M135" s="1654"/>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11"/>
      <c r="CZ135" s="11"/>
      <c r="DA135" s="11"/>
      <c r="DB135" s="11"/>
      <c r="DC135" s="11"/>
      <c r="DD135" s="11"/>
      <c r="DE135" s="11"/>
      <c r="DF135" s="11"/>
      <c r="DG135" s="11"/>
      <c r="DH135" s="11"/>
      <c r="DI135" s="11"/>
      <c r="DJ135" s="11"/>
      <c r="DK135" s="11"/>
      <c r="DL135" s="11"/>
      <c r="DM135" s="11"/>
      <c r="DN135" s="11"/>
      <c r="DO135" s="11"/>
      <c r="DP135" s="11"/>
      <c r="DQ135" s="11"/>
      <c r="DR135" s="11"/>
      <c r="DS135" s="11"/>
      <c r="DT135" s="11"/>
      <c r="DU135" s="11"/>
      <c r="DV135" s="11"/>
      <c r="DW135" s="11"/>
      <c r="DX135" s="11"/>
      <c r="DY135" s="11"/>
      <c r="DZ135" s="11"/>
      <c r="EA135" s="11"/>
      <c r="EB135" s="11"/>
      <c r="EC135" s="11"/>
      <c r="ED135" s="11"/>
      <c r="EE135" s="11"/>
      <c r="EF135" s="11"/>
      <c r="EG135" s="11"/>
      <c r="EH135" s="11"/>
      <c r="EI135" s="11"/>
      <c r="EJ135" s="11"/>
      <c r="EK135" s="11"/>
      <c r="EL135" s="11"/>
      <c r="EM135" s="11"/>
      <c r="EN135" s="11"/>
      <c r="EO135" s="11"/>
      <c r="EP135" s="11"/>
      <c r="EQ135" s="11"/>
      <c r="ER135" s="11"/>
      <c r="ES135" s="11"/>
      <c r="ET135" s="11"/>
      <c r="EU135" s="11"/>
      <c r="EV135" s="11"/>
      <c r="EW135" s="11"/>
      <c r="EX135" s="11"/>
      <c r="EY135" s="11"/>
      <c r="EZ135" s="11"/>
      <c r="FA135" s="11"/>
      <c r="FB135" s="11"/>
      <c r="FC135" s="11"/>
      <c r="FD135" s="11"/>
      <c r="FE135" s="11"/>
      <c r="FF135" s="11"/>
      <c r="FG135" s="11"/>
      <c r="FH135" s="11"/>
      <c r="FI135" s="11"/>
      <c r="FJ135" s="11"/>
      <c r="FK135" s="11"/>
      <c r="FL135" s="11"/>
      <c r="FM135" s="11"/>
      <c r="FN135" s="11"/>
      <c r="FO135" s="11"/>
      <c r="FP135" s="11"/>
      <c r="FQ135" s="11"/>
      <c r="FR135" s="11"/>
      <c r="FS135" s="11"/>
      <c r="FT135" s="11"/>
      <c r="FU135" s="11"/>
      <c r="FV135" s="11"/>
      <c r="FW135" s="11"/>
      <c r="FX135" s="11"/>
      <c r="FY135" s="11"/>
      <c r="FZ135" s="11"/>
      <c r="GA135" s="11"/>
      <c r="GB135" s="11"/>
      <c r="GC135" s="11"/>
      <c r="GD135" s="11"/>
      <c r="GE135" s="11"/>
      <c r="GF135" s="11"/>
      <c r="GG135" s="11"/>
      <c r="GH135" s="11"/>
      <c r="GI135" s="11"/>
      <c r="GJ135" s="11"/>
      <c r="GK135" s="11"/>
      <c r="GL135" s="11"/>
      <c r="GM135" s="11"/>
      <c r="GN135" s="11"/>
      <c r="GO135" s="11"/>
      <c r="GP135" s="11"/>
      <c r="GQ135" s="11"/>
      <c r="GR135" s="11"/>
      <c r="GS135" s="11"/>
      <c r="GT135" s="11"/>
      <c r="GU135" s="11"/>
      <c r="GV135" s="11"/>
      <c r="GW135" s="11"/>
      <c r="GX135" s="11"/>
      <c r="GY135" s="11"/>
      <c r="GZ135" s="11"/>
      <c r="HA135" s="11"/>
      <c r="HB135" s="11"/>
      <c r="HC135" s="11"/>
      <c r="HD135" s="11"/>
      <c r="HE135" s="11"/>
      <c r="HF135" s="11"/>
      <c r="HG135" s="11"/>
      <c r="HH135" s="11"/>
      <c r="HI135" s="11"/>
      <c r="HJ135" s="11"/>
      <c r="HK135" s="11"/>
      <c r="HL135" s="11"/>
      <c r="HM135" s="11"/>
      <c r="HN135" s="11"/>
      <c r="HO135" s="11"/>
      <c r="HP135" s="11"/>
      <c r="HQ135" s="11"/>
      <c r="HR135" s="11"/>
      <c r="HS135" s="11"/>
      <c r="HT135" s="11"/>
      <c r="HU135" s="11"/>
      <c r="HV135" s="11"/>
      <c r="HW135" s="11"/>
      <c r="HX135" s="11"/>
      <c r="HY135" s="11"/>
      <c r="HZ135" s="11"/>
      <c r="IA135" s="11"/>
      <c r="IB135" s="11"/>
      <c r="IC135" s="11"/>
      <c r="ID135" s="11"/>
    </row>
    <row r="136" spans="1:238" s="12" customFormat="1" ht="15" customHeight="1">
      <c r="A136" s="70"/>
      <c r="B136" s="11"/>
      <c r="C136" s="1654"/>
      <c r="D136" s="1654"/>
      <c r="E136" s="1654"/>
      <c r="F136" s="1654"/>
      <c r="G136" s="1654"/>
      <c r="H136" s="1654"/>
      <c r="I136" s="1654"/>
      <c r="J136" s="1654"/>
      <c r="K136" s="1654"/>
      <c r="L136" s="1654"/>
      <c r="M136" s="1654"/>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11"/>
      <c r="CZ136" s="11"/>
      <c r="DA136" s="11"/>
      <c r="DB136" s="11"/>
      <c r="DC136" s="11"/>
      <c r="DD136" s="11"/>
      <c r="DE136" s="11"/>
      <c r="DF136" s="11"/>
      <c r="DG136" s="11"/>
      <c r="DH136" s="11"/>
      <c r="DI136" s="11"/>
      <c r="DJ136" s="11"/>
      <c r="DK136" s="11"/>
      <c r="DL136" s="11"/>
      <c r="DM136" s="11"/>
      <c r="DN136" s="11"/>
      <c r="DO136" s="11"/>
      <c r="DP136" s="11"/>
      <c r="DQ136" s="11"/>
      <c r="DR136" s="11"/>
      <c r="DS136" s="11"/>
      <c r="DT136" s="11"/>
      <c r="DU136" s="11"/>
      <c r="DV136" s="11"/>
      <c r="DW136" s="11"/>
      <c r="DX136" s="11"/>
      <c r="DY136" s="11"/>
      <c r="DZ136" s="11"/>
      <c r="EA136" s="11"/>
      <c r="EB136" s="11"/>
      <c r="EC136" s="11"/>
      <c r="ED136" s="11"/>
      <c r="EE136" s="11"/>
      <c r="EF136" s="11"/>
      <c r="EG136" s="11"/>
      <c r="EH136" s="11"/>
      <c r="EI136" s="11"/>
      <c r="EJ136" s="11"/>
      <c r="EK136" s="11"/>
      <c r="EL136" s="11"/>
      <c r="EM136" s="11"/>
      <c r="EN136" s="11"/>
      <c r="EO136" s="11"/>
      <c r="EP136" s="11"/>
      <c r="EQ136" s="11"/>
      <c r="ER136" s="11"/>
      <c r="ES136" s="11"/>
      <c r="ET136" s="11"/>
      <c r="EU136" s="11"/>
      <c r="EV136" s="11"/>
      <c r="EW136" s="11"/>
      <c r="EX136" s="11"/>
      <c r="EY136" s="11"/>
      <c r="EZ136" s="11"/>
      <c r="FA136" s="11"/>
      <c r="FB136" s="11"/>
      <c r="FC136" s="11"/>
      <c r="FD136" s="11"/>
      <c r="FE136" s="11"/>
      <c r="FF136" s="11"/>
      <c r="FG136" s="11"/>
      <c r="FH136" s="11"/>
      <c r="FI136" s="11"/>
      <c r="FJ136" s="11"/>
      <c r="FK136" s="11"/>
      <c r="FL136" s="11"/>
      <c r="FM136" s="11"/>
      <c r="FN136" s="11"/>
      <c r="FO136" s="11"/>
      <c r="FP136" s="11"/>
      <c r="FQ136" s="11"/>
      <c r="FR136" s="11"/>
      <c r="FS136" s="11"/>
      <c r="FT136" s="11"/>
      <c r="FU136" s="11"/>
      <c r="FV136" s="11"/>
      <c r="FW136" s="11"/>
      <c r="FX136" s="11"/>
      <c r="FY136" s="11"/>
      <c r="FZ136" s="11"/>
      <c r="GA136" s="11"/>
      <c r="GB136" s="11"/>
      <c r="GC136" s="11"/>
      <c r="GD136" s="11"/>
      <c r="GE136" s="11"/>
      <c r="GF136" s="11"/>
      <c r="GG136" s="11"/>
      <c r="GH136" s="11"/>
      <c r="GI136" s="11"/>
      <c r="GJ136" s="11"/>
      <c r="GK136" s="11"/>
      <c r="GL136" s="11"/>
      <c r="GM136" s="11"/>
      <c r="GN136" s="11"/>
      <c r="GO136" s="11"/>
      <c r="GP136" s="11"/>
      <c r="GQ136" s="11"/>
      <c r="GR136" s="11"/>
      <c r="GS136" s="11"/>
      <c r="GT136" s="11"/>
      <c r="GU136" s="11"/>
      <c r="GV136" s="11"/>
      <c r="GW136" s="11"/>
      <c r="GX136" s="11"/>
      <c r="GY136" s="11"/>
      <c r="GZ136" s="11"/>
      <c r="HA136" s="11"/>
      <c r="HB136" s="11"/>
      <c r="HC136" s="11"/>
      <c r="HD136" s="11"/>
      <c r="HE136" s="11"/>
      <c r="HF136" s="11"/>
      <c r="HG136" s="11"/>
      <c r="HH136" s="11"/>
      <c r="HI136" s="11"/>
      <c r="HJ136" s="11"/>
      <c r="HK136" s="11"/>
      <c r="HL136" s="11"/>
      <c r="HM136" s="11"/>
      <c r="HN136" s="11"/>
      <c r="HO136" s="11"/>
      <c r="HP136" s="11"/>
      <c r="HQ136" s="11"/>
      <c r="HR136" s="11"/>
      <c r="HS136" s="11"/>
      <c r="HT136" s="11"/>
      <c r="HU136" s="11"/>
      <c r="HV136" s="11"/>
      <c r="HW136" s="11"/>
      <c r="HX136" s="11"/>
      <c r="HY136" s="11"/>
      <c r="HZ136" s="11"/>
      <c r="IA136" s="11"/>
      <c r="IB136" s="11"/>
      <c r="IC136" s="11"/>
      <c r="ID136" s="11"/>
    </row>
    <row r="137" spans="1:238" s="12" customFormat="1" ht="15" customHeight="1">
      <c r="A137" s="70"/>
      <c r="B137" s="11"/>
      <c r="C137" s="1654"/>
      <c r="D137" s="1654"/>
      <c r="E137" s="1654"/>
      <c r="F137" s="1654"/>
      <c r="G137" s="1654"/>
      <c r="H137" s="1654"/>
      <c r="I137" s="1654"/>
      <c r="J137" s="1654"/>
      <c r="K137" s="1654"/>
      <c r="L137" s="1654"/>
      <c r="M137" s="1654"/>
      <c r="N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c r="BW137" s="11"/>
      <c r="BX137" s="11"/>
      <c r="BY137" s="11"/>
      <c r="BZ137" s="11"/>
      <c r="CA137" s="11"/>
      <c r="CB137" s="11"/>
      <c r="CC137" s="11"/>
      <c r="CD137" s="11"/>
      <c r="CE137" s="11"/>
      <c r="CF137" s="11"/>
      <c r="CG137" s="11"/>
      <c r="CH137" s="11"/>
      <c r="CI137" s="11"/>
      <c r="CJ137" s="11"/>
      <c r="CK137" s="11"/>
      <c r="CL137" s="11"/>
      <c r="CM137" s="11"/>
      <c r="CN137" s="11"/>
      <c r="CO137" s="11"/>
      <c r="CP137" s="11"/>
      <c r="CQ137" s="11"/>
      <c r="CR137" s="11"/>
      <c r="CS137" s="11"/>
      <c r="CT137" s="11"/>
      <c r="CU137" s="11"/>
      <c r="CV137" s="11"/>
      <c r="CW137" s="11"/>
      <c r="CX137" s="11"/>
      <c r="CY137" s="11"/>
      <c r="CZ137" s="11"/>
      <c r="DA137" s="11"/>
      <c r="DB137" s="11"/>
      <c r="DC137" s="11"/>
      <c r="DD137" s="11"/>
      <c r="DE137" s="11"/>
      <c r="DF137" s="11"/>
      <c r="DG137" s="11"/>
      <c r="DH137" s="11"/>
      <c r="DI137" s="11"/>
      <c r="DJ137" s="11"/>
      <c r="DK137" s="11"/>
      <c r="DL137" s="11"/>
      <c r="DM137" s="11"/>
      <c r="DN137" s="11"/>
      <c r="DO137" s="11"/>
      <c r="DP137" s="11"/>
      <c r="DQ137" s="11"/>
      <c r="DR137" s="11"/>
      <c r="DS137" s="11"/>
      <c r="DT137" s="11"/>
      <c r="DU137" s="11"/>
      <c r="DV137" s="11"/>
      <c r="DW137" s="11"/>
      <c r="DX137" s="11"/>
      <c r="DY137" s="11"/>
      <c r="DZ137" s="11"/>
      <c r="EA137" s="11"/>
      <c r="EB137" s="11"/>
      <c r="EC137" s="11"/>
      <c r="ED137" s="11"/>
      <c r="EE137" s="11"/>
      <c r="EF137" s="11"/>
      <c r="EG137" s="11"/>
      <c r="EH137" s="11"/>
      <c r="EI137" s="11"/>
      <c r="EJ137" s="11"/>
      <c r="EK137" s="11"/>
      <c r="EL137" s="11"/>
      <c r="EM137" s="11"/>
      <c r="EN137" s="11"/>
      <c r="EO137" s="11"/>
      <c r="EP137" s="11"/>
      <c r="EQ137" s="11"/>
      <c r="ER137" s="11"/>
      <c r="ES137" s="11"/>
      <c r="ET137" s="11"/>
      <c r="EU137" s="11"/>
      <c r="EV137" s="11"/>
      <c r="EW137" s="11"/>
      <c r="EX137" s="11"/>
      <c r="EY137" s="11"/>
      <c r="EZ137" s="11"/>
      <c r="FA137" s="11"/>
      <c r="FB137" s="11"/>
      <c r="FC137" s="11"/>
      <c r="FD137" s="11"/>
      <c r="FE137" s="11"/>
      <c r="FF137" s="11"/>
      <c r="FG137" s="11"/>
      <c r="FH137" s="11"/>
      <c r="FI137" s="11"/>
      <c r="FJ137" s="11"/>
      <c r="FK137" s="11"/>
      <c r="FL137" s="11"/>
      <c r="FM137" s="11"/>
      <c r="FN137" s="11"/>
      <c r="FO137" s="11"/>
      <c r="FP137" s="11"/>
      <c r="FQ137" s="11"/>
      <c r="FR137" s="11"/>
      <c r="FS137" s="11"/>
      <c r="FT137" s="11"/>
      <c r="FU137" s="11"/>
      <c r="FV137" s="11"/>
      <c r="FW137" s="11"/>
      <c r="FX137" s="11"/>
      <c r="FY137" s="11"/>
      <c r="FZ137" s="11"/>
      <c r="GA137" s="11"/>
      <c r="GB137" s="11"/>
      <c r="GC137" s="11"/>
      <c r="GD137" s="11"/>
      <c r="GE137" s="11"/>
      <c r="GF137" s="11"/>
      <c r="GG137" s="11"/>
      <c r="GH137" s="11"/>
      <c r="GI137" s="11"/>
      <c r="GJ137" s="11"/>
      <c r="GK137" s="11"/>
      <c r="GL137" s="11"/>
      <c r="GM137" s="11"/>
      <c r="GN137" s="11"/>
      <c r="GO137" s="11"/>
      <c r="GP137" s="11"/>
      <c r="GQ137" s="11"/>
      <c r="GR137" s="11"/>
      <c r="GS137" s="11"/>
      <c r="GT137" s="11"/>
      <c r="GU137" s="11"/>
      <c r="GV137" s="11"/>
      <c r="GW137" s="11"/>
      <c r="GX137" s="11"/>
      <c r="GY137" s="11"/>
      <c r="GZ137" s="11"/>
      <c r="HA137" s="11"/>
      <c r="HB137" s="11"/>
      <c r="HC137" s="11"/>
      <c r="HD137" s="11"/>
      <c r="HE137" s="11"/>
      <c r="HF137" s="11"/>
      <c r="HG137" s="11"/>
      <c r="HH137" s="11"/>
      <c r="HI137" s="11"/>
      <c r="HJ137" s="11"/>
      <c r="HK137" s="11"/>
      <c r="HL137" s="11"/>
      <c r="HM137" s="11"/>
      <c r="HN137" s="11"/>
      <c r="HO137" s="11"/>
      <c r="HP137" s="11"/>
      <c r="HQ137" s="11"/>
      <c r="HR137" s="11"/>
      <c r="HS137" s="11"/>
      <c r="HT137" s="11"/>
      <c r="HU137" s="11"/>
      <c r="HV137" s="11"/>
      <c r="HW137" s="11"/>
      <c r="HX137" s="11"/>
      <c r="HY137" s="11"/>
      <c r="HZ137" s="11"/>
      <c r="IA137" s="11"/>
      <c r="IB137" s="11"/>
      <c r="IC137" s="11"/>
      <c r="ID137" s="11"/>
    </row>
    <row r="138" spans="1:238" s="12" customFormat="1" ht="15" customHeight="1">
      <c r="A138" s="70"/>
      <c r="B138" s="11"/>
      <c r="C138" s="1654"/>
      <c r="D138" s="1654"/>
      <c r="E138" s="1654"/>
      <c r="F138" s="1654"/>
      <c r="G138" s="1654"/>
      <c r="H138" s="1654"/>
      <c r="I138" s="1654"/>
      <c r="J138" s="1654"/>
      <c r="K138" s="1654"/>
      <c r="L138" s="1654"/>
      <c r="M138" s="1654"/>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c r="BE138" s="11"/>
      <c r="BF138" s="11"/>
      <c r="BG138" s="11"/>
      <c r="BH138" s="11"/>
      <c r="BI138" s="11"/>
      <c r="BJ138" s="11"/>
      <c r="BK138" s="11"/>
      <c r="BL138" s="11"/>
      <c r="BM138" s="11"/>
      <c r="BN138" s="11"/>
      <c r="BO138" s="11"/>
      <c r="BP138" s="11"/>
      <c r="BQ138" s="11"/>
      <c r="BR138" s="11"/>
      <c r="BS138" s="11"/>
      <c r="BT138" s="11"/>
      <c r="BU138" s="11"/>
      <c r="BV138" s="11"/>
      <c r="BW138" s="11"/>
      <c r="BX138" s="11"/>
      <c r="BY138" s="11"/>
      <c r="BZ138" s="11"/>
      <c r="CA138" s="11"/>
      <c r="CB138" s="11"/>
      <c r="CC138" s="11"/>
      <c r="CD138" s="11"/>
      <c r="CE138" s="11"/>
      <c r="CF138" s="11"/>
      <c r="CG138" s="11"/>
      <c r="CH138" s="11"/>
      <c r="CI138" s="11"/>
      <c r="CJ138" s="11"/>
      <c r="CK138" s="11"/>
      <c r="CL138" s="11"/>
      <c r="CM138" s="11"/>
      <c r="CN138" s="11"/>
      <c r="CO138" s="11"/>
      <c r="CP138" s="11"/>
      <c r="CQ138" s="11"/>
      <c r="CR138" s="11"/>
      <c r="CS138" s="11"/>
      <c r="CT138" s="11"/>
      <c r="CU138" s="11"/>
      <c r="CV138" s="11"/>
      <c r="CW138" s="11"/>
      <c r="CX138" s="11"/>
      <c r="CY138" s="11"/>
      <c r="CZ138" s="11"/>
      <c r="DA138" s="11"/>
      <c r="DB138" s="11"/>
      <c r="DC138" s="11"/>
      <c r="DD138" s="11"/>
      <c r="DE138" s="11"/>
      <c r="DF138" s="11"/>
      <c r="DG138" s="11"/>
      <c r="DH138" s="11"/>
      <c r="DI138" s="11"/>
      <c r="DJ138" s="11"/>
      <c r="DK138" s="11"/>
      <c r="DL138" s="11"/>
      <c r="DM138" s="11"/>
      <c r="DN138" s="11"/>
      <c r="DO138" s="11"/>
      <c r="DP138" s="11"/>
      <c r="DQ138" s="11"/>
      <c r="DR138" s="11"/>
      <c r="DS138" s="11"/>
      <c r="DT138" s="11"/>
      <c r="DU138" s="11"/>
      <c r="DV138" s="11"/>
      <c r="DW138" s="11"/>
      <c r="DX138" s="11"/>
      <c r="DY138" s="11"/>
      <c r="DZ138" s="11"/>
      <c r="EA138" s="11"/>
      <c r="EB138" s="11"/>
      <c r="EC138" s="11"/>
      <c r="ED138" s="11"/>
      <c r="EE138" s="11"/>
      <c r="EF138" s="11"/>
      <c r="EG138" s="11"/>
      <c r="EH138" s="11"/>
      <c r="EI138" s="11"/>
      <c r="EJ138" s="11"/>
      <c r="EK138" s="11"/>
      <c r="EL138" s="11"/>
      <c r="EM138" s="11"/>
      <c r="EN138" s="11"/>
      <c r="EO138" s="11"/>
      <c r="EP138" s="11"/>
      <c r="EQ138" s="11"/>
      <c r="ER138" s="11"/>
      <c r="ES138" s="11"/>
      <c r="ET138" s="11"/>
      <c r="EU138" s="11"/>
      <c r="EV138" s="11"/>
      <c r="EW138" s="11"/>
      <c r="EX138" s="11"/>
      <c r="EY138" s="11"/>
      <c r="EZ138" s="11"/>
      <c r="FA138" s="11"/>
      <c r="FB138" s="11"/>
      <c r="FC138" s="11"/>
      <c r="FD138" s="11"/>
      <c r="FE138" s="11"/>
      <c r="FF138" s="11"/>
      <c r="FG138" s="11"/>
      <c r="FH138" s="11"/>
      <c r="FI138" s="11"/>
      <c r="FJ138" s="11"/>
      <c r="FK138" s="11"/>
      <c r="FL138" s="11"/>
      <c r="FM138" s="11"/>
      <c r="FN138" s="11"/>
      <c r="FO138" s="11"/>
      <c r="FP138" s="11"/>
      <c r="FQ138" s="11"/>
      <c r="FR138" s="11"/>
      <c r="FS138" s="11"/>
      <c r="FT138" s="11"/>
      <c r="FU138" s="11"/>
      <c r="FV138" s="11"/>
      <c r="FW138" s="11"/>
      <c r="FX138" s="11"/>
      <c r="FY138" s="11"/>
      <c r="FZ138" s="11"/>
      <c r="GA138" s="11"/>
      <c r="GB138" s="11"/>
      <c r="GC138" s="11"/>
      <c r="GD138" s="11"/>
      <c r="GE138" s="11"/>
      <c r="GF138" s="11"/>
      <c r="GG138" s="11"/>
      <c r="GH138" s="11"/>
      <c r="GI138" s="11"/>
      <c r="GJ138" s="11"/>
      <c r="GK138" s="11"/>
      <c r="GL138" s="11"/>
      <c r="GM138" s="11"/>
      <c r="GN138" s="11"/>
      <c r="GO138" s="11"/>
      <c r="GP138" s="11"/>
      <c r="GQ138" s="11"/>
      <c r="GR138" s="11"/>
      <c r="GS138" s="11"/>
      <c r="GT138" s="11"/>
      <c r="GU138" s="11"/>
      <c r="GV138" s="11"/>
      <c r="GW138" s="11"/>
      <c r="GX138" s="11"/>
      <c r="GY138" s="11"/>
      <c r="GZ138" s="11"/>
      <c r="HA138" s="11"/>
      <c r="HB138" s="11"/>
      <c r="HC138" s="11"/>
      <c r="HD138" s="11"/>
      <c r="HE138" s="11"/>
      <c r="HF138" s="11"/>
      <c r="HG138" s="11"/>
      <c r="HH138" s="11"/>
      <c r="HI138" s="11"/>
      <c r="HJ138" s="11"/>
      <c r="HK138" s="11"/>
      <c r="HL138" s="11"/>
      <c r="HM138" s="11"/>
      <c r="HN138" s="11"/>
      <c r="HO138" s="11"/>
      <c r="HP138" s="11"/>
      <c r="HQ138" s="11"/>
      <c r="HR138" s="11"/>
      <c r="HS138" s="11"/>
      <c r="HT138" s="11"/>
      <c r="HU138" s="11"/>
      <c r="HV138" s="11"/>
      <c r="HW138" s="11"/>
      <c r="HX138" s="11"/>
      <c r="HY138" s="11"/>
      <c r="HZ138" s="11"/>
      <c r="IA138" s="11"/>
      <c r="IB138" s="11"/>
      <c r="IC138" s="11"/>
      <c r="ID138" s="11"/>
    </row>
    <row r="139" spans="1:238" s="12" customFormat="1" ht="15" customHeight="1">
      <c r="A139" s="70"/>
      <c r="B139" s="11"/>
      <c r="C139" s="1654"/>
      <c r="D139" s="1654"/>
      <c r="E139" s="1654"/>
      <c r="F139" s="1654"/>
      <c r="G139" s="1654"/>
      <c r="H139" s="1654"/>
      <c r="I139" s="1654"/>
      <c r="J139" s="1654"/>
      <c r="K139" s="1654"/>
      <c r="L139" s="1654"/>
      <c r="M139" s="1654"/>
      <c r="N139" s="11"/>
      <c r="O139" s="11"/>
      <c r="P139" s="11"/>
      <c r="Q139" s="11"/>
      <c r="R139" s="11"/>
      <c r="S139" s="11"/>
      <c r="T139" s="11"/>
      <c r="U139" s="11"/>
      <c r="V139" s="11"/>
      <c r="W139" s="11"/>
      <c r="X139" s="11"/>
      <c r="Y139" s="11"/>
      <c r="Z139" s="11"/>
      <c r="AA139" s="11"/>
      <c r="AB139" s="11"/>
      <c r="AC139" s="11"/>
      <c r="AD139" s="11"/>
      <c r="AE139" s="11"/>
      <c r="AF139" s="11"/>
      <c r="AG139" s="11"/>
      <c r="AH139" s="11"/>
      <c r="AI139" s="11"/>
      <c r="AJ139" s="11"/>
      <c r="AK139" s="11"/>
      <c r="AL139" s="11"/>
      <c r="AM139" s="11"/>
      <c r="AN139" s="11"/>
      <c r="AO139" s="11"/>
      <c r="AP139" s="11"/>
      <c r="AQ139" s="11"/>
      <c r="AR139" s="11"/>
      <c r="AS139" s="11"/>
      <c r="AT139" s="11"/>
      <c r="AU139" s="11"/>
      <c r="AV139" s="11"/>
      <c r="AW139" s="11"/>
      <c r="AX139" s="11"/>
      <c r="AY139" s="11"/>
      <c r="AZ139" s="11"/>
      <c r="BA139" s="11"/>
      <c r="BB139" s="11"/>
      <c r="BC139" s="11"/>
      <c r="BD139" s="11"/>
      <c r="BE139" s="11"/>
      <c r="BF139" s="11"/>
      <c r="BG139" s="11"/>
      <c r="BH139" s="11"/>
      <c r="BI139" s="11"/>
      <c r="BJ139" s="11"/>
      <c r="BK139" s="11"/>
      <c r="BL139" s="11"/>
      <c r="BM139" s="11"/>
      <c r="BN139" s="11"/>
      <c r="BO139" s="11"/>
      <c r="BP139" s="11"/>
      <c r="BQ139" s="11"/>
      <c r="BR139" s="11"/>
      <c r="BS139" s="11"/>
      <c r="BT139" s="11"/>
      <c r="BU139" s="11"/>
      <c r="BV139" s="11"/>
      <c r="BW139" s="11"/>
      <c r="BX139" s="11"/>
      <c r="BY139" s="11"/>
      <c r="BZ139" s="11"/>
      <c r="CA139" s="11"/>
      <c r="CB139" s="11"/>
      <c r="CC139" s="11"/>
      <c r="CD139" s="11"/>
      <c r="CE139" s="11"/>
      <c r="CF139" s="11"/>
      <c r="CG139" s="11"/>
      <c r="CH139" s="11"/>
      <c r="CI139" s="11"/>
      <c r="CJ139" s="11"/>
      <c r="CK139" s="11"/>
      <c r="CL139" s="11"/>
      <c r="CM139" s="11"/>
      <c r="CN139" s="11"/>
      <c r="CO139" s="11"/>
      <c r="CP139" s="11"/>
      <c r="CQ139" s="11"/>
      <c r="CR139" s="11"/>
      <c r="CS139" s="11"/>
      <c r="CT139" s="11"/>
      <c r="CU139" s="11"/>
      <c r="CV139" s="11"/>
      <c r="CW139" s="11"/>
      <c r="CX139" s="11"/>
      <c r="CY139" s="11"/>
      <c r="CZ139" s="11"/>
      <c r="DA139" s="11"/>
      <c r="DB139" s="11"/>
      <c r="DC139" s="11"/>
      <c r="DD139" s="11"/>
      <c r="DE139" s="11"/>
      <c r="DF139" s="11"/>
      <c r="DG139" s="11"/>
      <c r="DH139" s="11"/>
      <c r="DI139" s="11"/>
      <c r="DJ139" s="11"/>
      <c r="DK139" s="11"/>
      <c r="DL139" s="11"/>
      <c r="DM139" s="11"/>
      <c r="DN139" s="11"/>
      <c r="DO139" s="11"/>
      <c r="DP139" s="11"/>
      <c r="DQ139" s="11"/>
      <c r="DR139" s="11"/>
      <c r="DS139" s="11"/>
      <c r="DT139" s="11"/>
      <c r="DU139" s="11"/>
      <c r="DV139" s="11"/>
      <c r="DW139" s="11"/>
      <c r="DX139" s="11"/>
      <c r="DY139" s="11"/>
      <c r="DZ139" s="11"/>
      <c r="EA139" s="11"/>
      <c r="EB139" s="11"/>
      <c r="EC139" s="11"/>
      <c r="ED139" s="11"/>
      <c r="EE139" s="11"/>
      <c r="EF139" s="11"/>
      <c r="EG139" s="11"/>
      <c r="EH139" s="11"/>
      <c r="EI139" s="11"/>
      <c r="EJ139" s="11"/>
      <c r="EK139" s="11"/>
      <c r="EL139" s="11"/>
      <c r="EM139" s="11"/>
      <c r="EN139" s="11"/>
      <c r="EO139" s="11"/>
      <c r="EP139" s="11"/>
      <c r="EQ139" s="11"/>
      <c r="ER139" s="11"/>
      <c r="ES139" s="11"/>
      <c r="ET139" s="11"/>
      <c r="EU139" s="11"/>
      <c r="EV139" s="11"/>
      <c r="EW139" s="11"/>
      <c r="EX139" s="11"/>
      <c r="EY139" s="11"/>
      <c r="EZ139" s="11"/>
      <c r="FA139" s="11"/>
      <c r="FB139" s="11"/>
      <c r="FC139" s="11"/>
      <c r="FD139" s="11"/>
      <c r="FE139" s="11"/>
      <c r="FF139" s="11"/>
      <c r="FG139" s="11"/>
      <c r="FH139" s="11"/>
      <c r="FI139" s="11"/>
      <c r="FJ139" s="11"/>
      <c r="FK139" s="11"/>
      <c r="FL139" s="11"/>
      <c r="FM139" s="11"/>
      <c r="FN139" s="11"/>
      <c r="FO139" s="11"/>
      <c r="FP139" s="11"/>
      <c r="FQ139" s="11"/>
      <c r="FR139" s="11"/>
      <c r="FS139" s="11"/>
      <c r="FT139" s="11"/>
      <c r="FU139" s="11"/>
      <c r="FV139" s="11"/>
      <c r="FW139" s="11"/>
      <c r="FX139" s="11"/>
      <c r="FY139" s="11"/>
      <c r="FZ139" s="11"/>
      <c r="GA139" s="11"/>
      <c r="GB139" s="11"/>
      <c r="GC139" s="11"/>
      <c r="GD139" s="11"/>
      <c r="GE139" s="11"/>
      <c r="GF139" s="11"/>
      <c r="GG139" s="11"/>
      <c r="GH139" s="11"/>
      <c r="GI139" s="11"/>
      <c r="GJ139" s="11"/>
      <c r="GK139" s="11"/>
      <c r="GL139" s="11"/>
      <c r="GM139" s="11"/>
      <c r="GN139" s="11"/>
      <c r="GO139" s="11"/>
      <c r="GP139" s="11"/>
      <c r="GQ139" s="11"/>
      <c r="GR139" s="11"/>
      <c r="GS139" s="11"/>
      <c r="GT139" s="11"/>
      <c r="GU139" s="11"/>
      <c r="GV139" s="11"/>
      <c r="GW139" s="11"/>
      <c r="GX139" s="11"/>
      <c r="GY139" s="11"/>
      <c r="GZ139" s="11"/>
      <c r="HA139" s="11"/>
      <c r="HB139" s="11"/>
      <c r="HC139" s="11"/>
      <c r="HD139" s="11"/>
      <c r="HE139" s="11"/>
      <c r="HF139" s="11"/>
      <c r="HG139" s="11"/>
      <c r="HH139" s="11"/>
      <c r="HI139" s="11"/>
      <c r="HJ139" s="11"/>
      <c r="HK139" s="11"/>
      <c r="HL139" s="11"/>
      <c r="HM139" s="11"/>
      <c r="HN139" s="11"/>
      <c r="HO139" s="11"/>
      <c r="HP139" s="11"/>
      <c r="HQ139" s="11"/>
      <c r="HR139" s="11"/>
      <c r="HS139" s="11"/>
      <c r="HT139" s="11"/>
      <c r="HU139" s="11"/>
      <c r="HV139" s="11"/>
      <c r="HW139" s="11"/>
      <c r="HX139" s="11"/>
      <c r="HY139" s="11"/>
      <c r="HZ139" s="11"/>
      <c r="IA139" s="11"/>
      <c r="IB139" s="11"/>
      <c r="IC139" s="11"/>
      <c r="ID139" s="11"/>
    </row>
    <row r="140" spans="1:238" s="12" customFormat="1" ht="15" customHeight="1">
      <c r="A140" s="70"/>
      <c r="B140" s="11"/>
      <c r="C140" s="1654"/>
      <c r="D140" s="1654"/>
      <c r="E140" s="1654"/>
      <c r="F140" s="1654"/>
      <c r="G140" s="1654"/>
      <c r="H140" s="1654"/>
      <c r="I140" s="1654"/>
      <c r="J140" s="1654"/>
      <c r="K140" s="1654"/>
      <c r="L140" s="1654"/>
      <c r="M140" s="1654"/>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140" s="11"/>
      <c r="AN140" s="11"/>
      <c r="AO140" s="11"/>
      <c r="AP140" s="11"/>
      <c r="AQ140" s="11"/>
      <c r="AR140" s="11"/>
      <c r="AS140" s="11"/>
      <c r="AT140" s="11"/>
      <c r="AU140" s="11"/>
      <c r="AV140" s="11"/>
      <c r="AW140" s="11"/>
      <c r="AX140" s="11"/>
      <c r="AY140" s="11"/>
      <c r="AZ140" s="11"/>
      <c r="BA140" s="11"/>
      <c r="BB140" s="11"/>
      <c r="BC140" s="11"/>
      <c r="BD140" s="11"/>
      <c r="BE140" s="11"/>
      <c r="BF140" s="11"/>
      <c r="BG140" s="11"/>
      <c r="BH140" s="11"/>
      <c r="BI140" s="11"/>
      <c r="BJ140" s="11"/>
      <c r="BK140" s="11"/>
      <c r="BL140" s="11"/>
      <c r="BM140" s="11"/>
      <c r="BN140" s="11"/>
      <c r="BO140" s="11"/>
      <c r="BP140" s="11"/>
      <c r="BQ140" s="11"/>
      <c r="BR140" s="11"/>
      <c r="BS140" s="11"/>
      <c r="BT140" s="11"/>
      <c r="BU140" s="11"/>
      <c r="BV140" s="11"/>
      <c r="BW140" s="11"/>
      <c r="BX140" s="11"/>
      <c r="BY140" s="11"/>
      <c r="BZ140" s="11"/>
      <c r="CA140" s="11"/>
      <c r="CB140" s="11"/>
      <c r="CC140" s="11"/>
      <c r="CD140" s="11"/>
      <c r="CE140" s="11"/>
      <c r="CF140" s="11"/>
      <c r="CG140" s="11"/>
      <c r="CH140" s="11"/>
      <c r="CI140" s="11"/>
      <c r="CJ140" s="11"/>
      <c r="CK140" s="11"/>
      <c r="CL140" s="11"/>
      <c r="CM140" s="11"/>
      <c r="CN140" s="11"/>
      <c r="CO140" s="11"/>
      <c r="CP140" s="11"/>
      <c r="CQ140" s="11"/>
      <c r="CR140" s="11"/>
      <c r="CS140" s="11"/>
      <c r="CT140" s="11"/>
      <c r="CU140" s="11"/>
      <c r="CV140" s="11"/>
      <c r="CW140" s="11"/>
      <c r="CX140" s="11"/>
      <c r="CY140" s="11"/>
      <c r="CZ140" s="11"/>
      <c r="DA140" s="11"/>
      <c r="DB140" s="11"/>
      <c r="DC140" s="11"/>
      <c r="DD140" s="11"/>
      <c r="DE140" s="11"/>
      <c r="DF140" s="11"/>
      <c r="DG140" s="11"/>
      <c r="DH140" s="11"/>
      <c r="DI140" s="11"/>
      <c r="DJ140" s="11"/>
      <c r="DK140" s="11"/>
      <c r="DL140" s="11"/>
      <c r="DM140" s="11"/>
      <c r="DN140" s="11"/>
      <c r="DO140" s="11"/>
      <c r="DP140" s="11"/>
      <c r="DQ140" s="11"/>
      <c r="DR140" s="11"/>
      <c r="DS140" s="11"/>
      <c r="DT140" s="11"/>
      <c r="DU140" s="11"/>
      <c r="DV140" s="11"/>
      <c r="DW140" s="11"/>
      <c r="DX140" s="11"/>
      <c r="DY140" s="11"/>
      <c r="DZ140" s="11"/>
      <c r="EA140" s="11"/>
      <c r="EB140" s="11"/>
      <c r="EC140" s="11"/>
      <c r="ED140" s="11"/>
      <c r="EE140" s="11"/>
      <c r="EF140" s="11"/>
      <c r="EG140" s="11"/>
      <c r="EH140" s="11"/>
      <c r="EI140" s="11"/>
      <c r="EJ140" s="11"/>
      <c r="EK140" s="11"/>
      <c r="EL140" s="11"/>
      <c r="EM140" s="11"/>
      <c r="EN140" s="11"/>
      <c r="EO140" s="11"/>
      <c r="EP140" s="11"/>
      <c r="EQ140" s="11"/>
      <c r="ER140" s="11"/>
      <c r="ES140" s="11"/>
      <c r="ET140" s="11"/>
      <c r="EU140" s="11"/>
      <c r="EV140" s="11"/>
      <c r="EW140" s="11"/>
      <c r="EX140" s="11"/>
      <c r="EY140" s="11"/>
      <c r="EZ140" s="11"/>
      <c r="FA140" s="11"/>
      <c r="FB140" s="11"/>
      <c r="FC140" s="11"/>
      <c r="FD140" s="11"/>
      <c r="FE140" s="11"/>
      <c r="FF140" s="11"/>
      <c r="FG140" s="11"/>
      <c r="FH140" s="11"/>
      <c r="FI140" s="11"/>
      <c r="FJ140" s="11"/>
      <c r="FK140" s="11"/>
      <c r="FL140" s="11"/>
      <c r="FM140" s="11"/>
      <c r="FN140" s="11"/>
      <c r="FO140" s="11"/>
      <c r="FP140" s="11"/>
      <c r="FQ140" s="11"/>
      <c r="FR140" s="11"/>
      <c r="FS140" s="11"/>
      <c r="FT140" s="11"/>
      <c r="FU140" s="11"/>
      <c r="FV140" s="11"/>
      <c r="FW140" s="11"/>
      <c r="FX140" s="11"/>
      <c r="FY140" s="11"/>
      <c r="FZ140" s="11"/>
      <c r="GA140" s="11"/>
      <c r="GB140" s="11"/>
      <c r="GC140" s="11"/>
      <c r="GD140" s="11"/>
      <c r="GE140" s="11"/>
      <c r="GF140" s="11"/>
      <c r="GG140" s="11"/>
      <c r="GH140" s="11"/>
      <c r="GI140" s="11"/>
      <c r="GJ140" s="11"/>
      <c r="GK140" s="11"/>
      <c r="GL140" s="11"/>
      <c r="GM140" s="11"/>
      <c r="GN140" s="11"/>
      <c r="GO140" s="11"/>
      <c r="GP140" s="11"/>
      <c r="GQ140" s="11"/>
      <c r="GR140" s="11"/>
      <c r="GS140" s="11"/>
      <c r="GT140" s="11"/>
      <c r="GU140" s="11"/>
      <c r="GV140" s="11"/>
      <c r="GW140" s="11"/>
      <c r="GX140" s="11"/>
      <c r="GY140" s="11"/>
      <c r="GZ140" s="11"/>
      <c r="HA140" s="11"/>
      <c r="HB140" s="11"/>
      <c r="HC140" s="11"/>
      <c r="HD140" s="11"/>
      <c r="HE140" s="11"/>
      <c r="HF140" s="11"/>
      <c r="HG140" s="11"/>
      <c r="HH140" s="11"/>
      <c r="HI140" s="11"/>
      <c r="HJ140" s="11"/>
      <c r="HK140" s="11"/>
      <c r="HL140" s="11"/>
      <c r="HM140" s="11"/>
      <c r="HN140" s="11"/>
      <c r="HO140" s="11"/>
      <c r="HP140" s="11"/>
      <c r="HQ140" s="11"/>
      <c r="HR140" s="11"/>
      <c r="HS140" s="11"/>
      <c r="HT140" s="11"/>
      <c r="HU140" s="11"/>
      <c r="HV140" s="11"/>
      <c r="HW140" s="11"/>
      <c r="HX140" s="11"/>
      <c r="HY140" s="11"/>
      <c r="HZ140" s="11"/>
      <c r="IA140" s="11"/>
      <c r="IB140" s="11"/>
      <c r="IC140" s="11"/>
      <c r="ID140" s="11"/>
    </row>
    <row r="141" spans="1:238" s="12" customFormat="1" ht="15" customHeight="1">
      <c r="A141" s="70"/>
      <c r="B141" s="11"/>
      <c r="C141" s="1654"/>
      <c r="D141" s="1654"/>
      <c r="E141" s="1654"/>
      <c r="F141" s="1654"/>
      <c r="G141" s="1654"/>
      <c r="H141" s="1654"/>
      <c r="I141" s="1654"/>
      <c r="J141" s="1654"/>
      <c r="K141" s="1654"/>
      <c r="L141" s="1654"/>
      <c r="M141" s="1654"/>
      <c r="N141" s="11"/>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141" s="11"/>
      <c r="AN141" s="11"/>
      <c r="AO141" s="11"/>
      <c r="AP141" s="11"/>
      <c r="AQ141" s="11"/>
      <c r="AR141" s="11"/>
      <c r="AS141" s="11"/>
      <c r="AT141" s="11"/>
      <c r="AU141" s="11"/>
      <c r="AV141" s="11"/>
      <c r="AW141" s="11"/>
      <c r="AX141" s="11"/>
      <c r="AY141" s="11"/>
      <c r="AZ141" s="11"/>
      <c r="BA141" s="11"/>
      <c r="BB141" s="11"/>
      <c r="BC141" s="11"/>
      <c r="BD141" s="11"/>
      <c r="BE141" s="11"/>
      <c r="BF141" s="11"/>
      <c r="BG141" s="11"/>
      <c r="BH141" s="11"/>
      <c r="BI141" s="11"/>
      <c r="BJ141" s="11"/>
      <c r="BK141" s="11"/>
      <c r="BL141" s="11"/>
      <c r="BM141" s="11"/>
      <c r="BN141" s="11"/>
      <c r="BO141" s="11"/>
      <c r="BP141" s="11"/>
      <c r="BQ141" s="11"/>
      <c r="BR141" s="11"/>
      <c r="BS141" s="11"/>
      <c r="BT141" s="11"/>
      <c r="BU141" s="11"/>
      <c r="BV141" s="11"/>
      <c r="BW141" s="11"/>
      <c r="BX141" s="11"/>
      <c r="BY141" s="11"/>
      <c r="BZ141" s="11"/>
      <c r="CA141" s="11"/>
      <c r="CB141" s="11"/>
      <c r="CC141" s="11"/>
      <c r="CD141" s="11"/>
      <c r="CE141" s="11"/>
      <c r="CF141" s="11"/>
      <c r="CG141" s="11"/>
      <c r="CH141" s="11"/>
      <c r="CI141" s="11"/>
      <c r="CJ141" s="11"/>
      <c r="CK141" s="11"/>
      <c r="CL141" s="11"/>
      <c r="CM141" s="11"/>
      <c r="CN141" s="11"/>
      <c r="CO141" s="11"/>
      <c r="CP141" s="11"/>
      <c r="CQ141" s="11"/>
      <c r="CR141" s="11"/>
      <c r="CS141" s="11"/>
      <c r="CT141" s="11"/>
      <c r="CU141" s="11"/>
      <c r="CV141" s="11"/>
      <c r="CW141" s="11"/>
      <c r="CX141" s="11"/>
      <c r="CY141" s="11"/>
      <c r="CZ141" s="11"/>
      <c r="DA141" s="11"/>
      <c r="DB141" s="11"/>
      <c r="DC141" s="11"/>
      <c r="DD141" s="11"/>
      <c r="DE141" s="11"/>
      <c r="DF141" s="11"/>
      <c r="DG141" s="11"/>
      <c r="DH141" s="11"/>
      <c r="DI141" s="11"/>
      <c r="DJ141" s="11"/>
      <c r="DK141" s="11"/>
      <c r="DL141" s="11"/>
      <c r="DM141" s="11"/>
      <c r="DN141" s="11"/>
      <c r="DO141" s="11"/>
      <c r="DP141" s="11"/>
      <c r="DQ141" s="11"/>
      <c r="DR141" s="11"/>
      <c r="DS141" s="11"/>
      <c r="DT141" s="11"/>
      <c r="DU141" s="11"/>
      <c r="DV141" s="11"/>
      <c r="DW141" s="11"/>
      <c r="DX141" s="11"/>
      <c r="DY141" s="11"/>
      <c r="DZ141" s="11"/>
      <c r="EA141" s="11"/>
      <c r="EB141" s="11"/>
      <c r="EC141" s="11"/>
      <c r="ED141" s="11"/>
      <c r="EE141" s="11"/>
      <c r="EF141" s="11"/>
      <c r="EG141" s="11"/>
      <c r="EH141" s="11"/>
      <c r="EI141" s="11"/>
      <c r="EJ141" s="11"/>
      <c r="EK141" s="11"/>
      <c r="EL141" s="11"/>
      <c r="EM141" s="11"/>
      <c r="EN141" s="11"/>
      <c r="EO141" s="11"/>
      <c r="EP141" s="11"/>
      <c r="EQ141" s="11"/>
      <c r="ER141" s="11"/>
      <c r="ES141" s="11"/>
      <c r="ET141" s="11"/>
      <c r="EU141" s="11"/>
      <c r="EV141" s="11"/>
      <c r="EW141" s="11"/>
      <c r="EX141" s="11"/>
      <c r="EY141" s="11"/>
      <c r="EZ141" s="11"/>
      <c r="FA141" s="11"/>
      <c r="FB141" s="11"/>
      <c r="FC141" s="11"/>
      <c r="FD141" s="11"/>
      <c r="FE141" s="11"/>
      <c r="FF141" s="11"/>
      <c r="FG141" s="11"/>
      <c r="FH141" s="11"/>
      <c r="FI141" s="11"/>
      <c r="FJ141" s="11"/>
      <c r="FK141" s="11"/>
      <c r="FL141" s="11"/>
      <c r="FM141" s="11"/>
      <c r="FN141" s="11"/>
      <c r="FO141" s="11"/>
      <c r="FP141" s="11"/>
      <c r="FQ141" s="11"/>
      <c r="FR141" s="11"/>
      <c r="FS141" s="11"/>
      <c r="FT141" s="11"/>
      <c r="FU141" s="11"/>
      <c r="FV141" s="11"/>
      <c r="FW141" s="11"/>
      <c r="FX141" s="11"/>
      <c r="FY141" s="11"/>
      <c r="FZ141" s="11"/>
      <c r="GA141" s="11"/>
      <c r="GB141" s="11"/>
      <c r="GC141" s="11"/>
      <c r="GD141" s="11"/>
      <c r="GE141" s="11"/>
      <c r="GF141" s="11"/>
      <c r="GG141" s="11"/>
      <c r="GH141" s="11"/>
      <c r="GI141" s="11"/>
      <c r="GJ141" s="11"/>
      <c r="GK141" s="11"/>
      <c r="GL141" s="11"/>
      <c r="GM141" s="11"/>
      <c r="GN141" s="11"/>
      <c r="GO141" s="11"/>
      <c r="GP141" s="11"/>
      <c r="GQ141" s="11"/>
      <c r="GR141" s="11"/>
      <c r="GS141" s="11"/>
      <c r="GT141" s="11"/>
      <c r="GU141" s="11"/>
      <c r="GV141" s="11"/>
      <c r="GW141" s="11"/>
      <c r="GX141" s="11"/>
      <c r="GY141" s="11"/>
      <c r="GZ141" s="11"/>
      <c r="HA141" s="11"/>
      <c r="HB141" s="11"/>
      <c r="HC141" s="11"/>
      <c r="HD141" s="11"/>
      <c r="HE141" s="11"/>
      <c r="HF141" s="11"/>
      <c r="HG141" s="11"/>
      <c r="HH141" s="11"/>
      <c r="HI141" s="11"/>
      <c r="HJ141" s="11"/>
      <c r="HK141" s="11"/>
      <c r="HL141" s="11"/>
      <c r="HM141" s="11"/>
      <c r="HN141" s="11"/>
      <c r="HO141" s="11"/>
      <c r="HP141" s="11"/>
      <c r="HQ141" s="11"/>
      <c r="HR141" s="11"/>
      <c r="HS141" s="11"/>
      <c r="HT141" s="11"/>
      <c r="HU141" s="11"/>
      <c r="HV141" s="11"/>
      <c r="HW141" s="11"/>
      <c r="HX141" s="11"/>
      <c r="HY141" s="11"/>
      <c r="HZ141" s="11"/>
      <c r="IA141" s="11"/>
      <c r="IB141" s="11"/>
      <c r="IC141" s="11"/>
      <c r="ID141" s="11"/>
    </row>
    <row r="142" spans="1:238" s="12" customFormat="1" ht="15" customHeight="1">
      <c r="A142" s="70"/>
      <c r="B142" s="11"/>
      <c r="C142" s="1654"/>
      <c r="D142" s="1654"/>
      <c r="E142" s="1654"/>
      <c r="F142" s="1654"/>
      <c r="G142" s="1654"/>
      <c r="H142" s="1654"/>
      <c r="I142" s="1654"/>
      <c r="J142" s="1654"/>
      <c r="K142" s="1654"/>
      <c r="L142" s="1654"/>
      <c r="M142" s="1654"/>
      <c r="N142" s="11"/>
      <c r="O142" s="11"/>
      <c r="P142" s="11"/>
      <c r="Q142" s="11"/>
      <c r="R142" s="11"/>
      <c r="S142" s="11"/>
      <c r="T142" s="11"/>
      <c r="U142" s="11"/>
      <c r="V142" s="11"/>
      <c r="W142" s="11"/>
      <c r="X142" s="11"/>
      <c r="Y142" s="11"/>
      <c r="Z142" s="11"/>
      <c r="AA142" s="11"/>
      <c r="AB142" s="11"/>
      <c r="AC142" s="11"/>
      <c r="AD142" s="11"/>
      <c r="AE142" s="11"/>
      <c r="AF142" s="11"/>
      <c r="AG142" s="11"/>
      <c r="AH142" s="11"/>
      <c r="AI142" s="11"/>
      <c r="AJ142" s="11"/>
      <c r="AK142" s="11"/>
      <c r="AL142" s="11"/>
      <c r="AM142" s="11"/>
      <c r="AN142" s="11"/>
      <c r="AO142" s="11"/>
      <c r="AP142" s="11"/>
      <c r="AQ142" s="11"/>
      <c r="AR142" s="11"/>
      <c r="AS142" s="11"/>
      <c r="AT142" s="11"/>
      <c r="AU142" s="11"/>
      <c r="AV142" s="11"/>
      <c r="AW142" s="11"/>
      <c r="AX142" s="11"/>
      <c r="AY142" s="11"/>
      <c r="AZ142" s="11"/>
      <c r="BA142" s="11"/>
      <c r="BB142" s="11"/>
      <c r="BC142" s="11"/>
      <c r="BD142" s="11"/>
      <c r="BE142" s="11"/>
      <c r="BF142" s="11"/>
      <c r="BG142" s="11"/>
      <c r="BH142" s="11"/>
      <c r="BI142" s="11"/>
      <c r="BJ142" s="11"/>
      <c r="BK142" s="11"/>
      <c r="BL142" s="11"/>
      <c r="BM142" s="11"/>
      <c r="BN142" s="11"/>
      <c r="BO142" s="11"/>
      <c r="BP142" s="11"/>
      <c r="BQ142" s="11"/>
      <c r="BR142" s="11"/>
      <c r="BS142" s="11"/>
      <c r="BT142" s="11"/>
      <c r="BU142" s="11"/>
      <c r="BV142" s="11"/>
      <c r="BW142" s="11"/>
      <c r="BX142" s="11"/>
      <c r="BY142" s="11"/>
      <c r="BZ142" s="11"/>
      <c r="CA142" s="11"/>
      <c r="CB142" s="11"/>
      <c r="CC142" s="11"/>
      <c r="CD142" s="11"/>
      <c r="CE142" s="11"/>
      <c r="CF142" s="11"/>
      <c r="CG142" s="11"/>
      <c r="CH142" s="11"/>
      <c r="CI142" s="11"/>
      <c r="CJ142" s="11"/>
      <c r="CK142" s="11"/>
      <c r="CL142" s="11"/>
      <c r="CM142" s="11"/>
      <c r="CN142" s="11"/>
      <c r="CO142" s="11"/>
      <c r="CP142" s="11"/>
      <c r="CQ142" s="11"/>
      <c r="CR142" s="11"/>
      <c r="CS142" s="11"/>
      <c r="CT142" s="11"/>
      <c r="CU142" s="11"/>
      <c r="CV142" s="11"/>
      <c r="CW142" s="11"/>
      <c r="CX142" s="11"/>
      <c r="CY142" s="11"/>
      <c r="CZ142" s="11"/>
      <c r="DA142" s="11"/>
      <c r="DB142" s="11"/>
      <c r="DC142" s="11"/>
      <c r="DD142" s="11"/>
      <c r="DE142" s="11"/>
      <c r="DF142" s="11"/>
      <c r="DG142" s="11"/>
      <c r="DH142" s="11"/>
      <c r="DI142" s="11"/>
      <c r="DJ142" s="11"/>
      <c r="DK142" s="11"/>
      <c r="DL142" s="11"/>
      <c r="DM142" s="11"/>
      <c r="DN142" s="11"/>
      <c r="DO142" s="11"/>
      <c r="DP142" s="11"/>
      <c r="DQ142" s="11"/>
      <c r="DR142" s="11"/>
      <c r="DS142" s="11"/>
      <c r="DT142" s="11"/>
      <c r="DU142" s="11"/>
      <c r="DV142" s="11"/>
      <c r="DW142" s="11"/>
      <c r="DX142" s="11"/>
      <c r="DY142" s="11"/>
      <c r="DZ142" s="11"/>
      <c r="EA142" s="11"/>
      <c r="EB142" s="11"/>
      <c r="EC142" s="11"/>
      <c r="ED142" s="11"/>
      <c r="EE142" s="11"/>
      <c r="EF142" s="11"/>
      <c r="EG142" s="11"/>
      <c r="EH142" s="11"/>
      <c r="EI142" s="11"/>
      <c r="EJ142" s="11"/>
      <c r="EK142" s="11"/>
      <c r="EL142" s="11"/>
      <c r="EM142" s="11"/>
      <c r="EN142" s="11"/>
      <c r="EO142" s="11"/>
      <c r="EP142" s="11"/>
      <c r="EQ142" s="11"/>
      <c r="ER142" s="11"/>
      <c r="ES142" s="11"/>
      <c r="ET142" s="11"/>
      <c r="EU142" s="11"/>
      <c r="EV142" s="11"/>
      <c r="EW142" s="11"/>
      <c r="EX142" s="11"/>
      <c r="EY142" s="11"/>
      <c r="EZ142" s="11"/>
      <c r="FA142" s="11"/>
      <c r="FB142" s="11"/>
      <c r="FC142" s="11"/>
      <c r="FD142" s="11"/>
      <c r="FE142" s="11"/>
      <c r="FF142" s="11"/>
      <c r="FG142" s="11"/>
      <c r="FH142" s="11"/>
      <c r="FI142" s="11"/>
      <c r="FJ142" s="11"/>
      <c r="FK142" s="11"/>
      <c r="FL142" s="11"/>
      <c r="FM142" s="11"/>
      <c r="FN142" s="11"/>
      <c r="FO142" s="11"/>
      <c r="FP142" s="11"/>
      <c r="FQ142" s="11"/>
      <c r="FR142" s="11"/>
      <c r="FS142" s="11"/>
      <c r="FT142" s="11"/>
      <c r="FU142" s="11"/>
      <c r="FV142" s="11"/>
      <c r="FW142" s="11"/>
      <c r="FX142" s="11"/>
      <c r="FY142" s="11"/>
      <c r="FZ142" s="11"/>
      <c r="GA142" s="11"/>
      <c r="GB142" s="11"/>
      <c r="GC142" s="11"/>
      <c r="GD142" s="11"/>
      <c r="GE142" s="11"/>
      <c r="GF142" s="11"/>
      <c r="GG142" s="11"/>
      <c r="GH142" s="11"/>
      <c r="GI142" s="11"/>
      <c r="GJ142" s="11"/>
      <c r="GK142" s="11"/>
      <c r="GL142" s="11"/>
      <c r="GM142" s="11"/>
      <c r="GN142" s="11"/>
      <c r="GO142" s="11"/>
      <c r="GP142" s="11"/>
      <c r="GQ142" s="11"/>
      <c r="GR142" s="11"/>
      <c r="GS142" s="11"/>
      <c r="GT142" s="11"/>
      <c r="GU142" s="11"/>
      <c r="GV142" s="11"/>
      <c r="GW142" s="11"/>
      <c r="GX142" s="11"/>
      <c r="GY142" s="11"/>
      <c r="GZ142" s="11"/>
      <c r="HA142" s="11"/>
      <c r="HB142" s="11"/>
      <c r="HC142" s="11"/>
      <c r="HD142" s="11"/>
      <c r="HE142" s="11"/>
      <c r="HF142" s="11"/>
      <c r="HG142" s="11"/>
      <c r="HH142" s="11"/>
      <c r="HI142" s="11"/>
      <c r="HJ142" s="11"/>
      <c r="HK142" s="11"/>
      <c r="HL142" s="11"/>
      <c r="HM142" s="11"/>
      <c r="HN142" s="11"/>
      <c r="HO142" s="11"/>
      <c r="HP142" s="11"/>
      <c r="HQ142" s="11"/>
      <c r="HR142" s="11"/>
      <c r="HS142" s="11"/>
      <c r="HT142" s="11"/>
      <c r="HU142" s="11"/>
      <c r="HV142" s="11"/>
      <c r="HW142" s="11"/>
      <c r="HX142" s="11"/>
      <c r="HY142" s="11"/>
      <c r="HZ142" s="11"/>
      <c r="IA142" s="11"/>
      <c r="IB142" s="11"/>
      <c r="IC142" s="11"/>
      <c r="ID142" s="11"/>
    </row>
    <row r="143" spans="1:238" s="12" customFormat="1" ht="15" customHeight="1">
      <c r="A143" s="70"/>
      <c r="B143" s="11"/>
      <c r="C143" s="1654"/>
      <c r="D143" s="1654"/>
      <c r="E143" s="1654"/>
      <c r="F143" s="1654"/>
      <c r="G143" s="1654"/>
      <c r="H143" s="1654"/>
      <c r="I143" s="1654"/>
      <c r="J143" s="1654"/>
      <c r="K143" s="1654"/>
      <c r="L143" s="1654"/>
      <c r="M143" s="1654"/>
      <c r="N143" s="11"/>
      <c r="O143" s="11"/>
      <c r="P143" s="11"/>
      <c r="Q143" s="11"/>
      <c r="R143" s="11"/>
      <c r="S143" s="11"/>
      <c r="T143" s="11"/>
      <c r="U143" s="11"/>
      <c r="V143" s="11"/>
      <c r="W143" s="11"/>
      <c r="X143" s="11"/>
      <c r="Y143" s="11"/>
      <c r="Z143" s="11"/>
      <c r="AA143" s="11"/>
      <c r="AB143" s="11"/>
      <c r="AC143" s="11"/>
      <c r="AD143" s="11"/>
      <c r="AE143" s="11"/>
      <c r="AF143" s="11"/>
      <c r="AG143" s="11"/>
      <c r="AH143" s="11"/>
      <c r="AI143" s="11"/>
      <c r="AJ143" s="11"/>
      <c r="AK143" s="11"/>
      <c r="AL143" s="11"/>
      <c r="AM143" s="11"/>
      <c r="AN143" s="11"/>
      <c r="AO143" s="11"/>
      <c r="AP143" s="11"/>
      <c r="AQ143" s="11"/>
      <c r="AR143" s="11"/>
      <c r="AS143" s="11"/>
      <c r="AT143" s="11"/>
      <c r="AU143" s="11"/>
      <c r="AV143" s="11"/>
      <c r="AW143" s="11"/>
      <c r="AX143" s="11"/>
      <c r="AY143" s="11"/>
      <c r="AZ143" s="11"/>
      <c r="BA143" s="11"/>
      <c r="BB143" s="11"/>
      <c r="BC143" s="11"/>
      <c r="BD143" s="11"/>
      <c r="BE143" s="11"/>
      <c r="BF143" s="11"/>
      <c r="BG143" s="11"/>
      <c r="BH143" s="11"/>
      <c r="BI143" s="11"/>
      <c r="BJ143" s="11"/>
      <c r="BK143" s="11"/>
      <c r="BL143" s="11"/>
      <c r="BM143" s="11"/>
      <c r="BN143" s="11"/>
      <c r="BO143" s="11"/>
      <c r="BP143" s="11"/>
      <c r="BQ143" s="11"/>
      <c r="BR143" s="11"/>
      <c r="BS143" s="11"/>
      <c r="BT143" s="11"/>
      <c r="BU143" s="11"/>
      <c r="BV143" s="11"/>
      <c r="BW143" s="11"/>
      <c r="BX143" s="11"/>
      <c r="BY143" s="11"/>
      <c r="BZ143" s="11"/>
      <c r="CA143" s="11"/>
      <c r="CB143" s="11"/>
      <c r="CC143" s="11"/>
      <c r="CD143" s="11"/>
      <c r="CE143" s="11"/>
      <c r="CF143" s="11"/>
      <c r="CG143" s="11"/>
      <c r="CH143" s="11"/>
      <c r="CI143" s="11"/>
      <c r="CJ143" s="11"/>
      <c r="CK143" s="11"/>
      <c r="CL143" s="11"/>
      <c r="CM143" s="11"/>
      <c r="CN143" s="11"/>
      <c r="CO143" s="11"/>
      <c r="CP143" s="11"/>
      <c r="CQ143" s="11"/>
      <c r="CR143" s="11"/>
      <c r="CS143" s="11"/>
      <c r="CT143" s="11"/>
      <c r="CU143" s="11"/>
      <c r="CV143" s="11"/>
      <c r="CW143" s="11"/>
      <c r="CX143" s="11"/>
      <c r="CY143" s="11"/>
      <c r="CZ143" s="11"/>
      <c r="DA143" s="11"/>
      <c r="DB143" s="11"/>
      <c r="DC143" s="11"/>
      <c r="DD143" s="11"/>
      <c r="DE143" s="11"/>
      <c r="DF143" s="11"/>
      <c r="DG143" s="11"/>
      <c r="DH143" s="11"/>
      <c r="DI143" s="11"/>
      <c r="DJ143" s="11"/>
      <c r="DK143" s="11"/>
      <c r="DL143" s="11"/>
      <c r="DM143" s="11"/>
      <c r="DN143" s="11"/>
      <c r="DO143" s="11"/>
      <c r="DP143" s="11"/>
      <c r="DQ143" s="11"/>
      <c r="DR143" s="11"/>
      <c r="DS143" s="11"/>
      <c r="DT143" s="11"/>
      <c r="DU143" s="11"/>
      <c r="DV143" s="11"/>
      <c r="DW143" s="11"/>
      <c r="DX143" s="11"/>
      <c r="DY143" s="11"/>
      <c r="DZ143" s="11"/>
      <c r="EA143" s="11"/>
      <c r="EB143" s="11"/>
      <c r="EC143" s="11"/>
      <c r="ED143" s="11"/>
      <c r="EE143" s="11"/>
      <c r="EF143" s="11"/>
      <c r="EG143" s="11"/>
      <c r="EH143" s="11"/>
      <c r="EI143" s="11"/>
      <c r="EJ143" s="11"/>
      <c r="EK143" s="11"/>
      <c r="EL143" s="11"/>
      <c r="EM143" s="11"/>
      <c r="EN143" s="11"/>
      <c r="EO143" s="11"/>
      <c r="EP143" s="11"/>
      <c r="EQ143" s="11"/>
      <c r="ER143" s="11"/>
      <c r="ES143" s="11"/>
      <c r="ET143" s="11"/>
      <c r="EU143" s="11"/>
      <c r="EV143" s="11"/>
      <c r="EW143" s="11"/>
      <c r="EX143" s="11"/>
      <c r="EY143" s="11"/>
      <c r="EZ143" s="11"/>
      <c r="FA143" s="11"/>
      <c r="FB143" s="11"/>
      <c r="FC143" s="11"/>
      <c r="FD143" s="11"/>
      <c r="FE143" s="11"/>
      <c r="FF143" s="11"/>
      <c r="FG143" s="11"/>
      <c r="FH143" s="11"/>
      <c r="FI143" s="11"/>
      <c r="FJ143" s="11"/>
      <c r="FK143" s="11"/>
      <c r="FL143" s="11"/>
      <c r="FM143" s="11"/>
      <c r="FN143" s="11"/>
      <c r="FO143" s="11"/>
      <c r="FP143" s="11"/>
      <c r="FQ143" s="11"/>
      <c r="FR143" s="11"/>
      <c r="FS143" s="11"/>
      <c r="FT143" s="11"/>
      <c r="FU143" s="11"/>
      <c r="FV143" s="11"/>
      <c r="FW143" s="11"/>
      <c r="FX143" s="11"/>
      <c r="FY143" s="11"/>
      <c r="FZ143" s="11"/>
      <c r="GA143" s="11"/>
      <c r="GB143" s="11"/>
      <c r="GC143" s="11"/>
      <c r="GD143" s="11"/>
      <c r="GE143" s="11"/>
      <c r="GF143" s="11"/>
      <c r="GG143" s="11"/>
      <c r="GH143" s="11"/>
      <c r="GI143" s="11"/>
      <c r="GJ143" s="11"/>
      <c r="GK143" s="11"/>
      <c r="GL143" s="11"/>
      <c r="GM143" s="11"/>
      <c r="GN143" s="11"/>
      <c r="GO143" s="11"/>
      <c r="GP143" s="11"/>
      <c r="GQ143" s="11"/>
      <c r="GR143" s="11"/>
      <c r="GS143" s="11"/>
      <c r="GT143" s="11"/>
      <c r="GU143" s="11"/>
      <c r="GV143" s="11"/>
      <c r="GW143" s="11"/>
      <c r="GX143" s="11"/>
      <c r="GY143" s="11"/>
      <c r="GZ143" s="11"/>
      <c r="HA143" s="11"/>
      <c r="HB143" s="11"/>
      <c r="HC143" s="11"/>
      <c r="HD143" s="11"/>
      <c r="HE143" s="11"/>
      <c r="HF143" s="11"/>
      <c r="HG143" s="11"/>
      <c r="HH143" s="11"/>
      <c r="HI143" s="11"/>
      <c r="HJ143" s="11"/>
      <c r="HK143" s="11"/>
      <c r="HL143" s="11"/>
      <c r="HM143" s="11"/>
      <c r="HN143" s="11"/>
      <c r="HO143" s="11"/>
      <c r="HP143" s="11"/>
      <c r="HQ143" s="11"/>
      <c r="HR143" s="11"/>
      <c r="HS143" s="11"/>
      <c r="HT143" s="11"/>
      <c r="HU143" s="11"/>
      <c r="HV143" s="11"/>
      <c r="HW143" s="11"/>
      <c r="HX143" s="11"/>
      <c r="HY143" s="11"/>
      <c r="HZ143" s="11"/>
      <c r="IA143" s="11"/>
      <c r="IB143" s="11"/>
      <c r="IC143" s="11"/>
      <c r="ID143" s="11"/>
    </row>
    <row r="144" spans="1:238" s="12" customFormat="1" ht="15" customHeight="1">
      <c r="A144" s="70"/>
      <c r="B144" s="11"/>
      <c r="C144" s="1654"/>
      <c r="D144" s="1654"/>
      <c r="E144" s="1654"/>
      <c r="F144" s="1654"/>
      <c r="G144" s="1654"/>
      <c r="H144" s="1654"/>
      <c r="I144" s="1654"/>
      <c r="J144" s="1654"/>
      <c r="K144" s="1654"/>
      <c r="L144" s="1654"/>
      <c r="M144" s="1654"/>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c r="AW144" s="11"/>
      <c r="AX144" s="11"/>
      <c r="AY144" s="11"/>
      <c r="AZ144" s="11"/>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1"/>
      <c r="CC144" s="11"/>
      <c r="CD144" s="11"/>
      <c r="CE144" s="11"/>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1"/>
      <c r="DN144" s="11"/>
      <c r="DO144" s="11"/>
      <c r="DP144" s="11"/>
      <c r="DQ144" s="11"/>
      <c r="DR144" s="11"/>
      <c r="DS144" s="11"/>
      <c r="DT144" s="11"/>
      <c r="DU144" s="11"/>
      <c r="DV144" s="11"/>
      <c r="DW144" s="11"/>
      <c r="DX144" s="11"/>
      <c r="DY144" s="11"/>
      <c r="DZ144" s="11"/>
      <c r="EA144" s="11"/>
      <c r="EB144" s="11"/>
      <c r="EC144" s="11"/>
      <c r="ED144" s="11"/>
      <c r="EE144" s="11"/>
      <c r="EF144" s="11"/>
      <c r="EG144" s="11"/>
      <c r="EH144" s="11"/>
      <c r="EI144" s="11"/>
      <c r="EJ144" s="11"/>
      <c r="EK144" s="11"/>
      <c r="EL144" s="11"/>
      <c r="EM144" s="11"/>
      <c r="EN144" s="11"/>
      <c r="EO144" s="11"/>
      <c r="EP144" s="11"/>
      <c r="EQ144" s="11"/>
      <c r="ER144" s="11"/>
      <c r="ES144" s="11"/>
      <c r="ET144" s="11"/>
      <c r="EU144" s="11"/>
      <c r="EV144" s="11"/>
      <c r="EW144" s="11"/>
      <c r="EX144" s="11"/>
      <c r="EY144" s="11"/>
      <c r="EZ144" s="11"/>
      <c r="FA144" s="11"/>
      <c r="FB144" s="11"/>
      <c r="FC144" s="11"/>
      <c r="FD144" s="11"/>
      <c r="FE144" s="11"/>
      <c r="FF144" s="11"/>
      <c r="FG144" s="11"/>
      <c r="FH144" s="11"/>
      <c r="FI144" s="11"/>
      <c r="FJ144" s="11"/>
      <c r="FK144" s="11"/>
      <c r="FL144" s="11"/>
      <c r="FM144" s="11"/>
      <c r="FN144" s="11"/>
      <c r="FO144" s="11"/>
      <c r="FP144" s="11"/>
      <c r="FQ144" s="11"/>
      <c r="FR144" s="11"/>
      <c r="FS144" s="11"/>
      <c r="FT144" s="11"/>
      <c r="FU144" s="11"/>
      <c r="FV144" s="11"/>
      <c r="FW144" s="11"/>
      <c r="FX144" s="11"/>
      <c r="FY144" s="11"/>
      <c r="FZ144" s="11"/>
      <c r="GA144" s="11"/>
      <c r="GB144" s="11"/>
      <c r="GC144" s="11"/>
      <c r="GD144" s="11"/>
      <c r="GE144" s="11"/>
      <c r="GF144" s="11"/>
      <c r="GG144" s="11"/>
      <c r="GH144" s="11"/>
      <c r="GI144" s="11"/>
      <c r="GJ144" s="11"/>
      <c r="GK144" s="11"/>
      <c r="GL144" s="11"/>
      <c r="GM144" s="11"/>
      <c r="GN144" s="11"/>
      <c r="GO144" s="11"/>
      <c r="GP144" s="11"/>
      <c r="GQ144" s="11"/>
      <c r="GR144" s="11"/>
      <c r="GS144" s="11"/>
      <c r="GT144" s="11"/>
      <c r="GU144" s="11"/>
      <c r="GV144" s="11"/>
      <c r="GW144" s="11"/>
      <c r="GX144" s="11"/>
      <c r="GY144" s="11"/>
      <c r="GZ144" s="11"/>
      <c r="HA144" s="11"/>
      <c r="HB144" s="11"/>
      <c r="HC144" s="11"/>
      <c r="HD144" s="11"/>
      <c r="HE144" s="11"/>
      <c r="HF144" s="11"/>
      <c r="HG144" s="11"/>
      <c r="HH144" s="11"/>
      <c r="HI144" s="11"/>
      <c r="HJ144" s="11"/>
      <c r="HK144" s="11"/>
      <c r="HL144" s="11"/>
      <c r="HM144" s="11"/>
      <c r="HN144" s="11"/>
      <c r="HO144" s="11"/>
      <c r="HP144" s="11"/>
      <c r="HQ144" s="11"/>
      <c r="HR144" s="11"/>
      <c r="HS144" s="11"/>
      <c r="HT144" s="11"/>
      <c r="HU144" s="11"/>
      <c r="HV144" s="11"/>
      <c r="HW144" s="11"/>
      <c r="HX144" s="11"/>
      <c r="HY144" s="11"/>
      <c r="HZ144" s="11"/>
      <c r="IA144" s="11"/>
      <c r="IB144" s="11"/>
      <c r="IC144" s="11"/>
      <c r="ID144" s="11"/>
    </row>
    <row r="145" spans="1:16367" s="12" customFormat="1" ht="15" customHeight="1">
      <c r="A145" s="70"/>
      <c r="B145" s="11"/>
      <c r="C145" s="1654"/>
      <c r="D145" s="1654"/>
      <c r="E145" s="1654"/>
      <c r="F145" s="1654"/>
      <c r="G145" s="1654"/>
      <c r="H145" s="1654"/>
      <c r="I145" s="1654"/>
      <c r="J145" s="1654"/>
      <c r="K145" s="1654"/>
      <c r="L145" s="1654"/>
      <c r="M145" s="1654"/>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145" s="11"/>
      <c r="AN145" s="11"/>
      <c r="AO145" s="11"/>
      <c r="AP145" s="11"/>
      <c r="AQ145" s="11"/>
      <c r="AR145" s="11"/>
      <c r="AS145" s="11"/>
      <c r="AT145" s="11"/>
      <c r="AU145" s="11"/>
      <c r="AV145" s="11"/>
      <c r="AW145" s="11"/>
      <c r="AX145" s="11"/>
      <c r="AY145" s="11"/>
      <c r="AZ145" s="11"/>
      <c r="BA145" s="11"/>
      <c r="BB145" s="11"/>
      <c r="BC145" s="11"/>
      <c r="BD145" s="11"/>
      <c r="BE145" s="11"/>
      <c r="BF145" s="11"/>
      <c r="BG145" s="11"/>
      <c r="BH145" s="11"/>
      <c r="BI145" s="11"/>
      <c r="BJ145" s="11"/>
      <c r="BK145" s="11"/>
      <c r="BL145" s="11"/>
      <c r="BM145" s="11"/>
      <c r="BN145" s="11"/>
      <c r="BO145" s="11"/>
      <c r="BP145" s="11"/>
      <c r="BQ145" s="11"/>
      <c r="BR145" s="11"/>
      <c r="BS145" s="11"/>
      <c r="BT145" s="11"/>
      <c r="BU145" s="11"/>
      <c r="BV145" s="11"/>
      <c r="BW145" s="11"/>
      <c r="BX145" s="11"/>
      <c r="BY145" s="11"/>
      <c r="BZ145" s="11"/>
      <c r="CA145" s="11"/>
      <c r="CB145" s="11"/>
      <c r="CC145" s="11"/>
      <c r="CD145" s="11"/>
      <c r="CE145" s="11"/>
      <c r="CF145" s="11"/>
      <c r="CG145" s="11"/>
      <c r="CH145" s="11"/>
      <c r="CI145" s="11"/>
      <c r="CJ145" s="11"/>
      <c r="CK145" s="11"/>
      <c r="CL145" s="11"/>
      <c r="CM145" s="11"/>
      <c r="CN145" s="11"/>
      <c r="CO145" s="11"/>
      <c r="CP145" s="11"/>
      <c r="CQ145" s="11"/>
      <c r="CR145" s="11"/>
      <c r="CS145" s="11"/>
      <c r="CT145" s="11"/>
      <c r="CU145" s="11"/>
      <c r="CV145" s="11"/>
      <c r="CW145" s="11"/>
      <c r="CX145" s="11"/>
      <c r="CY145" s="11"/>
      <c r="CZ145" s="11"/>
      <c r="DA145" s="11"/>
      <c r="DB145" s="11"/>
      <c r="DC145" s="11"/>
      <c r="DD145" s="11"/>
      <c r="DE145" s="11"/>
      <c r="DF145" s="11"/>
      <c r="DG145" s="11"/>
      <c r="DH145" s="11"/>
      <c r="DI145" s="11"/>
      <c r="DJ145" s="11"/>
      <c r="DK145" s="11"/>
      <c r="DL145" s="11"/>
      <c r="DM145" s="11"/>
      <c r="DN145" s="11"/>
      <c r="DO145" s="11"/>
      <c r="DP145" s="11"/>
      <c r="DQ145" s="11"/>
      <c r="DR145" s="11"/>
      <c r="DS145" s="11"/>
      <c r="DT145" s="11"/>
      <c r="DU145" s="11"/>
      <c r="DV145" s="11"/>
      <c r="DW145" s="11"/>
      <c r="DX145" s="11"/>
      <c r="DY145" s="11"/>
      <c r="DZ145" s="11"/>
      <c r="EA145" s="11"/>
      <c r="EB145" s="11"/>
      <c r="EC145" s="11"/>
      <c r="ED145" s="11"/>
      <c r="EE145" s="11"/>
      <c r="EF145" s="11"/>
      <c r="EG145" s="11"/>
      <c r="EH145" s="11"/>
      <c r="EI145" s="11"/>
      <c r="EJ145" s="11"/>
      <c r="EK145" s="11"/>
      <c r="EL145" s="11"/>
      <c r="EM145" s="11"/>
      <c r="EN145" s="11"/>
      <c r="EO145" s="11"/>
      <c r="EP145" s="11"/>
      <c r="EQ145" s="11"/>
      <c r="ER145" s="11"/>
      <c r="ES145" s="11"/>
      <c r="ET145" s="11"/>
      <c r="EU145" s="11"/>
      <c r="EV145" s="11"/>
      <c r="EW145" s="11"/>
      <c r="EX145" s="11"/>
      <c r="EY145" s="11"/>
      <c r="EZ145" s="11"/>
      <c r="FA145" s="11"/>
      <c r="FB145" s="11"/>
      <c r="FC145" s="11"/>
      <c r="FD145" s="11"/>
      <c r="FE145" s="11"/>
      <c r="FF145" s="11"/>
      <c r="FG145" s="11"/>
      <c r="FH145" s="11"/>
      <c r="FI145" s="11"/>
      <c r="FJ145" s="11"/>
      <c r="FK145" s="11"/>
      <c r="FL145" s="11"/>
      <c r="FM145" s="11"/>
      <c r="FN145" s="11"/>
      <c r="FO145" s="11"/>
      <c r="FP145" s="11"/>
      <c r="FQ145" s="11"/>
      <c r="FR145" s="11"/>
      <c r="FS145" s="11"/>
      <c r="FT145" s="11"/>
      <c r="FU145" s="11"/>
      <c r="FV145" s="11"/>
      <c r="FW145" s="11"/>
      <c r="FX145" s="11"/>
      <c r="FY145" s="11"/>
      <c r="FZ145" s="11"/>
      <c r="GA145" s="11"/>
      <c r="GB145" s="11"/>
      <c r="GC145" s="11"/>
      <c r="GD145" s="11"/>
      <c r="GE145" s="11"/>
      <c r="GF145" s="11"/>
      <c r="GG145" s="11"/>
      <c r="GH145" s="11"/>
      <c r="GI145" s="11"/>
      <c r="GJ145" s="11"/>
      <c r="GK145" s="11"/>
      <c r="GL145" s="11"/>
      <c r="GM145" s="11"/>
      <c r="GN145" s="11"/>
      <c r="GO145" s="11"/>
      <c r="GP145" s="11"/>
      <c r="GQ145" s="11"/>
      <c r="GR145" s="11"/>
      <c r="GS145" s="11"/>
      <c r="GT145" s="11"/>
      <c r="GU145" s="11"/>
      <c r="GV145" s="11"/>
      <c r="GW145" s="11"/>
      <c r="GX145" s="11"/>
      <c r="GY145" s="11"/>
      <c r="GZ145" s="11"/>
      <c r="HA145" s="11"/>
      <c r="HB145" s="11"/>
      <c r="HC145" s="11"/>
      <c r="HD145" s="11"/>
      <c r="HE145" s="11"/>
      <c r="HF145" s="11"/>
      <c r="HG145" s="11"/>
      <c r="HH145" s="11"/>
      <c r="HI145" s="11"/>
      <c r="HJ145" s="11"/>
      <c r="HK145" s="11"/>
      <c r="HL145" s="11"/>
      <c r="HM145" s="11"/>
      <c r="HN145" s="11"/>
      <c r="HO145" s="11"/>
      <c r="HP145" s="11"/>
      <c r="HQ145" s="11"/>
      <c r="HR145" s="11"/>
      <c r="HS145" s="11"/>
      <c r="HT145" s="11"/>
      <c r="HU145" s="11"/>
      <c r="HV145" s="11"/>
      <c r="HW145" s="11"/>
      <c r="HX145" s="11"/>
      <c r="HY145" s="11"/>
      <c r="HZ145" s="11"/>
      <c r="IA145" s="11"/>
      <c r="IB145" s="11"/>
      <c r="IC145" s="11"/>
      <c r="ID145" s="11"/>
    </row>
    <row r="146" spans="1:16367" s="12" customFormat="1" ht="15" customHeight="1">
      <c r="A146" s="70"/>
      <c r="B146" s="11"/>
      <c r="C146" s="1654"/>
      <c r="D146" s="1654"/>
      <c r="E146" s="1654"/>
      <c r="F146" s="1654"/>
      <c r="G146" s="1654"/>
      <c r="H146" s="1654"/>
      <c r="I146" s="1654"/>
      <c r="J146" s="1654"/>
      <c r="K146" s="1654"/>
      <c r="L146" s="1654"/>
      <c r="M146" s="1654"/>
      <c r="N146" s="11"/>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146" s="11"/>
      <c r="AN146" s="11"/>
      <c r="AO146" s="11"/>
      <c r="AP146" s="11"/>
      <c r="AQ146" s="11"/>
      <c r="AR146" s="11"/>
      <c r="AS146" s="11"/>
      <c r="AT146" s="11"/>
      <c r="AU146" s="11"/>
      <c r="AV146" s="11"/>
      <c r="AW146" s="11"/>
      <c r="AX146" s="11"/>
      <c r="AY146" s="11"/>
      <c r="AZ146" s="11"/>
      <c r="BA146" s="11"/>
      <c r="BB146" s="11"/>
      <c r="BC146" s="11"/>
      <c r="BD146" s="11"/>
      <c r="BE146" s="11"/>
      <c r="BF146" s="11"/>
      <c r="BG146" s="11"/>
      <c r="BH146" s="11"/>
      <c r="BI146" s="11"/>
      <c r="BJ146" s="11"/>
      <c r="BK146" s="11"/>
      <c r="BL146" s="11"/>
      <c r="BM146" s="11"/>
      <c r="BN146" s="11"/>
      <c r="BO146" s="11"/>
      <c r="BP146" s="11"/>
      <c r="BQ146" s="11"/>
      <c r="BR146" s="11"/>
      <c r="BS146" s="11"/>
      <c r="BT146" s="11"/>
      <c r="BU146" s="11"/>
      <c r="BV146" s="11"/>
      <c r="BW146" s="11"/>
      <c r="BX146" s="11"/>
      <c r="BY146" s="11"/>
      <c r="BZ146" s="11"/>
      <c r="CA146" s="11"/>
      <c r="CB146" s="11"/>
      <c r="CC146" s="11"/>
      <c r="CD146" s="11"/>
      <c r="CE146" s="11"/>
      <c r="CF146" s="11"/>
      <c r="CG146" s="11"/>
      <c r="CH146" s="11"/>
      <c r="CI146" s="11"/>
      <c r="CJ146" s="11"/>
      <c r="CK146" s="11"/>
      <c r="CL146" s="11"/>
      <c r="CM146" s="11"/>
      <c r="CN146" s="11"/>
      <c r="CO146" s="11"/>
      <c r="CP146" s="11"/>
      <c r="CQ146" s="11"/>
      <c r="CR146" s="11"/>
      <c r="CS146" s="11"/>
      <c r="CT146" s="11"/>
      <c r="CU146" s="11"/>
      <c r="CV146" s="11"/>
      <c r="CW146" s="11"/>
      <c r="CX146" s="11"/>
      <c r="CY146" s="11"/>
      <c r="CZ146" s="11"/>
      <c r="DA146" s="11"/>
      <c r="DB146" s="11"/>
      <c r="DC146" s="11"/>
      <c r="DD146" s="11"/>
      <c r="DE146" s="11"/>
      <c r="DF146" s="11"/>
      <c r="DG146" s="11"/>
      <c r="DH146" s="11"/>
      <c r="DI146" s="11"/>
      <c r="DJ146" s="11"/>
      <c r="DK146" s="11"/>
      <c r="DL146" s="11"/>
      <c r="DM146" s="11"/>
      <c r="DN146" s="11"/>
      <c r="DO146" s="11"/>
      <c r="DP146" s="11"/>
      <c r="DQ146" s="11"/>
      <c r="DR146" s="11"/>
      <c r="DS146" s="11"/>
      <c r="DT146" s="11"/>
      <c r="DU146" s="11"/>
      <c r="DV146" s="11"/>
      <c r="DW146" s="11"/>
      <c r="DX146" s="11"/>
      <c r="DY146" s="11"/>
      <c r="DZ146" s="11"/>
      <c r="EA146" s="11"/>
      <c r="EB146" s="11"/>
      <c r="EC146" s="11"/>
      <c r="ED146" s="11"/>
      <c r="EE146" s="11"/>
      <c r="EF146" s="11"/>
      <c r="EG146" s="11"/>
      <c r="EH146" s="11"/>
      <c r="EI146" s="11"/>
      <c r="EJ146" s="11"/>
      <c r="EK146" s="11"/>
      <c r="EL146" s="11"/>
      <c r="EM146" s="11"/>
      <c r="EN146" s="11"/>
      <c r="EO146" s="11"/>
      <c r="EP146" s="11"/>
      <c r="EQ146" s="11"/>
      <c r="ER146" s="11"/>
      <c r="ES146" s="11"/>
      <c r="ET146" s="11"/>
      <c r="EU146" s="11"/>
      <c r="EV146" s="11"/>
      <c r="EW146" s="11"/>
      <c r="EX146" s="11"/>
      <c r="EY146" s="11"/>
      <c r="EZ146" s="11"/>
      <c r="FA146" s="11"/>
      <c r="FB146" s="11"/>
      <c r="FC146" s="11"/>
      <c r="FD146" s="11"/>
      <c r="FE146" s="11"/>
      <c r="FF146" s="11"/>
      <c r="FG146" s="11"/>
      <c r="FH146" s="11"/>
      <c r="FI146" s="11"/>
      <c r="FJ146" s="11"/>
      <c r="FK146" s="11"/>
      <c r="FL146" s="11"/>
      <c r="FM146" s="11"/>
      <c r="FN146" s="11"/>
      <c r="FO146" s="11"/>
      <c r="FP146" s="11"/>
      <c r="FQ146" s="11"/>
      <c r="FR146" s="11"/>
      <c r="FS146" s="11"/>
      <c r="FT146" s="11"/>
      <c r="FU146" s="11"/>
      <c r="FV146" s="11"/>
      <c r="FW146" s="11"/>
      <c r="FX146" s="11"/>
      <c r="FY146" s="11"/>
      <c r="FZ146" s="11"/>
      <c r="GA146" s="11"/>
      <c r="GB146" s="11"/>
      <c r="GC146" s="11"/>
      <c r="GD146" s="11"/>
      <c r="GE146" s="11"/>
      <c r="GF146" s="11"/>
      <c r="GG146" s="11"/>
      <c r="GH146" s="11"/>
      <c r="GI146" s="11"/>
      <c r="GJ146" s="11"/>
      <c r="GK146" s="11"/>
      <c r="GL146" s="11"/>
      <c r="GM146" s="11"/>
      <c r="GN146" s="11"/>
      <c r="GO146" s="11"/>
      <c r="GP146" s="11"/>
      <c r="GQ146" s="11"/>
      <c r="GR146" s="11"/>
      <c r="GS146" s="11"/>
      <c r="GT146" s="11"/>
      <c r="GU146" s="11"/>
      <c r="GV146" s="11"/>
      <c r="GW146" s="11"/>
      <c r="GX146" s="11"/>
      <c r="GY146" s="11"/>
      <c r="GZ146" s="11"/>
      <c r="HA146" s="11"/>
      <c r="HB146" s="11"/>
      <c r="HC146" s="11"/>
      <c r="HD146" s="11"/>
      <c r="HE146" s="11"/>
      <c r="HF146" s="11"/>
      <c r="HG146" s="11"/>
      <c r="HH146" s="11"/>
      <c r="HI146" s="11"/>
      <c r="HJ146" s="11"/>
      <c r="HK146" s="11"/>
      <c r="HL146" s="11"/>
      <c r="HM146" s="11"/>
      <c r="HN146" s="11"/>
      <c r="HO146" s="11"/>
      <c r="HP146" s="11"/>
      <c r="HQ146" s="11"/>
      <c r="HR146" s="11"/>
      <c r="HS146" s="11"/>
      <c r="HT146" s="11"/>
      <c r="HU146" s="11"/>
      <c r="HV146" s="11"/>
      <c r="HW146" s="11"/>
      <c r="HX146" s="11"/>
      <c r="HY146" s="11"/>
      <c r="HZ146" s="11"/>
      <c r="IA146" s="11"/>
      <c r="IB146" s="11"/>
      <c r="IC146" s="11"/>
      <c r="ID146" s="11"/>
    </row>
    <row r="147" spans="1:16367" s="12" customFormat="1" ht="15" customHeight="1">
      <c r="A147" s="70"/>
      <c r="B147" s="11"/>
      <c r="C147" s="1654"/>
      <c r="D147" s="1654"/>
      <c r="E147" s="1654"/>
      <c r="F147" s="1654"/>
      <c r="G147" s="1654"/>
      <c r="H147" s="1654"/>
      <c r="I147" s="1654"/>
      <c r="J147" s="1654"/>
      <c r="K147" s="1654"/>
      <c r="L147" s="1654"/>
      <c r="M147" s="1654"/>
      <c r="N147" s="11"/>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I147" s="11"/>
      <c r="BJ147" s="11"/>
      <c r="BK147" s="11"/>
      <c r="BL147" s="11"/>
      <c r="BM147" s="11"/>
      <c r="BN147" s="11"/>
      <c r="BO147" s="11"/>
      <c r="BP147" s="11"/>
      <c r="BQ147" s="11"/>
      <c r="BR147" s="11"/>
      <c r="BS147" s="11"/>
      <c r="BT147" s="11"/>
      <c r="BU147" s="11"/>
      <c r="BV147" s="11"/>
      <c r="BW147" s="11"/>
      <c r="BX147" s="11"/>
      <c r="BY147" s="11"/>
      <c r="BZ147" s="11"/>
      <c r="CA147" s="11"/>
      <c r="CB147" s="11"/>
      <c r="CC147" s="11"/>
      <c r="CD147" s="11"/>
      <c r="CE147" s="11"/>
      <c r="CF147" s="11"/>
      <c r="CG147" s="11"/>
      <c r="CH147" s="11"/>
      <c r="CI147" s="11"/>
      <c r="CJ147" s="11"/>
      <c r="CK147" s="11"/>
      <c r="CL147" s="11"/>
      <c r="CM147" s="11"/>
      <c r="CN147" s="11"/>
      <c r="CO147" s="11"/>
      <c r="CP147" s="11"/>
      <c r="CQ147" s="11"/>
      <c r="CR147" s="11"/>
      <c r="CS147" s="11"/>
      <c r="CT147" s="11"/>
      <c r="CU147" s="11"/>
      <c r="CV147" s="11"/>
      <c r="CW147" s="11"/>
      <c r="CX147" s="11"/>
      <c r="CY147" s="11"/>
      <c r="CZ147" s="11"/>
      <c r="DA147" s="11"/>
      <c r="DB147" s="11"/>
      <c r="DC147" s="11"/>
      <c r="DD147" s="11"/>
      <c r="DE147" s="11"/>
      <c r="DF147" s="11"/>
      <c r="DG147" s="11"/>
      <c r="DH147" s="11"/>
      <c r="DI147" s="11"/>
      <c r="DJ147" s="11"/>
      <c r="DK147" s="11"/>
      <c r="DL147" s="11"/>
      <c r="DM147" s="11"/>
      <c r="DN147" s="11"/>
      <c r="DO147" s="11"/>
      <c r="DP147" s="11"/>
      <c r="DQ147" s="11"/>
      <c r="DR147" s="11"/>
      <c r="DS147" s="11"/>
      <c r="DT147" s="11"/>
      <c r="DU147" s="11"/>
      <c r="DV147" s="11"/>
      <c r="DW147" s="11"/>
      <c r="DX147" s="11"/>
      <c r="DY147" s="11"/>
      <c r="DZ147" s="11"/>
      <c r="EA147" s="11"/>
      <c r="EB147" s="11"/>
      <c r="EC147" s="11"/>
      <c r="ED147" s="11"/>
      <c r="EE147" s="11"/>
      <c r="EF147" s="11"/>
      <c r="EG147" s="11"/>
      <c r="EH147" s="11"/>
      <c r="EI147" s="11"/>
      <c r="EJ147" s="11"/>
      <c r="EK147" s="11"/>
      <c r="EL147" s="11"/>
      <c r="EM147" s="11"/>
      <c r="EN147" s="11"/>
      <c r="EO147" s="11"/>
      <c r="EP147" s="11"/>
      <c r="EQ147" s="11"/>
      <c r="ER147" s="11"/>
      <c r="ES147" s="11"/>
      <c r="ET147" s="11"/>
      <c r="EU147" s="11"/>
      <c r="EV147" s="11"/>
      <c r="EW147" s="11"/>
      <c r="EX147" s="11"/>
      <c r="EY147" s="11"/>
      <c r="EZ147" s="11"/>
      <c r="FA147" s="11"/>
      <c r="FB147" s="11"/>
      <c r="FC147" s="11"/>
      <c r="FD147" s="11"/>
      <c r="FE147" s="11"/>
      <c r="FF147" s="11"/>
      <c r="FG147" s="11"/>
      <c r="FH147" s="11"/>
      <c r="FI147" s="11"/>
      <c r="FJ147" s="11"/>
      <c r="FK147" s="11"/>
      <c r="FL147" s="11"/>
      <c r="FM147" s="11"/>
      <c r="FN147" s="11"/>
      <c r="FO147" s="11"/>
      <c r="FP147" s="11"/>
      <c r="FQ147" s="11"/>
      <c r="FR147" s="11"/>
      <c r="FS147" s="11"/>
      <c r="FT147" s="11"/>
      <c r="FU147" s="11"/>
      <c r="FV147" s="11"/>
      <c r="FW147" s="11"/>
      <c r="FX147" s="11"/>
      <c r="FY147" s="11"/>
      <c r="FZ147" s="11"/>
      <c r="GA147" s="11"/>
      <c r="GB147" s="11"/>
      <c r="GC147" s="11"/>
      <c r="GD147" s="11"/>
      <c r="GE147" s="11"/>
      <c r="GF147" s="11"/>
      <c r="GG147" s="11"/>
      <c r="GH147" s="11"/>
      <c r="GI147" s="11"/>
      <c r="GJ147" s="11"/>
      <c r="GK147" s="11"/>
      <c r="GL147" s="11"/>
      <c r="GM147" s="11"/>
      <c r="GN147" s="11"/>
      <c r="GO147" s="11"/>
      <c r="GP147" s="11"/>
      <c r="GQ147" s="11"/>
      <c r="GR147" s="11"/>
      <c r="GS147" s="11"/>
      <c r="GT147" s="11"/>
      <c r="GU147" s="11"/>
      <c r="GV147" s="11"/>
      <c r="GW147" s="11"/>
      <c r="GX147" s="11"/>
      <c r="GY147" s="11"/>
      <c r="GZ147" s="11"/>
      <c r="HA147" s="11"/>
      <c r="HB147" s="11"/>
      <c r="HC147" s="11"/>
      <c r="HD147" s="11"/>
      <c r="HE147" s="11"/>
      <c r="HF147" s="11"/>
      <c r="HG147" s="11"/>
      <c r="HH147" s="11"/>
      <c r="HI147" s="11"/>
      <c r="HJ147" s="11"/>
      <c r="HK147" s="11"/>
      <c r="HL147" s="11"/>
      <c r="HM147" s="11"/>
      <c r="HN147" s="11"/>
      <c r="HO147" s="11"/>
      <c r="HP147" s="11"/>
      <c r="HQ147" s="11"/>
      <c r="HR147" s="11"/>
      <c r="HS147" s="11"/>
      <c r="HT147" s="11"/>
      <c r="HU147" s="11"/>
      <c r="HV147" s="11"/>
      <c r="HW147" s="11"/>
      <c r="HX147" s="11"/>
      <c r="HY147" s="11"/>
      <c r="HZ147" s="11"/>
      <c r="IA147" s="11"/>
      <c r="IB147" s="11"/>
      <c r="IC147" s="11"/>
      <c r="ID147" s="11"/>
    </row>
    <row r="148" spans="1:16367" s="12" customFormat="1" ht="15" customHeight="1">
      <c r="A148" s="70"/>
      <c r="B148" s="11"/>
      <c r="C148" s="1654"/>
      <c r="D148" s="1654"/>
      <c r="E148" s="1654"/>
      <c r="F148" s="1654"/>
      <c r="G148" s="1654"/>
      <c r="H148" s="1654"/>
      <c r="I148" s="1654"/>
      <c r="J148" s="1654"/>
      <c r="K148" s="1654"/>
      <c r="L148" s="1654"/>
      <c r="M148" s="1654"/>
      <c r="N148" s="11"/>
      <c r="O148" s="11"/>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148" s="11"/>
      <c r="AN148" s="11"/>
      <c r="AO148" s="11"/>
      <c r="AP148" s="11"/>
      <c r="AQ148" s="11"/>
      <c r="AR148" s="11"/>
      <c r="AS148" s="11"/>
      <c r="AT148" s="11"/>
      <c r="AU148" s="11"/>
      <c r="AV148" s="11"/>
      <c r="AW148" s="11"/>
      <c r="AX148" s="11"/>
      <c r="AY148" s="11"/>
      <c r="AZ148" s="11"/>
      <c r="BA148" s="11"/>
      <c r="BB148" s="11"/>
      <c r="BC148" s="11"/>
      <c r="BD148" s="11"/>
      <c r="BE148" s="11"/>
      <c r="BF148" s="11"/>
      <c r="BG148" s="11"/>
      <c r="BH148" s="11"/>
      <c r="BI148" s="11"/>
      <c r="BJ148" s="11"/>
      <c r="BK148" s="11"/>
      <c r="BL148" s="11"/>
      <c r="BM148" s="11"/>
      <c r="BN148" s="11"/>
      <c r="BO148" s="11"/>
      <c r="BP148" s="11"/>
      <c r="BQ148" s="11"/>
      <c r="BR148" s="11"/>
      <c r="BS148" s="11"/>
      <c r="BT148" s="11"/>
      <c r="BU148" s="11"/>
      <c r="BV148" s="11"/>
      <c r="BW148" s="11"/>
      <c r="BX148" s="11"/>
      <c r="BY148" s="11"/>
      <c r="BZ148" s="11"/>
      <c r="CA148" s="11"/>
      <c r="CB148" s="11"/>
      <c r="CC148" s="11"/>
      <c r="CD148" s="11"/>
      <c r="CE148" s="11"/>
      <c r="CF148" s="11"/>
      <c r="CG148" s="11"/>
      <c r="CH148" s="11"/>
      <c r="CI148" s="11"/>
      <c r="CJ148" s="11"/>
      <c r="CK148" s="11"/>
      <c r="CL148" s="11"/>
      <c r="CM148" s="11"/>
      <c r="CN148" s="11"/>
      <c r="CO148" s="11"/>
      <c r="CP148" s="11"/>
      <c r="CQ148" s="11"/>
      <c r="CR148" s="11"/>
      <c r="CS148" s="11"/>
      <c r="CT148" s="11"/>
      <c r="CU148" s="11"/>
      <c r="CV148" s="11"/>
      <c r="CW148" s="11"/>
      <c r="CX148" s="11"/>
      <c r="CY148" s="11"/>
      <c r="CZ148" s="11"/>
      <c r="DA148" s="11"/>
      <c r="DB148" s="11"/>
      <c r="DC148" s="11"/>
      <c r="DD148" s="11"/>
      <c r="DE148" s="11"/>
      <c r="DF148" s="11"/>
      <c r="DG148" s="11"/>
      <c r="DH148" s="11"/>
      <c r="DI148" s="11"/>
      <c r="DJ148" s="11"/>
      <c r="DK148" s="11"/>
      <c r="DL148" s="11"/>
      <c r="DM148" s="11"/>
      <c r="DN148" s="11"/>
      <c r="DO148" s="11"/>
      <c r="DP148" s="11"/>
      <c r="DQ148" s="11"/>
      <c r="DR148" s="11"/>
      <c r="DS148" s="11"/>
      <c r="DT148" s="11"/>
      <c r="DU148" s="11"/>
      <c r="DV148" s="11"/>
      <c r="DW148" s="11"/>
      <c r="DX148" s="11"/>
      <c r="DY148" s="11"/>
      <c r="DZ148" s="11"/>
      <c r="EA148" s="11"/>
      <c r="EB148" s="11"/>
      <c r="EC148" s="11"/>
      <c r="ED148" s="11"/>
      <c r="EE148" s="11"/>
      <c r="EF148" s="11"/>
      <c r="EG148" s="11"/>
      <c r="EH148" s="11"/>
      <c r="EI148" s="11"/>
      <c r="EJ148" s="11"/>
      <c r="EK148" s="11"/>
      <c r="EL148" s="11"/>
      <c r="EM148" s="11"/>
      <c r="EN148" s="11"/>
      <c r="EO148" s="11"/>
      <c r="EP148" s="11"/>
      <c r="EQ148" s="11"/>
      <c r="ER148" s="11"/>
      <c r="ES148" s="11"/>
      <c r="ET148" s="11"/>
      <c r="EU148" s="11"/>
      <c r="EV148" s="11"/>
      <c r="EW148" s="11"/>
      <c r="EX148" s="11"/>
      <c r="EY148" s="11"/>
      <c r="EZ148" s="11"/>
      <c r="FA148" s="11"/>
      <c r="FB148" s="11"/>
      <c r="FC148" s="11"/>
      <c r="FD148" s="11"/>
      <c r="FE148" s="11"/>
      <c r="FF148" s="11"/>
      <c r="FG148" s="11"/>
      <c r="FH148" s="11"/>
      <c r="FI148" s="11"/>
      <c r="FJ148" s="11"/>
      <c r="FK148" s="11"/>
      <c r="FL148" s="11"/>
      <c r="FM148" s="11"/>
      <c r="FN148" s="11"/>
      <c r="FO148" s="11"/>
      <c r="FP148" s="11"/>
      <c r="FQ148" s="11"/>
      <c r="FR148" s="11"/>
      <c r="FS148" s="11"/>
      <c r="FT148" s="11"/>
      <c r="FU148" s="11"/>
      <c r="FV148" s="11"/>
      <c r="FW148" s="11"/>
      <c r="FX148" s="11"/>
      <c r="FY148" s="11"/>
      <c r="FZ148" s="11"/>
      <c r="GA148" s="11"/>
      <c r="GB148" s="11"/>
      <c r="GC148" s="11"/>
      <c r="GD148" s="11"/>
      <c r="GE148" s="11"/>
      <c r="GF148" s="11"/>
      <c r="GG148" s="11"/>
      <c r="GH148" s="11"/>
      <c r="GI148" s="11"/>
      <c r="GJ148" s="11"/>
      <c r="GK148" s="11"/>
      <c r="GL148" s="11"/>
      <c r="GM148" s="11"/>
      <c r="GN148" s="11"/>
      <c r="GO148" s="11"/>
      <c r="GP148" s="11"/>
      <c r="GQ148" s="11"/>
      <c r="GR148" s="11"/>
      <c r="GS148" s="11"/>
      <c r="GT148" s="11"/>
      <c r="GU148" s="11"/>
      <c r="GV148" s="11"/>
      <c r="GW148" s="11"/>
      <c r="GX148" s="11"/>
      <c r="GY148" s="11"/>
      <c r="GZ148" s="11"/>
      <c r="HA148" s="11"/>
      <c r="HB148" s="11"/>
      <c r="HC148" s="11"/>
      <c r="HD148" s="11"/>
      <c r="HE148" s="11"/>
      <c r="HF148" s="11"/>
      <c r="HG148" s="11"/>
      <c r="HH148" s="11"/>
      <c r="HI148" s="11"/>
      <c r="HJ148" s="11"/>
      <c r="HK148" s="11"/>
      <c r="HL148" s="11"/>
      <c r="HM148" s="11"/>
      <c r="HN148" s="11"/>
      <c r="HO148" s="11"/>
      <c r="HP148" s="11"/>
      <c r="HQ148" s="11"/>
      <c r="HR148" s="11"/>
      <c r="HS148" s="11"/>
      <c r="HT148" s="11"/>
      <c r="HU148" s="11"/>
      <c r="HV148" s="11"/>
      <c r="HW148" s="11"/>
      <c r="HX148" s="11"/>
      <c r="HY148" s="11"/>
      <c r="HZ148" s="11"/>
      <c r="IA148" s="11"/>
      <c r="IB148" s="11"/>
      <c r="IC148" s="11"/>
      <c r="ID148" s="11"/>
    </row>
    <row r="149" spans="1:16367" s="12" customFormat="1" ht="15" customHeight="1">
      <c r="A149" s="70"/>
      <c r="B149" s="11"/>
      <c r="C149" s="1654"/>
      <c r="D149" s="1654"/>
      <c r="E149" s="1654"/>
      <c r="F149" s="1654"/>
      <c r="G149" s="1654"/>
      <c r="H149" s="1654"/>
      <c r="I149" s="1654"/>
      <c r="J149" s="1654"/>
      <c r="K149" s="1654"/>
      <c r="L149" s="1654"/>
      <c r="M149" s="1654"/>
      <c r="N149" s="11"/>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149" s="11"/>
      <c r="AN149" s="11"/>
      <c r="AO149" s="11"/>
      <c r="AP149" s="11"/>
      <c r="AQ149" s="11"/>
      <c r="AR149" s="11"/>
      <c r="AS149" s="11"/>
      <c r="AT149" s="11"/>
      <c r="AU149" s="11"/>
      <c r="AV149" s="11"/>
      <c r="AW149" s="11"/>
      <c r="AX149" s="11"/>
      <c r="AY149" s="11"/>
      <c r="AZ149" s="11"/>
      <c r="BA149" s="11"/>
      <c r="BB149" s="11"/>
      <c r="BC149" s="11"/>
      <c r="BD149" s="11"/>
      <c r="BE149" s="11"/>
      <c r="BF149" s="11"/>
      <c r="BG149" s="11"/>
      <c r="BH149" s="11"/>
      <c r="BI149" s="11"/>
      <c r="BJ149" s="11"/>
      <c r="BK149" s="11"/>
      <c r="BL149" s="11"/>
      <c r="BM149" s="11"/>
      <c r="BN149" s="11"/>
      <c r="BO149" s="11"/>
      <c r="BP149" s="11"/>
      <c r="BQ149" s="11"/>
      <c r="BR149" s="11"/>
      <c r="BS149" s="11"/>
      <c r="BT149" s="11"/>
      <c r="BU149" s="11"/>
      <c r="BV149" s="11"/>
      <c r="BW149" s="11"/>
      <c r="BX149" s="11"/>
      <c r="BY149" s="11"/>
      <c r="BZ149" s="11"/>
      <c r="CA149" s="11"/>
      <c r="CB149" s="11"/>
      <c r="CC149" s="11"/>
      <c r="CD149" s="11"/>
      <c r="CE149" s="11"/>
      <c r="CF149" s="11"/>
      <c r="CG149" s="11"/>
      <c r="CH149" s="11"/>
      <c r="CI149" s="11"/>
      <c r="CJ149" s="11"/>
      <c r="CK149" s="11"/>
      <c r="CL149" s="11"/>
      <c r="CM149" s="11"/>
      <c r="CN149" s="11"/>
      <c r="CO149" s="11"/>
      <c r="CP149" s="11"/>
      <c r="CQ149" s="11"/>
      <c r="CR149" s="11"/>
      <c r="CS149" s="11"/>
      <c r="CT149" s="11"/>
      <c r="CU149" s="11"/>
      <c r="CV149" s="11"/>
      <c r="CW149" s="11"/>
      <c r="CX149" s="11"/>
      <c r="CY149" s="11"/>
      <c r="CZ149" s="11"/>
      <c r="DA149" s="11"/>
      <c r="DB149" s="11"/>
      <c r="DC149" s="11"/>
      <c r="DD149" s="11"/>
      <c r="DE149" s="11"/>
      <c r="DF149" s="11"/>
      <c r="DG149" s="11"/>
      <c r="DH149" s="11"/>
      <c r="DI149" s="11"/>
      <c r="DJ149" s="11"/>
      <c r="DK149" s="11"/>
      <c r="DL149" s="11"/>
      <c r="DM149" s="11"/>
      <c r="DN149" s="11"/>
      <c r="DO149" s="11"/>
      <c r="DP149" s="11"/>
      <c r="DQ149" s="11"/>
      <c r="DR149" s="11"/>
      <c r="DS149" s="11"/>
      <c r="DT149" s="11"/>
      <c r="DU149" s="11"/>
      <c r="DV149" s="11"/>
      <c r="DW149" s="11"/>
      <c r="DX149" s="11"/>
      <c r="DY149" s="11"/>
      <c r="DZ149" s="11"/>
      <c r="EA149" s="11"/>
      <c r="EB149" s="11"/>
      <c r="EC149" s="11"/>
      <c r="ED149" s="11"/>
      <c r="EE149" s="11"/>
      <c r="EF149" s="11"/>
      <c r="EG149" s="11"/>
      <c r="EH149" s="11"/>
      <c r="EI149" s="11"/>
      <c r="EJ149" s="11"/>
      <c r="EK149" s="11"/>
      <c r="EL149" s="11"/>
      <c r="EM149" s="11"/>
      <c r="EN149" s="11"/>
      <c r="EO149" s="11"/>
      <c r="EP149" s="11"/>
      <c r="EQ149" s="11"/>
      <c r="ER149" s="11"/>
      <c r="ES149" s="11"/>
      <c r="ET149" s="11"/>
      <c r="EU149" s="11"/>
      <c r="EV149" s="11"/>
      <c r="EW149" s="11"/>
      <c r="EX149" s="11"/>
      <c r="EY149" s="11"/>
      <c r="EZ149" s="11"/>
      <c r="FA149" s="11"/>
      <c r="FB149" s="11"/>
      <c r="FC149" s="11"/>
      <c r="FD149" s="11"/>
      <c r="FE149" s="11"/>
      <c r="FF149" s="11"/>
      <c r="FG149" s="11"/>
      <c r="FH149" s="11"/>
      <c r="FI149" s="11"/>
      <c r="FJ149" s="11"/>
      <c r="FK149" s="11"/>
      <c r="FL149" s="11"/>
      <c r="FM149" s="11"/>
      <c r="FN149" s="11"/>
      <c r="FO149" s="11"/>
      <c r="FP149" s="11"/>
      <c r="FQ149" s="11"/>
      <c r="FR149" s="11"/>
      <c r="FS149" s="11"/>
      <c r="FT149" s="11"/>
      <c r="FU149" s="11"/>
      <c r="FV149" s="11"/>
      <c r="FW149" s="11"/>
      <c r="FX149" s="11"/>
      <c r="FY149" s="11"/>
      <c r="FZ149" s="11"/>
      <c r="GA149" s="11"/>
      <c r="GB149" s="11"/>
      <c r="GC149" s="11"/>
      <c r="GD149" s="11"/>
      <c r="GE149" s="11"/>
      <c r="GF149" s="11"/>
      <c r="GG149" s="11"/>
      <c r="GH149" s="11"/>
      <c r="GI149" s="11"/>
      <c r="GJ149" s="11"/>
      <c r="GK149" s="11"/>
      <c r="GL149" s="11"/>
      <c r="GM149" s="11"/>
      <c r="GN149" s="11"/>
      <c r="GO149" s="11"/>
      <c r="GP149" s="11"/>
      <c r="GQ149" s="11"/>
      <c r="GR149" s="11"/>
      <c r="GS149" s="11"/>
      <c r="GT149" s="11"/>
      <c r="GU149" s="11"/>
      <c r="GV149" s="11"/>
      <c r="GW149" s="11"/>
      <c r="GX149" s="11"/>
      <c r="GY149" s="11"/>
      <c r="GZ149" s="11"/>
      <c r="HA149" s="11"/>
      <c r="HB149" s="11"/>
      <c r="HC149" s="11"/>
      <c r="HD149" s="11"/>
      <c r="HE149" s="11"/>
      <c r="HF149" s="11"/>
      <c r="HG149" s="11"/>
      <c r="HH149" s="11"/>
      <c r="HI149" s="11"/>
      <c r="HJ149" s="11"/>
      <c r="HK149" s="11"/>
      <c r="HL149" s="11"/>
      <c r="HM149" s="11"/>
      <c r="HN149" s="11"/>
      <c r="HO149" s="11"/>
      <c r="HP149" s="11"/>
      <c r="HQ149" s="11"/>
      <c r="HR149" s="11"/>
      <c r="HS149" s="11"/>
      <c r="HT149" s="11"/>
      <c r="HU149" s="11"/>
      <c r="HV149" s="11"/>
      <c r="HW149" s="11"/>
      <c r="HX149" s="11"/>
      <c r="HY149" s="11"/>
      <c r="HZ149" s="11"/>
      <c r="IA149" s="11"/>
      <c r="IB149" s="11"/>
      <c r="IC149" s="11"/>
      <c r="ID149" s="11"/>
    </row>
    <row r="150" spans="1:16367" s="12" customFormat="1">
      <c r="A150" s="70"/>
      <c r="B150" s="11"/>
      <c r="C150" s="1654"/>
      <c r="D150" s="1654"/>
      <c r="E150" s="1654"/>
      <c r="F150" s="1654"/>
      <c r="G150" s="1654"/>
      <c r="H150" s="1654"/>
      <c r="I150" s="1654"/>
      <c r="J150" s="1654"/>
      <c r="K150" s="1654"/>
      <c r="L150" s="1654"/>
      <c r="M150" s="1654"/>
      <c r="N150" s="11"/>
      <c r="O150" s="11"/>
      <c r="P150" s="11"/>
      <c r="Q150" s="11"/>
      <c r="R150" s="11"/>
      <c r="S150" s="11"/>
      <c r="T150" s="11"/>
      <c r="U150" s="11"/>
      <c r="V150" s="11"/>
      <c r="W150" s="11"/>
      <c r="X150" s="11"/>
      <c r="Y150" s="11"/>
      <c r="Z150" s="11"/>
      <c r="AA150" s="11"/>
      <c r="AB150" s="11"/>
      <c r="AC150" s="11"/>
      <c r="AD150" s="11"/>
      <c r="AE150" s="11"/>
      <c r="AF150" s="11"/>
      <c r="AG150" s="11"/>
      <c r="AH150" s="11"/>
      <c r="AI150" s="11"/>
      <c r="AJ150" s="11"/>
      <c r="AK150" s="11"/>
      <c r="AL150" s="11"/>
      <c r="AM150" s="11"/>
      <c r="AN150" s="11"/>
      <c r="AO150" s="11"/>
      <c r="AP150" s="11"/>
      <c r="AQ150" s="11"/>
      <c r="AR150" s="11"/>
      <c r="AS150" s="11"/>
      <c r="AT150" s="11"/>
      <c r="AU150" s="11"/>
      <c r="AV150" s="11"/>
      <c r="AW150" s="11"/>
      <c r="AX150" s="11"/>
      <c r="AY150" s="11"/>
      <c r="AZ150" s="11"/>
      <c r="BA150" s="11"/>
      <c r="BB150" s="11"/>
      <c r="BC150" s="11"/>
      <c r="BD150" s="11"/>
      <c r="BE150" s="11"/>
      <c r="BF150" s="11"/>
      <c r="BG150" s="11"/>
      <c r="BH150" s="11"/>
      <c r="BI150" s="11"/>
      <c r="BJ150" s="11"/>
      <c r="BK150" s="11"/>
      <c r="BL150" s="11"/>
      <c r="BM150" s="11"/>
      <c r="BN150" s="11"/>
      <c r="BO150" s="11"/>
      <c r="BP150" s="11"/>
      <c r="BQ150" s="11"/>
      <c r="BR150" s="11"/>
      <c r="BS150" s="11"/>
      <c r="BT150" s="11"/>
      <c r="BU150" s="11"/>
      <c r="BV150" s="11"/>
      <c r="BW150" s="11"/>
      <c r="BX150" s="11"/>
      <c r="BY150" s="11"/>
      <c r="BZ150" s="11"/>
      <c r="CA150" s="11"/>
      <c r="CB150" s="11"/>
      <c r="CC150" s="11"/>
      <c r="CD150" s="11"/>
      <c r="CE150" s="11"/>
      <c r="CF150" s="11"/>
      <c r="CG150" s="11"/>
      <c r="CH150" s="11"/>
      <c r="CI150" s="11"/>
      <c r="CJ150" s="11"/>
      <c r="CK150" s="11"/>
      <c r="CL150" s="11"/>
      <c r="CM150" s="11"/>
      <c r="CN150" s="11"/>
      <c r="CO150" s="11"/>
      <c r="CP150" s="11"/>
      <c r="CQ150" s="11"/>
      <c r="CR150" s="11"/>
      <c r="CS150" s="11"/>
      <c r="CT150" s="11"/>
      <c r="CU150" s="11"/>
      <c r="CV150" s="11"/>
      <c r="CW150" s="11"/>
      <c r="CX150" s="11"/>
      <c r="CY150" s="11"/>
      <c r="CZ150" s="11"/>
      <c r="DA150" s="11"/>
      <c r="DB150" s="11"/>
      <c r="DC150" s="11"/>
      <c r="DD150" s="11"/>
      <c r="DE150" s="11"/>
      <c r="DF150" s="11"/>
      <c r="DG150" s="11"/>
      <c r="DH150" s="11"/>
      <c r="DI150" s="11"/>
      <c r="DJ150" s="11"/>
      <c r="DK150" s="11"/>
      <c r="DL150" s="11"/>
      <c r="DM150" s="11"/>
      <c r="DN150" s="11"/>
      <c r="DO150" s="11"/>
      <c r="DP150" s="11"/>
      <c r="DQ150" s="11"/>
      <c r="DR150" s="11"/>
      <c r="DS150" s="11"/>
      <c r="DT150" s="11"/>
      <c r="DU150" s="11"/>
      <c r="DV150" s="11"/>
      <c r="DW150" s="11"/>
      <c r="DX150" s="11"/>
      <c r="DY150" s="11"/>
      <c r="DZ150" s="11"/>
      <c r="EA150" s="11"/>
      <c r="EB150" s="11"/>
      <c r="EC150" s="11"/>
      <c r="ED150" s="11"/>
      <c r="EE150" s="11"/>
      <c r="EF150" s="11"/>
      <c r="EG150" s="11"/>
      <c r="EH150" s="11"/>
      <c r="EI150" s="11"/>
      <c r="EJ150" s="11"/>
      <c r="EK150" s="11"/>
      <c r="EL150" s="11"/>
      <c r="EM150" s="11"/>
      <c r="EN150" s="11"/>
      <c r="EO150" s="11"/>
      <c r="EP150" s="11"/>
      <c r="EQ150" s="11"/>
      <c r="ER150" s="11"/>
      <c r="ES150" s="11"/>
      <c r="ET150" s="11"/>
      <c r="EU150" s="11"/>
      <c r="EV150" s="11"/>
      <c r="EW150" s="11"/>
      <c r="EX150" s="11"/>
      <c r="EY150" s="11"/>
      <c r="EZ150" s="11"/>
      <c r="FA150" s="11"/>
      <c r="FB150" s="11"/>
      <c r="FC150" s="11"/>
      <c r="FD150" s="11"/>
      <c r="FE150" s="11"/>
      <c r="FF150" s="11"/>
      <c r="FG150" s="11"/>
      <c r="FH150" s="11"/>
      <c r="FI150" s="11"/>
      <c r="FJ150" s="11"/>
      <c r="FK150" s="11"/>
      <c r="FL150" s="11"/>
      <c r="FM150" s="11"/>
      <c r="FN150" s="11"/>
      <c r="FO150" s="11"/>
      <c r="FP150" s="11"/>
      <c r="FQ150" s="11"/>
      <c r="FR150" s="11"/>
      <c r="FS150" s="11"/>
      <c r="FT150" s="11"/>
      <c r="FU150" s="11"/>
      <c r="FV150" s="11"/>
      <c r="FW150" s="11"/>
      <c r="FX150" s="11"/>
      <c r="FY150" s="11"/>
      <c r="FZ150" s="11"/>
      <c r="GA150" s="11"/>
      <c r="GB150" s="11"/>
      <c r="GC150" s="11"/>
      <c r="GD150" s="11"/>
      <c r="GE150" s="11"/>
      <c r="GF150" s="11"/>
      <c r="GG150" s="11"/>
      <c r="GH150" s="11"/>
      <c r="GI150" s="11"/>
      <c r="GJ150" s="11"/>
      <c r="GK150" s="11"/>
      <c r="GL150" s="11"/>
      <c r="GM150" s="11"/>
      <c r="GN150" s="11"/>
      <c r="GO150" s="11"/>
      <c r="GP150" s="11"/>
      <c r="GQ150" s="11"/>
      <c r="GR150" s="11"/>
      <c r="GS150" s="11"/>
      <c r="GT150" s="11"/>
      <c r="GU150" s="11"/>
      <c r="GV150" s="11"/>
      <c r="GW150" s="11"/>
      <c r="GX150" s="11"/>
      <c r="GY150" s="11"/>
      <c r="GZ150" s="11"/>
      <c r="HA150" s="11"/>
      <c r="HB150" s="11"/>
      <c r="HC150" s="11"/>
      <c r="HD150" s="11"/>
      <c r="HE150" s="11"/>
      <c r="HF150" s="11"/>
      <c r="HG150" s="11"/>
      <c r="HH150" s="11"/>
      <c r="HI150" s="11"/>
      <c r="HJ150" s="11"/>
      <c r="HK150" s="11"/>
      <c r="HL150" s="11"/>
      <c r="HM150" s="11"/>
      <c r="HN150" s="11"/>
      <c r="HO150" s="11"/>
      <c r="HP150" s="11"/>
      <c r="HQ150" s="11"/>
      <c r="HR150" s="11"/>
      <c r="HS150" s="11"/>
      <c r="HT150" s="11"/>
      <c r="HU150" s="11"/>
      <c r="HV150" s="11"/>
      <c r="HW150" s="11"/>
      <c r="HX150" s="11"/>
      <c r="HY150" s="11"/>
      <c r="HZ150" s="11"/>
      <c r="IA150" s="11"/>
      <c r="IB150" s="11"/>
      <c r="IC150" s="11"/>
      <c r="ID150" s="11"/>
    </row>
    <row r="151" spans="1:16367" s="12" customFormat="1">
      <c r="A151" s="70"/>
      <c r="B151" s="11"/>
      <c r="C151" s="1654"/>
      <c r="D151" s="1654"/>
      <c r="E151" s="1654"/>
      <c r="F151" s="1654"/>
      <c r="G151" s="1654"/>
      <c r="H151" s="1654"/>
      <c r="I151" s="1654"/>
      <c r="J151" s="1654"/>
      <c r="K151" s="1654"/>
      <c r="L151" s="1654"/>
      <c r="M151" s="1654"/>
      <c r="N151" s="11"/>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151" s="11"/>
      <c r="AN151" s="11"/>
      <c r="AO151" s="11"/>
      <c r="AP151" s="11"/>
      <c r="AQ151" s="11"/>
      <c r="AR151" s="11"/>
      <c r="AS151" s="11"/>
      <c r="AT151" s="11"/>
      <c r="AU151" s="11"/>
      <c r="AV151" s="11"/>
      <c r="AW151" s="11"/>
      <c r="AX151" s="11"/>
      <c r="AY151" s="11"/>
      <c r="AZ151" s="11"/>
      <c r="BA151" s="11"/>
      <c r="BB151" s="11"/>
      <c r="BC151" s="11"/>
      <c r="BD151" s="11"/>
      <c r="BE151" s="11"/>
      <c r="BF151" s="11"/>
      <c r="BG151" s="11"/>
      <c r="BH151" s="11"/>
      <c r="BI151" s="11"/>
      <c r="BJ151" s="11"/>
      <c r="BK151" s="11"/>
      <c r="BL151" s="11"/>
      <c r="BM151" s="11"/>
      <c r="BN151" s="11"/>
      <c r="BO151" s="11"/>
      <c r="BP151" s="11"/>
      <c r="BQ151" s="11"/>
      <c r="BR151" s="11"/>
      <c r="BS151" s="11"/>
      <c r="BT151" s="11"/>
      <c r="BU151" s="11"/>
      <c r="BV151" s="11"/>
      <c r="BW151" s="11"/>
      <c r="BX151" s="11"/>
      <c r="BY151" s="11"/>
      <c r="BZ151" s="11"/>
      <c r="CA151" s="11"/>
      <c r="CB151" s="11"/>
      <c r="CC151" s="11"/>
      <c r="CD151" s="11"/>
      <c r="CE151" s="11"/>
      <c r="CF151" s="11"/>
      <c r="CG151" s="11"/>
      <c r="CH151" s="11"/>
      <c r="CI151" s="11"/>
      <c r="CJ151" s="11"/>
      <c r="CK151" s="11"/>
      <c r="CL151" s="11"/>
      <c r="CM151" s="11"/>
      <c r="CN151" s="11"/>
      <c r="CO151" s="11"/>
      <c r="CP151" s="11"/>
      <c r="CQ151" s="11"/>
      <c r="CR151" s="11"/>
      <c r="CS151" s="11"/>
      <c r="CT151" s="11"/>
      <c r="CU151" s="11"/>
      <c r="CV151" s="11"/>
      <c r="CW151" s="11"/>
      <c r="CX151" s="11"/>
      <c r="CY151" s="11"/>
      <c r="CZ151" s="11"/>
      <c r="DA151" s="11"/>
      <c r="DB151" s="11"/>
      <c r="DC151" s="11"/>
      <c r="DD151" s="11"/>
      <c r="DE151" s="11"/>
      <c r="DF151" s="11"/>
      <c r="DG151" s="11"/>
      <c r="DH151" s="11"/>
      <c r="DI151" s="11"/>
      <c r="DJ151" s="11"/>
      <c r="DK151" s="11"/>
      <c r="DL151" s="11"/>
      <c r="DM151" s="11"/>
      <c r="DN151" s="11"/>
      <c r="DO151" s="11"/>
      <c r="DP151" s="11"/>
      <c r="DQ151" s="11"/>
      <c r="DR151" s="11"/>
      <c r="DS151" s="11"/>
      <c r="DT151" s="11"/>
      <c r="DU151" s="11"/>
      <c r="DV151" s="11"/>
      <c r="DW151" s="11"/>
      <c r="DX151" s="11"/>
      <c r="DY151" s="11"/>
      <c r="DZ151" s="11"/>
      <c r="EA151" s="11"/>
      <c r="EB151" s="11"/>
      <c r="EC151" s="11"/>
      <c r="ED151" s="11"/>
      <c r="EE151" s="11"/>
      <c r="EF151" s="11"/>
      <c r="EG151" s="11"/>
      <c r="EH151" s="11"/>
      <c r="EI151" s="11"/>
      <c r="EJ151" s="11"/>
      <c r="EK151" s="11"/>
      <c r="EL151" s="11"/>
      <c r="EM151" s="11"/>
      <c r="EN151" s="11"/>
      <c r="EO151" s="11"/>
      <c r="EP151" s="11"/>
      <c r="EQ151" s="11"/>
      <c r="ER151" s="11"/>
      <c r="ES151" s="11"/>
      <c r="ET151" s="11"/>
      <c r="EU151" s="11"/>
      <c r="EV151" s="11"/>
      <c r="EW151" s="11"/>
      <c r="EX151" s="11"/>
      <c r="EY151" s="11"/>
      <c r="EZ151" s="11"/>
      <c r="FA151" s="11"/>
      <c r="FB151" s="11"/>
      <c r="FC151" s="11"/>
      <c r="FD151" s="11"/>
      <c r="FE151" s="11"/>
      <c r="FF151" s="11"/>
      <c r="FG151" s="11"/>
      <c r="FH151" s="11"/>
      <c r="FI151" s="11"/>
      <c r="FJ151" s="11"/>
      <c r="FK151" s="11"/>
      <c r="FL151" s="11"/>
      <c r="FM151" s="11"/>
      <c r="FN151" s="11"/>
      <c r="FO151" s="11"/>
      <c r="FP151" s="11"/>
      <c r="FQ151" s="11"/>
      <c r="FR151" s="11"/>
      <c r="FS151" s="11"/>
      <c r="FT151" s="11"/>
      <c r="FU151" s="11"/>
      <c r="FV151" s="11"/>
      <c r="FW151" s="11"/>
      <c r="FX151" s="11"/>
      <c r="FY151" s="11"/>
      <c r="FZ151" s="11"/>
      <c r="GA151" s="11"/>
      <c r="GB151" s="11"/>
      <c r="GC151" s="11"/>
      <c r="GD151" s="11"/>
      <c r="GE151" s="11"/>
      <c r="GF151" s="11"/>
      <c r="GG151" s="11"/>
      <c r="GH151" s="11"/>
      <c r="GI151" s="11"/>
      <c r="GJ151" s="11"/>
      <c r="GK151" s="11"/>
      <c r="GL151" s="11"/>
      <c r="GM151" s="11"/>
      <c r="GN151" s="11"/>
      <c r="GO151" s="11"/>
      <c r="GP151" s="11"/>
      <c r="GQ151" s="11"/>
      <c r="GR151" s="11"/>
      <c r="GS151" s="11"/>
      <c r="GT151" s="11"/>
      <c r="GU151" s="11"/>
      <c r="GV151" s="11"/>
      <c r="GW151" s="11"/>
      <c r="GX151" s="11"/>
      <c r="GY151" s="11"/>
      <c r="GZ151" s="11"/>
      <c r="HA151" s="11"/>
      <c r="HB151" s="11"/>
      <c r="HC151" s="11"/>
      <c r="HD151" s="11"/>
      <c r="HE151" s="11"/>
      <c r="HF151" s="11"/>
      <c r="HG151" s="11"/>
      <c r="HH151" s="11"/>
      <c r="HI151" s="11"/>
      <c r="HJ151" s="11"/>
      <c r="HK151" s="11"/>
      <c r="HL151" s="11"/>
      <c r="HM151" s="11"/>
      <c r="HN151" s="11"/>
      <c r="HO151" s="11"/>
      <c r="HP151" s="11"/>
      <c r="HQ151" s="11"/>
      <c r="HR151" s="11"/>
      <c r="HS151" s="11"/>
      <c r="HT151" s="11"/>
      <c r="HU151" s="11"/>
      <c r="HV151" s="11"/>
      <c r="HW151" s="11"/>
      <c r="HX151" s="11"/>
      <c r="HY151" s="11"/>
      <c r="HZ151" s="11"/>
      <c r="IA151" s="11"/>
      <c r="IB151" s="11"/>
      <c r="IC151" s="11"/>
      <c r="ID151" s="11"/>
    </row>
    <row r="152" spans="1:16367" s="12" customFormat="1" ht="15" customHeight="1">
      <c r="A152" s="70"/>
      <c r="B152" s="11"/>
      <c r="C152" s="1654"/>
      <c r="D152" s="1654"/>
      <c r="E152" s="1654"/>
      <c r="F152" s="1654"/>
      <c r="G152" s="1654"/>
      <c r="H152" s="1654"/>
      <c r="I152" s="1654"/>
      <c r="J152" s="1654"/>
      <c r="K152" s="1654"/>
      <c r="L152" s="1654"/>
      <c r="M152" s="1654"/>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152" s="11"/>
      <c r="AN152" s="11"/>
      <c r="AO152" s="11"/>
      <c r="AP152" s="11"/>
      <c r="AQ152" s="11"/>
      <c r="AR152" s="11"/>
      <c r="AS152" s="11"/>
      <c r="AT152" s="11"/>
      <c r="AU152" s="11"/>
      <c r="AV152" s="11"/>
      <c r="AW152" s="11"/>
      <c r="AX152" s="11"/>
      <c r="AY152" s="11"/>
      <c r="AZ152" s="11"/>
      <c r="BA152" s="11"/>
      <c r="BB152" s="11"/>
      <c r="BC152" s="11"/>
      <c r="BD152" s="11"/>
      <c r="BE152" s="11"/>
      <c r="BF152" s="11"/>
      <c r="BG152" s="11"/>
      <c r="BH152" s="11"/>
      <c r="BI152" s="11"/>
      <c r="BJ152" s="11"/>
      <c r="BK152" s="11"/>
      <c r="BL152" s="11"/>
      <c r="BM152" s="11"/>
      <c r="BN152" s="11"/>
      <c r="BO152" s="11"/>
      <c r="BP152" s="11"/>
      <c r="BQ152" s="11"/>
      <c r="BR152" s="11"/>
      <c r="BS152" s="11"/>
      <c r="BT152" s="11"/>
      <c r="BU152" s="11"/>
      <c r="BV152" s="11"/>
      <c r="BW152" s="11"/>
      <c r="BX152" s="11"/>
      <c r="BY152" s="11"/>
      <c r="BZ152" s="11"/>
      <c r="CA152" s="11"/>
      <c r="CB152" s="11"/>
      <c r="CC152" s="11"/>
      <c r="CD152" s="11"/>
      <c r="CE152" s="11"/>
      <c r="CF152" s="11"/>
      <c r="CG152" s="11"/>
      <c r="CH152" s="11"/>
      <c r="CI152" s="11"/>
      <c r="CJ152" s="11"/>
      <c r="CK152" s="11"/>
      <c r="CL152" s="11"/>
      <c r="CM152" s="11"/>
      <c r="CN152" s="11"/>
      <c r="CO152" s="11"/>
      <c r="CP152" s="11"/>
      <c r="CQ152" s="11"/>
      <c r="CR152" s="11"/>
      <c r="CS152" s="11"/>
      <c r="CT152" s="11"/>
      <c r="CU152" s="11"/>
      <c r="CV152" s="11"/>
      <c r="CW152" s="11"/>
      <c r="CX152" s="11"/>
      <c r="CY152" s="11"/>
      <c r="CZ152" s="11"/>
      <c r="DA152" s="11"/>
      <c r="DB152" s="11"/>
      <c r="DC152" s="11"/>
      <c r="DD152" s="11"/>
      <c r="DE152" s="11"/>
      <c r="DF152" s="11"/>
      <c r="DG152" s="11"/>
      <c r="DH152" s="11"/>
      <c r="DI152" s="11"/>
      <c r="DJ152" s="11"/>
      <c r="DK152" s="11"/>
      <c r="DL152" s="11"/>
      <c r="DM152" s="11"/>
      <c r="DN152" s="11"/>
      <c r="DO152" s="11"/>
      <c r="DP152" s="11"/>
      <c r="DQ152" s="11"/>
      <c r="DR152" s="11"/>
      <c r="DS152" s="11"/>
      <c r="DT152" s="11"/>
      <c r="DU152" s="11"/>
      <c r="DV152" s="11"/>
      <c r="DW152" s="11"/>
      <c r="DX152" s="11"/>
      <c r="DY152" s="11"/>
      <c r="DZ152" s="11"/>
      <c r="EA152" s="11"/>
      <c r="EB152" s="11"/>
      <c r="EC152" s="11"/>
      <c r="ED152" s="11"/>
      <c r="EE152" s="11"/>
      <c r="EF152" s="11"/>
      <c r="EG152" s="11"/>
      <c r="EH152" s="11"/>
      <c r="EI152" s="11"/>
      <c r="EJ152" s="11"/>
      <c r="EK152" s="11"/>
      <c r="EL152" s="11"/>
      <c r="EM152" s="11"/>
      <c r="EN152" s="11"/>
      <c r="EO152" s="11"/>
      <c r="EP152" s="11"/>
      <c r="EQ152" s="11"/>
      <c r="ER152" s="11"/>
      <c r="ES152" s="11"/>
      <c r="ET152" s="11"/>
      <c r="EU152" s="11"/>
      <c r="EV152" s="11"/>
      <c r="EW152" s="11"/>
      <c r="EX152" s="11"/>
      <c r="EY152" s="11"/>
      <c r="EZ152" s="11"/>
      <c r="FA152" s="11"/>
      <c r="FB152" s="11"/>
      <c r="FC152" s="11"/>
      <c r="FD152" s="11"/>
      <c r="FE152" s="11"/>
      <c r="FF152" s="11"/>
      <c r="FG152" s="11"/>
      <c r="FH152" s="11"/>
      <c r="FI152" s="11"/>
      <c r="FJ152" s="11"/>
      <c r="FK152" s="11"/>
      <c r="FL152" s="11"/>
      <c r="FM152" s="11"/>
      <c r="FN152" s="11"/>
      <c r="FO152" s="11"/>
      <c r="FP152" s="11"/>
      <c r="FQ152" s="11"/>
      <c r="FR152" s="11"/>
      <c r="FS152" s="11"/>
      <c r="FT152" s="11"/>
      <c r="FU152" s="11"/>
      <c r="FV152" s="11"/>
      <c r="FW152" s="11"/>
      <c r="FX152" s="11"/>
      <c r="FY152" s="11"/>
      <c r="FZ152" s="11"/>
      <c r="GA152" s="11"/>
      <c r="GB152" s="11"/>
      <c r="GC152" s="11"/>
      <c r="GD152" s="11"/>
      <c r="GE152" s="11"/>
      <c r="GF152" s="11"/>
      <c r="GG152" s="11"/>
      <c r="GH152" s="11"/>
      <c r="GI152" s="11"/>
      <c r="GJ152" s="11"/>
      <c r="GK152" s="11"/>
      <c r="GL152" s="11"/>
      <c r="GM152" s="11"/>
      <c r="GN152" s="11"/>
      <c r="GO152" s="11"/>
      <c r="GP152" s="11"/>
      <c r="GQ152" s="11"/>
      <c r="GR152" s="11"/>
      <c r="GS152" s="11"/>
      <c r="GT152" s="11"/>
      <c r="GU152" s="11"/>
      <c r="GV152" s="11"/>
      <c r="GW152" s="11"/>
      <c r="GX152" s="11"/>
      <c r="GY152" s="11"/>
      <c r="GZ152" s="11"/>
      <c r="HA152" s="11"/>
      <c r="HB152" s="11"/>
      <c r="HC152" s="11"/>
      <c r="HD152" s="11"/>
      <c r="HE152" s="11"/>
      <c r="HF152" s="11"/>
      <c r="HG152" s="11"/>
      <c r="HH152" s="11"/>
      <c r="HI152" s="11"/>
      <c r="HJ152" s="11"/>
      <c r="HK152" s="11"/>
      <c r="HL152" s="11"/>
      <c r="HM152" s="11"/>
      <c r="HN152" s="11"/>
      <c r="HO152" s="11"/>
      <c r="HP152" s="11"/>
      <c r="HQ152" s="11"/>
      <c r="HR152" s="11"/>
      <c r="HS152" s="11"/>
      <c r="HT152" s="11"/>
      <c r="HU152" s="11"/>
      <c r="HV152" s="11"/>
      <c r="HW152" s="11"/>
      <c r="HX152" s="11"/>
      <c r="HY152" s="11"/>
      <c r="HZ152" s="11"/>
      <c r="IA152" s="11"/>
      <c r="IB152" s="11"/>
      <c r="IC152" s="11"/>
      <c r="ID152" s="11"/>
    </row>
    <row r="153" spans="1:16367" s="12" customFormat="1" ht="15" customHeight="1">
      <c r="A153" s="70"/>
      <c r="B153" s="11"/>
      <c r="C153" s="1654"/>
      <c r="D153" s="1654"/>
      <c r="E153" s="1654"/>
      <c r="F153" s="1654"/>
      <c r="G153" s="1654"/>
      <c r="H153" s="1654"/>
      <c r="I153" s="1654"/>
      <c r="J153" s="1654"/>
      <c r="K153" s="1654"/>
      <c r="L153" s="1654"/>
      <c r="M153" s="1654"/>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153" s="11"/>
      <c r="AN153" s="11"/>
      <c r="AO153" s="11"/>
      <c r="AP153" s="11"/>
      <c r="AQ153" s="11"/>
      <c r="AR153" s="11"/>
      <c r="AS153" s="11"/>
      <c r="AT153" s="11"/>
      <c r="AU153" s="11"/>
      <c r="AV153" s="11"/>
      <c r="AW153" s="11"/>
      <c r="AX153" s="11"/>
      <c r="AY153" s="11"/>
      <c r="AZ153" s="11"/>
      <c r="BA153" s="11"/>
      <c r="BB153" s="11"/>
      <c r="BC153" s="11"/>
      <c r="BD153" s="11"/>
      <c r="BE153" s="11"/>
      <c r="BF153" s="11"/>
      <c r="BG153" s="11"/>
      <c r="BH153" s="11"/>
      <c r="BI153" s="11"/>
      <c r="BJ153" s="11"/>
      <c r="BK153" s="11"/>
      <c r="BL153" s="11"/>
      <c r="BM153" s="11"/>
      <c r="BN153" s="11"/>
      <c r="BO153" s="11"/>
      <c r="BP153" s="11"/>
      <c r="BQ153" s="11"/>
      <c r="BR153" s="11"/>
      <c r="BS153" s="11"/>
      <c r="BT153" s="11"/>
      <c r="BU153" s="11"/>
      <c r="BV153" s="11"/>
      <c r="BW153" s="11"/>
      <c r="BX153" s="11"/>
      <c r="BY153" s="11"/>
      <c r="BZ153" s="11"/>
      <c r="CA153" s="11"/>
      <c r="CB153" s="11"/>
      <c r="CC153" s="11"/>
      <c r="CD153" s="11"/>
      <c r="CE153" s="11"/>
      <c r="CF153" s="11"/>
      <c r="CG153" s="11"/>
      <c r="CH153" s="11"/>
      <c r="CI153" s="11"/>
      <c r="CJ153" s="11"/>
      <c r="CK153" s="11"/>
      <c r="CL153" s="11"/>
      <c r="CM153" s="11"/>
      <c r="CN153" s="11"/>
      <c r="CO153" s="11"/>
      <c r="CP153" s="11"/>
      <c r="CQ153" s="11"/>
      <c r="CR153" s="11"/>
      <c r="CS153" s="11"/>
      <c r="CT153" s="11"/>
      <c r="CU153" s="11"/>
      <c r="CV153" s="11"/>
      <c r="CW153" s="11"/>
      <c r="CX153" s="11"/>
      <c r="CY153" s="11"/>
      <c r="CZ153" s="11"/>
      <c r="DA153" s="11"/>
      <c r="DB153" s="11"/>
      <c r="DC153" s="11"/>
      <c r="DD153" s="11"/>
      <c r="DE153" s="11"/>
      <c r="DF153" s="11"/>
      <c r="DG153" s="11"/>
      <c r="DH153" s="11"/>
      <c r="DI153" s="11"/>
      <c r="DJ153" s="11"/>
      <c r="DK153" s="11"/>
      <c r="DL153" s="11"/>
      <c r="DM153" s="11"/>
      <c r="DN153" s="11"/>
      <c r="DO153" s="11"/>
      <c r="DP153" s="11"/>
      <c r="DQ153" s="11"/>
      <c r="DR153" s="11"/>
      <c r="DS153" s="11"/>
      <c r="DT153" s="11"/>
      <c r="DU153" s="11"/>
      <c r="DV153" s="11"/>
      <c r="DW153" s="11"/>
      <c r="DX153" s="11"/>
      <c r="DY153" s="11"/>
      <c r="DZ153" s="11"/>
      <c r="EA153" s="11"/>
      <c r="EB153" s="11"/>
      <c r="EC153" s="11"/>
      <c r="ED153" s="11"/>
      <c r="EE153" s="11"/>
      <c r="EF153" s="11"/>
      <c r="EG153" s="11"/>
      <c r="EH153" s="11"/>
      <c r="EI153" s="11"/>
      <c r="EJ153" s="11"/>
      <c r="EK153" s="11"/>
      <c r="EL153" s="11"/>
      <c r="EM153" s="11"/>
      <c r="EN153" s="11"/>
      <c r="EO153" s="11"/>
      <c r="EP153" s="11"/>
      <c r="EQ153" s="11"/>
      <c r="ER153" s="11"/>
      <c r="ES153" s="11"/>
      <c r="ET153" s="11"/>
      <c r="EU153" s="11"/>
      <c r="EV153" s="11"/>
      <c r="EW153" s="11"/>
      <c r="EX153" s="11"/>
      <c r="EY153" s="11"/>
      <c r="EZ153" s="11"/>
      <c r="FA153" s="11"/>
      <c r="FB153" s="11"/>
      <c r="FC153" s="11"/>
      <c r="FD153" s="11"/>
      <c r="FE153" s="11"/>
      <c r="FF153" s="11"/>
      <c r="FG153" s="11"/>
      <c r="FH153" s="11"/>
      <c r="FI153" s="11"/>
      <c r="FJ153" s="11"/>
      <c r="FK153" s="11"/>
      <c r="FL153" s="11"/>
      <c r="FM153" s="11"/>
      <c r="FN153" s="11"/>
      <c r="FO153" s="11"/>
      <c r="FP153" s="11"/>
      <c r="FQ153" s="11"/>
      <c r="FR153" s="11"/>
      <c r="FS153" s="11"/>
      <c r="FT153" s="11"/>
      <c r="FU153" s="11"/>
      <c r="FV153" s="11"/>
      <c r="FW153" s="11"/>
      <c r="FX153" s="11"/>
      <c r="FY153" s="11"/>
      <c r="FZ153" s="11"/>
      <c r="GA153" s="11"/>
      <c r="GB153" s="11"/>
      <c r="GC153" s="11"/>
      <c r="GD153" s="11"/>
      <c r="GE153" s="11"/>
      <c r="GF153" s="11"/>
      <c r="GG153" s="11"/>
      <c r="GH153" s="11"/>
      <c r="GI153" s="11"/>
      <c r="GJ153" s="11"/>
      <c r="GK153" s="11"/>
      <c r="GL153" s="11"/>
      <c r="GM153" s="11"/>
      <c r="GN153" s="11"/>
      <c r="GO153" s="11"/>
      <c r="GP153" s="11"/>
      <c r="GQ153" s="11"/>
      <c r="GR153" s="11"/>
      <c r="GS153" s="11"/>
      <c r="GT153" s="11"/>
      <c r="GU153" s="11"/>
      <c r="GV153" s="11"/>
      <c r="GW153" s="11"/>
      <c r="GX153" s="11"/>
      <c r="GY153" s="11"/>
      <c r="GZ153" s="11"/>
      <c r="HA153" s="11"/>
      <c r="HB153" s="11"/>
      <c r="HC153" s="11"/>
      <c r="HD153" s="11"/>
      <c r="HE153" s="11"/>
      <c r="HF153" s="11"/>
      <c r="HG153" s="11"/>
      <c r="HH153" s="11"/>
      <c r="HI153" s="11"/>
      <c r="HJ153" s="11"/>
      <c r="HK153" s="11"/>
      <c r="HL153" s="11"/>
      <c r="HM153" s="11"/>
      <c r="HN153" s="11"/>
      <c r="HO153" s="11"/>
      <c r="HP153" s="11"/>
      <c r="HQ153" s="11"/>
      <c r="HR153" s="11"/>
      <c r="HS153" s="11"/>
      <c r="HT153" s="11"/>
      <c r="HU153" s="11"/>
      <c r="HV153" s="11"/>
      <c r="HW153" s="11"/>
      <c r="HX153" s="11"/>
      <c r="HY153" s="11"/>
      <c r="HZ153" s="11"/>
      <c r="IA153" s="11"/>
      <c r="IB153" s="11"/>
      <c r="IC153" s="11"/>
      <c r="ID153" s="11"/>
    </row>
    <row r="154" spans="1:16367" s="12" customFormat="1" ht="15" customHeight="1">
      <c r="A154" s="70"/>
      <c r="B154" s="11"/>
      <c r="C154" s="1654"/>
      <c r="D154" s="1654"/>
      <c r="E154" s="1654"/>
      <c r="F154" s="1654"/>
      <c r="G154" s="1654"/>
      <c r="H154" s="1654"/>
      <c r="I154" s="1654"/>
      <c r="J154" s="1654"/>
      <c r="K154" s="1654"/>
      <c r="L154" s="1654"/>
      <c r="M154" s="1654"/>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154" s="11"/>
      <c r="AN154" s="11"/>
      <c r="AO154" s="11"/>
      <c r="AP154" s="11"/>
      <c r="AQ154" s="11"/>
      <c r="AR154" s="11"/>
      <c r="AS154" s="11"/>
      <c r="AT154" s="11"/>
      <c r="AU154" s="11"/>
      <c r="AV154" s="11"/>
      <c r="AW154" s="11"/>
      <c r="AX154" s="11"/>
      <c r="AY154" s="11"/>
      <c r="AZ154" s="11"/>
      <c r="BA154" s="11"/>
      <c r="BB154" s="11"/>
      <c r="BC154" s="11"/>
      <c r="BD154" s="11"/>
      <c r="BE154" s="11"/>
      <c r="BF154" s="11"/>
      <c r="BG154" s="11"/>
      <c r="BH154" s="11"/>
      <c r="BI154" s="11"/>
      <c r="BJ154" s="11"/>
      <c r="BK154" s="11"/>
      <c r="BL154" s="11"/>
      <c r="BM154" s="11"/>
      <c r="BN154" s="11"/>
      <c r="BO154" s="11"/>
      <c r="BP154" s="11"/>
      <c r="BQ154" s="11"/>
      <c r="BR154" s="11"/>
      <c r="BS154" s="11"/>
      <c r="BT154" s="11"/>
      <c r="BU154" s="11"/>
      <c r="BV154" s="11"/>
      <c r="BW154" s="11"/>
      <c r="BX154" s="11"/>
      <c r="BY154" s="11"/>
      <c r="BZ154" s="11"/>
      <c r="CA154" s="11"/>
      <c r="CB154" s="11"/>
      <c r="CC154" s="11"/>
      <c r="CD154" s="11"/>
      <c r="CE154" s="11"/>
      <c r="CF154" s="11"/>
      <c r="CG154" s="11"/>
      <c r="CH154" s="11"/>
      <c r="CI154" s="11"/>
      <c r="CJ154" s="11"/>
      <c r="CK154" s="11"/>
      <c r="CL154" s="11"/>
      <c r="CM154" s="11"/>
      <c r="CN154" s="11"/>
      <c r="CO154" s="11"/>
      <c r="CP154" s="11"/>
      <c r="CQ154" s="11"/>
      <c r="CR154" s="11"/>
      <c r="CS154" s="11"/>
      <c r="CT154" s="11"/>
      <c r="CU154" s="11"/>
      <c r="CV154" s="11"/>
      <c r="CW154" s="11"/>
      <c r="CX154" s="11"/>
      <c r="CY154" s="11"/>
      <c r="CZ154" s="11"/>
      <c r="DA154" s="11"/>
      <c r="DB154" s="11"/>
      <c r="DC154" s="11"/>
      <c r="DD154" s="11"/>
      <c r="DE154" s="11"/>
      <c r="DF154" s="11"/>
      <c r="DG154" s="11"/>
      <c r="DH154" s="11"/>
      <c r="DI154" s="11"/>
      <c r="DJ154" s="11"/>
      <c r="DK154" s="11"/>
      <c r="DL154" s="11"/>
      <c r="DM154" s="11"/>
      <c r="DN154" s="11"/>
      <c r="DO154" s="11"/>
      <c r="DP154" s="11"/>
      <c r="DQ154" s="11"/>
      <c r="DR154" s="11"/>
      <c r="DS154" s="11"/>
      <c r="DT154" s="11"/>
      <c r="DU154" s="11"/>
      <c r="DV154" s="11"/>
      <c r="DW154" s="11"/>
      <c r="DX154" s="11"/>
      <c r="DY154" s="11"/>
      <c r="DZ154" s="11"/>
      <c r="EA154" s="11"/>
      <c r="EB154" s="11"/>
      <c r="EC154" s="11"/>
      <c r="ED154" s="11"/>
      <c r="EE154" s="11"/>
      <c r="EF154" s="11"/>
      <c r="EG154" s="11"/>
      <c r="EH154" s="11"/>
      <c r="EI154" s="11"/>
      <c r="EJ154" s="11"/>
      <c r="EK154" s="11"/>
      <c r="EL154" s="11"/>
      <c r="EM154" s="11"/>
      <c r="EN154" s="11"/>
      <c r="EO154" s="11"/>
      <c r="EP154" s="11"/>
      <c r="EQ154" s="11"/>
      <c r="ER154" s="11"/>
      <c r="ES154" s="11"/>
      <c r="ET154" s="11"/>
      <c r="EU154" s="11"/>
      <c r="EV154" s="11"/>
      <c r="EW154" s="11"/>
      <c r="EX154" s="11"/>
      <c r="EY154" s="11"/>
      <c r="EZ154" s="11"/>
      <c r="FA154" s="11"/>
      <c r="FB154" s="11"/>
      <c r="FC154" s="11"/>
      <c r="FD154" s="11"/>
      <c r="FE154" s="11"/>
      <c r="FF154" s="11"/>
      <c r="FG154" s="11"/>
      <c r="FH154" s="11"/>
      <c r="FI154" s="11"/>
      <c r="FJ154" s="11"/>
      <c r="FK154" s="11"/>
      <c r="FL154" s="11"/>
      <c r="FM154" s="11"/>
      <c r="FN154" s="11"/>
      <c r="FO154" s="11"/>
      <c r="FP154" s="11"/>
      <c r="FQ154" s="11"/>
      <c r="FR154" s="11"/>
      <c r="FS154" s="11"/>
      <c r="FT154" s="11"/>
      <c r="FU154" s="11"/>
      <c r="FV154" s="11"/>
      <c r="FW154" s="11"/>
      <c r="FX154" s="11"/>
      <c r="FY154" s="11"/>
      <c r="FZ154" s="11"/>
      <c r="GA154" s="11"/>
      <c r="GB154" s="11"/>
      <c r="GC154" s="11"/>
      <c r="GD154" s="11"/>
      <c r="GE154" s="11"/>
      <c r="GF154" s="11"/>
      <c r="GG154" s="11"/>
      <c r="GH154" s="11"/>
      <c r="GI154" s="11"/>
      <c r="GJ154" s="11"/>
      <c r="GK154" s="11"/>
      <c r="GL154" s="11"/>
      <c r="GM154" s="11"/>
      <c r="GN154" s="11"/>
      <c r="GO154" s="11"/>
      <c r="GP154" s="11"/>
      <c r="GQ154" s="11"/>
      <c r="GR154" s="11"/>
      <c r="GS154" s="11"/>
      <c r="GT154" s="11"/>
      <c r="GU154" s="11"/>
      <c r="GV154" s="11"/>
      <c r="GW154" s="11"/>
      <c r="GX154" s="11"/>
      <c r="GY154" s="11"/>
      <c r="GZ154" s="11"/>
      <c r="HA154" s="11"/>
      <c r="HB154" s="11"/>
      <c r="HC154" s="11"/>
      <c r="HD154" s="11"/>
      <c r="HE154" s="11"/>
      <c r="HF154" s="11"/>
      <c r="HG154" s="11"/>
      <c r="HH154" s="11"/>
      <c r="HI154" s="11"/>
      <c r="HJ154" s="11"/>
      <c r="HK154" s="11"/>
      <c r="HL154" s="11"/>
      <c r="HM154" s="11"/>
      <c r="HN154" s="11"/>
      <c r="HO154" s="11"/>
      <c r="HP154" s="11"/>
      <c r="HQ154" s="11"/>
      <c r="HR154" s="11"/>
      <c r="HS154" s="11"/>
      <c r="HT154" s="11"/>
      <c r="HU154" s="11"/>
      <c r="HV154" s="11"/>
      <c r="HW154" s="11"/>
      <c r="HX154" s="11"/>
      <c r="HY154" s="11"/>
      <c r="HZ154" s="11"/>
      <c r="IA154" s="11"/>
      <c r="IB154" s="11"/>
      <c r="IC154" s="11"/>
      <c r="ID154" s="11"/>
    </row>
    <row r="155" spans="1:16367" s="12" customFormat="1" ht="15" customHeight="1">
      <c r="A155" s="70"/>
      <c r="B155" s="11"/>
      <c r="C155" s="1654"/>
      <c r="D155" s="1654"/>
      <c r="E155" s="1654"/>
      <c r="F155" s="1654"/>
      <c r="G155" s="1654"/>
      <c r="H155" s="1654"/>
      <c r="I155" s="1654"/>
      <c r="J155" s="1654"/>
      <c r="K155" s="1654"/>
      <c r="L155" s="1654"/>
      <c r="M155" s="1654"/>
      <c r="N155" s="11"/>
      <c r="O155" s="11"/>
      <c r="P155" s="11"/>
      <c r="Q155" s="11"/>
      <c r="R155" s="11"/>
      <c r="S155" s="11"/>
      <c r="T155" s="11"/>
      <c r="U155" s="11"/>
      <c r="V155" s="11"/>
      <c r="W155" s="11"/>
      <c r="X155" s="11"/>
      <c r="Y155" s="11"/>
      <c r="Z155" s="11"/>
      <c r="AA155" s="11"/>
      <c r="AB155" s="11"/>
      <c r="AC155" s="11"/>
      <c r="AD155" s="11"/>
      <c r="AE155" s="11"/>
      <c r="AF155" s="11"/>
      <c r="AG155" s="11"/>
      <c r="AH155" s="11"/>
      <c r="AI155" s="11"/>
      <c r="AJ155" s="11"/>
      <c r="AK155" s="11"/>
      <c r="AL155" s="11"/>
      <c r="AM155" s="11"/>
      <c r="AN155" s="11"/>
      <c r="AO155" s="11"/>
      <c r="AP155" s="11"/>
      <c r="AQ155" s="11"/>
      <c r="AR155" s="11"/>
      <c r="AS155" s="11"/>
      <c r="AT155" s="11"/>
      <c r="AU155" s="11"/>
      <c r="AV155" s="11"/>
      <c r="AW155" s="11"/>
      <c r="AX155" s="11"/>
      <c r="AY155" s="11"/>
      <c r="AZ155" s="11"/>
      <c r="BA155" s="11"/>
      <c r="BB155" s="11"/>
      <c r="BC155" s="11"/>
      <c r="BD155" s="11"/>
      <c r="BE155" s="11"/>
      <c r="BF155" s="11"/>
      <c r="BG155" s="11"/>
      <c r="BH155" s="11"/>
      <c r="BI155" s="11"/>
      <c r="BJ155" s="11"/>
      <c r="BK155" s="11"/>
      <c r="BL155" s="11"/>
      <c r="BM155" s="11"/>
      <c r="BN155" s="11"/>
      <c r="BO155" s="11"/>
      <c r="BP155" s="11"/>
      <c r="BQ155" s="11"/>
      <c r="BR155" s="11"/>
      <c r="BS155" s="11"/>
      <c r="BT155" s="11"/>
      <c r="BU155" s="11"/>
      <c r="BV155" s="11"/>
      <c r="BW155" s="11"/>
      <c r="BX155" s="11"/>
      <c r="BY155" s="11"/>
      <c r="BZ155" s="11"/>
      <c r="CA155" s="11"/>
      <c r="CB155" s="11"/>
      <c r="CC155" s="11"/>
      <c r="CD155" s="11"/>
      <c r="CE155" s="11"/>
      <c r="CF155" s="11"/>
      <c r="CG155" s="11"/>
      <c r="CH155" s="11"/>
      <c r="CI155" s="11"/>
      <c r="CJ155" s="11"/>
      <c r="CK155" s="11"/>
      <c r="CL155" s="11"/>
      <c r="CM155" s="11"/>
      <c r="CN155" s="11"/>
      <c r="CO155" s="11"/>
      <c r="CP155" s="11"/>
      <c r="CQ155" s="11"/>
      <c r="CR155" s="11"/>
      <c r="CS155" s="11"/>
      <c r="CT155" s="11"/>
      <c r="CU155" s="11"/>
      <c r="CV155" s="11"/>
      <c r="CW155" s="11"/>
      <c r="CX155" s="11"/>
      <c r="CY155" s="11"/>
      <c r="CZ155" s="11"/>
      <c r="DA155" s="11"/>
      <c r="DB155" s="11"/>
      <c r="DC155" s="11"/>
      <c r="DD155" s="11"/>
      <c r="DE155" s="11"/>
      <c r="DF155" s="11"/>
      <c r="DG155" s="11"/>
      <c r="DH155" s="11"/>
      <c r="DI155" s="11"/>
      <c r="DJ155" s="11"/>
      <c r="DK155" s="11"/>
      <c r="DL155" s="11"/>
      <c r="DM155" s="11"/>
      <c r="DN155" s="11"/>
      <c r="DO155" s="11"/>
      <c r="DP155" s="11"/>
      <c r="DQ155" s="11"/>
      <c r="DR155" s="11"/>
      <c r="DS155" s="11"/>
      <c r="DT155" s="11"/>
      <c r="DU155" s="11"/>
      <c r="DV155" s="11"/>
      <c r="DW155" s="11"/>
      <c r="DX155" s="11"/>
      <c r="DY155" s="11"/>
      <c r="DZ155" s="11"/>
      <c r="EA155" s="11"/>
      <c r="EB155" s="11"/>
      <c r="EC155" s="11"/>
      <c r="ED155" s="11"/>
      <c r="EE155" s="11"/>
      <c r="EF155" s="11"/>
      <c r="EG155" s="11"/>
      <c r="EH155" s="11"/>
      <c r="EI155" s="11"/>
      <c r="EJ155" s="11"/>
      <c r="EK155" s="11"/>
      <c r="EL155" s="11"/>
      <c r="EM155" s="11"/>
      <c r="EN155" s="11"/>
      <c r="EO155" s="11"/>
      <c r="EP155" s="11"/>
      <c r="EQ155" s="11"/>
      <c r="ER155" s="11"/>
      <c r="ES155" s="11"/>
      <c r="ET155" s="11"/>
      <c r="EU155" s="11"/>
      <c r="EV155" s="11"/>
      <c r="EW155" s="11"/>
      <c r="EX155" s="11"/>
      <c r="EY155" s="11"/>
      <c r="EZ155" s="11"/>
      <c r="FA155" s="11"/>
      <c r="FB155" s="11"/>
      <c r="FC155" s="11"/>
      <c r="FD155" s="11"/>
      <c r="FE155" s="11"/>
      <c r="FF155" s="11"/>
      <c r="FG155" s="11"/>
      <c r="FH155" s="11"/>
      <c r="FI155" s="11"/>
      <c r="FJ155" s="11"/>
      <c r="FK155" s="11"/>
      <c r="FL155" s="11"/>
      <c r="FM155" s="11"/>
      <c r="FN155" s="11"/>
      <c r="FO155" s="11"/>
      <c r="FP155" s="11"/>
      <c r="FQ155" s="11"/>
      <c r="FR155" s="11"/>
      <c r="FS155" s="11"/>
      <c r="FT155" s="11"/>
      <c r="FU155" s="11"/>
      <c r="FV155" s="11"/>
      <c r="FW155" s="11"/>
      <c r="FX155" s="11"/>
      <c r="FY155" s="11"/>
      <c r="FZ155" s="11"/>
      <c r="GA155" s="11"/>
      <c r="GB155" s="11"/>
      <c r="GC155" s="11"/>
      <c r="GD155" s="11"/>
      <c r="GE155" s="11"/>
      <c r="GF155" s="11"/>
      <c r="GG155" s="11"/>
      <c r="GH155" s="11"/>
      <c r="GI155" s="11"/>
      <c r="GJ155" s="11"/>
      <c r="GK155" s="11"/>
      <c r="GL155" s="11"/>
      <c r="GM155" s="11"/>
      <c r="GN155" s="11"/>
      <c r="GO155" s="11"/>
      <c r="GP155" s="11"/>
      <c r="GQ155" s="11"/>
      <c r="GR155" s="11"/>
      <c r="GS155" s="11"/>
      <c r="GT155" s="11"/>
      <c r="GU155" s="11"/>
      <c r="GV155" s="11"/>
      <c r="GW155" s="11"/>
      <c r="GX155" s="11"/>
      <c r="GY155" s="11"/>
      <c r="GZ155" s="11"/>
      <c r="HA155" s="11"/>
      <c r="HB155" s="11"/>
      <c r="HC155" s="11"/>
      <c r="HD155" s="11"/>
      <c r="HE155" s="11"/>
      <c r="HF155" s="11"/>
      <c r="HG155" s="11"/>
      <c r="HH155" s="11"/>
      <c r="HI155" s="11"/>
      <c r="HJ155" s="11"/>
      <c r="HK155" s="11"/>
      <c r="HL155" s="11"/>
      <c r="HM155" s="11"/>
      <c r="HN155" s="11"/>
      <c r="HO155" s="11"/>
      <c r="HP155" s="11"/>
      <c r="HQ155" s="11"/>
      <c r="HR155" s="11"/>
      <c r="HS155" s="11"/>
      <c r="HT155" s="11"/>
      <c r="HU155" s="11"/>
      <c r="HV155" s="11"/>
      <c r="HW155" s="11"/>
      <c r="HX155" s="11"/>
      <c r="HY155" s="11"/>
      <c r="HZ155" s="11"/>
      <c r="IA155" s="11"/>
      <c r="IB155" s="11"/>
      <c r="IC155" s="11"/>
      <c r="ID155" s="11"/>
    </row>
    <row r="156" spans="1:16367" s="12" customFormat="1">
      <c r="A156" s="7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156" s="11"/>
      <c r="AN156" s="11"/>
      <c r="AO156" s="11"/>
      <c r="AP156" s="11"/>
      <c r="AQ156" s="11"/>
      <c r="AR156" s="11"/>
      <c r="AS156" s="11"/>
      <c r="AT156" s="11"/>
      <c r="AU156" s="11"/>
      <c r="AV156" s="11"/>
      <c r="AW156" s="11"/>
      <c r="AX156" s="11"/>
      <c r="AY156" s="11"/>
      <c r="AZ156" s="11"/>
      <c r="BA156" s="11"/>
      <c r="BB156" s="11"/>
      <c r="BC156" s="11"/>
      <c r="BD156" s="11"/>
      <c r="BE156" s="11"/>
      <c r="BF156" s="11"/>
      <c r="BG156" s="11"/>
      <c r="BH156" s="11"/>
      <c r="BI156" s="11"/>
      <c r="BJ156" s="11"/>
      <c r="BK156" s="11"/>
      <c r="BL156" s="11"/>
      <c r="BM156" s="11"/>
      <c r="BN156" s="11"/>
      <c r="BO156" s="11"/>
      <c r="BP156" s="11"/>
      <c r="BQ156" s="11"/>
      <c r="BR156" s="11"/>
      <c r="BS156" s="11"/>
      <c r="BT156" s="11"/>
      <c r="BU156" s="11"/>
      <c r="BV156" s="11"/>
      <c r="BW156" s="11"/>
      <c r="BX156" s="11"/>
      <c r="BY156" s="11"/>
      <c r="BZ156" s="11"/>
      <c r="CA156" s="11"/>
      <c r="CB156" s="11"/>
      <c r="CC156" s="11"/>
      <c r="CD156" s="11"/>
      <c r="CE156" s="11"/>
      <c r="CF156" s="11"/>
      <c r="CG156" s="11"/>
      <c r="CH156" s="11"/>
      <c r="CI156" s="11"/>
      <c r="CJ156" s="11"/>
      <c r="CK156" s="11"/>
      <c r="CL156" s="11"/>
      <c r="CM156" s="11"/>
      <c r="CN156" s="11"/>
      <c r="CO156" s="11"/>
      <c r="CP156" s="11"/>
      <c r="CQ156" s="11"/>
      <c r="CR156" s="11"/>
      <c r="CS156" s="11"/>
      <c r="CT156" s="11"/>
      <c r="CU156" s="11"/>
      <c r="CV156" s="11"/>
      <c r="CW156" s="11"/>
      <c r="CX156" s="11"/>
      <c r="CY156" s="11"/>
      <c r="CZ156" s="11"/>
      <c r="DA156" s="11"/>
      <c r="DB156" s="11"/>
      <c r="DC156" s="11"/>
      <c r="DD156" s="11"/>
      <c r="DE156" s="11"/>
      <c r="DF156" s="11"/>
      <c r="DG156" s="11"/>
      <c r="DH156" s="11"/>
      <c r="DI156" s="11"/>
      <c r="DJ156" s="11"/>
      <c r="DK156" s="11"/>
      <c r="DL156" s="11"/>
      <c r="DM156" s="11"/>
      <c r="DN156" s="11"/>
      <c r="DO156" s="11"/>
      <c r="DP156" s="11"/>
      <c r="DQ156" s="11"/>
      <c r="DR156" s="11"/>
      <c r="DS156" s="11"/>
      <c r="DT156" s="11"/>
      <c r="DU156" s="11"/>
      <c r="DV156" s="11"/>
      <c r="DW156" s="11"/>
      <c r="DX156" s="11"/>
      <c r="DY156" s="11"/>
      <c r="DZ156" s="11"/>
      <c r="EA156" s="11"/>
      <c r="EB156" s="11"/>
      <c r="EC156" s="11"/>
      <c r="ED156" s="11"/>
      <c r="EE156" s="11"/>
      <c r="EF156" s="11"/>
      <c r="EG156" s="11"/>
      <c r="EH156" s="11"/>
      <c r="EI156" s="11"/>
      <c r="EJ156" s="11"/>
      <c r="EK156" s="11"/>
      <c r="EL156" s="11"/>
      <c r="EM156" s="11"/>
      <c r="EN156" s="11"/>
      <c r="EO156" s="11"/>
      <c r="EP156" s="11"/>
      <c r="EQ156" s="11"/>
      <c r="ER156" s="11"/>
      <c r="ES156" s="11"/>
      <c r="ET156" s="11"/>
      <c r="EU156" s="11"/>
      <c r="EV156" s="11"/>
      <c r="EW156" s="11"/>
      <c r="EX156" s="11"/>
      <c r="EY156" s="11"/>
      <c r="EZ156" s="11"/>
      <c r="FA156" s="11"/>
      <c r="FB156" s="11"/>
      <c r="FC156" s="11"/>
      <c r="FD156" s="11"/>
      <c r="FE156" s="11"/>
      <c r="FF156" s="11"/>
      <c r="FG156" s="11"/>
      <c r="FH156" s="11"/>
      <c r="FI156" s="11"/>
      <c r="FJ156" s="11"/>
      <c r="FK156" s="11"/>
      <c r="FL156" s="11"/>
      <c r="FM156" s="11"/>
      <c r="FN156" s="11"/>
      <c r="FO156" s="11"/>
      <c r="FP156" s="11"/>
      <c r="FQ156" s="11"/>
      <c r="FR156" s="11"/>
      <c r="FS156" s="11"/>
      <c r="FT156" s="11"/>
      <c r="FU156" s="11"/>
      <c r="FV156" s="11"/>
      <c r="FW156" s="11"/>
      <c r="FX156" s="11"/>
      <c r="FY156" s="11"/>
      <c r="FZ156" s="11"/>
      <c r="GA156" s="11"/>
      <c r="GB156" s="11"/>
      <c r="GC156" s="11"/>
      <c r="GD156" s="11"/>
      <c r="GE156" s="11"/>
      <c r="GF156" s="11"/>
      <c r="GG156" s="11"/>
      <c r="GH156" s="11"/>
      <c r="GI156" s="11"/>
      <c r="GJ156" s="11"/>
      <c r="GK156" s="11"/>
      <c r="GL156" s="11"/>
      <c r="GM156" s="11"/>
      <c r="GN156" s="11"/>
      <c r="GO156" s="11"/>
      <c r="GP156" s="11"/>
      <c r="GQ156" s="11"/>
      <c r="GR156" s="11"/>
      <c r="GS156" s="11"/>
      <c r="GT156" s="11"/>
      <c r="GU156" s="11"/>
      <c r="GV156" s="11"/>
      <c r="GW156" s="11"/>
      <c r="GX156" s="11"/>
      <c r="GY156" s="11"/>
      <c r="GZ156" s="11"/>
      <c r="HA156" s="11"/>
      <c r="HB156" s="11"/>
      <c r="HC156" s="11"/>
      <c r="HD156" s="11"/>
      <c r="HE156" s="11"/>
      <c r="HF156" s="11"/>
      <c r="HG156" s="11"/>
      <c r="HH156" s="11"/>
      <c r="HI156" s="11"/>
      <c r="HJ156" s="11"/>
      <c r="HK156" s="11"/>
      <c r="HL156" s="11"/>
      <c r="HM156" s="11"/>
      <c r="HN156" s="11"/>
      <c r="HO156" s="11"/>
      <c r="HP156" s="11"/>
      <c r="HQ156" s="11"/>
      <c r="HR156" s="11"/>
      <c r="HS156" s="11"/>
      <c r="HT156" s="11"/>
      <c r="HU156" s="11"/>
      <c r="HV156" s="11"/>
      <c r="HW156" s="11"/>
      <c r="HX156" s="11"/>
      <c r="HY156" s="11"/>
      <c r="HZ156" s="11"/>
      <c r="IA156" s="11"/>
      <c r="IB156" s="11"/>
      <c r="IC156" s="11"/>
      <c r="ID156" s="11"/>
    </row>
    <row r="157" spans="1:16367" s="12" customFormat="1" ht="15">
      <c r="A157" s="70"/>
      <c r="B157" s="11"/>
      <c r="C157" s="1419" t="s">
        <v>1003</v>
      </c>
      <c r="D157" s="1419"/>
      <c r="E157" s="1419"/>
      <c r="F157" s="1419"/>
      <c r="G157" s="1419"/>
      <c r="H157" s="1419"/>
      <c r="I157" s="1419"/>
      <c r="J157" s="1419"/>
      <c r="K157" s="1419"/>
      <c r="L157" s="1419"/>
      <c r="M157" s="1419"/>
      <c r="N157" s="1419"/>
      <c r="O157" s="11"/>
      <c r="P157" s="11"/>
      <c r="Q157" s="11"/>
      <c r="R157" s="11"/>
      <c r="S157" s="11"/>
      <c r="T157" s="11"/>
      <c r="U157" s="11"/>
      <c r="V157" s="11"/>
      <c r="W157" s="11"/>
      <c r="X157" s="11"/>
      <c r="Y157" s="11"/>
      <c r="Z157" s="11"/>
      <c r="AA157" s="11"/>
      <c r="AB157" s="11"/>
      <c r="AC157" s="11"/>
      <c r="AD157" s="11"/>
      <c r="AE157" s="11"/>
      <c r="AF157" s="11"/>
      <c r="AG157" s="11"/>
      <c r="AH157" s="11"/>
      <c r="AI157" s="11"/>
      <c r="AJ157" s="11"/>
      <c r="AK157" s="11"/>
      <c r="AL157" s="11"/>
      <c r="AM157" s="11"/>
      <c r="AN157" s="11"/>
      <c r="AO157" s="11"/>
      <c r="AP157" s="11"/>
      <c r="AQ157" s="11"/>
      <c r="AR157" s="11"/>
      <c r="AS157" s="11"/>
      <c r="AT157" s="11"/>
      <c r="AU157" s="11"/>
      <c r="AV157" s="11"/>
      <c r="AW157" s="11"/>
      <c r="AX157" s="11"/>
      <c r="AY157" s="11"/>
      <c r="AZ157" s="11"/>
      <c r="BA157" s="11"/>
      <c r="BB157" s="11"/>
      <c r="BC157" s="11"/>
      <c r="BD157" s="11"/>
      <c r="BE157" s="11"/>
      <c r="BF157" s="11"/>
      <c r="BG157" s="11"/>
      <c r="BH157" s="11"/>
      <c r="BI157" s="11"/>
      <c r="BJ157" s="11"/>
      <c r="BK157" s="11"/>
      <c r="BL157" s="11"/>
      <c r="BM157" s="11"/>
      <c r="BN157" s="11"/>
      <c r="BO157" s="11"/>
      <c r="BP157" s="11"/>
      <c r="BQ157" s="11"/>
      <c r="BR157" s="11"/>
      <c r="BS157" s="11"/>
      <c r="BT157" s="11"/>
      <c r="BU157" s="11"/>
      <c r="BV157" s="11"/>
      <c r="BW157" s="11"/>
      <c r="BX157" s="11"/>
      <c r="BY157" s="11"/>
      <c r="BZ157" s="11"/>
      <c r="CA157" s="11"/>
      <c r="CB157" s="11"/>
      <c r="CC157" s="11"/>
      <c r="CD157" s="11"/>
      <c r="CE157" s="11"/>
      <c r="CF157" s="11"/>
      <c r="CG157" s="11"/>
      <c r="CH157" s="11"/>
      <c r="CI157" s="11"/>
      <c r="CJ157" s="11"/>
      <c r="CK157" s="11"/>
      <c r="CL157" s="11"/>
      <c r="CM157" s="11"/>
      <c r="CN157" s="11"/>
      <c r="CO157" s="11"/>
      <c r="CP157" s="11"/>
      <c r="CQ157" s="11"/>
      <c r="CR157" s="11"/>
      <c r="CS157" s="11"/>
      <c r="CT157" s="11"/>
      <c r="CU157" s="11"/>
      <c r="CV157" s="11"/>
      <c r="CW157" s="11"/>
      <c r="CX157" s="11"/>
      <c r="CY157" s="11"/>
      <c r="CZ157" s="11"/>
      <c r="DA157" s="11"/>
      <c r="DB157" s="11"/>
      <c r="DC157" s="11"/>
      <c r="DD157" s="11"/>
      <c r="DE157" s="11"/>
      <c r="DF157" s="11"/>
      <c r="DG157" s="11"/>
      <c r="DH157" s="11"/>
      <c r="DI157" s="11"/>
      <c r="DJ157" s="11"/>
      <c r="DK157" s="11"/>
      <c r="DL157" s="11"/>
      <c r="DM157" s="11"/>
      <c r="DN157" s="11"/>
      <c r="DO157" s="11"/>
      <c r="DP157" s="11"/>
      <c r="DQ157" s="11"/>
      <c r="DR157" s="11"/>
      <c r="DS157" s="11"/>
      <c r="DT157" s="11"/>
      <c r="DU157" s="11"/>
      <c r="DV157" s="11"/>
      <c r="DW157" s="11"/>
      <c r="DX157" s="11"/>
      <c r="DY157" s="11"/>
      <c r="DZ157" s="11"/>
      <c r="EA157" s="11"/>
      <c r="EB157" s="11"/>
      <c r="EC157" s="11"/>
      <c r="ED157" s="11"/>
      <c r="EE157" s="11"/>
      <c r="EF157" s="11"/>
      <c r="EG157" s="11"/>
      <c r="EH157" s="11"/>
      <c r="EI157" s="11"/>
      <c r="EJ157" s="11"/>
      <c r="EK157" s="11"/>
      <c r="EL157" s="11"/>
      <c r="EM157" s="11"/>
      <c r="EN157" s="11"/>
      <c r="EO157" s="11"/>
      <c r="EP157" s="11"/>
      <c r="EQ157" s="11"/>
      <c r="ER157" s="11"/>
      <c r="ES157" s="11"/>
      <c r="ET157" s="11"/>
      <c r="EU157" s="11"/>
      <c r="EV157" s="11"/>
      <c r="EW157" s="11"/>
      <c r="EX157" s="11"/>
      <c r="EY157" s="11"/>
      <c r="EZ157" s="11"/>
      <c r="FA157" s="11"/>
      <c r="FB157" s="11"/>
      <c r="FC157" s="11"/>
      <c r="FD157" s="11"/>
      <c r="FE157" s="11"/>
      <c r="FF157" s="11"/>
      <c r="FG157" s="11"/>
      <c r="FH157" s="11"/>
      <c r="FI157" s="11"/>
      <c r="FJ157" s="11"/>
      <c r="FK157" s="11"/>
      <c r="FL157" s="11"/>
      <c r="FM157" s="11"/>
      <c r="FN157" s="11"/>
      <c r="FO157" s="11"/>
      <c r="FP157" s="11"/>
      <c r="FQ157" s="11"/>
      <c r="FR157" s="11"/>
      <c r="FS157" s="11"/>
      <c r="FT157" s="11"/>
      <c r="FU157" s="11"/>
      <c r="FV157" s="11"/>
      <c r="FW157" s="11"/>
      <c r="FX157" s="11"/>
      <c r="FY157" s="11"/>
      <c r="FZ157" s="11"/>
      <c r="GA157" s="11"/>
      <c r="GB157" s="11"/>
      <c r="GC157" s="11"/>
      <c r="GD157" s="11"/>
      <c r="GE157" s="11"/>
      <c r="GF157" s="11"/>
      <c r="GG157" s="11"/>
      <c r="GH157" s="11"/>
      <c r="GI157" s="11"/>
      <c r="GJ157" s="11"/>
      <c r="GK157" s="11"/>
      <c r="GL157" s="11"/>
      <c r="GM157" s="11"/>
      <c r="GN157" s="11"/>
      <c r="GO157" s="11"/>
      <c r="GP157" s="11"/>
      <c r="GQ157" s="11"/>
      <c r="GR157" s="11"/>
      <c r="GS157" s="11"/>
      <c r="GT157" s="11"/>
      <c r="GU157" s="11"/>
      <c r="GV157" s="11"/>
      <c r="GW157" s="11"/>
      <c r="GX157" s="11"/>
      <c r="GY157" s="11"/>
      <c r="GZ157" s="11"/>
      <c r="HA157" s="11"/>
      <c r="HB157" s="11"/>
      <c r="HC157" s="11"/>
      <c r="HD157" s="11"/>
      <c r="HE157" s="11"/>
      <c r="HF157" s="11"/>
      <c r="HG157" s="11"/>
      <c r="HH157" s="11"/>
      <c r="HI157" s="11"/>
      <c r="HJ157" s="11"/>
      <c r="HK157" s="11"/>
      <c r="HL157" s="11"/>
      <c r="HM157" s="11"/>
      <c r="HN157" s="11"/>
      <c r="HO157" s="11"/>
      <c r="HP157" s="11"/>
      <c r="HQ157" s="11"/>
      <c r="HR157" s="11"/>
      <c r="HS157" s="11"/>
      <c r="HT157" s="11"/>
      <c r="HU157" s="11"/>
      <c r="HV157" s="11"/>
      <c r="HW157" s="11"/>
      <c r="HX157" s="11"/>
      <c r="HY157" s="11"/>
      <c r="HZ157" s="11"/>
      <c r="IA157" s="11"/>
      <c r="IB157" s="11"/>
      <c r="IC157" s="11"/>
      <c r="ID157" s="11"/>
    </row>
    <row r="158" spans="1:16367" s="12" customFormat="1" ht="14.25" customHeight="1">
      <c r="A158" s="70"/>
      <c r="B158" s="11"/>
      <c r="C158" s="1221" t="s">
        <v>1004</v>
      </c>
      <c r="D158" s="1221"/>
      <c r="E158" s="1221"/>
      <c r="F158" s="58" t="s">
        <v>994</v>
      </c>
      <c r="G158" s="58" t="s">
        <v>1005</v>
      </c>
      <c r="H158" s="58" t="s">
        <v>1006</v>
      </c>
      <c r="I158" s="58" t="s">
        <v>1007</v>
      </c>
      <c r="J158" s="58" t="s">
        <v>1008</v>
      </c>
      <c r="K158" s="58" t="s">
        <v>996</v>
      </c>
      <c r="L158" s="58" t="s">
        <v>1009</v>
      </c>
      <c r="M158" s="58" t="s">
        <v>601</v>
      </c>
      <c r="N158" s="58" t="s">
        <v>997</v>
      </c>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77"/>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c r="IX158" s="2"/>
      <c r="IY158" s="2"/>
      <c r="IZ158" s="2"/>
      <c r="JA158" s="2"/>
      <c r="JB158" s="2"/>
      <c r="JC158" s="2"/>
      <c r="JD158" s="2"/>
      <c r="JE158" s="2"/>
      <c r="JF158" s="2"/>
      <c r="JG158" s="2"/>
      <c r="JH158" s="2"/>
      <c r="JI158" s="2"/>
      <c r="JJ158" s="2"/>
      <c r="JK158" s="2"/>
      <c r="JL158" s="2"/>
      <c r="JM158" s="2"/>
      <c r="JN158" s="2"/>
      <c r="JO158" s="2"/>
      <c r="JP158" s="2"/>
      <c r="JQ158" s="2"/>
      <c r="JR158" s="2"/>
      <c r="JS158" s="2"/>
      <c r="JT158" s="2"/>
      <c r="JU158" s="2"/>
      <c r="JV158" s="2"/>
      <c r="JW158" s="2"/>
      <c r="JX158" s="2"/>
      <c r="JY158" s="2"/>
      <c r="JZ158" s="2"/>
      <c r="KA158" s="2"/>
      <c r="KB158" s="2"/>
      <c r="KC158" s="2"/>
      <c r="KD158" s="2"/>
      <c r="KE158" s="2"/>
      <c r="KF158" s="2"/>
      <c r="KG158" s="2"/>
      <c r="KH158" s="2"/>
      <c r="KI158" s="2"/>
      <c r="KJ158" s="2"/>
      <c r="KK158" s="2"/>
      <c r="KL158" s="2"/>
      <c r="KM158" s="2"/>
      <c r="KN158" s="2"/>
      <c r="KO158" s="2"/>
      <c r="KP158" s="2"/>
      <c r="KQ158" s="2"/>
      <c r="KR158" s="2"/>
      <c r="KS158" s="2"/>
      <c r="KT158" s="2"/>
      <c r="KU158" s="2"/>
      <c r="KV158" s="2"/>
      <c r="KW158" s="2"/>
      <c r="KX158" s="2"/>
      <c r="KY158" s="2"/>
      <c r="KZ158" s="2"/>
      <c r="LA158" s="2"/>
      <c r="LB158" s="2"/>
      <c r="LC158" s="2"/>
      <c r="LD158" s="2"/>
      <c r="LE158" s="2"/>
      <c r="LF158" s="2"/>
      <c r="LG158" s="2"/>
      <c r="LH158" s="2"/>
      <c r="LI158" s="2"/>
      <c r="LJ158" s="2"/>
      <c r="LK158" s="2"/>
      <c r="LL158" s="2"/>
      <c r="LM158" s="2"/>
      <c r="LN158" s="2"/>
      <c r="LO158" s="2"/>
      <c r="LP158" s="2"/>
      <c r="LQ158" s="2"/>
      <c r="LR158" s="2"/>
      <c r="LS158" s="2"/>
      <c r="LT158" s="2"/>
      <c r="LU158" s="2"/>
      <c r="LV158" s="2"/>
      <c r="LW158" s="2"/>
      <c r="LX158" s="2"/>
      <c r="LY158" s="2"/>
      <c r="LZ158" s="2"/>
      <c r="MA158" s="2"/>
      <c r="MB158" s="2"/>
      <c r="MC158" s="2"/>
      <c r="MD158" s="2"/>
      <c r="ME158" s="2"/>
      <c r="MF158" s="2"/>
      <c r="MG158" s="2"/>
      <c r="MH158" s="2"/>
      <c r="MI158" s="2"/>
      <c r="MJ158" s="2"/>
      <c r="MK158" s="2"/>
      <c r="ML158" s="2"/>
      <c r="MM158" s="2"/>
      <c r="MN158" s="2"/>
      <c r="MO158" s="2"/>
      <c r="MP158" s="2"/>
      <c r="MQ158" s="2"/>
      <c r="MR158" s="2"/>
      <c r="MS158" s="2"/>
      <c r="MT158" s="2"/>
      <c r="MU158" s="2"/>
      <c r="MV158" s="2"/>
      <c r="MW158" s="2"/>
      <c r="MX158" s="2"/>
      <c r="MY158" s="2"/>
      <c r="MZ158" s="2"/>
      <c r="NA158" s="2"/>
      <c r="NB158" s="2"/>
      <c r="NC158" s="2"/>
      <c r="ND158" s="2"/>
      <c r="NE158" s="2"/>
      <c r="NF158" s="2"/>
      <c r="NG158" s="2"/>
      <c r="NH158" s="2"/>
      <c r="NI158" s="2"/>
      <c r="NJ158" s="2"/>
      <c r="NK158" s="2"/>
      <c r="NL158" s="2"/>
      <c r="NM158" s="2"/>
      <c r="NN158" s="2"/>
      <c r="NO158" s="2"/>
      <c r="NP158" s="2"/>
      <c r="NQ158" s="2"/>
      <c r="NR158" s="2"/>
      <c r="NS158" s="2"/>
      <c r="NT158" s="2"/>
      <c r="NU158" s="2"/>
      <c r="NV158" s="2"/>
      <c r="NW158" s="2"/>
      <c r="NX158" s="2"/>
      <c r="NY158" s="2"/>
      <c r="NZ158" s="2"/>
      <c r="OA158" s="2"/>
      <c r="OB158" s="2"/>
      <c r="OC158" s="2"/>
      <c r="OD158" s="2"/>
      <c r="OE158" s="2"/>
      <c r="OF158" s="2"/>
      <c r="OG158" s="2"/>
      <c r="OH158" s="2"/>
      <c r="OI158" s="2"/>
      <c r="OJ158" s="2"/>
      <c r="OK158" s="2"/>
      <c r="OL158" s="2"/>
      <c r="OM158" s="2"/>
      <c r="ON158" s="2"/>
      <c r="OO158" s="2"/>
      <c r="OP158" s="2"/>
      <c r="OQ158" s="2"/>
      <c r="OR158" s="2"/>
      <c r="OS158" s="2"/>
      <c r="OT158" s="2"/>
      <c r="OU158" s="2"/>
      <c r="OV158" s="2"/>
      <c r="OW158" s="2"/>
      <c r="OX158" s="2"/>
      <c r="OY158" s="2"/>
      <c r="OZ158" s="2"/>
      <c r="PA158" s="2"/>
      <c r="PB158" s="2"/>
      <c r="PC158" s="2"/>
      <c r="PD158" s="2"/>
      <c r="PE158" s="2"/>
      <c r="PF158" s="2"/>
      <c r="PG158" s="2"/>
      <c r="PH158" s="2"/>
      <c r="PI158" s="2"/>
      <c r="PJ158" s="2"/>
      <c r="PK158" s="2"/>
      <c r="PL158" s="2"/>
      <c r="PM158" s="2"/>
      <c r="PN158" s="2"/>
      <c r="PO158" s="2"/>
      <c r="PP158" s="2"/>
      <c r="PQ158" s="2"/>
      <c r="PR158" s="2"/>
      <c r="PS158" s="2"/>
      <c r="PT158" s="2"/>
      <c r="PU158" s="2"/>
      <c r="PV158" s="2"/>
      <c r="PW158" s="2"/>
      <c r="PX158" s="2"/>
      <c r="PY158" s="2"/>
      <c r="PZ158" s="2"/>
      <c r="QA158" s="2"/>
      <c r="QB158" s="2"/>
      <c r="QC158" s="2"/>
      <c r="QD158" s="2"/>
      <c r="QE158" s="2"/>
      <c r="QF158" s="2"/>
      <c r="QG158" s="2"/>
      <c r="QH158" s="2"/>
      <c r="QI158" s="2"/>
      <c r="QJ158" s="2"/>
      <c r="QK158" s="2"/>
      <c r="QL158" s="2"/>
      <c r="QM158" s="2"/>
      <c r="QN158" s="2"/>
      <c r="QO158" s="2"/>
      <c r="QP158" s="2"/>
      <c r="QQ158" s="2"/>
      <c r="QR158" s="2"/>
      <c r="QS158" s="2"/>
      <c r="QT158" s="2"/>
      <c r="QU158" s="2"/>
      <c r="QV158" s="2"/>
      <c r="QW158" s="2"/>
      <c r="QX158" s="2"/>
      <c r="QY158" s="2"/>
      <c r="QZ158" s="2"/>
      <c r="RA158" s="2"/>
      <c r="RB158" s="2"/>
      <c r="RC158" s="2"/>
      <c r="RD158" s="2"/>
      <c r="RE158" s="2"/>
      <c r="RF158" s="2"/>
      <c r="RG158" s="2"/>
      <c r="RH158" s="2"/>
      <c r="RI158" s="2"/>
      <c r="RJ158" s="2"/>
      <c r="RK158" s="2"/>
      <c r="RL158" s="2"/>
      <c r="RM158" s="2"/>
      <c r="RN158" s="2"/>
      <c r="RO158" s="2"/>
      <c r="RP158" s="2"/>
      <c r="RQ158" s="2"/>
      <c r="RR158" s="2"/>
      <c r="RS158" s="2"/>
      <c r="RT158" s="2"/>
      <c r="RU158" s="2"/>
      <c r="RV158" s="2"/>
      <c r="RW158" s="2"/>
      <c r="RX158" s="2"/>
      <c r="RY158" s="2"/>
      <c r="RZ158" s="2"/>
      <c r="SA158" s="2"/>
      <c r="SB158" s="2"/>
      <c r="SC158" s="2"/>
      <c r="SD158" s="2"/>
      <c r="SE158" s="2"/>
      <c r="SF158" s="2"/>
      <c r="SG158" s="2"/>
      <c r="SH158" s="2"/>
      <c r="SI158" s="2"/>
      <c r="SJ158" s="2"/>
      <c r="SK158" s="2"/>
      <c r="SL158" s="2"/>
      <c r="SM158" s="2"/>
      <c r="SN158" s="2"/>
      <c r="SO158" s="2"/>
      <c r="SP158" s="2"/>
      <c r="SQ158" s="2"/>
      <c r="SR158" s="2"/>
      <c r="SS158" s="2"/>
      <c r="ST158" s="2"/>
      <c r="SU158" s="2"/>
      <c r="SV158" s="2"/>
      <c r="SW158" s="2"/>
      <c r="SX158" s="2"/>
      <c r="SY158" s="2"/>
      <c r="SZ158" s="2"/>
      <c r="TA158" s="2"/>
      <c r="TB158" s="2"/>
      <c r="TC158" s="2"/>
      <c r="TD158" s="2"/>
      <c r="TE158" s="2"/>
      <c r="TF158" s="2"/>
      <c r="TG158" s="2"/>
      <c r="TH158" s="2"/>
      <c r="TI158" s="2"/>
      <c r="TJ158" s="2"/>
      <c r="TK158" s="2"/>
      <c r="TL158" s="2"/>
      <c r="TM158" s="2"/>
      <c r="TN158" s="2"/>
      <c r="TO158" s="2"/>
      <c r="TP158" s="2"/>
      <c r="TQ158" s="2"/>
      <c r="TR158" s="2"/>
      <c r="TS158" s="2"/>
      <c r="TT158" s="2"/>
      <c r="TU158" s="2"/>
      <c r="TV158" s="2"/>
      <c r="TW158" s="2"/>
      <c r="TX158" s="2"/>
      <c r="TY158" s="2"/>
      <c r="TZ158" s="2"/>
      <c r="UA158" s="2"/>
      <c r="UB158" s="2"/>
      <c r="UC158" s="2"/>
      <c r="UD158" s="2"/>
      <c r="UE158" s="2"/>
      <c r="UF158" s="2"/>
      <c r="UG158" s="2"/>
      <c r="UH158" s="2"/>
      <c r="UI158" s="2"/>
      <c r="UJ158" s="2"/>
      <c r="UK158" s="2"/>
      <c r="UL158" s="2"/>
      <c r="UM158" s="2"/>
      <c r="UN158" s="2"/>
      <c r="UO158" s="2"/>
      <c r="UP158" s="2"/>
      <c r="UQ158" s="2"/>
      <c r="UR158" s="2"/>
      <c r="US158" s="2"/>
      <c r="UT158" s="2"/>
      <c r="UU158" s="2"/>
      <c r="UV158" s="2"/>
      <c r="UW158" s="2"/>
      <c r="UX158" s="2"/>
      <c r="UY158" s="2"/>
      <c r="UZ158" s="2"/>
      <c r="VA158" s="2"/>
      <c r="VB158" s="2"/>
      <c r="VC158" s="2"/>
      <c r="VD158" s="2"/>
      <c r="VE158" s="2"/>
      <c r="VF158" s="2"/>
      <c r="VG158" s="2"/>
      <c r="VH158" s="2"/>
      <c r="VI158" s="2"/>
      <c r="VJ158" s="2"/>
      <c r="VK158" s="2"/>
      <c r="VL158" s="2"/>
      <c r="VM158" s="2"/>
      <c r="VN158" s="2"/>
      <c r="VO158" s="2"/>
      <c r="VP158" s="2"/>
      <c r="VQ158" s="2"/>
      <c r="VR158" s="2"/>
      <c r="VS158" s="2"/>
      <c r="VT158" s="2"/>
      <c r="VU158" s="2"/>
      <c r="VV158" s="2"/>
      <c r="VW158" s="2"/>
      <c r="VX158" s="2"/>
      <c r="VY158" s="2"/>
      <c r="VZ158" s="2"/>
      <c r="WA158" s="2"/>
      <c r="WB158" s="2"/>
      <c r="WC158" s="2"/>
      <c r="WD158" s="2"/>
      <c r="WE158" s="2"/>
      <c r="WF158" s="2"/>
      <c r="WG158" s="2"/>
      <c r="WH158" s="2"/>
      <c r="WI158" s="2"/>
      <c r="WJ158" s="2"/>
      <c r="WK158" s="2"/>
      <c r="WL158" s="2"/>
      <c r="WM158" s="2"/>
      <c r="WN158" s="2"/>
      <c r="WO158" s="2"/>
      <c r="WP158" s="2"/>
      <c r="WQ158" s="2"/>
      <c r="WR158" s="2"/>
      <c r="WS158" s="2"/>
      <c r="WT158" s="2"/>
      <c r="WU158" s="2"/>
      <c r="WV158" s="2"/>
      <c r="WW158" s="2"/>
      <c r="WX158" s="2"/>
      <c r="WY158" s="2"/>
      <c r="WZ158" s="2"/>
      <c r="XA158" s="2"/>
      <c r="XB158" s="2"/>
      <c r="XC158" s="2"/>
      <c r="XD158" s="2"/>
      <c r="XE158" s="2"/>
      <c r="XF158" s="2"/>
      <c r="XG158" s="2"/>
      <c r="XH158" s="2"/>
      <c r="XI158" s="2"/>
      <c r="XJ158" s="2"/>
      <c r="XK158" s="2"/>
      <c r="XL158" s="2"/>
      <c r="XM158" s="2"/>
      <c r="XN158" s="2"/>
      <c r="XO158" s="2"/>
      <c r="XP158" s="2"/>
      <c r="XQ158" s="2"/>
      <c r="XR158" s="2"/>
      <c r="XS158" s="2"/>
      <c r="XT158" s="2"/>
      <c r="XU158" s="2"/>
      <c r="XV158" s="2"/>
      <c r="XW158" s="2"/>
      <c r="XX158" s="2"/>
      <c r="XY158" s="2"/>
      <c r="XZ158" s="2"/>
      <c r="YA158" s="2"/>
      <c r="YB158" s="2"/>
      <c r="YC158" s="2"/>
      <c r="YD158" s="2"/>
      <c r="YE158" s="2"/>
      <c r="YF158" s="2"/>
      <c r="YG158" s="2"/>
      <c r="YH158" s="2"/>
      <c r="YI158" s="2"/>
      <c r="YJ158" s="2"/>
      <c r="YK158" s="2"/>
      <c r="YL158" s="2"/>
      <c r="YM158" s="2"/>
      <c r="YN158" s="2"/>
      <c r="YO158" s="2"/>
      <c r="YP158" s="2"/>
      <c r="YQ158" s="2"/>
      <c r="YR158" s="2"/>
      <c r="YS158" s="2"/>
      <c r="YT158" s="2"/>
      <c r="YU158" s="2"/>
      <c r="YV158" s="2"/>
      <c r="YW158" s="2"/>
      <c r="YX158" s="2"/>
      <c r="YY158" s="2"/>
      <c r="YZ158" s="2"/>
      <c r="ZA158" s="2"/>
      <c r="ZB158" s="2"/>
      <c r="ZC158" s="2"/>
      <c r="ZD158" s="2"/>
      <c r="ZE158" s="2"/>
      <c r="ZF158" s="2"/>
      <c r="ZG158" s="2"/>
      <c r="ZH158" s="2"/>
      <c r="ZI158" s="2"/>
      <c r="ZJ158" s="2"/>
      <c r="ZK158" s="2"/>
      <c r="ZL158" s="2"/>
      <c r="ZM158" s="2"/>
      <c r="ZN158" s="2"/>
      <c r="ZO158" s="2"/>
      <c r="ZP158" s="2"/>
      <c r="ZQ158" s="2"/>
      <c r="ZR158" s="2"/>
      <c r="ZS158" s="2"/>
      <c r="ZT158" s="2"/>
      <c r="ZU158" s="2"/>
      <c r="ZV158" s="2"/>
      <c r="ZW158" s="2"/>
      <c r="ZX158" s="2"/>
      <c r="ZY158" s="2"/>
      <c r="ZZ158" s="2"/>
      <c r="AAA158" s="2"/>
      <c r="AAB158" s="2"/>
      <c r="AAC158" s="2"/>
      <c r="AAD158" s="2"/>
      <c r="AAE158" s="2"/>
      <c r="AAF158" s="2"/>
      <c r="AAG158" s="2"/>
      <c r="AAH158" s="2"/>
      <c r="AAI158" s="2"/>
      <c r="AAJ158" s="2"/>
      <c r="AAK158" s="2"/>
      <c r="AAL158" s="2"/>
      <c r="AAM158" s="2"/>
      <c r="AAN158" s="2"/>
      <c r="AAO158" s="2"/>
      <c r="AAP158" s="2"/>
      <c r="AAQ158" s="2"/>
      <c r="AAR158" s="2"/>
      <c r="AAS158" s="2"/>
      <c r="AAT158" s="2"/>
      <c r="AAU158" s="2"/>
      <c r="AAV158" s="2"/>
      <c r="AAW158" s="2"/>
      <c r="AAX158" s="2"/>
      <c r="AAY158" s="2"/>
      <c r="AAZ158" s="2"/>
      <c r="ABA158" s="2"/>
      <c r="ABB158" s="2"/>
      <c r="ABC158" s="2"/>
      <c r="ABD158" s="2"/>
      <c r="ABE158" s="2"/>
      <c r="ABF158" s="2"/>
      <c r="ABG158" s="2"/>
      <c r="ABH158" s="2"/>
      <c r="ABI158" s="2"/>
      <c r="ABJ158" s="2"/>
      <c r="ABK158" s="2"/>
      <c r="ABL158" s="2"/>
      <c r="ABM158" s="2"/>
      <c r="ABN158" s="2"/>
      <c r="ABO158" s="2"/>
      <c r="ABP158" s="2"/>
      <c r="ABQ158" s="2"/>
      <c r="ABR158" s="2"/>
      <c r="ABS158" s="2"/>
      <c r="ABT158" s="2"/>
      <c r="ABU158" s="2"/>
      <c r="ABV158" s="2"/>
      <c r="ABW158" s="2"/>
      <c r="ABX158" s="2"/>
      <c r="ABY158" s="2"/>
      <c r="ABZ158" s="2"/>
      <c r="ACA158" s="2"/>
      <c r="ACB158" s="2"/>
      <c r="ACC158" s="2"/>
      <c r="ACD158" s="2"/>
      <c r="ACE158" s="2"/>
      <c r="ACF158" s="2"/>
      <c r="ACG158" s="2"/>
      <c r="ACH158" s="2"/>
      <c r="ACI158" s="2"/>
      <c r="ACJ158" s="2"/>
      <c r="ACK158" s="2"/>
      <c r="ACL158" s="2"/>
      <c r="ACM158" s="2"/>
      <c r="ACN158" s="2"/>
      <c r="ACO158" s="2"/>
      <c r="ACP158" s="2"/>
      <c r="ACQ158" s="2"/>
      <c r="ACR158" s="2"/>
      <c r="ACS158" s="2"/>
      <c r="ACT158" s="2"/>
      <c r="ACU158" s="2"/>
      <c r="ACV158" s="2"/>
      <c r="ACW158" s="2"/>
      <c r="ACX158" s="2"/>
      <c r="ACY158" s="2"/>
      <c r="ACZ158" s="2"/>
      <c r="ADA158" s="2"/>
      <c r="ADB158" s="2"/>
      <c r="ADC158" s="2"/>
      <c r="ADD158" s="2"/>
      <c r="ADE158" s="2"/>
      <c r="ADF158" s="2"/>
      <c r="ADG158" s="2"/>
      <c r="ADH158" s="2"/>
      <c r="ADI158" s="2"/>
      <c r="ADJ158" s="2"/>
      <c r="ADK158" s="2"/>
      <c r="ADL158" s="2"/>
      <c r="ADM158" s="2"/>
      <c r="ADN158" s="2"/>
      <c r="ADO158" s="2"/>
      <c r="ADP158" s="2"/>
      <c r="ADQ158" s="2"/>
      <c r="ADR158" s="2"/>
      <c r="ADS158" s="2"/>
      <c r="ADT158" s="2"/>
      <c r="ADU158" s="2"/>
      <c r="ADV158" s="2"/>
      <c r="ADW158" s="2"/>
      <c r="ADX158" s="2"/>
      <c r="ADY158" s="2"/>
      <c r="ADZ158" s="2"/>
      <c r="AEA158" s="2"/>
      <c r="AEB158" s="2"/>
      <c r="AEC158" s="2"/>
      <c r="AED158" s="2"/>
      <c r="AEE158" s="2"/>
      <c r="AEF158" s="2"/>
      <c r="AEG158" s="2"/>
      <c r="AEH158" s="2"/>
      <c r="AEI158" s="2"/>
      <c r="AEJ158" s="2"/>
      <c r="AEK158" s="2"/>
      <c r="AEL158" s="2"/>
      <c r="AEM158" s="2"/>
      <c r="AEN158" s="2"/>
      <c r="AEO158" s="2"/>
      <c r="AEP158" s="2"/>
      <c r="AEQ158" s="2"/>
      <c r="AER158" s="2"/>
      <c r="AES158" s="2"/>
      <c r="AET158" s="2"/>
      <c r="AEU158" s="2"/>
      <c r="AEV158" s="2"/>
      <c r="AEW158" s="2"/>
      <c r="AEX158" s="2"/>
      <c r="AEY158" s="2"/>
      <c r="AEZ158" s="2"/>
      <c r="AFA158" s="2"/>
      <c r="AFB158" s="2"/>
      <c r="AFC158" s="2"/>
      <c r="AFD158" s="2"/>
      <c r="AFE158" s="2"/>
      <c r="AFF158" s="2"/>
      <c r="AFG158" s="2"/>
      <c r="AFH158" s="2"/>
      <c r="AFI158" s="2"/>
      <c r="AFJ158" s="2"/>
      <c r="AFK158" s="2"/>
      <c r="AFL158" s="2"/>
      <c r="AFM158" s="2"/>
      <c r="AFN158" s="2"/>
      <c r="AFO158" s="2"/>
      <c r="AFP158" s="2"/>
      <c r="AFQ158" s="2"/>
      <c r="AFR158" s="2"/>
      <c r="AFS158" s="2"/>
      <c r="AFT158" s="2"/>
      <c r="AFU158" s="2"/>
      <c r="AFV158" s="2"/>
      <c r="AFW158" s="2"/>
      <c r="AFX158" s="2"/>
      <c r="AFY158" s="2"/>
      <c r="AFZ158" s="2"/>
      <c r="AGA158" s="2"/>
      <c r="AGB158" s="2"/>
      <c r="AGC158" s="2"/>
      <c r="AGD158" s="2"/>
      <c r="AGE158" s="2"/>
      <c r="AGF158" s="2"/>
      <c r="AGG158" s="2"/>
      <c r="AGH158" s="2"/>
      <c r="AGI158" s="2"/>
      <c r="AGJ158" s="2"/>
      <c r="AGK158" s="2"/>
      <c r="AGL158" s="2"/>
      <c r="AGM158" s="2"/>
      <c r="AGN158" s="2"/>
      <c r="AGO158" s="2"/>
      <c r="AGP158" s="2"/>
      <c r="AGQ158" s="2"/>
      <c r="AGR158" s="2"/>
      <c r="AGS158" s="2"/>
      <c r="AGT158" s="2"/>
      <c r="AGU158" s="2"/>
      <c r="AGV158" s="2"/>
      <c r="AGW158" s="2"/>
      <c r="AGX158" s="2"/>
      <c r="AGY158" s="2"/>
      <c r="AGZ158" s="2"/>
      <c r="AHA158" s="2"/>
      <c r="AHB158" s="2"/>
      <c r="AHC158" s="2"/>
      <c r="AHD158" s="2"/>
      <c r="AHE158" s="2"/>
      <c r="AHF158" s="2"/>
      <c r="AHG158" s="2"/>
      <c r="AHH158" s="2"/>
      <c r="AHI158" s="2"/>
      <c r="AHJ158" s="2"/>
      <c r="AHK158" s="2"/>
      <c r="AHL158" s="2"/>
      <c r="AHM158" s="2"/>
      <c r="AHN158" s="2"/>
      <c r="AHO158" s="2"/>
      <c r="AHP158" s="2"/>
      <c r="AHQ158" s="2"/>
      <c r="AHR158" s="2"/>
      <c r="AHS158" s="2"/>
      <c r="AHT158" s="2"/>
      <c r="AHU158" s="2"/>
      <c r="AHV158" s="2"/>
      <c r="AHW158" s="2"/>
      <c r="AHX158" s="2"/>
      <c r="AHY158" s="2"/>
      <c r="AHZ158" s="2"/>
      <c r="AIA158" s="2"/>
      <c r="AIB158" s="2"/>
      <c r="AIC158" s="2"/>
      <c r="AID158" s="2"/>
      <c r="AIE158" s="2"/>
      <c r="AIF158" s="2"/>
      <c r="AIG158" s="2"/>
      <c r="AIH158" s="2"/>
      <c r="AII158" s="2"/>
      <c r="AIJ158" s="2"/>
      <c r="AIK158" s="2"/>
      <c r="AIL158" s="2"/>
      <c r="AIM158" s="2"/>
      <c r="AIN158" s="2"/>
      <c r="AIO158" s="2"/>
      <c r="AIP158" s="2"/>
      <c r="AIQ158" s="2"/>
      <c r="AIR158" s="2"/>
      <c r="AIS158" s="2"/>
      <c r="AIT158" s="2"/>
      <c r="AIU158" s="2"/>
      <c r="AIV158" s="2"/>
      <c r="AIW158" s="2"/>
      <c r="AIX158" s="2"/>
      <c r="AIY158" s="2"/>
      <c r="AIZ158" s="2"/>
      <c r="AJA158" s="2"/>
      <c r="AJB158" s="2"/>
      <c r="AJC158" s="2"/>
      <c r="AJD158" s="2"/>
      <c r="AJE158" s="2"/>
      <c r="AJF158" s="2"/>
      <c r="AJG158" s="2"/>
      <c r="AJH158" s="2"/>
      <c r="AJI158" s="2"/>
      <c r="AJJ158" s="2"/>
      <c r="AJK158" s="2"/>
      <c r="AJL158" s="2"/>
      <c r="AJM158" s="2"/>
      <c r="AJN158" s="2"/>
      <c r="AJO158" s="2"/>
      <c r="AJP158" s="2"/>
      <c r="AJQ158" s="2"/>
      <c r="AJR158" s="2"/>
      <c r="AJS158" s="2"/>
      <c r="AJT158" s="2"/>
      <c r="AJU158" s="2"/>
      <c r="AJV158" s="2"/>
      <c r="AJW158" s="2"/>
      <c r="AJX158" s="2"/>
      <c r="AJY158" s="2"/>
      <c r="AJZ158" s="2"/>
      <c r="AKA158" s="2"/>
      <c r="AKB158" s="2"/>
      <c r="AKC158" s="2"/>
      <c r="AKD158" s="2"/>
      <c r="AKE158" s="2"/>
      <c r="AKF158" s="2"/>
      <c r="AKG158" s="2"/>
      <c r="AKH158" s="2"/>
      <c r="AKI158" s="2"/>
      <c r="AKJ158" s="2"/>
      <c r="AKK158" s="2"/>
      <c r="AKL158" s="2"/>
      <c r="AKM158" s="2"/>
      <c r="AKN158" s="2"/>
      <c r="AKO158" s="2"/>
      <c r="AKP158" s="2"/>
      <c r="AKQ158" s="2"/>
      <c r="AKR158" s="2"/>
      <c r="AKS158" s="2"/>
      <c r="AKT158" s="2"/>
      <c r="AKU158" s="2"/>
      <c r="AKV158" s="2"/>
      <c r="AKW158" s="2"/>
      <c r="AKX158" s="2"/>
      <c r="AKY158" s="2"/>
      <c r="AKZ158" s="2"/>
      <c r="ALA158" s="2"/>
      <c r="ALB158" s="2"/>
      <c r="ALC158" s="2"/>
      <c r="ALD158" s="2"/>
      <c r="ALE158" s="2"/>
      <c r="ALF158" s="2"/>
      <c r="ALG158" s="2"/>
      <c r="ALH158" s="2"/>
      <c r="ALI158" s="2"/>
      <c r="ALJ158" s="2"/>
      <c r="ALK158" s="2"/>
      <c r="ALL158" s="2"/>
      <c r="ALM158" s="2"/>
      <c r="ALN158" s="2"/>
      <c r="ALO158" s="2"/>
      <c r="ALP158" s="2"/>
      <c r="ALQ158" s="2"/>
      <c r="ALR158" s="2"/>
      <c r="ALS158" s="2"/>
      <c r="ALT158" s="2"/>
      <c r="ALU158" s="2"/>
      <c r="ALV158" s="2"/>
      <c r="ALW158" s="2"/>
      <c r="ALX158" s="2"/>
      <c r="ALY158" s="2"/>
      <c r="ALZ158" s="2"/>
      <c r="AMA158" s="2"/>
      <c r="AMB158" s="2"/>
      <c r="AMC158" s="2"/>
      <c r="AMD158" s="2"/>
      <c r="AME158" s="2"/>
      <c r="AMF158" s="2"/>
      <c r="AMG158" s="2"/>
      <c r="AMH158" s="2"/>
      <c r="AMI158" s="2"/>
      <c r="AMJ158" s="2"/>
      <c r="AMK158" s="2"/>
      <c r="AML158" s="2"/>
      <c r="AMM158" s="2"/>
      <c r="AMN158" s="2"/>
      <c r="AMO158" s="2"/>
      <c r="AMP158" s="2"/>
      <c r="AMQ158" s="2"/>
      <c r="AMR158" s="2"/>
      <c r="AMS158" s="2"/>
      <c r="AMT158" s="2"/>
      <c r="AMU158" s="2"/>
      <c r="AMV158" s="2"/>
      <c r="AMW158" s="2"/>
      <c r="AMX158" s="2"/>
      <c r="AMY158" s="2"/>
      <c r="AMZ158" s="2"/>
      <c r="ANA158" s="2"/>
      <c r="ANB158" s="2"/>
      <c r="ANC158" s="2"/>
      <c r="AND158" s="2"/>
      <c r="ANE158" s="2"/>
      <c r="ANF158" s="2"/>
      <c r="ANG158" s="2"/>
      <c r="ANH158" s="2"/>
      <c r="ANI158" s="2"/>
      <c r="ANJ158" s="2"/>
      <c r="ANK158" s="2"/>
      <c r="ANL158" s="2"/>
      <c r="ANM158" s="2"/>
      <c r="ANN158" s="2"/>
      <c r="ANO158" s="2"/>
      <c r="ANP158" s="2"/>
      <c r="ANQ158" s="2"/>
      <c r="ANR158" s="2"/>
      <c r="ANS158" s="2"/>
      <c r="ANT158" s="2"/>
      <c r="ANU158" s="2"/>
      <c r="ANV158" s="2"/>
      <c r="ANW158" s="2"/>
      <c r="ANX158" s="2"/>
      <c r="ANY158" s="2"/>
      <c r="ANZ158" s="2"/>
      <c r="AOA158" s="2"/>
      <c r="AOB158" s="2"/>
      <c r="AOC158" s="2"/>
      <c r="AOD158" s="2"/>
      <c r="AOE158" s="2"/>
      <c r="AOF158" s="2"/>
      <c r="AOG158" s="2"/>
      <c r="AOH158" s="2"/>
      <c r="AOI158" s="2"/>
      <c r="AOJ158" s="2"/>
      <c r="AOK158" s="2"/>
      <c r="AOL158" s="2"/>
      <c r="AOM158" s="2"/>
      <c r="AON158" s="2"/>
      <c r="AOO158" s="2"/>
      <c r="AOP158" s="2"/>
      <c r="AOQ158" s="2"/>
      <c r="AOR158" s="2"/>
      <c r="AOS158" s="2"/>
      <c r="AOT158" s="2"/>
      <c r="AOU158" s="2"/>
      <c r="AOV158" s="2"/>
      <c r="AOW158" s="2"/>
      <c r="AOX158" s="2"/>
      <c r="AOY158" s="2"/>
      <c r="AOZ158" s="2"/>
      <c r="APA158" s="2"/>
      <c r="APB158" s="2"/>
      <c r="APC158" s="2"/>
      <c r="APD158" s="2"/>
      <c r="APE158" s="2"/>
      <c r="APF158" s="2"/>
      <c r="APG158" s="2"/>
      <c r="APH158" s="2"/>
      <c r="API158" s="2"/>
      <c r="APJ158" s="2"/>
      <c r="APK158" s="2"/>
      <c r="APL158" s="2"/>
      <c r="APM158" s="2"/>
      <c r="APN158" s="2"/>
      <c r="APO158" s="2"/>
      <c r="APP158" s="2"/>
      <c r="APQ158" s="2"/>
      <c r="APR158" s="2"/>
      <c r="APS158" s="2"/>
      <c r="APT158" s="2"/>
      <c r="APU158" s="2"/>
      <c r="APV158" s="2"/>
      <c r="APW158" s="2"/>
      <c r="APX158" s="2"/>
      <c r="APY158" s="2"/>
      <c r="APZ158" s="2"/>
      <c r="AQA158" s="2"/>
      <c r="AQB158" s="2"/>
      <c r="AQC158" s="2"/>
      <c r="AQD158" s="2"/>
      <c r="AQE158" s="2"/>
      <c r="AQF158" s="2"/>
      <c r="AQG158" s="2"/>
      <c r="AQH158" s="2"/>
      <c r="AQI158" s="2"/>
      <c r="AQJ158" s="2"/>
      <c r="AQK158" s="2"/>
      <c r="AQL158" s="2"/>
      <c r="AQM158" s="2"/>
      <c r="AQN158" s="2"/>
      <c r="AQO158" s="2"/>
      <c r="AQP158" s="2"/>
      <c r="AQQ158" s="2"/>
      <c r="AQR158" s="2"/>
      <c r="AQS158" s="2"/>
      <c r="AQT158" s="2"/>
      <c r="AQU158" s="2"/>
      <c r="AQV158" s="2"/>
      <c r="AQW158" s="2"/>
      <c r="AQX158" s="2"/>
      <c r="AQY158" s="2"/>
      <c r="AQZ158" s="2"/>
      <c r="ARA158" s="2"/>
      <c r="ARB158" s="2"/>
      <c r="ARC158" s="2"/>
      <c r="ARD158" s="2"/>
      <c r="ARE158" s="2"/>
      <c r="ARF158" s="2"/>
      <c r="ARG158" s="2"/>
      <c r="ARH158" s="2"/>
      <c r="ARI158" s="2"/>
      <c r="ARJ158" s="2"/>
      <c r="ARK158" s="2"/>
      <c r="ARL158" s="2"/>
      <c r="ARM158" s="2"/>
      <c r="ARN158" s="2"/>
      <c r="ARO158" s="2"/>
      <c r="ARP158" s="2"/>
      <c r="ARQ158" s="2"/>
      <c r="ARR158" s="2"/>
      <c r="ARS158" s="2"/>
      <c r="ART158" s="2"/>
      <c r="ARU158" s="2"/>
      <c r="ARV158" s="2"/>
      <c r="ARW158" s="2"/>
      <c r="ARX158" s="2"/>
      <c r="ARY158" s="2"/>
      <c r="ARZ158" s="2"/>
      <c r="ASA158" s="2"/>
      <c r="ASB158" s="2"/>
      <c r="ASC158" s="2"/>
      <c r="ASD158" s="2"/>
      <c r="ASE158" s="2"/>
      <c r="ASF158" s="2"/>
      <c r="ASG158" s="2"/>
      <c r="ASH158" s="2"/>
      <c r="ASI158" s="2"/>
      <c r="ASJ158" s="2"/>
      <c r="ASK158" s="2"/>
      <c r="ASL158" s="2"/>
      <c r="ASM158" s="2"/>
      <c r="ASN158" s="2"/>
      <c r="ASO158" s="2"/>
      <c r="ASP158" s="2"/>
      <c r="ASQ158" s="2"/>
      <c r="ASR158" s="2"/>
      <c r="ASS158" s="2"/>
      <c r="AST158" s="2"/>
      <c r="ASU158" s="2"/>
      <c r="ASV158" s="2"/>
      <c r="ASW158" s="2"/>
      <c r="ASX158" s="2"/>
      <c r="ASY158" s="2"/>
      <c r="ASZ158" s="2"/>
      <c r="ATA158" s="2"/>
      <c r="ATB158" s="2"/>
      <c r="ATC158" s="2"/>
      <c r="ATD158" s="2"/>
      <c r="ATE158" s="2"/>
      <c r="ATF158" s="2"/>
      <c r="ATG158" s="2"/>
      <c r="ATH158" s="2"/>
      <c r="ATI158" s="2"/>
      <c r="ATJ158" s="2"/>
      <c r="ATK158" s="2"/>
      <c r="ATL158" s="2"/>
      <c r="ATM158" s="2"/>
      <c r="ATN158" s="2"/>
      <c r="ATO158" s="2"/>
      <c r="ATP158" s="2"/>
      <c r="ATQ158" s="2"/>
      <c r="ATR158" s="2"/>
      <c r="ATS158" s="2"/>
      <c r="ATT158" s="2"/>
      <c r="ATU158" s="2"/>
      <c r="ATV158" s="2"/>
      <c r="ATW158" s="2"/>
      <c r="ATX158" s="2"/>
      <c r="ATY158" s="2"/>
      <c r="ATZ158" s="2"/>
      <c r="AUA158" s="2"/>
      <c r="AUB158" s="2"/>
      <c r="AUC158" s="2"/>
      <c r="AUD158" s="2"/>
      <c r="AUE158" s="2"/>
      <c r="AUF158" s="2"/>
      <c r="AUG158" s="2"/>
      <c r="AUH158" s="2"/>
      <c r="AUI158" s="2"/>
      <c r="AUJ158" s="2"/>
      <c r="AUK158" s="2"/>
      <c r="AUL158" s="2"/>
      <c r="AUM158" s="2"/>
      <c r="AUN158" s="2"/>
      <c r="AUO158" s="2"/>
      <c r="AUP158" s="2"/>
      <c r="AUQ158" s="2"/>
      <c r="AUR158" s="2"/>
      <c r="AUS158" s="2"/>
      <c r="AUT158" s="2"/>
      <c r="AUU158" s="2"/>
      <c r="AUV158" s="2"/>
      <c r="AUW158" s="2"/>
      <c r="AUX158" s="2"/>
      <c r="AUY158" s="2"/>
      <c r="AUZ158" s="2"/>
      <c r="AVA158" s="2"/>
      <c r="AVB158" s="2"/>
      <c r="AVC158" s="2"/>
      <c r="AVD158" s="2"/>
      <c r="AVE158" s="2"/>
      <c r="AVF158" s="2"/>
      <c r="AVG158" s="2"/>
      <c r="AVH158" s="2"/>
      <c r="AVI158" s="2"/>
      <c r="AVJ158" s="2"/>
      <c r="AVK158" s="2"/>
      <c r="AVL158" s="2"/>
      <c r="AVM158" s="2"/>
      <c r="AVN158" s="2"/>
      <c r="AVO158" s="2"/>
      <c r="AVP158" s="2"/>
      <c r="AVQ158" s="2"/>
      <c r="AVR158" s="2"/>
      <c r="AVS158" s="2"/>
      <c r="AVT158" s="2"/>
      <c r="AVU158" s="2"/>
      <c r="AVV158" s="2"/>
      <c r="AVW158" s="2"/>
      <c r="AVX158" s="2"/>
      <c r="AVY158" s="2"/>
      <c r="AVZ158" s="2"/>
      <c r="AWA158" s="2"/>
      <c r="AWB158" s="2"/>
      <c r="AWC158" s="2"/>
      <c r="AWD158" s="2"/>
      <c r="AWE158" s="2"/>
      <c r="AWF158" s="2"/>
      <c r="AWG158" s="2"/>
      <c r="AWH158" s="2"/>
      <c r="AWI158" s="2"/>
      <c r="AWJ158" s="2"/>
      <c r="AWK158" s="2"/>
      <c r="AWL158" s="2"/>
      <c r="AWM158" s="2"/>
      <c r="AWN158" s="2"/>
      <c r="AWO158" s="2"/>
      <c r="AWP158" s="2"/>
      <c r="AWQ158" s="2"/>
      <c r="AWR158" s="2"/>
      <c r="AWS158" s="2"/>
      <c r="AWT158" s="2"/>
      <c r="AWU158" s="2"/>
      <c r="AWV158" s="2"/>
      <c r="AWW158" s="2"/>
      <c r="AWX158" s="2"/>
      <c r="AWY158" s="2"/>
      <c r="AWZ158" s="2"/>
      <c r="AXA158" s="2"/>
      <c r="AXB158" s="2"/>
      <c r="AXC158" s="2"/>
      <c r="AXD158" s="2"/>
      <c r="AXE158" s="2"/>
      <c r="AXF158" s="2"/>
      <c r="AXG158" s="2"/>
      <c r="AXH158" s="2"/>
      <c r="AXI158" s="2"/>
      <c r="AXJ158" s="2"/>
      <c r="AXK158" s="2"/>
      <c r="AXL158" s="2"/>
      <c r="AXM158" s="2"/>
      <c r="AXN158" s="2"/>
      <c r="AXO158" s="2"/>
      <c r="AXP158" s="2"/>
      <c r="AXQ158" s="2"/>
      <c r="AXR158" s="2"/>
      <c r="AXS158" s="2"/>
      <c r="AXT158" s="2"/>
      <c r="AXU158" s="2"/>
      <c r="AXV158" s="2"/>
      <c r="AXW158" s="2"/>
      <c r="AXX158" s="2"/>
      <c r="AXY158" s="2"/>
      <c r="AXZ158" s="2"/>
      <c r="AYA158" s="2"/>
      <c r="AYB158" s="2"/>
      <c r="AYC158" s="2"/>
      <c r="AYD158" s="2"/>
      <c r="AYE158" s="2"/>
      <c r="AYF158" s="2"/>
      <c r="AYG158" s="2"/>
      <c r="AYH158" s="2"/>
      <c r="AYI158" s="2"/>
      <c r="AYJ158" s="2"/>
      <c r="AYK158" s="2"/>
      <c r="AYL158" s="2"/>
      <c r="AYM158" s="2"/>
      <c r="AYN158" s="2"/>
      <c r="AYO158" s="2"/>
      <c r="AYP158" s="2"/>
      <c r="AYQ158" s="2"/>
      <c r="AYR158" s="2"/>
      <c r="AYS158" s="2"/>
      <c r="AYT158" s="2"/>
      <c r="AYU158" s="2"/>
      <c r="AYV158" s="2"/>
      <c r="AYW158" s="2"/>
      <c r="AYX158" s="2"/>
      <c r="AYY158" s="2"/>
      <c r="AYZ158" s="2"/>
      <c r="AZA158" s="2"/>
      <c r="AZB158" s="2"/>
      <c r="AZC158" s="2"/>
      <c r="AZD158" s="2"/>
      <c r="AZE158" s="2"/>
      <c r="AZF158" s="2"/>
      <c r="AZG158" s="2"/>
      <c r="AZH158" s="2"/>
      <c r="AZI158" s="2"/>
      <c r="AZJ158" s="2"/>
      <c r="AZK158" s="2"/>
      <c r="AZL158" s="2"/>
      <c r="AZM158" s="2"/>
      <c r="AZN158" s="2"/>
      <c r="AZO158" s="2"/>
      <c r="AZP158" s="2"/>
      <c r="AZQ158" s="2"/>
      <c r="AZR158" s="2"/>
      <c r="AZS158" s="2"/>
      <c r="AZT158" s="2"/>
      <c r="AZU158" s="2"/>
      <c r="AZV158" s="2"/>
      <c r="AZW158" s="2"/>
      <c r="AZX158" s="2"/>
      <c r="AZY158" s="2"/>
      <c r="AZZ158" s="2"/>
      <c r="BAA158" s="2"/>
      <c r="BAB158" s="2"/>
      <c r="BAC158" s="2"/>
      <c r="BAD158" s="2"/>
      <c r="BAE158" s="2"/>
      <c r="BAF158" s="2"/>
      <c r="BAG158" s="2"/>
      <c r="BAH158" s="2"/>
      <c r="BAI158" s="2"/>
      <c r="BAJ158" s="2"/>
      <c r="BAK158" s="2"/>
      <c r="BAL158" s="2"/>
      <c r="BAM158" s="2"/>
      <c r="BAN158" s="2"/>
      <c r="BAO158" s="2"/>
      <c r="BAP158" s="2"/>
      <c r="BAQ158" s="2"/>
      <c r="BAR158" s="2"/>
      <c r="BAS158" s="2"/>
      <c r="BAT158" s="2"/>
      <c r="BAU158" s="2"/>
      <c r="BAV158" s="2"/>
      <c r="BAW158" s="2"/>
      <c r="BAX158" s="2"/>
      <c r="BAY158" s="2"/>
      <c r="BAZ158" s="2"/>
      <c r="BBA158" s="2"/>
      <c r="BBB158" s="2"/>
      <c r="BBC158" s="2"/>
      <c r="BBD158" s="2"/>
      <c r="BBE158" s="2"/>
      <c r="BBF158" s="2"/>
      <c r="BBG158" s="2"/>
      <c r="BBH158" s="2"/>
      <c r="BBI158" s="2"/>
      <c r="BBJ158" s="2"/>
      <c r="BBK158" s="2"/>
      <c r="BBL158" s="2"/>
      <c r="BBM158" s="2"/>
      <c r="BBN158" s="2"/>
      <c r="BBO158" s="2"/>
      <c r="BBP158" s="2"/>
      <c r="BBQ158" s="2"/>
      <c r="BBR158" s="2"/>
      <c r="BBS158" s="2"/>
      <c r="BBT158" s="2"/>
      <c r="BBU158" s="2"/>
      <c r="BBV158" s="2"/>
      <c r="BBW158" s="2"/>
      <c r="BBX158" s="2"/>
      <c r="BBY158" s="2"/>
      <c r="BBZ158" s="2"/>
      <c r="BCA158" s="2"/>
      <c r="BCB158" s="2"/>
      <c r="BCC158" s="2"/>
      <c r="BCD158" s="2"/>
      <c r="BCE158" s="2"/>
      <c r="BCF158" s="2"/>
      <c r="BCG158" s="2"/>
      <c r="BCH158" s="2"/>
      <c r="BCI158" s="2"/>
      <c r="BCJ158" s="2"/>
      <c r="BCK158" s="2"/>
      <c r="BCL158" s="2"/>
      <c r="BCM158" s="2"/>
      <c r="BCN158" s="2"/>
      <c r="BCO158" s="2"/>
      <c r="BCP158" s="2"/>
      <c r="BCQ158" s="2"/>
      <c r="BCR158" s="2"/>
      <c r="BCS158" s="2"/>
      <c r="BCT158" s="2"/>
      <c r="BCU158" s="2"/>
      <c r="BCV158" s="2"/>
      <c r="BCW158" s="2"/>
      <c r="BCX158" s="2"/>
      <c r="BCY158" s="2"/>
      <c r="BCZ158" s="2"/>
      <c r="BDA158" s="2"/>
      <c r="BDB158" s="2"/>
      <c r="BDC158" s="2"/>
      <c r="BDD158" s="2"/>
      <c r="BDE158" s="2"/>
      <c r="BDF158" s="2"/>
      <c r="BDG158" s="2"/>
      <c r="BDH158" s="2"/>
      <c r="BDI158" s="2"/>
      <c r="BDJ158" s="2"/>
      <c r="BDK158" s="2"/>
      <c r="BDL158" s="2"/>
      <c r="BDM158" s="2"/>
      <c r="BDN158" s="2"/>
      <c r="BDO158" s="2"/>
      <c r="BDP158" s="2"/>
      <c r="BDQ158" s="2"/>
      <c r="BDR158" s="2"/>
      <c r="BDS158" s="2"/>
      <c r="BDT158" s="2"/>
      <c r="BDU158" s="2"/>
      <c r="BDV158" s="2"/>
      <c r="BDW158" s="2"/>
      <c r="BDX158" s="2"/>
      <c r="BDY158" s="2"/>
      <c r="BDZ158" s="2"/>
      <c r="BEA158" s="2"/>
      <c r="BEB158" s="2"/>
      <c r="BEC158" s="2"/>
      <c r="BED158" s="2"/>
      <c r="BEE158" s="2"/>
      <c r="BEF158" s="2"/>
      <c r="BEG158" s="2"/>
      <c r="BEH158" s="2"/>
      <c r="BEI158" s="2"/>
      <c r="BEJ158" s="2"/>
      <c r="BEK158" s="2"/>
      <c r="BEL158" s="2"/>
      <c r="BEM158" s="2"/>
      <c r="BEN158" s="2"/>
      <c r="BEO158" s="2"/>
      <c r="BEP158" s="2"/>
      <c r="BEQ158" s="2"/>
      <c r="BER158" s="2"/>
      <c r="BES158" s="2"/>
      <c r="BET158" s="2"/>
      <c r="BEU158" s="2"/>
      <c r="BEV158" s="2"/>
      <c r="BEW158" s="2"/>
      <c r="BEX158" s="2"/>
      <c r="BEY158" s="2"/>
      <c r="BEZ158" s="2"/>
      <c r="BFA158" s="2"/>
      <c r="BFB158" s="2"/>
      <c r="BFC158" s="2"/>
      <c r="BFD158" s="2"/>
      <c r="BFE158" s="2"/>
      <c r="BFF158" s="2"/>
      <c r="BFG158" s="2"/>
      <c r="BFH158" s="2"/>
      <c r="BFI158" s="2"/>
      <c r="BFJ158" s="2"/>
      <c r="BFK158" s="2"/>
      <c r="BFL158" s="2"/>
      <c r="BFM158" s="2"/>
      <c r="BFN158" s="2"/>
      <c r="BFO158" s="2"/>
      <c r="BFP158" s="2"/>
      <c r="BFQ158" s="2"/>
      <c r="BFR158" s="2"/>
      <c r="BFS158" s="2"/>
      <c r="BFT158" s="2"/>
      <c r="BFU158" s="2"/>
      <c r="BFV158" s="2"/>
      <c r="BFW158" s="2"/>
      <c r="BFX158" s="2"/>
      <c r="BFY158" s="2"/>
      <c r="BFZ158" s="2"/>
      <c r="BGA158" s="2"/>
      <c r="BGB158" s="2"/>
      <c r="BGC158" s="2"/>
      <c r="BGD158" s="2"/>
      <c r="BGE158" s="2"/>
      <c r="BGF158" s="2"/>
      <c r="BGG158" s="2"/>
      <c r="BGH158" s="2"/>
      <c r="BGI158" s="2"/>
      <c r="BGJ158" s="2"/>
      <c r="BGK158" s="2"/>
      <c r="BGL158" s="2"/>
      <c r="BGM158" s="2"/>
      <c r="BGN158" s="2"/>
      <c r="BGO158" s="2"/>
      <c r="BGP158" s="2"/>
      <c r="BGQ158" s="2"/>
      <c r="BGR158" s="2"/>
      <c r="BGS158" s="2"/>
      <c r="BGT158" s="2"/>
      <c r="BGU158" s="2"/>
      <c r="BGV158" s="2"/>
      <c r="BGW158" s="2"/>
      <c r="BGX158" s="2"/>
      <c r="BGY158" s="2"/>
      <c r="BGZ158" s="2"/>
      <c r="BHA158" s="2"/>
      <c r="BHB158" s="2"/>
      <c r="BHC158" s="2"/>
      <c r="BHD158" s="2"/>
      <c r="BHE158" s="2"/>
      <c r="BHF158" s="2"/>
      <c r="BHG158" s="2"/>
      <c r="BHH158" s="2"/>
      <c r="BHI158" s="2"/>
      <c r="BHJ158" s="2"/>
      <c r="BHK158" s="2"/>
      <c r="BHL158" s="2"/>
      <c r="BHM158" s="2"/>
      <c r="BHN158" s="2"/>
      <c r="BHO158" s="2"/>
      <c r="BHP158" s="2"/>
      <c r="BHQ158" s="2"/>
      <c r="BHR158" s="2"/>
      <c r="BHS158" s="2"/>
      <c r="BHT158" s="2"/>
      <c r="BHU158" s="2"/>
      <c r="BHV158" s="2"/>
      <c r="BHW158" s="2"/>
      <c r="BHX158" s="2"/>
      <c r="BHY158" s="2"/>
      <c r="BHZ158" s="2"/>
      <c r="BIA158" s="2"/>
      <c r="BIB158" s="2"/>
      <c r="BIC158" s="2"/>
      <c r="BID158" s="2"/>
      <c r="BIE158" s="2"/>
      <c r="BIF158" s="2"/>
      <c r="BIG158" s="2"/>
      <c r="BIH158" s="2"/>
      <c r="BII158" s="2"/>
      <c r="BIJ158" s="2"/>
      <c r="BIK158" s="2"/>
      <c r="BIL158" s="2"/>
      <c r="BIM158" s="2"/>
      <c r="BIN158" s="2"/>
      <c r="BIO158" s="2"/>
      <c r="BIP158" s="2"/>
      <c r="BIQ158" s="2"/>
      <c r="BIR158" s="2"/>
      <c r="BIS158" s="2"/>
      <c r="BIT158" s="2"/>
      <c r="BIU158" s="2"/>
      <c r="BIV158" s="2"/>
      <c r="BIW158" s="2"/>
      <c r="BIX158" s="2"/>
      <c r="BIY158" s="2"/>
      <c r="BIZ158" s="2"/>
      <c r="BJA158" s="2"/>
      <c r="BJB158" s="2"/>
      <c r="BJC158" s="2"/>
      <c r="BJD158" s="2"/>
      <c r="BJE158" s="2"/>
      <c r="BJF158" s="2"/>
      <c r="BJG158" s="2"/>
      <c r="BJH158" s="2"/>
      <c r="BJI158" s="2"/>
      <c r="BJJ158" s="2"/>
      <c r="BJK158" s="2"/>
      <c r="BJL158" s="2"/>
      <c r="BJM158" s="2"/>
      <c r="BJN158" s="2"/>
      <c r="BJO158" s="2"/>
      <c r="BJP158" s="2"/>
      <c r="BJQ158" s="2"/>
      <c r="BJR158" s="2"/>
      <c r="BJS158" s="2"/>
      <c r="BJT158" s="2"/>
      <c r="BJU158" s="2"/>
      <c r="BJV158" s="2"/>
      <c r="BJW158" s="2"/>
      <c r="BJX158" s="2"/>
      <c r="BJY158" s="2"/>
      <c r="BJZ158" s="2"/>
      <c r="BKA158" s="2"/>
      <c r="BKB158" s="2"/>
      <c r="BKC158" s="2"/>
      <c r="BKD158" s="2"/>
      <c r="BKE158" s="2"/>
      <c r="BKF158" s="2"/>
      <c r="BKG158" s="2"/>
      <c r="BKH158" s="2"/>
      <c r="BKI158" s="2"/>
      <c r="BKJ158" s="2"/>
      <c r="BKK158" s="2"/>
      <c r="BKL158" s="2"/>
      <c r="BKM158" s="2"/>
      <c r="BKN158" s="2"/>
      <c r="BKO158" s="2"/>
      <c r="BKP158" s="2"/>
      <c r="BKQ158" s="2"/>
      <c r="BKR158" s="2"/>
      <c r="BKS158" s="2"/>
      <c r="BKT158" s="2"/>
      <c r="BKU158" s="2"/>
      <c r="BKV158" s="2"/>
      <c r="BKW158" s="2"/>
      <c r="BKX158" s="2"/>
      <c r="BKY158" s="2"/>
      <c r="BKZ158" s="2"/>
      <c r="BLA158" s="2"/>
      <c r="BLB158" s="2"/>
      <c r="BLC158" s="2"/>
      <c r="BLD158" s="2"/>
      <c r="BLE158" s="2"/>
      <c r="BLF158" s="2"/>
      <c r="BLG158" s="2"/>
      <c r="BLH158" s="2"/>
      <c r="BLI158" s="2"/>
      <c r="BLJ158" s="2"/>
      <c r="BLK158" s="2"/>
      <c r="BLL158" s="2"/>
      <c r="BLM158" s="2"/>
      <c r="BLN158" s="2"/>
      <c r="BLO158" s="2"/>
      <c r="BLP158" s="2"/>
      <c r="BLQ158" s="2"/>
      <c r="BLR158" s="2"/>
      <c r="BLS158" s="2"/>
      <c r="BLT158" s="2"/>
      <c r="BLU158" s="2"/>
      <c r="BLV158" s="2"/>
      <c r="BLW158" s="2"/>
      <c r="BLX158" s="2"/>
      <c r="BLY158" s="2"/>
      <c r="BLZ158" s="2"/>
      <c r="BMA158" s="2"/>
      <c r="BMB158" s="2"/>
      <c r="BMC158" s="2"/>
      <c r="BMD158" s="2"/>
      <c r="BME158" s="2"/>
      <c r="BMF158" s="2"/>
      <c r="BMG158" s="2"/>
      <c r="BMH158" s="2"/>
      <c r="BMI158" s="2"/>
      <c r="BMJ158" s="2"/>
      <c r="BMK158" s="2"/>
      <c r="BML158" s="2"/>
      <c r="BMM158" s="2"/>
      <c r="BMN158" s="2"/>
      <c r="BMO158" s="2"/>
      <c r="BMP158" s="2"/>
      <c r="BMQ158" s="2"/>
      <c r="BMR158" s="2"/>
      <c r="BMS158" s="2"/>
      <c r="BMT158" s="2"/>
      <c r="BMU158" s="2"/>
      <c r="BMV158" s="2"/>
      <c r="BMW158" s="2"/>
      <c r="BMX158" s="2"/>
      <c r="BMY158" s="2"/>
      <c r="BMZ158" s="2"/>
      <c r="BNA158" s="2"/>
      <c r="BNB158" s="2"/>
      <c r="BNC158" s="2"/>
      <c r="BND158" s="2"/>
      <c r="BNE158" s="2"/>
      <c r="BNF158" s="2"/>
      <c r="BNG158" s="2"/>
      <c r="BNH158" s="2"/>
      <c r="BNI158" s="2"/>
      <c r="BNJ158" s="2"/>
      <c r="BNK158" s="2"/>
      <c r="BNL158" s="2"/>
      <c r="BNM158" s="2"/>
      <c r="BNN158" s="2"/>
      <c r="BNO158" s="2"/>
      <c r="BNP158" s="2"/>
      <c r="BNQ158" s="2"/>
      <c r="BNR158" s="2"/>
      <c r="BNS158" s="2"/>
      <c r="BNT158" s="2"/>
      <c r="BNU158" s="2"/>
      <c r="BNV158" s="2"/>
      <c r="BNW158" s="2"/>
      <c r="BNX158" s="2"/>
      <c r="BNY158" s="2"/>
      <c r="BNZ158" s="2"/>
      <c r="BOA158" s="2"/>
      <c r="BOB158" s="2"/>
      <c r="BOC158" s="2"/>
      <c r="BOD158" s="2"/>
      <c r="BOE158" s="2"/>
      <c r="BOF158" s="2"/>
      <c r="BOG158" s="2"/>
      <c r="BOH158" s="2"/>
      <c r="BOI158" s="2"/>
      <c r="BOJ158" s="2"/>
      <c r="BOK158" s="2"/>
      <c r="BOL158" s="2"/>
      <c r="BOM158" s="2"/>
      <c r="BON158" s="2"/>
      <c r="BOO158" s="2"/>
      <c r="BOP158" s="2"/>
      <c r="BOQ158" s="2"/>
      <c r="BOR158" s="2"/>
      <c r="BOS158" s="2"/>
      <c r="BOT158" s="2"/>
      <c r="BOU158" s="2"/>
      <c r="BOV158" s="2"/>
      <c r="BOW158" s="2"/>
      <c r="BOX158" s="2"/>
      <c r="BOY158" s="2"/>
      <c r="BOZ158" s="2"/>
      <c r="BPA158" s="2"/>
      <c r="BPB158" s="2"/>
      <c r="BPC158" s="2"/>
      <c r="BPD158" s="2"/>
      <c r="BPE158" s="2"/>
      <c r="BPF158" s="2"/>
      <c r="BPG158" s="2"/>
      <c r="BPH158" s="2"/>
      <c r="BPI158" s="2"/>
      <c r="BPJ158" s="2"/>
      <c r="BPK158" s="2"/>
      <c r="BPL158" s="2"/>
      <c r="BPM158" s="2"/>
      <c r="BPN158" s="2"/>
      <c r="BPO158" s="2"/>
      <c r="BPP158" s="2"/>
      <c r="BPQ158" s="2"/>
      <c r="BPR158" s="2"/>
      <c r="BPS158" s="2"/>
      <c r="BPT158" s="2"/>
      <c r="BPU158" s="2"/>
      <c r="BPV158" s="2"/>
      <c r="BPW158" s="2"/>
      <c r="BPX158" s="2"/>
      <c r="BPY158" s="2"/>
      <c r="BPZ158" s="2"/>
      <c r="BQA158" s="2"/>
      <c r="BQB158" s="2"/>
      <c r="BQC158" s="2"/>
      <c r="BQD158" s="2"/>
      <c r="BQE158" s="2"/>
      <c r="BQF158" s="2"/>
      <c r="BQG158" s="2"/>
      <c r="BQH158" s="2"/>
      <c r="BQI158" s="2"/>
      <c r="BQJ158" s="2"/>
      <c r="BQK158" s="2"/>
      <c r="BQL158" s="2"/>
      <c r="BQM158" s="2"/>
      <c r="BQN158" s="2"/>
      <c r="BQO158" s="2"/>
      <c r="BQP158" s="2"/>
      <c r="BQQ158" s="2"/>
      <c r="BQR158" s="2"/>
      <c r="BQS158" s="2"/>
      <c r="BQT158" s="2"/>
      <c r="BQU158" s="2"/>
      <c r="BQV158" s="2"/>
      <c r="BQW158" s="2"/>
      <c r="BQX158" s="2"/>
      <c r="BQY158" s="2"/>
      <c r="BQZ158" s="2"/>
      <c r="BRA158" s="2"/>
      <c r="BRB158" s="2"/>
      <c r="BRC158" s="2"/>
      <c r="BRD158" s="2"/>
      <c r="BRE158" s="2"/>
      <c r="BRF158" s="2"/>
      <c r="BRG158" s="2"/>
      <c r="BRH158" s="2"/>
      <c r="BRI158" s="2"/>
      <c r="BRJ158" s="2"/>
      <c r="BRK158" s="2"/>
      <c r="BRL158" s="2"/>
      <c r="BRM158" s="2"/>
      <c r="BRN158" s="2"/>
      <c r="BRO158" s="2"/>
      <c r="BRP158" s="2"/>
      <c r="BRQ158" s="2"/>
      <c r="BRR158" s="2"/>
      <c r="BRS158" s="2"/>
      <c r="BRT158" s="2"/>
      <c r="BRU158" s="2"/>
      <c r="BRV158" s="2"/>
      <c r="BRW158" s="2"/>
      <c r="BRX158" s="2"/>
      <c r="BRY158" s="2"/>
      <c r="BRZ158" s="2"/>
      <c r="BSA158" s="2"/>
      <c r="BSB158" s="2"/>
      <c r="BSC158" s="2"/>
      <c r="BSD158" s="2"/>
      <c r="BSE158" s="2"/>
      <c r="BSF158" s="2"/>
      <c r="BSG158" s="2"/>
      <c r="BSH158" s="2"/>
      <c r="BSI158" s="2"/>
      <c r="BSJ158" s="2"/>
      <c r="BSK158" s="2"/>
      <c r="BSL158" s="2"/>
      <c r="BSM158" s="2"/>
      <c r="BSN158" s="2"/>
      <c r="BSO158" s="2"/>
      <c r="BSP158" s="2"/>
      <c r="BSQ158" s="2"/>
      <c r="BSR158" s="2"/>
      <c r="BSS158" s="2"/>
      <c r="BST158" s="2"/>
      <c r="BSU158" s="2"/>
      <c r="BSV158" s="2"/>
      <c r="BSW158" s="2"/>
      <c r="BSX158" s="2"/>
      <c r="BSY158" s="2"/>
      <c r="BSZ158" s="2"/>
      <c r="BTA158" s="2"/>
      <c r="BTB158" s="2"/>
      <c r="BTC158" s="2"/>
      <c r="BTD158" s="2"/>
      <c r="BTE158" s="2"/>
      <c r="BTF158" s="2"/>
      <c r="BTG158" s="2"/>
      <c r="BTH158" s="2"/>
      <c r="BTI158" s="2"/>
      <c r="BTJ158" s="2"/>
      <c r="BTK158" s="2"/>
      <c r="BTL158" s="2"/>
      <c r="BTM158" s="2"/>
      <c r="BTN158" s="2"/>
      <c r="BTO158" s="2"/>
      <c r="BTP158" s="2"/>
      <c r="BTQ158" s="2"/>
      <c r="BTR158" s="2"/>
      <c r="BTS158" s="2"/>
      <c r="BTT158" s="2"/>
      <c r="BTU158" s="2"/>
      <c r="BTV158" s="2"/>
      <c r="BTW158" s="2"/>
      <c r="BTX158" s="2"/>
      <c r="BTY158" s="2"/>
      <c r="BTZ158" s="2"/>
      <c r="BUA158" s="2"/>
      <c r="BUB158" s="2"/>
      <c r="BUC158" s="2"/>
      <c r="BUD158" s="2"/>
      <c r="BUE158" s="2"/>
      <c r="BUF158" s="2"/>
      <c r="BUG158" s="2"/>
      <c r="BUH158" s="2"/>
      <c r="BUI158" s="2"/>
      <c r="BUJ158" s="2"/>
      <c r="BUK158" s="2"/>
      <c r="BUL158" s="2"/>
      <c r="BUM158" s="2"/>
      <c r="BUN158" s="2"/>
      <c r="BUO158" s="2"/>
      <c r="BUP158" s="2"/>
      <c r="BUQ158" s="2"/>
      <c r="BUR158" s="2"/>
      <c r="BUS158" s="2"/>
      <c r="BUT158" s="2"/>
      <c r="BUU158" s="2"/>
      <c r="BUV158" s="2"/>
      <c r="BUW158" s="2"/>
      <c r="BUX158" s="2"/>
      <c r="BUY158" s="2"/>
      <c r="BUZ158" s="2"/>
      <c r="BVA158" s="2"/>
      <c r="BVB158" s="2"/>
      <c r="BVC158" s="2"/>
      <c r="BVD158" s="2"/>
      <c r="BVE158" s="2"/>
      <c r="BVF158" s="2"/>
      <c r="BVG158" s="2"/>
      <c r="BVH158" s="2"/>
      <c r="BVI158" s="2"/>
      <c r="BVJ158" s="2"/>
      <c r="BVK158" s="2"/>
      <c r="BVL158" s="2"/>
      <c r="BVM158" s="2"/>
      <c r="BVN158" s="2"/>
      <c r="BVO158" s="2"/>
      <c r="BVP158" s="2"/>
      <c r="BVQ158" s="2"/>
      <c r="BVR158" s="2"/>
      <c r="BVS158" s="2"/>
      <c r="BVT158" s="2"/>
      <c r="BVU158" s="2"/>
      <c r="BVV158" s="2"/>
      <c r="BVW158" s="2"/>
      <c r="BVX158" s="2"/>
      <c r="BVY158" s="2"/>
      <c r="BVZ158" s="2"/>
      <c r="BWA158" s="2"/>
      <c r="BWB158" s="2"/>
      <c r="BWC158" s="2"/>
      <c r="BWD158" s="2"/>
      <c r="BWE158" s="2"/>
      <c r="BWF158" s="2"/>
      <c r="BWG158" s="2"/>
      <c r="BWH158" s="2"/>
      <c r="BWI158" s="2"/>
      <c r="BWJ158" s="2"/>
      <c r="BWK158" s="2"/>
      <c r="BWL158" s="2"/>
      <c r="BWM158" s="2"/>
      <c r="BWN158" s="2"/>
      <c r="BWO158" s="2"/>
      <c r="BWP158" s="2"/>
      <c r="BWQ158" s="2"/>
      <c r="BWR158" s="2"/>
      <c r="BWS158" s="2"/>
      <c r="BWT158" s="2"/>
      <c r="BWU158" s="2"/>
      <c r="BWV158" s="2"/>
      <c r="BWW158" s="2"/>
      <c r="BWX158" s="2"/>
      <c r="BWY158" s="2"/>
      <c r="BWZ158" s="2"/>
      <c r="BXA158" s="2"/>
      <c r="BXB158" s="2"/>
      <c r="BXC158" s="2"/>
      <c r="BXD158" s="2"/>
      <c r="BXE158" s="2"/>
      <c r="BXF158" s="2"/>
      <c r="BXG158" s="2"/>
      <c r="BXH158" s="2"/>
      <c r="BXI158" s="2"/>
      <c r="BXJ158" s="2"/>
      <c r="BXK158" s="2"/>
      <c r="BXL158" s="2"/>
      <c r="BXM158" s="2"/>
      <c r="BXN158" s="2"/>
      <c r="BXO158" s="2"/>
      <c r="BXP158" s="2"/>
      <c r="BXQ158" s="2"/>
      <c r="BXR158" s="2"/>
      <c r="BXS158" s="2"/>
      <c r="BXT158" s="2"/>
      <c r="BXU158" s="2"/>
      <c r="BXV158" s="2"/>
      <c r="BXW158" s="2"/>
      <c r="BXX158" s="2"/>
      <c r="BXY158" s="2"/>
      <c r="BXZ158" s="2"/>
      <c r="BYA158" s="2"/>
      <c r="BYB158" s="2"/>
      <c r="BYC158" s="2"/>
      <c r="BYD158" s="2"/>
      <c r="BYE158" s="2"/>
      <c r="BYF158" s="2"/>
      <c r="BYG158" s="2"/>
      <c r="BYH158" s="2"/>
      <c r="BYI158" s="2"/>
      <c r="BYJ158" s="2"/>
      <c r="BYK158" s="2"/>
      <c r="BYL158" s="2"/>
      <c r="BYM158" s="2"/>
      <c r="BYN158" s="2"/>
      <c r="BYO158" s="2"/>
      <c r="BYP158" s="2"/>
      <c r="BYQ158" s="2"/>
      <c r="BYR158" s="2"/>
      <c r="BYS158" s="2"/>
      <c r="BYT158" s="2"/>
      <c r="BYU158" s="2"/>
      <c r="BYV158" s="2"/>
      <c r="BYW158" s="2"/>
      <c r="BYX158" s="2"/>
      <c r="BYY158" s="2"/>
      <c r="BYZ158" s="2"/>
      <c r="BZA158" s="2"/>
      <c r="BZB158" s="2"/>
      <c r="BZC158" s="2"/>
      <c r="BZD158" s="2"/>
      <c r="BZE158" s="2"/>
      <c r="BZF158" s="2"/>
      <c r="BZG158" s="2"/>
      <c r="BZH158" s="2"/>
      <c r="BZI158" s="2"/>
      <c r="BZJ158" s="2"/>
      <c r="BZK158" s="2"/>
      <c r="BZL158" s="2"/>
      <c r="BZM158" s="2"/>
      <c r="BZN158" s="2"/>
      <c r="BZO158" s="2"/>
      <c r="BZP158" s="2"/>
      <c r="BZQ158" s="2"/>
      <c r="BZR158" s="2"/>
      <c r="BZS158" s="2"/>
      <c r="BZT158" s="2"/>
      <c r="BZU158" s="2"/>
      <c r="BZV158" s="2"/>
      <c r="BZW158" s="2"/>
      <c r="BZX158" s="2"/>
      <c r="BZY158" s="2"/>
      <c r="BZZ158" s="2"/>
      <c r="CAA158" s="2"/>
      <c r="CAB158" s="2"/>
      <c r="CAC158" s="2"/>
      <c r="CAD158" s="2"/>
      <c r="CAE158" s="2"/>
      <c r="CAF158" s="2"/>
      <c r="CAG158" s="2"/>
      <c r="CAH158" s="2"/>
      <c r="CAI158" s="2"/>
      <c r="CAJ158" s="2"/>
      <c r="CAK158" s="2"/>
      <c r="CAL158" s="2"/>
      <c r="CAM158" s="2"/>
      <c r="CAN158" s="2"/>
      <c r="CAO158" s="2"/>
      <c r="CAP158" s="2"/>
      <c r="CAQ158" s="2"/>
      <c r="CAR158" s="2"/>
      <c r="CAS158" s="2"/>
      <c r="CAT158" s="2"/>
      <c r="CAU158" s="2"/>
      <c r="CAV158" s="2"/>
      <c r="CAW158" s="2"/>
      <c r="CAX158" s="2"/>
      <c r="CAY158" s="2"/>
      <c r="CAZ158" s="2"/>
      <c r="CBA158" s="2"/>
      <c r="CBB158" s="2"/>
      <c r="CBC158" s="2"/>
      <c r="CBD158" s="2"/>
      <c r="CBE158" s="2"/>
      <c r="CBF158" s="2"/>
      <c r="CBG158" s="2"/>
      <c r="CBH158" s="2"/>
      <c r="CBI158" s="2"/>
      <c r="CBJ158" s="2"/>
      <c r="CBK158" s="2"/>
      <c r="CBL158" s="2"/>
      <c r="CBM158" s="2"/>
      <c r="CBN158" s="2"/>
      <c r="CBO158" s="2"/>
      <c r="CBP158" s="2"/>
      <c r="CBQ158" s="2"/>
      <c r="CBR158" s="2"/>
      <c r="CBS158" s="2"/>
      <c r="CBT158" s="2"/>
      <c r="CBU158" s="2"/>
      <c r="CBV158" s="2"/>
      <c r="CBW158" s="2"/>
      <c r="CBX158" s="2"/>
      <c r="CBY158" s="2"/>
      <c r="CBZ158" s="2"/>
      <c r="CCA158" s="2"/>
      <c r="CCB158" s="2"/>
      <c r="CCC158" s="2"/>
      <c r="CCD158" s="2"/>
      <c r="CCE158" s="2"/>
      <c r="CCF158" s="2"/>
      <c r="CCG158" s="2"/>
      <c r="CCH158" s="2"/>
      <c r="CCI158" s="2"/>
      <c r="CCJ158" s="2"/>
      <c r="CCK158" s="2"/>
      <c r="CCL158" s="2"/>
      <c r="CCM158" s="2"/>
      <c r="CCN158" s="2"/>
      <c r="CCO158" s="2"/>
      <c r="CCP158" s="2"/>
      <c r="CCQ158" s="2"/>
      <c r="CCR158" s="2"/>
      <c r="CCS158" s="2"/>
      <c r="CCT158" s="2"/>
      <c r="CCU158" s="2"/>
      <c r="CCV158" s="2"/>
      <c r="CCW158" s="2"/>
      <c r="CCX158" s="2"/>
      <c r="CCY158" s="2"/>
      <c r="CCZ158" s="2"/>
      <c r="CDA158" s="2"/>
      <c r="CDB158" s="2"/>
      <c r="CDC158" s="2"/>
      <c r="CDD158" s="2"/>
      <c r="CDE158" s="2"/>
      <c r="CDF158" s="2"/>
      <c r="CDG158" s="2"/>
      <c r="CDH158" s="2"/>
      <c r="CDI158" s="2"/>
      <c r="CDJ158" s="2"/>
      <c r="CDK158" s="2"/>
      <c r="CDL158" s="2"/>
      <c r="CDM158" s="2"/>
      <c r="CDN158" s="2"/>
      <c r="CDO158" s="2"/>
      <c r="CDP158" s="2"/>
      <c r="CDQ158" s="2"/>
      <c r="CDR158" s="2"/>
      <c r="CDS158" s="2"/>
      <c r="CDT158" s="2"/>
      <c r="CDU158" s="2"/>
      <c r="CDV158" s="2"/>
      <c r="CDW158" s="2"/>
      <c r="CDX158" s="2"/>
      <c r="CDY158" s="2"/>
      <c r="CDZ158" s="2"/>
      <c r="CEA158" s="2"/>
      <c r="CEB158" s="2"/>
      <c r="CEC158" s="2"/>
      <c r="CED158" s="2"/>
      <c r="CEE158" s="2"/>
      <c r="CEF158" s="2"/>
      <c r="CEG158" s="2"/>
      <c r="CEH158" s="2"/>
      <c r="CEI158" s="2"/>
      <c r="CEJ158" s="2"/>
      <c r="CEK158" s="2"/>
      <c r="CEL158" s="2"/>
      <c r="CEM158" s="2"/>
      <c r="CEN158" s="2"/>
      <c r="CEO158" s="2"/>
      <c r="CEP158" s="2"/>
      <c r="CEQ158" s="2"/>
      <c r="CER158" s="2"/>
      <c r="CES158" s="2"/>
      <c r="CET158" s="2"/>
      <c r="CEU158" s="2"/>
      <c r="CEV158" s="2"/>
      <c r="CEW158" s="2"/>
      <c r="CEX158" s="2"/>
      <c r="CEY158" s="2"/>
      <c r="CEZ158" s="2"/>
      <c r="CFA158" s="2"/>
      <c r="CFB158" s="2"/>
      <c r="CFC158" s="2"/>
      <c r="CFD158" s="2"/>
      <c r="CFE158" s="2"/>
      <c r="CFF158" s="2"/>
      <c r="CFG158" s="2"/>
      <c r="CFH158" s="2"/>
      <c r="CFI158" s="2"/>
      <c r="CFJ158" s="2"/>
      <c r="CFK158" s="2"/>
      <c r="CFL158" s="2"/>
      <c r="CFM158" s="2"/>
      <c r="CFN158" s="2"/>
      <c r="CFO158" s="2"/>
      <c r="CFP158" s="2"/>
      <c r="CFQ158" s="2"/>
      <c r="CFR158" s="2"/>
      <c r="CFS158" s="2"/>
      <c r="CFT158" s="2"/>
      <c r="CFU158" s="2"/>
      <c r="CFV158" s="2"/>
      <c r="CFW158" s="2"/>
      <c r="CFX158" s="2"/>
      <c r="CFY158" s="2"/>
      <c r="CFZ158" s="2"/>
      <c r="CGA158" s="2"/>
      <c r="CGB158" s="2"/>
      <c r="CGC158" s="2"/>
      <c r="CGD158" s="2"/>
      <c r="CGE158" s="2"/>
      <c r="CGF158" s="2"/>
      <c r="CGG158" s="2"/>
      <c r="CGH158" s="2"/>
      <c r="CGI158" s="2"/>
      <c r="CGJ158" s="2"/>
      <c r="CGK158" s="2"/>
      <c r="CGL158" s="2"/>
      <c r="CGM158" s="2"/>
      <c r="CGN158" s="2"/>
      <c r="CGO158" s="2"/>
      <c r="CGP158" s="2"/>
      <c r="CGQ158" s="2"/>
      <c r="CGR158" s="2"/>
      <c r="CGS158" s="2"/>
      <c r="CGT158" s="2"/>
      <c r="CGU158" s="2"/>
      <c r="CGV158" s="2"/>
      <c r="CGW158" s="2"/>
      <c r="CGX158" s="2"/>
      <c r="CGY158" s="2"/>
      <c r="CGZ158" s="2"/>
      <c r="CHA158" s="2"/>
      <c r="CHB158" s="2"/>
      <c r="CHC158" s="2"/>
      <c r="CHD158" s="2"/>
      <c r="CHE158" s="2"/>
      <c r="CHF158" s="2"/>
      <c r="CHG158" s="2"/>
      <c r="CHH158" s="2"/>
      <c r="CHI158" s="2"/>
      <c r="CHJ158" s="2"/>
      <c r="CHK158" s="2"/>
      <c r="CHL158" s="2"/>
      <c r="CHM158" s="2"/>
      <c r="CHN158" s="2"/>
      <c r="CHO158" s="2"/>
      <c r="CHP158" s="2"/>
      <c r="CHQ158" s="2"/>
      <c r="CHR158" s="2"/>
      <c r="CHS158" s="2"/>
      <c r="CHT158" s="2"/>
      <c r="CHU158" s="2"/>
      <c r="CHV158" s="2"/>
      <c r="CHW158" s="2"/>
      <c r="CHX158" s="2"/>
      <c r="CHY158" s="2"/>
      <c r="CHZ158" s="2"/>
      <c r="CIA158" s="2"/>
      <c r="CIB158" s="2"/>
      <c r="CIC158" s="2"/>
      <c r="CID158" s="2"/>
      <c r="CIE158" s="2"/>
      <c r="CIF158" s="2"/>
      <c r="CIG158" s="2"/>
      <c r="CIH158" s="2"/>
      <c r="CII158" s="2"/>
      <c r="CIJ158" s="2"/>
      <c r="CIK158" s="2"/>
      <c r="CIL158" s="2"/>
      <c r="CIM158" s="2"/>
      <c r="CIN158" s="2"/>
      <c r="CIO158" s="2"/>
      <c r="CIP158" s="2"/>
      <c r="CIQ158" s="2"/>
      <c r="CIR158" s="2"/>
      <c r="CIS158" s="2"/>
      <c r="CIT158" s="2"/>
      <c r="CIU158" s="2"/>
      <c r="CIV158" s="2"/>
      <c r="CIW158" s="2"/>
      <c r="CIX158" s="2"/>
      <c r="CIY158" s="2"/>
      <c r="CIZ158" s="2"/>
      <c r="CJA158" s="2"/>
      <c r="CJB158" s="2"/>
      <c r="CJC158" s="2"/>
      <c r="CJD158" s="2"/>
      <c r="CJE158" s="2"/>
      <c r="CJF158" s="2"/>
      <c r="CJG158" s="2"/>
      <c r="CJH158" s="2"/>
      <c r="CJI158" s="2"/>
      <c r="CJJ158" s="2"/>
      <c r="CJK158" s="2"/>
      <c r="CJL158" s="2"/>
      <c r="CJM158" s="2"/>
      <c r="CJN158" s="2"/>
      <c r="CJO158" s="2"/>
      <c r="CJP158" s="2"/>
      <c r="CJQ158" s="2"/>
      <c r="CJR158" s="2"/>
      <c r="CJS158" s="2"/>
      <c r="CJT158" s="2"/>
      <c r="CJU158" s="2"/>
      <c r="CJV158" s="2"/>
      <c r="CJW158" s="2"/>
      <c r="CJX158" s="2"/>
      <c r="CJY158" s="2"/>
      <c r="CJZ158" s="2"/>
      <c r="CKA158" s="2"/>
      <c r="CKB158" s="2"/>
      <c r="CKC158" s="2"/>
      <c r="CKD158" s="2"/>
      <c r="CKE158" s="2"/>
      <c r="CKF158" s="2"/>
      <c r="CKG158" s="2"/>
      <c r="CKH158" s="2"/>
      <c r="CKI158" s="2"/>
      <c r="CKJ158" s="2"/>
      <c r="CKK158" s="2"/>
      <c r="CKL158" s="2"/>
      <c r="CKM158" s="2"/>
      <c r="CKN158" s="2"/>
      <c r="CKO158" s="2"/>
      <c r="CKP158" s="2"/>
      <c r="CKQ158" s="2"/>
      <c r="CKR158" s="2"/>
      <c r="CKS158" s="2"/>
      <c r="CKT158" s="2"/>
      <c r="CKU158" s="2"/>
      <c r="CKV158" s="2"/>
      <c r="CKW158" s="2"/>
      <c r="CKX158" s="2"/>
      <c r="CKY158" s="2"/>
      <c r="CKZ158" s="2"/>
      <c r="CLA158" s="2"/>
      <c r="CLB158" s="2"/>
      <c r="CLC158" s="2"/>
      <c r="CLD158" s="2"/>
      <c r="CLE158" s="2"/>
      <c r="CLF158" s="2"/>
      <c r="CLG158" s="2"/>
      <c r="CLH158" s="2"/>
      <c r="CLI158" s="2"/>
      <c r="CLJ158" s="2"/>
      <c r="CLK158" s="2"/>
      <c r="CLL158" s="2"/>
      <c r="CLM158" s="2"/>
      <c r="CLN158" s="2"/>
      <c r="CLO158" s="2"/>
      <c r="CLP158" s="2"/>
      <c r="CLQ158" s="2"/>
      <c r="CLR158" s="2"/>
      <c r="CLS158" s="2"/>
      <c r="CLT158" s="2"/>
      <c r="CLU158" s="2"/>
      <c r="CLV158" s="2"/>
      <c r="CLW158" s="2"/>
      <c r="CLX158" s="2"/>
      <c r="CLY158" s="2"/>
      <c r="CLZ158" s="2"/>
      <c r="CMA158" s="2"/>
      <c r="CMB158" s="2"/>
      <c r="CMC158" s="2"/>
      <c r="CMD158" s="2"/>
      <c r="CME158" s="2"/>
      <c r="CMF158" s="2"/>
      <c r="CMG158" s="2"/>
      <c r="CMH158" s="2"/>
      <c r="CMI158" s="2"/>
      <c r="CMJ158" s="2"/>
      <c r="CMK158" s="2"/>
      <c r="CML158" s="2"/>
      <c r="CMM158" s="2"/>
      <c r="CMN158" s="2"/>
      <c r="CMO158" s="2"/>
      <c r="CMP158" s="2"/>
      <c r="CMQ158" s="2"/>
      <c r="CMR158" s="2"/>
      <c r="CMS158" s="2"/>
      <c r="CMT158" s="2"/>
      <c r="CMU158" s="2"/>
      <c r="CMV158" s="2"/>
      <c r="CMW158" s="2"/>
      <c r="CMX158" s="2"/>
      <c r="CMY158" s="2"/>
      <c r="CMZ158" s="2"/>
      <c r="CNA158" s="2"/>
      <c r="CNB158" s="2"/>
      <c r="CNC158" s="2"/>
      <c r="CND158" s="2"/>
      <c r="CNE158" s="2"/>
      <c r="CNF158" s="2"/>
      <c r="CNG158" s="2"/>
      <c r="CNH158" s="2"/>
      <c r="CNI158" s="2"/>
      <c r="CNJ158" s="2"/>
      <c r="CNK158" s="2"/>
      <c r="CNL158" s="2"/>
      <c r="CNM158" s="2"/>
      <c r="CNN158" s="2"/>
      <c r="CNO158" s="2"/>
      <c r="CNP158" s="2"/>
      <c r="CNQ158" s="2"/>
      <c r="CNR158" s="2"/>
      <c r="CNS158" s="2"/>
      <c r="CNT158" s="2"/>
      <c r="CNU158" s="2"/>
      <c r="CNV158" s="2"/>
      <c r="CNW158" s="2"/>
      <c r="CNX158" s="2"/>
      <c r="CNY158" s="2"/>
      <c r="CNZ158" s="2"/>
      <c r="COA158" s="2"/>
      <c r="COB158" s="2"/>
      <c r="COC158" s="2"/>
      <c r="COD158" s="2"/>
      <c r="COE158" s="2"/>
      <c r="COF158" s="2"/>
      <c r="COG158" s="2"/>
      <c r="COH158" s="2"/>
      <c r="COI158" s="2"/>
      <c r="COJ158" s="2"/>
      <c r="COK158" s="2"/>
      <c r="COL158" s="2"/>
      <c r="COM158" s="2"/>
      <c r="CON158" s="2"/>
      <c r="COO158" s="2"/>
      <c r="COP158" s="2"/>
      <c r="COQ158" s="2"/>
      <c r="COR158" s="2"/>
      <c r="COS158" s="2"/>
      <c r="COT158" s="2"/>
      <c r="COU158" s="2"/>
      <c r="COV158" s="2"/>
      <c r="COW158" s="2"/>
      <c r="COX158" s="2"/>
      <c r="COY158" s="2"/>
      <c r="COZ158" s="2"/>
      <c r="CPA158" s="2"/>
      <c r="CPB158" s="2"/>
      <c r="CPC158" s="2"/>
      <c r="CPD158" s="2"/>
      <c r="CPE158" s="2"/>
      <c r="CPF158" s="2"/>
      <c r="CPG158" s="2"/>
      <c r="CPH158" s="2"/>
      <c r="CPI158" s="2"/>
      <c r="CPJ158" s="2"/>
      <c r="CPK158" s="2"/>
      <c r="CPL158" s="2"/>
      <c r="CPM158" s="2"/>
      <c r="CPN158" s="2"/>
      <c r="CPO158" s="2"/>
      <c r="CPP158" s="2"/>
      <c r="CPQ158" s="2"/>
      <c r="CPR158" s="2"/>
      <c r="CPS158" s="2"/>
      <c r="CPT158" s="2"/>
      <c r="CPU158" s="2"/>
      <c r="CPV158" s="2"/>
      <c r="CPW158" s="2"/>
      <c r="CPX158" s="2"/>
      <c r="CPY158" s="2"/>
      <c r="CPZ158" s="2"/>
      <c r="CQA158" s="2"/>
      <c r="CQB158" s="2"/>
      <c r="CQC158" s="2"/>
      <c r="CQD158" s="2"/>
      <c r="CQE158" s="2"/>
      <c r="CQF158" s="2"/>
      <c r="CQG158" s="2"/>
      <c r="CQH158" s="2"/>
      <c r="CQI158" s="2"/>
      <c r="CQJ158" s="2"/>
      <c r="CQK158" s="2"/>
      <c r="CQL158" s="2"/>
      <c r="CQM158" s="2"/>
      <c r="CQN158" s="2"/>
      <c r="CQO158" s="2"/>
      <c r="CQP158" s="2"/>
      <c r="CQQ158" s="2"/>
      <c r="CQR158" s="2"/>
      <c r="CQS158" s="2"/>
      <c r="CQT158" s="2"/>
      <c r="CQU158" s="2"/>
      <c r="CQV158" s="2"/>
      <c r="CQW158" s="2"/>
      <c r="CQX158" s="2"/>
      <c r="CQY158" s="2"/>
      <c r="CQZ158" s="2"/>
      <c r="CRA158" s="2"/>
      <c r="CRB158" s="2"/>
      <c r="CRC158" s="2"/>
      <c r="CRD158" s="2"/>
      <c r="CRE158" s="2"/>
      <c r="CRF158" s="2"/>
      <c r="CRG158" s="2"/>
      <c r="CRH158" s="2"/>
      <c r="CRI158" s="2"/>
      <c r="CRJ158" s="2"/>
      <c r="CRK158" s="2"/>
      <c r="CRL158" s="2"/>
      <c r="CRM158" s="2"/>
      <c r="CRN158" s="2"/>
      <c r="CRO158" s="2"/>
      <c r="CRP158" s="2"/>
      <c r="CRQ158" s="2"/>
      <c r="CRR158" s="2"/>
      <c r="CRS158" s="2"/>
      <c r="CRT158" s="2"/>
      <c r="CRU158" s="2"/>
      <c r="CRV158" s="2"/>
      <c r="CRW158" s="2"/>
      <c r="CRX158" s="2"/>
      <c r="CRY158" s="2"/>
      <c r="CRZ158" s="2"/>
      <c r="CSA158" s="2"/>
      <c r="CSB158" s="2"/>
      <c r="CSC158" s="2"/>
      <c r="CSD158" s="2"/>
      <c r="CSE158" s="2"/>
      <c r="CSF158" s="2"/>
      <c r="CSG158" s="2"/>
      <c r="CSH158" s="2"/>
      <c r="CSI158" s="2"/>
      <c r="CSJ158" s="2"/>
      <c r="CSK158" s="2"/>
      <c r="CSL158" s="2"/>
      <c r="CSM158" s="2"/>
      <c r="CSN158" s="2"/>
      <c r="CSO158" s="2"/>
      <c r="CSP158" s="2"/>
      <c r="CSQ158" s="2"/>
      <c r="CSR158" s="2"/>
      <c r="CSS158" s="2"/>
      <c r="CST158" s="2"/>
      <c r="CSU158" s="2"/>
      <c r="CSV158" s="2"/>
      <c r="CSW158" s="2"/>
      <c r="CSX158" s="2"/>
      <c r="CSY158" s="2"/>
      <c r="CSZ158" s="2"/>
      <c r="CTA158" s="2"/>
      <c r="CTB158" s="2"/>
      <c r="CTC158" s="2"/>
      <c r="CTD158" s="2"/>
      <c r="CTE158" s="2"/>
      <c r="CTF158" s="2"/>
      <c r="CTG158" s="2"/>
      <c r="CTH158" s="2"/>
      <c r="CTI158" s="2"/>
      <c r="CTJ158" s="2"/>
      <c r="CTK158" s="2"/>
      <c r="CTL158" s="2"/>
      <c r="CTM158" s="2"/>
      <c r="CTN158" s="2"/>
      <c r="CTO158" s="2"/>
      <c r="CTP158" s="2"/>
      <c r="CTQ158" s="2"/>
      <c r="CTR158" s="2"/>
      <c r="CTS158" s="2"/>
      <c r="CTT158" s="2"/>
      <c r="CTU158" s="2"/>
      <c r="CTV158" s="2"/>
      <c r="CTW158" s="2"/>
      <c r="CTX158" s="2"/>
      <c r="CTY158" s="2"/>
      <c r="CTZ158" s="2"/>
      <c r="CUA158" s="2"/>
      <c r="CUB158" s="2"/>
      <c r="CUC158" s="2"/>
      <c r="CUD158" s="2"/>
      <c r="CUE158" s="2"/>
      <c r="CUF158" s="2"/>
      <c r="CUG158" s="2"/>
      <c r="CUH158" s="2"/>
      <c r="CUI158" s="2"/>
      <c r="CUJ158" s="2"/>
      <c r="CUK158" s="2"/>
      <c r="CUL158" s="2"/>
      <c r="CUM158" s="2"/>
      <c r="CUN158" s="2"/>
      <c r="CUO158" s="2"/>
      <c r="CUP158" s="2"/>
      <c r="CUQ158" s="2"/>
      <c r="CUR158" s="2"/>
      <c r="CUS158" s="2"/>
      <c r="CUT158" s="2"/>
      <c r="CUU158" s="2"/>
      <c r="CUV158" s="2"/>
      <c r="CUW158" s="2"/>
      <c r="CUX158" s="2"/>
      <c r="CUY158" s="2"/>
      <c r="CUZ158" s="2"/>
      <c r="CVA158" s="2"/>
      <c r="CVB158" s="2"/>
      <c r="CVC158" s="2"/>
      <c r="CVD158" s="2"/>
      <c r="CVE158" s="2"/>
      <c r="CVF158" s="2"/>
      <c r="CVG158" s="2"/>
      <c r="CVH158" s="2"/>
      <c r="CVI158" s="2"/>
      <c r="CVJ158" s="2"/>
      <c r="CVK158" s="2"/>
      <c r="CVL158" s="2"/>
      <c r="CVM158" s="2"/>
      <c r="CVN158" s="2"/>
      <c r="CVO158" s="2"/>
      <c r="CVP158" s="2"/>
      <c r="CVQ158" s="2"/>
      <c r="CVR158" s="2"/>
      <c r="CVS158" s="2"/>
      <c r="CVT158" s="2"/>
      <c r="CVU158" s="2"/>
      <c r="CVV158" s="2"/>
      <c r="CVW158" s="2"/>
      <c r="CVX158" s="2"/>
      <c r="CVY158" s="2"/>
      <c r="CVZ158" s="2"/>
      <c r="CWA158" s="2"/>
      <c r="CWB158" s="2"/>
      <c r="CWC158" s="2"/>
      <c r="CWD158" s="2"/>
      <c r="CWE158" s="2"/>
      <c r="CWF158" s="2"/>
      <c r="CWG158" s="2"/>
      <c r="CWH158" s="2"/>
      <c r="CWI158" s="2"/>
      <c r="CWJ158" s="2"/>
      <c r="CWK158" s="2"/>
      <c r="CWL158" s="2"/>
      <c r="CWM158" s="2"/>
      <c r="CWN158" s="2"/>
      <c r="CWO158" s="2"/>
      <c r="CWP158" s="2"/>
      <c r="CWQ158" s="2"/>
      <c r="CWR158" s="2"/>
      <c r="CWS158" s="2"/>
      <c r="CWT158" s="2"/>
      <c r="CWU158" s="2"/>
      <c r="CWV158" s="2"/>
      <c r="CWW158" s="2"/>
      <c r="CWX158" s="2"/>
      <c r="CWY158" s="2"/>
      <c r="CWZ158" s="2"/>
      <c r="CXA158" s="2"/>
      <c r="CXB158" s="2"/>
      <c r="CXC158" s="2"/>
      <c r="CXD158" s="2"/>
      <c r="CXE158" s="2"/>
      <c r="CXF158" s="2"/>
      <c r="CXG158" s="2"/>
      <c r="CXH158" s="2"/>
      <c r="CXI158" s="2"/>
      <c r="CXJ158" s="2"/>
      <c r="CXK158" s="2"/>
      <c r="CXL158" s="2"/>
      <c r="CXM158" s="2"/>
      <c r="CXN158" s="2"/>
      <c r="CXO158" s="2"/>
      <c r="CXP158" s="2"/>
      <c r="CXQ158" s="2"/>
      <c r="CXR158" s="2"/>
      <c r="CXS158" s="2"/>
      <c r="CXT158" s="2"/>
      <c r="CXU158" s="2"/>
      <c r="CXV158" s="2"/>
      <c r="CXW158" s="2"/>
      <c r="CXX158" s="2"/>
      <c r="CXY158" s="2"/>
      <c r="CXZ158" s="2"/>
      <c r="CYA158" s="2"/>
      <c r="CYB158" s="2"/>
      <c r="CYC158" s="2"/>
      <c r="CYD158" s="2"/>
      <c r="CYE158" s="2"/>
      <c r="CYF158" s="2"/>
      <c r="CYG158" s="2"/>
      <c r="CYH158" s="2"/>
      <c r="CYI158" s="2"/>
      <c r="CYJ158" s="2"/>
      <c r="CYK158" s="2"/>
      <c r="CYL158" s="2"/>
      <c r="CYM158" s="2"/>
      <c r="CYN158" s="2"/>
      <c r="CYO158" s="2"/>
      <c r="CYP158" s="2"/>
      <c r="CYQ158" s="2"/>
      <c r="CYR158" s="2"/>
      <c r="CYS158" s="2"/>
      <c r="CYT158" s="2"/>
      <c r="CYU158" s="2"/>
      <c r="CYV158" s="2"/>
      <c r="CYW158" s="2"/>
      <c r="CYX158" s="2"/>
      <c r="CYY158" s="2"/>
      <c r="CYZ158" s="2"/>
      <c r="CZA158" s="2"/>
      <c r="CZB158" s="2"/>
      <c r="CZC158" s="2"/>
      <c r="CZD158" s="2"/>
      <c r="CZE158" s="2"/>
      <c r="CZF158" s="2"/>
      <c r="CZG158" s="2"/>
      <c r="CZH158" s="2"/>
      <c r="CZI158" s="2"/>
      <c r="CZJ158" s="2"/>
      <c r="CZK158" s="2"/>
      <c r="CZL158" s="2"/>
      <c r="CZM158" s="2"/>
      <c r="CZN158" s="2"/>
      <c r="CZO158" s="2"/>
      <c r="CZP158" s="2"/>
      <c r="CZQ158" s="2"/>
      <c r="CZR158" s="2"/>
      <c r="CZS158" s="2"/>
      <c r="CZT158" s="2"/>
      <c r="CZU158" s="2"/>
      <c r="CZV158" s="2"/>
      <c r="CZW158" s="2"/>
      <c r="CZX158" s="2"/>
      <c r="CZY158" s="2"/>
      <c r="CZZ158" s="2"/>
      <c r="DAA158" s="2"/>
      <c r="DAB158" s="2"/>
      <c r="DAC158" s="2"/>
      <c r="DAD158" s="2"/>
      <c r="DAE158" s="2"/>
      <c r="DAF158" s="2"/>
      <c r="DAG158" s="2"/>
      <c r="DAH158" s="2"/>
      <c r="DAI158" s="2"/>
      <c r="DAJ158" s="2"/>
      <c r="DAK158" s="2"/>
      <c r="DAL158" s="2"/>
      <c r="DAM158" s="2"/>
      <c r="DAN158" s="2"/>
      <c r="DAO158" s="2"/>
      <c r="DAP158" s="2"/>
      <c r="DAQ158" s="2"/>
      <c r="DAR158" s="2"/>
      <c r="DAS158" s="2"/>
      <c r="DAT158" s="2"/>
      <c r="DAU158" s="2"/>
      <c r="DAV158" s="2"/>
      <c r="DAW158" s="2"/>
      <c r="DAX158" s="2"/>
      <c r="DAY158" s="2"/>
      <c r="DAZ158" s="2"/>
      <c r="DBA158" s="2"/>
      <c r="DBB158" s="2"/>
      <c r="DBC158" s="2"/>
      <c r="DBD158" s="2"/>
      <c r="DBE158" s="2"/>
      <c r="DBF158" s="2"/>
      <c r="DBG158" s="2"/>
      <c r="DBH158" s="2"/>
      <c r="DBI158" s="2"/>
      <c r="DBJ158" s="2"/>
      <c r="DBK158" s="2"/>
      <c r="DBL158" s="2"/>
      <c r="DBM158" s="2"/>
      <c r="DBN158" s="2"/>
      <c r="DBO158" s="2"/>
      <c r="DBP158" s="2"/>
      <c r="DBQ158" s="2"/>
      <c r="DBR158" s="2"/>
      <c r="DBS158" s="2"/>
      <c r="DBT158" s="2"/>
      <c r="DBU158" s="2"/>
      <c r="DBV158" s="2"/>
      <c r="DBW158" s="2"/>
      <c r="DBX158" s="2"/>
      <c r="DBY158" s="2"/>
      <c r="DBZ158" s="2"/>
      <c r="DCA158" s="2"/>
      <c r="DCB158" s="2"/>
      <c r="DCC158" s="2"/>
      <c r="DCD158" s="2"/>
      <c r="DCE158" s="2"/>
      <c r="DCF158" s="2"/>
      <c r="DCG158" s="2"/>
      <c r="DCH158" s="2"/>
      <c r="DCI158" s="2"/>
      <c r="DCJ158" s="2"/>
      <c r="DCK158" s="2"/>
      <c r="DCL158" s="2"/>
      <c r="DCM158" s="2"/>
      <c r="DCN158" s="2"/>
      <c r="DCO158" s="2"/>
      <c r="DCP158" s="2"/>
      <c r="DCQ158" s="2"/>
      <c r="DCR158" s="2"/>
      <c r="DCS158" s="2"/>
      <c r="DCT158" s="2"/>
      <c r="DCU158" s="2"/>
      <c r="DCV158" s="2"/>
      <c r="DCW158" s="2"/>
      <c r="DCX158" s="2"/>
      <c r="DCY158" s="2"/>
      <c r="DCZ158" s="2"/>
      <c r="DDA158" s="2"/>
      <c r="DDB158" s="2"/>
      <c r="DDC158" s="2"/>
      <c r="DDD158" s="2"/>
      <c r="DDE158" s="2"/>
      <c r="DDF158" s="2"/>
      <c r="DDG158" s="2"/>
      <c r="DDH158" s="2"/>
      <c r="DDI158" s="2"/>
      <c r="DDJ158" s="2"/>
      <c r="DDK158" s="2"/>
      <c r="DDL158" s="2"/>
      <c r="DDM158" s="2"/>
      <c r="DDN158" s="2"/>
      <c r="DDO158" s="2"/>
      <c r="DDP158" s="2"/>
      <c r="DDQ158" s="2"/>
      <c r="DDR158" s="2"/>
      <c r="DDS158" s="2"/>
      <c r="DDT158" s="2"/>
      <c r="DDU158" s="2"/>
      <c r="DDV158" s="2"/>
      <c r="DDW158" s="2"/>
      <c r="DDX158" s="2"/>
      <c r="DDY158" s="2"/>
      <c r="DDZ158" s="2"/>
      <c r="DEA158" s="2"/>
      <c r="DEB158" s="2"/>
      <c r="DEC158" s="2"/>
      <c r="DED158" s="2"/>
      <c r="DEE158" s="2"/>
      <c r="DEF158" s="2"/>
      <c r="DEG158" s="2"/>
      <c r="DEH158" s="2"/>
      <c r="DEI158" s="2"/>
      <c r="DEJ158" s="2"/>
      <c r="DEK158" s="2"/>
      <c r="DEL158" s="2"/>
      <c r="DEM158" s="2"/>
      <c r="DEN158" s="2"/>
      <c r="DEO158" s="2"/>
      <c r="DEP158" s="2"/>
      <c r="DEQ158" s="2"/>
      <c r="DER158" s="2"/>
      <c r="DES158" s="2"/>
      <c r="DET158" s="2"/>
      <c r="DEU158" s="2"/>
      <c r="DEV158" s="2"/>
      <c r="DEW158" s="2"/>
      <c r="DEX158" s="2"/>
      <c r="DEY158" s="2"/>
      <c r="DEZ158" s="2"/>
      <c r="DFA158" s="2"/>
      <c r="DFB158" s="2"/>
      <c r="DFC158" s="2"/>
      <c r="DFD158" s="2"/>
      <c r="DFE158" s="2"/>
      <c r="DFF158" s="2"/>
      <c r="DFG158" s="2"/>
      <c r="DFH158" s="2"/>
      <c r="DFI158" s="2"/>
      <c r="DFJ158" s="2"/>
      <c r="DFK158" s="2"/>
      <c r="DFL158" s="2"/>
      <c r="DFM158" s="2"/>
      <c r="DFN158" s="2"/>
      <c r="DFO158" s="2"/>
      <c r="DFP158" s="2"/>
      <c r="DFQ158" s="2"/>
      <c r="DFR158" s="2"/>
      <c r="DFS158" s="2"/>
      <c r="DFT158" s="2"/>
      <c r="DFU158" s="2"/>
      <c r="DFV158" s="2"/>
      <c r="DFW158" s="2"/>
      <c r="DFX158" s="2"/>
      <c r="DFY158" s="2"/>
      <c r="DFZ158" s="2"/>
      <c r="DGA158" s="2"/>
      <c r="DGB158" s="2"/>
      <c r="DGC158" s="2"/>
      <c r="DGD158" s="2"/>
      <c r="DGE158" s="2"/>
      <c r="DGF158" s="2"/>
      <c r="DGG158" s="2"/>
      <c r="DGH158" s="2"/>
      <c r="DGI158" s="2"/>
      <c r="DGJ158" s="2"/>
      <c r="DGK158" s="2"/>
      <c r="DGL158" s="2"/>
      <c r="DGM158" s="2"/>
      <c r="DGN158" s="2"/>
      <c r="DGO158" s="2"/>
      <c r="DGP158" s="2"/>
      <c r="DGQ158" s="2"/>
      <c r="DGR158" s="2"/>
      <c r="DGS158" s="2"/>
      <c r="DGT158" s="2"/>
      <c r="DGU158" s="2"/>
      <c r="DGV158" s="2"/>
      <c r="DGW158" s="2"/>
      <c r="DGX158" s="2"/>
      <c r="DGY158" s="2"/>
      <c r="DGZ158" s="2"/>
      <c r="DHA158" s="2"/>
      <c r="DHB158" s="2"/>
      <c r="DHC158" s="2"/>
      <c r="DHD158" s="2"/>
      <c r="DHE158" s="2"/>
      <c r="DHF158" s="2"/>
      <c r="DHG158" s="2"/>
      <c r="DHH158" s="2"/>
      <c r="DHI158" s="2"/>
      <c r="DHJ158" s="2"/>
      <c r="DHK158" s="2"/>
      <c r="DHL158" s="2"/>
      <c r="DHM158" s="2"/>
      <c r="DHN158" s="2"/>
      <c r="DHO158" s="2"/>
      <c r="DHP158" s="2"/>
      <c r="DHQ158" s="2"/>
      <c r="DHR158" s="2"/>
      <c r="DHS158" s="2"/>
      <c r="DHT158" s="2"/>
      <c r="DHU158" s="2"/>
      <c r="DHV158" s="2"/>
      <c r="DHW158" s="2"/>
      <c r="DHX158" s="2"/>
      <c r="DHY158" s="2"/>
      <c r="DHZ158" s="2"/>
      <c r="DIA158" s="2"/>
      <c r="DIB158" s="2"/>
      <c r="DIC158" s="2"/>
      <c r="DID158" s="2"/>
      <c r="DIE158" s="2"/>
      <c r="DIF158" s="2"/>
      <c r="DIG158" s="2"/>
      <c r="DIH158" s="2"/>
      <c r="DII158" s="2"/>
      <c r="DIJ158" s="2"/>
      <c r="DIK158" s="2"/>
      <c r="DIL158" s="2"/>
      <c r="DIM158" s="2"/>
      <c r="DIN158" s="2"/>
      <c r="DIO158" s="2"/>
      <c r="DIP158" s="2"/>
      <c r="DIQ158" s="2"/>
      <c r="DIR158" s="2"/>
      <c r="DIS158" s="2"/>
      <c r="DIT158" s="2"/>
      <c r="DIU158" s="2"/>
      <c r="DIV158" s="2"/>
      <c r="DIW158" s="2"/>
      <c r="DIX158" s="2"/>
      <c r="DIY158" s="2"/>
      <c r="DIZ158" s="2"/>
      <c r="DJA158" s="2"/>
      <c r="DJB158" s="2"/>
      <c r="DJC158" s="2"/>
      <c r="DJD158" s="2"/>
      <c r="DJE158" s="2"/>
      <c r="DJF158" s="2"/>
      <c r="DJG158" s="2"/>
      <c r="DJH158" s="2"/>
      <c r="DJI158" s="2"/>
      <c r="DJJ158" s="2"/>
      <c r="DJK158" s="2"/>
      <c r="DJL158" s="2"/>
      <c r="DJM158" s="2"/>
      <c r="DJN158" s="2"/>
      <c r="DJO158" s="2"/>
      <c r="DJP158" s="2"/>
      <c r="DJQ158" s="2"/>
      <c r="DJR158" s="2"/>
      <c r="DJS158" s="2"/>
      <c r="DJT158" s="2"/>
      <c r="DJU158" s="2"/>
      <c r="DJV158" s="2"/>
      <c r="DJW158" s="2"/>
      <c r="DJX158" s="2"/>
      <c r="DJY158" s="2"/>
      <c r="DJZ158" s="2"/>
      <c r="DKA158" s="2"/>
      <c r="DKB158" s="2"/>
      <c r="DKC158" s="2"/>
      <c r="DKD158" s="2"/>
      <c r="DKE158" s="2"/>
      <c r="DKF158" s="2"/>
      <c r="DKG158" s="2"/>
      <c r="DKH158" s="2"/>
      <c r="DKI158" s="2"/>
      <c r="DKJ158" s="2"/>
      <c r="DKK158" s="2"/>
      <c r="DKL158" s="2"/>
      <c r="DKM158" s="2"/>
      <c r="DKN158" s="2"/>
      <c r="DKO158" s="2"/>
      <c r="DKP158" s="2"/>
      <c r="DKQ158" s="2"/>
      <c r="DKR158" s="2"/>
      <c r="DKS158" s="2"/>
      <c r="DKT158" s="2"/>
      <c r="DKU158" s="2"/>
      <c r="DKV158" s="2"/>
      <c r="DKW158" s="2"/>
      <c r="DKX158" s="2"/>
      <c r="DKY158" s="2"/>
      <c r="DKZ158" s="2"/>
      <c r="DLA158" s="2"/>
      <c r="DLB158" s="2"/>
      <c r="DLC158" s="2"/>
      <c r="DLD158" s="2"/>
      <c r="DLE158" s="2"/>
      <c r="DLF158" s="2"/>
      <c r="DLG158" s="2"/>
      <c r="DLH158" s="2"/>
      <c r="DLI158" s="2"/>
      <c r="DLJ158" s="2"/>
      <c r="DLK158" s="2"/>
      <c r="DLL158" s="2"/>
      <c r="DLM158" s="2"/>
      <c r="DLN158" s="2"/>
      <c r="DLO158" s="2"/>
      <c r="DLP158" s="2"/>
      <c r="DLQ158" s="2"/>
      <c r="DLR158" s="2"/>
      <c r="DLS158" s="2"/>
      <c r="DLT158" s="2"/>
      <c r="DLU158" s="2"/>
      <c r="DLV158" s="2"/>
      <c r="DLW158" s="2"/>
      <c r="DLX158" s="2"/>
      <c r="DLY158" s="2"/>
      <c r="DLZ158" s="2"/>
      <c r="DMA158" s="2"/>
      <c r="DMB158" s="2"/>
      <c r="DMC158" s="2"/>
      <c r="DMD158" s="2"/>
      <c r="DME158" s="2"/>
      <c r="DMF158" s="2"/>
      <c r="DMG158" s="2"/>
      <c r="DMH158" s="2"/>
      <c r="DMI158" s="2"/>
      <c r="DMJ158" s="2"/>
      <c r="DMK158" s="2"/>
      <c r="DML158" s="2"/>
      <c r="DMM158" s="2"/>
      <c r="DMN158" s="2"/>
      <c r="DMO158" s="2"/>
      <c r="DMP158" s="2"/>
      <c r="DMQ158" s="2"/>
      <c r="DMR158" s="2"/>
      <c r="DMS158" s="2"/>
      <c r="DMT158" s="2"/>
      <c r="DMU158" s="2"/>
      <c r="DMV158" s="2"/>
      <c r="DMW158" s="2"/>
      <c r="DMX158" s="2"/>
      <c r="DMY158" s="2"/>
      <c r="DMZ158" s="2"/>
      <c r="DNA158" s="2"/>
      <c r="DNB158" s="2"/>
      <c r="DNC158" s="2"/>
      <c r="DND158" s="2"/>
      <c r="DNE158" s="2"/>
      <c r="DNF158" s="2"/>
      <c r="DNG158" s="2"/>
      <c r="DNH158" s="2"/>
      <c r="DNI158" s="2"/>
      <c r="DNJ158" s="2"/>
      <c r="DNK158" s="2"/>
      <c r="DNL158" s="2"/>
      <c r="DNM158" s="2"/>
      <c r="DNN158" s="2"/>
      <c r="DNO158" s="2"/>
      <c r="DNP158" s="2"/>
      <c r="DNQ158" s="2"/>
      <c r="DNR158" s="2"/>
      <c r="DNS158" s="2"/>
      <c r="DNT158" s="2"/>
      <c r="DNU158" s="2"/>
      <c r="DNV158" s="2"/>
      <c r="DNW158" s="2"/>
      <c r="DNX158" s="2"/>
      <c r="DNY158" s="2"/>
      <c r="DNZ158" s="2"/>
      <c r="DOA158" s="2"/>
      <c r="DOB158" s="2"/>
      <c r="DOC158" s="2"/>
      <c r="DOD158" s="2"/>
      <c r="DOE158" s="2"/>
      <c r="DOF158" s="2"/>
      <c r="DOG158" s="2"/>
      <c r="DOH158" s="2"/>
      <c r="DOI158" s="2"/>
      <c r="DOJ158" s="2"/>
      <c r="DOK158" s="2"/>
      <c r="DOL158" s="2"/>
      <c r="DOM158" s="2"/>
      <c r="DON158" s="2"/>
      <c r="DOO158" s="2"/>
      <c r="DOP158" s="2"/>
      <c r="DOQ158" s="2"/>
      <c r="DOR158" s="2"/>
      <c r="DOS158" s="2"/>
      <c r="DOT158" s="2"/>
      <c r="DOU158" s="2"/>
      <c r="DOV158" s="2"/>
      <c r="DOW158" s="2"/>
      <c r="DOX158" s="2"/>
      <c r="DOY158" s="2"/>
      <c r="DOZ158" s="2"/>
      <c r="DPA158" s="2"/>
      <c r="DPB158" s="2"/>
      <c r="DPC158" s="2"/>
      <c r="DPD158" s="2"/>
      <c r="DPE158" s="2"/>
      <c r="DPF158" s="2"/>
      <c r="DPG158" s="2"/>
      <c r="DPH158" s="2"/>
      <c r="DPI158" s="2"/>
      <c r="DPJ158" s="2"/>
      <c r="DPK158" s="2"/>
      <c r="DPL158" s="2"/>
      <c r="DPM158" s="2"/>
      <c r="DPN158" s="2"/>
      <c r="DPO158" s="2"/>
      <c r="DPP158" s="2"/>
      <c r="DPQ158" s="2"/>
      <c r="DPR158" s="2"/>
      <c r="DPS158" s="2"/>
      <c r="DPT158" s="2"/>
      <c r="DPU158" s="2"/>
      <c r="DPV158" s="2"/>
      <c r="DPW158" s="2"/>
      <c r="DPX158" s="2"/>
      <c r="DPY158" s="2"/>
      <c r="DPZ158" s="2"/>
      <c r="DQA158" s="2"/>
      <c r="DQB158" s="2"/>
      <c r="DQC158" s="2"/>
      <c r="DQD158" s="2"/>
      <c r="DQE158" s="2"/>
      <c r="DQF158" s="2"/>
      <c r="DQG158" s="2"/>
      <c r="DQH158" s="2"/>
      <c r="DQI158" s="2"/>
      <c r="DQJ158" s="2"/>
      <c r="DQK158" s="2"/>
      <c r="DQL158" s="2"/>
      <c r="DQM158" s="2"/>
      <c r="DQN158" s="2"/>
      <c r="DQO158" s="2"/>
      <c r="DQP158" s="2"/>
      <c r="DQQ158" s="2"/>
      <c r="DQR158" s="2"/>
      <c r="DQS158" s="2"/>
      <c r="DQT158" s="2"/>
      <c r="DQU158" s="2"/>
      <c r="DQV158" s="2"/>
      <c r="DQW158" s="2"/>
      <c r="DQX158" s="2"/>
      <c r="DQY158" s="2"/>
      <c r="DQZ158" s="2"/>
      <c r="DRA158" s="2"/>
      <c r="DRB158" s="2"/>
      <c r="DRC158" s="2"/>
      <c r="DRD158" s="2"/>
      <c r="DRE158" s="2"/>
      <c r="DRF158" s="2"/>
      <c r="DRG158" s="2"/>
      <c r="DRH158" s="2"/>
      <c r="DRI158" s="2"/>
      <c r="DRJ158" s="2"/>
      <c r="DRK158" s="2"/>
      <c r="DRL158" s="2"/>
      <c r="DRM158" s="2"/>
      <c r="DRN158" s="2"/>
      <c r="DRO158" s="2"/>
      <c r="DRP158" s="2"/>
      <c r="DRQ158" s="2"/>
      <c r="DRR158" s="2"/>
      <c r="DRS158" s="2"/>
      <c r="DRT158" s="2"/>
      <c r="DRU158" s="2"/>
      <c r="DRV158" s="2"/>
      <c r="DRW158" s="2"/>
      <c r="DRX158" s="2"/>
      <c r="DRY158" s="2"/>
      <c r="DRZ158" s="2"/>
      <c r="DSA158" s="2"/>
      <c r="DSB158" s="2"/>
      <c r="DSC158" s="2"/>
      <c r="DSD158" s="2"/>
      <c r="DSE158" s="2"/>
      <c r="DSF158" s="2"/>
      <c r="DSG158" s="2"/>
      <c r="DSH158" s="2"/>
      <c r="DSI158" s="2"/>
      <c r="DSJ158" s="2"/>
      <c r="DSK158" s="2"/>
      <c r="DSL158" s="2"/>
      <c r="DSM158" s="2"/>
      <c r="DSN158" s="2"/>
      <c r="DSO158" s="2"/>
      <c r="DSP158" s="2"/>
      <c r="DSQ158" s="2"/>
      <c r="DSR158" s="2"/>
      <c r="DSS158" s="2"/>
      <c r="DST158" s="2"/>
      <c r="DSU158" s="2"/>
      <c r="DSV158" s="2"/>
      <c r="DSW158" s="2"/>
      <c r="DSX158" s="2"/>
      <c r="DSY158" s="2"/>
      <c r="DSZ158" s="2"/>
      <c r="DTA158" s="2"/>
      <c r="DTB158" s="2"/>
      <c r="DTC158" s="2"/>
      <c r="DTD158" s="2"/>
      <c r="DTE158" s="2"/>
      <c r="DTF158" s="2"/>
      <c r="DTG158" s="2"/>
      <c r="DTH158" s="2"/>
      <c r="DTI158" s="2"/>
      <c r="DTJ158" s="2"/>
      <c r="DTK158" s="2"/>
      <c r="DTL158" s="2"/>
      <c r="DTM158" s="2"/>
      <c r="DTN158" s="2"/>
      <c r="DTO158" s="2"/>
      <c r="DTP158" s="2"/>
      <c r="DTQ158" s="2"/>
      <c r="DTR158" s="2"/>
      <c r="DTS158" s="2"/>
      <c r="DTT158" s="2"/>
      <c r="DTU158" s="2"/>
      <c r="DTV158" s="2"/>
      <c r="DTW158" s="2"/>
      <c r="DTX158" s="2"/>
      <c r="DTY158" s="2"/>
      <c r="DTZ158" s="2"/>
      <c r="DUA158" s="2"/>
      <c r="DUB158" s="2"/>
      <c r="DUC158" s="2"/>
      <c r="DUD158" s="2"/>
      <c r="DUE158" s="2"/>
      <c r="DUF158" s="2"/>
      <c r="DUG158" s="2"/>
      <c r="DUH158" s="2"/>
      <c r="DUI158" s="2"/>
      <c r="DUJ158" s="2"/>
      <c r="DUK158" s="2"/>
      <c r="DUL158" s="2"/>
      <c r="DUM158" s="2"/>
      <c r="DUN158" s="2"/>
      <c r="DUO158" s="2"/>
      <c r="DUP158" s="2"/>
      <c r="DUQ158" s="2"/>
      <c r="DUR158" s="2"/>
      <c r="DUS158" s="2"/>
      <c r="DUT158" s="2"/>
      <c r="DUU158" s="2"/>
      <c r="DUV158" s="2"/>
      <c r="DUW158" s="2"/>
      <c r="DUX158" s="2"/>
      <c r="DUY158" s="2"/>
      <c r="DUZ158" s="2"/>
      <c r="DVA158" s="2"/>
      <c r="DVB158" s="2"/>
      <c r="DVC158" s="2"/>
      <c r="DVD158" s="2"/>
      <c r="DVE158" s="2"/>
      <c r="DVF158" s="2"/>
      <c r="DVG158" s="2"/>
      <c r="DVH158" s="2"/>
      <c r="DVI158" s="2"/>
      <c r="DVJ158" s="2"/>
      <c r="DVK158" s="2"/>
      <c r="DVL158" s="2"/>
      <c r="DVM158" s="2"/>
      <c r="DVN158" s="2"/>
      <c r="DVO158" s="2"/>
      <c r="DVP158" s="2"/>
      <c r="DVQ158" s="2"/>
      <c r="DVR158" s="2"/>
      <c r="DVS158" s="2"/>
      <c r="DVT158" s="2"/>
      <c r="DVU158" s="2"/>
      <c r="DVV158" s="2"/>
      <c r="DVW158" s="2"/>
      <c r="DVX158" s="2"/>
      <c r="DVY158" s="2"/>
      <c r="DVZ158" s="2"/>
      <c r="DWA158" s="2"/>
      <c r="DWB158" s="2"/>
      <c r="DWC158" s="2"/>
      <c r="DWD158" s="2"/>
      <c r="DWE158" s="2"/>
      <c r="DWF158" s="2"/>
      <c r="DWG158" s="2"/>
      <c r="DWH158" s="2"/>
      <c r="DWI158" s="2"/>
      <c r="DWJ158" s="2"/>
      <c r="DWK158" s="2"/>
      <c r="DWL158" s="2"/>
      <c r="DWM158" s="2"/>
      <c r="DWN158" s="2"/>
      <c r="DWO158" s="2"/>
      <c r="DWP158" s="2"/>
      <c r="DWQ158" s="2"/>
      <c r="DWR158" s="2"/>
      <c r="DWS158" s="2"/>
      <c r="DWT158" s="2"/>
      <c r="DWU158" s="2"/>
      <c r="DWV158" s="2"/>
      <c r="DWW158" s="2"/>
      <c r="DWX158" s="2"/>
      <c r="DWY158" s="2"/>
      <c r="DWZ158" s="2"/>
      <c r="DXA158" s="2"/>
      <c r="DXB158" s="2"/>
      <c r="DXC158" s="2"/>
      <c r="DXD158" s="2"/>
      <c r="DXE158" s="2"/>
      <c r="DXF158" s="2"/>
      <c r="DXG158" s="2"/>
      <c r="DXH158" s="2"/>
      <c r="DXI158" s="2"/>
      <c r="DXJ158" s="2"/>
      <c r="DXK158" s="2"/>
      <c r="DXL158" s="2"/>
      <c r="DXM158" s="2"/>
      <c r="DXN158" s="2"/>
      <c r="DXO158" s="2"/>
      <c r="DXP158" s="2"/>
      <c r="DXQ158" s="2"/>
      <c r="DXR158" s="2"/>
      <c r="DXS158" s="2"/>
      <c r="DXT158" s="2"/>
      <c r="DXU158" s="2"/>
      <c r="DXV158" s="2"/>
      <c r="DXW158" s="2"/>
      <c r="DXX158" s="2"/>
      <c r="DXY158" s="2"/>
      <c r="DXZ158" s="2"/>
      <c r="DYA158" s="2"/>
      <c r="DYB158" s="2"/>
      <c r="DYC158" s="2"/>
      <c r="DYD158" s="2"/>
      <c r="DYE158" s="2"/>
      <c r="DYF158" s="2"/>
      <c r="DYG158" s="2"/>
      <c r="DYH158" s="2"/>
      <c r="DYI158" s="2"/>
      <c r="DYJ158" s="2"/>
      <c r="DYK158" s="2"/>
      <c r="DYL158" s="2"/>
      <c r="DYM158" s="2"/>
      <c r="DYN158" s="2"/>
      <c r="DYO158" s="2"/>
      <c r="DYP158" s="2"/>
      <c r="DYQ158" s="2"/>
      <c r="DYR158" s="2"/>
      <c r="DYS158" s="2"/>
      <c r="DYT158" s="2"/>
      <c r="DYU158" s="2"/>
      <c r="DYV158" s="2"/>
      <c r="DYW158" s="2"/>
      <c r="DYX158" s="2"/>
      <c r="DYY158" s="2"/>
      <c r="DYZ158" s="2"/>
      <c r="DZA158" s="2"/>
      <c r="DZB158" s="2"/>
      <c r="DZC158" s="2"/>
      <c r="DZD158" s="2"/>
      <c r="DZE158" s="2"/>
      <c r="DZF158" s="2"/>
      <c r="DZG158" s="2"/>
      <c r="DZH158" s="2"/>
      <c r="DZI158" s="2"/>
      <c r="DZJ158" s="2"/>
      <c r="DZK158" s="2"/>
      <c r="DZL158" s="2"/>
      <c r="DZM158" s="2"/>
      <c r="DZN158" s="2"/>
      <c r="DZO158" s="2"/>
      <c r="DZP158" s="2"/>
      <c r="DZQ158" s="2"/>
      <c r="DZR158" s="2"/>
      <c r="DZS158" s="2"/>
      <c r="DZT158" s="2"/>
      <c r="DZU158" s="2"/>
      <c r="DZV158" s="2"/>
      <c r="DZW158" s="2"/>
      <c r="DZX158" s="2"/>
      <c r="DZY158" s="2"/>
      <c r="DZZ158" s="2"/>
      <c r="EAA158" s="2"/>
      <c r="EAB158" s="2"/>
      <c r="EAC158" s="2"/>
      <c r="EAD158" s="2"/>
      <c r="EAE158" s="2"/>
      <c r="EAF158" s="2"/>
      <c r="EAG158" s="2"/>
      <c r="EAH158" s="2"/>
      <c r="EAI158" s="2"/>
      <c r="EAJ158" s="2"/>
      <c r="EAK158" s="2"/>
      <c r="EAL158" s="2"/>
      <c r="EAM158" s="2"/>
      <c r="EAN158" s="2"/>
      <c r="EAO158" s="2"/>
      <c r="EAP158" s="2"/>
      <c r="EAQ158" s="2"/>
      <c r="EAR158" s="2"/>
      <c r="EAS158" s="2"/>
      <c r="EAT158" s="2"/>
      <c r="EAU158" s="2"/>
      <c r="EAV158" s="2"/>
      <c r="EAW158" s="2"/>
      <c r="EAX158" s="2"/>
      <c r="EAY158" s="2"/>
      <c r="EAZ158" s="2"/>
      <c r="EBA158" s="2"/>
      <c r="EBB158" s="2"/>
      <c r="EBC158" s="2"/>
      <c r="EBD158" s="2"/>
      <c r="EBE158" s="2"/>
      <c r="EBF158" s="2"/>
      <c r="EBG158" s="2"/>
      <c r="EBH158" s="2"/>
      <c r="EBI158" s="2"/>
      <c r="EBJ158" s="2"/>
      <c r="EBK158" s="2"/>
      <c r="EBL158" s="2"/>
      <c r="EBM158" s="2"/>
      <c r="EBN158" s="2"/>
      <c r="EBO158" s="2"/>
      <c r="EBP158" s="2"/>
      <c r="EBQ158" s="2"/>
      <c r="EBR158" s="2"/>
      <c r="EBS158" s="2"/>
      <c r="EBT158" s="2"/>
      <c r="EBU158" s="2"/>
      <c r="EBV158" s="2"/>
      <c r="EBW158" s="2"/>
      <c r="EBX158" s="2"/>
      <c r="EBY158" s="2"/>
      <c r="EBZ158" s="2"/>
      <c r="ECA158" s="2"/>
      <c r="ECB158" s="2"/>
      <c r="ECC158" s="2"/>
      <c r="ECD158" s="2"/>
      <c r="ECE158" s="2"/>
      <c r="ECF158" s="2"/>
      <c r="ECG158" s="2"/>
      <c r="ECH158" s="2"/>
      <c r="ECI158" s="2"/>
      <c r="ECJ158" s="2"/>
      <c r="ECK158" s="2"/>
      <c r="ECL158" s="2"/>
      <c r="ECM158" s="2"/>
      <c r="ECN158" s="2"/>
      <c r="ECO158" s="2"/>
      <c r="ECP158" s="2"/>
      <c r="ECQ158" s="2"/>
      <c r="ECR158" s="2"/>
      <c r="ECS158" s="2"/>
      <c r="ECT158" s="2"/>
      <c r="ECU158" s="2"/>
      <c r="ECV158" s="2"/>
      <c r="ECW158" s="2"/>
      <c r="ECX158" s="2"/>
      <c r="ECY158" s="2"/>
      <c r="ECZ158" s="2"/>
      <c r="EDA158" s="2"/>
      <c r="EDB158" s="2"/>
      <c r="EDC158" s="2"/>
      <c r="EDD158" s="2"/>
      <c r="EDE158" s="2"/>
      <c r="EDF158" s="2"/>
      <c r="EDG158" s="2"/>
      <c r="EDH158" s="2"/>
      <c r="EDI158" s="2"/>
      <c r="EDJ158" s="2"/>
      <c r="EDK158" s="2"/>
      <c r="EDL158" s="2"/>
      <c r="EDM158" s="2"/>
      <c r="EDN158" s="2"/>
      <c r="EDO158" s="2"/>
      <c r="EDP158" s="2"/>
      <c r="EDQ158" s="2"/>
      <c r="EDR158" s="2"/>
      <c r="EDS158" s="2"/>
      <c r="EDT158" s="2"/>
      <c r="EDU158" s="2"/>
      <c r="EDV158" s="2"/>
      <c r="EDW158" s="2"/>
      <c r="EDX158" s="2"/>
      <c r="EDY158" s="2"/>
      <c r="EDZ158" s="2"/>
      <c r="EEA158" s="2"/>
      <c r="EEB158" s="2"/>
      <c r="EEC158" s="2"/>
      <c r="EED158" s="2"/>
      <c r="EEE158" s="2"/>
      <c r="EEF158" s="2"/>
      <c r="EEG158" s="2"/>
      <c r="EEH158" s="2"/>
      <c r="EEI158" s="2"/>
      <c r="EEJ158" s="2"/>
      <c r="EEK158" s="2"/>
      <c r="EEL158" s="2"/>
      <c r="EEM158" s="2"/>
      <c r="EEN158" s="2"/>
      <c r="EEO158" s="2"/>
      <c r="EEP158" s="2"/>
      <c r="EEQ158" s="2"/>
      <c r="EER158" s="2"/>
      <c r="EES158" s="2"/>
      <c r="EET158" s="2"/>
      <c r="EEU158" s="2"/>
      <c r="EEV158" s="2"/>
      <c r="EEW158" s="2"/>
      <c r="EEX158" s="2"/>
      <c r="EEY158" s="2"/>
      <c r="EEZ158" s="2"/>
      <c r="EFA158" s="2"/>
      <c r="EFB158" s="2"/>
      <c r="EFC158" s="2"/>
      <c r="EFD158" s="2"/>
      <c r="EFE158" s="2"/>
      <c r="EFF158" s="2"/>
      <c r="EFG158" s="2"/>
      <c r="EFH158" s="2"/>
      <c r="EFI158" s="2"/>
      <c r="EFJ158" s="2"/>
      <c r="EFK158" s="2"/>
      <c r="EFL158" s="2"/>
      <c r="EFM158" s="2"/>
      <c r="EFN158" s="2"/>
      <c r="EFO158" s="2"/>
      <c r="EFP158" s="2"/>
      <c r="EFQ158" s="2"/>
      <c r="EFR158" s="2"/>
      <c r="EFS158" s="2"/>
      <c r="EFT158" s="2"/>
      <c r="EFU158" s="2"/>
      <c r="EFV158" s="2"/>
      <c r="EFW158" s="2"/>
      <c r="EFX158" s="2"/>
      <c r="EFY158" s="2"/>
      <c r="EFZ158" s="2"/>
      <c r="EGA158" s="2"/>
      <c r="EGB158" s="2"/>
      <c r="EGC158" s="2"/>
      <c r="EGD158" s="2"/>
      <c r="EGE158" s="2"/>
      <c r="EGF158" s="2"/>
      <c r="EGG158" s="2"/>
      <c r="EGH158" s="2"/>
      <c r="EGI158" s="2"/>
      <c r="EGJ158" s="2"/>
      <c r="EGK158" s="2"/>
      <c r="EGL158" s="2"/>
      <c r="EGM158" s="2"/>
      <c r="EGN158" s="2"/>
      <c r="EGO158" s="2"/>
      <c r="EGP158" s="2"/>
      <c r="EGQ158" s="2"/>
      <c r="EGR158" s="2"/>
      <c r="EGS158" s="2"/>
      <c r="EGT158" s="2"/>
      <c r="EGU158" s="2"/>
      <c r="EGV158" s="2"/>
      <c r="EGW158" s="2"/>
      <c r="EGX158" s="2"/>
      <c r="EGY158" s="2"/>
      <c r="EGZ158" s="2"/>
      <c r="EHA158" s="2"/>
      <c r="EHB158" s="2"/>
      <c r="EHC158" s="2"/>
      <c r="EHD158" s="2"/>
      <c r="EHE158" s="2"/>
      <c r="EHF158" s="2"/>
      <c r="EHG158" s="2"/>
      <c r="EHH158" s="2"/>
      <c r="EHI158" s="2"/>
      <c r="EHJ158" s="2"/>
      <c r="EHK158" s="2"/>
      <c r="EHL158" s="2"/>
      <c r="EHM158" s="2"/>
      <c r="EHN158" s="2"/>
      <c r="EHO158" s="2"/>
      <c r="EHP158" s="2"/>
      <c r="EHQ158" s="2"/>
      <c r="EHR158" s="2"/>
      <c r="EHS158" s="2"/>
      <c r="EHT158" s="2"/>
      <c r="EHU158" s="2"/>
      <c r="EHV158" s="2"/>
      <c r="EHW158" s="2"/>
      <c r="EHX158" s="2"/>
      <c r="EHY158" s="2"/>
      <c r="EHZ158" s="2"/>
      <c r="EIA158" s="2"/>
      <c r="EIB158" s="2"/>
      <c r="EIC158" s="2"/>
      <c r="EID158" s="2"/>
      <c r="EIE158" s="2"/>
      <c r="EIF158" s="2"/>
      <c r="EIG158" s="2"/>
      <c r="EIH158" s="2"/>
      <c r="EII158" s="2"/>
      <c r="EIJ158" s="2"/>
      <c r="EIK158" s="2"/>
      <c r="EIL158" s="2"/>
      <c r="EIM158" s="2"/>
      <c r="EIN158" s="2"/>
      <c r="EIO158" s="2"/>
      <c r="EIP158" s="2"/>
      <c r="EIQ158" s="2"/>
      <c r="EIR158" s="2"/>
      <c r="EIS158" s="2"/>
      <c r="EIT158" s="2"/>
      <c r="EIU158" s="2"/>
      <c r="EIV158" s="2"/>
      <c r="EIW158" s="2"/>
      <c r="EIX158" s="2"/>
      <c r="EIY158" s="2"/>
      <c r="EIZ158" s="2"/>
      <c r="EJA158" s="2"/>
      <c r="EJB158" s="2"/>
      <c r="EJC158" s="2"/>
      <c r="EJD158" s="2"/>
      <c r="EJE158" s="2"/>
      <c r="EJF158" s="2"/>
      <c r="EJG158" s="2"/>
      <c r="EJH158" s="2"/>
      <c r="EJI158" s="2"/>
      <c r="EJJ158" s="2"/>
      <c r="EJK158" s="2"/>
      <c r="EJL158" s="2"/>
      <c r="EJM158" s="2"/>
      <c r="EJN158" s="2"/>
      <c r="EJO158" s="2"/>
      <c r="EJP158" s="2"/>
      <c r="EJQ158" s="2"/>
      <c r="EJR158" s="2"/>
      <c r="EJS158" s="2"/>
      <c r="EJT158" s="2"/>
      <c r="EJU158" s="2"/>
      <c r="EJV158" s="2"/>
      <c r="EJW158" s="2"/>
      <c r="EJX158" s="2"/>
      <c r="EJY158" s="2"/>
      <c r="EJZ158" s="2"/>
      <c r="EKA158" s="2"/>
      <c r="EKB158" s="2"/>
      <c r="EKC158" s="2"/>
      <c r="EKD158" s="2"/>
      <c r="EKE158" s="2"/>
      <c r="EKF158" s="2"/>
      <c r="EKG158" s="2"/>
      <c r="EKH158" s="2"/>
      <c r="EKI158" s="2"/>
      <c r="EKJ158" s="2"/>
      <c r="EKK158" s="2"/>
      <c r="EKL158" s="2"/>
      <c r="EKM158" s="2"/>
      <c r="EKN158" s="2"/>
      <c r="EKO158" s="2"/>
      <c r="EKP158" s="2"/>
      <c r="EKQ158" s="2"/>
      <c r="EKR158" s="2"/>
      <c r="EKS158" s="2"/>
      <c r="EKT158" s="2"/>
      <c r="EKU158" s="2"/>
      <c r="EKV158" s="2"/>
      <c r="EKW158" s="2"/>
      <c r="EKX158" s="2"/>
      <c r="EKY158" s="2"/>
      <c r="EKZ158" s="2"/>
      <c r="ELA158" s="2"/>
      <c r="ELB158" s="2"/>
      <c r="ELC158" s="2"/>
      <c r="ELD158" s="2"/>
      <c r="ELE158" s="2"/>
      <c r="ELF158" s="2"/>
      <c r="ELG158" s="2"/>
      <c r="ELH158" s="2"/>
      <c r="ELI158" s="2"/>
      <c r="ELJ158" s="2"/>
      <c r="ELK158" s="2"/>
      <c r="ELL158" s="2"/>
      <c r="ELM158" s="2"/>
      <c r="ELN158" s="2"/>
      <c r="ELO158" s="2"/>
      <c r="ELP158" s="2"/>
      <c r="ELQ158" s="2"/>
      <c r="ELR158" s="2"/>
      <c r="ELS158" s="2"/>
      <c r="ELT158" s="2"/>
      <c r="ELU158" s="2"/>
      <c r="ELV158" s="2"/>
      <c r="ELW158" s="2"/>
      <c r="ELX158" s="2"/>
      <c r="ELY158" s="2"/>
      <c r="ELZ158" s="2"/>
      <c r="EMA158" s="2"/>
      <c r="EMB158" s="2"/>
      <c r="EMC158" s="2"/>
      <c r="EMD158" s="2"/>
      <c r="EME158" s="2"/>
      <c r="EMF158" s="2"/>
      <c r="EMG158" s="2"/>
      <c r="EMH158" s="2"/>
      <c r="EMI158" s="2"/>
      <c r="EMJ158" s="2"/>
      <c r="EMK158" s="2"/>
      <c r="EML158" s="2"/>
      <c r="EMM158" s="2"/>
      <c r="EMN158" s="2"/>
      <c r="EMO158" s="2"/>
      <c r="EMP158" s="2"/>
      <c r="EMQ158" s="2"/>
      <c r="EMR158" s="2"/>
      <c r="EMS158" s="2"/>
      <c r="EMT158" s="2"/>
      <c r="EMU158" s="2"/>
      <c r="EMV158" s="2"/>
      <c r="EMW158" s="2"/>
      <c r="EMX158" s="2"/>
      <c r="EMY158" s="2"/>
      <c r="EMZ158" s="2"/>
      <c r="ENA158" s="2"/>
      <c r="ENB158" s="2"/>
      <c r="ENC158" s="2"/>
      <c r="END158" s="2"/>
      <c r="ENE158" s="2"/>
      <c r="ENF158" s="2"/>
      <c r="ENG158" s="2"/>
      <c r="ENH158" s="2"/>
      <c r="ENI158" s="2"/>
      <c r="ENJ158" s="2"/>
      <c r="ENK158" s="2"/>
      <c r="ENL158" s="2"/>
      <c r="ENM158" s="2"/>
      <c r="ENN158" s="2"/>
      <c r="ENO158" s="2"/>
      <c r="ENP158" s="2"/>
      <c r="ENQ158" s="2"/>
      <c r="ENR158" s="2"/>
      <c r="ENS158" s="2"/>
      <c r="ENT158" s="2"/>
      <c r="ENU158" s="2"/>
      <c r="ENV158" s="2"/>
      <c r="ENW158" s="2"/>
      <c r="ENX158" s="2"/>
      <c r="ENY158" s="2"/>
      <c r="ENZ158" s="2"/>
      <c r="EOA158" s="2"/>
      <c r="EOB158" s="2"/>
      <c r="EOC158" s="2"/>
      <c r="EOD158" s="2"/>
      <c r="EOE158" s="2"/>
      <c r="EOF158" s="2"/>
      <c r="EOG158" s="2"/>
      <c r="EOH158" s="2"/>
      <c r="EOI158" s="2"/>
      <c r="EOJ158" s="2"/>
      <c r="EOK158" s="2"/>
      <c r="EOL158" s="2"/>
      <c r="EOM158" s="2"/>
      <c r="EON158" s="2"/>
      <c r="EOO158" s="2"/>
      <c r="EOP158" s="2"/>
      <c r="EOQ158" s="2"/>
      <c r="EOR158" s="2"/>
      <c r="EOS158" s="2"/>
      <c r="EOT158" s="2"/>
      <c r="EOU158" s="2"/>
      <c r="EOV158" s="2"/>
      <c r="EOW158" s="2"/>
      <c r="EOX158" s="2"/>
      <c r="EOY158" s="2"/>
      <c r="EOZ158" s="2"/>
      <c r="EPA158" s="2"/>
      <c r="EPB158" s="2"/>
      <c r="EPC158" s="2"/>
      <c r="EPD158" s="2"/>
      <c r="EPE158" s="2"/>
      <c r="EPF158" s="2"/>
      <c r="EPG158" s="2"/>
      <c r="EPH158" s="2"/>
      <c r="EPI158" s="2"/>
      <c r="EPJ158" s="2"/>
      <c r="EPK158" s="2"/>
      <c r="EPL158" s="2"/>
      <c r="EPM158" s="2"/>
      <c r="EPN158" s="2"/>
      <c r="EPO158" s="2"/>
      <c r="EPP158" s="2"/>
      <c r="EPQ158" s="2"/>
      <c r="EPR158" s="2"/>
      <c r="EPS158" s="2"/>
      <c r="EPT158" s="2"/>
      <c r="EPU158" s="2"/>
      <c r="EPV158" s="2"/>
      <c r="EPW158" s="2"/>
      <c r="EPX158" s="2"/>
      <c r="EPY158" s="2"/>
      <c r="EPZ158" s="2"/>
      <c r="EQA158" s="2"/>
      <c r="EQB158" s="2"/>
      <c r="EQC158" s="2"/>
      <c r="EQD158" s="2"/>
      <c r="EQE158" s="2"/>
      <c r="EQF158" s="2"/>
      <c r="EQG158" s="2"/>
      <c r="EQH158" s="2"/>
      <c r="EQI158" s="2"/>
      <c r="EQJ158" s="2"/>
      <c r="EQK158" s="2"/>
      <c r="EQL158" s="2"/>
      <c r="EQM158" s="2"/>
      <c r="EQN158" s="2"/>
      <c r="EQO158" s="2"/>
      <c r="EQP158" s="2"/>
      <c r="EQQ158" s="2"/>
      <c r="EQR158" s="2"/>
      <c r="EQS158" s="2"/>
      <c r="EQT158" s="2"/>
      <c r="EQU158" s="2"/>
      <c r="EQV158" s="2"/>
      <c r="EQW158" s="2"/>
      <c r="EQX158" s="2"/>
      <c r="EQY158" s="2"/>
      <c r="EQZ158" s="2"/>
      <c r="ERA158" s="2"/>
      <c r="ERB158" s="2"/>
      <c r="ERC158" s="2"/>
      <c r="ERD158" s="2"/>
      <c r="ERE158" s="2"/>
      <c r="ERF158" s="2"/>
      <c r="ERG158" s="2"/>
      <c r="ERH158" s="2"/>
      <c r="ERI158" s="2"/>
      <c r="ERJ158" s="2"/>
      <c r="ERK158" s="2"/>
      <c r="ERL158" s="2"/>
      <c r="ERM158" s="2"/>
      <c r="ERN158" s="2"/>
      <c r="ERO158" s="2"/>
      <c r="ERP158" s="2"/>
      <c r="ERQ158" s="2"/>
      <c r="ERR158" s="2"/>
      <c r="ERS158" s="2"/>
      <c r="ERT158" s="2"/>
      <c r="ERU158" s="2"/>
      <c r="ERV158" s="2"/>
      <c r="ERW158" s="2"/>
      <c r="ERX158" s="2"/>
      <c r="ERY158" s="2"/>
      <c r="ERZ158" s="2"/>
      <c r="ESA158" s="2"/>
      <c r="ESB158" s="2"/>
      <c r="ESC158" s="2"/>
      <c r="ESD158" s="2"/>
      <c r="ESE158" s="2"/>
      <c r="ESF158" s="2"/>
      <c r="ESG158" s="2"/>
      <c r="ESH158" s="2"/>
      <c r="ESI158" s="2"/>
      <c r="ESJ158" s="2"/>
      <c r="ESK158" s="2"/>
      <c r="ESL158" s="2"/>
      <c r="ESM158" s="2"/>
      <c r="ESN158" s="2"/>
      <c r="ESO158" s="2"/>
      <c r="ESP158" s="2"/>
      <c r="ESQ158" s="2"/>
      <c r="ESR158" s="2"/>
      <c r="ESS158" s="2"/>
      <c r="EST158" s="2"/>
      <c r="ESU158" s="2"/>
      <c r="ESV158" s="2"/>
      <c r="ESW158" s="2"/>
      <c r="ESX158" s="2"/>
      <c r="ESY158" s="2"/>
      <c r="ESZ158" s="2"/>
      <c r="ETA158" s="2"/>
      <c r="ETB158" s="2"/>
      <c r="ETC158" s="2"/>
      <c r="ETD158" s="2"/>
      <c r="ETE158" s="2"/>
      <c r="ETF158" s="2"/>
      <c r="ETG158" s="2"/>
      <c r="ETH158" s="2"/>
      <c r="ETI158" s="2"/>
      <c r="ETJ158" s="2"/>
      <c r="ETK158" s="2"/>
      <c r="ETL158" s="2"/>
      <c r="ETM158" s="2"/>
      <c r="ETN158" s="2"/>
      <c r="ETO158" s="2"/>
      <c r="ETP158" s="2"/>
      <c r="ETQ158" s="2"/>
      <c r="ETR158" s="2"/>
      <c r="ETS158" s="2"/>
      <c r="ETT158" s="2"/>
      <c r="ETU158" s="2"/>
      <c r="ETV158" s="2"/>
      <c r="ETW158" s="2"/>
      <c r="ETX158" s="2"/>
      <c r="ETY158" s="2"/>
      <c r="ETZ158" s="2"/>
      <c r="EUA158" s="2"/>
      <c r="EUB158" s="2"/>
      <c r="EUC158" s="2"/>
      <c r="EUD158" s="2"/>
      <c r="EUE158" s="2"/>
      <c r="EUF158" s="2"/>
      <c r="EUG158" s="2"/>
      <c r="EUH158" s="2"/>
      <c r="EUI158" s="2"/>
      <c r="EUJ158" s="2"/>
      <c r="EUK158" s="2"/>
      <c r="EUL158" s="2"/>
      <c r="EUM158" s="2"/>
      <c r="EUN158" s="2"/>
      <c r="EUO158" s="2"/>
      <c r="EUP158" s="2"/>
      <c r="EUQ158" s="2"/>
      <c r="EUR158" s="2"/>
      <c r="EUS158" s="2"/>
      <c r="EUT158" s="2"/>
      <c r="EUU158" s="2"/>
      <c r="EUV158" s="2"/>
      <c r="EUW158" s="2"/>
      <c r="EUX158" s="2"/>
      <c r="EUY158" s="2"/>
      <c r="EUZ158" s="2"/>
      <c r="EVA158" s="2"/>
      <c r="EVB158" s="2"/>
      <c r="EVC158" s="2"/>
      <c r="EVD158" s="2"/>
      <c r="EVE158" s="2"/>
      <c r="EVF158" s="2"/>
      <c r="EVG158" s="2"/>
      <c r="EVH158" s="2"/>
      <c r="EVI158" s="2"/>
      <c r="EVJ158" s="2"/>
      <c r="EVK158" s="2"/>
      <c r="EVL158" s="2"/>
      <c r="EVM158" s="2"/>
      <c r="EVN158" s="2"/>
      <c r="EVO158" s="2"/>
      <c r="EVP158" s="2"/>
      <c r="EVQ158" s="2"/>
      <c r="EVR158" s="2"/>
      <c r="EVS158" s="2"/>
      <c r="EVT158" s="2"/>
      <c r="EVU158" s="2"/>
      <c r="EVV158" s="2"/>
      <c r="EVW158" s="2"/>
      <c r="EVX158" s="2"/>
      <c r="EVY158" s="2"/>
      <c r="EVZ158" s="2"/>
      <c r="EWA158" s="2"/>
      <c r="EWB158" s="2"/>
      <c r="EWC158" s="2"/>
      <c r="EWD158" s="2"/>
      <c r="EWE158" s="2"/>
      <c r="EWF158" s="2"/>
      <c r="EWG158" s="2"/>
      <c r="EWH158" s="2"/>
      <c r="EWI158" s="2"/>
      <c r="EWJ158" s="2"/>
      <c r="EWK158" s="2"/>
      <c r="EWL158" s="2"/>
      <c r="EWM158" s="2"/>
      <c r="EWN158" s="2"/>
      <c r="EWO158" s="2"/>
      <c r="EWP158" s="2"/>
      <c r="EWQ158" s="2"/>
      <c r="EWR158" s="2"/>
      <c r="EWS158" s="2"/>
      <c r="EWT158" s="2"/>
      <c r="EWU158" s="2"/>
      <c r="EWV158" s="2"/>
      <c r="EWW158" s="2"/>
      <c r="EWX158" s="2"/>
      <c r="EWY158" s="2"/>
      <c r="EWZ158" s="2"/>
      <c r="EXA158" s="2"/>
      <c r="EXB158" s="2"/>
      <c r="EXC158" s="2"/>
      <c r="EXD158" s="2"/>
      <c r="EXE158" s="2"/>
      <c r="EXF158" s="2"/>
      <c r="EXG158" s="2"/>
      <c r="EXH158" s="2"/>
      <c r="EXI158" s="2"/>
      <c r="EXJ158" s="2"/>
      <c r="EXK158" s="2"/>
      <c r="EXL158" s="2"/>
      <c r="EXM158" s="2"/>
      <c r="EXN158" s="2"/>
      <c r="EXO158" s="2"/>
      <c r="EXP158" s="2"/>
      <c r="EXQ158" s="2"/>
      <c r="EXR158" s="2"/>
      <c r="EXS158" s="2"/>
      <c r="EXT158" s="2"/>
      <c r="EXU158" s="2"/>
      <c r="EXV158" s="2"/>
      <c r="EXW158" s="2"/>
      <c r="EXX158" s="2"/>
      <c r="EXY158" s="2"/>
      <c r="EXZ158" s="2"/>
      <c r="EYA158" s="2"/>
      <c r="EYB158" s="2"/>
      <c r="EYC158" s="2"/>
      <c r="EYD158" s="2"/>
      <c r="EYE158" s="2"/>
      <c r="EYF158" s="2"/>
      <c r="EYG158" s="2"/>
      <c r="EYH158" s="2"/>
      <c r="EYI158" s="2"/>
      <c r="EYJ158" s="2"/>
      <c r="EYK158" s="2"/>
      <c r="EYL158" s="2"/>
      <c r="EYM158" s="2"/>
      <c r="EYN158" s="2"/>
      <c r="EYO158" s="2"/>
      <c r="EYP158" s="2"/>
      <c r="EYQ158" s="2"/>
      <c r="EYR158" s="2"/>
      <c r="EYS158" s="2"/>
      <c r="EYT158" s="2"/>
      <c r="EYU158" s="2"/>
      <c r="EYV158" s="2"/>
      <c r="EYW158" s="2"/>
      <c r="EYX158" s="2"/>
      <c r="EYY158" s="2"/>
      <c r="EYZ158" s="2"/>
      <c r="EZA158" s="2"/>
      <c r="EZB158" s="2"/>
      <c r="EZC158" s="2"/>
      <c r="EZD158" s="2"/>
      <c r="EZE158" s="2"/>
      <c r="EZF158" s="2"/>
      <c r="EZG158" s="2"/>
      <c r="EZH158" s="2"/>
      <c r="EZI158" s="2"/>
      <c r="EZJ158" s="2"/>
      <c r="EZK158" s="2"/>
      <c r="EZL158" s="2"/>
      <c r="EZM158" s="2"/>
      <c r="EZN158" s="2"/>
      <c r="EZO158" s="2"/>
      <c r="EZP158" s="2"/>
      <c r="EZQ158" s="2"/>
      <c r="EZR158" s="2"/>
      <c r="EZS158" s="2"/>
      <c r="EZT158" s="2"/>
      <c r="EZU158" s="2"/>
      <c r="EZV158" s="2"/>
      <c r="EZW158" s="2"/>
      <c r="EZX158" s="2"/>
      <c r="EZY158" s="2"/>
      <c r="EZZ158" s="2"/>
      <c r="FAA158" s="2"/>
      <c r="FAB158" s="2"/>
      <c r="FAC158" s="2"/>
      <c r="FAD158" s="2"/>
      <c r="FAE158" s="2"/>
      <c r="FAF158" s="2"/>
      <c r="FAG158" s="2"/>
      <c r="FAH158" s="2"/>
      <c r="FAI158" s="2"/>
      <c r="FAJ158" s="2"/>
      <c r="FAK158" s="2"/>
      <c r="FAL158" s="2"/>
      <c r="FAM158" s="2"/>
      <c r="FAN158" s="2"/>
      <c r="FAO158" s="2"/>
      <c r="FAP158" s="2"/>
      <c r="FAQ158" s="2"/>
      <c r="FAR158" s="2"/>
      <c r="FAS158" s="2"/>
      <c r="FAT158" s="2"/>
      <c r="FAU158" s="2"/>
      <c r="FAV158" s="2"/>
      <c r="FAW158" s="2"/>
      <c r="FAX158" s="2"/>
      <c r="FAY158" s="2"/>
      <c r="FAZ158" s="2"/>
      <c r="FBA158" s="2"/>
      <c r="FBB158" s="2"/>
      <c r="FBC158" s="2"/>
      <c r="FBD158" s="2"/>
      <c r="FBE158" s="2"/>
      <c r="FBF158" s="2"/>
      <c r="FBG158" s="2"/>
      <c r="FBH158" s="2"/>
      <c r="FBI158" s="2"/>
      <c r="FBJ158" s="2"/>
      <c r="FBK158" s="2"/>
      <c r="FBL158" s="2"/>
      <c r="FBM158" s="2"/>
      <c r="FBN158" s="2"/>
      <c r="FBO158" s="2"/>
      <c r="FBP158" s="2"/>
      <c r="FBQ158" s="2"/>
      <c r="FBR158" s="2"/>
      <c r="FBS158" s="2"/>
      <c r="FBT158" s="2"/>
      <c r="FBU158" s="2"/>
      <c r="FBV158" s="2"/>
      <c r="FBW158" s="2"/>
      <c r="FBX158" s="2"/>
      <c r="FBY158" s="2"/>
      <c r="FBZ158" s="2"/>
      <c r="FCA158" s="2"/>
      <c r="FCB158" s="2"/>
      <c r="FCC158" s="2"/>
      <c r="FCD158" s="2"/>
      <c r="FCE158" s="2"/>
      <c r="FCF158" s="2"/>
      <c r="FCG158" s="2"/>
      <c r="FCH158" s="2"/>
      <c r="FCI158" s="2"/>
      <c r="FCJ158" s="2"/>
      <c r="FCK158" s="2"/>
      <c r="FCL158" s="2"/>
      <c r="FCM158" s="2"/>
      <c r="FCN158" s="2"/>
      <c r="FCO158" s="2"/>
      <c r="FCP158" s="2"/>
      <c r="FCQ158" s="2"/>
      <c r="FCR158" s="2"/>
      <c r="FCS158" s="2"/>
      <c r="FCT158" s="2"/>
      <c r="FCU158" s="2"/>
      <c r="FCV158" s="2"/>
      <c r="FCW158" s="2"/>
      <c r="FCX158" s="2"/>
      <c r="FCY158" s="2"/>
      <c r="FCZ158" s="2"/>
      <c r="FDA158" s="2"/>
      <c r="FDB158" s="2"/>
      <c r="FDC158" s="2"/>
      <c r="FDD158" s="2"/>
      <c r="FDE158" s="2"/>
      <c r="FDF158" s="2"/>
      <c r="FDG158" s="2"/>
      <c r="FDH158" s="2"/>
      <c r="FDI158" s="2"/>
      <c r="FDJ158" s="2"/>
      <c r="FDK158" s="2"/>
      <c r="FDL158" s="2"/>
      <c r="FDM158" s="2"/>
      <c r="FDN158" s="2"/>
      <c r="FDO158" s="2"/>
      <c r="FDP158" s="2"/>
      <c r="FDQ158" s="2"/>
      <c r="FDR158" s="2"/>
      <c r="FDS158" s="2"/>
      <c r="FDT158" s="2"/>
      <c r="FDU158" s="2"/>
      <c r="FDV158" s="2"/>
      <c r="FDW158" s="2"/>
      <c r="FDX158" s="2"/>
      <c r="FDY158" s="2"/>
      <c r="FDZ158" s="2"/>
      <c r="FEA158" s="2"/>
      <c r="FEB158" s="2"/>
      <c r="FEC158" s="2"/>
      <c r="FED158" s="2"/>
      <c r="FEE158" s="2"/>
      <c r="FEF158" s="2"/>
      <c r="FEG158" s="2"/>
      <c r="FEH158" s="2"/>
      <c r="FEI158" s="2"/>
      <c r="FEJ158" s="2"/>
      <c r="FEK158" s="2"/>
      <c r="FEL158" s="2"/>
      <c r="FEM158" s="2"/>
      <c r="FEN158" s="2"/>
      <c r="FEO158" s="2"/>
      <c r="FEP158" s="2"/>
      <c r="FEQ158" s="2"/>
      <c r="FER158" s="2"/>
      <c r="FES158" s="2"/>
      <c r="FET158" s="2"/>
      <c r="FEU158" s="2"/>
      <c r="FEV158" s="2"/>
      <c r="FEW158" s="2"/>
      <c r="FEX158" s="2"/>
      <c r="FEY158" s="2"/>
      <c r="FEZ158" s="2"/>
      <c r="FFA158" s="2"/>
      <c r="FFB158" s="2"/>
      <c r="FFC158" s="2"/>
      <c r="FFD158" s="2"/>
      <c r="FFE158" s="2"/>
      <c r="FFF158" s="2"/>
      <c r="FFG158" s="2"/>
      <c r="FFH158" s="2"/>
      <c r="FFI158" s="2"/>
      <c r="FFJ158" s="2"/>
      <c r="FFK158" s="2"/>
      <c r="FFL158" s="2"/>
      <c r="FFM158" s="2"/>
      <c r="FFN158" s="2"/>
      <c r="FFO158" s="2"/>
      <c r="FFP158" s="2"/>
      <c r="FFQ158" s="2"/>
      <c r="FFR158" s="2"/>
      <c r="FFS158" s="2"/>
      <c r="FFT158" s="2"/>
      <c r="FFU158" s="2"/>
      <c r="FFV158" s="2"/>
      <c r="FFW158" s="2"/>
      <c r="FFX158" s="2"/>
      <c r="FFY158" s="2"/>
      <c r="FFZ158" s="2"/>
      <c r="FGA158" s="2"/>
      <c r="FGB158" s="2"/>
      <c r="FGC158" s="2"/>
      <c r="FGD158" s="2"/>
      <c r="FGE158" s="2"/>
      <c r="FGF158" s="2"/>
      <c r="FGG158" s="2"/>
      <c r="FGH158" s="2"/>
      <c r="FGI158" s="2"/>
      <c r="FGJ158" s="2"/>
      <c r="FGK158" s="2"/>
      <c r="FGL158" s="2"/>
      <c r="FGM158" s="2"/>
      <c r="FGN158" s="2"/>
      <c r="FGO158" s="2"/>
      <c r="FGP158" s="2"/>
      <c r="FGQ158" s="2"/>
      <c r="FGR158" s="2"/>
      <c r="FGS158" s="2"/>
      <c r="FGT158" s="2"/>
      <c r="FGU158" s="2"/>
      <c r="FGV158" s="2"/>
      <c r="FGW158" s="2"/>
      <c r="FGX158" s="2"/>
      <c r="FGY158" s="2"/>
      <c r="FGZ158" s="2"/>
      <c r="FHA158" s="2"/>
      <c r="FHB158" s="2"/>
      <c r="FHC158" s="2"/>
      <c r="FHD158" s="2"/>
      <c r="FHE158" s="2"/>
      <c r="FHF158" s="2"/>
      <c r="FHG158" s="2"/>
      <c r="FHH158" s="2"/>
      <c r="FHI158" s="2"/>
      <c r="FHJ158" s="2"/>
      <c r="FHK158" s="2"/>
      <c r="FHL158" s="2"/>
      <c r="FHM158" s="2"/>
      <c r="FHN158" s="2"/>
      <c r="FHO158" s="2"/>
      <c r="FHP158" s="2"/>
      <c r="FHQ158" s="2"/>
      <c r="FHR158" s="2"/>
      <c r="FHS158" s="2"/>
      <c r="FHT158" s="2"/>
      <c r="FHU158" s="2"/>
      <c r="FHV158" s="2"/>
      <c r="FHW158" s="2"/>
      <c r="FHX158" s="2"/>
      <c r="FHY158" s="2"/>
      <c r="FHZ158" s="2"/>
      <c r="FIA158" s="2"/>
      <c r="FIB158" s="2"/>
      <c r="FIC158" s="2"/>
      <c r="FID158" s="2"/>
      <c r="FIE158" s="2"/>
      <c r="FIF158" s="2"/>
      <c r="FIG158" s="2"/>
      <c r="FIH158" s="2"/>
      <c r="FII158" s="2"/>
      <c r="FIJ158" s="2"/>
      <c r="FIK158" s="2"/>
      <c r="FIL158" s="2"/>
      <c r="FIM158" s="2"/>
      <c r="FIN158" s="2"/>
      <c r="FIO158" s="2"/>
      <c r="FIP158" s="2"/>
      <c r="FIQ158" s="2"/>
      <c r="FIR158" s="2"/>
      <c r="FIS158" s="2"/>
      <c r="FIT158" s="2"/>
      <c r="FIU158" s="2"/>
      <c r="FIV158" s="2"/>
      <c r="FIW158" s="2"/>
      <c r="FIX158" s="2"/>
      <c r="FIY158" s="2"/>
      <c r="FIZ158" s="2"/>
      <c r="FJA158" s="2"/>
      <c r="FJB158" s="2"/>
      <c r="FJC158" s="2"/>
      <c r="FJD158" s="2"/>
      <c r="FJE158" s="2"/>
      <c r="FJF158" s="2"/>
      <c r="FJG158" s="2"/>
      <c r="FJH158" s="2"/>
      <c r="FJI158" s="2"/>
      <c r="FJJ158" s="2"/>
      <c r="FJK158" s="2"/>
      <c r="FJL158" s="2"/>
      <c r="FJM158" s="2"/>
      <c r="FJN158" s="2"/>
      <c r="FJO158" s="2"/>
      <c r="FJP158" s="2"/>
      <c r="FJQ158" s="2"/>
      <c r="FJR158" s="2"/>
      <c r="FJS158" s="2"/>
      <c r="FJT158" s="2"/>
      <c r="FJU158" s="2"/>
      <c r="FJV158" s="2"/>
      <c r="FJW158" s="2"/>
      <c r="FJX158" s="2"/>
      <c r="FJY158" s="2"/>
      <c r="FJZ158" s="2"/>
      <c r="FKA158" s="2"/>
      <c r="FKB158" s="2"/>
      <c r="FKC158" s="2"/>
      <c r="FKD158" s="2"/>
      <c r="FKE158" s="2"/>
      <c r="FKF158" s="2"/>
      <c r="FKG158" s="2"/>
      <c r="FKH158" s="2"/>
      <c r="FKI158" s="2"/>
      <c r="FKJ158" s="2"/>
      <c r="FKK158" s="2"/>
      <c r="FKL158" s="2"/>
      <c r="FKM158" s="2"/>
      <c r="FKN158" s="2"/>
      <c r="FKO158" s="2"/>
      <c r="FKP158" s="2"/>
      <c r="FKQ158" s="2"/>
      <c r="FKR158" s="2"/>
      <c r="FKS158" s="2"/>
      <c r="FKT158" s="2"/>
      <c r="FKU158" s="2"/>
      <c r="FKV158" s="2"/>
      <c r="FKW158" s="2"/>
      <c r="FKX158" s="2"/>
      <c r="FKY158" s="2"/>
      <c r="FKZ158" s="2"/>
      <c r="FLA158" s="2"/>
      <c r="FLB158" s="2"/>
      <c r="FLC158" s="2"/>
      <c r="FLD158" s="2"/>
      <c r="FLE158" s="2"/>
      <c r="FLF158" s="2"/>
      <c r="FLG158" s="2"/>
      <c r="FLH158" s="2"/>
      <c r="FLI158" s="2"/>
      <c r="FLJ158" s="2"/>
      <c r="FLK158" s="2"/>
      <c r="FLL158" s="2"/>
      <c r="FLM158" s="2"/>
      <c r="FLN158" s="2"/>
      <c r="FLO158" s="2"/>
      <c r="FLP158" s="2"/>
      <c r="FLQ158" s="2"/>
      <c r="FLR158" s="2"/>
      <c r="FLS158" s="2"/>
      <c r="FLT158" s="2"/>
      <c r="FLU158" s="2"/>
      <c r="FLV158" s="2"/>
      <c r="FLW158" s="2"/>
      <c r="FLX158" s="2"/>
      <c r="FLY158" s="2"/>
      <c r="FLZ158" s="2"/>
      <c r="FMA158" s="2"/>
      <c r="FMB158" s="2"/>
      <c r="FMC158" s="2"/>
      <c r="FMD158" s="2"/>
      <c r="FME158" s="2"/>
      <c r="FMF158" s="2"/>
      <c r="FMG158" s="2"/>
      <c r="FMH158" s="2"/>
      <c r="FMI158" s="2"/>
      <c r="FMJ158" s="2"/>
      <c r="FMK158" s="2"/>
      <c r="FML158" s="2"/>
      <c r="FMM158" s="2"/>
      <c r="FMN158" s="2"/>
      <c r="FMO158" s="2"/>
      <c r="FMP158" s="2"/>
      <c r="FMQ158" s="2"/>
      <c r="FMR158" s="2"/>
      <c r="FMS158" s="2"/>
      <c r="FMT158" s="2"/>
      <c r="FMU158" s="2"/>
      <c r="FMV158" s="2"/>
      <c r="FMW158" s="2"/>
      <c r="FMX158" s="2"/>
      <c r="FMY158" s="2"/>
      <c r="FMZ158" s="2"/>
      <c r="FNA158" s="2"/>
      <c r="FNB158" s="2"/>
      <c r="FNC158" s="2"/>
      <c r="FND158" s="2"/>
      <c r="FNE158" s="2"/>
      <c r="FNF158" s="2"/>
      <c r="FNG158" s="2"/>
      <c r="FNH158" s="2"/>
      <c r="FNI158" s="2"/>
      <c r="FNJ158" s="2"/>
      <c r="FNK158" s="2"/>
      <c r="FNL158" s="2"/>
      <c r="FNM158" s="2"/>
      <c r="FNN158" s="2"/>
      <c r="FNO158" s="2"/>
      <c r="FNP158" s="2"/>
      <c r="FNQ158" s="2"/>
      <c r="FNR158" s="2"/>
      <c r="FNS158" s="2"/>
      <c r="FNT158" s="2"/>
      <c r="FNU158" s="2"/>
      <c r="FNV158" s="2"/>
      <c r="FNW158" s="2"/>
      <c r="FNX158" s="2"/>
      <c r="FNY158" s="2"/>
      <c r="FNZ158" s="2"/>
      <c r="FOA158" s="2"/>
      <c r="FOB158" s="2"/>
      <c r="FOC158" s="2"/>
      <c r="FOD158" s="2"/>
      <c r="FOE158" s="2"/>
      <c r="FOF158" s="2"/>
      <c r="FOG158" s="2"/>
      <c r="FOH158" s="2"/>
      <c r="FOI158" s="2"/>
      <c r="FOJ158" s="2"/>
      <c r="FOK158" s="2"/>
      <c r="FOL158" s="2"/>
      <c r="FOM158" s="2"/>
      <c r="FON158" s="2"/>
      <c r="FOO158" s="2"/>
      <c r="FOP158" s="2"/>
      <c r="FOQ158" s="2"/>
      <c r="FOR158" s="2"/>
      <c r="FOS158" s="2"/>
      <c r="FOT158" s="2"/>
      <c r="FOU158" s="2"/>
      <c r="FOV158" s="2"/>
      <c r="FOW158" s="2"/>
      <c r="FOX158" s="2"/>
      <c r="FOY158" s="2"/>
      <c r="FOZ158" s="2"/>
      <c r="FPA158" s="2"/>
      <c r="FPB158" s="2"/>
      <c r="FPC158" s="2"/>
      <c r="FPD158" s="2"/>
      <c r="FPE158" s="2"/>
      <c r="FPF158" s="2"/>
      <c r="FPG158" s="2"/>
      <c r="FPH158" s="2"/>
      <c r="FPI158" s="2"/>
      <c r="FPJ158" s="2"/>
      <c r="FPK158" s="2"/>
      <c r="FPL158" s="2"/>
      <c r="FPM158" s="2"/>
      <c r="FPN158" s="2"/>
      <c r="FPO158" s="2"/>
      <c r="FPP158" s="2"/>
      <c r="FPQ158" s="2"/>
      <c r="FPR158" s="2"/>
      <c r="FPS158" s="2"/>
      <c r="FPT158" s="2"/>
      <c r="FPU158" s="2"/>
      <c r="FPV158" s="2"/>
      <c r="FPW158" s="2"/>
      <c r="FPX158" s="2"/>
      <c r="FPY158" s="2"/>
      <c r="FPZ158" s="2"/>
      <c r="FQA158" s="2"/>
      <c r="FQB158" s="2"/>
      <c r="FQC158" s="2"/>
      <c r="FQD158" s="2"/>
      <c r="FQE158" s="2"/>
      <c r="FQF158" s="2"/>
      <c r="FQG158" s="2"/>
      <c r="FQH158" s="2"/>
      <c r="FQI158" s="2"/>
      <c r="FQJ158" s="2"/>
      <c r="FQK158" s="2"/>
      <c r="FQL158" s="2"/>
      <c r="FQM158" s="2"/>
      <c r="FQN158" s="2"/>
      <c r="FQO158" s="2"/>
      <c r="FQP158" s="2"/>
      <c r="FQQ158" s="2"/>
      <c r="FQR158" s="2"/>
      <c r="FQS158" s="2"/>
      <c r="FQT158" s="2"/>
      <c r="FQU158" s="2"/>
      <c r="FQV158" s="2"/>
      <c r="FQW158" s="2"/>
      <c r="FQX158" s="2"/>
      <c r="FQY158" s="2"/>
      <c r="FQZ158" s="2"/>
      <c r="FRA158" s="2"/>
      <c r="FRB158" s="2"/>
      <c r="FRC158" s="2"/>
      <c r="FRD158" s="2"/>
      <c r="FRE158" s="2"/>
      <c r="FRF158" s="2"/>
      <c r="FRG158" s="2"/>
      <c r="FRH158" s="2"/>
      <c r="FRI158" s="2"/>
      <c r="FRJ158" s="2"/>
      <c r="FRK158" s="2"/>
      <c r="FRL158" s="2"/>
      <c r="FRM158" s="2"/>
      <c r="FRN158" s="2"/>
      <c r="FRO158" s="2"/>
      <c r="FRP158" s="2"/>
      <c r="FRQ158" s="2"/>
      <c r="FRR158" s="2"/>
      <c r="FRS158" s="2"/>
      <c r="FRT158" s="2"/>
      <c r="FRU158" s="2"/>
      <c r="FRV158" s="2"/>
      <c r="FRW158" s="2"/>
      <c r="FRX158" s="2"/>
      <c r="FRY158" s="2"/>
      <c r="FRZ158" s="2"/>
      <c r="FSA158" s="2"/>
      <c r="FSB158" s="2"/>
      <c r="FSC158" s="2"/>
      <c r="FSD158" s="2"/>
      <c r="FSE158" s="2"/>
      <c r="FSF158" s="2"/>
      <c r="FSG158" s="2"/>
      <c r="FSH158" s="2"/>
      <c r="FSI158" s="2"/>
      <c r="FSJ158" s="2"/>
      <c r="FSK158" s="2"/>
      <c r="FSL158" s="2"/>
      <c r="FSM158" s="2"/>
      <c r="FSN158" s="2"/>
      <c r="FSO158" s="2"/>
      <c r="FSP158" s="2"/>
      <c r="FSQ158" s="2"/>
      <c r="FSR158" s="2"/>
      <c r="FSS158" s="2"/>
      <c r="FST158" s="2"/>
      <c r="FSU158" s="2"/>
      <c r="FSV158" s="2"/>
      <c r="FSW158" s="2"/>
      <c r="FSX158" s="2"/>
      <c r="FSY158" s="2"/>
      <c r="FSZ158" s="2"/>
      <c r="FTA158" s="2"/>
      <c r="FTB158" s="2"/>
      <c r="FTC158" s="2"/>
      <c r="FTD158" s="2"/>
      <c r="FTE158" s="2"/>
      <c r="FTF158" s="2"/>
      <c r="FTG158" s="2"/>
      <c r="FTH158" s="2"/>
      <c r="FTI158" s="2"/>
      <c r="FTJ158" s="2"/>
      <c r="FTK158" s="2"/>
      <c r="FTL158" s="2"/>
      <c r="FTM158" s="2"/>
      <c r="FTN158" s="2"/>
      <c r="FTO158" s="2"/>
      <c r="FTP158" s="2"/>
      <c r="FTQ158" s="2"/>
      <c r="FTR158" s="2"/>
      <c r="FTS158" s="2"/>
      <c r="FTT158" s="2"/>
      <c r="FTU158" s="2"/>
      <c r="FTV158" s="2"/>
      <c r="FTW158" s="2"/>
      <c r="FTX158" s="2"/>
      <c r="FTY158" s="2"/>
      <c r="FTZ158" s="2"/>
      <c r="FUA158" s="2"/>
      <c r="FUB158" s="2"/>
      <c r="FUC158" s="2"/>
      <c r="FUD158" s="2"/>
      <c r="FUE158" s="2"/>
      <c r="FUF158" s="2"/>
      <c r="FUG158" s="2"/>
      <c r="FUH158" s="2"/>
      <c r="FUI158" s="2"/>
      <c r="FUJ158" s="2"/>
      <c r="FUK158" s="2"/>
      <c r="FUL158" s="2"/>
      <c r="FUM158" s="2"/>
      <c r="FUN158" s="2"/>
      <c r="FUO158" s="2"/>
      <c r="FUP158" s="2"/>
      <c r="FUQ158" s="2"/>
      <c r="FUR158" s="2"/>
      <c r="FUS158" s="2"/>
      <c r="FUT158" s="2"/>
      <c r="FUU158" s="2"/>
      <c r="FUV158" s="2"/>
      <c r="FUW158" s="2"/>
      <c r="FUX158" s="2"/>
      <c r="FUY158" s="2"/>
      <c r="FUZ158" s="2"/>
      <c r="FVA158" s="2"/>
      <c r="FVB158" s="2"/>
      <c r="FVC158" s="2"/>
      <c r="FVD158" s="2"/>
      <c r="FVE158" s="2"/>
      <c r="FVF158" s="2"/>
      <c r="FVG158" s="2"/>
      <c r="FVH158" s="2"/>
      <c r="FVI158" s="2"/>
      <c r="FVJ158" s="2"/>
      <c r="FVK158" s="2"/>
      <c r="FVL158" s="2"/>
      <c r="FVM158" s="2"/>
      <c r="FVN158" s="2"/>
      <c r="FVO158" s="2"/>
      <c r="FVP158" s="2"/>
      <c r="FVQ158" s="2"/>
      <c r="FVR158" s="2"/>
      <c r="FVS158" s="2"/>
      <c r="FVT158" s="2"/>
      <c r="FVU158" s="2"/>
      <c r="FVV158" s="2"/>
      <c r="FVW158" s="2"/>
      <c r="FVX158" s="2"/>
      <c r="FVY158" s="2"/>
      <c r="FVZ158" s="2"/>
      <c r="FWA158" s="2"/>
      <c r="FWB158" s="2"/>
      <c r="FWC158" s="2"/>
      <c r="FWD158" s="2"/>
      <c r="FWE158" s="2"/>
      <c r="FWF158" s="2"/>
      <c r="FWG158" s="2"/>
      <c r="FWH158" s="2"/>
      <c r="FWI158" s="2"/>
      <c r="FWJ158" s="2"/>
      <c r="FWK158" s="2"/>
      <c r="FWL158" s="2"/>
      <c r="FWM158" s="2"/>
      <c r="FWN158" s="2"/>
      <c r="FWO158" s="2"/>
      <c r="FWP158" s="2"/>
      <c r="FWQ158" s="2"/>
      <c r="FWR158" s="2"/>
      <c r="FWS158" s="2"/>
      <c r="FWT158" s="2"/>
      <c r="FWU158" s="2"/>
      <c r="FWV158" s="2"/>
      <c r="FWW158" s="2"/>
      <c r="FWX158" s="2"/>
      <c r="FWY158" s="2"/>
      <c r="FWZ158" s="2"/>
      <c r="FXA158" s="2"/>
      <c r="FXB158" s="2"/>
      <c r="FXC158" s="2"/>
      <c r="FXD158" s="2"/>
      <c r="FXE158" s="2"/>
      <c r="FXF158" s="2"/>
      <c r="FXG158" s="2"/>
      <c r="FXH158" s="2"/>
      <c r="FXI158" s="2"/>
      <c r="FXJ158" s="2"/>
      <c r="FXK158" s="2"/>
      <c r="FXL158" s="2"/>
      <c r="FXM158" s="2"/>
      <c r="FXN158" s="2"/>
      <c r="FXO158" s="2"/>
      <c r="FXP158" s="2"/>
      <c r="FXQ158" s="2"/>
      <c r="FXR158" s="2"/>
      <c r="FXS158" s="2"/>
      <c r="FXT158" s="2"/>
      <c r="FXU158" s="2"/>
      <c r="FXV158" s="2"/>
      <c r="FXW158" s="2"/>
      <c r="FXX158" s="2"/>
      <c r="FXY158" s="2"/>
      <c r="FXZ158" s="2"/>
      <c r="FYA158" s="2"/>
      <c r="FYB158" s="2"/>
      <c r="FYC158" s="2"/>
      <c r="FYD158" s="2"/>
      <c r="FYE158" s="2"/>
      <c r="FYF158" s="2"/>
      <c r="FYG158" s="2"/>
      <c r="FYH158" s="2"/>
      <c r="FYI158" s="2"/>
      <c r="FYJ158" s="2"/>
      <c r="FYK158" s="2"/>
      <c r="FYL158" s="2"/>
      <c r="FYM158" s="2"/>
      <c r="FYN158" s="2"/>
      <c r="FYO158" s="2"/>
      <c r="FYP158" s="2"/>
      <c r="FYQ158" s="2"/>
      <c r="FYR158" s="2"/>
      <c r="FYS158" s="2"/>
      <c r="FYT158" s="2"/>
      <c r="FYU158" s="2"/>
      <c r="FYV158" s="2"/>
      <c r="FYW158" s="2"/>
      <c r="FYX158" s="2"/>
      <c r="FYY158" s="2"/>
      <c r="FYZ158" s="2"/>
      <c r="FZA158" s="2"/>
      <c r="FZB158" s="2"/>
      <c r="FZC158" s="2"/>
      <c r="FZD158" s="2"/>
      <c r="FZE158" s="2"/>
      <c r="FZF158" s="2"/>
      <c r="FZG158" s="2"/>
      <c r="FZH158" s="2"/>
      <c r="FZI158" s="2"/>
      <c r="FZJ158" s="2"/>
      <c r="FZK158" s="2"/>
      <c r="FZL158" s="2"/>
      <c r="FZM158" s="2"/>
      <c r="FZN158" s="2"/>
      <c r="FZO158" s="2"/>
      <c r="FZP158" s="2"/>
      <c r="FZQ158" s="2"/>
      <c r="FZR158" s="2"/>
      <c r="FZS158" s="2"/>
      <c r="FZT158" s="2"/>
      <c r="FZU158" s="2"/>
      <c r="FZV158" s="2"/>
      <c r="FZW158" s="2"/>
      <c r="FZX158" s="2"/>
      <c r="FZY158" s="2"/>
      <c r="FZZ158" s="2"/>
      <c r="GAA158" s="2"/>
      <c r="GAB158" s="2"/>
      <c r="GAC158" s="2"/>
      <c r="GAD158" s="2"/>
      <c r="GAE158" s="2"/>
      <c r="GAF158" s="2"/>
      <c r="GAG158" s="2"/>
      <c r="GAH158" s="2"/>
      <c r="GAI158" s="2"/>
      <c r="GAJ158" s="2"/>
      <c r="GAK158" s="2"/>
      <c r="GAL158" s="2"/>
      <c r="GAM158" s="2"/>
      <c r="GAN158" s="2"/>
      <c r="GAO158" s="2"/>
      <c r="GAP158" s="2"/>
      <c r="GAQ158" s="2"/>
      <c r="GAR158" s="2"/>
      <c r="GAS158" s="2"/>
      <c r="GAT158" s="2"/>
      <c r="GAU158" s="2"/>
      <c r="GAV158" s="2"/>
      <c r="GAW158" s="2"/>
      <c r="GAX158" s="2"/>
      <c r="GAY158" s="2"/>
      <c r="GAZ158" s="2"/>
      <c r="GBA158" s="2"/>
      <c r="GBB158" s="2"/>
      <c r="GBC158" s="2"/>
      <c r="GBD158" s="2"/>
      <c r="GBE158" s="2"/>
      <c r="GBF158" s="2"/>
      <c r="GBG158" s="2"/>
      <c r="GBH158" s="2"/>
      <c r="GBI158" s="2"/>
      <c r="GBJ158" s="2"/>
      <c r="GBK158" s="2"/>
      <c r="GBL158" s="2"/>
      <c r="GBM158" s="2"/>
      <c r="GBN158" s="2"/>
      <c r="GBO158" s="2"/>
      <c r="GBP158" s="2"/>
      <c r="GBQ158" s="2"/>
      <c r="GBR158" s="2"/>
      <c r="GBS158" s="2"/>
      <c r="GBT158" s="2"/>
      <c r="GBU158" s="2"/>
      <c r="GBV158" s="2"/>
      <c r="GBW158" s="2"/>
      <c r="GBX158" s="2"/>
      <c r="GBY158" s="2"/>
      <c r="GBZ158" s="2"/>
      <c r="GCA158" s="2"/>
      <c r="GCB158" s="2"/>
      <c r="GCC158" s="2"/>
      <c r="GCD158" s="2"/>
      <c r="GCE158" s="2"/>
      <c r="GCF158" s="2"/>
      <c r="GCG158" s="2"/>
      <c r="GCH158" s="2"/>
      <c r="GCI158" s="2"/>
      <c r="GCJ158" s="2"/>
      <c r="GCK158" s="2"/>
      <c r="GCL158" s="2"/>
      <c r="GCM158" s="2"/>
      <c r="GCN158" s="2"/>
      <c r="GCO158" s="2"/>
      <c r="GCP158" s="2"/>
      <c r="GCQ158" s="2"/>
      <c r="GCR158" s="2"/>
      <c r="GCS158" s="2"/>
      <c r="GCT158" s="2"/>
      <c r="GCU158" s="2"/>
      <c r="GCV158" s="2"/>
      <c r="GCW158" s="2"/>
      <c r="GCX158" s="2"/>
      <c r="GCY158" s="2"/>
      <c r="GCZ158" s="2"/>
      <c r="GDA158" s="2"/>
      <c r="GDB158" s="2"/>
      <c r="GDC158" s="2"/>
      <c r="GDD158" s="2"/>
      <c r="GDE158" s="2"/>
      <c r="GDF158" s="2"/>
      <c r="GDG158" s="2"/>
      <c r="GDH158" s="2"/>
      <c r="GDI158" s="2"/>
      <c r="GDJ158" s="2"/>
      <c r="GDK158" s="2"/>
      <c r="GDL158" s="2"/>
      <c r="GDM158" s="2"/>
      <c r="GDN158" s="2"/>
      <c r="GDO158" s="2"/>
      <c r="GDP158" s="2"/>
      <c r="GDQ158" s="2"/>
      <c r="GDR158" s="2"/>
      <c r="GDS158" s="2"/>
      <c r="GDT158" s="2"/>
      <c r="GDU158" s="2"/>
      <c r="GDV158" s="2"/>
      <c r="GDW158" s="2"/>
      <c r="GDX158" s="2"/>
      <c r="GDY158" s="2"/>
      <c r="GDZ158" s="2"/>
      <c r="GEA158" s="2"/>
      <c r="GEB158" s="2"/>
      <c r="GEC158" s="2"/>
      <c r="GED158" s="2"/>
      <c r="GEE158" s="2"/>
      <c r="GEF158" s="2"/>
      <c r="GEG158" s="2"/>
      <c r="GEH158" s="2"/>
      <c r="GEI158" s="2"/>
      <c r="GEJ158" s="2"/>
      <c r="GEK158" s="2"/>
      <c r="GEL158" s="2"/>
      <c r="GEM158" s="2"/>
      <c r="GEN158" s="2"/>
      <c r="GEO158" s="2"/>
      <c r="GEP158" s="2"/>
      <c r="GEQ158" s="2"/>
      <c r="GER158" s="2"/>
      <c r="GES158" s="2"/>
      <c r="GET158" s="2"/>
      <c r="GEU158" s="2"/>
      <c r="GEV158" s="2"/>
      <c r="GEW158" s="2"/>
      <c r="GEX158" s="2"/>
      <c r="GEY158" s="2"/>
      <c r="GEZ158" s="2"/>
      <c r="GFA158" s="2"/>
      <c r="GFB158" s="2"/>
      <c r="GFC158" s="2"/>
      <c r="GFD158" s="2"/>
      <c r="GFE158" s="2"/>
      <c r="GFF158" s="2"/>
      <c r="GFG158" s="2"/>
      <c r="GFH158" s="2"/>
      <c r="GFI158" s="2"/>
      <c r="GFJ158" s="2"/>
      <c r="GFK158" s="2"/>
      <c r="GFL158" s="2"/>
      <c r="GFM158" s="2"/>
      <c r="GFN158" s="2"/>
      <c r="GFO158" s="2"/>
      <c r="GFP158" s="2"/>
      <c r="GFQ158" s="2"/>
      <c r="GFR158" s="2"/>
      <c r="GFS158" s="2"/>
      <c r="GFT158" s="2"/>
      <c r="GFU158" s="2"/>
      <c r="GFV158" s="2"/>
      <c r="GFW158" s="2"/>
      <c r="GFX158" s="2"/>
      <c r="GFY158" s="2"/>
      <c r="GFZ158" s="2"/>
      <c r="GGA158" s="2"/>
      <c r="GGB158" s="2"/>
      <c r="GGC158" s="2"/>
      <c r="GGD158" s="2"/>
      <c r="GGE158" s="2"/>
      <c r="GGF158" s="2"/>
      <c r="GGG158" s="2"/>
      <c r="GGH158" s="2"/>
      <c r="GGI158" s="2"/>
      <c r="GGJ158" s="2"/>
      <c r="GGK158" s="2"/>
      <c r="GGL158" s="2"/>
      <c r="GGM158" s="2"/>
      <c r="GGN158" s="2"/>
      <c r="GGO158" s="2"/>
      <c r="GGP158" s="2"/>
      <c r="GGQ158" s="2"/>
      <c r="GGR158" s="2"/>
      <c r="GGS158" s="2"/>
      <c r="GGT158" s="2"/>
      <c r="GGU158" s="2"/>
      <c r="GGV158" s="2"/>
      <c r="GGW158" s="2"/>
      <c r="GGX158" s="2"/>
      <c r="GGY158" s="2"/>
      <c r="GGZ158" s="2"/>
      <c r="GHA158" s="2"/>
      <c r="GHB158" s="2"/>
      <c r="GHC158" s="2"/>
      <c r="GHD158" s="2"/>
      <c r="GHE158" s="2"/>
      <c r="GHF158" s="2"/>
      <c r="GHG158" s="2"/>
      <c r="GHH158" s="2"/>
      <c r="GHI158" s="2"/>
      <c r="GHJ158" s="2"/>
      <c r="GHK158" s="2"/>
      <c r="GHL158" s="2"/>
      <c r="GHM158" s="2"/>
      <c r="GHN158" s="2"/>
      <c r="GHO158" s="2"/>
      <c r="GHP158" s="2"/>
      <c r="GHQ158" s="2"/>
      <c r="GHR158" s="2"/>
      <c r="GHS158" s="2"/>
      <c r="GHT158" s="2"/>
      <c r="GHU158" s="2"/>
      <c r="GHV158" s="2"/>
      <c r="GHW158" s="2"/>
      <c r="GHX158" s="2"/>
      <c r="GHY158" s="2"/>
      <c r="GHZ158" s="2"/>
      <c r="GIA158" s="2"/>
      <c r="GIB158" s="2"/>
      <c r="GIC158" s="2"/>
      <c r="GID158" s="2"/>
      <c r="GIE158" s="2"/>
      <c r="GIF158" s="2"/>
      <c r="GIG158" s="2"/>
      <c r="GIH158" s="2"/>
      <c r="GII158" s="2"/>
      <c r="GIJ158" s="2"/>
      <c r="GIK158" s="2"/>
      <c r="GIL158" s="2"/>
      <c r="GIM158" s="2"/>
      <c r="GIN158" s="2"/>
      <c r="GIO158" s="2"/>
      <c r="GIP158" s="2"/>
      <c r="GIQ158" s="2"/>
      <c r="GIR158" s="2"/>
      <c r="GIS158" s="2"/>
      <c r="GIT158" s="2"/>
      <c r="GIU158" s="2"/>
      <c r="GIV158" s="2"/>
      <c r="GIW158" s="2"/>
      <c r="GIX158" s="2"/>
      <c r="GIY158" s="2"/>
      <c r="GIZ158" s="2"/>
      <c r="GJA158" s="2"/>
      <c r="GJB158" s="2"/>
      <c r="GJC158" s="2"/>
      <c r="GJD158" s="2"/>
      <c r="GJE158" s="2"/>
      <c r="GJF158" s="2"/>
      <c r="GJG158" s="2"/>
      <c r="GJH158" s="2"/>
      <c r="GJI158" s="2"/>
      <c r="GJJ158" s="2"/>
      <c r="GJK158" s="2"/>
      <c r="GJL158" s="2"/>
      <c r="GJM158" s="2"/>
      <c r="GJN158" s="2"/>
      <c r="GJO158" s="2"/>
      <c r="GJP158" s="2"/>
      <c r="GJQ158" s="2"/>
      <c r="GJR158" s="2"/>
      <c r="GJS158" s="2"/>
      <c r="GJT158" s="2"/>
      <c r="GJU158" s="2"/>
      <c r="GJV158" s="2"/>
      <c r="GJW158" s="2"/>
      <c r="GJX158" s="2"/>
      <c r="GJY158" s="2"/>
      <c r="GJZ158" s="2"/>
      <c r="GKA158" s="2"/>
      <c r="GKB158" s="2"/>
      <c r="GKC158" s="2"/>
      <c r="GKD158" s="2"/>
      <c r="GKE158" s="2"/>
      <c r="GKF158" s="2"/>
      <c r="GKG158" s="2"/>
      <c r="GKH158" s="2"/>
      <c r="GKI158" s="2"/>
      <c r="GKJ158" s="2"/>
      <c r="GKK158" s="2"/>
      <c r="GKL158" s="2"/>
      <c r="GKM158" s="2"/>
      <c r="GKN158" s="2"/>
      <c r="GKO158" s="2"/>
      <c r="GKP158" s="2"/>
      <c r="GKQ158" s="2"/>
      <c r="GKR158" s="2"/>
      <c r="GKS158" s="2"/>
      <c r="GKT158" s="2"/>
      <c r="GKU158" s="2"/>
      <c r="GKV158" s="2"/>
      <c r="GKW158" s="2"/>
      <c r="GKX158" s="2"/>
      <c r="GKY158" s="2"/>
      <c r="GKZ158" s="2"/>
      <c r="GLA158" s="2"/>
      <c r="GLB158" s="2"/>
      <c r="GLC158" s="2"/>
      <c r="GLD158" s="2"/>
      <c r="GLE158" s="2"/>
      <c r="GLF158" s="2"/>
      <c r="GLG158" s="2"/>
      <c r="GLH158" s="2"/>
      <c r="GLI158" s="2"/>
      <c r="GLJ158" s="2"/>
      <c r="GLK158" s="2"/>
      <c r="GLL158" s="2"/>
      <c r="GLM158" s="2"/>
      <c r="GLN158" s="2"/>
      <c r="GLO158" s="2"/>
      <c r="GLP158" s="2"/>
      <c r="GLQ158" s="2"/>
      <c r="GLR158" s="2"/>
      <c r="GLS158" s="2"/>
      <c r="GLT158" s="2"/>
      <c r="GLU158" s="2"/>
      <c r="GLV158" s="2"/>
      <c r="GLW158" s="2"/>
      <c r="GLX158" s="2"/>
      <c r="GLY158" s="2"/>
      <c r="GLZ158" s="2"/>
      <c r="GMA158" s="2"/>
      <c r="GMB158" s="2"/>
      <c r="GMC158" s="2"/>
      <c r="GMD158" s="2"/>
      <c r="GME158" s="2"/>
      <c r="GMF158" s="2"/>
      <c r="GMG158" s="2"/>
      <c r="GMH158" s="2"/>
      <c r="GMI158" s="2"/>
      <c r="GMJ158" s="2"/>
      <c r="GMK158" s="2"/>
      <c r="GML158" s="2"/>
      <c r="GMM158" s="2"/>
      <c r="GMN158" s="2"/>
      <c r="GMO158" s="2"/>
      <c r="GMP158" s="2"/>
      <c r="GMQ158" s="2"/>
      <c r="GMR158" s="2"/>
      <c r="GMS158" s="2"/>
      <c r="GMT158" s="2"/>
      <c r="GMU158" s="2"/>
      <c r="GMV158" s="2"/>
      <c r="GMW158" s="2"/>
      <c r="GMX158" s="2"/>
      <c r="GMY158" s="2"/>
      <c r="GMZ158" s="2"/>
      <c r="GNA158" s="2"/>
      <c r="GNB158" s="2"/>
      <c r="GNC158" s="2"/>
      <c r="GND158" s="2"/>
      <c r="GNE158" s="2"/>
      <c r="GNF158" s="2"/>
      <c r="GNG158" s="2"/>
      <c r="GNH158" s="2"/>
      <c r="GNI158" s="2"/>
      <c r="GNJ158" s="2"/>
      <c r="GNK158" s="2"/>
      <c r="GNL158" s="2"/>
      <c r="GNM158" s="2"/>
      <c r="GNN158" s="2"/>
      <c r="GNO158" s="2"/>
      <c r="GNP158" s="2"/>
      <c r="GNQ158" s="2"/>
      <c r="GNR158" s="2"/>
      <c r="GNS158" s="2"/>
      <c r="GNT158" s="2"/>
      <c r="GNU158" s="2"/>
      <c r="GNV158" s="2"/>
      <c r="GNW158" s="2"/>
      <c r="GNX158" s="2"/>
      <c r="GNY158" s="2"/>
      <c r="GNZ158" s="2"/>
      <c r="GOA158" s="2"/>
      <c r="GOB158" s="2"/>
      <c r="GOC158" s="2"/>
      <c r="GOD158" s="2"/>
      <c r="GOE158" s="2"/>
      <c r="GOF158" s="2"/>
      <c r="GOG158" s="2"/>
      <c r="GOH158" s="2"/>
      <c r="GOI158" s="2"/>
      <c r="GOJ158" s="2"/>
      <c r="GOK158" s="2"/>
      <c r="GOL158" s="2"/>
      <c r="GOM158" s="2"/>
      <c r="GON158" s="2"/>
      <c r="GOO158" s="2"/>
      <c r="GOP158" s="2"/>
      <c r="GOQ158" s="2"/>
      <c r="GOR158" s="2"/>
      <c r="GOS158" s="2"/>
      <c r="GOT158" s="2"/>
      <c r="GOU158" s="2"/>
      <c r="GOV158" s="2"/>
      <c r="GOW158" s="2"/>
      <c r="GOX158" s="2"/>
      <c r="GOY158" s="2"/>
      <c r="GOZ158" s="2"/>
      <c r="GPA158" s="2"/>
      <c r="GPB158" s="2"/>
      <c r="GPC158" s="2"/>
      <c r="GPD158" s="2"/>
      <c r="GPE158" s="2"/>
      <c r="GPF158" s="2"/>
      <c r="GPG158" s="2"/>
      <c r="GPH158" s="2"/>
      <c r="GPI158" s="2"/>
      <c r="GPJ158" s="2"/>
      <c r="GPK158" s="2"/>
      <c r="GPL158" s="2"/>
      <c r="GPM158" s="2"/>
      <c r="GPN158" s="2"/>
      <c r="GPO158" s="2"/>
      <c r="GPP158" s="2"/>
      <c r="GPQ158" s="2"/>
      <c r="GPR158" s="2"/>
      <c r="GPS158" s="2"/>
      <c r="GPT158" s="2"/>
      <c r="GPU158" s="2"/>
      <c r="GPV158" s="2"/>
      <c r="GPW158" s="2"/>
      <c r="GPX158" s="2"/>
      <c r="GPY158" s="2"/>
      <c r="GPZ158" s="2"/>
      <c r="GQA158" s="2"/>
      <c r="GQB158" s="2"/>
      <c r="GQC158" s="2"/>
      <c r="GQD158" s="2"/>
      <c r="GQE158" s="2"/>
      <c r="GQF158" s="2"/>
      <c r="GQG158" s="2"/>
      <c r="GQH158" s="2"/>
      <c r="GQI158" s="2"/>
      <c r="GQJ158" s="2"/>
      <c r="GQK158" s="2"/>
      <c r="GQL158" s="2"/>
      <c r="GQM158" s="2"/>
      <c r="GQN158" s="2"/>
      <c r="GQO158" s="2"/>
      <c r="GQP158" s="2"/>
      <c r="GQQ158" s="2"/>
      <c r="GQR158" s="2"/>
      <c r="GQS158" s="2"/>
      <c r="GQT158" s="2"/>
      <c r="GQU158" s="2"/>
      <c r="GQV158" s="2"/>
      <c r="GQW158" s="2"/>
      <c r="GQX158" s="2"/>
      <c r="GQY158" s="2"/>
      <c r="GQZ158" s="2"/>
      <c r="GRA158" s="2"/>
      <c r="GRB158" s="2"/>
      <c r="GRC158" s="2"/>
      <c r="GRD158" s="2"/>
      <c r="GRE158" s="2"/>
      <c r="GRF158" s="2"/>
      <c r="GRG158" s="2"/>
      <c r="GRH158" s="2"/>
      <c r="GRI158" s="2"/>
      <c r="GRJ158" s="2"/>
      <c r="GRK158" s="2"/>
      <c r="GRL158" s="2"/>
      <c r="GRM158" s="2"/>
      <c r="GRN158" s="2"/>
      <c r="GRO158" s="2"/>
      <c r="GRP158" s="2"/>
      <c r="GRQ158" s="2"/>
      <c r="GRR158" s="2"/>
      <c r="GRS158" s="2"/>
      <c r="GRT158" s="2"/>
      <c r="GRU158" s="2"/>
      <c r="GRV158" s="2"/>
      <c r="GRW158" s="2"/>
      <c r="GRX158" s="2"/>
      <c r="GRY158" s="2"/>
      <c r="GRZ158" s="2"/>
      <c r="GSA158" s="2"/>
      <c r="GSB158" s="2"/>
      <c r="GSC158" s="2"/>
      <c r="GSD158" s="2"/>
      <c r="GSE158" s="2"/>
      <c r="GSF158" s="2"/>
      <c r="GSG158" s="2"/>
      <c r="GSH158" s="2"/>
      <c r="GSI158" s="2"/>
      <c r="GSJ158" s="2"/>
      <c r="GSK158" s="2"/>
      <c r="GSL158" s="2"/>
      <c r="GSM158" s="2"/>
      <c r="GSN158" s="2"/>
      <c r="GSO158" s="2"/>
      <c r="GSP158" s="2"/>
      <c r="GSQ158" s="2"/>
      <c r="GSR158" s="2"/>
      <c r="GSS158" s="2"/>
      <c r="GST158" s="2"/>
      <c r="GSU158" s="2"/>
      <c r="GSV158" s="2"/>
      <c r="GSW158" s="2"/>
      <c r="GSX158" s="2"/>
      <c r="GSY158" s="2"/>
      <c r="GSZ158" s="2"/>
      <c r="GTA158" s="2"/>
      <c r="GTB158" s="2"/>
      <c r="GTC158" s="2"/>
      <c r="GTD158" s="2"/>
      <c r="GTE158" s="2"/>
      <c r="GTF158" s="2"/>
      <c r="GTG158" s="2"/>
      <c r="GTH158" s="2"/>
      <c r="GTI158" s="2"/>
      <c r="GTJ158" s="2"/>
      <c r="GTK158" s="2"/>
      <c r="GTL158" s="2"/>
      <c r="GTM158" s="2"/>
      <c r="GTN158" s="2"/>
      <c r="GTO158" s="2"/>
      <c r="GTP158" s="2"/>
      <c r="GTQ158" s="2"/>
      <c r="GTR158" s="2"/>
      <c r="GTS158" s="2"/>
      <c r="GTT158" s="2"/>
      <c r="GTU158" s="2"/>
      <c r="GTV158" s="2"/>
      <c r="GTW158" s="2"/>
      <c r="GTX158" s="2"/>
      <c r="GTY158" s="2"/>
      <c r="GTZ158" s="2"/>
      <c r="GUA158" s="2"/>
      <c r="GUB158" s="2"/>
      <c r="GUC158" s="2"/>
      <c r="GUD158" s="2"/>
      <c r="GUE158" s="2"/>
      <c r="GUF158" s="2"/>
      <c r="GUG158" s="2"/>
      <c r="GUH158" s="2"/>
      <c r="GUI158" s="2"/>
      <c r="GUJ158" s="2"/>
      <c r="GUK158" s="2"/>
      <c r="GUL158" s="2"/>
      <c r="GUM158" s="2"/>
      <c r="GUN158" s="2"/>
      <c r="GUO158" s="2"/>
      <c r="GUP158" s="2"/>
      <c r="GUQ158" s="2"/>
      <c r="GUR158" s="2"/>
      <c r="GUS158" s="2"/>
      <c r="GUT158" s="2"/>
      <c r="GUU158" s="2"/>
      <c r="GUV158" s="2"/>
      <c r="GUW158" s="2"/>
      <c r="GUX158" s="2"/>
      <c r="GUY158" s="2"/>
      <c r="GUZ158" s="2"/>
      <c r="GVA158" s="2"/>
      <c r="GVB158" s="2"/>
      <c r="GVC158" s="2"/>
      <c r="GVD158" s="2"/>
      <c r="GVE158" s="2"/>
      <c r="GVF158" s="2"/>
      <c r="GVG158" s="2"/>
      <c r="GVH158" s="2"/>
      <c r="GVI158" s="2"/>
      <c r="GVJ158" s="2"/>
      <c r="GVK158" s="2"/>
      <c r="GVL158" s="2"/>
      <c r="GVM158" s="2"/>
      <c r="GVN158" s="2"/>
      <c r="GVO158" s="2"/>
      <c r="GVP158" s="2"/>
      <c r="GVQ158" s="2"/>
      <c r="GVR158" s="2"/>
      <c r="GVS158" s="2"/>
      <c r="GVT158" s="2"/>
      <c r="GVU158" s="2"/>
      <c r="GVV158" s="2"/>
      <c r="GVW158" s="2"/>
      <c r="GVX158" s="2"/>
      <c r="GVY158" s="2"/>
      <c r="GVZ158" s="2"/>
      <c r="GWA158" s="2"/>
      <c r="GWB158" s="2"/>
      <c r="GWC158" s="2"/>
      <c r="GWD158" s="2"/>
      <c r="GWE158" s="2"/>
      <c r="GWF158" s="2"/>
      <c r="GWG158" s="2"/>
      <c r="GWH158" s="2"/>
      <c r="GWI158" s="2"/>
      <c r="GWJ158" s="2"/>
      <c r="GWK158" s="2"/>
      <c r="GWL158" s="2"/>
      <c r="GWM158" s="2"/>
      <c r="GWN158" s="2"/>
      <c r="GWO158" s="2"/>
      <c r="GWP158" s="2"/>
      <c r="GWQ158" s="2"/>
      <c r="GWR158" s="2"/>
      <c r="GWS158" s="2"/>
      <c r="GWT158" s="2"/>
      <c r="GWU158" s="2"/>
      <c r="GWV158" s="2"/>
      <c r="GWW158" s="2"/>
      <c r="GWX158" s="2"/>
      <c r="GWY158" s="2"/>
      <c r="GWZ158" s="2"/>
      <c r="GXA158" s="2"/>
      <c r="GXB158" s="2"/>
      <c r="GXC158" s="2"/>
      <c r="GXD158" s="2"/>
      <c r="GXE158" s="2"/>
      <c r="GXF158" s="2"/>
      <c r="GXG158" s="2"/>
      <c r="GXH158" s="2"/>
      <c r="GXI158" s="2"/>
      <c r="GXJ158" s="2"/>
      <c r="GXK158" s="2"/>
      <c r="GXL158" s="2"/>
      <c r="GXM158" s="2"/>
      <c r="GXN158" s="2"/>
      <c r="GXO158" s="2"/>
      <c r="GXP158" s="2"/>
      <c r="GXQ158" s="2"/>
      <c r="GXR158" s="2"/>
      <c r="GXS158" s="2"/>
      <c r="GXT158" s="2"/>
      <c r="GXU158" s="2"/>
      <c r="GXV158" s="2"/>
      <c r="GXW158" s="2"/>
      <c r="GXX158" s="2"/>
      <c r="GXY158" s="2"/>
      <c r="GXZ158" s="2"/>
      <c r="GYA158" s="2"/>
      <c r="GYB158" s="2"/>
      <c r="GYC158" s="2"/>
      <c r="GYD158" s="2"/>
      <c r="GYE158" s="2"/>
      <c r="GYF158" s="2"/>
      <c r="GYG158" s="2"/>
      <c r="GYH158" s="2"/>
      <c r="GYI158" s="2"/>
      <c r="GYJ158" s="2"/>
      <c r="GYK158" s="2"/>
      <c r="GYL158" s="2"/>
      <c r="GYM158" s="2"/>
      <c r="GYN158" s="2"/>
      <c r="GYO158" s="2"/>
      <c r="GYP158" s="2"/>
      <c r="GYQ158" s="2"/>
      <c r="GYR158" s="2"/>
      <c r="GYS158" s="2"/>
      <c r="GYT158" s="2"/>
      <c r="GYU158" s="2"/>
      <c r="GYV158" s="2"/>
      <c r="GYW158" s="2"/>
      <c r="GYX158" s="2"/>
      <c r="GYY158" s="2"/>
      <c r="GYZ158" s="2"/>
      <c r="GZA158" s="2"/>
      <c r="GZB158" s="2"/>
      <c r="GZC158" s="2"/>
      <c r="GZD158" s="2"/>
      <c r="GZE158" s="2"/>
      <c r="GZF158" s="2"/>
      <c r="GZG158" s="2"/>
      <c r="GZH158" s="2"/>
      <c r="GZI158" s="2"/>
      <c r="GZJ158" s="2"/>
      <c r="GZK158" s="2"/>
      <c r="GZL158" s="2"/>
      <c r="GZM158" s="2"/>
      <c r="GZN158" s="2"/>
      <c r="GZO158" s="2"/>
      <c r="GZP158" s="2"/>
      <c r="GZQ158" s="2"/>
      <c r="GZR158" s="2"/>
      <c r="GZS158" s="2"/>
      <c r="GZT158" s="2"/>
      <c r="GZU158" s="2"/>
      <c r="GZV158" s="2"/>
      <c r="GZW158" s="2"/>
      <c r="GZX158" s="2"/>
      <c r="GZY158" s="2"/>
      <c r="GZZ158" s="2"/>
      <c r="HAA158" s="2"/>
      <c r="HAB158" s="2"/>
      <c r="HAC158" s="2"/>
      <c r="HAD158" s="2"/>
      <c r="HAE158" s="2"/>
      <c r="HAF158" s="2"/>
      <c r="HAG158" s="2"/>
      <c r="HAH158" s="2"/>
      <c r="HAI158" s="2"/>
      <c r="HAJ158" s="2"/>
      <c r="HAK158" s="2"/>
      <c r="HAL158" s="2"/>
      <c r="HAM158" s="2"/>
      <c r="HAN158" s="2"/>
      <c r="HAO158" s="2"/>
      <c r="HAP158" s="2"/>
      <c r="HAQ158" s="2"/>
      <c r="HAR158" s="2"/>
      <c r="HAS158" s="2"/>
      <c r="HAT158" s="2"/>
      <c r="HAU158" s="2"/>
      <c r="HAV158" s="2"/>
      <c r="HAW158" s="2"/>
      <c r="HAX158" s="2"/>
      <c r="HAY158" s="2"/>
      <c r="HAZ158" s="2"/>
      <c r="HBA158" s="2"/>
      <c r="HBB158" s="2"/>
      <c r="HBC158" s="2"/>
      <c r="HBD158" s="2"/>
      <c r="HBE158" s="2"/>
      <c r="HBF158" s="2"/>
      <c r="HBG158" s="2"/>
      <c r="HBH158" s="2"/>
      <c r="HBI158" s="2"/>
      <c r="HBJ158" s="2"/>
      <c r="HBK158" s="2"/>
      <c r="HBL158" s="2"/>
      <c r="HBM158" s="2"/>
      <c r="HBN158" s="2"/>
      <c r="HBO158" s="2"/>
      <c r="HBP158" s="2"/>
      <c r="HBQ158" s="2"/>
      <c r="HBR158" s="2"/>
      <c r="HBS158" s="2"/>
      <c r="HBT158" s="2"/>
      <c r="HBU158" s="2"/>
      <c r="HBV158" s="2"/>
      <c r="HBW158" s="2"/>
      <c r="HBX158" s="2"/>
      <c r="HBY158" s="2"/>
      <c r="HBZ158" s="2"/>
      <c r="HCA158" s="2"/>
      <c r="HCB158" s="2"/>
      <c r="HCC158" s="2"/>
      <c r="HCD158" s="2"/>
      <c r="HCE158" s="2"/>
      <c r="HCF158" s="2"/>
      <c r="HCG158" s="2"/>
      <c r="HCH158" s="2"/>
      <c r="HCI158" s="2"/>
      <c r="HCJ158" s="2"/>
      <c r="HCK158" s="2"/>
      <c r="HCL158" s="2"/>
      <c r="HCM158" s="2"/>
      <c r="HCN158" s="2"/>
      <c r="HCO158" s="2"/>
      <c r="HCP158" s="2"/>
      <c r="HCQ158" s="2"/>
      <c r="HCR158" s="2"/>
      <c r="HCS158" s="2"/>
      <c r="HCT158" s="2"/>
      <c r="HCU158" s="2"/>
      <c r="HCV158" s="2"/>
      <c r="HCW158" s="2"/>
      <c r="HCX158" s="2"/>
      <c r="HCY158" s="2"/>
      <c r="HCZ158" s="2"/>
      <c r="HDA158" s="2"/>
      <c r="HDB158" s="2"/>
      <c r="HDC158" s="2"/>
      <c r="HDD158" s="2"/>
      <c r="HDE158" s="2"/>
      <c r="HDF158" s="2"/>
      <c r="HDG158" s="2"/>
      <c r="HDH158" s="2"/>
      <c r="HDI158" s="2"/>
      <c r="HDJ158" s="2"/>
      <c r="HDK158" s="2"/>
      <c r="HDL158" s="2"/>
      <c r="HDM158" s="2"/>
      <c r="HDN158" s="2"/>
      <c r="HDO158" s="2"/>
      <c r="HDP158" s="2"/>
      <c r="HDQ158" s="2"/>
      <c r="HDR158" s="2"/>
      <c r="HDS158" s="2"/>
      <c r="HDT158" s="2"/>
      <c r="HDU158" s="2"/>
      <c r="HDV158" s="2"/>
      <c r="HDW158" s="2"/>
      <c r="HDX158" s="2"/>
      <c r="HDY158" s="2"/>
      <c r="HDZ158" s="2"/>
      <c r="HEA158" s="2"/>
      <c r="HEB158" s="2"/>
      <c r="HEC158" s="2"/>
      <c r="HED158" s="2"/>
      <c r="HEE158" s="2"/>
      <c r="HEF158" s="2"/>
      <c r="HEG158" s="2"/>
      <c r="HEH158" s="2"/>
      <c r="HEI158" s="2"/>
      <c r="HEJ158" s="2"/>
      <c r="HEK158" s="2"/>
      <c r="HEL158" s="2"/>
      <c r="HEM158" s="2"/>
      <c r="HEN158" s="2"/>
      <c r="HEO158" s="2"/>
      <c r="HEP158" s="2"/>
      <c r="HEQ158" s="2"/>
      <c r="HER158" s="2"/>
      <c r="HES158" s="2"/>
      <c r="HET158" s="2"/>
      <c r="HEU158" s="2"/>
      <c r="HEV158" s="2"/>
      <c r="HEW158" s="2"/>
      <c r="HEX158" s="2"/>
      <c r="HEY158" s="2"/>
      <c r="HEZ158" s="2"/>
      <c r="HFA158" s="2"/>
      <c r="HFB158" s="2"/>
      <c r="HFC158" s="2"/>
      <c r="HFD158" s="2"/>
      <c r="HFE158" s="2"/>
      <c r="HFF158" s="2"/>
      <c r="HFG158" s="2"/>
      <c r="HFH158" s="2"/>
      <c r="HFI158" s="2"/>
      <c r="HFJ158" s="2"/>
      <c r="HFK158" s="2"/>
      <c r="HFL158" s="2"/>
      <c r="HFM158" s="2"/>
      <c r="HFN158" s="2"/>
      <c r="HFO158" s="2"/>
      <c r="HFP158" s="2"/>
      <c r="HFQ158" s="2"/>
      <c r="HFR158" s="2"/>
      <c r="HFS158" s="2"/>
      <c r="HFT158" s="2"/>
      <c r="HFU158" s="2"/>
      <c r="HFV158" s="2"/>
      <c r="HFW158" s="2"/>
      <c r="HFX158" s="2"/>
      <c r="HFY158" s="2"/>
      <c r="HFZ158" s="2"/>
      <c r="HGA158" s="2"/>
      <c r="HGB158" s="2"/>
      <c r="HGC158" s="2"/>
      <c r="HGD158" s="2"/>
      <c r="HGE158" s="2"/>
      <c r="HGF158" s="2"/>
      <c r="HGG158" s="2"/>
      <c r="HGH158" s="2"/>
      <c r="HGI158" s="2"/>
      <c r="HGJ158" s="2"/>
      <c r="HGK158" s="2"/>
      <c r="HGL158" s="2"/>
      <c r="HGM158" s="2"/>
      <c r="HGN158" s="2"/>
      <c r="HGO158" s="2"/>
      <c r="HGP158" s="2"/>
      <c r="HGQ158" s="2"/>
      <c r="HGR158" s="2"/>
      <c r="HGS158" s="2"/>
      <c r="HGT158" s="2"/>
      <c r="HGU158" s="2"/>
      <c r="HGV158" s="2"/>
      <c r="HGW158" s="2"/>
      <c r="HGX158" s="2"/>
      <c r="HGY158" s="2"/>
      <c r="HGZ158" s="2"/>
      <c r="HHA158" s="2"/>
      <c r="HHB158" s="2"/>
      <c r="HHC158" s="2"/>
      <c r="HHD158" s="2"/>
      <c r="HHE158" s="2"/>
      <c r="HHF158" s="2"/>
      <c r="HHG158" s="2"/>
      <c r="HHH158" s="2"/>
      <c r="HHI158" s="2"/>
      <c r="HHJ158" s="2"/>
      <c r="HHK158" s="2"/>
      <c r="HHL158" s="2"/>
      <c r="HHM158" s="2"/>
      <c r="HHN158" s="2"/>
      <c r="HHO158" s="2"/>
      <c r="HHP158" s="2"/>
      <c r="HHQ158" s="2"/>
      <c r="HHR158" s="2"/>
      <c r="HHS158" s="2"/>
      <c r="HHT158" s="2"/>
      <c r="HHU158" s="2"/>
      <c r="HHV158" s="2"/>
      <c r="HHW158" s="2"/>
      <c r="HHX158" s="2"/>
      <c r="HHY158" s="2"/>
      <c r="HHZ158" s="2"/>
      <c r="HIA158" s="2"/>
      <c r="HIB158" s="2"/>
      <c r="HIC158" s="2"/>
      <c r="HID158" s="2"/>
      <c r="HIE158" s="2"/>
      <c r="HIF158" s="2"/>
      <c r="HIG158" s="2"/>
      <c r="HIH158" s="2"/>
      <c r="HII158" s="2"/>
      <c r="HIJ158" s="2"/>
      <c r="HIK158" s="2"/>
      <c r="HIL158" s="2"/>
      <c r="HIM158" s="2"/>
      <c r="HIN158" s="2"/>
      <c r="HIO158" s="2"/>
      <c r="HIP158" s="2"/>
      <c r="HIQ158" s="2"/>
      <c r="HIR158" s="2"/>
      <c r="HIS158" s="2"/>
      <c r="HIT158" s="2"/>
      <c r="HIU158" s="2"/>
      <c r="HIV158" s="2"/>
      <c r="HIW158" s="2"/>
      <c r="HIX158" s="2"/>
      <c r="HIY158" s="2"/>
      <c r="HIZ158" s="2"/>
      <c r="HJA158" s="2"/>
      <c r="HJB158" s="2"/>
      <c r="HJC158" s="2"/>
      <c r="HJD158" s="2"/>
      <c r="HJE158" s="2"/>
      <c r="HJF158" s="2"/>
      <c r="HJG158" s="2"/>
      <c r="HJH158" s="2"/>
      <c r="HJI158" s="2"/>
      <c r="HJJ158" s="2"/>
      <c r="HJK158" s="2"/>
      <c r="HJL158" s="2"/>
      <c r="HJM158" s="2"/>
      <c r="HJN158" s="2"/>
      <c r="HJO158" s="2"/>
      <c r="HJP158" s="2"/>
      <c r="HJQ158" s="2"/>
      <c r="HJR158" s="2"/>
      <c r="HJS158" s="2"/>
      <c r="HJT158" s="2"/>
      <c r="HJU158" s="2"/>
      <c r="HJV158" s="2"/>
      <c r="HJW158" s="2"/>
      <c r="HJX158" s="2"/>
      <c r="HJY158" s="2"/>
      <c r="HJZ158" s="2"/>
      <c r="HKA158" s="2"/>
      <c r="HKB158" s="2"/>
      <c r="HKC158" s="2"/>
      <c r="HKD158" s="2"/>
      <c r="HKE158" s="2"/>
      <c r="HKF158" s="2"/>
      <c r="HKG158" s="2"/>
      <c r="HKH158" s="2"/>
      <c r="HKI158" s="2"/>
      <c r="HKJ158" s="2"/>
      <c r="HKK158" s="2"/>
      <c r="HKL158" s="2"/>
      <c r="HKM158" s="2"/>
      <c r="HKN158" s="2"/>
      <c r="HKO158" s="2"/>
      <c r="HKP158" s="2"/>
      <c r="HKQ158" s="2"/>
      <c r="HKR158" s="2"/>
      <c r="HKS158" s="2"/>
      <c r="HKT158" s="2"/>
      <c r="HKU158" s="2"/>
      <c r="HKV158" s="2"/>
      <c r="HKW158" s="2"/>
      <c r="HKX158" s="2"/>
      <c r="HKY158" s="2"/>
      <c r="HKZ158" s="2"/>
      <c r="HLA158" s="2"/>
      <c r="HLB158" s="2"/>
      <c r="HLC158" s="2"/>
      <c r="HLD158" s="2"/>
      <c r="HLE158" s="2"/>
      <c r="HLF158" s="2"/>
      <c r="HLG158" s="2"/>
      <c r="HLH158" s="2"/>
      <c r="HLI158" s="2"/>
      <c r="HLJ158" s="2"/>
      <c r="HLK158" s="2"/>
      <c r="HLL158" s="2"/>
      <c r="HLM158" s="2"/>
      <c r="HLN158" s="2"/>
      <c r="HLO158" s="2"/>
      <c r="HLP158" s="2"/>
      <c r="HLQ158" s="2"/>
      <c r="HLR158" s="2"/>
      <c r="HLS158" s="2"/>
      <c r="HLT158" s="2"/>
      <c r="HLU158" s="2"/>
      <c r="HLV158" s="2"/>
      <c r="HLW158" s="2"/>
      <c r="HLX158" s="2"/>
      <c r="HLY158" s="2"/>
      <c r="HLZ158" s="2"/>
      <c r="HMA158" s="2"/>
      <c r="HMB158" s="2"/>
      <c r="HMC158" s="2"/>
      <c r="HMD158" s="2"/>
      <c r="HME158" s="2"/>
      <c r="HMF158" s="2"/>
      <c r="HMG158" s="2"/>
      <c r="HMH158" s="2"/>
      <c r="HMI158" s="2"/>
      <c r="HMJ158" s="2"/>
      <c r="HMK158" s="2"/>
      <c r="HML158" s="2"/>
      <c r="HMM158" s="2"/>
      <c r="HMN158" s="2"/>
      <c r="HMO158" s="2"/>
      <c r="HMP158" s="2"/>
      <c r="HMQ158" s="2"/>
      <c r="HMR158" s="2"/>
      <c r="HMS158" s="2"/>
      <c r="HMT158" s="2"/>
      <c r="HMU158" s="2"/>
      <c r="HMV158" s="2"/>
      <c r="HMW158" s="2"/>
      <c r="HMX158" s="2"/>
      <c r="HMY158" s="2"/>
      <c r="HMZ158" s="2"/>
      <c r="HNA158" s="2"/>
      <c r="HNB158" s="2"/>
      <c r="HNC158" s="2"/>
      <c r="HND158" s="2"/>
      <c r="HNE158" s="2"/>
      <c r="HNF158" s="2"/>
      <c r="HNG158" s="2"/>
      <c r="HNH158" s="2"/>
      <c r="HNI158" s="2"/>
      <c r="HNJ158" s="2"/>
      <c r="HNK158" s="2"/>
      <c r="HNL158" s="2"/>
      <c r="HNM158" s="2"/>
      <c r="HNN158" s="2"/>
      <c r="HNO158" s="2"/>
      <c r="HNP158" s="2"/>
      <c r="HNQ158" s="2"/>
      <c r="HNR158" s="2"/>
      <c r="HNS158" s="2"/>
      <c r="HNT158" s="2"/>
      <c r="HNU158" s="2"/>
      <c r="HNV158" s="2"/>
      <c r="HNW158" s="2"/>
      <c r="HNX158" s="2"/>
      <c r="HNY158" s="2"/>
      <c r="HNZ158" s="2"/>
      <c r="HOA158" s="2"/>
      <c r="HOB158" s="2"/>
      <c r="HOC158" s="2"/>
      <c r="HOD158" s="2"/>
      <c r="HOE158" s="2"/>
      <c r="HOF158" s="2"/>
      <c r="HOG158" s="2"/>
      <c r="HOH158" s="2"/>
      <c r="HOI158" s="2"/>
      <c r="HOJ158" s="2"/>
      <c r="HOK158" s="2"/>
      <c r="HOL158" s="2"/>
      <c r="HOM158" s="2"/>
      <c r="HON158" s="2"/>
      <c r="HOO158" s="2"/>
      <c r="HOP158" s="2"/>
      <c r="HOQ158" s="2"/>
      <c r="HOR158" s="2"/>
      <c r="HOS158" s="2"/>
      <c r="HOT158" s="2"/>
      <c r="HOU158" s="2"/>
      <c r="HOV158" s="2"/>
      <c r="HOW158" s="2"/>
      <c r="HOX158" s="2"/>
      <c r="HOY158" s="2"/>
      <c r="HOZ158" s="2"/>
      <c r="HPA158" s="2"/>
      <c r="HPB158" s="2"/>
      <c r="HPC158" s="2"/>
      <c r="HPD158" s="2"/>
      <c r="HPE158" s="2"/>
      <c r="HPF158" s="2"/>
      <c r="HPG158" s="2"/>
      <c r="HPH158" s="2"/>
      <c r="HPI158" s="2"/>
      <c r="HPJ158" s="2"/>
      <c r="HPK158" s="2"/>
      <c r="HPL158" s="2"/>
      <c r="HPM158" s="2"/>
      <c r="HPN158" s="2"/>
      <c r="HPO158" s="2"/>
      <c r="HPP158" s="2"/>
      <c r="HPQ158" s="2"/>
      <c r="HPR158" s="2"/>
      <c r="HPS158" s="2"/>
      <c r="HPT158" s="2"/>
      <c r="HPU158" s="2"/>
      <c r="HPV158" s="2"/>
      <c r="HPW158" s="2"/>
      <c r="HPX158" s="2"/>
      <c r="HPY158" s="2"/>
      <c r="HPZ158" s="2"/>
      <c r="HQA158" s="2"/>
      <c r="HQB158" s="2"/>
      <c r="HQC158" s="2"/>
      <c r="HQD158" s="2"/>
      <c r="HQE158" s="2"/>
      <c r="HQF158" s="2"/>
      <c r="HQG158" s="2"/>
      <c r="HQH158" s="2"/>
      <c r="HQI158" s="2"/>
      <c r="HQJ158" s="2"/>
      <c r="HQK158" s="2"/>
      <c r="HQL158" s="2"/>
      <c r="HQM158" s="2"/>
      <c r="HQN158" s="2"/>
      <c r="HQO158" s="2"/>
      <c r="HQP158" s="2"/>
      <c r="HQQ158" s="2"/>
      <c r="HQR158" s="2"/>
      <c r="HQS158" s="2"/>
      <c r="HQT158" s="2"/>
      <c r="HQU158" s="2"/>
      <c r="HQV158" s="2"/>
      <c r="HQW158" s="2"/>
      <c r="HQX158" s="2"/>
      <c r="HQY158" s="2"/>
      <c r="HQZ158" s="2"/>
      <c r="HRA158" s="2"/>
      <c r="HRB158" s="2"/>
      <c r="HRC158" s="2"/>
      <c r="HRD158" s="2"/>
      <c r="HRE158" s="2"/>
      <c r="HRF158" s="2"/>
      <c r="HRG158" s="2"/>
      <c r="HRH158" s="2"/>
      <c r="HRI158" s="2"/>
      <c r="HRJ158" s="2"/>
      <c r="HRK158" s="2"/>
      <c r="HRL158" s="2"/>
      <c r="HRM158" s="2"/>
      <c r="HRN158" s="2"/>
      <c r="HRO158" s="2"/>
      <c r="HRP158" s="2"/>
      <c r="HRQ158" s="2"/>
      <c r="HRR158" s="2"/>
      <c r="HRS158" s="2"/>
      <c r="HRT158" s="2"/>
      <c r="HRU158" s="2"/>
      <c r="HRV158" s="2"/>
      <c r="HRW158" s="2"/>
      <c r="HRX158" s="2"/>
      <c r="HRY158" s="2"/>
      <c r="HRZ158" s="2"/>
      <c r="HSA158" s="2"/>
      <c r="HSB158" s="2"/>
      <c r="HSC158" s="2"/>
      <c r="HSD158" s="2"/>
      <c r="HSE158" s="2"/>
      <c r="HSF158" s="2"/>
      <c r="HSG158" s="2"/>
      <c r="HSH158" s="2"/>
      <c r="HSI158" s="2"/>
      <c r="HSJ158" s="2"/>
      <c r="HSK158" s="2"/>
      <c r="HSL158" s="2"/>
      <c r="HSM158" s="2"/>
      <c r="HSN158" s="2"/>
      <c r="HSO158" s="2"/>
      <c r="HSP158" s="2"/>
      <c r="HSQ158" s="2"/>
      <c r="HSR158" s="2"/>
      <c r="HSS158" s="2"/>
      <c r="HST158" s="2"/>
      <c r="HSU158" s="2"/>
      <c r="HSV158" s="2"/>
      <c r="HSW158" s="2"/>
      <c r="HSX158" s="2"/>
      <c r="HSY158" s="2"/>
      <c r="HSZ158" s="2"/>
      <c r="HTA158" s="2"/>
      <c r="HTB158" s="2"/>
      <c r="HTC158" s="2"/>
      <c r="HTD158" s="2"/>
      <c r="HTE158" s="2"/>
      <c r="HTF158" s="2"/>
      <c r="HTG158" s="2"/>
      <c r="HTH158" s="2"/>
      <c r="HTI158" s="2"/>
      <c r="HTJ158" s="2"/>
      <c r="HTK158" s="2"/>
      <c r="HTL158" s="2"/>
      <c r="HTM158" s="2"/>
      <c r="HTN158" s="2"/>
      <c r="HTO158" s="2"/>
      <c r="HTP158" s="2"/>
      <c r="HTQ158" s="2"/>
      <c r="HTR158" s="2"/>
      <c r="HTS158" s="2"/>
      <c r="HTT158" s="2"/>
      <c r="HTU158" s="2"/>
      <c r="HTV158" s="2"/>
      <c r="HTW158" s="2"/>
      <c r="HTX158" s="2"/>
      <c r="HTY158" s="2"/>
      <c r="HTZ158" s="2"/>
      <c r="HUA158" s="2"/>
      <c r="HUB158" s="2"/>
      <c r="HUC158" s="2"/>
      <c r="HUD158" s="2"/>
      <c r="HUE158" s="2"/>
      <c r="HUF158" s="2"/>
      <c r="HUG158" s="2"/>
      <c r="HUH158" s="2"/>
      <c r="HUI158" s="2"/>
      <c r="HUJ158" s="2"/>
      <c r="HUK158" s="2"/>
      <c r="HUL158" s="2"/>
      <c r="HUM158" s="2"/>
      <c r="HUN158" s="2"/>
      <c r="HUO158" s="2"/>
      <c r="HUP158" s="2"/>
      <c r="HUQ158" s="2"/>
      <c r="HUR158" s="2"/>
      <c r="HUS158" s="2"/>
      <c r="HUT158" s="2"/>
      <c r="HUU158" s="2"/>
      <c r="HUV158" s="2"/>
      <c r="HUW158" s="2"/>
      <c r="HUX158" s="2"/>
      <c r="HUY158" s="2"/>
      <c r="HUZ158" s="2"/>
      <c r="HVA158" s="2"/>
      <c r="HVB158" s="2"/>
      <c r="HVC158" s="2"/>
      <c r="HVD158" s="2"/>
      <c r="HVE158" s="2"/>
      <c r="HVF158" s="2"/>
      <c r="HVG158" s="2"/>
      <c r="HVH158" s="2"/>
      <c r="HVI158" s="2"/>
      <c r="HVJ158" s="2"/>
      <c r="HVK158" s="2"/>
      <c r="HVL158" s="2"/>
      <c r="HVM158" s="2"/>
      <c r="HVN158" s="2"/>
      <c r="HVO158" s="2"/>
      <c r="HVP158" s="2"/>
      <c r="HVQ158" s="2"/>
      <c r="HVR158" s="2"/>
      <c r="HVS158" s="2"/>
      <c r="HVT158" s="2"/>
      <c r="HVU158" s="2"/>
      <c r="HVV158" s="2"/>
      <c r="HVW158" s="2"/>
      <c r="HVX158" s="2"/>
      <c r="HVY158" s="2"/>
      <c r="HVZ158" s="2"/>
      <c r="HWA158" s="2"/>
      <c r="HWB158" s="2"/>
      <c r="HWC158" s="2"/>
      <c r="HWD158" s="2"/>
      <c r="HWE158" s="2"/>
      <c r="HWF158" s="2"/>
      <c r="HWG158" s="2"/>
      <c r="HWH158" s="2"/>
      <c r="HWI158" s="2"/>
      <c r="HWJ158" s="2"/>
      <c r="HWK158" s="2"/>
      <c r="HWL158" s="2"/>
      <c r="HWM158" s="2"/>
      <c r="HWN158" s="2"/>
      <c r="HWO158" s="2"/>
      <c r="HWP158" s="2"/>
      <c r="HWQ158" s="2"/>
      <c r="HWR158" s="2"/>
      <c r="HWS158" s="2"/>
      <c r="HWT158" s="2"/>
      <c r="HWU158" s="2"/>
      <c r="HWV158" s="2"/>
      <c r="HWW158" s="2"/>
      <c r="HWX158" s="2"/>
      <c r="HWY158" s="2"/>
      <c r="HWZ158" s="2"/>
      <c r="HXA158" s="2"/>
      <c r="HXB158" s="2"/>
      <c r="HXC158" s="2"/>
      <c r="HXD158" s="2"/>
      <c r="HXE158" s="2"/>
      <c r="HXF158" s="2"/>
      <c r="HXG158" s="2"/>
      <c r="HXH158" s="2"/>
      <c r="HXI158" s="2"/>
      <c r="HXJ158" s="2"/>
      <c r="HXK158" s="2"/>
      <c r="HXL158" s="2"/>
      <c r="HXM158" s="2"/>
      <c r="HXN158" s="2"/>
      <c r="HXO158" s="2"/>
      <c r="HXP158" s="2"/>
      <c r="HXQ158" s="2"/>
      <c r="HXR158" s="2"/>
      <c r="HXS158" s="2"/>
      <c r="HXT158" s="2"/>
      <c r="HXU158" s="2"/>
      <c r="HXV158" s="2"/>
      <c r="HXW158" s="2"/>
      <c r="HXX158" s="2"/>
      <c r="HXY158" s="2"/>
      <c r="HXZ158" s="2"/>
      <c r="HYA158" s="2"/>
      <c r="HYB158" s="2"/>
      <c r="HYC158" s="2"/>
      <c r="HYD158" s="2"/>
      <c r="HYE158" s="2"/>
      <c r="HYF158" s="2"/>
      <c r="HYG158" s="2"/>
      <c r="HYH158" s="2"/>
      <c r="HYI158" s="2"/>
      <c r="HYJ158" s="2"/>
      <c r="HYK158" s="2"/>
      <c r="HYL158" s="2"/>
      <c r="HYM158" s="2"/>
      <c r="HYN158" s="2"/>
      <c r="HYO158" s="2"/>
      <c r="HYP158" s="2"/>
      <c r="HYQ158" s="2"/>
      <c r="HYR158" s="2"/>
      <c r="HYS158" s="2"/>
      <c r="HYT158" s="2"/>
      <c r="HYU158" s="2"/>
      <c r="HYV158" s="2"/>
      <c r="HYW158" s="2"/>
      <c r="HYX158" s="2"/>
      <c r="HYY158" s="2"/>
      <c r="HYZ158" s="2"/>
      <c r="HZA158" s="2"/>
      <c r="HZB158" s="2"/>
      <c r="HZC158" s="2"/>
      <c r="HZD158" s="2"/>
      <c r="HZE158" s="2"/>
      <c r="HZF158" s="2"/>
      <c r="HZG158" s="2"/>
      <c r="HZH158" s="2"/>
      <c r="HZI158" s="2"/>
      <c r="HZJ158" s="2"/>
      <c r="HZK158" s="2"/>
      <c r="HZL158" s="2"/>
      <c r="HZM158" s="2"/>
      <c r="HZN158" s="2"/>
      <c r="HZO158" s="2"/>
      <c r="HZP158" s="2"/>
      <c r="HZQ158" s="2"/>
      <c r="HZR158" s="2"/>
      <c r="HZS158" s="2"/>
      <c r="HZT158" s="2"/>
      <c r="HZU158" s="2"/>
      <c r="HZV158" s="2"/>
      <c r="HZW158" s="2"/>
      <c r="HZX158" s="2"/>
      <c r="HZY158" s="2"/>
      <c r="HZZ158" s="2"/>
      <c r="IAA158" s="2"/>
      <c r="IAB158" s="2"/>
      <c r="IAC158" s="2"/>
      <c r="IAD158" s="2"/>
      <c r="IAE158" s="2"/>
      <c r="IAF158" s="2"/>
      <c r="IAG158" s="2"/>
      <c r="IAH158" s="2"/>
      <c r="IAI158" s="2"/>
      <c r="IAJ158" s="2"/>
      <c r="IAK158" s="2"/>
      <c r="IAL158" s="2"/>
      <c r="IAM158" s="2"/>
      <c r="IAN158" s="2"/>
      <c r="IAO158" s="2"/>
      <c r="IAP158" s="2"/>
      <c r="IAQ158" s="2"/>
      <c r="IAR158" s="2"/>
      <c r="IAS158" s="2"/>
      <c r="IAT158" s="2"/>
      <c r="IAU158" s="2"/>
      <c r="IAV158" s="2"/>
      <c r="IAW158" s="2"/>
      <c r="IAX158" s="2"/>
      <c r="IAY158" s="2"/>
      <c r="IAZ158" s="2"/>
      <c r="IBA158" s="2"/>
      <c r="IBB158" s="2"/>
      <c r="IBC158" s="2"/>
      <c r="IBD158" s="2"/>
      <c r="IBE158" s="2"/>
      <c r="IBF158" s="2"/>
      <c r="IBG158" s="2"/>
      <c r="IBH158" s="2"/>
      <c r="IBI158" s="2"/>
      <c r="IBJ158" s="2"/>
      <c r="IBK158" s="2"/>
      <c r="IBL158" s="2"/>
      <c r="IBM158" s="2"/>
      <c r="IBN158" s="2"/>
      <c r="IBO158" s="2"/>
      <c r="IBP158" s="2"/>
      <c r="IBQ158" s="2"/>
      <c r="IBR158" s="2"/>
      <c r="IBS158" s="2"/>
      <c r="IBT158" s="2"/>
      <c r="IBU158" s="2"/>
      <c r="IBV158" s="2"/>
      <c r="IBW158" s="2"/>
      <c r="IBX158" s="2"/>
      <c r="IBY158" s="2"/>
      <c r="IBZ158" s="2"/>
      <c r="ICA158" s="2"/>
      <c r="ICB158" s="2"/>
      <c r="ICC158" s="2"/>
      <c r="ICD158" s="2"/>
      <c r="ICE158" s="2"/>
      <c r="ICF158" s="2"/>
      <c r="ICG158" s="2"/>
      <c r="ICH158" s="2"/>
      <c r="ICI158" s="2"/>
      <c r="ICJ158" s="2"/>
      <c r="ICK158" s="2"/>
      <c r="ICL158" s="2"/>
      <c r="ICM158" s="2"/>
      <c r="ICN158" s="2"/>
      <c r="ICO158" s="2"/>
      <c r="ICP158" s="2"/>
      <c r="ICQ158" s="2"/>
      <c r="ICR158" s="2"/>
      <c r="ICS158" s="2"/>
      <c r="ICT158" s="2"/>
      <c r="ICU158" s="2"/>
      <c r="ICV158" s="2"/>
      <c r="ICW158" s="2"/>
      <c r="ICX158" s="2"/>
      <c r="ICY158" s="2"/>
      <c r="ICZ158" s="2"/>
      <c r="IDA158" s="2"/>
      <c r="IDB158" s="2"/>
      <c r="IDC158" s="2"/>
      <c r="IDD158" s="2"/>
      <c r="IDE158" s="2"/>
      <c r="IDF158" s="2"/>
      <c r="IDG158" s="2"/>
      <c r="IDH158" s="2"/>
      <c r="IDI158" s="2"/>
      <c r="IDJ158" s="2"/>
      <c r="IDK158" s="2"/>
      <c r="IDL158" s="2"/>
      <c r="IDM158" s="2"/>
      <c r="IDN158" s="2"/>
      <c r="IDO158" s="2"/>
      <c r="IDP158" s="2"/>
      <c r="IDQ158" s="2"/>
      <c r="IDR158" s="2"/>
      <c r="IDS158" s="2"/>
      <c r="IDT158" s="2"/>
      <c r="IDU158" s="2"/>
      <c r="IDV158" s="2"/>
      <c r="IDW158" s="2"/>
      <c r="IDX158" s="2"/>
      <c r="IDY158" s="2"/>
      <c r="IDZ158" s="2"/>
      <c r="IEA158" s="2"/>
      <c r="IEB158" s="2"/>
      <c r="IEC158" s="2"/>
      <c r="IED158" s="2"/>
      <c r="IEE158" s="2"/>
      <c r="IEF158" s="2"/>
      <c r="IEG158" s="2"/>
      <c r="IEH158" s="2"/>
      <c r="IEI158" s="2"/>
      <c r="IEJ158" s="2"/>
      <c r="IEK158" s="2"/>
      <c r="IEL158" s="2"/>
      <c r="IEM158" s="2"/>
      <c r="IEN158" s="2"/>
      <c r="IEO158" s="2"/>
      <c r="IEP158" s="2"/>
      <c r="IEQ158" s="2"/>
      <c r="IER158" s="2"/>
      <c r="IES158" s="2"/>
      <c r="IET158" s="2"/>
      <c r="IEU158" s="2"/>
      <c r="IEV158" s="2"/>
      <c r="IEW158" s="2"/>
      <c r="IEX158" s="2"/>
      <c r="IEY158" s="2"/>
      <c r="IEZ158" s="2"/>
      <c r="IFA158" s="2"/>
      <c r="IFB158" s="2"/>
      <c r="IFC158" s="2"/>
      <c r="IFD158" s="2"/>
      <c r="IFE158" s="2"/>
      <c r="IFF158" s="2"/>
      <c r="IFG158" s="2"/>
      <c r="IFH158" s="2"/>
      <c r="IFI158" s="2"/>
      <c r="IFJ158" s="2"/>
      <c r="IFK158" s="2"/>
      <c r="IFL158" s="2"/>
      <c r="IFM158" s="2"/>
      <c r="IFN158" s="2"/>
      <c r="IFO158" s="2"/>
      <c r="IFP158" s="2"/>
      <c r="IFQ158" s="2"/>
      <c r="IFR158" s="2"/>
      <c r="IFS158" s="2"/>
      <c r="IFT158" s="2"/>
      <c r="IFU158" s="2"/>
      <c r="IFV158" s="2"/>
      <c r="IFW158" s="2"/>
      <c r="IFX158" s="2"/>
      <c r="IFY158" s="2"/>
      <c r="IFZ158" s="2"/>
      <c r="IGA158" s="2"/>
      <c r="IGB158" s="2"/>
      <c r="IGC158" s="2"/>
      <c r="IGD158" s="2"/>
      <c r="IGE158" s="2"/>
      <c r="IGF158" s="2"/>
      <c r="IGG158" s="2"/>
      <c r="IGH158" s="2"/>
      <c r="IGI158" s="2"/>
      <c r="IGJ158" s="2"/>
      <c r="IGK158" s="2"/>
      <c r="IGL158" s="2"/>
      <c r="IGM158" s="2"/>
      <c r="IGN158" s="2"/>
      <c r="IGO158" s="2"/>
      <c r="IGP158" s="2"/>
      <c r="IGQ158" s="2"/>
      <c r="IGR158" s="2"/>
      <c r="IGS158" s="2"/>
      <c r="IGT158" s="2"/>
      <c r="IGU158" s="2"/>
      <c r="IGV158" s="2"/>
      <c r="IGW158" s="2"/>
      <c r="IGX158" s="2"/>
      <c r="IGY158" s="2"/>
      <c r="IGZ158" s="2"/>
      <c r="IHA158" s="2"/>
      <c r="IHB158" s="2"/>
      <c r="IHC158" s="2"/>
      <c r="IHD158" s="2"/>
      <c r="IHE158" s="2"/>
      <c r="IHF158" s="2"/>
      <c r="IHG158" s="2"/>
      <c r="IHH158" s="2"/>
      <c r="IHI158" s="2"/>
      <c r="IHJ158" s="2"/>
      <c r="IHK158" s="2"/>
      <c r="IHL158" s="2"/>
      <c r="IHM158" s="2"/>
      <c r="IHN158" s="2"/>
      <c r="IHO158" s="2"/>
      <c r="IHP158" s="2"/>
      <c r="IHQ158" s="2"/>
      <c r="IHR158" s="2"/>
      <c r="IHS158" s="2"/>
      <c r="IHT158" s="2"/>
      <c r="IHU158" s="2"/>
      <c r="IHV158" s="2"/>
      <c r="IHW158" s="2"/>
      <c r="IHX158" s="2"/>
      <c r="IHY158" s="2"/>
      <c r="IHZ158" s="2"/>
      <c r="IIA158" s="2"/>
      <c r="IIB158" s="2"/>
      <c r="IIC158" s="2"/>
      <c r="IID158" s="2"/>
      <c r="IIE158" s="2"/>
      <c r="IIF158" s="2"/>
      <c r="IIG158" s="2"/>
      <c r="IIH158" s="2"/>
      <c r="III158" s="2"/>
      <c r="IIJ158" s="2"/>
      <c r="IIK158" s="2"/>
      <c r="IIL158" s="2"/>
      <c r="IIM158" s="2"/>
      <c r="IIN158" s="2"/>
      <c r="IIO158" s="2"/>
      <c r="IIP158" s="2"/>
      <c r="IIQ158" s="2"/>
      <c r="IIR158" s="2"/>
      <c r="IIS158" s="2"/>
      <c r="IIT158" s="2"/>
      <c r="IIU158" s="2"/>
      <c r="IIV158" s="2"/>
      <c r="IIW158" s="2"/>
      <c r="IIX158" s="2"/>
      <c r="IIY158" s="2"/>
      <c r="IIZ158" s="2"/>
      <c r="IJA158" s="2"/>
      <c r="IJB158" s="2"/>
      <c r="IJC158" s="2"/>
      <c r="IJD158" s="2"/>
      <c r="IJE158" s="2"/>
      <c r="IJF158" s="2"/>
      <c r="IJG158" s="2"/>
      <c r="IJH158" s="2"/>
      <c r="IJI158" s="2"/>
      <c r="IJJ158" s="2"/>
      <c r="IJK158" s="2"/>
      <c r="IJL158" s="2"/>
      <c r="IJM158" s="2"/>
      <c r="IJN158" s="2"/>
      <c r="IJO158" s="2"/>
      <c r="IJP158" s="2"/>
      <c r="IJQ158" s="2"/>
      <c r="IJR158" s="2"/>
      <c r="IJS158" s="2"/>
      <c r="IJT158" s="2"/>
      <c r="IJU158" s="2"/>
      <c r="IJV158" s="2"/>
      <c r="IJW158" s="2"/>
      <c r="IJX158" s="2"/>
      <c r="IJY158" s="2"/>
      <c r="IJZ158" s="2"/>
      <c r="IKA158" s="2"/>
      <c r="IKB158" s="2"/>
      <c r="IKC158" s="2"/>
      <c r="IKD158" s="2"/>
      <c r="IKE158" s="2"/>
      <c r="IKF158" s="2"/>
      <c r="IKG158" s="2"/>
      <c r="IKH158" s="2"/>
      <c r="IKI158" s="2"/>
      <c r="IKJ158" s="2"/>
      <c r="IKK158" s="2"/>
      <c r="IKL158" s="2"/>
      <c r="IKM158" s="2"/>
      <c r="IKN158" s="2"/>
      <c r="IKO158" s="2"/>
      <c r="IKP158" s="2"/>
      <c r="IKQ158" s="2"/>
      <c r="IKR158" s="2"/>
      <c r="IKS158" s="2"/>
      <c r="IKT158" s="2"/>
      <c r="IKU158" s="2"/>
      <c r="IKV158" s="2"/>
      <c r="IKW158" s="2"/>
      <c r="IKX158" s="2"/>
      <c r="IKY158" s="2"/>
      <c r="IKZ158" s="2"/>
      <c r="ILA158" s="2"/>
      <c r="ILB158" s="2"/>
      <c r="ILC158" s="2"/>
      <c r="ILD158" s="2"/>
      <c r="ILE158" s="2"/>
      <c r="ILF158" s="2"/>
      <c r="ILG158" s="2"/>
      <c r="ILH158" s="2"/>
      <c r="ILI158" s="2"/>
      <c r="ILJ158" s="2"/>
      <c r="ILK158" s="2"/>
      <c r="ILL158" s="2"/>
      <c r="ILM158" s="2"/>
      <c r="ILN158" s="2"/>
      <c r="ILO158" s="2"/>
      <c r="ILP158" s="2"/>
      <c r="ILQ158" s="2"/>
      <c r="ILR158" s="2"/>
      <c r="ILS158" s="2"/>
      <c r="ILT158" s="2"/>
      <c r="ILU158" s="2"/>
      <c r="ILV158" s="2"/>
      <c r="ILW158" s="2"/>
      <c r="ILX158" s="2"/>
      <c r="ILY158" s="2"/>
      <c r="ILZ158" s="2"/>
      <c r="IMA158" s="2"/>
      <c r="IMB158" s="2"/>
      <c r="IMC158" s="2"/>
      <c r="IMD158" s="2"/>
      <c r="IME158" s="2"/>
      <c r="IMF158" s="2"/>
      <c r="IMG158" s="2"/>
      <c r="IMH158" s="2"/>
      <c r="IMI158" s="2"/>
      <c r="IMJ158" s="2"/>
      <c r="IMK158" s="2"/>
      <c r="IML158" s="2"/>
      <c r="IMM158" s="2"/>
      <c r="IMN158" s="2"/>
      <c r="IMO158" s="2"/>
      <c r="IMP158" s="2"/>
      <c r="IMQ158" s="2"/>
      <c r="IMR158" s="2"/>
      <c r="IMS158" s="2"/>
      <c r="IMT158" s="2"/>
      <c r="IMU158" s="2"/>
      <c r="IMV158" s="2"/>
      <c r="IMW158" s="2"/>
      <c r="IMX158" s="2"/>
      <c r="IMY158" s="2"/>
      <c r="IMZ158" s="2"/>
      <c r="INA158" s="2"/>
      <c r="INB158" s="2"/>
      <c r="INC158" s="2"/>
      <c r="IND158" s="2"/>
      <c r="INE158" s="2"/>
      <c r="INF158" s="2"/>
      <c r="ING158" s="2"/>
      <c r="INH158" s="2"/>
      <c r="INI158" s="2"/>
      <c r="INJ158" s="2"/>
      <c r="INK158" s="2"/>
      <c r="INL158" s="2"/>
      <c r="INM158" s="2"/>
      <c r="INN158" s="2"/>
      <c r="INO158" s="2"/>
      <c r="INP158" s="2"/>
      <c r="INQ158" s="2"/>
      <c r="INR158" s="2"/>
      <c r="INS158" s="2"/>
      <c r="INT158" s="2"/>
      <c r="INU158" s="2"/>
      <c r="INV158" s="2"/>
      <c r="INW158" s="2"/>
      <c r="INX158" s="2"/>
      <c r="INY158" s="2"/>
      <c r="INZ158" s="2"/>
      <c r="IOA158" s="2"/>
      <c r="IOB158" s="2"/>
      <c r="IOC158" s="2"/>
      <c r="IOD158" s="2"/>
      <c r="IOE158" s="2"/>
      <c r="IOF158" s="2"/>
      <c r="IOG158" s="2"/>
      <c r="IOH158" s="2"/>
      <c r="IOI158" s="2"/>
      <c r="IOJ158" s="2"/>
      <c r="IOK158" s="2"/>
      <c r="IOL158" s="2"/>
      <c r="IOM158" s="2"/>
      <c r="ION158" s="2"/>
      <c r="IOO158" s="2"/>
      <c r="IOP158" s="2"/>
      <c r="IOQ158" s="2"/>
      <c r="IOR158" s="2"/>
      <c r="IOS158" s="2"/>
      <c r="IOT158" s="2"/>
      <c r="IOU158" s="2"/>
      <c r="IOV158" s="2"/>
      <c r="IOW158" s="2"/>
      <c r="IOX158" s="2"/>
      <c r="IOY158" s="2"/>
      <c r="IOZ158" s="2"/>
      <c r="IPA158" s="2"/>
      <c r="IPB158" s="2"/>
      <c r="IPC158" s="2"/>
      <c r="IPD158" s="2"/>
      <c r="IPE158" s="2"/>
      <c r="IPF158" s="2"/>
      <c r="IPG158" s="2"/>
      <c r="IPH158" s="2"/>
      <c r="IPI158" s="2"/>
      <c r="IPJ158" s="2"/>
      <c r="IPK158" s="2"/>
      <c r="IPL158" s="2"/>
      <c r="IPM158" s="2"/>
      <c r="IPN158" s="2"/>
      <c r="IPO158" s="2"/>
      <c r="IPP158" s="2"/>
      <c r="IPQ158" s="2"/>
      <c r="IPR158" s="2"/>
      <c r="IPS158" s="2"/>
      <c r="IPT158" s="2"/>
      <c r="IPU158" s="2"/>
      <c r="IPV158" s="2"/>
      <c r="IPW158" s="2"/>
      <c r="IPX158" s="2"/>
      <c r="IPY158" s="2"/>
      <c r="IPZ158" s="2"/>
      <c r="IQA158" s="2"/>
      <c r="IQB158" s="2"/>
      <c r="IQC158" s="2"/>
      <c r="IQD158" s="2"/>
      <c r="IQE158" s="2"/>
      <c r="IQF158" s="2"/>
      <c r="IQG158" s="2"/>
      <c r="IQH158" s="2"/>
      <c r="IQI158" s="2"/>
      <c r="IQJ158" s="2"/>
      <c r="IQK158" s="2"/>
      <c r="IQL158" s="2"/>
      <c r="IQM158" s="2"/>
      <c r="IQN158" s="2"/>
      <c r="IQO158" s="2"/>
      <c r="IQP158" s="2"/>
      <c r="IQQ158" s="2"/>
      <c r="IQR158" s="2"/>
      <c r="IQS158" s="2"/>
      <c r="IQT158" s="2"/>
      <c r="IQU158" s="2"/>
      <c r="IQV158" s="2"/>
      <c r="IQW158" s="2"/>
      <c r="IQX158" s="2"/>
      <c r="IQY158" s="2"/>
      <c r="IQZ158" s="2"/>
      <c r="IRA158" s="2"/>
      <c r="IRB158" s="2"/>
      <c r="IRC158" s="2"/>
      <c r="IRD158" s="2"/>
      <c r="IRE158" s="2"/>
      <c r="IRF158" s="2"/>
      <c r="IRG158" s="2"/>
      <c r="IRH158" s="2"/>
      <c r="IRI158" s="2"/>
      <c r="IRJ158" s="2"/>
      <c r="IRK158" s="2"/>
      <c r="IRL158" s="2"/>
      <c r="IRM158" s="2"/>
      <c r="IRN158" s="2"/>
      <c r="IRO158" s="2"/>
      <c r="IRP158" s="2"/>
      <c r="IRQ158" s="2"/>
      <c r="IRR158" s="2"/>
      <c r="IRS158" s="2"/>
      <c r="IRT158" s="2"/>
      <c r="IRU158" s="2"/>
      <c r="IRV158" s="2"/>
      <c r="IRW158" s="2"/>
      <c r="IRX158" s="2"/>
      <c r="IRY158" s="2"/>
      <c r="IRZ158" s="2"/>
      <c r="ISA158" s="2"/>
      <c r="ISB158" s="2"/>
      <c r="ISC158" s="2"/>
      <c r="ISD158" s="2"/>
      <c r="ISE158" s="2"/>
      <c r="ISF158" s="2"/>
      <c r="ISG158" s="2"/>
      <c r="ISH158" s="2"/>
      <c r="ISI158" s="2"/>
      <c r="ISJ158" s="2"/>
      <c r="ISK158" s="2"/>
      <c r="ISL158" s="2"/>
      <c r="ISM158" s="2"/>
      <c r="ISN158" s="2"/>
      <c r="ISO158" s="2"/>
      <c r="ISP158" s="2"/>
      <c r="ISQ158" s="2"/>
      <c r="ISR158" s="2"/>
      <c r="ISS158" s="2"/>
      <c r="IST158" s="2"/>
      <c r="ISU158" s="2"/>
      <c r="ISV158" s="2"/>
      <c r="ISW158" s="2"/>
      <c r="ISX158" s="2"/>
      <c r="ISY158" s="2"/>
      <c r="ISZ158" s="2"/>
      <c r="ITA158" s="2"/>
      <c r="ITB158" s="2"/>
      <c r="ITC158" s="2"/>
      <c r="ITD158" s="2"/>
      <c r="ITE158" s="2"/>
      <c r="ITF158" s="2"/>
      <c r="ITG158" s="2"/>
      <c r="ITH158" s="2"/>
      <c r="ITI158" s="2"/>
      <c r="ITJ158" s="2"/>
      <c r="ITK158" s="2"/>
      <c r="ITL158" s="2"/>
      <c r="ITM158" s="2"/>
      <c r="ITN158" s="2"/>
      <c r="ITO158" s="2"/>
      <c r="ITP158" s="2"/>
      <c r="ITQ158" s="2"/>
      <c r="ITR158" s="2"/>
      <c r="ITS158" s="2"/>
      <c r="ITT158" s="2"/>
      <c r="ITU158" s="2"/>
      <c r="ITV158" s="2"/>
      <c r="ITW158" s="2"/>
      <c r="ITX158" s="2"/>
      <c r="ITY158" s="2"/>
      <c r="ITZ158" s="2"/>
      <c r="IUA158" s="2"/>
      <c r="IUB158" s="2"/>
      <c r="IUC158" s="2"/>
      <c r="IUD158" s="2"/>
      <c r="IUE158" s="2"/>
      <c r="IUF158" s="2"/>
      <c r="IUG158" s="2"/>
      <c r="IUH158" s="2"/>
      <c r="IUI158" s="2"/>
      <c r="IUJ158" s="2"/>
      <c r="IUK158" s="2"/>
      <c r="IUL158" s="2"/>
      <c r="IUM158" s="2"/>
      <c r="IUN158" s="2"/>
      <c r="IUO158" s="2"/>
      <c r="IUP158" s="2"/>
      <c r="IUQ158" s="2"/>
      <c r="IUR158" s="2"/>
      <c r="IUS158" s="2"/>
      <c r="IUT158" s="2"/>
      <c r="IUU158" s="2"/>
      <c r="IUV158" s="2"/>
      <c r="IUW158" s="2"/>
      <c r="IUX158" s="2"/>
      <c r="IUY158" s="2"/>
      <c r="IUZ158" s="2"/>
      <c r="IVA158" s="2"/>
      <c r="IVB158" s="2"/>
      <c r="IVC158" s="2"/>
      <c r="IVD158" s="2"/>
      <c r="IVE158" s="2"/>
      <c r="IVF158" s="2"/>
      <c r="IVG158" s="2"/>
      <c r="IVH158" s="2"/>
      <c r="IVI158" s="2"/>
      <c r="IVJ158" s="2"/>
      <c r="IVK158" s="2"/>
      <c r="IVL158" s="2"/>
      <c r="IVM158" s="2"/>
      <c r="IVN158" s="2"/>
      <c r="IVO158" s="2"/>
      <c r="IVP158" s="2"/>
      <c r="IVQ158" s="2"/>
      <c r="IVR158" s="2"/>
      <c r="IVS158" s="2"/>
      <c r="IVT158" s="2"/>
      <c r="IVU158" s="2"/>
      <c r="IVV158" s="2"/>
      <c r="IVW158" s="2"/>
      <c r="IVX158" s="2"/>
      <c r="IVY158" s="2"/>
      <c r="IVZ158" s="2"/>
      <c r="IWA158" s="2"/>
      <c r="IWB158" s="2"/>
      <c r="IWC158" s="2"/>
      <c r="IWD158" s="2"/>
      <c r="IWE158" s="2"/>
      <c r="IWF158" s="2"/>
      <c r="IWG158" s="2"/>
      <c r="IWH158" s="2"/>
      <c r="IWI158" s="2"/>
      <c r="IWJ158" s="2"/>
      <c r="IWK158" s="2"/>
      <c r="IWL158" s="2"/>
      <c r="IWM158" s="2"/>
      <c r="IWN158" s="2"/>
      <c r="IWO158" s="2"/>
      <c r="IWP158" s="2"/>
      <c r="IWQ158" s="2"/>
      <c r="IWR158" s="2"/>
      <c r="IWS158" s="2"/>
      <c r="IWT158" s="2"/>
      <c r="IWU158" s="2"/>
      <c r="IWV158" s="2"/>
      <c r="IWW158" s="2"/>
      <c r="IWX158" s="2"/>
      <c r="IWY158" s="2"/>
      <c r="IWZ158" s="2"/>
      <c r="IXA158" s="2"/>
      <c r="IXB158" s="2"/>
      <c r="IXC158" s="2"/>
      <c r="IXD158" s="2"/>
      <c r="IXE158" s="2"/>
      <c r="IXF158" s="2"/>
      <c r="IXG158" s="2"/>
      <c r="IXH158" s="2"/>
      <c r="IXI158" s="2"/>
      <c r="IXJ158" s="2"/>
      <c r="IXK158" s="2"/>
      <c r="IXL158" s="2"/>
      <c r="IXM158" s="2"/>
      <c r="IXN158" s="2"/>
      <c r="IXO158" s="2"/>
      <c r="IXP158" s="2"/>
      <c r="IXQ158" s="2"/>
      <c r="IXR158" s="2"/>
      <c r="IXS158" s="2"/>
      <c r="IXT158" s="2"/>
      <c r="IXU158" s="2"/>
      <c r="IXV158" s="2"/>
      <c r="IXW158" s="2"/>
      <c r="IXX158" s="2"/>
      <c r="IXY158" s="2"/>
      <c r="IXZ158" s="2"/>
      <c r="IYA158" s="2"/>
      <c r="IYB158" s="2"/>
      <c r="IYC158" s="2"/>
      <c r="IYD158" s="2"/>
      <c r="IYE158" s="2"/>
      <c r="IYF158" s="2"/>
      <c r="IYG158" s="2"/>
      <c r="IYH158" s="2"/>
      <c r="IYI158" s="2"/>
      <c r="IYJ158" s="2"/>
      <c r="IYK158" s="2"/>
      <c r="IYL158" s="2"/>
      <c r="IYM158" s="2"/>
      <c r="IYN158" s="2"/>
      <c r="IYO158" s="2"/>
      <c r="IYP158" s="2"/>
      <c r="IYQ158" s="2"/>
      <c r="IYR158" s="2"/>
      <c r="IYS158" s="2"/>
      <c r="IYT158" s="2"/>
      <c r="IYU158" s="2"/>
      <c r="IYV158" s="2"/>
      <c r="IYW158" s="2"/>
      <c r="IYX158" s="2"/>
      <c r="IYY158" s="2"/>
      <c r="IYZ158" s="2"/>
      <c r="IZA158" s="2"/>
      <c r="IZB158" s="2"/>
      <c r="IZC158" s="2"/>
      <c r="IZD158" s="2"/>
      <c r="IZE158" s="2"/>
      <c r="IZF158" s="2"/>
      <c r="IZG158" s="2"/>
      <c r="IZH158" s="2"/>
      <c r="IZI158" s="2"/>
      <c r="IZJ158" s="2"/>
      <c r="IZK158" s="2"/>
      <c r="IZL158" s="2"/>
      <c r="IZM158" s="2"/>
      <c r="IZN158" s="2"/>
      <c r="IZO158" s="2"/>
      <c r="IZP158" s="2"/>
      <c r="IZQ158" s="2"/>
      <c r="IZR158" s="2"/>
      <c r="IZS158" s="2"/>
      <c r="IZT158" s="2"/>
      <c r="IZU158" s="2"/>
      <c r="IZV158" s="2"/>
      <c r="IZW158" s="2"/>
      <c r="IZX158" s="2"/>
      <c r="IZY158" s="2"/>
      <c r="IZZ158" s="2"/>
      <c r="JAA158" s="2"/>
      <c r="JAB158" s="2"/>
      <c r="JAC158" s="2"/>
      <c r="JAD158" s="2"/>
      <c r="JAE158" s="2"/>
      <c r="JAF158" s="2"/>
      <c r="JAG158" s="2"/>
      <c r="JAH158" s="2"/>
      <c r="JAI158" s="2"/>
      <c r="JAJ158" s="2"/>
      <c r="JAK158" s="2"/>
      <c r="JAL158" s="2"/>
      <c r="JAM158" s="2"/>
      <c r="JAN158" s="2"/>
      <c r="JAO158" s="2"/>
      <c r="JAP158" s="2"/>
      <c r="JAQ158" s="2"/>
      <c r="JAR158" s="2"/>
      <c r="JAS158" s="2"/>
      <c r="JAT158" s="2"/>
      <c r="JAU158" s="2"/>
      <c r="JAV158" s="2"/>
      <c r="JAW158" s="2"/>
      <c r="JAX158" s="2"/>
      <c r="JAY158" s="2"/>
      <c r="JAZ158" s="2"/>
      <c r="JBA158" s="2"/>
      <c r="JBB158" s="2"/>
      <c r="JBC158" s="2"/>
      <c r="JBD158" s="2"/>
      <c r="JBE158" s="2"/>
      <c r="JBF158" s="2"/>
      <c r="JBG158" s="2"/>
      <c r="JBH158" s="2"/>
      <c r="JBI158" s="2"/>
      <c r="JBJ158" s="2"/>
      <c r="JBK158" s="2"/>
      <c r="JBL158" s="2"/>
      <c r="JBM158" s="2"/>
      <c r="JBN158" s="2"/>
      <c r="JBO158" s="2"/>
      <c r="JBP158" s="2"/>
      <c r="JBQ158" s="2"/>
      <c r="JBR158" s="2"/>
      <c r="JBS158" s="2"/>
      <c r="JBT158" s="2"/>
      <c r="JBU158" s="2"/>
      <c r="JBV158" s="2"/>
      <c r="JBW158" s="2"/>
      <c r="JBX158" s="2"/>
      <c r="JBY158" s="2"/>
      <c r="JBZ158" s="2"/>
      <c r="JCA158" s="2"/>
      <c r="JCB158" s="2"/>
      <c r="JCC158" s="2"/>
      <c r="JCD158" s="2"/>
      <c r="JCE158" s="2"/>
      <c r="JCF158" s="2"/>
      <c r="JCG158" s="2"/>
      <c r="JCH158" s="2"/>
      <c r="JCI158" s="2"/>
      <c r="JCJ158" s="2"/>
      <c r="JCK158" s="2"/>
      <c r="JCL158" s="2"/>
      <c r="JCM158" s="2"/>
      <c r="JCN158" s="2"/>
      <c r="JCO158" s="2"/>
      <c r="JCP158" s="2"/>
      <c r="JCQ158" s="2"/>
      <c r="JCR158" s="2"/>
      <c r="JCS158" s="2"/>
      <c r="JCT158" s="2"/>
      <c r="JCU158" s="2"/>
      <c r="JCV158" s="2"/>
      <c r="JCW158" s="2"/>
      <c r="JCX158" s="2"/>
      <c r="JCY158" s="2"/>
      <c r="JCZ158" s="2"/>
      <c r="JDA158" s="2"/>
      <c r="JDB158" s="2"/>
      <c r="JDC158" s="2"/>
      <c r="JDD158" s="2"/>
      <c r="JDE158" s="2"/>
      <c r="JDF158" s="2"/>
      <c r="JDG158" s="2"/>
      <c r="JDH158" s="2"/>
      <c r="JDI158" s="2"/>
      <c r="JDJ158" s="2"/>
      <c r="JDK158" s="2"/>
      <c r="JDL158" s="2"/>
      <c r="JDM158" s="2"/>
      <c r="JDN158" s="2"/>
      <c r="JDO158" s="2"/>
      <c r="JDP158" s="2"/>
      <c r="JDQ158" s="2"/>
      <c r="JDR158" s="2"/>
      <c r="JDS158" s="2"/>
      <c r="JDT158" s="2"/>
      <c r="JDU158" s="2"/>
      <c r="JDV158" s="2"/>
      <c r="JDW158" s="2"/>
      <c r="JDX158" s="2"/>
      <c r="JDY158" s="2"/>
      <c r="JDZ158" s="2"/>
      <c r="JEA158" s="2"/>
      <c r="JEB158" s="2"/>
      <c r="JEC158" s="2"/>
      <c r="JED158" s="2"/>
      <c r="JEE158" s="2"/>
      <c r="JEF158" s="2"/>
      <c r="JEG158" s="2"/>
      <c r="JEH158" s="2"/>
      <c r="JEI158" s="2"/>
      <c r="JEJ158" s="2"/>
      <c r="JEK158" s="2"/>
      <c r="JEL158" s="2"/>
      <c r="JEM158" s="2"/>
      <c r="JEN158" s="2"/>
      <c r="JEO158" s="2"/>
      <c r="JEP158" s="2"/>
      <c r="JEQ158" s="2"/>
      <c r="JER158" s="2"/>
      <c r="JES158" s="2"/>
      <c r="JET158" s="2"/>
      <c r="JEU158" s="2"/>
      <c r="JEV158" s="2"/>
      <c r="JEW158" s="2"/>
      <c r="JEX158" s="2"/>
      <c r="JEY158" s="2"/>
      <c r="JEZ158" s="2"/>
      <c r="JFA158" s="2"/>
      <c r="JFB158" s="2"/>
      <c r="JFC158" s="2"/>
      <c r="JFD158" s="2"/>
      <c r="JFE158" s="2"/>
      <c r="JFF158" s="2"/>
      <c r="JFG158" s="2"/>
      <c r="JFH158" s="2"/>
      <c r="JFI158" s="2"/>
      <c r="JFJ158" s="2"/>
      <c r="JFK158" s="2"/>
      <c r="JFL158" s="2"/>
      <c r="JFM158" s="2"/>
      <c r="JFN158" s="2"/>
      <c r="JFO158" s="2"/>
      <c r="JFP158" s="2"/>
      <c r="JFQ158" s="2"/>
      <c r="JFR158" s="2"/>
      <c r="JFS158" s="2"/>
      <c r="JFT158" s="2"/>
      <c r="JFU158" s="2"/>
      <c r="JFV158" s="2"/>
      <c r="JFW158" s="2"/>
      <c r="JFX158" s="2"/>
      <c r="JFY158" s="2"/>
      <c r="JFZ158" s="2"/>
      <c r="JGA158" s="2"/>
      <c r="JGB158" s="2"/>
      <c r="JGC158" s="2"/>
      <c r="JGD158" s="2"/>
      <c r="JGE158" s="2"/>
      <c r="JGF158" s="2"/>
      <c r="JGG158" s="2"/>
      <c r="JGH158" s="2"/>
      <c r="JGI158" s="2"/>
      <c r="JGJ158" s="2"/>
      <c r="JGK158" s="2"/>
      <c r="JGL158" s="2"/>
      <c r="JGM158" s="2"/>
      <c r="JGN158" s="2"/>
      <c r="JGO158" s="2"/>
      <c r="JGP158" s="2"/>
      <c r="JGQ158" s="2"/>
      <c r="JGR158" s="2"/>
      <c r="JGS158" s="2"/>
      <c r="JGT158" s="2"/>
      <c r="JGU158" s="2"/>
      <c r="JGV158" s="2"/>
      <c r="JGW158" s="2"/>
      <c r="JGX158" s="2"/>
      <c r="JGY158" s="2"/>
      <c r="JGZ158" s="2"/>
      <c r="JHA158" s="2"/>
      <c r="JHB158" s="2"/>
      <c r="JHC158" s="2"/>
      <c r="JHD158" s="2"/>
      <c r="JHE158" s="2"/>
      <c r="JHF158" s="2"/>
      <c r="JHG158" s="2"/>
      <c r="JHH158" s="2"/>
      <c r="JHI158" s="2"/>
      <c r="JHJ158" s="2"/>
      <c r="JHK158" s="2"/>
      <c r="JHL158" s="2"/>
      <c r="JHM158" s="2"/>
      <c r="JHN158" s="2"/>
      <c r="JHO158" s="2"/>
      <c r="JHP158" s="2"/>
      <c r="JHQ158" s="2"/>
      <c r="JHR158" s="2"/>
      <c r="JHS158" s="2"/>
      <c r="JHT158" s="2"/>
      <c r="JHU158" s="2"/>
      <c r="JHV158" s="2"/>
      <c r="JHW158" s="2"/>
      <c r="JHX158" s="2"/>
      <c r="JHY158" s="2"/>
      <c r="JHZ158" s="2"/>
      <c r="JIA158" s="2"/>
      <c r="JIB158" s="2"/>
      <c r="JIC158" s="2"/>
      <c r="JID158" s="2"/>
      <c r="JIE158" s="2"/>
      <c r="JIF158" s="2"/>
      <c r="JIG158" s="2"/>
      <c r="JIH158" s="2"/>
      <c r="JII158" s="2"/>
      <c r="JIJ158" s="2"/>
      <c r="JIK158" s="2"/>
      <c r="JIL158" s="2"/>
      <c r="JIM158" s="2"/>
      <c r="JIN158" s="2"/>
      <c r="JIO158" s="2"/>
      <c r="JIP158" s="2"/>
      <c r="JIQ158" s="2"/>
      <c r="JIR158" s="2"/>
      <c r="JIS158" s="2"/>
      <c r="JIT158" s="2"/>
      <c r="JIU158" s="2"/>
      <c r="JIV158" s="2"/>
      <c r="JIW158" s="2"/>
      <c r="JIX158" s="2"/>
      <c r="JIY158" s="2"/>
      <c r="JIZ158" s="2"/>
      <c r="JJA158" s="2"/>
      <c r="JJB158" s="2"/>
      <c r="JJC158" s="2"/>
      <c r="JJD158" s="2"/>
      <c r="JJE158" s="2"/>
      <c r="JJF158" s="2"/>
      <c r="JJG158" s="2"/>
      <c r="JJH158" s="2"/>
      <c r="JJI158" s="2"/>
      <c r="JJJ158" s="2"/>
      <c r="JJK158" s="2"/>
      <c r="JJL158" s="2"/>
      <c r="JJM158" s="2"/>
      <c r="JJN158" s="2"/>
      <c r="JJO158" s="2"/>
      <c r="JJP158" s="2"/>
      <c r="JJQ158" s="2"/>
      <c r="JJR158" s="2"/>
      <c r="JJS158" s="2"/>
      <c r="JJT158" s="2"/>
      <c r="JJU158" s="2"/>
      <c r="JJV158" s="2"/>
      <c r="JJW158" s="2"/>
      <c r="JJX158" s="2"/>
      <c r="JJY158" s="2"/>
      <c r="JJZ158" s="2"/>
      <c r="JKA158" s="2"/>
      <c r="JKB158" s="2"/>
      <c r="JKC158" s="2"/>
      <c r="JKD158" s="2"/>
      <c r="JKE158" s="2"/>
      <c r="JKF158" s="2"/>
      <c r="JKG158" s="2"/>
      <c r="JKH158" s="2"/>
      <c r="JKI158" s="2"/>
      <c r="JKJ158" s="2"/>
      <c r="JKK158" s="2"/>
      <c r="JKL158" s="2"/>
      <c r="JKM158" s="2"/>
      <c r="JKN158" s="2"/>
      <c r="JKO158" s="2"/>
      <c r="JKP158" s="2"/>
      <c r="JKQ158" s="2"/>
      <c r="JKR158" s="2"/>
      <c r="JKS158" s="2"/>
      <c r="JKT158" s="2"/>
      <c r="JKU158" s="2"/>
      <c r="JKV158" s="2"/>
      <c r="JKW158" s="2"/>
      <c r="JKX158" s="2"/>
      <c r="JKY158" s="2"/>
      <c r="JKZ158" s="2"/>
      <c r="JLA158" s="2"/>
      <c r="JLB158" s="2"/>
      <c r="JLC158" s="2"/>
      <c r="JLD158" s="2"/>
      <c r="JLE158" s="2"/>
      <c r="JLF158" s="2"/>
      <c r="JLG158" s="2"/>
      <c r="JLH158" s="2"/>
      <c r="JLI158" s="2"/>
      <c r="JLJ158" s="2"/>
      <c r="JLK158" s="2"/>
      <c r="JLL158" s="2"/>
      <c r="JLM158" s="2"/>
      <c r="JLN158" s="2"/>
      <c r="JLO158" s="2"/>
      <c r="JLP158" s="2"/>
      <c r="JLQ158" s="2"/>
      <c r="JLR158" s="2"/>
      <c r="JLS158" s="2"/>
      <c r="JLT158" s="2"/>
      <c r="JLU158" s="2"/>
      <c r="JLV158" s="2"/>
      <c r="JLW158" s="2"/>
      <c r="JLX158" s="2"/>
      <c r="JLY158" s="2"/>
      <c r="JLZ158" s="2"/>
      <c r="JMA158" s="2"/>
      <c r="JMB158" s="2"/>
      <c r="JMC158" s="2"/>
      <c r="JMD158" s="2"/>
      <c r="JME158" s="2"/>
      <c r="JMF158" s="2"/>
      <c r="JMG158" s="2"/>
      <c r="JMH158" s="2"/>
      <c r="JMI158" s="2"/>
      <c r="JMJ158" s="2"/>
      <c r="JMK158" s="2"/>
      <c r="JML158" s="2"/>
      <c r="JMM158" s="2"/>
      <c r="JMN158" s="2"/>
      <c r="JMO158" s="2"/>
      <c r="JMP158" s="2"/>
      <c r="JMQ158" s="2"/>
      <c r="JMR158" s="2"/>
      <c r="JMS158" s="2"/>
      <c r="JMT158" s="2"/>
      <c r="JMU158" s="2"/>
      <c r="JMV158" s="2"/>
      <c r="JMW158" s="2"/>
      <c r="JMX158" s="2"/>
      <c r="JMY158" s="2"/>
      <c r="JMZ158" s="2"/>
      <c r="JNA158" s="2"/>
      <c r="JNB158" s="2"/>
      <c r="JNC158" s="2"/>
      <c r="JND158" s="2"/>
      <c r="JNE158" s="2"/>
      <c r="JNF158" s="2"/>
      <c r="JNG158" s="2"/>
      <c r="JNH158" s="2"/>
      <c r="JNI158" s="2"/>
      <c r="JNJ158" s="2"/>
      <c r="JNK158" s="2"/>
      <c r="JNL158" s="2"/>
      <c r="JNM158" s="2"/>
      <c r="JNN158" s="2"/>
      <c r="JNO158" s="2"/>
      <c r="JNP158" s="2"/>
      <c r="JNQ158" s="2"/>
      <c r="JNR158" s="2"/>
      <c r="JNS158" s="2"/>
      <c r="JNT158" s="2"/>
      <c r="JNU158" s="2"/>
      <c r="JNV158" s="2"/>
      <c r="JNW158" s="2"/>
      <c r="JNX158" s="2"/>
      <c r="JNY158" s="2"/>
      <c r="JNZ158" s="2"/>
      <c r="JOA158" s="2"/>
      <c r="JOB158" s="2"/>
      <c r="JOC158" s="2"/>
      <c r="JOD158" s="2"/>
      <c r="JOE158" s="2"/>
      <c r="JOF158" s="2"/>
      <c r="JOG158" s="2"/>
      <c r="JOH158" s="2"/>
      <c r="JOI158" s="2"/>
      <c r="JOJ158" s="2"/>
      <c r="JOK158" s="2"/>
      <c r="JOL158" s="2"/>
      <c r="JOM158" s="2"/>
      <c r="JON158" s="2"/>
      <c r="JOO158" s="2"/>
      <c r="JOP158" s="2"/>
      <c r="JOQ158" s="2"/>
      <c r="JOR158" s="2"/>
      <c r="JOS158" s="2"/>
      <c r="JOT158" s="2"/>
      <c r="JOU158" s="2"/>
      <c r="JOV158" s="2"/>
      <c r="JOW158" s="2"/>
      <c r="JOX158" s="2"/>
      <c r="JOY158" s="2"/>
      <c r="JOZ158" s="2"/>
      <c r="JPA158" s="2"/>
      <c r="JPB158" s="2"/>
      <c r="JPC158" s="2"/>
      <c r="JPD158" s="2"/>
      <c r="JPE158" s="2"/>
      <c r="JPF158" s="2"/>
      <c r="JPG158" s="2"/>
      <c r="JPH158" s="2"/>
      <c r="JPI158" s="2"/>
      <c r="JPJ158" s="2"/>
      <c r="JPK158" s="2"/>
      <c r="JPL158" s="2"/>
      <c r="JPM158" s="2"/>
      <c r="JPN158" s="2"/>
      <c r="JPO158" s="2"/>
      <c r="JPP158" s="2"/>
      <c r="JPQ158" s="2"/>
      <c r="JPR158" s="2"/>
      <c r="JPS158" s="2"/>
      <c r="JPT158" s="2"/>
      <c r="JPU158" s="2"/>
      <c r="JPV158" s="2"/>
      <c r="JPW158" s="2"/>
      <c r="JPX158" s="2"/>
      <c r="JPY158" s="2"/>
      <c r="JPZ158" s="2"/>
      <c r="JQA158" s="2"/>
      <c r="JQB158" s="2"/>
      <c r="JQC158" s="2"/>
      <c r="JQD158" s="2"/>
      <c r="JQE158" s="2"/>
      <c r="JQF158" s="2"/>
      <c r="JQG158" s="2"/>
      <c r="JQH158" s="2"/>
      <c r="JQI158" s="2"/>
      <c r="JQJ158" s="2"/>
      <c r="JQK158" s="2"/>
      <c r="JQL158" s="2"/>
      <c r="JQM158" s="2"/>
      <c r="JQN158" s="2"/>
      <c r="JQO158" s="2"/>
      <c r="JQP158" s="2"/>
      <c r="JQQ158" s="2"/>
      <c r="JQR158" s="2"/>
      <c r="JQS158" s="2"/>
      <c r="JQT158" s="2"/>
      <c r="JQU158" s="2"/>
      <c r="JQV158" s="2"/>
      <c r="JQW158" s="2"/>
      <c r="JQX158" s="2"/>
      <c r="JQY158" s="2"/>
      <c r="JQZ158" s="2"/>
      <c r="JRA158" s="2"/>
      <c r="JRB158" s="2"/>
      <c r="JRC158" s="2"/>
      <c r="JRD158" s="2"/>
      <c r="JRE158" s="2"/>
      <c r="JRF158" s="2"/>
      <c r="JRG158" s="2"/>
      <c r="JRH158" s="2"/>
      <c r="JRI158" s="2"/>
      <c r="JRJ158" s="2"/>
      <c r="JRK158" s="2"/>
      <c r="JRL158" s="2"/>
      <c r="JRM158" s="2"/>
      <c r="JRN158" s="2"/>
      <c r="JRO158" s="2"/>
      <c r="JRP158" s="2"/>
      <c r="JRQ158" s="2"/>
      <c r="JRR158" s="2"/>
      <c r="JRS158" s="2"/>
      <c r="JRT158" s="2"/>
      <c r="JRU158" s="2"/>
      <c r="JRV158" s="2"/>
      <c r="JRW158" s="2"/>
      <c r="JRX158" s="2"/>
      <c r="JRY158" s="2"/>
      <c r="JRZ158" s="2"/>
      <c r="JSA158" s="2"/>
      <c r="JSB158" s="2"/>
      <c r="JSC158" s="2"/>
      <c r="JSD158" s="2"/>
      <c r="JSE158" s="2"/>
      <c r="JSF158" s="2"/>
      <c r="JSG158" s="2"/>
      <c r="JSH158" s="2"/>
      <c r="JSI158" s="2"/>
      <c r="JSJ158" s="2"/>
      <c r="JSK158" s="2"/>
      <c r="JSL158" s="2"/>
      <c r="JSM158" s="2"/>
      <c r="JSN158" s="2"/>
      <c r="JSO158" s="2"/>
      <c r="JSP158" s="2"/>
      <c r="JSQ158" s="2"/>
      <c r="JSR158" s="2"/>
      <c r="JSS158" s="2"/>
      <c r="JST158" s="2"/>
      <c r="JSU158" s="2"/>
      <c r="JSV158" s="2"/>
      <c r="JSW158" s="2"/>
      <c r="JSX158" s="2"/>
      <c r="JSY158" s="2"/>
      <c r="JSZ158" s="2"/>
      <c r="JTA158" s="2"/>
      <c r="JTB158" s="2"/>
      <c r="JTC158" s="2"/>
      <c r="JTD158" s="2"/>
      <c r="JTE158" s="2"/>
      <c r="JTF158" s="2"/>
      <c r="JTG158" s="2"/>
      <c r="JTH158" s="2"/>
      <c r="JTI158" s="2"/>
      <c r="JTJ158" s="2"/>
      <c r="JTK158" s="2"/>
      <c r="JTL158" s="2"/>
      <c r="JTM158" s="2"/>
      <c r="JTN158" s="2"/>
      <c r="JTO158" s="2"/>
      <c r="JTP158" s="2"/>
      <c r="JTQ158" s="2"/>
      <c r="JTR158" s="2"/>
      <c r="JTS158" s="2"/>
      <c r="JTT158" s="2"/>
      <c r="JTU158" s="2"/>
      <c r="JTV158" s="2"/>
      <c r="JTW158" s="2"/>
      <c r="JTX158" s="2"/>
      <c r="JTY158" s="2"/>
      <c r="JTZ158" s="2"/>
      <c r="JUA158" s="2"/>
      <c r="JUB158" s="2"/>
      <c r="JUC158" s="2"/>
      <c r="JUD158" s="2"/>
      <c r="JUE158" s="2"/>
      <c r="JUF158" s="2"/>
      <c r="JUG158" s="2"/>
      <c r="JUH158" s="2"/>
      <c r="JUI158" s="2"/>
      <c r="JUJ158" s="2"/>
      <c r="JUK158" s="2"/>
      <c r="JUL158" s="2"/>
      <c r="JUM158" s="2"/>
      <c r="JUN158" s="2"/>
      <c r="JUO158" s="2"/>
      <c r="JUP158" s="2"/>
      <c r="JUQ158" s="2"/>
      <c r="JUR158" s="2"/>
      <c r="JUS158" s="2"/>
      <c r="JUT158" s="2"/>
      <c r="JUU158" s="2"/>
      <c r="JUV158" s="2"/>
      <c r="JUW158" s="2"/>
      <c r="JUX158" s="2"/>
      <c r="JUY158" s="2"/>
      <c r="JUZ158" s="2"/>
      <c r="JVA158" s="2"/>
      <c r="JVB158" s="2"/>
      <c r="JVC158" s="2"/>
      <c r="JVD158" s="2"/>
      <c r="JVE158" s="2"/>
      <c r="JVF158" s="2"/>
      <c r="JVG158" s="2"/>
      <c r="JVH158" s="2"/>
      <c r="JVI158" s="2"/>
      <c r="JVJ158" s="2"/>
      <c r="JVK158" s="2"/>
      <c r="JVL158" s="2"/>
      <c r="JVM158" s="2"/>
      <c r="JVN158" s="2"/>
      <c r="JVO158" s="2"/>
      <c r="JVP158" s="2"/>
      <c r="JVQ158" s="2"/>
      <c r="JVR158" s="2"/>
      <c r="JVS158" s="2"/>
      <c r="JVT158" s="2"/>
      <c r="JVU158" s="2"/>
      <c r="JVV158" s="2"/>
      <c r="JVW158" s="2"/>
      <c r="JVX158" s="2"/>
      <c r="JVY158" s="2"/>
      <c r="JVZ158" s="2"/>
      <c r="JWA158" s="2"/>
      <c r="JWB158" s="2"/>
      <c r="JWC158" s="2"/>
      <c r="JWD158" s="2"/>
      <c r="JWE158" s="2"/>
      <c r="JWF158" s="2"/>
      <c r="JWG158" s="2"/>
      <c r="JWH158" s="2"/>
      <c r="JWI158" s="2"/>
      <c r="JWJ158" s="2"/>
      <c r="JWK158" s="2"/>
      <c r="JWL158" s="2"/>
      <c r="JWM158" s="2"/>
      <c r="JWN158" s="2"/>
      <c r="JWO158" s="2"/>
      <c r="JWP158" s="2"/>
      <c r="JWQ158" s="2"/>
      <c r="JWR158" s="2"/>
      <c r="JWS158" s="2"/>
      <c r="JWT158" s="2"/>
      <c r="JWU158" s="2"/>
      <c r="JWV158" s="2"/>
      <c r="JWW158" s="2"/>
      <c r="JWX158" s="2"/>
      <c r="JWY158" s="2"/>
      <c r="JWZ158" s="2"/>
      <c r="JXA158" s="2"/>
      <c r="JXB158" s="2"/>
      <c r="JXC158" s="2"/>
      <c r="JXD158" s="2"/>
      <c r="JXE158" s="2"/>
      <c r="JXF158" s="2"/>
      <c r="JXG158" s="2"/>
      <c r="JXH158" s="2"/>
      <c r="JXI158" s="2"/>
      <c r="JXJ158" s="2"/>
      <c r="JXK158" s="2"/>
      <c r="JXL158" s="2"/>
      <c r="JXM158" s="2"/>
      <c r="JXN158" s="2"/>
      <c r="JXO158" s="2"/>
      <c r="JXP158" s="2"/>
      <c r="JXQ158" s="2"/>
      <c r="JXR158" s="2"/>
      <c r="JXS158" s="2"/>
      <c r="JXT158" s="2"/>
      <c r="JXU158" s="2"/>
      <c r="JXV158" s="2"/>
      <c r="JXW158" s="2"/>
      <c r="JXX158" s="2"/>
      <c r="JXY158" s="2"/>
      <c r="JXZ158" s="2"/>
      <c r="JYA158" s="2"/>
      <c r="JYB158" s="2"/>
      <c r="JYC158" s="2"/>
      <c r="JYD158" s="2"/>
      <c r="JYE158" s="2"/>
      <c r="JYF158" s="2"/>
      <c r="JYG158" s="2"/>
      <c r="JYH158" s="2"/>
      <c r="JYI158" s="2"/>
      <c r="JYJ158" s="2"/>
      <c r="JYK158" s="2"/>
      <c r="JYL158" s="2"/>
      <c r="JYM158" s="2"/>
      <c r="JYN158" s="2"/>
      <c r="JYO158" s="2"/>
      <c r="JYP158" s="2"/>
      <c r="JYQ158" s="2"/>
      <c r="JYR158" s="2"/>
      <c r="JYS158" s="2"/>
      <c r="JYT158" s="2"/>
      <c r="JYU158" s="2"/>
      <c r="JYV158" s="2"/>
      <c r="JYW158" s="2"/>
      <c r="JYX158" s="2"/>
      <c r="JYY158" s="2"/>
      <c r="JYZ158" s="2"/>
      <c r="JZA158" s="2"/>
      <c r="JZB158" s="2"/>
      <c r="JZC158" s="2"/>
      <c r="JZD158" s="2"/>
      <c r="JZE158" s="2"/>
      <c r="JZF158" s="2"/>
      <c r="JZG158" s="2"/>
      <c r="JZH158" s="2"/>
      <c r="JZI158" s="2"/>
      <c r="JZJ158" s="2"/>
      <c r="JZK158" s="2"/>
      <c r="JZL158" s="2"/>
      <c r="JZM158" s="2"/>
      <c r="JZN158" s="2"/>
      <c r="JZO158" s="2"/>
      <c r="JZP158" s="2"/>
      <c r="JZQ158" s="2"/>
      <c r="JZR158" s="2"/>
      <c r="JZS158" s="2"/>
      <c r="JZT158" s="2"/>
      <c r="JZU158" s="2"/>
      <c r="JZV158" s="2"/>
      <c r="JZW158" s="2"/>
      <c r="JZX158" s="2"/>
      <c r="JZY158" s="2"/>
      <c r="JZZ158" s="2"/>
      <c r="KAA158" s="2"/>
      <c r="KAB158" s="2"/>
      <c r="KAC158" s="2"/>
      <c r="KAD158" s="2"/>
      <c r="KAE158" s="2"/>
      <c r="KAF158" s="2"/>
      <c r="KAG158" s="2"/>
      <c r="KAH158" s="2"/>
      <c r="KAI158" s="2"/>
      <c r="KAJ158" s="2"/>
      <c r="KAK158" s="2"/>
      <c r="KAL158" s="2"/>
      <c r="KAM158" s="2"/>
      <c r="KAN158" s="2"/>
      <c r="KAO158" s="2"/>
      <c r="KAP158" s="2"/>
      <c r="KAQ158" s="2"/>
      <c r="KAR158" s="2"/>
      <c r="KAS158" s="2"/>
      <c r="KAT158" s="2"/>
      <c r="KAU158" s="2"/>
      <c r="KAV158" s="2"/>
      <c r="KAW158" s="2"/>
      <c r="KAX158" s="2"/>
      <c r="KAY158" s="2"/>
      <c r="KAZ158" s="2"/>
      <c r="KBA158" s="2"/>
      <c r="KBB158" s="2"/>
      <c r="KBC158" s="2"/>
      <c r="KBD158" s="2"/>
      <c r="KBE158" s="2"/>
      <c r="KBF158" s="2"/>
      <c r="KBG158" s="2"/>
      <c r="KBH158" s="2"/>
      <c r="KBI158" s="2"/>
      <c r="KBJ158" s="2"/>
      <c r="KBK158" s="2"/>
      <c r="KBL158" s="2"/>
      <c r="KBM158" s="2"/>
      <c r="KBN158" s="2"/>
      <c r="KBO158" s="2"/>
      <c r="KBP158" s="2"/>
      <c r="KBQ158" s="2"/>
      <c r="KBR158" s="2"/>
      <c r="KBS158" s="2"/>
      <c r="KBT158" s="2"/>
      <c r="KBU158" s="2"/>
      <c r="KBV158" s="2"/>
      <c r="KBW158" s="2"/>
      <c r="KBX158" s="2"/>
      <c r="KBY158" s="2"/>
      <c r="KBZ158" s="2"/>
      <c r="KCA158" s="2"/>
      <c r="KCB158" s="2"/>
      <c r="KCC158" s="2"/>
      <c r="KCD158" s="2"/>
      <c r="KCE158" s="2"/>
      <c r="KCF158" s="2"/>
      <c r="KCG158" s="2"/>
      <c r="KCH158" s="2"/>
      <c r="KCI158" s="2"/>
      <c r="KCJ158" s="2"/>
      <c r="KCK158" s="2"/>
      <c r="KCL158" s="2"/>
      <c r="KCM158" s="2"/>
      <c r="KCN158" s="2"/>
      <c r="KCO158" s="2"/>
      <c r="KCP158" s="2"/>
      <c r="KCQ158" s="2"/>
      <c r="KCR158" s="2"/>
      <c r="KCS158" s="2"/>
      <c r="KCT158" s="2"/>
      <c r="KCU158" s="2"/>
      <c r="KCV158" s="2"/>
      <c r="KCW158" s="2"/>
      <c r="KCX158" s="2"/>
      <c r="KCY158" s="2"/>
      <c r="KCZ158" s="2"/>
      <c r="KDA158" s="2"/>
      <c r="KDB158" s="2"/>
      <c r="KDC158" s="2"/>
      <c r="KDD158" s="2"/>
      <c r="KDE158" s="2"/>
      <c r="KDF158" s="2"/>
      <c r="KDG158" s="2"/>
      <c r="KDH158" s="2"/>
      <c r="KDI158" s="2"/>
      <c r="KDJ158" s="2"/>
      <c r="KDK158" s="2"/>
      <c r="KDL158" s="2"/>
      <c r="KDM158" s="2"/>
      <c r="KDN158" s="2"/>
      <c r="KDO158" s="2"/>
      <c r="KDP158" s="2"/>
      <c r="KDQ158" s="2"/>
      <c r="KDR158" s="2"/>
      <c r="KDS158" s="2"/>
      <c r="KDT158" s="2"/>
      <c r="KDU158" s="2"/>
      <c r="KDV158" s="2"/>
      <c r="KDW158" s="2"/>
      <c r="KDX158" s="2"/>
      <c r="KDY158" s="2"/>
      <c r="KDZ158" s="2"/>
      <c r="KEA158" s="2"/>
      <c r="KEB158" s="2"/>
      <c r="KEC158" s="2"/>
      <c r="KED158" s="2"/>
      <c r="KEE158" s="2"/>
      <c r="KEF158" s="2"/>
      <c r="KEG158" s="2"/>
      <c r="KEH158" s="2"/>
      <c r="KEI158" s="2"/>
      <c r="KEJ158" s="2"/>
      <c r="KEK158" s="2"/>
      <c r="KEL158" s="2"/>
      <c r="KEM158" s="2"/>
      <c r="KEN158" s="2"/>
      <c r="KEO158" s="2"/>
      <c r="KEP158" s="2"/>
      <c r="KEQ158" s="2"/>
      <c r="KER158" s="2"/>
      <c r="KES158" s="2"/>
      <c r="KET158" s="2"/>
      <c r="KEU158" s="2"/>
      <c r="KEV158" s="2"/>
      <c r="KEW158" s="2"/>
      <c r="KEX158" s="2"/>
      <c r="KEY158" s="2"/>
      <c r="KEZ158" s="2"/>
      <c r="KFA158" s="2"/>
      <c r="KFB158" s="2"/>
      <c r="KFC158" s="2"/>
      <c r="KFD158" s="2"/>
      <c r="KFE158" s="2"/>
      <c r="KFF158" s="2"/>
      <c r="KFG158" s="2"/>
      <c r="KFH158" s="2"/>
      <c r="KFI158" s="2"/>
      <c r="KFJ158" s="2"/>
      <c r="KFK158" s="2"/>
      <c r="KFL158" s="2"/>
      <c r="KFM158" s="2"/>
      <c r="KFN158" s="2"/>
      <c r="KFO158" s="2"/>
      <c r="KFP158" s="2"/>
      <c r="KFQ158" s="2"/>
      <c r="KFR158" s="2"/>
      <c r="KFS158" s="2"/>
      <c r="KFT158" s="2"/>
      <c r="KFU158" s="2"/>
      <c r="KFV158" s="2"/>
      <c r="KFW158" s="2"/>
      <c r="KFX158" s="2"/>
      <c r="KFY158" s="2"/>
      <c r="KFZ158" s="2"/>
      <c r="KGA158" s="2"/>
      <c r="KGB158" s="2"/>
      <c r="KGC158" s="2"/>
      <c r="KGD158" s="2"/>
      <c r="KGE158" s="2"/>
      <c r="KGF158" s="2"/>
      <c r="KGG158" s="2"/>
      <c r="KGH158" s="2"/>
      <c r="KGI158" s="2"/>
      <c r="KGJ158" s="2"/>
      <c r="KGK158" s="2"/>
      <c r="KGL158" s="2"/>
      <c r="KGM158" s="2"/>
      <c r="KGN158" s="2"/>
      <c r="KGO158" s="2"/>
      <c r="KGP158" s="2"/>
      <c r="KGQ158" s="2"/>
      <c r="KGR158" s="2"/>
      <c r="KGS158" s="2"/>
      <c r="KGT158" s="2"/>
      <c r="KGU158" s="2"/>
      <c r="KGV158" s="2"/>
      <c r="KGW158" s="2"/>
      <c r="KGX158" s="2"/>
      <c r="KGY158" s="2"/>
      <c r="KGZ158" s="2"/>
      <c r="KHA158" s="2"/>
      <c r="KHB158" s="2"/>
      <c r="KHC158" s="2"/>
      <c r="KHD158" s="2"/>
      <c r="KHE158" s="2"/>
      <c r="KHF158" s="2"/>
      <c r="KHG158" s="2"/>
      <c r="KHH158" s="2"/>
      <c r="KHI158" s="2"/>
      <c r="KHJ158" s="2"/>
      <c r="KHK158" s="2"/>
      <c r="KHL158" s="2"/>
      <c r="KHM158" s="2"/>
      <c r="KHN158" s="2"/>
      <c r="KHO158" s="2"/>
      <c r="KHP158" s="2"/>
      <c r="KHQ158" s="2"/>
      <c r="KHR158" s="2"/>
      <c r="KHS158" s="2"/>
      <c r="KHT158" s="2"/>
      <c r="KHU158" s="2"/>
      <c r="KHV158" s="2"/>
      <c r="KHW158" s="2"/>
      <c r="KHX158" s="2"/>
      <c r="KHY158" s="2"/>
      <c r="KHZ158" s="2"/>
      <c r="KIA158" s="2"/>
      <c r="KIB158" s="2"/>
      <c r="KIC158" s="2"/>
      <c r="KID158" s="2"/>
      <c r="KIE158" s="2"/>
      <c r="KIF158" s="2"/>
      <c r="KIG158" s="2"/>
      <c r="KIH158" s="2"/>
      <c r="KII158" s="2"/>
      <c r="KIJ158" s="2"/>
      <c r="KIK158" s="2"/>
      <c r="KIL158" s="2"/>
      <c r="KIM158" s="2"/>
      <c r="KIN158" s="2"/>
      <c r="KIO158" s="2"/>
      <c r="KIP158" s="2"/>
      <c r="KIQ158" s="2"/>
      <c r="KIR158" s="2"/>
      <c r="KIS158" s="2"/>
      <c r="KIT158" s="2"/>
      <c r="KIU158" s="2"/>
      <c r="KIV158" s="2"/>
      <c r="KIW158" s="2"/>
      <c r="KIX158" s="2"/>
      <c r="KIY158" s="2"/>
      <c r="KIZ158" s="2"/>
      <c r="KJA158" s="2"/>
      <c r="KJB158" s="2"/>
      <c r="KJC158" s="2"/>
      <c r="KJD158" s="2"/>
      <c r="KJE158" s="2"/>
      <c r="KJF158" s="2"/>
      <c r="KJG158" s="2"/>
      <c r="KJH158" s="2"/>
      <c r="KJI158" s="2"/>
      <c r="KJJ158" s="2"/>
      <c r="KJK158" s="2"/>
      <c r="KJL158" s="2"/>
      <c r="KJM158" s="2"/>
      <c r="KJN158" s="2"/>
      <c r="KJO158" s="2"/>
      <c r="KJP158" s="2"/>
      <c r="KJQ158" s="2"/>
      <c r="KJR158" s="2"/>
      <c r="KJS158" s="2"/>
      <c r="KJT158" s="2"/>
      <c r="KJU158" s="2"/>
      <c r="KJV158" s="2"/>
      <c r="KJW158" s="2"/>
      <c r="KJX158" s="2"/>
      <c r="KJY158" s="2"/>
      <c r="KJZ158" s="2"/>
      <c r="KKA158" s="2"/>
      <c r="KKB158" s="2"/>
      <c r="KKC158" s="2"/>
      <c r="KKD158" s="2"/>
      <c r="KKE158" s="2"/>
      <c r="KKF158" s="2"/>
      <c r="KKG158" s="2"/>
      <c r="KKH158" s="2"/>
      <c r="KKI158" s="2"/>
      <c r="KKJ158" s="2"/>
      <c r="KKK158" s="2"/>
      <c r="KKL158" s="2"/>
      <c r="KKM158" s="2"/>
      <c r="KKN158" s="2"/>
      <c r="KKO158" s="2"/>
      <c r="KKP158" s="2"/>
      <c r="KKQ158" s="2"/>
      <c r="KKR158" s="2"/>
      <c r="KKS158" s="2"/>
      <c r="KKT158" s="2"/>
      <c r="KKU158" s="2"/>
      <c r="KKV158" s="2"/>
      <c r="KKW158" s="2"/>
      <c r="KKX158" s="2"/>
      <c r="KKY158" s="2"/>
      <c r="KKZ158" s="2"/>
      <c r="KLA158" s="2"/>
      <c r="KLB158" s="2"/>
      <c r="KLC158" s="2"/>
      <c r="KLD158" s="2"/>
      <c r="KLE158" s="2"/>
      <c r="KLF158" s="2"/>
      <c r="KLG158" s="2"/>
      <c r="KLH158" s="2"/>
      <c r="KLI158" s="2"/>
      <c r="KLJ158" s="2"/>
      <c r="KLK158" s="2"/>
      <c r="KLL158" s="2"/>
      <c r="KLM158" s="2"/>
      <c r="KLN158" s="2"/>
      <c r="KLO158" s="2"/>
      <c r="KLP158" s="2"/>
      <c r="KLQ158" s="2"/>
      <c r="KLR158" s="2"/>
      <c r="KLS158" s="2"/>
      <c r="KLT158" s="2"/>
      <c r="KLU158" s="2"/>
      <c r="KLV158" s="2"/>
      <c r="KLW158" s="2"/>
      <c r="KLX158" s="2"/>
      <c r="KLY158" s="2"/>
      <c r="KLZ158" s="2"/>
      <c r="KMA158" s="2"/>
      <c r="KMB158" s="2"/>
      <c r="KMC158" s="2"/>
      <c r="KMD158" s="2"/>
      <c r="KME158" s="2"/>
      <c r="KMF158" s="2"/>
      <c r="KMG158" s="2"/>
      <c r="KMH158" s="2"/>
      <c r="KMI158" s="2"/>
      <c r="KMJ158" s="2"/>
      <c r="KMK158" s="2"/>
      <c r="KML158" s="2"/>
      <c r="KMM158" s="2"/>
      <c r="KMN158" s="2"/>
      <c r="KMO158" s="2"/>
      <c r="KMP158" s="2"/>
      <c r="KMQ158" s="2"/>
      <c r="KMR158" s="2"/>
      <c r="KMS158" s="2"/>
      <c r="KMT158" s="2"/>
      <c r="KMU158" s="2"/>
      <c r="KMV158" s="2"/>
      <c r="KMW158" s="2"/>
      <c r="KMX158" s="2"/>
      <c r="KMY158" s="2"/>
      <c r="KMZ158" s="2"/>
      <c r="KNA158" s="2"/>
      <c r="KNB158" s="2"/>
      <c r="KNC158" s="2"/>
      <c r="KND158" s="2"/>
      <c r="KNE158" s="2"/>
      <c r="KNF158" s="2"/>
      <c r="KNG158" s="2"/>
      <c r="KNH158" s="2"/>
      <c r="KNI158" s="2"/>
      <c r="KNJ158" s="2"/>
      <c r="KNK158" s="2"/>
      <c r="KNL158" s="2"/>
      <c r="KNM158" s="2"/>
      <c r="KNN158" s="2"/>
      <c r="KNO158" s="2"/>
      <c r="KNP158" s="2"/>
      <c r="KNQ158" s="2"/>
      <c r="KNR158" s="2"/>
      <c r="KNS158" s="2"/>
      <c r="KNT158" s="2"/>
      <c r="KNU158" s="2"/>
      <c r="KNV158" s="2"/>
      <c r="KNW158" s="2"/>
      <c r="KNX158" s="2"/>
      <c r="KNY158" s="2"/>
      <c r="KNZ158" s="2"/>
      <c r="KOA158" s="2"/>
      <c r="KOB158" s="2"/>
      <c r="KOC158" s="2"/>
      <c r="KOD158" s="2"/>
      <c r="KOE158" s="2"/>
      <c r="KOF158" s="2"/>
      <c r="KOG158" s="2"/>
      <c r="KOH158" s="2"/>
      <c r="KOI158" s="2"/>
      <c r="KOJ158" s="2"/>
      <c r="KOK158" s="2"/>
      <c r="KOL158" s="2"/>
      <c r="KOM158" s="2"/>
      <c r="KON158" s="2"/>
      <c r="KOO158" s="2"/>
      <c r="KOP158" s="2"/>
      <c r="KOQ158" s="2"/>
      <c r="KOR158" s="2"/>
      <c r="KOS158" s="2"/>
      <c r="KOT158" s="2"/>
      <c r="KOU158" s="2"/>
      <c r="KOV158" s="2"/>
      <c r="KOW158" s="2"/>
      <c r="KOX158" s="2"/>
      <c r="KOY158" s="2"/>
      <c r="KOZ158" s="2"/>
      <c r="KPA158" s="2"/>
      <c r="KPB158" s="2"/>
      <c r="KPC158" s="2"/>
      <c r="KPD158" s="2"/>
      <c r="KPE158" s="2"/>
      <c r="KPF158" s="2"/>
      <c r="KPG158" s="2"/>
      <c r="KPH158" s="2"/>
      <c r="KPI158" s="2"/>
      <c r="KPJ158" s="2"/>
      <c r="KPK158" s="2"/>
      <c r="KPL158" s="2"/>
      <c r="KPM158" s="2"/>
      <c r="KPN158" s="2"/>
      <c r="KPO158" s="2"/>
      <c r="KPP158" s="2"/>
      <c r="KPQ158" s="2"/>
      <c r="KPR158" s="2"/>
      <c r="KPS158" s="2"/>
      <c r="KPT158" s="2"/>
      <c r="KPU158" s="2"/>
      <c r="KPV158" s="2"/>
      <c r="KPW158" s="2"/>
      <c r="KPX158" s="2"/>
      <c r="KPY158" s="2"/>
      <c r="KPZ158" s="2"/>
      <c r="KQA158" s="2"/>
      <c r="KQB158" s="2"/>
      <c r="KQC158" s="2"/>
      <c r="KQD158" s="2"/>
      <c r="KQE158" s="2"/>
      <c r="KQF158" s="2"/>
      <c r="KQG158" s="2"/>
      <c r="KQH158" s="2"/>
      <c r="KQI158" s="2"/>
      <c r="KQJ158" s="2"/>
      <c r="KQK158" s="2"/>
      <c r="KQL158" s="2"/>
      <c r="KQM158" s="2"/>
      <c r="KQN158" s="2"/>
      <c r="KQO158" s="2"/>
      <c r="KQP158" s="2"/>
      <c r="KQQ158" s="2"/>
      <c r="KQR158" s="2"/>
      <c r="KQS158" s="2"/>
      <c r="KQT158" s="2"/>
      <c r="KQU158" s="2"/>
      <c r="KQV158" s="2"/>
      <c r="KQW158" s="2"/>
      <c r="KQX158" s="2"/>
      <c r="KQY158" s="2"/>
      <c r="KQZ158" s="2"/>
      <c r="KRA158" s="2"/>
      <c r="KRB158" s="2"/>
      <c r="KRC158" s="2"/>
      <c r="KRD158" s="2"/>
      <c r="KRE158" s="2"/>
      <c r="KRF158" s="2"/>
      <c r="KRG158" s="2"/>
      <c r="KRH158" s="2"/>
      <c r="KRI158" s="2"/>
      <c r="KRJ158" s="2"/>
      <c r="KRK158" s="2"/>
      <c r="KRL158" s="2"/>
      <c r="KRM158" s="2"/>
      <c r="KRN158" s="2"/>
      <c r="KRO158" s="2"/>
      <c r="KRP158" s="2"/>
      <c r="KRQ158" s="2"/>
      <c r="KRR158" s="2"/>
      <c r="KRS158" s="2"/>
      <c r="KRT158" s="2"/>
      <c r="KRU158" s="2"/>
      <c r="KRV158" s="2"/>
      <c r="KRW158" s="2"/>
      <c r="KRX158" s="2"/>
      <c r="KRY158" s="2"/>
      <c r="KRZ158" s="2"/>
      <c r="KSA158" s="2"/>
      <c r="KSB158" s="2"/>
      <c r="KSC158" s="2"/>
      <c r="KSD158" s="2"/>
      <c r="KSE158" s="2"/>
      <c r="KSF158" s="2"/>
      <c r="KSG158" s="2"/>
      <c r="KSH158" s="2"/>
      <c r="KSI158" s="2"/>
      <c r="KSJ158" s="2"/>
      <c r="KSK158" s="2"/>
      <c r="KSL158" s="2"/>
      <c r="KSM158" s="2"/>
      <c r="KSN158" s="2"/>
      <c r="KSO158" s="2"/>
      <c r="KSP158" s="2"/>
      <c r="KSQ158" s="2"/>
      <c r="KSR158" s="2"/>
      <c r="KSS158" s="2"/>
      <c r="KST158" s="2"/>
      <c r="KSU158" s="2"/>
      <c r="KSV158" s="2"/>
      <c r="KSW158" s="2"/>
      <c r="KSX158" s="2"/>
      <c r="KSY158" s="2"/>
      <c r="KSZ158" s="2"/>
      <c r="KTA158" s="2"/>
      <c r="KTB158" s="2"/>
      <c r="KTC158" s="2"/>
      <c r="KTD158" s="2"/>
      <c r="KTE158" s="2"/>
      <c r="KTF158" s="2"/>
      <c r="KTG158" s="2"/>
      <c r="KTH158" s="2"/>
      <c r="KTI158" s="2"/>
      <c r="KTJ158" s="2"/>
      <c r="KTK158" s="2"/>
      <c r="KTL158" s="2"/>
      <c r="KTM158" s="2"/>
      <c r="KTN158" s="2"/>
      <c r="KTO158" s="2"/>
      <c r="KTP158" s="2"/>
      <c r="KTQ158" s="2"/>
      <c r="KTR158" s="2"/>
      <c r="KTS158" s="2"/>
      <c r="KTT158" s="2"/>
      <c r="KTU158" s="2"/>
      <c r="KTV158" s="2"/>
      <c r="KTW158" s="2"/>
      <c r="KTX158" s="2"/>
      <c r="KTY158" s="2"/>
      <c r="KTZ158" s="2"/>
      <c r="KUA158" s="2"/>
      <c r="KUB158" s="2"/>
      <c r="KUC158" s="2"/>
      <c r="KUD158" s="2"/>
      <c r="KUE158" s="2"/>
      <c r="KUF158" s="2"/>
      <c r="KUG158" s="2"/>
      <c r="KUH158" s="2"/>
      <c r="KUI158" s="2"/>
      <c r="KUJ158" s="2"/>
      <c r="KUK158" s="2"/>
      <c r="KUL158" s="2"/>
      <c r="KUM158" s="2"/>
      <c r="KUN158" s="2"/>
      <c r="KUO158" s="2"/>
      <c r="KUP158" s="2"/>
      <c r="KUQ158" s="2"/>
      <c r="KUR158" s="2"/>
      <c r="KUS158" s="2"/>
      <c r="KUT158" s="2"/>
      <c r="KUU158" s="2"/>
      <c r="KUV158" s="2"/>
      <c r="KUW158" s="2"/>
      <c r="KUX158" s="2"/>
      <c r="KUY158" s="2"/>
      <c r="KUZ158" s="2"/>
      <c r="KVA158" s="2"/>
      <c r="KVB158" s="2"/>
      <c r="KVC158" s="2"/>
      <c r="KVD158" s="2"/>
      <c r="KVE158" s="2"/>
      <c r="KVF158" s="2"/>
      <c r="KVG158" s="2"/>
      <c r="KVH158" s="2"/>
      <c r="KVI158" s="2"/>
      <c r="KVJ158" s="2"/>
      <c r="KVK158" s="2"/>
      <c r="KVL158" s="2"/>
      <c r="KVM158" s="2"/>
      <c r="KVN158" s="2"/>
      <c r="KVO158" s="2"/>
      <c r="KVP158" s="2"/>
      <c r="KVQ158" s="2"/>
      <c r="KVR158" s="2"/>
      <c r="KVS158" s="2"/>
      <c r="KVT158" s="2"/>
      <c r="KVU158" s="2"/>
      <c r="KVV158" s="2"/>
      <c r="KVW158" s="2"/>
      <c r="KVX158" s="2"/>
      <c r="KVY158" s="2"/>
      <c r="KVZ158" s="2"/>
      <c r="KWA158" s="2"/>
      <c r="KWB158" s="2"/>
      <c r="KWC158" s="2"/>
      <c r="KWD158" s="2"/>
      <c r="KWE158" s="2"/>
      <c r="KWF158" s="2"/>
      <c r="KWG158" s="2"/>
      <c r="KWH158" s="2"/>
      <c r="KWI158" s="2"/>
      <c r="KWJ158" s="2"/>
      <c r="KWK158" s="2"/>
      <c r="KWL158" s="2"/>
      <c r="KWM158" s="2"/>
      <c r="KWN158" s="2"/>
      <c r="KWO158" s="2"/>
      <c r="KWP158" s="2"/>
      <c r="KWQ158" s="2"/>
      <c r="KWR158" s="2"/>
      <c r="KWS158" s="2"/>
      <c r="KWT158" s="2"/>
      <c r="KWU158" s="2"/>
      <c r="KWV158" s="2"/>
      <c r="KWW158" s="2"/>
      <c r="KWX158" s="2"/>
      <c r="KWY158" s="2"/>
      <c r="KWZ158" s="2"/>
      <c r="KXA158" s="2"/>
      <c r="KXB158" s="2"/>
      <c r="KXC158" s="2"/>
      <c r="KXD158" s="2"/>
      <c r="KXE158" s="2"/>
      <c r="KXF158" s="2"/>
      <c r="KXG158" s="2"/>
      <c r="KXH158" s="2"/>
      <c r="KXI158" s="2"/>
      <c r="KXJ158" s="2"/>
      <c r="KXK158" s="2"/>
      <c r="KXL158" s="2"/>
      <c r="KXM158" s="2"/>
      <c r="KXN158" s="2"/>
      <c r="KXO158" s="2"/>
      <c r="KXP158" s="2"/>
      <c r="KXQ158" s="2"/>
      <c r="KXR158" s="2"/>
      <c r="KXS158" s="2"/>
      <c r="KXT158" s="2"/>
      <c r="KXU158" s="2"/>
      <c r="KXV158" s="2"/>
      <c r="KXW158" s="2"/>
      <c r="KXX158" s="2"/>
      <c r="KXY158" s="2"/>
      <c r="KXZ158" s="2"/>
      <c r="KYA158" s="2"/>
      <c r="KYB158" s="2"/>
      <c r="KYC158" s="2"/>
      <c r="KYD158" s="2"/>
      <c r="KYE158" s="2"/>
      <c r="KYF158" s="2"/>
      <c r="KYG158" s="2"/>
      <c r="KYH158" s="2"/>
      <c r="KYI158" s="2"/>
      <c r="KYJ158" s="2"/>
      <c r="KYK158" s="2"/>
      <c r="KYL158" s="2"/>
      <c r="KYM158" s="2"/>
      <c r="KYN158" s="2"/>
      <c r="KYO158" s="2"/>
      <c r="KYP158" s="2"/>
      <c r="KYQ158" s="2"/>
      <c r="KYR158" s="2"/>
      <c r="KYS158" s="2"/>
      <c r="KYT158" s="2"/>
      <c r="KYU158" s="2"/>
      <c r="KYV158" s="2"/>
      <c r="KYW158" s="2"/>
      <c r="KYX158" s="2"/>
      <c r="KYY158" s="2"/>
      <c r="KYZ158" s="2"/>
      <c r="KZA158" s="2"/>
      <c r="KZB158" s="2"/>
      <c r="KZC158" s="2"/>
      <c r="KZD158" s="2"/>
      <c r="KZE158" s="2"/>
      <c r="KZF158" s="2"/>
      <c r="KZG158" s="2"/>
      <c r="KZH158" s="2"/>
      <c r="KZI158" s="2"/>
      <c r="KZJ158" s="2"/>
      <c r="KZK158" s="2"/>
      <c r="KZL158" s="2"/>
      <c r="KZM158" s="2"/>
      <c r="KZN158" s="2"/>
      <c r="KZO158" s="2"/>
      <c r="KZP158" s="2"/>
      <c r="KZQ158" s="2"/>
      <c r="KZR158" s="2"/>
      <c r="KZS158" s="2"/>
      <c r="KZT158" s="2"/>
      <c r="KZU158" s="2"/>
      <c r="KZV158" s="2"/>
      <c r="KZW158" s="2"/>
      <c r="KZX158" s="2"/>
      <c r="KZY158" s="2"/>
      <c r="KZZ158" s="2"/>
      <c r="LAA158" s="2"/>
      <c r="LAB158" s="2"/>
      <c r="LAC158" s="2"/>
      <c r="LAD158" s="2"/>
      <c r="LAE158" s="2"/>
      <c r="LAF158" s="2"/>
      <c r="LAG158" s="2"/>
      <c r="LAH158" s="2"/>
      <c r="LAI158" s="2"/>
      <c r="LAJ158" s="2"/>
      <c r="LAK158" s="2"/>
      <c r="LAL158" s="2"/>
      <c r="LAM158" s="2"/>
      <c r="LAN158" s="2"/>
      <c r="LAO158" s="2"/>
      <c r="LAP158" s="2"/>
      <c r="LAQ158" s="2"/>
      <c r="LAR158" s="2"/>
      <c r="LAS158" s="2"/>
      <c r="LAT158" s="2"/>
      <c r="LAU158" s="2"/>
      <c r="LAV158" s="2"/>
      <c r="LAW158" s="2"/>
      <c r="LAX158" s="2"/>
      <c r="LAY158" s="2"/>
      <c r="LAZ158" s="2"/>
      <c r="LBA158" s="2"/>
      <c r="LBB158" s="2"/>
      <c r="LBC158" s="2"/>
      <c r="LBD158" s="2"/>
      <c r="LBE158" s="2"/>
      <c r="LBF158" s="2"/>
      <c r="LBG158" s="2"/>
      <c r="LBH158" s="2"/>
      <c r="LBI158" s="2"/>
      <c r="LBJ158" s="2"/>
      <c r="LBK158" s="2"/>
      <c r="LBL158" s="2"/>
      <c r="LBM158" s="2"/>
      <c r="LBN158" s="2"/>
      <c r="LBO158" s="2"/>
      <c r="LBP158" s="2"/>
      <c r="LBQ158" s="2"/>
      <c r="LBR158" s="2"/>
      <c r="LBS158" s="2"/>
      <c r="LBT158" s="2"/>
      <c r="LBU158" s="2"/>
      <c r="LBV158" s="2"/>
      <c r="LBW158" s="2"/>
      <c r="LBX158" s="2"/>
      <c r="LBY158" s="2"/>
      <c r="LBZ158" s="2"/>
      <c r="LCA158" s="2"/>
      <c r="LCB158" s="2"/>
      <c r="LCC158" s="2"/>
      <c r="LCD158" s="2"/>
      <c r="LCE158" s="2"/>
      <c r="LCF158" s="2"/>
      <c r="LCG158" s="2"/>
      <c r="LCH158" s="2"/>
      <c r="LCI158" s="2"/>
      <c r="LCJ158" s="2"/>
      <c r="LCK158" s="2"/>
      <c r="LCL158" s="2"/>
      <c r="LCM158" s="2"/>
      <c r="LCN158" s="2"/>
      <c r="LCO158" s="2"/>
      <c r="LCP158" s="2"/>
      <c r="LCQ158" s="2"/>
      <c r="LCR158" s="2"/>
      <c r="LCS158" s="2"/>
      <c r="LCT158" s="2"/>
      <c r="LCU158" s="2"/>
      <c r="LCV158" s="2"/>
      <c r="LCW158" s="2"/>
      <c r="LCX158" s="2"/>
      <c r="LCY158" s="2"/>
      <c r="LCZ158" s="2"/>
      <c r="LDA158" s="2"/>
      <c r="LDB158" s="2"/>
      <c r="LDC158" s="2"/>
      <c r="LDD158" s="2"/>
      <c r="LDE158" s="2"/>
      <c r="LDF158" s="2"/>
      <c r="LDG158" s="2"/>
      <c r="LDH158" s="2"/>
      <c r="LDI158" s="2"/>
      <c r="LDJ158" s="2"/>
      <c r="LDK158" s="2"/>
      <c r="LDL158" s="2"/>
      <c r="LDM158" s="2"/>
      <c r="LDN158" s="2"/>
      <c r="LDO158" s="2"/>
      <c r="LDP158" s="2"/>
      <c r="LDQ158" s="2"/>
      <c r="LDR158" s="2"/>
      <c r="LDS158" s="2"/>
      <c r="LDT158" s="2"/>
      <c r="LDU158" s="2"/>
      <c r="LDV158" s="2"/>
      <c r="LDW158" s="2"/>
      <c r="LDX158" s="2"/>
      <c r="LDY158" s="2"/>
      <c r="LDZ158" s="2"/>
      <c r="LEA158" s="2"/>
      <c r="LEB158" s="2"/>
      <c r="LEC158" s="2"/>
      <c r="LED158" s="2"/>
      <c r="LEE158" s="2"/>
      <c r="LEF158" s="2"/>
      <c r="LEG158" s="2"/>
      <c r="LEH158" s="2"/>
      <c r="LEI158" s="2"/>
      <c r="LEJ158" s="2"/>
      <c r="LEK158" s="2"/>
      <c r="LEL158" s="2"/>
      <c r="LEM158" s="2"/>
      <c r="LEN158" s="2"/>
      <c r="LEO158" s="2"/>
      <c r="LEP158" s="2"/>
      <c r="LEQ158" s="2"/>
      <c r="LER158" s="2"/>
      <c r="LES158" s="2"/>
      <c r="LET158" s="2"/>
      <c r="LEU158" s="2"/>
      <c r="LEV158" s="2"/>
      <c r="LEW158" s="2"/>
      <c r="LEX158" s="2"/>
      <c r="LEY158" s="2"/>
      <c r="LEZ158" s="2"/>
      <c r="LFA158" s="2"/>
      <c r="LFB158" s="2"/>
      <c r="LFC158" s="2"/>
      <c r="LFD158" s="2"/>
      <c r="LFE158" s="2"/>
      <c r="LFF158" s="2"/>
      <c r="LFG158" s="2"/>
      <c r="LFH158" s="2"/>
      <c r="LFI158" s="2"/>
      <c r="LFJ158" s="2"/>
      <c r="LFK158" s="2"/>
      <c r="LFL158" s="2"/>
      <c r="LFM158" s="2"/>
      <c r="LFN158" s="2"/>
      <c r="LFO158" s="2"/>
      <c r="LFP158" s="2"/>
      <c r="LFQ158" s="2"/>
      <c r="LFR158" s="2"/>
      <c r="LFS158" s="2"/>
      <c r="LFT158" s="2"/>
      <c r="LFU158" s="2"/>
      <c r="LFV158" s="2"/>
      <c r="LFW158" s="2"/>
      <c r="LFX158" s="2"/>
      <c r="LFY158" s="2"/>
      <c r="LFZ158" s="2"/>
      <c r="LGA158" s="2"/>
      <c r="LGB158" s="2"/>
      <c r="LGC158" s="2"/>
      <c r="LGD158" s="2"/>
      <c r="LGE158" s="2"/>
      <c r="LGF158" s="2"/>
      <c r="LGG158" s="2"/>
      <c r="LGH158" s="2"/>
      <c r="LGI158" s="2"/>
      <c r="LGJ158" s="2"/>
      <c r="LGK158" s="2"/>
      <c r="LGL158" s="2"/>
      <c r="LGM158" s="2"/>
      <c r="LGN158" s="2"/>
      <c r="LGO158" s="2"/>
      <c r="LGP158" s="2"/>
      <c r="LGQ158" s="2"/>
      <c r="LGR158" s="2"/>
      <c r="LGS158" s="2"/>
      <c r="LGT158" s="2"/>
      <c r="LGU158" s="2"/>
      <c r="LGV158" s="2"/>
      <c r="LGW158" s="2"/>
      <c r="LGX158" s="2"/>
      <c r="LGY158" s="2"/>
      <c r="LGZ158" s="2"/>
      <c r="LHA158" s="2"/>
      <c r="LHB158" s="2"/>
      <c r="LHC158" s="2"/>
      <c r="LHD158" s="2"/>
      <c r="LHE158" s="2"/>
      <c r="LHF158" s="2"/>
      <c r="LHG158" s="2"/>
      <c r="LHH158" s="2"/>
      <c r="LHI158" s="2"/>
      <c r="LHJ158" s="2"/>
      <c r="LHK158" s="2"/>
      <c r="LHL158" s="2"/>
      <c r="LHM158" s="2"/>
      <c r="LHN158" s="2"/>
      <c r="LHO158" s="2"/>
      <c r="LHP158" s="2"/>
      <c r="LHQ158" s="2"/>
      <c r="LHR158" s="2"/>
      <c r="LHS158" s="2"/>
      <c r="LHT158" s="2"/>
      <c r="LHU158" s="2"/>
      <c r="LHV158" s="2"/>
      <c r="LHW158" s="2"/>
      <c r="LHX158" s="2"/>
      <c r="LHY158" s="2"/>
      <c r="LHZ158" s="2"/>
      <c r="LIA158" s="2"/>
      <c r="LIB158" s="2"/>
      <c r="LIC158" s="2"/>
      <c r="LID158" s="2"/>
      <c r="LIE158" s="2"/>
      <c r="LIF158" s="2"/>
      <c r="LIG158" s="2"/>
      <c r="LIH158" s="2"/>
      <c r="LII158" s="2"/>
      <c r="LIJ158" s="2"/>
      <c r="LIK158" s="2"/>
      <c r="LIL158" s="2"/>
      <c r="LIM158" s="2"/>
      <c r="LIN158" s="2"/>
      <c r="LIO158" s="2"/>
      <c r="LIP158" s="2"/>
      <c r="LIQ158" s="2"/>
      <c r="LIR158" s="2"/>
      <c r="LIS158" s="2"/>
      <c r="LIT158" s="2"/>
      <c r="LIU158" s="2"/>
      <c r="LIV158" s="2"/>
      <c r="LIW158" s="2"/>
      <c r="LIX158" s="2"/>
      <c r="LIY158" s="2"/>
      <c r="LIZ158" s="2"/>
      <c r="LJA158" s="2"/>
      <c r="LJB158" s="2"/>
      <c r="LJC158" s="2"/>
      <c r="LJD158" s="2"/>
      <c r="LJE158" s="2"/>
      <c r="LJF158" s="2"/>
      <c r="LJG158" s="2"/>
      <c r="LJH158" s="2"/>
      <c r="LJI158" s="2"/>
      <c r="LJJ158" s="2"/>
      <c r="LJK158" s="2"/>
      <c r="LJL158" s="2"/>
      <c r="LJM158" s="2"/>
      <c r="LJN158" s="2"/>
      <c r="LJO158" s="2"/>
      <c r="LJP158" s="2"/>
      <c r="LJQ158" s="2"/>
      <c r="LJR158" s="2"/>
      <c r="LJS158" s="2"/>
      <c r="LJT158" s="2"/>
      <c r="LJU158" s="2"/>
      <c r="LJV158" s="2"/>
      <c r="LJW158" s="2"/>
      <c r="LJX158" s="2"/>
      <c r="LJY158" s="2"/>
      <c r="LJZ158" s="2"/>
      <c r="LKA158" s="2"/>
      <c r="LKB158" s="2"/>
      <c r="LKC158" s="2"/>
      <c r="LKD158" s="2"/>
      <c r="LKE158" s="2"/>
      <c r="LKF158" s="2"/>
      <c r="LKG158" s="2"/>
      <c r="LKH158" s="2"/>
      <c r="LKI158" s="2"/>
      <c r="LKJ158" s="2"/>
      <c r="LKK158" s="2"/>
      <c r="LKL158" s="2"/>
      <c r="LKM158" s="2"/>
      <c r="LKN158" s="2"/>
      <c r="LKO158" s="2"/>
      <c r="LKP158" s="2"/>
      <c r="LKQ158" s="2"/>
      <c r="LKR158" s="2"/>
      <c r="LKS158" s="2"/>
      <c r="LKT158" s="2"/>
      <c r="LKU158" s="2"/>
      <c r="LKV158" s="2"/>
      <c r="LKW158" s="2"/>
      <c r="LKX158" s="2"/>
      <c r="LKY158" s="2"/>
      <c r="LKZ158" s="2"/>
      <c r="LLA158" s="2"/>
      <c r="LLB158" s="2"/>
      <c r="LLC158" s="2"/>
      <c r="LLD158" s="2"/>
      <c r="LLE158" s="2"/>
      <c r="LLF158" s="2"/>
      <c r="LLG158" s="2"/>
      <c r="LLH158" s="2"/>
      <c r="LLI158" s="2"/>
      <c r="LLJ158" s="2"/>
      <c r="LLK158" s="2"/>
      <c r="LLL158" s="2"/>
      <c r="LLM158" s="2"/>
      <c r="LLN158" s="2"/>
      <c r="LLO158" s="2"/>
      <c r="LLP158" s="2"/>
      <c r="LLQ158" s="2"/>
      <c r="LLR158" s="2"/>
      <c r="LLS158" s="2"/>
      <c r="LLT158" s="2"/>
      <c r="LLU158" s="2"/>
      <c r="LLV158" s="2"/>
      <c r="LLW158" s="2"/>
      <c r="LLX158" s="2"/>
      <c r="LLY158" s="2"/>
      <c r="LLZ158" s="2"/>
      <c r="LMA158" s="2"/>
      <c r="LMB158" s="2"/>
      <c r="LMC158" s="2"/>
      <c r="LMD158" s="2"/>
      <c r="LME158" s="2"/>
      <c r="LMF158" s="2"/>
      <c r="LMG158" s="2"/>
      <c r="LMH158" s="2"/>
      <c r="LMI158" s="2"/>
      <c r="LMJ158" s="2"/>
      <c r="LMK158" s="2"/>
      <c r="LML158" s="2"/>
      <c r="LMM158" s="2"/>
      <c r="LMN158" s="2"/>
      <c r="LMO158" s="2"/>
      <c r="LMP158" s="2"/>
      <c r="LMQ158" s="2"/>
      <c r="LMR158" s="2"/>
      <c r="LMS158" s="2"/>
      <c r="LMT158" s="2"/>
      <c r="LMU158" s="2"/>
      <c r="LMV158" s="2"/>
      <c r="LMW158" s="2"/>
      <c r="LMX158" s="2"/>
      <c r="LMY158" s="2"/>
      <c r="LMZ158" s="2"/>
      <c r="LNA158" s="2"/>
      <c r="LNB158" s="2"/>
      <c r="LNC158" s="2"/>
      <c r="LND158" s="2"/>
      <c r="LNE158" s="2"/>
      <c r="LNF158" s="2"/>
      <c r="LNG158" s="2"/>
      <c r="LNH158" s="2"/>
      <c r="LNI158" s="2"/>
      <c r="LNJ158" s="2"/>
      <c r="LNK158" s="2"/>
      <c r="LNL158" s="2"/>
      <c r="LNM158" s="2"/>
      <c r="LNN158" s="2"/>
      <c r="LNO158" s="2"/>
      <c r="LNP158" s="2"/>
      <c r="LNQ158" s="2"/>
      <c r="LNR158" s="2"/>
      <c r="LNS158" s="2"/>
      <c r="LNT158" s="2"/>
      <c r="LNU158" s="2"/>
      <c r="LNV158" s="2"/>
      <c r="LNW158" s="2"/>
      <c r="LNX158" s="2"/>
      <c r="LNY158" s="2"/>
      <c r="LNZ158" s="2"/>
      <c r="LOA158" s="2"/>
      <c r="LOB158" s="2"/>
      <c r="LOC158" s="2"/>
      <c r="LOD158" s="2"/>
      <c r="LOE158" s="2"/>
      <c r="LOF158" s="2"/>
      <c r="LOG158" s="2"/>
      <c r="LOH158" s="2"/>
      <c r="LOI158" s="2"/>
      <c r="LOJ158" s="2"/>
      <c r="LOK158" s="2"/>
      <c r="LOL158" s="2"/>
      <c r="LOM158" s="2"/>
      <c r="LON158" s="2"/>
      <c r="LOO158" s="2"/>
      <c r="LOP158" s="2"/>
      <c r="LOQ158" s="2"/>
      <c r="LOR158" s="2"/>
      <c r="LOS158" s="2"/>
      <c r="LOT158" s="2"/>
      <c r="LOU158" s="2"/>
      <c r="LOV158" s="2"/>
      <c r="LOW158" s="2"/>
      <c r="LOX158" s="2"/>
      <c r="LOY158" s="2"/>
      <c r="LOZ158" s="2"/>
      <c r="LPA158" s="2"/>
      <c r="LPB158" s="2"/>
      <c r="LPC158" s="2"/>
      <c r="LPD158" s="2"/>
      <c r="LPE158" s="2"/>
      <c r="LPF158" s="2"/>
      <c r="LPG158" s="2"/>
      <c r="LPH158" s="2"/>
      <c r="LPI158" s="2"/>
      <c r="LPJ158" s="2"/>
      <c r="LPK158" s="2"/>
      <c r="LPL158" s="2"/>
      <c r="LPM158" s="2"/>
      <c r="LPN158" s="2"/>
      <c r="LPO158" s="2"/>
      <c r="LPP158" s="2"/>
      <c r="LPQ158" s="2"/>
      <c r="LPR158" s="2"/>
      <c r="LPS158" s="2"/>
      <c r="LPT158" s="2"/>
      <c r="LPU158" s="2"/>
      <c r="LPV158" s="2"/>
      <c r="LPW158" s="2"/>
      <c r="LPX158" s="2"/>
      <c r="LPY158" s="2"/>
      <c r="LPZ158" s="2"/>
      <c r="LQA158" s="2"/>
      <c r="LQB158" s="2"/>
      <c r="LQC158" s="2"/>
      <c r="LQD158" s="2"/>
      <c r="LQE158" s="2"/>
      <c r="LQF158" s="2"/>
      <c r="LQG158" s="2"/>
      <c r="LQH158" s="2"/>
      <c r="LQI158" s="2"/>
      <c r="LQJ158" s="2"/>
      <c r="LQK158" s="2"/>
      <c r="LQL158" s="2"/>
      <c r="LQM158" s="2"/>
      <c r="LQN158" s="2"/>
      <c r="LQO158" s="2"/>
      <c r="LQP158" s="2"/>
      <c r="LQQ158" s="2"/>
      <c r="LQR158" s="2"/>
      <c r="LQS158" s="2"/>
      <c r="LQT158" s="2"/>
      <c r="LQU158" s="2"/>
      <c r="LQV158" s="2"/>
      <c r="LQW158" s="2"/>
      <c r="LQX158" s="2"/>
      <c r="LQY158" s="2"/>
      <c r="LQZ158" s="2"/>
      <c r="LRA158" s="2"/>
      <c r="LRB158" s="2"/>
      <c r="LRC158" s="2"/>
      <c r="LRD158" s="2"/>
      <c r="LRE158" s="2"/>
      <c r="LRF158" s="2"/>
      <c r="LRG158" s="2"/>
      <c r="LRH158" s="2"/>
      <c r="LRI158" s="2"/>
      <c r="LRJ158" s="2"/>
      <c r="LRK158" s="2"/>
      <c r="LRL158" s="2"/>
      <c r="LRM158" s="2"/>
      <c r="LRN158" s="2"/>
      <c r="LRO158" s="2"/>
      <c r="LRP158" s="2"/>
      <c r="LRQ158" s="2"/>
      <c r="LRR158" s="2"/>
      <c r="LRS158" s="2"/>
      <c r="LRT158" s="2"/>
      <c r="LRU158" s="2"/>
      <c r="LRV158" s="2"/>
      <c r="LRW158" s="2"/>
      <c r="LRX158" s="2"/>
      <c r="LRY158" s="2"/>
      <c r="LRZ158" s="2"/>
      <c r="LSA158" s="2"/>
      <c r="LSB158" s="2"/>
      <c r="LSC158" s="2"/>
      <c r="LSD158" s="2"/>
      <c r="LSE158" s="2"/>
      <c r="LSF158" s="2"/>
      <c r="LSG158" s="2"/>
      <c r="LSH158" s="2"/>
      <c r="LSI158" s="2"/>
      <c r="LSJ158" s="2"/>
      <c r="LSK158" s="2"/>
      <c r="LSL158" s="2"/>
      <c r="LSM158" s="2"/>
      <c r="LSN158" s="2"/>
      <c r="LSO158" s="2"/>
      <c r="LSP158" s="2"/>
      <c r="LSQ158" s="2"/>
      <c r="LSR158" s="2"/>
      <c r="LSS158" s="2"/>
      <c r="LST158" s="2"/>
      <c r="LSU158" s="2"/>
      <c r="LSV158" s="2"/>
      <c r="LSW158" s="2"/>
      <c r="LSX158" s="2"/>
      <c r="LSY158" s="2"/>
      <c r="LSZ158" s="2"/>
      <c r="LTA158" s="2"/>
      <c r="LTB158" s="2"/>
      <c r="LTC158" s="2"/>
      <c r="LTD158" s="2"/>
      <c r="LTE158" s="2"/>
      <c r="LTF158" s="2"/>
      <c r="LTG158" s="2"/>
      <c r="LTH158" s="2"/>
      <c r="LTI158" s="2"/>
      <c r="LTJ158" s="2"/>
      <c r="LTK158" s="2"/>
      <c r="LTL158" s="2"/>
      <c r="LTM158" s="2"/>
      <c r="LTN158" s="2"/>
      <c r="LTO158" s="2"/>
      <c r="LTP158" s="2"/>
      <c r="LTQ158" s="2"/>
      <c r="LTR158" s="2"/>
      <c r="LTS158" s="2"/>
      <c r="LTT158" s="2"/>
      <c r="LTU158" s="2"/>
      <c r="LTV158" s="2"/>
      <c r="LTW158" s="2"/>
      <c r="LTX158" s="2"/>
      <c r="LTY158" s="2"/>
      <c r="LTZ158" s="2"/>
      <c r="LUA158" s="2"/>
      <c r="LUB158" s="2"/>
      <c r="LUC158" s="2"/>
      <c r="LUD158" s="2"/>
      <c r="LUE158" s="2"/>
      <c r="LUF158" s="2"/>
      <c r="LUG158" s="2"/>
      <c r="LUH158" s="2"/>
      <c r="LUI158" s="2"/>
      <c r="LUJ158" s="2"/>
      <c r="LUK158" s="2"/>
      <c r="LUL158" s="2"/>
      <c r="LUM158" s="2"/>
      <c r="LUN158" s="2"/>
      <c r="LUO158" s="2"/>
      <c r="LUP158" s="2"/>
      <c r="LUQ158" s="2"/>
      <c r="LUR158" s="2"/>
      <c r="LUS158" s="2"/>
      <c r="LUT158" s="2"/>
      <c r="LUU158" s="2"/>
      <c r="LUV158" s="2"/>
      <c r="LUW158" s="2"/>
      <c r="LUX158" s="2"/>
      <c r="LUY158" s="2"/>
      <c r="LUZ158" s="2"/>
      <c r="LVA158" s="2"/>
      <c r="LVB158" s="2"/>
      <c r="LVC158" s="2"/>
      <c r="LVD158" s="2"/>
      <c r="LVE158" s="2"/>
      <c r="LVF158" s="2"/>
      <c r="LVG158" s="2"/>
      <c r="LVH158" s="2"/>
      <c r="LVI158" s="2"/>
      <c r="LVJ158" s="2"/>
      <c r="LVK158" s="2"/>
      <c r="LVL158" s="2"/>
      <c r="LVM158" s="2"/>
      <c r="LVN158" s="2"/>
      <c r="LVO158" s="2"/>
      <c r="LVP158" s="2"/>
      <c r="LVQ158" s="2"/>
      <c r="LVR158" s="2"/>
      <c r="LVS158" s="2"/>
      <c r="LVT158" s="2"/>
      <c r="LVU158" s="2"/>
      <c r="LVV158" s="2"/>
      <c r="LVW158" s="2"/>
      <c r="LVX158" s="2"/>
      <c r="LVY158" s="2"/>
      <c r="LVZ158" s="2"/>
      <c r="LWA158" s="2"/>
      <c r="LWB158" s="2"/>
      <c r="LWC158" s="2"/>
      <c r="LWD158" s="2"/>
      <c r="LWE158" s="2"/>
      <c r="LWF158" s="2"/>
      <c r="LWG158" s="2"/>
      <c r="LWH158" s="2"/>
      <c r="LWI158" s="2"/>
      <c r="LWJ158" s="2"/>
      <c r="LWK158" s="2"/>
      <c r="LWL158" s="2"/>
      <c r="LWM158" s="2"/>
      <c r="LWN158" s="2"/>
      <c r="LWO158" s="2"/>
      <c r="LWP158" s="2"/>
      <c r="LWQ158" s="2"/>
      <c r="LWR158" s="2"/>
      <c r="LWS158" s="2"/>
      <c r="LWT158" s="2"/>
      <c r="LWU158" s="2"/>
      <c r="LWV158" s="2"/>
      <c r="LWW158" s="2"/>
      <c r="LWX158" s="2"/>
      <c r="LWY158" s="2"/>
      <c r="LWZ158" s="2"/>
      <c r="LXA158" s="2"/>
      <c r="LXB158" s="2"/>
      <c r="LXC158" s="2"/>
      <c r="LXD158" s="2"/>
      <c r="LXE158" s="2"/>
      <c r="LXF158" s="2"/>
      <c r="LXG158" s="2"/>
      <c r="LXH158" s="2"/>
      <c r="LXI158" s="2"/>
      <c r="LXJ158" s="2"/>
      <c r="LXK158" s="2"/>
      <c r="LXL158" s="2"/>
      <c r="LXM158" s="2"/>
      <c r="LXN158" s="2"/>
      <c r="LXO158" s="2"/>
      <c r="LXP158" s="2"/>
      <c r="LXQ158" s="2"/>
      <c r="LXR158" s="2"/>
      <c r="LXS158" s="2"/>
      <c r="LXT158" s="2"/>
      <c r="LXU158" s="2"/>
      <c r="LXV158" s="2"/>
      <c r="LXW158" s="2"/>
      <c r="LXX158" s="2"/>
      <c r="LXY158" s="2"/>
      <c r="LXZ158" s="2"/>
      <c r="LYA158" s="2"/>
      <c r="LYB158" s="2"/>
      <c r="LYC158" s="2"/>
      <c r="LYD158" s="2"/>
      <c r="LYE158" s="2"/>
      <c r="LYF158" s="2"/>
      <c r="LYG158" s="2"/>
      <c r="LYH158" s="2"/>
      <c r="LYI158" s="2"/>
      <c r="LYJ158" s="2"/>
      <c r="LYK158" s="2"/>
      <c r="LYL158" s="2"/>
      <c r="LYM158" s="2"/>
      <c r="LYN158" s="2"/>
      <c r="LYO158" s="2"/>
      <c r="LYP158" s="2"/>
      <c r="LYQ158" s="2"/>
      <c r="LYR158" s="2"/>
      <c r="LYS158" s="2"/>
      <c r="LYT158" s="2"/>
      <c r="LYU158" s="2"/>
      <c r="LYV158" s="2"/>
      <c r="LYW158" s="2"/>
      <c r="LYX158" s="2"/>
      <c r="LYY158" s="2"/>
      <c r="LYZ158" s="2"/>
      <c r="LZA158" s="2"/>
      <c r="LZB158" s="2"/>
      <c r="LZC158" s="2"/>
      <c r="LZD158" s="2"/>
      <c r="LZE158" s="2"/>
      <c r="LZF158" s="2"/>
      <c r="LZG158" s="2"/>
      <c r="LZH158" s="2"/>
      <c r="LZI158" s="2"/>
      <c r="LZJ158" s="2"/>
      <c r="LZK158" s="2"/>
      <c r="LZL158" s="2"/>
      <c r="LZM158" s="2"/>
      <c r="LZN158" s="2"/>
      <c r="LZO158" s="2"/>
      <c r="LZP158" s="2"/>
      <c r="LZQ158" s="2"/>
      <c r="LZR158" s="2"/>
      <c r="LZS158" s="2"/>
      <c r="LZT158" s="2"/>
      <c r="LZU158" s="2"/>
      <c r="LZV158" s="2"/>
      <c r="LZW158" s="2"/>
      <c r="LZX158" s="2"/>
      <c r="LZY158" s="2"/>
      <c r="LZZ158" s="2"/>
      <c r="MAA158" s="2"/>
      <c r="MAB158" s="2"/>
      <c r="MAC158" s="2"/>
      <c r="MAD158" s="2"/>
      <c r="MAE158" s="2"/>
      <c r="MAF158" s="2"/>
      <c r="MAG158" s="2"/>
      <c r="MAH158" s="2"/>
      <c r="MAI158" s="2"/>
      <c r="MAJ158" s="2"/>
      <c r="MAK158" s="2"/>
      <c r="MAL158" s="2"/>
      <c r="MAM158" s="2"/>
      <c r="MAN158" s="2"/>
      <c r="MAO158" s="2"/>
      <c r="MAP158" s="2"/>
      <c r="MAQ158" s="2"/>
      <c r="MAR158" s="2"/>
      <c r="MAS158" s="2"/>
      <c r="MAT158" s="2"/>
      <c r="MAU158" s="2"/>
      <c r="MAV158" s="2"/>
      <c r="MAW158" s="2"/>
      <c r="MAX158" s="2"/>
      <c r="MAY158" s="2"/>
      <c r="MAZ158" s="2"/>
      <c r="MBA158" s="2"/>
      <c r="MBB158" s="2"/>
      <c r="MBC158" s="2"/>
      <c r="MBD158" s="2"/>
      <c r="MBE158" s="2"/>
      <c r="MBF158" s="2"/>
      <c r="MBG158" s="2"/>
      <c r="MBH158" s="2"/>
      <c r="MBI158" s="2"/>
      <c r="MBJ158" s="2"/>
      <c r="MBK158" s="2"/>
      <c r="MBL158" s="2"/>
      <c r="MBM158" s="2"/>
      <c r="MBN158" s="2"/>
      <c r="MBO158" s="2"/>
      <c r="MBP158" s="2"/>
      <c r="MBQ158" s="2"/>
      <c r="MBR158" s="2"/>
      <c r="MBS158" s="2"/>
      <c r="MBT158" s="2"/>
      <c r="MBU158" s="2"/>
      <c r="MBV158" s="2"/>
      <c r="MBW158" s="2"/>
      <c r="MBX158" s="2"/>
      <c r="MBY158" s="2"/>
      <c r="MBZ158" s="2"/>
      <c r="MCA158" s="2"/>
      <c r="MCB158" s="2"/>
      <c r="MCC158" s="2"/>
      <c r="MCD158" s="2"/>
      <c r="MCE158" s="2"/>
      <c r="MCF158" s="2"/>
      <c r="MCG158" s="2"/>
      <c r="MCH158" s="2"/>
      <c r="MCI158" s="2"/>
      <c r="MCJ158" s="2"/>
      <c r="MCK158" s="2"/>
      <c r="MCL158" s="2"/>
      <c r="MCM158" s="2"/>
      <c r="MCN158" s="2"/>
      <c r="MCO158" s="2"/>
      <c r="MCP158" s="2"/>
      <c r="MCQ158" s="2"/>
      <c r="MCR158" s="2"/>
      <c r="MCS158" s="2"/>
      <c r="MCT158" s="2"/>
      <c r="MCU158" s="2"/>
      <c r="MCV158" s="2"/>
      <c r="MCW158" s="2"/>
      <c r="MCX158" s="2"/>
      <c r="MCY158" s="2"/>
      <c r="MCZ158" s="2"/>
      <c r="MDA158" s="2"/>
      <c r="MDB158" s="2"/>
      <c r="MDC158" s="2"/>
      <c r="MDD158" s="2"/>
      <c r="MDE158" s="2"/>
      <c r="MDF158" s="2"/>
      <c r="MDG158" s="2"/>
      <c r="MDH158" s="2"/>
      <c r="MDI158" s="2"/>
      <c r="MDJ158" s="2"/>
      <c r="MDK158" s="2"/>
      <c r="MDL158" s="2"/>
      <c r="MDM158" s="2"/>
      <c r="MDN158" s="2"/>
      <c r="MDO158" s="2"/>
      <c r="MDP158" s="2"/>
      <c r="MDQ158" s="2"/>
      <c r="MDR158" s="2"/>
      <c r="MDS158" s="2"/>
      <c r="MDT158" s="2"/>
      <c r="MDU158" s="2"/>
      <c r="MDV158" s="2"/>
      <c r="MDW158" s="2"/>
      <c r="MDX158" s="2"/>
      <c r="MDY158" s="2"/>
      <c r="MDZ158" s="2"/>
      <c r="MEA158" s="2"/>
      <c r="MEB158" s="2"/>
      <c r="MEC158" s="2"/>
      <c r="MED158" s="2"/>
      <c r="MEE158" s="2"/>
      <c r="MEF158" s="2"/>
      <c r="MEG158" s="2"/>
      <c r="MEH158" s="2"/>
      <c r="MEI158" s="2"/>
      <c r="MEJ158" s="2"/>
      <c r="MEK158" s="2"/>
      <c r="MEL158" s="2"/>
      <c r="MEM158" s="2"/>
      <c r="MEN158" s="2"/>
      <c r="MEO158" s="2"/>
      <c r="MEP158" s="2"/>
      <c r="MEQ158" s="2"/>
      <c r="MER158" s="2"/>
      <c r="MES158" s="2"/>
      <c r="MET158" s="2"/>
      <c r="MEU158" s="2"/>
      <c r="MEV158" s="2"/>
      <c r="MEW158" s="2"/>
      <c r="MEX158" s="2"/>
      <c r="MEY158" s="2"/>
      <c r="MEZ158" s="2"/>
      <c r="MFA158" s="2"/>
      <c r="MFB158" s="2"/>
      <c r="MFC158" s="2"/>
      <c r="MFD158" s="2"/>
      <c r="MFE158" s="2"/>
      <c r="MFF158" s="2"/>
      <c r="MFG158" s="2"/>
      <c r="MFH158" s="2"/>
      <c r="MFI158" s="2"/>
      <c r="MFJ158" s="2"/>
      <c r="MFK158" s="2"/>
      <c r="MFL158" s="2"/>
      <c r="MFM158" s="2"/>
      <c r="MFN158" s="2"/>
      <c r="MFO158" s="2"/>
      <c r="MFP158" s="2"/>
      <c r="MFQ158" s="2"/>
      <c r="MFR158" s="2"/>
      <c r="MFS158" s="2"/>
      <c r="MFT158" s="2"/>
      <c r="MFU158" s="2"/>
      <c r="MFV158" s="2"/>
      <c r="MFW158" s="2"/>
      <c r="MFX158" s="2"/>
      <c r="MFY158" s="2"/>
      <c r="MFZ158" s="2"/>
      <c r="MGA158" s="2"/>
      <c r="MGB158" s="2"/>
      <c r="MGC158" s="2"/>
      <c r="MGD158" s="2"/>
      <c r="MGE158" s="2"/>
      <c r="MGF158" s="2"/>
      <c r="MGG158" s="2"/>
      <c r="MGH158" s="2"/>
      <c r="MGI158" s="2"/>
      <c r="MGJ158" s="2"/>
      <c r="MGK158" s="2"/>
      <c r="MGL158" s="2"/>
      <c r="MGM158" s="2"/>
      <c r="MGN158" s="2"/>
      <c r="MGO158" s="2"/>
      <c r="MGP158" s="2"/>
      <c r="MGQ158" s="2"/>
      <c r="MGR158" s="2"/>
      <c r="MGS158" s="2"/>
      <c r="MGT158" s="2"/>
      <c r="MGU158" s="2"/>
      <c r="MGV158" s="2"/>
      <c r="MGW158" s="2"/>
      <c r="MGX158" s="2"/>
      <c r="MGY158" s="2"/>
      <c r="MGZ158" s="2"/>
      <c r="MHA158" s="2"/>
      <c r="MHB158" s="2"/>
      <c r="MHC158" s="2"/>
      <c r="MHD158" s="2"/>
      <c r="MHE158" s="2"/>
      <c r="MHF158" s="2"/>
      <c r="MHG158" s="2"/>
      <c r="MHH158" s="2"/>
      <c r="MHI158" s="2"/>
      <c r="MHJ158" s="2"/>
      <c r="MHK158" s="2"/>
      <c r="MHL158" s="2"/>
      <c r="MHM158" s="2"/>
      <c r="MHN158" s="2"/>
      <c r="MHO158" s="2"/>
      <c r="MHP158" s="2"/>
      <c r="MHQ158" s="2"/>
      <c r="MHR158" s="2"/>
      <c r="MHS158" s="2"/>
      <c r="MHT158" s="2"/>
      <c r="MHU158" s="2"/>
      <c r="MHV158" s="2"/>
      <c r="MHW158" s="2"/>
      <c r="MHX158" s="2"/>
      <c r="MHY158" s="2"/>
      <c r="MHZ158" s="2"/>
      <c r="MIA158" s="2"/>
      <c r="MIB158" s="2"/>
      <c r="MIC158" s="2"/>
      <c r="MID158" s="2"/>
      <c r="MIE158" s="2"/>
      <c r="MIF158" s="2"/>
      <c r="MIG158" s="2"/>
      <c r="MIH158" s="2"/>
      <c r="MII158" s="2"/>
      <c r="MIJ158" s="2"/>
      <c r="MIK158" s="2"/>
      <c r="MIL158" s="2"/>
      <c r="MIM158" s="2"/>
      <c r="MIN158" s="2"/>
      <c r="MIO158" s="2"/>
      <c r="MIP158" s="2"/>
      <c r="MIQ158" s="2"/>
      <c r="MIR158" s="2"/>
      <c r="MIS158" s="2"/>
      <c r="MIT158" s="2"/>
      <c r="MIU158" s="2"/>
      <c r="MIV158" s="2"/>
      <c r="MIW158" s="2"/>
      <c r="MIX158" s="2"/>
      <c r="MIY158" s="2"/>
      <c r="MIZ158" s="2"/>
      <c r="MJA158" s="2"/>
      <c r="MJB158" s="2"/>
      <c r="MJC158" s="2"/>
      <c r="MJD158" s="2"/>
      <c r="MJE158" s="2"/>
      <c r="MJF158" s="2"/>
      <c r="MJG158" s="2"/>
      <c r="MJH158" s="2"/>
      <c r="MJI158" s="2"/>
      <c r="MJJ158" s="2"/>
      <c r="MJK158" s="2"/>
      <c r="MJL158" s="2"/>
      <c r="MJM158" s="2"/>
      <c r="MJN158" s="2"/>
      <c r="MJO158" s="2"/>
      <c r="MJP158" s="2"/>
      <c r="MJQ158" s="2"/>
      <c r="MJR158" s="2"/>
      <c r="MJS158" s="2"/>
      <c r="MJT158" s="2"/>
      <c r="MJU158" s="2"/>
      <c r="MJV158" s="2"/>
      <c r="MJW158" s="2"/>
      <c r="MJX158" s="2"/>
      <c r="MJY158" s="2"/>
      <c r="MJZ158" s="2"/>
      <c r="MKA158" s="2"/>
      <c r="MKB158" s="2"/>
      <c r="MKC158" s="2"/>
      <c r="MKD158" s="2"/>
      <c r="MKE158" s="2"/>
      <c r="MKF158" s="2"/>
      <c r="MKG158" s="2"/>
      <c r="MKH158" s="2"/>
      <c r="MKI158" s="2"/>
      <c r="MKJ158" s="2"/>
      <c r="MKK158" s="2"/>
      <c r="MKL158" s="2"/>
      <c r="MKM158" s="2"/>
      <c r="MKN158" s="2"/>
      <c r="MKO158" s="2"/>
      <c r="MKP158" s="2"/>
      <c r="MKQ158" s="2"/>
      <c r="MKR158" s="2"/>
      <c r="MKS158" s="2"/>
      <c r="MKT158" s="2"/>
      <c r="MKU158" s="2"/>
      <c r="MKV158" s="2"/>
      <c r="MKW158" s="2"/>
      <c r="MKX158" s="2"/>
      <c r="MKY158" s="2"/>
      <c r="MKZ158" s="2"/>
      <c r="MLA158" s="2"/>
      <c r="MLB158" s="2"/>
      <c r="MLC158" s="2"/>
      <c r="MLD158" s="2"/>
      <c r="MLE158" s="2"/>
      <c r="MLF158" s="2"/>
      <c r="MLG158" s="2"/>
      <c r="MLH158" s="2"/>
      <c r="MLI158" s="2"/>
      <c r="MLJ158" s="2"/>
      <c r="MLK158" s="2"/>
      <c r="MLL158" s="2"/>
      <c r="MLM158" s="2"/>
      <c r="MLN158" s="2"/>
      <c r="MLO158" s="2"/>
      <c r="MLP158" s="2"/>
      <c r="MLQ158" s="2"/>
      <c r="MLR158" s="2"/>
      <c r="MLS158" s="2"/>
      <c r="MLT158" s="2"/>
      <c r="MLU158" s="2"/>
      <c r="MLV158" s="2"/>
      <c r="MLW158" s="2"/>
      <c r="MLX158" s="2"/>
      <c r="MLY158" s="2"/>
      <c r="MLZ158" s="2"/>
      <c r="MMA158" s="2"/>
      <c r="MMB158" s="2"/>
      <c r="MMC158" s="2"/>
      <c r="MMD158" s="2"/>
      <c r="MME158" s="2"/>
      <c r="MMF158" s="2"/>
      <c r="MMG158" s="2"/>
      <c r="MMH158" s="2"/>
      <c r="MMI158" s="2"/>
      <c r="MMJ158" s="2"/>
      <c r="MMK158" s="2"/>
      <c r="MML158" s="2"/>
      <c r="MMM158" s="2"/>
      <c r="MMN158" s="2"/>
      <c r="MMO158" s="2"/>
      <c r="MMP158" s="2"/>
      <c r="MMQ158" s="2"/>
      <c r="MMR158" s="2"/>
      <c r="MMS158" s="2"/>
      <c r="MMT158" s="2"/>
      <c r="MMU158" s="2"/>
      <c r="MMV158" s="2"/>
      <c r="MMW158" s="2"/>
      <c r="MMX158" s="2"/>
      <c r="MMY158" s="2"/>
      <c r="MMZ158" s="2"/>
      <c r="MNA158" s="2"/>
      <c r="MNB158" s="2"/>
      <c r="MNC158" s="2"/>
      <c r="MND158" s="2"/>
      <c r="MNE158" s="2"/>
      <c r="MNF158" s="2"/>
      <c r="MNG158" s="2"/>
      <c r="MNH158" s="2"/>
      <c r="MNI158" s="2"/>
      <c r="MNJ158" s="2"/>
      <c r="MNK158" s="2"/>
      <c r="MNL158" s="2"/>
      <c r="MNM158" s="2"/>
      <c r="MNN158" s="2"/>
      <c r="MNO158" s="2"/>
      <c r="MNP158" s="2"/>
      <c r="MNQ158" s="2"/>
      <c r="MNR158" s="2"/>
      <c r="MNS158" s="2"/>
      <c r="MNT158" s="2"/>
      <c r="MNU158" s="2"/>
      <c r="MNV158" s="2"/>
      <c r="MNW158" s="2"/>
      <c r="MNX158" s="2"/>
      <c r="MNY158" s="2"/>
      <c r="MNZ158" s="2"/>
      <c r="MOA158" s="2"/>
      <c r="MOB158" s="2"/>
      <c r="MOC158" s="2"/>
      <c r="MOD158" s="2"/>
      <c r="MOE158" s="2"/>
      <c r="MOF158" s="2"/>
      <c r="MOG158" s="2"/>
      <c r="MOH158" s="2"/>
      <c r="MOI158" s="2"/>
      <c r="MOJ158" s="2"/>
      <c r="MOK158" s="2"/>
      <c r="MOL158" s="2"/>
      <c r="MOM158" s="2"/>
      <c r="MON158" s="2"/>
      <c r="MOO158" s="2"/>
      <c r="MOP158" s="2"/>
      <c r="MOQ158" s="2"/>
      <c r="MOR158" s="2"/>
      <c r="MOS158" s="2"/>
      <c r="MOT158" s="2"/>
      <c r="MOU158" s="2"/>
      <c r="MOV158" s="2"/>
      <c r="MOW158" s="2"/>
      <c r="MOX158" s="2"/>
      <c r="MOY158" s="2"/>
      <c r="MOZ158" s="2"/>
      <c r="MPA158" s="2"/>
      <c r="MPB158" s="2"/>
      <c r="MPC158" s="2"/>
      <c r="MPD158" s="2"/>
      <c r="MPE158" s="2"/>
      <c r="MPF158" s="2"/>
      <c r="MPG158" s="2"/>
      <c r="MPH158" s="2"/>
      <c r="MPI158" s="2"/>
      <c r="MPJ158" s="2"/>
      <c r="MPK158" s="2"/>
      <c r="MPL158" s="2"/>
      <c r="MPM158" s="2"/>
      <c r="MPN158" s="2"/>
      <c r="MPO158" s="2"/>
      <c r="MPP158" s="2"/>
      <c r="MPQ158" s="2"/>
      <c r="MPR158" s="2"/>
      <c r="MPS158" s="2"/>
      <c r="MPT158" s="2"/>
      <c r="MPU158" s="2"/>
      <c r="MPV158" s="2"/>
      <c r="MPW158" s="2"/>
      <c r="MPX158" s="2"/>
      <c r="MPY158" s="2"/>
      <c r="MPZ158" s="2"/>
      <c r="MQA158" s="2"/>
      <c r="MQB158" s="2"/>
      <c r="MQC158" s="2"/>
      <c r="MQD158" s="2"/>
      <c r="MQE158" s="2"/>
      <c r="MQF158" s="2"/>
      <c r="MQG158" s="2"/>
      <c r="MQH158" s="2"/>
      <c r="MQI158" s="2"/>
      <c r="MQJ158" s="2"/>
      <c r="MQK158" s="2"/>
      <c r="MQL158" s="2"/>
      <c r="MQM158" s="2"/>
      <c r="MQN158" s="2"/>
      <c r="MQO158" s="2"/>
      <c r="MQP158" s="2"/>
      <c r="MQQ158" s="2"/>
      <c r="MQR158" s="2"/>
      <c r="MQS158" s="2"/>
      <c r="MQT158" s="2"/>
      <c r="MQU158" s="2"/>
      <c r="MQV158" s="2"/>
      <c r="MQW158" s="2"/>
      <c r="MQX158" s="2"/>
      <c r="MQY158" s="2"/>
      <c r="MQZ158" s="2"/>
      <c r="MRA158" s="2"/>
      <c r="MRB158" s="2"/>
      <c r="MRC158" s="2"/>
      <c r="MRD158" s="2"/>
      <c r="MRE158" s="2"/>
      <c r="MRF158" s="2"/>
      <c r="MRG158" s="2"/>
      <c r="MRH158" s="2"/>
      <c r="MRI158" s="2"/>
      <c r="MRJ158" s="2"/>
      <c r="MRK158" s="2"/>
      <c r="MRL158" s="2"/>
      <c r="MRM158" s="2"/>
      <c r="MRN158" s="2"/>
      <c r="MRO158" s="2"/>
      <c r="MRP158" s="2"/>
      <c r="MRQ158" s="2"/>
      <c r="MRR158" s="2"/>
      <c r="MRS158" s="2"/>
      <c r="MRT158" s="2"/>
      <c r="MRU158" s="2"/>
      <c r="MRV158" s="2"/>
      <c r="MRW158" s="2"/>
      <c r="MRX158" s="2"/>
      <c r="MRY158" s="2"/>
      <c r="MRZ158" s="2"/>
      <c r="MSA158" s="2"/>
      <c r="MSB158" s="2"/>
      <c r="MSC158" s="2"/>
      <c r="MSD158" s="2"/>
      <c r="MSE158" s="2"/>
      <c r="MSF158" s="2"/>
      <c r="MSG158" s="2"/>
      <c r="MSH158" s="2"/>
      <c r="MSI158" s="2"/>
      <c r="MSJ158" s="2"/>
      <c r="MSK158" s="2"/>
      <c r="MSL158" s="2"/>
      <c r="MSM158" s="2"/>
      <c r="MSN158" s="2"/>
      <c r="MSO158" s="2"/>
      <c r="MSP158" s="2"/>
      <c r="MSQ158" s="2"/>
      <c r="MSR158" s="2"/>
      <c r="MSS158" s="2"/>
      <c r="MST158" s="2"/>
      <c r="MSU158" s="2"/>
      <c r="MSV158" s="2"/>
      <c r="MSW158" s="2"/>
      <c r="MSX158" s="2"/>
      <c r="MSY158" s="2"/>
      <c r="MSZ158" s="2"/>
      <c r="MTA158" s="2"/>
      <c r="MTB158" s="2"/>
      <c r="MTC158" s="2"/>
      <c r="MTD158" s="2"/>
      <c r="MTE158" s="2"/>
      <c r="MTF158" s="2"/>
      <c r="MTG158" s="2"/>
      <c r="MTH158" s="2"/>
      <c r="MTI158" s="2"/>
      <c r="MTJ158" s="2"/>
      <c r="MTK158" s="2"/>
      <c r="MTL158" s="2"/>
      <c r="MTM158" s="2"/>
      <c r="MTN158" s="2"/>
      <c r="MTO158" s="2"/>
      <c r="MTP158" s="2"/>
      <c r="MTQ158" s="2"/>
      <c r="MTR158" s="2"/>
      <c r="MTS158" s="2"/>
      <c r="MTT158" s="2"/>
      <c r="MTU158" s="2"/>
      <c r="MTV158" s="2"/>
      <c r="MTW158" s="2"/>
      <c r="MTX158" s="2"/>
      <c r="MTY158" s="2"/>
      <c r="MTZ158" s="2"/>
      <c r="MUA158" s="2"/>
      <c r="MUB158" s="2"/>
      <c r="MUC158" s="2"/>
      <c r="MUD158" s="2"/>
      <c r="MUE158" s="2"/>
      <c r="MUF158" s="2"/>
      <c r="MUG158" s="2"/>
      <c r="MUH158" s="2"/>
      <c r="MUI158" s="2"/>
      <c r="MUJ158" s="2"/>
      <c r="MUK158" s="2"/>
      <c r="MUL158" s="2"/>
      <c r="MUM158" s="2"/>
      <c r="MUN158" s="2"/>
      <c r="MUO158" s="2"/>
      <c r="MUP158" s="2"/>
      <c r="MUQ158" s="2"/>
      <c r="MUR158" s="2"/>
      <c r="MUS158" s="2"/>
      <c r="MUT158" s="2"/>
      <c r="MUU158" s="2"/>
      <c r="MUV158" s="2"/>
      <c r="MUW158" s="2"/>
      <c r="MUX158" s="2"/>
      <c r="MUY158" s="2"/>
      <c r="MUZ158" s="2"/>
      <c r="MVA158" s="2"/>
      <c r="MVB158" s="2"/>
      <c r="MVC158" s="2"/>
      <c r="MVD158" s="2"/>
      <c r="MVE158" s="2"/>
      <c r="MVF158" s="2"/>
      <c r="MVG158" s="2"/>
      <c r="MVH158" s="2"/>
      <c r="MVI158" s="2"/>
      <c r="MVJ158" s="2"/>
      <c r="MVK158" s="2"/>
      <c r="MVL158" s="2"/>
      <c r="MVM158" s="2"/>
      <c r="MVN158" s="2"/>
      <c r="MVO158" s="2"/>
      <c r="MVP158" s="2"/>
      <c r="MVQ158" s="2"/>
      <c r="MVR158" s="2"/>
      <c r="MVS158" s="2"/>
      <c r="MVT158" s="2"/>
      <c r="MVU158" s="2"/>
      <c r="MVV158" s="2"/>
      <c r="MVW158" s="2"/>
      <c r="MVX158" s="2"/>
      <c r="MVY158" s="2"/>
      <c r="MVZ158" s="2"/>
      <c r="MWA158" s="2"/>
      <c r="MWB158" s="2"/>
      <c r="MWC158" s="2"/>
      <c r="MWD158" s="2"/>
      <c r="MWE158" s="2"/>
      <c r="MWF158" s="2"/>
      <c r="MWG158" s="2"/>
      <c r="MWH158" s="2"/>
      <c r="MWI158" s="2"/>
      <c r="MWJ158" s="2"/>
      <c r="MWK158" s="2"/>
      <c r="MWL158" s="2"/>
      <c r="MWM158" s="2"/>
      <c r="MWN158" s="2"/>
      <c r="MWO158" s="2"/>
      <c r="MWP158" s="2"/>
      <c r="MWQ158" s="2"/>
      <c r="MWR158" s="2"/>
      <c r="MWS158" s="2"/>
      <c r="MWT158" s="2"/>
      <c r="MWU158" s="2"/>
      <c r="MWV158" s="2"/>
      <c r="MWW158" s="2"/>
      <c r="MWX158" s="2"/>
      <c r="MWY158" s="2"/>
      <c r="MWZ158" s="2"/>
      <c r="MXA158" s="2"/>
      <c r="MXB158" s="2"/>
      <c r="MXC158" s="2"/>
      <c r="MXD158" s="2"/>
      <c r="MXE158" s="2"/>
      <c r="MXF158" s="2"/>
      <c r="MXG158" s="2"/>
      <c r="MXH158" s="2"/>
      <c r="MXI158" s="2"/>
      <c r="MXJ158" s="2"/>
      <c r="MXK158" s="2"/>
      <c r="MXL158" s="2"/>
      <c r="MXM158" s="2"/>
      <c r="MXN158" s="2"/>
      <c r="MXO158" s="2"/>
      <c r="MXP158" s="2"/>
      <c r="MXQ158" s="2"/>
      <c r="MXR158" s="2"/>
      <c r="MXS158" s="2"/>
      <c r="MXT158" s="2"/>
      <c r="MXU158" s="2"/>
      <c r="MXV158" s="2"/>
      <c r="MXW158" s="2"/>
      <c r="MXX158" s="2"/>
      <c r="MXY158" s="2"/>
      <c r="MXZ158" s="2"/>
      <c r="MYA158" s="2"/>
      <c r="MYB158" s="2"/>
      <c r="MYC158" s="2"/>
      <c r="MYD158" s="2"/>
      <c r="MYE158" s="2"/>
      <c r="MYF158" s="2"/>
      <c r="MYG158" s="2"/>
      <c r="MYH158" s="2"/>
      <c r="MYI158" s="2"/>
      <c r="MYJ158" s="2"/>
      <c r="MYK158" s="2"/>
      <c r="MYL158" s="2"/>
      <c r="MYM158" s="2"/>
      <c r="MYN158" s="2"/>
      <c r="MYO158" s="2"/>
      <c r="MYP158" s="2"/>
      <c r="MYQ158" s="2"/>
      <c r="MYR158" s="2"/>
      <c r="MYS158" s="2"/>
      <c r="MYT158" s="2"/>
      <c r="MYU158" s="2"/>
      <c r="MYV158" s="2"/>
      <c r="MYW158" s="2"/>
      <c r="MYX158" s="2"/>
      <c r="MYY158" s="2"/>
      <c r="MYZ158" s="2"/>
      <c r="MZA158" s="2"/>
      <c r="MZB158" s="2"/>
      <c r="MZC158" s="2"/>
      <c r="MZD158" s="2"/>
      <c r="MZE158" s="2"/>
      <c r="MZF158" s="2"/>
      <c r="MZG158" s="2"/>
      <c r="MZH158" s="2"/>
      <c r="MZI158" s="2"/>
      <c r="MZJ158" s="2"/>
      <c r="MZK158" s="2"/>
      <c r="MZL158" s="2"/>
      <c r="MZM158" s="2"/>
      <c r="MZN158" s="2"/>
      <c r="MZO158" s="2"/>
      <c r="MZP158" s="2"/>
      <c r="MZQ158" s="2"/>
      <c r="MZR158" s="2"/>
      <c r="MZS158" s="2"/>
      <c r="MZT158" s="2"/>
      <c r="MZU158" s="2"/>
      <c r="MZV158" s="2"/>
      <c r="MZW158" s="2"/>
      <c r="MZX158" s="2"/>
      <c r="MZY158" s="2"/>
      <c r="MZZ158" s="2"/>
      <c r="NAA158" s="2"/>
      <c r="NAB158" s="2"/>
      <c r="NAC158" s="2"/>
      <c r="NAD158" s="2"/>
      <c r="NAE158" s="2"/>
      <c r="NAF158" s="2"/>
      <c r="NAG158" s="2"/>
      <c r="NAH158" s="2"/>
      <c r="NAI158" s="2"/>
      <c r="NAJ158" s="2"/>
      <c r="NAK158" s="2"/>
      <c r="NAL158" s="2"/>
      <c r="NAM158" s="2"/>
      <c r="NAN158" s="2"/>
      <c r="NAO158" s="2"/>
      <c r="NAP158" s="2"/>
      <c r="NAQ158" s="2"/>
      <c r="NAR158" s="2"/>
      <c r="NAS158" s="2"/>
      <c r="NAT158" s="2"/>
      <c r="NAU158" s="2"/>
      <c r="NAV158" s="2"/>
      <c r="NAW158" s="2"/>
      <c r="NAX158" s="2"/>
      <c r="NAY158" s="2"/>
      <c r="NAZ158" s="2"/>
      <c r="NBA158" s="2"/>
      <c r="NBB158" s="2"/>
      <c r="NBC158" s="2"/>
      <c r="NBD158" s="2"/>
      <c r="NBE158" s="2"/>
      <c r="NBF158" s="2"/>
      <c r="NBG158" s="2"/>
      <c r="NBH158" s="2"/>
      <c r="NBI158" s="2"/>
      <c r="NBJ158" s="2"/>
      <c r="NBK158" s="2"/>
      <c r="NBL158" s="2"/>
      <c r="NBM158" s="2"/>
      <c r="NBN158" s="2"/>
      <c r="NBO158" s="2"/>
      <c r="NBP158" s="2"/>
      <c r="NBQ158" s="2"/>
      <c r="NBR158" s="2"/>
      <c r="NBS158" s="2"/>
      <c r="NBT158" s="2"/>
      <c r="NBU158" s="2"/>
      <c r="NBV158" s="2"/>
      <c r="NBW158" s="2"/>
      <c r="NBX158" s="2"/>
      <c r="NBY158" s="2"/>
      <c r="NBZ158" s="2"/>
      <c r="NCA158" s="2"/>
      <c r="NCB158" s="2"/>
      <c r="NCC158" s="2"/>
      <c r="NCD158" s="2"/>
      <c r="NCE158" s="2"/>
      <c r="NCF158" s="2"/>
      <c r="NCG158" s="2"/>
      <c r="NCH158" s="2"/>
      <c r="NCI158" s="2"/>
      <c r="NCJ158" s="2"/>
      <c r="NCK158" s="2"/>
      <c r="NCL158" s="2"/>
      <c r="NCM158" s="2"/>
      <c r="NCN158" s="2"/>
      <c r="NCO158" s="2"/>
      <c r="NCP158" s="2"/>
      <c r="NCQ158" s="2"/>
      <c r="NCR158" s="2"/>
      <c r="NCS158" s="2"/>
      <c r="NCT158" s="2"/>
      <c r="NCU158" s="2"/>
      <c r="NCV158" s="2"/>
      <c r="NCW158" s="2"/>
      <c r="NCX158" s="2"/>
      <c r="NCY158" s="2"/>
      <c r="NCZ158" s="2"/>
      <c r="NDA158" s="2"/>
      <c r="NDB158" s="2"/>
      <c r="NDC158" s="2"/>
      <c r="NDD158" s="2"/>
      <c r="NDE158" s="2"/>
      <c r="NDF158" s="2"/>
      <c r="NDG158" s="2"/>
      <c r="NDH158" s="2"/>
      <c r="NDI158" s="2"/>
      <c r="NDJ158" s="2"/>
      <c r="NDK158" s="2"/>
      <c r="NDL158" s="2"/>
      <c r="NDM158" s="2"/>
      <c r="NDN158" s="2"/>
      <c r="NDO158" s="2"/>
      <c r="NDP158" s="2"/>
      <c r="NDQ158" s="2"/>
      <c r="NDR158" s="2"/>
      <c r="NDS158" s="2"/>
      <c r="NDT158" s="2"/>
      <c r="NDU158" s="2"/>
      <c r="NDV158" s="2"/>
      <c r="NDW158" s="2"/>
      <c r="NDX158" s="2"/>
      <c r="NDY158" s="2"/>
      <c r="NDZ158" s="2"/>
      <c r="NEA158" s="2"/>
      <c r="NEB158" s="2"/>
      <c r="NEC158" s="2"/>
      <c r="NED158" s="2"/>
      <c r="NEE158" s="2"/>
      <c r="NEF158" s="2"/>
      <c r="NEG158" s="2"/>
      <c r="NEH158" s="2"/>
      <c r="NEI158" s="2"/>
      <c r="NEJ158" s="2"/>
      <c r="NEK158" s="2"/>
      <c r="NEL158" s="2"/>
      <c r="NEM158" s="2"/>
      <c r="NEN158" s="2"/>
      <c r="NEO158" s="2"/>
      <c r="NEP158" s="2"/>
      <c r="NEQ158" s="2"/>
      <c r="NER158" s="2"/>
      <c r="NES158" s="2"/>
      <c r="NET158" s="2"/>
      <c r="NEU158" s="2"/>
      <c r="NEV158" s="2"/>
      <c r="NEW158" s="2"/>
      <c r="NEX158" s="2"/>
      <c r="NEY158" s="2"/>
      <c r="NEZ158" s="2"/>
      <c r="NFA158" s="2"/>
      <c r="NFB158" s="2"/>
      <c r="NFC158" s="2"/>
      <c r="NFD158" s="2"/>
      <c r="NFE158" s="2"/>
      <c r="NFF158" s="2"/>
      <c r="NFG158" s="2"/>
      <c r="NFH158" s="2"/>
      <c r="NFI158" s="2"/>
      <c r="NFJ158" s="2"/>
      <c r="NFK158" s="2"/>
      <c r="NFL158" s="2"/>
      <c r="NFM158" s="2"/>
      <c r="NFN158" s="2"/>
      <c r="NFO158" s="2"/>
      <c r="NFP158" s="2"/>
      <c r="NFQ158" s="2"/>
      <c r="NFR158" s="2"/>
      <c r="NFS158" s="2"/>
      <c r="NFT158" s="2"/>
      <c r="NFU158" s="2"/>
      <c r="NFV158" s="2"/>
      <c r="NFW158" s="2"/>
      <c r="NFX158" s="2"/>
      <c r="NFY158" s="2"/>
      <c r="NFZ158" s="2"/>
      <c r="NGA158" s="2"/>
      <c r="NGB158" s="2"/>
      <c r="NGC158" s="2"/>
      <c r="NGD158" s="2"/>
      <c r="NGE158" s="2"/>
      <c r="NGF158" s="2"/>
      <c r="NGG158" s="2"/>
      <c r="NGH158" s="2"/>
      <c r="NGI158" s="2"/>
      <c r="NGJ158" s="2"/>
      <c r="NGK158" s="2"/>
      <c r="NGL158" s="2"/>
      <c r="NGM158" s="2"/>
      <c r="NGN158" s="2"/>
      <c r="NGO158" s="2"/>
      <c r="NGP158" s="2"/>
      <c r="NGQ158" s="2"/>
      <c r="NGR158" s="2"/>
      <c r="NGS158" s="2"/>
      <c r="NGT158" s="2"/>
      <c r="NGU158" s="2"/>
      <c r="NGV158" s="2"/>
      <c r="NGW158" s="2"/>
      <c r="NGX158" s="2"/>
      <c r="NGY158" s="2"/>
      <c r="NGZ158" s="2"/>
      <c r="NHA158" s="2"/>
      <c r="NHB158" s="2"/>
      <c r="NHC158" s="2"/>
      <c r="NHD158" s="2"/>
      <c r="NHE158" s="2"/>
      <c r="NHF158" s="2"/>
      <c r="NHG158" s="2"/>
      <c r="NHH158" s="2"/>
      <c r="NHI158" s="2"/>
      <c r="NHJ158" s="2"/>
      <c r="NHK158" s="2"/>
      <c r="NHL158" s="2"/>
      <c r="NHM158" s="2"/>
      <c r="NHN158" s="2"/>
      <c r="NHO158" s="2"/>
      <c r="NHP158" s="2"/>
      <c r="NHQ158" s="2"/>
      <c r="NHR158" s="2"/>
      <c r="NHS158" s="2"/>
      <c r="NHT158" s="2"/>
      <c r="NHU158" s="2"/>
      <c r="NHV158" s="2"/>
      <c r="NHW158" s="2"/>
      <c r="NHX158" s="2"/>
      <c r="NHY158" s="2"/>
      <c r="NHZ158" s="2"/>
      <c r="NIA158" s="2"/>
      <c r="NIB158" s="2"/>
      <c r="NIC158" s="2"/>
      <c r="NID158" s="2"/>
      <c r="NIE158" s="2"/>
      <c r="NIF158" s="2"/>
      <c r="NIG158" s="2"/>
      <c r="NIH158" s="2"/>
      <c r="NII158" s="2"/>
      <c r="NIJ158" s="2"/>
      <c r="NIK158" s="2"/>
      <c r="NIL158" s="2"/>
      <c r="NIM158" s="2"/>
      <c r="NIN158" s="2"/>
      <c r="NIO158" s="2"/>
      <c r="NIP158" s="2"/>
      <c r="NIQ158" s="2"/>
      <c r="NIR158" s="2"/>
      <c r="NIS158" s="2"/>
      <c r="NIT158" s="2"/>
      <c r="NIU158" s="2"/>
      <c r="NIV158" s="2"/>
      <c r="NIW158" s="2"/>
      <c r="NIX158" s="2"/>
      <c r="NIY158" s="2"/>
      <c r="NIZ158" s="2"/>
      <c r="NJA158" s="2"/>
      <c r="NJB158" s="2"/>
      <c r="NJC158" s="2"/>
      <c r="NJD158" s="2"/>
      <c r="NJE158" s="2"/>
      <c r="NJF158" s="2"/>
      <c r="NJG158" s="2"/>
      <c r="NJH158" s="2"/>
      <c r="NJI158" s="2"/>
      <c r="NJJ158" s="2"/>
      <c r="NJK158" s="2"/>
      <c r="NJL158" s="2"/>
      <c r="NJM158" s="2"/>
      <c r="NJN158" s="2"/>
      <c r="NJO158" s="2"/>
      <c r="NJP158" s="2"/>
      <c r="NJQ158" s="2"/>
      <c r="NJR158" s="2"/>
      <c r="NJS158" s="2"/>
      <c r="NJT158" s="2"/>
      <c r="NJU158" s="2"/>
      <c r="NJV158" s="2"/>
      <c r="NJW158" s="2"/>
      <c r="NJX158" s="2"/>
      <c r="NJY158" s="2"/>
      <c r="NJZ158" s="2"/>
      <c r="NKA158" s="2"/>
      <c r="NKB158" s="2"/>
      <c r="NKC158" s="2"/>
      <c r="NKD158" s="2"/>
      <c r="NKE158" s="2"/>
      <c r="NKF158" s="2"/>
      <c r="NKG158" s="2"/>
      <c r="NKH158" s="2"/>
      <c r="NKI158" s="2"/>
      <c r="NKJ158" s="2"/>
      <c r="NKK158" s="2"/>
      <c r="NKL158" s="2"/>
      <c r="NKM158" s="2"/>
      <c r="NKN158" s="2"/>
      <c r="NKO158" s="2"/>
      <c r="NKP158" s="2"/>
      <c r="NKQ158" s="2"/>
      <c r="NKR158" s="2"/>
      <c r="NKS158" s="2"/>
      <c r="NKT158" s="2"/>
      <c r="NKU158" s="2"/>
      <c r="NKV158" s="2"/>
      <c r="NKW158" s="2"/>
      <c r="NKX158" s="2"/>
      <c r="NKY158" s="2"/>
      <c r="NKZ158" s="2"/>
      <c r="NLA158" s="2"/>
      <c r="NLB158" s="2"/>
      <c r="NLC158" s="2"/>
      <c r="NLD158" s="2"/>
      <c r="NLE158" s="2"/>
      <c r="NLF158" s="2"/>
      <c r="NLG158" s="2"/>
      <c r="NLH158" s="2"/>
      <c r="NLI158" s="2"/>
      <c r="NLJ158" s="2"/>
      <c r="NLK158" s="2"/>
      <c r="NLL158" s="2"/>
      <c r="NLM158" s="2"/>
      <c r="NLN158" s="2"/>
      <c r="NLO158" s="2"/>
      <c r="NLP158" s="2"/>
      <c r="NLQ158" s="2"/>
      <c r="NLR158" s="2"/>
      <c r="NLS158" s="2"/>
      <c r="NLT158" s="2"/>
      <c r="NLU158" s="2"/>
      <c r="NLV158" s="2"/>
      <c r="NLW158" s="2"/>
      <c r="NLX158" s="2"/>
      <c r="NLY158" s="2"/>
      <c r="NLZ158" s="2"/>
      <c r="NMA158" s="2"/>
      <c r="NMB158" s="2"/>
      <c r="NMC158" s="2"/>
      <c r="NMD158" s="2"/>
      <c r="NME158" s="2"/>
      <c r="NMF158" s="2"/>
      <c r="NMG158" s="2"/>
      <c r="NMH158" s="2"/>
      <c r="NMI158" s="2"/>
      <c r="NMJ158" s="2"/>
      <c r="NMK158" s="2"/>
      <c r="NML158" s="2"/>
      <c r="NMM158" s="2"/>
      <c r="NMN158" s="2"/>
      <c r="NMO158" s="2"/>
      <c r="NMP158" s="2"/>
      <c r="NMQ158" s="2"/>
      <c r="NMR158" s="2"/>
      <c r="NMS158" s="2"/>
      <c r="NMT158" s="2"/>
      <c r="NMU158" s="2"/>
      <c r="NMV158" s="2"/>
      <c r="NMW158" s="2"/>
      <c r="NMX158" s="2"/>
      <c r="NMY158" s="2"/>
      <c r="NMZ158" s="2"/>
      <c r="NNA158" s="2"/>
      <c r="NNB158" s="2"/>
      <c r="NNC158" s="2"/>
      <c r="NND158" s="2"/>
      <c r="NNE158" s="2"/>
      <c r="NNF158" s="2"/>
      <c r="NNG158" s="2"/>
      <c r="NNH158" s="2"/>
      <c r="NNI158" s="2"/>
      <c r="NNJ158" s="2"/>
      <c r="NNK158" s="2"/>
      <c r="NNL158" s="2"/>
      <c r="NNM158" s="2"/>
      <c r="NNN158" s="2"/>
      <c r="NNO158" s="2"/>
      <c r="NNP158" s="2"/>
      <c r="NNQ158" s="2"/>
      <c r="NNR158" s="2"/>
      <c r="NNS158" s="2"/>
      <c r="NNT158" s="2"/>
      <c r="NNU158" s="2"/>
      <c r="NNV158" s="2"/>
      <c r="NNW158" s="2"/>
      <c r="NNX158" s="2"/>
      <c r="NNY158" s="2"/>
      <c r="NNZ158" s="2"/>
      <c r="NOA158" s="2"/>
      <c r="NOB158" s="2"/>
      <c r="NOC158" s="2"/>
      <c r="NOD158" s="2"/>
      <c r="NOE158" s="2"/>
      <c r="NOF158" s="2"/>
      <c r="NOG158" s="2"/>
      <c r="NOH158" s="2"/>
      <c r="NOI158" s="2"/>
      <c r="NOJ158" s="2"/>
      <c r="NOK158" s="2"/>
      <c r="NOL158" s="2"/>
      <c r="NOM158" s="2"/>
      <c r="NON158" s="2"/>
      <c r="NOO158" s="2"/>
      <c r="NOP158" s="2"/>
      <c r="NOQ158" s="2"/>
      <c r="NOR158" s="2"/>
      <c r="NOS158" s="2"/>
      <c r="NOT158" s="2"/>
      <c r="NOU158" s="2"/>
      <c r="NOV158" s="2"/>
      <c r="NOW158" s="2"/>
      <c r="NOX158" s="2"/>
      <c r="NOY158" s="2"/>
      <c r="NOZ158" s="2"/>
      <c r="NPA158" s="2"/>
      <c r="NPB158" s="2"/>
      <c r="NPC158" s="2"/>
      <c r="NPD158" s="2"/>
      <c r="NPE158" s="2"/>
      <c r="NPF158" s="2"/>
      <c r="NPG158" s="2"/>
      <c r="NPH158" s="2"/>
      <c r="NPI158" s="2"/>
      <c r="NPJ158" s="2"/>
      <c r="NPK158" s="2"/>
      <c r="NPL158" s="2"/>
      <c r="NPM158" s="2"/>
      <c r="NPN158" s="2"/>
      <c r="NPO158" s="2"/>
      <c r="NPP158" s="2"/>
      <c r="NPQ158" s="2"/>
      <c r="NPR158" s="2"/>
      <c r="NPS158" s="2"/>
      <c r="NPT158" s="2"/>
      <c r="NPU158" s="2"/>
      <c r="NPV158" s="2"/>
      <c r="NPW158" s="2"/>
      <c r="NPX158" s="2"/>
      <c r="NPY158" s="2"/>
      <c r="NPZ158" s="2"/>
      <c r="NQA158" s="2"/>
      <c r="NQB158" s="2"/>
      <c r="NQC158" s="2"/>
      <c r="NQD158" s="2"/>
      <c r="NQE158" s="2"/>
      <c r="NQF158" s="2"/>
      <c r="NQG158" s="2"/>
      <c r="NQH158" s="2"/>
      <c r="NQI158" s="2"/>
      <c r="NQJ158" s="2"/>
      <c r="NQK158" s="2"/>
      <c r="NQL158" s="2"/>
      <c r="NQM158" s="2"/>
      <c r="NQN158" s="2"/>
      <c r="NQO158" s="2"/>
      <c r="NQP158" s="2"/>
      <c r="NQQ158" s="2"/>
      <c r="NQR158" s="2"/>
      <c r="NQS158" s="2"/>
      <c r="NQT158" s="2"/>
      <c r="NQU158" s="2"/>
      <c r="NQV158" s="2"/>
      <c r="NQW158" s="2"/>
      <c r="NQX158" s="2"/>
      <c r="NQY158" s="2"/>
      <c r="NQZ158" s="2"/>
      <c r="NRA158" s="2"/>
      <c r="NRB158" s="2"/>
      <c r="NRC158" s="2"/>
      <c r="NRD158" s="2"/>
      <c r="NRE158" s="2"/>
      <c r="NRF158" s="2"/>
      <c r="NRG158" s="2"/>
      <c r="NRH158" s="2"/>
      <c r="NRI158" s="2"/>
      <c r="NRJ158" s="2"/>
      <c r="NRK158" s="2"/>
      <c r="NRL158" s="2"/>
      <c r="NRM158" s="2"/>
      <c r="NRN158" s="2"/>
      <c r="NRO158" s="2"/>
      <c r="NRP158" s="2"/>
      <c r="NRQ158" s="2"/>
      <c r="NRR158" s="2"/>
      <c r="NRS158" s="2"/>
      <c r="NRT158" s="2"/>
      <c r="NRU158" s="2"/>
      <c r="NRV158" s="2"/>
      <c r="NRW158" s="2"/>
      <c r="NRX158" s="2"/>
      <c r="NRY158" s="2"/>
      <c r="NRZ158" s="2"/>
      <c r="NSA158" s="2"/>
      <c r="NSB158" s="2"/>
      <c r="NSC158" s="2"/>
      <c r="NSD158" s="2"/>
      <c r="NSE158" s="2"/>
      <c r="NSF158" s="2"/>
      <c r="NSG158" s="2"/>
      <c r="NSH158" s="2"/>
      <c r="NSI158" s="2"/>
      <c r="NSJ158" s="2"/>
      <c r="NSK158" s="2"/>
      <c r="NSL158" s="2"/>
      <c r="NSM158" s="2"/>
      <c r="NSN158" s="2"/>
      <c r="NSO158" s="2"/>
      <c r="NSP158" s="2"/>
      <c r="NSQ158" s="2"/>
      <c r="NSR158" s="2"/>
      <c r="NSS158" s="2"/>
      <c r="NST158" s="2"/>
      <c r="NSU158" s="2"/>
      <c r="NSV158" s="2"/>
      <c r="NSW158" s="2"/>
      <c r="NSX158" s="2"/>
      <c r="NSY158" s="2"/>
      <c r="NSZ158" s="2"/>
      <c r="NTA158" s="2"/>
      <c r="NTB158" s="2"/>
      <c r="NTC158" s="2"/>
      <c r="NTD158" s="2"/>
      <c r="NTE158" s="2"/>
      <c r="NTF158" s="2"/>
      <c r="NTG158" s="2"/>
      <c r="NTH158" s="2"/>
      <c r="NTI158" s="2"/>
      <c r="NTJ158" s="2"/>
      <c r="NTK158" s="2"/>
      <c r="NTL158" s="2"/>
      <c r="NTM158" s="2"/>
      <c r="NTN158" s="2"/>
      <c r="NTO158" s="2"/>
      <c r="NTP158" s="2"/>
      <c r="NTQ158" s="2"/>
      <c r="NTR158" s="2"/>
      <c r="NTS158" s="2"/>
      <c r="NTT158" s="2"/>
      <c r="NTU158" s="2"/>
      <c r="NTV158" s="2"/>
      <c r="NTW158" s="2"/>
      <c r="NTX158" s="2"/>
      <c r="NTY158" s="2"/>
      <c r="NTZ158" s="2"/>
      <c r="NUA158" s="2"/>
      <c r="NUB158" s="2"/>
      <c r="NUC158" s="2"/>
      <c r="NUD158" s="2"/>
      <c r="NUE158" s="2"/>
      <c r="NUF158" s="2"/>
      <c r="NUG158" s="2"/>
      <c r="NUH158" s="2"/>
      <c r="NUI158" s="2"/>
      <c r="NUJ158" s="2"/>
      <c r="NUK158" s="2"/>
      <c r="NUL158" s="2"/>
      <c r="NUM158" s="2"/>
      <c r="NUN158" s="2"/>
      <c r="NUO158" s="2"/>
      <c r="NUP158" s="2"/>
      <c r="NUQ158" s="2"/>
      <c r="NUR158" s="2"/>
      <c r="NUS158" s="2"/>
      <c r="NUT158" s="2"/>
      <c r="NUU158" s="2"/>
      <c r="NUV158" s="2"/>
      <c r="NUW158" s="2"/>
      <c r="NUX158" s="2"/>
      <c r="NUY158" s="2"/>
      <c r="NUZ158" s="2"/>
      <c r="NVA158" s="2"/>
      <c r="NVB158" s="2"/>
      <c r="NVC158" s="2"/>
      <c r="NVD158" s="2"/>
      <c r="NVE158" s="2"/>
      <c r="NVF158" s="2"/>
      <c r="NVG158" s="2"/>
      <c r="NVH158" s="2"/>
      <c r="NVI158" s="2"/>
      <c r="NVJ158" s="2"/>
      <c r="NVK158" s="2"/>
      <c r="NVL158" s="2"/>
      <c r="NVM158" s="2"/>
      <c r="NVN158" s="2"/>
      <c r="NVO158" s="2"/>
      <c r="NVP158" s="2"/>
      <c r="NVQ158" s="2"/>
      <c r="NVR158" s="2"/>
      <c r="NVS158" s="2"/>
      <c r="NVT158" s="2"/>
      <c r="NVU158" s="2"/>
      <c r="NVV158" s="2"/>
      <c r="NVW158" s="2"/>
      <c r="NVX158" s="2"/>
      <c r="NVY158" s="2"/>
      <c r="NVZ158" s="2"/>
      <c r="NWA158" s="2"/>
      <c r="NWB158" s="2"/>
      <c r="NWC158" s="2"/>
      <c r="NWD158" s="2"/>
      <c r="NWE158" s="2"/>
      <c r="NWF158" s="2"/>
      <c r="NWG158" s="2"/>
      <c r="NWH158" s="2"/>
      <c r="NWI158" s="2"/>
      <c r="NWJ158" s="2"/>
      <c r="NWK158" s="2"/>
      <c r="NWL158" s="2"/>
      <c r="NWM158" s="2"/>
      <c r="NWN158" s="2"/>
      <c r="NWO158" s="2"/>
      <c r="NWP158" s="2"/>
      <c r="NWQ158" s="2"/>
      <c r="NWR158" s="2"/>
      <c r="NWS158" s="2"/>
      <c r="NWT158" s="2"/>
      <c r="NWU158" s="2"/>
      <c r="NWV158" s="2"/>
      <c r="NWW158" s="2"/>
      <c r="NWX158" s="2"/>
      <c r="NWY158" s="2"/>
      <c r="NWZ158" s="2"/>
      <c r="NXA158" s="2"/>
      <c r="NXB158" s="2"/>
      <c r="NXC158" s="2"/>
      <c r="NXD158" s="2"/>
      <c r="NXE158" s="2"/>
      <c r="NXF158" s="2"/>
      <c r="NXG158" s="2"/>
      <c r="NXH158" s="2"/>
      <c r="NXI158" s="2"/>
      <c r="NXJ158" s="2"/>
      <c r="NXK158" s="2"/>
      <c r="NXL158" s="2"/>
      <c r="NXM158" s="2"/>
      <c r="NXN158" s="2"/>
      <c r="NXO158" s="2"/>
      <c r="NXP158" s="2"/>
      <c r="NXQ158" s="2"/>
      <c r="NXR158" s="2"/>
      <c r="NXS158" s="2"/>
      <c r="NXT158" s="2"/>
      <c r="NXU158" s="2"/>
      <c r="NXV158" s="2"/>
      <c r="NXW158" s="2"/>
      <c r="NXX158" s="2"/>
      <c r="NXY158" s="2"/>
      <c r="NXZ158" s="2"/>
      <c r="NYA158" s="2"/>
      <c r="NYB158" s="2"/>
      <c r="NYC158" s="2"/>
      <c r="NYD158" s="2"/>
      <c r="NYE158" s="2"/>
      <c r="NYF158" s="2"/>
      <c r="NYG158" s="2"/>
      <c r="NYH158" s="2"/>
      <c r="NYI158" s="2"/>
      <c r="NYJ158" s="2"/>
      <c r="NYK158" s="2"/>
      <c r="NYL158" s="2"/>
      <c r="NYM158" s="2"/>
      <c r="NYN158" s="2"/>
      <c r="NYO158" s="2"/>
      <c r="NYP158" s="2"/>
      <c r="NYQ158" s="2"/>
      <c r="NYR158" s="2"/>
      <c r="NYS158" s="2"/>
      <c r="NYT158" s="2"/>
      <c r="NYU158" s="2"/>
      <c r="NYV158" s="2"/>
      <c r="NYW158" s="2"/>
      <c r="NYX158" s="2"/>
      <c r="NYY158" s="2"/>
      <c r="NYZ158" s="2"/>
      <c r="NZA158" s="2"/>
      <c r="NZB158" s="2"/>
      <c r="NZC158" s="2"/>
      <c r="NZD158" s="2"/>
      <c r="NZE158" s="2"/>
      <c r="NZF158" s="2"/>
      <c r="NZG158" s="2"/>
      <c r="NZH158" s="2"/>
      <c r="NZI158" s="2"/>
      <c r="NZJ158" s="2"/>
      <c r="NZK158" s="2"/>
      <c r="NZL158" s="2"/>
      <c r="NZM158" s="2"/>
      <c r="NZN158" s="2"/>
      <c r="NZO158" s="2"/>
      <c r="NZP158" s="2"/>
      <c r="NZQ158" s="2"/>
      <c r="NZR158" s="2"/>
      <c r="NZS158" s="2"/>
      <c r="NZT158" s="2"/>
      <c r="NZU158" s="2"/>
      <c r="NZV158" s="2"/>
      <c r="NZW158" s="2"/>
      <c r="NZX158" s="2"/>
      <c r="NZY158" s="2"/>
      <c r="NZZ158" s="2"/>
      <c r="OAA158" s="2"/>
      <c r="OAB158" s="2"/>
      <c r="OAC158" s="2"/>
      <c r="OAD158" s="2"/>
      <c r="OAE158" s="2"/>
      <c r="OAF158" s="2"/>
      <c r="OAG158" s="2"/>
      <c r="OAH158" s="2"/>
      <c r="OAI158" s="2"/>
      <c r="OAJ158" s="2"/>
      <c r="OAK158" s="2"/>
      <c r="OAL158" s="2"/>
      <c r="OAM158" s="2"/>
      <c r="OAN158" s="2"/>
      <c r="OAO158" s="2"/>
      <c r="OAP158" s="2"/>
      <c r="OAQ158" s="2"/>
      <c r="OAR158" s="2"/>
      <c r="OAS158" s="2"/>
      <c r="OAT158" s="2"/>
      <c r="OAU158" s="2"/>
      <c r="OAV158" s="2"/>
      <c r="OAW158" s="2"/>
      <c r="OAX158" s="2"/>
      <c r="OAY158" s="2"/>
      <c r="OAZ158" s="2"/>
      <c r="OBA158" s="2"/>
      <c r="OBB158" s="2"/>
      <c r="OBC158" s="2"/>
      <c r="OBD158" s="2"/>
      <c r="OBE158" s="2"/>
      <c r="OBF158" s="2"/>
      <c r="OBG158" s="2"/>
      <c r="OBH158" s="2"/>
      <c r="OBI158" s="2"/>
      <c r="OBJ158" s="2"/>
      <c r="OBK158" s="2"/>
      <c r="OBL158" s="2"/>
      <c r="OBM158" s="2"/>
      <c r="OBN158" s="2"/>
      <c r="OBO158" s="2"/>
      <c r="OBP158" s="2"/>
      <c r="OBQ158" s="2"/>
      <c r="OBR158" s="2"/>
      <c r="OBS158" s="2"/>
      <c r="OBT158" s="2"/>
      <c r="OBU158" s="2"/>
      <c r="OBV158" s="2"/>
      <c r="OBW158" s="2"/>
      <c r="OBX158" s="2"/>
      <c r="OBY158" s="2"/>
      <c r="OBZ158" s="2"/>
      <c r="OCA158" s="2"/>
      <c r="OCB158" s="2"/>
      <c r="OCC158" s="2"/>
      <c r="OCD158" s="2"/>
      <c r="OCE158" s="2"/>
      <c r="OCF158" s="2"/>
      <c r="OCG158" s="2"/>
      <c r="OCH158" s="2"/>
      <c r="OCI158" s="2"/>
      <c r="OCJ158" s="2"/>
      <c r="OCK158" s="2"/>
      <c r="OCL158" s="2"/>
      <c r="OCM158" s="2"/>
      <c r="OCN158" s="2"/>
      <c r="OCO158" s="2"/>
      <c r="OCP158" s="2"/>
      <c r="OCQ158" s="2"/>
      <c r="OCR158" s="2"/>
      <c r="OCS158" s="2"/>
      <c r="OCT158" s="2"/>
      <c r="OCU158" s="2"/>
      <c r="OCV158" s="2"/>
      <c r="OCW158" s="2"/>
      <c r="OCX158" s="2"/>
      <c r="OCY158" s="2"/>
      <c r="OCZ158" s="2"/>
      <c r="ODA158" s="2"/>
      <c r="ODB158" s="2"/>
      <c r="ODC158" s="2"/>
      <c r="ODD158" s="2"/>
      <c r="ODE158" s="2"/>
      <c r="ODF158" s="2"/>
      <c r="ODG158" s="2"/>
      <c r="ODH158" s="2"/>
      <c r="ODI158" s="2"/>
      <c r="ODJ158" s="2"/>
      <c r="ODK158" s="2"/>
      <c r="ODL158" s="2"/>
      <c r="ODM158" s="2"/>
      <c r="ODN158" s="2"/>
      <c r="ODO158" s="2"/>
      <c r="ODP158" s="2"/>
      <c r="ODQ158" s="2"/>
      <c r="ODR158" s="2"/>
      <c r="ODS158" s="2"/>
      <c r="ODT158" s="2"/>
      <c r="ODU158" s="2"/>
      <c r="ODV158" s="2"/>
      <c r="ODW158" s="2"/>
      <c r="ODX158" s="2"/>
      <c r="ODY158" s="2"/>
      <c r="ODZ158" s="2"/>
      <c r="OEA158" s="2"/>
      <c r="OEB158" s="2"/>
      <c r="OEC158" s="2"/>
      <c r="OED158" s="2"/>
      <c r="OEE158" s="2"/>
      <c r="OEF158" s="2"/>
      <c r="OEG158" s="2"/>
      <c r="OEH158" s="2"/>
      <c r="OEI158" s="2"/>
      <c r="OEJ158" s="2"/>
      <c r="OEK158" s="2"/>
      <c r="OEL158" s="2"/>
      <c r="OEM158" s="2"/>
      <c r="OEN158" s="2"/>
      <c r="OEO158" s="2"/>
      <c r="OEP158" s="2"/>
      <c r="OEQ158" s="2"/>
      <c r="OER158" s="2"/>
      <c r="OES158" s="2"/>
      <c r="OET158" s="2"/>
      <c r="OEU158" s="2"/>
      <c r="OEV158" s="2"/>
      <c r="OEW158" s="2"/>
      <c r="OEX158" s="2"/>
      <c r="OEY158" s="2"/>
      <c r="OEZ158" s="2"/>
      <c r="OFA158" s="2"/>
      <c r="OFB158" s="2"/>
      <c r="OFC158" s="2"/>
      <c r="OFD158" s="2"/>
      <c r="OFE158" s="2"/>
      <c r="OFF158" s="2"/>
      <c r="OFG158" s="2"/>
      <c r="OFH158" s="2"/>
      <c r="OFI158" s="2"/>
      <c r="OFJ158" s="2"/>
      <c r="OFK158" s="2"/>
      <c r="OFL158" s="2"/>
      <c r="OFM158" s="2"/>
      <c r="OFN158" s="2"/>
      <c r="OFO158" s="2"/>
      <c r="OFP158" s="2"/>
      <c r="OFQ158" s="2"/>
      <c r="OFR158" s="2"/>
      <c r="OFS158" s="2"/>
      <c r="OFT158" s="2"/>
      <c r="OFU158" s="2"/>
      <c r="OFV158" s="2"/>
      <c r="OFW158" s="2"/>
      <c r="OFX158" s="2"/>
      <c r="OFY158" s="2"/>
      <c r="OFZ158" s="2"/>
      <c r="OGA158" s="2"/>
      <c r="OGB158" s="2"/>
      <c r="OGC158" s="2"/>
      <c r="OGD158" s="2"/>
      <c r="OGE158" s="2"/>
      <c r="OGF158" s="2"/>
      <c r="OGG158" s="2"/>
      <c r="OGH158" s="2"/>
      <c r="OGI158" s="2"/>
      <c r="OGJ158" s="2"/>
      <c r="OGK158" s="2"/>
      <c r="OGL158" s="2"/>
      <c r="OGM158" s="2"/>
      <c r="OGN158" s="2"/>
      <c r="OGO158" s="2"/>
      <c r="OGP158" s="2"/>
      <c r="OGQ158" s="2"/>
      <c r="OGR158" s="2"/>
      <c r="OGS158" s="2"/>
      <c r="OGT158" s="2"/>
      <c r="OGU158" s="2"/>
      <c r="OGV158" s="2"/>
      <c r="OGW158" s="2"/>
      <c r="OGX158" s="2"/>
      <c r="OGY158" s="2"/>
      <c r="OGZ158" s="2"/>
      <c r="OHA158" s="2"/>
      <c r="OHB158" s="2"/>
      <c r="OHC158" s="2"/>
      <c r="OHD158" s="2"/>
      <c r="OHE158" s="2"/>
      <c r="OHF158" s="2"/>
      <c r="OHG158" s="2"/>
      <c r="OHH158" s="2"/>
      <c r="OHI158" s="2"/>
      <c r="OHJ158" s="2"/>
      <c r="OHK158" s="2"/>
      <c r="OHL158" s="2"/>
      <c r="OHM158" s="2"/>
      <c r="OHN158" s="2"/>
      <c r="OHO158" s="2"/>
      <c r="OHP158" s="2"/>
      <c r="OHQ158" s="2"/>
      <c r="OHR158" s="2"/>
      <c r="OHS158" s="2"/>
      <c r="OHT158" s="2"/>
      <c r="OHU158" s="2"/>
      <c r="OHV158" s="2"/>
      <c r="OHW158" s="2"/>
      <c r="OHX158" s="2"/>
      <c r="OHY158" s="2"/>
      <c r="OHZ158" s="2"/>
      <c r="OIA158" s="2"/>
      <c r="OIB158" s="2"/>
      <c r="OIC158" s="2"/>
      <c r="OID158" s="2"/>
      <c r="OIE158" s="2"/>
      <c r="OIF158" s="2"/>
      <c r="OIG158" s="2"/>
      <c r="OIH158" s="2"/>
      <c r="OII158" s="2"/>
      <c r="OIJ158" s="2"/>
      <c r="OIK158" s="2"/>
      <c r="OIL158" s="2"/>
      <c r="OIM158" s="2"/>
      <c r="OIN158" s="2"/>
      <c r="OIO158" s="2"/>
      <c r="OIP158" s="2"/>
      <c r="OIQ158" s="2"/>
      <c r="OIR158" s="2"/>
      <c r="OIS158" s="2"/>
      <c r="OIT158" s="2"/>
      <c r="OIU158" s="2"/>
      <c r="OIV158" s="2"/>
      <c r="OIW158" s="2"/>
      <c r="OIX158" s="2"/>
      <c r="OIY158" s="2"/>
      <c r="OIZ158" s="2"/>
      <c r="OJA158" s="2"/>
      <c r="OJB158" s="2"/>
      <c r="OJC158" s="2"/>
      <c r="OJD158" s="2"/>
      <c r="OJE158" s="2"/>
      <c r="OJF158" s="2"/>
      <c r="OJG158" s="2"/>
      <c r="OJH158" s="2"/>
      <c r="OJI158" s="2"/>
      <c r="OJJ158" s="2"/>
      <c r="OJK158" s="2"/>
      <c r="OJL158" s="2"/>
      <c r="OJM158" s="2"/>
      <c r="OJN158" s="2"/>
      <c r="OJO158" s="2"/>
      <c r="OJP158" s="2"/>
      <c r="OJQ158" s="2"/>
      <c r="OJR158" s="2"/>
      <c r="OJS158" s="2"/>
      <c r="OJT158" s="2"/>
      <c r="OJU158" s="2"/>
      <c r="OJV158" s="2"/>
      <c r="OJW158" s="2"/>
      <c r="OJX158" s="2"/>
      <c r="OJY158" s="2"/>
      <c r="OJZ158" s="2"/>
      <c r="OKA158" s="2"/>
      <c r="OKB158" s="2"/>
      <c r="OKC158" s="2"/>
      <c r="OKD158" s="2"/>
      <c r="OKE158" s="2"/>
      <c r="OKF158" s="2"/>
      <c r="OKG158" s="2"/>
      <c r="OKH158" s="2"/>
      <c r="OKI158" s="2"/>
      <c r="OKJ158" s="2"/>
      <c r="OKK158" s="2"/>
      <c r="OKL158" s="2"/>
      <c r="OKM158" s="2"/>
      <c r="OKN158" s="2"/>
      <c r="OKO158" s="2"/>
      <c r="OKP158" s="2"/>
      <c r="OKQ158" s="2"/>
      <c r="OKR158" s="2"/>
      <c r="OKS158" s="2"/>
      <c r="OKT158" s="2"/>
      <c r="OKU158" s="2"/>
      <c r="OKV158" s="2"/>
      <c r="OKW158" s="2"/>
      <c r="OKX158" s="2"/>
      <c r="OKY158" s="2"/>
      <c r="OKZ158" s="2"/>
      <c r="OLA158" s="2"/>
      <c r="OLB158" s="2"/>
      <c r="OLC158" s="2"/>
      <c r="OLD158" s="2"/>
      <c r="OLE158" s="2"/>
      <c r="OLF158" s="2"/>
      <c r="OLG158" s="2"/>
      <c r="OLH158" s="2"/>
      <c r="OLI158" s="2"/>
      <c r="OLJ158" s="2"/>
      <c r="OLK158" s="2"/>
      <c r="OLL158" s="2"/>
      <c r="OLM158" s="2"/>
      <c r="OLN158" s="2"/>
      <c r="OLO158" s="2"/>
      <c r="OLP158" s="2"/>
      <c r="OLQ158" s="2"/>
      <c r="OLR158" s="2"/>
      <c r="OLS158" s="2"/>
      <c r="OLT158" s="2"/>
      <c r="OLU158" s="2"/>
      <c r="OLV158" s="2"/>
      <c r="OLW158" s="2"/>
      <c r="OLX158" s="2"/>
      <c r="OLY158" s="2"/>
      <c r="OLZ158" s="2"/>
      <c r="OMA158" s="2"/>
      <c r="OMB158" s="2"/>
      <c r="OMC158" s="2"/>
      <c r="OMD158" s="2"/>
      <c r="OME158" s="2"/>
      <c r="OMF158" s="2"/>
      <c r="OMG158" s="2"/>
      <c r="OMH158" s="2"/>
      <c r="OMI158" s="2"/>
      <c r="OMJ158" s="2"/>
      <c r="OMK158" s="2"/>
      <c r="OML158" s="2"/>
      <c r="OMM158" s="2"/>
      <c r="OMN158" s="2"/>
      <c r="OMO158" s="2"/>
      <c r="OMP158" s="2"/>
      <c r="OMQ158" s="2"/>
      <c r="OMR158" s="2"/>
      <c r="OMS158" s="2"/>
      <c r="OMT158" s="2"/>
      <c r="OMU158" s="2"/>
      <c r="OMV158" s="2"/>
      <c r="OMW158" s="2"/>
      <c r="OMX158" s="2"/>
      <c r="OMY158" s="2"/>
      <c r="OMZ158" s="2"/>
      <c r="ONA158" s="2"/>
      <c r="ONB158" s="2"/>
      <c r="ONC158" s="2"/>
      <c r="OND158" s="2"/>
      <c r="ONE158" s="2"/>
      <c r="ONF158" s="2"/>
      <c r="ONG158" s="2"/>
      <c r="ONH158" s="2"/>
      <c r="ONI158" s="2"/>
      <c r="ONJ158" s="2"/>
      <c r="ONK158" s="2"/>
      <c r="ONL158" s="2"/>
      <c r="ONM158" s="2"/>
      <c r="ONN158" s="2"/>
      <c r="ONO158" s="2"/>
      <c r="ONP158" s="2"/>
      <c r="ONQ158" s="2"/>
      <c r="ONR158" s="2"/>
      <c r="ONS158" s="2"/>
      <c r="ONT158" s="2"/>
      <c r="ONU158" s="2"/>
      <c r="ONV158" s="2"/>
      <c r="ONW158" s="2"/>
      <c r="ONX158" s="2"/>
      <c r="ONY158" s="2"/>
      <c r="ONZ158" s="2"/>
      <c r="OOA158" s="2"/>
      <c r="OOB158" s="2"/>
      <c r="OOC158" s="2"/>
      <c r="OOD158" s="2"/>
      <c r="OOE158" s="2"/>
      <c r="OOF158" s="2"/>
      <c r="OOG158" s="2"/>
      <c r="OOH158" s="2"/>
      <c r="OOI158" s="2"/>
      <c r="OOJ158" s="2"/>
      <c r="OOK158" s="2"/>
      <c r="OOL158" s="2"/>
      <c r="OOM158" s="2"/>
      <c r="OON158" s="2"/>
      <c r="OOO158" s="2"/>
      <c r="OOP158" s="2"/>
      <c r="OOQ158" s="2"/>
      <c r="OOR158" s="2"/>
      <c r="OOS158" s="2"/>
      <c r="OOT158" s="2"/>
      <c r="OOU158" s="2"/>
      <c r="OOV158" s="2"/>
      <c r="OOW158" s="2"/>
      <c r="OOX158" s="2"/>
      <c r="OOY158" s="2"/>
      <c r="OOZ158" s="2"/>
      <c r="OPA158" s="2"/>
      <c r="OPB158" s="2"/>
      <c r="OPC158" s="2"/>
      <c r="OPD158" s="2"/>
      <c r="OPE158" s="2"/>
      <c r="OPF158" s="2"/>
      <c r="OPG158" s="2"/>
      <c r="OPH158" s="2"/>
      <c r="OPI158" s="2"/>
      <c r="OPJ158" s="2"/>
      <c r="OPK158" s="2"/>
      <c r="OPL158" s="2"/>
      <c r="OPM158" s="2"/>
      <c r="OPN158" s="2"/>
      <c r="OPO158" s="2"/>
      <c r="OPP158" s="2"/>
      <c r="OPQ158" s="2"/>
      <c r="OPR158" s="2"/>
      <c r="OPS158" s="2"/>
      <c r="OPT158" s="2"/>
      <c r="OPU158" s="2"/>
      <c r="OPV158" s="2"/>
      <c r="OPW158" s="2"/>
      <c r="OPX158" s="2"/>
      <c r="OPY158" s="2"/>
      <c r="OPZ158" s="2"/>
      <c r="OQA158" s="2"/>
      <c r="OQB158" s="2"/>
      <c r="OQC158" s="2"/>
      <c r="OQD158" s="2"/>
      <c r="OQE158" s="2"/>
      <c r="OQF158" s="2"/>
      <c r="OQG158" s="2"/>
      <c r="OQH158" s="2"/>
      <c r="OQI158" s="2"/>
      <c r="OQJ158" s="2"/>
      <c r="OQK158" s="2"/>
      <c r="OQL158" s="2"/>
      <c r="OQM158" s="2"/>
      <c r="OQN158" s="2"/>
      <c r="OQO158" s="2"/>
      <c r="OQP158" s="2"/>
      <c r="OQQ158" s="2"/>
      <c r="OQR158" s="2"/>
      <c r="OQS158" s="2"/>
      <c r="OQT158" s="2"/>
      <c r="OQU158" s="2"/>
      <c r="OQV158" s="2"/>
      <c r="OQW158" s="2"/>
      <c r="OQX158" s="2"/>
      <c r="OQY158" s="2"/>
      <c r="OQZ158" s="2"/>
      <c r="ORA158" s="2"/>
      <c r="ORB158" s="2"/>
      <c r="ORC158" s="2"/>
      <c r="ORD158" s="2"/>
      <c r="ORE158" s="2"/>
      <c r="ORF158" s="2"/>
      <c r="ORG158" s="2"/>
      <c r="ORH158" s="2"/>
      <c r="ORI158" s="2"/>
      <c r="ORJ158" s="2"/>
      <c r="ORK158" s="2"/>
      <c r="ORL158" s="2"/>
      <c r="ORM158" s="2"/>
      <c r="ORN158" s="2"/>
      <c r="ORO158" s="2"/>
      <c r="ORP158" s="2"/>
      <c r="ORQ158" s="2"/>
      <c r="ORR158" s="2"/>
      <c r="ORS158" s="2"/>
      <c r="ORT158" s="2"/>
      <c r="ORU158" s="2"/>
      <c r="ORV158" s="2"/>
      <c r="ORW158" s="2"/>
      <c r="ORX158" s="2"/>
      <c r="ORY158" s="2"/>
      <c r="ORZ158" s="2"/>
      <c r="OSA158" s="2"/>
      <c r="OSB158" s="2"/>
      <c r="OSC158" s="2"/>
      <c r="OSD158" s="2"/>
      <c r="OSE158" s="2"/>
      <c r="OSF158" s="2"/>
      <c r="OSG158" s="2"/>
      <c r="OSH158" s="2"/>
      <c r="OSI158" s="2"/>
      <c r="OSJ158" s="2"/>
      <c r="OSK158" s="2"/>
      <c r="OSL158" s="2"/>
      <c r="OSM158" s="2"/>
      <c r="OSN158" s="2"/>
      <c r="OSO158" s="2"/>
      <c r="OSP158" s="2"/>
      <c r="OSQ158" s="2"/>
      <c r="OSR158" s="2"/>
      <c r="OSS158" s="2"/>
      <c r="OST158" s="2"/>
      <c r="OSU158" s="2"/>
      <c r="OSV158" s="2"/>
      <c r="OSW158" s="2"/>
      <c r="OSX158" s="2"/>
      <c r="OSY158" s="2"/>
      <c r="OSZ158" s="2"/>
      <c r="OTA158" s="2"/>
      <c r="OTB158" s="2"/>
      <c r="OTC158" s="2"/>
      <c r="OTD158" s="2"/>
      <c r="OTE158" s="2"/>
      <c r="OTF158" s="2"/>
      <c r="OTG158" s="2"/>
      <c r="OTH158" s="2"/>
      <c r="OTI158" s="2"/>
      <c r="OTJ158" s="2"/>
      <c r="OTK158" s="2"/>
      <c r="OTL158" s="2"/>
      <c r="OTM158" s="2"/>
      <c r="OTN158" s="2"/>
      <c r="OTO158" s="2"/>
      <c r="OTP158" s="2"/>
      <c r="OTQ158" s="2"/>
      <c r="OTR158" s="2"/>
      <c r="OTS158" s="2"/>
      <c r="OTT158" s="2"/>
      <c r="OTU158" s="2"/>
      <c r="OTV158" s="2"/>
      <c r="OTW158" s="2"/>
      <c r="OTX158" s="2"/>
      <c r="OTY158" s="2"/>
      <c r="OTZ158" s="2"/>
      <c r="OUA158" s="2"/>
      <c r="OUB158" s="2"/>
      <c r="OUC158" s="2"/>
      <c r="OUD158" s="2"/>
      <c r="OUE158" s="2"/>
      <c r="OUF158" s="2"/>
      <c r="OUG158" s="2"/>
      <c r="OUH158" s="2"/>
      <c r="OUI158" s="2"/>
      <c r="OUJ158" s="2"/>
      <c r="OUK158" s="2"/>
      <c r="OUL158" s="2"/>
      <c r="OUM158" s="2"/>
      <c r="OUN158" s="2"/>
      <c r="OUO158" s="2"/>
      <c r="OUP158" s="2"/>
      <c r="OUQ158" s="2"/>
      <c r="OUR158" s="2"/>
      <c r="OUS158" s="2"/>
      <c r="OUT158" s="2"/>
      <c r="OUU158" s="2"/>
      <c r="OUV158" s="2"/>
      <c r="OUW158" s="2"/>
      <c r="OUX158" s="2"/>
      <c r="OUY158" s="2"/>
      <c r="OUZ158" s="2"/>
      <c r="OVA158" s="2"/>
      <c r="OVB158" s="2"/>
      <c r="OVC158" s="2"/>
      <c r="OVD158" s="2"/>
      <c r="OVE158" s="2"/>
      <c r="OVF158" s="2"/>
      <c r="OVG158" s="2"/>
      <c r="OVH158" s="2"/>
      <c r="OVI158" s="2"/>
      <c r="OVJ158" s="2"/>
      <c r="OVK158" s="2"/>
      <c r="OVL158" s="2"/>
      <c r="OVM158" s="2"/>
      <c r="OVN158" s="2"/>
      <c r="OVO158" s="2"/>
      <c r="OVP158" s="2"/>
      <c r="OVQ158" s="2"/>
      <c r="OVR158" s="2"/>
      <c r="OVS158" s="2"/>
      <c r="OVT158" s="2"/>
      <c r="OVU158" s="2"/>
      <c r="OVV158" s="2"/>
      <c r="OVW158" s="2"/>
      <c r="OVX158" s="2"/>
      <c r="OVY158" s="2"/>
      <c r="OVZ158" s="2"/>
      <c r="OWA158" s="2"/>
      <c r="OWB158" s="2"/>
      <c r="OWC158" s="2"/>
      <c r="OWD158" s="2"/>
      <c r="OWE158" s="2"/>
      <c r="OWF158" s="2"/>
      <c r="OWG158" s="2"/>
      <c r="OWH158" s="2"/>
      <c r="OWI158" s="2"/>
      <c r="OWJ158" s="2"/>
      <c r="OWK158" s="2"/>
      <c r="OWL158" s="2"/>
      <c r="OWM158" s="2"/>
      <c r="OWN158" s="2"/>
      <c r="OWO158" s="2"/>
      <c r="OWP158" s="2"/>
      <c r="OWQ158" s="2"/>
      <c r="OWR158" s="2"/>
      <c r="OWS158" s="2"/>
      <c r="OWT158" s="2"/>
      <c r="OWU158" s="2"/>
      <c r="OWV158" s="2"/>
      <c r="OWW158" s="2"/>
      <c r="OWX158" s="2"/>
      <c r="OWY158" s="2"/>
      <c r="OWZ158" s="2"/>
      <c r="OXA158" s="2"/>
      <c r="OXB158" s="2"/>
      <c r="OXC158" s="2"/>
      <c r="OXD158" s="2"/>
      <c r="OXE158" s="2"/>
      <c r="OXF158" s="2"/>
      <c r="OXG158" s="2"/>
      <c r="OXH158" s="2"/>
      <c r="OXI158" s="2"/>
      <c r="OXJ158" s="2"/>
      <c r="OXK158" s="2"/>
      <c r="OXL158" s="2"/>
      <c r="OXM158" s="2"/>
      <c r="OXN158" s="2"/>
      <c r="OXO158" s="2"/>
      <c r="OXP158" s="2"/>
      <c r="OXQ158" s="2"/>
      <c r="OXR158" s="2"/>
      <c r="OXS158" s="2"/>
      <c r="OXT158" s="2"/>
      <c r="OXU158" s="2"/>
      <c r="OXV158" s="2"/>
      <c r="OXW158" s="2"/>
      <c r="OXX158" s="2"/>
      <c r="OXY158" s="2"/>
      <c r="OXZ158" s="2"/>
      <c r="OYA158" s="2"/>
      <c r="OYB158" s="2"/>
      <c r="OYC158" s="2"/>
      <c r="OYD158" s="2"/>
      <c r="OYE158" s="2"/>
      <c r="OYF158" s="2"/>
      <c r="OYG158" s="2"/>
      <c r="OYH158" s="2"/>
      <c r="OYI158" s="2"/>
      <c r="OYJ158" s="2"/>
      <c r="OYK158" s="2"/>
      <c r="OYL158" s="2"/>
      <c r="OYM158" s="2"/>
      <c r="OYN158" s="2"/>
      <c r="OYO158" s="2"/>
      <c r="OYP158" s="2"/>
      <c r="OYQ158" s="2"/>
      <c r="OYR158" s="2"/>
      <c r="OYS158" s="2"/>
      <c r="OYT158" s="2"/>
      <c r="OYU158" s="2"/>
      <c r="OYV158" s="2"/>
      <c r="OYW158" s="2"/>
      <c r="OYX158" s="2"/>
      <c r="OYY158" s="2"/>
      <c r="OYZ158" s="2"/>
      <c r="OZA158" s="2"/>
      <c r="OZB158" s="2"/>
      <c r="OZC158" s="2"/>
      <c r="OZD158" s="2"/>
      <c r="OZE158" s="2"/>
      <c r="OZF158" s="2"/>
      <c r="OZG158" s="2"/>
      <c r="OZH158" s="2"/>
      <c r="OZI158" s="2"/>
      <c r="OZJ158" s="2"/>
      <c r="OZK158" s="2"/>
      <c r="OZL158" s="2"/>
      <c r="OZM158" s="2"/>
      <c r="OZN158" s="2"/>
      <c r="OZO158" s="2"/>
      <c r="OZP158" s="2"/>
      <c r="OZQ158" s="2"/>
      <c r="OZR158" s="2"/>
      <c r="OZS158" s="2"/>
      <c r="OZT158" s="2"/>
      <c r="OZU158" s="2"/>
      <c r="OZV158" s="2"/>
      <c r="OZW158" s="2"/>
      <c r="OZX158" s="2"/>
      <c r="OZY158" s="2"/>
      <c r="OZZ158" s="2"/>
      <c r="PAA158" s="2"/>
      <c r="PAB158" s="2"/>
      <c r="PAC158" s="2"/>
      <c r="PAD158" s="2"/>
      <c r="PAE158" s="2"/>
      <c r="PAF158" s="2"/>
      <c r="PAG158" s="2"/>
      <c r="PAH158" s="2"/>
      <c r="PAI158" s="2"/>
      <c r="PAJ158" s="2"/>
      <c r="PAK158" s="2"/>
      <c r="PAL158" s="2"/>
      <c r="PAM158" s="2"/>
      <c r="PAN158" s="2"/>
      <c r="PAO158" s="2"/>
      <c r="PAP158" s="2"/>
      <c r="PAQ158" s="2"/>
      <c r="PAR158" s="2"/>
      <c r="PAS158" s="2"/>
      <c r="PAT158" s="2"/>
      <c r="PAU158" s="2"/>
      <c r="PAV158" s="2"/>
      <c r="PAW158" s="2"/>
      <c r="PAX158" s="2"/>
      <c r="PAY158" s="2"/>
      <c r="PAZ158" s="2"/>
      <c r="PBA158" s="2"/>
      <c r="PBB158" s="2"/>
      <c r="PBC158" s="2"/>
      <c r="PBD158" s="2"/>
      <c r="PBE158" s="2"/>
      <c r="PBF158" s="2"/>
      <c r="PBG158" s="2"/>
      <c r="PBH158" s="2"/>
      <c r="PBI158" s="2"/>
      <c r="PBJ158" s="2"/>
      <c r="PBK158" s="2"/>
      <c r="PBL158" s="2"/>
      <c r="PBM158" s="2"/>
      <c r="PBN158" s="2"/>
      <c r="PBO158" s="2"/>
      <c r="PBP158" s="2"/>
      <c r="PBQ158" s="2"/>
      <c r="PBR158" s="2"/>
      <c r="PBS158" s="2"/>
      <c r="PBT158" s="2"/>
      <c r="PBU158" s="2"/>
      <c r="PBV158" s="2"/>
      <c r="PBW158" s="2"/>
      <c r="PBX158" s="2"/>
      <c r="PBY158" s="2"/>
      <c r="PBZ158" s="2"/>
      <c r="PCA158" s="2"/>
      <c r="PCB158" s="2"/>
      <c r="PCC158" s="2"/>
      <c r="PCD158" s="2"/>
      <c r="PCE158" s="2"/>
      <c r="PCF158" s="2"/>
      <c r="PCG158" s="2"/>
      <c r="PCH158" s="2"/>
      <c r="PCI158" s="2"/>
      <c r="PCJ158" s="2"/>
      <c r="PCK158" s="2"/>
      <c r="PCL158" s="2"/>
      <c r="PCM158" s="2"/>
      <c r="PCN158" s="2"/>
      <c r="PCO158" s="2"/>
      <c r="PCP158" s="2"/>
      <c r="PCQ158" s="2"/>
      <c r="PCR158" s="2"/>
      <c r="PCS158" s="2"/>
      <c r="PCT158" s="2"/>
      <c r="PCU158" s="2"/>
      <c r="PCV158" s="2"/>
      <c r="PCW158" s="2"/>
      <c r="PCX158" s="2"/>
      <c r="PCY158" s="2"/>
      <c r="PCZ158" s="2"/>
      <c r="PDA158" s="2"/>
      <c r="PDB158" s="2"/>
      <c r="PDC158" s="2"/>
      <c r="PDD158" s="2"/>
      <c r="PDE158" s="2"/>
      <c r="PDF158" s="2"/>
      <c r="PDG158" s="2"/>
      <c r="PDH158" s="2"/>
      <c r="PDI158" s="2"/>
      <c r="PDJ158" s="2"/>
      <c r="PDK158" s="2"/>
      <c r="PDL158" s="2"/>
      <c r="PDM158" s="2"/>
      <c r="PDN158" s="2"/>
      <c r="PDO158" s="2"/>
      <c r="PDP158" s="2"/>
      <c r="PDQ158" s="2"/>
      <c r="PDR158" s="2"/>
      <c r="PDS158" s="2"/>
      <c r="PDT158" s="2"/>
      <c r="PDU158" s="2"/>
      <c r="PDV158" s="2"/>
      <c r="PDW158" s="2"/>
      <c r="PDX158" s="2"/>
      <c r="PDY158" s="2"/>
      <c r="PDZ158" s="2"/>
      <c r="PEA158" s="2"/>
      <c r="PEB158" s="2"/>
      <c r="PEC158" s="2"/>
      <c r="PED158" s="2"/>
      <c r="PEE158" s="2"/>
      <c r="PEF158" s="2"/>
      <c r="PEG158" s="2"/>
      <c r="PEH158" s="2"/>
      <c r="PEI158" s="2"/>
      <c r="PEJ158" s="2"/>
      <c r="PEK158" s="2"/>
      <c r="PEL158" s="2"/>
      <c r="PEM158" s="2"/>
      <c r="PEN158" s="2"/>
      <c r="PEO158" s="2"/>
      <c r="PEP158" s="2"/>
      <c r="PEQ158" s="2"/>
      <c r="PER158" s="2"/>
      <c r="PES158" s="2"/>
      <c r="PET158" s="2"/>
      <c r="PEU158" s="2"/>
      <c r="PEV158" s="2"/>
      <c r="PEW158" s="2"/>
      <c r="PEX158" s="2"/>
      <c r="PEY158" s="2"/>
      <c r="PEZ158" s="2"/>
      <c r="PFA158" s="2"/>
      <c r="PFB158" s="2"/>
      <c r="PFC158" s="2"/>
      <c r="PFD158" s="2"/>
      <c r="PFE158" s="2"/>
      <c r="PFF158" s="2"/>
      <c r="PFG158" s="2"/>
      <c r="PFH158" s="2"/>
      <c r="PFI158" s="2"/>
      <c r="PFJ158" s="2"/>
      <c r="PFK158" s="2"/>
      <c r="PFL158" s="2"/>
      <c r="PFM158" s="2"/>
      <c r="PFN158" s="2"/>
      <c r="PFO158" s="2"/>
      <c r="PFP158" s="2"/>
      <c r="PFQ158" s="2"/>
      <c r="PFR158" s="2"/>
      <c r="PFS158" s="2"/>
      <c r="PFT158" s="2"/>
      <c r="PFU158" s="2"/>
      <c r="PFV158" s="2"/>
      <c r="PFW158" s="2"/>
      <c r="PFX158" s="2"/>
      <c r="PFY158" s="2"/>
      <c r="PFZ158" s="2"/>
      <c r="PGA158" s="2"/>
      <c r="PGB158" s="2"/>
      <c r="PGC158" s="2"/>
      <c r="PGD158" s="2"/>
      <c r="PGE158" s="2"/>
      <c r="PGF158" s="2"/>
      <c r="PGG158" s="2"/>
      <c r="PGH158" s="2"/>
      <c r="PGI158" s="2"/>
      <c r="PGJ158" s="2"/>
      <c r="PGK158" s="2"/>
      <c r="PGL158" s="2"/>
      <c r="PGM158" s="2"/>
      <c r="PGN158" s="2"/>
      <c r="PGO158" s="2"/>
      <c r="PGP158" s="2"/>
      <c r="PGQ158" s="2"/>
      <c r="PGR158" s="2"/>
      <c r="PGS158" s="2"/>
      <c r="PGT158" s="2"/>
      <c r="PGU158" s="2"/>
      <c r="PGV158" s="2"/>
      <c r="PGW158" s="2"/>
      <c r="PGX158" s="2"/>
      <c r="PGY158" s="2"/>
      <c r="PGZ158" s="2"/>
      <c r="PHA158" s="2"/>
      <c r="PHB158" s="2"/>
      <c r="PHC158" s="2"/>
      <c r="PHD158" s="2"/>
      <c r="PHE158" s="2"/>
      <c r="PHF158" s="2"/>
      <c r="PHG158" s="2"/>
      <c r="PHH158" s="2"/>
      <c r="PHI158" s="2"/>
      <c r="PHJ158" s="2"/>
      <c r="PHK158" s="2"/>
      <c r="PHL158" s="2"/>
      <c r="PHM158" s="2"/>
      <c r="PHN158" s="2"/>
      <c r="PHO158" s="2"/>
      <c r="PHP158" s="2"/>
      <c r="PHQ158" s="2"/>
      <c r="PHR158" s="2"/>
      <c r="PHS158" s="2"/>
      <c r="PHT158" s="2"/>
      <c r="PHU158" s="2"/>
      <c r="PHV158" s="2"/>
      <c r="PHW158" s="2"/>
      <c r="PHX158" s="2"/>
      <c r="PHY158" s="2"/>
      <c r="PHZ158" s="2"/>
      <c r="PIA158" s="2"/>
      <c r="PIB158" s="2"/>
      <c r="PIC158" s="2"/>
      <c r="PID158" s="2"/>
      <c r="PIE158" s="2"/>
      <c r="PIF158" s="2"/>
      <c r="PIG158" s="2"/>
      <c r="PIH158" s="2"/>
      <c r="PII158" s="2"/>
      <c r="PIJ158" s="2"/>
      <c r="PIK158" s="2"/>
      <c r="PIL158" s="2"/>
      <c r="PIM158" s="2"/>
      <c r="PIN158" s="2"/>
      <c r="PIO158" s="2"/>
      <c r="PIP158" s="2"/>
      <c r="PIQ158" s="2"/>
      <c r="PIR158" s="2"/>
      <c r="PIS158" s="2"/>
      <c r="PIT158" s="2"/>
      <c r="PIU158" s="2"/>
      <c r="PIV158" s="2"/>
      <c r="PIW158" s="2"/>
      <c r="PIX158" s="2"/>
      <c r="PIY158" s="2"/>
      <c r="PIZ158" s="2"/>
      <c r="PJA158" s="2"/>
      <c r="PJB158" s="2"/>
      <c r="PJC158" s="2"/>
      <c r="PJD158" s="2"/>
      <c r="PJE158" s="2"/>
      <c r="PJF158" s="2"/>
      <c r="PJG158" s="2"/>
      <c r="PJH158" s="2"/>
      <c r="PJI158" s="2"/>
      <c r="PJJ158" s="2"/>
      <c r="PJK158" s="2"/>
      <c r="PJL158" s="2"/>
      <c r="PJM158" s="2"/>
      <c r="PJN158" s="2"/>
      <c r="PJO158" s="2"/>
      <c r="PJP158" s="2"/>
      <c r="PJQ158" s="2"/>
      <c r="PJR158" s="2"/>
      <c r="PJS158" s="2"/>
      <c r="PJT158" s="2"/>
      <c r="PJU158" s="2"/>
      <c r="PJV158" s="2"/>
      <c r="PJW158" s="2"/>
      <c r="PJX158" s="2"/>
      <c r="PJY158" s="2"/>
      <c r="PJZ158" s="2"/>
      <c r="PKA158" s="2"/>
      <c r="PKB158" s="2"/>
      <c r="PKC158" s="2"/>
      <c r="PKD158" s="2"/>
      <c r="PKE158" s="2"/>
      <c r="PKF158" s="2"/>
      <c r="PKG158" s="2"/>
      <c r="PKH158" s="2"/>
      <c r="PKI158" s="2"/>
      <c r="PKJ158" s="2"/>
      <c r="PKK158" s="2"/>
      <c r="PKL158" s="2"/>
      <c r="PKM158" s="2"/>
      <c r="PKN158" s="2"/>
      <c r="PKO158" s="2"/>
      <c r="PKP158" s="2"/>
      <c r="PKQ158" s="2"/>
      <c r="PKR158" s="2"/>
      <c r="PKS158" s="2"/>
      <c r="PKT158" s="2"/>
      <c r="PKU158" s="2"/>
      <c r="PKV158" s="2"/>
      <c r="PKW158" s="2"/>
      <c r="PKX158" s="2"/>
      <c r="PKY158" s="2"/>
      <c r="PKZ158" s="2"/>
      <c r="PLA158" s="2"/>
      <c r="PLB158" s="2"/>
      <c r="PLC158" s="2"/>
      <c r="PLD158" s="2"/>
      <c r="PLE158" s="2"/>
      <c r="PLF158" s="2"/>
      <c r="PLG158" s="2"/>
      <c r="PLH158" s="2"/>
      <c r="PLI158" s="2"/>
      <c r="PLJ158" s="2"/>
      <c r="PLK158" s="2"/>
      <c r="PLL158" s="2"/>
      <c r="PLM158" s="2"/>
      <c r="PLN158" s="2"/>
      <c r="PLO158" s="2"/>
      <c r="PLP158" s="2"/>
      <c r="PLQ158" s="2"/>
      <c r="PLR158" s="2"/>
      <c r="PLS158" s="2"/>
      <c r="PLT158" s="2"/>
      <c r="PLU158" s="2"/>
      <c r="PLV158" s="2"/>
      <c r="PLW158" s="2"/>
      <c r="PLX158" s="2"/>
      <c r="PLY158" s="2"/>
      <c r="PLZ158" s="2"/>
      <c r="PMA158" s="2"/>
      <c r="PMB158" s="2"/>
      <c r="PMC158" s="2"/>
      <c r="PMD158" s="2"/>
      <c r="PME158" s="2"/>
      <c r="PMF158" s="2"/>
      <c r="PMG158" s="2"/>
      <c r="PMH158" s="2"/>
      <c r="PMI158" s="2"/>
      <c r="PMJ158" s="2"/>
      <c r="PMK158" s="2"/>
      <c r="PML158" s="2"/>
      <c r="PMM158" s="2"/>
      <c r="PMN158" s="2"/>
      <c r="PMO158" s="2"/>
      <c r="PMP158" s="2"/>
      <c r="PMQ158" s="2"/>
      <c r="PMR158" s="2"/>
      <c r="PMS158" s="2"/>
      <c r="PMT158" s="2"/>
      <c r="PMU158" s="2"/>
      <c r="PMV158" s="2"/>
      <c r="PMW158" s="2"/>
      <c r="PMX158" s="2"/>
      <c r="PMY158" s="2"/>
      <c r="PMZ158" s="2"/>
      <c r="PNA158" s="2"/>
      <c r="PNB158" s="2"/>
      <c r="PNC158" s="2"/>
      <c r="PND158" s="2"/>
      <c r="PNE158" s="2"/>
      <c r="PNF158" s="2"/>
      <c r="PNG158" s="2"/>
      <c r="PNH158" s="2"/>
      <c r="PNI158" s="2"/>
      <c r="PNJ158" s="2"/>
      <c r="PNK158" s="2"/>
      <c r="PNL158" s="2"/>
      <c r="PNM158" s="2"/>
      <c r="PNN158" s="2"/>
      <c r="PNO158" s="2"/>
      <c r="PNP158" s="2"/>
      <c r="PNQ158" s="2"/>
      <c r="PNR158" s="2"/>
      <c r="PNS158" s="2"/>
      <c r="PNT158" s="2"/>
      <c r="PNU158" s="2"/>
      <c r="PNV158" s="2"/>
      <c r="PNW158" s="2"/>
      <c r="PNX158" s="2"/>
      <c r="PNY158" s="2"/>
      <c r="PNZ158" s="2"/>
      <c r="POA158" s="2"/>
      <c r="POB158" s="2"/>
      <c r="POC158" s="2"/>
      <c r="POD158" s="2"/>
      <c r="POE158" s="2"/>
      <c r="POF158" s="2"/>
      <c r="POG158" s="2"/>
      <c r="POH158" s="2"/>
      <c r="POI158" s="2"/>
      <c r="POJ158" s="2"/>
      <c r="POK158" s="2"/>
      <c r="POL158" s="2"/>
      <c r="POM158" s="2"/>
      <c r="PON158" s="2"/>
      <c r="POO158" s="2"/>
      <c r="POP158" s="2"/>
      <c r="POQ158" s="2"/>
      <c r="POR158" s="2"/>
      <c r="POS158" s="2"/>
      <c r="POT158" s="2"/>
      <c r="POU158" s="2"/>
      <c r="POV158" s="2"/>
      <c r="POW158" s="2"/>
      <c r="POX158" s="2"/>
      <c r="POY158" s="2"/>
      <c r="POZ158" s="2"/>
      <c r="PPA158" s="2"/>
      <c r="PPB158" s="2"/>
      <c r="PPC158" s="2"/>
      <c r="PPD158" s="2"/>
      <c r="PPE158" s="2"/>
      <c r="PPF158" s="2"/>
      <c r="PPG158" s="2"/>
      <c r="PPH158" s="2"/>
      <c r="PPI158" s="2"/>
      <c r="PPJ158" s="2"/>
      <c r="PPK158" s="2"/>
      <c r="PPL158" s="2"/>
      <c r="PPM158" s="2"/>
      <c r="PPN158" s="2"/>
      <c r="PPO158" s="2"/>
      <c r="PPP158" s="2"/>
      <c r="PPQ158" s="2"/>
      <c r="PPR158" s="2"/>
      <c r="PPS158" s="2"/>
      <c r="PPT158" s="2"/>
      <c r="PPU158" s="2"/>
      <c r="PPV158" s="2"/>
      <c r="PPW158" s="2"/>
      <c r="PPX158" s="2"/>
      <c r="PPY158" s="2"/>
      <c r="PPZ158" s="2"/>
      <c r="PQA158" s="2"/>
      <c r="PQB158" s="2"/>
      <c r="PQC158" s="2"/>
      <c r="PQD158" s="2"/>
      <c r="PQE158" s="2"/>
      <c r="PQF158" s="2"/>
      <c r="PQG158" s="2"/>
      <c r="PQH158" s="2"/>
      <c r="PQI158" s="2"/>
      <c r="PQJ158" s="2"/>
      <c r="PQK158" s="2"/>
      <c r="PQL158" s="2"/>
      <c r="PQM158" s="2"/>
      <c r="PQN158" s="2"/>
      <c r="PQO158" s="2"/>
      <c r="PQP158" s="2"/>
      <c r="PQQ158" s="2"/>
      <c r="PQR158" s="2"/>
      <c r="PQS158" s="2"/>
      <c r="PQT158" s="2"/>
      <c r="PQU158" s="2"/>
      <c r="PQV158" s="2"/>
      <c r="PQW158" s="2"/>
      <c r="PQX158" s="2"/>
      <c r="PQY158" s="2"/>
      <c r="PQZ158" s="2"/>
      <c r="PRA158" s="2"/>
      <c r="PRB158" s="2"/>
      <c r="PRC158" s="2"/>
      <c r="PRD158" s="2"/>
      <c r="PRE158" s="2"/>
      <c r="PRF158" s="2"/>
      <c r="PRG158" s="2"/>
      <c r="PRH158" s="2"/>
      <c r="PRI158" s="2"/>
      <c r="PRJ158" s="2"/>
      <c r="PRK158" s="2"/>
      <c r="PRL158" s="2"/>
      <c r="PRM158" s="2"/>
      <c r="PRN158" s="2"/>
      <c r="PRO158" s="2"/>
      <c r="PRP158" s="2"/>
      <c r="PRQ158" s="2"/>
      <c r="PRR158" s="2"/>
      <c r="PRS158" s="2"/>
      <c r="PRT158" s="2"/>
      <c r="PRU158" s="2"/>
      <c r="PRV158" s="2"/>
      <c r="PRW158" s="2"/>
      <c r="PRX158" s="2"/>
      <c r="PRY158" s="2"/>
      <c r="PRZ158" s="2"/>
      <c r="PSA158" s="2"/>
      <c r="PSB158" s="2"/>
      <c r="PSC158" s="2"/>
      <c r="PSD158" s="2"/>
      <c r="PSE158" s="2"/>
      <c r="PSF158" s="2"/>
      <c r="PSG158" s="2"/>
      <c r="PSH158" s="2"/>
      <c r="PSI158" s="2"/>
      <c r="PSJ158" s="2"/>
      <c r="PSK158" s="2"/>
      <c r="PSL158" s="2"/>
      <c r="PSM158" s="2"/>
      <c r="PSN158" s="2"/>
      <c r="PSO158" s="2"/>
      <c r="PSP158" s="2"/>
      <c r="PSQ158" s="2"/>
      <c r="PSR158" s="2"/>
      <c r="PSS158" s="2"/>
      <c r="PST158" s="2"/>
      <c r="PSU158" s="2"/>
      <c r="PSV158" s="2"/>
      <c r="PSW158" s="2"/>
      <c r="PSX158" s="2"/>
      <c r="PSY158" s="2"/>
      <c r="PSZ158" s="2"/>
      <c r="PTA158" s="2"/>
      <c r="PTB158" s="2"/>
      <c r="PTC158" s="2"/>
      <c r="PTD158" s="2"/>
      <c r="PTE158" s="2"/>
      <c r="PTF158" s="2"/>
      <c r="PTG158" s="2"/>
      <c r="PTH158" s="2"/>
      <c r="PTI158" s="2"/>
      <c r="PTJ158" s="2"/>
      <c r="PTK158" s="2"/>
      <c r="PTL158" s="2"/>
      <c r="PTM158" s="2"/>
      <c r="PTN158" s="2"/>
      <c r="PTO158" s="2"/>
      <c r="PTP158" s="2"/>
      <c r="PTQ158" s="2"/>
      <c r="PTR158" s="2"/>
      <c r="PTS158" s="2"/>
      <c r="PTT158" s="2"/>
      <c r="PTU158" s="2"/>
      <c r="PTV158" s="2"/>
      <c r="PTW158" s="2"/>
      <c r="PTX158" s="2"/>
      <c r="PTY158" s="2"/>
      <c r="PTZ158" s="2"/>
      <c r="PUA158" s="2"/>
      <c r="PUB158" s="2"/>
      <c r="PUC158" s="2"/>
      <c r="PUD158" s="2"/>
      <c r="PUE158" s="2"/>
      <c r="PUF158" s="2"/>
      <c r="PUG158" s="2"/>
      <c r="PUH158" s="2"/>
      <c r="PUI158" s="2"/>
      <c r="PUJ158" s="2"/>
      <c r="PUK158" s="2"/>
      <c r="PUL158" s="2"/>
      <c r="PUM158" s="2"/>
      <c r="PUN158" s="2"/>
      <c r="PUO158" s="2"/>
      <c r="PUP158" s="2"/>
      <c r="PUQ158" s="2"/>
      <c r="PUR158" s="2"/>
      <c r="PUS158" s="2"/>
      <c r="PUT158" s="2"/>
      <c r="PUU158" s="2"/>
      <c r="PUV158" s="2"/>
      <c r="PUW158" s="2"/>
      <c r="PUX158" s="2"/>
      <c r="PUY158" s="2"/>
      <c r="PUZ158" s="2"/>
      <c r="PVA158" s="2"/>
      <c r="PVB158" s="2"/>
      <c r="PVC158" s="2"/>
      <c r="PVD158" s="2"/>
      <c r="PVE158" s="2"/>
      <c r="PVF158" s="2"/>
      <c r="PVG158" s="2"/>
      <c r="PVH158" s="2"/>
      <c r="PVI158" s="2"/>
      <c r="PVJ158" s="2"/>
      <c r="PVK158" s="2"/>
      <c r="PVL158" s="2"/>
      <c r="PVM158" s="2"/>
      <c r="PVN158" s="2"/>
      <c r="PVO158" s="2"/>
      <c r="PVP158" s="2"/>
      <c r="PVQ158" s="2"/>
      <c r="PVR158" s="2"/>
      <c r="PVS158" s="2"/>
      <c r="PVT158" s="2"/>
      <c r="PVU158" s="2"/>
      <c r="PVV158" s="2"/>
      <c r="PVW158" s="2"/>
      <c r="PVX158" s="2"/>
      <c r="PVY158" s="2"/>
      <c r="PVZ158" s="2"/>
      <c r="PWA158" s="2"/>
      <c r="PWB158" s="2"/>
      <c r="PWC158" s="2"/>
      <c r="PWD158" s="2"/>
      <c r="PWE158" s="2"/>
      <c r="PWF158" s="2"/>
      <c r="PWG158" s="2"/>
      <c r="PWH158" s="2"/>
      <c r="PWI158" s="2"/>
      <c r="PWJ158" s="2"/>
      <c r="PWK158" s="2"/>
      <c r="PWL158" s="2"/>
      <c r="PWM158" s="2"/>
      <c r="PWN158" s="2"/>
      <c r="PWO158" s="2"/>
      <c r="PWP158" s="2"/>
      <c r="PWQ158" s="2"/>
      <c r="PWR158" s="2"/>
      <c r="PWS158" s="2"/>
      <c r="PWT158" s="2"/>
      <c r="PWU158" s="2"/>
      <c r="PWV158" s="2"/>
      <c r="PWW158" s="2"/>
      <c r="PWX158" s="2"/>
      <c r="PWY158" s="2"/>
      <c r="PWZ158" s="2"/>
      <c r="PXA158" s="2"/>
      <c r="PXB158" s="2"/>
      <c r="PXC158" s="2"/>
      <c r="PXD158" s="2"/>
      <c r="PXE158" s="2"/>
      <c r="PXF158" s="2"/>
      <c r="PXG158" s="2"/>
      <c r="PXH158" s="2"/>
      <c r="PXI158" s="2"/>
      <c r="PXJ158" s="2"/>
      <c r="PXK158" s="2"/>
      <c r="PXL158" s="2"/>
      <c r="PXM158" s="2"/>
      <c r="PXN158" s="2"/>
      <c r="PXO158" s="2"/>
      <c r="PXP158" s="2"/>
      <c r="PXQ158" s="2"/>
      <c r="PXR158" s="2"/>
      <c r="PXS158" s="2"/>
      <c r="PXT158" s="2"/>
      <c r="PXU158" s="2"/>
      <c r="PXV158" s="2"/>
      <c r="PXW158" s="2"/>
      <c r="PXX158" s="2"/>
      <c r="PXY158" s="2"/>
      <c r="PXZ158" s="2"/>
      <c r="PYA158" s="2"/>
      <c r="PYB158" s="2"/>
      <c r="PYC158" s="2"/>
      <c r="PYD158" s="2"/>
      <c r="PYE158" s="2"/>
      <c r="PYF158" s="2"/>
      <c r="PYG158" s="2"/>
      <c r="PYH158" s="2"/>
      <c r="PYI158" s="2"/>
      <c r="PYJ158" s="2"/>
      <c r="PYK158" s="2"/>
      <c r="PYL158" s="2"/>
      <c r="PYM158" s="2"/>
      <c r="PYN158" s="2"/>
      <c r="PYO158" s="2"/>
      <c r="PYP158" s="2"/>
      <c r="PYQ158" s="2"/>
      <c r="PYR158" s="2"/>
      <c r="PYS158" s="2"/>
      <c r="PYT158" s="2"/>
      <c r="PYU158" s="2"/>
      <c r="PYV158" s="2"/>
      <c r="PYW158" s="2"/>
      <c r="PYX158" s="2"/>
      <c r="PYY158" s="2"/>
      <c r="PYZ158" s="2"/>
      <c r="PZA158" s="2"/>
      <c r="PZB158" s="2"/>
      <c r="PZC158" s="2"/>
      <c r="PZD158" s="2"/>
      <c r="PZE158" s="2"/>
      <c r="PZF158" s="2"/>
      <c r="PZG158" s="2"/>
      <c r="PZH158" s="2"/>
      <c r="PZI158" s="2"/>
      <c r="PZJ158" s="2"/>
      <c r="PZK158" s="2"/>
      <c r="PZL158" s="2"/>
      <c r="PZM158" s="2"/>
      <c r="PZN158" s="2"/>
      <c r="PZO158" s="2"/>
      <c r="PZP158" s="2"/>
      <c r="PZQ158" s="2"/>
      <c r="PZR158" s="2"/>
      <c r="PZS158" s="2"/>
      <c r="PZT158" s="2"/>
      <c r="PZU158" s="2"/>
      <c r="PZV158" s="2"/>
      <c r="PZW158" s="2"/>
      <c r="PZX158" s="2"/>
      <c r="PZY158" s="2"/>
      <c r="PZZ158" s="2"/>
      <c r="QAA158" s="2"/>
      <c r="QAB158" s="2"/>
      <c r="QAC158" s="2"/>
      <c r="QAD158" s="2"/>
      <c r="QAE158" s="2"/>
      <c r="QAF158" s="2"/>
      <c r="QAG158" s="2"/>
      <c r="QAH158" s="2"/>
      <c r="QAI158" s="2"/>
      <c r="QAJ158" s="2"/>
      <c r="QAK158" s="2"/>
      <c r="QAL158" s="2"/>
      <c r="QAM158" s="2"/>
      <c r="QAN158" s="2"/>
      <c r="QAO158" s="2"/>
      <c r="QAP158" s="2"/>
      <c r="QAQ158" s="2"/>
      <c r="QAR158" s="2"/>
      <c r="QAS158" s="2"/>
      <c r="QAT158" s="2"/>
      <c r="QAU158" s="2"/>
      <c r="QAV158" s="2"/>
      <c r="QAW158" s="2"/>
      <c r="QAX158" s="2"/>
      <c r="QAY158" s="2"/>
      <c r="QAZ158" s="2"/>
      <c r="QBA158" s="2"/>
      <c r="QBB158" s="2"/>
      <c r="QBC158" s="2"/>
      <c r="QBD158" s="2"/>
      <c r="QBE158" s="2"/>
      <c r="QBF158" s="2"/>
      <c r="QBG158" s="2"/>
      <c r="QBH158" s="2"/>
      <c r="QBI158" s="2"/>
      <c r="QBJ158" s="2"/>
      <c r="QBK158" s="2"/>
      <c r="QBL158" s="2"/>
      <c r="QBM158" s="2"/>
      <c r="QBN158" s="2"/>
      <c r="QBO158" s="2"/>
      <c r="QBP158" s="2"/>
      <c r="QBQ158" s="2"/>
      <c r="QBR158" s="2"/>
      <c r="QBS158" s="2"/>
      <c r="QBT158" s="2"/>
      <c r="QBU158" s="2"/>
      <c r="QBV158" s="2"/>
      <c r="QBW158" s="2"/>
      <c r="QBX158" s="2"/>
      <c r="QBY158" s="2"/>
      <c r="QBZ158" s="2"/>
      <c r="QCA158" s="2"/>
      <c r="QCB158" s="2"/>
      <c r="QCC158" s="2"/>
      <c r="QCD158" s="2"/>
      <c r="QCE158" s="2"/>
      <c r="QCF158" s="2"/>
      <c r="QCG158" s="2"/>
      <c r="QCH158" s="2"/>
      <c r="QCI158" s="2"/>
      <c r="QCJ158" s="2"/>
      <c r="QCK158" s="2"/>
      <c r="QCL158" s="2"/>
      <c r="QCM158" s="2"/>
      <c r="QCN158" s="2"/>
      <c r="QCO158" s="2"/>
      <c r="QCP158" s="2"/>
      <c r="QCQ158" s="2"/>
      <c r="QCR158" s="2"/>
      <c r="QCS158" s="2"/>
      <c r="QCT158" s="2"/>
      <c r="QCU158" s="2"/>
      <c r="QCV158" s="2"/>
      <c r="QCW158" s="2"/>
      <c r="QCX158" s="2"/>
      <c r="QCY158" s="2"/>
      <c r="QCZ158" s="2"/>
      <c r="QDA158" s="2"/>
      <c r="QDB158" s="2"/>
      <c r="QDC158" s="2"/>
      <c r="QDD158" s="2"/>
      <c r="QDE158" s="2"/>
      <c r="QDF158" s="2"/>
      <c r="QDG158" s="2"/>
      <c r="QDH158" s="2"/>
      <c r="QDI158" s="2"/>
      <c r="QDJ158" s="2"/>
      <c r="QDK158" s="2"/>
      <c r="QDL158" s="2"/>
      <c r="QDM158" s="2"/>
      <c r="QDN158" s="2"/>
      <c r="QDO158" s="2"/>
      <c r="QDP158" s="2"/>
      <c r="QDQ158" s="2"/>
      <c r="QDR158" s="2"/>
      <c r="QDS158" s="2"/>
      <c r="QDT158" s="2"/>
      <c r="QDU158" s="2"/>
      <c r="QDV158" s="2"/>
      <c r="QDW158" s="2"/>
      <c r="QDX158" s="2"/>
      <c r="QDY158" s="2"/>
      <c r="QDZ158" s="2"/>
      <c r="QEA158" s="2"/>
      <c r="QEB158" s="2"/>
      <c r="QEC158" s="2"/>
      <c r="QED158" s="2"/>
      <c r="QEE158" s="2"/>
      <c r="QEF158" s="2"/>
      <c r="QEG158" s="2"/>
      <c r="QEH158" s="2"/>
      <c r="QEI158" s="2"/>
      <c r="QEJ158" s="2"/>
      <c r="QEK158" s="2"/>
      <c r="QEL158" s="2"/>
      <c r="QEM158" s="2"/>
      <c r="QEN158" s="2"/>
      <c r="QEO158" s="2"/>
      <c r="QEP158" s="2"/>
      <c r="QEQ158" s="2"/>
      <c r="QER158" s="2"/>
      <c r="QES158" s="2"/>
      <c r="QET158" s="2"/>
      <c r="QEU158" s="2"/>
      <c r="QEV158" s="2"/>
      <c r="QEW158" s="2"/>
      <c r="QEX158" s="2"/>
      <c r="QEY158" s="2"/>
      <c r="QEZ158" s="2"/>
      <c r="QFA158" s="2"/>
      <c r="QFB158" s="2"/>
      <c r="QFC158" s="2"/>
      <c r="QFD158" s="2"/>
      <c r="QFE158" s="2"/>
      <c r="QFF158" s="2"/>
      <c r="QFG158" s="2"/>
      <c r="QFH158" s="2"/>
      <c r="QFI158" s="2"/>
      <c r="QFJ158" s="2"/>
      <c r="QFK158" s="2"/>
      <c r="QFL158" s="2"/>
      <c r="QFM158" s="2"/>
      <c r="QFN158" s="2"/>
      <c r="QFO158" s="2"/>
      <c r="QFP158" s="2"/>
      <c r="QFQ158" s="2"/>
      <c r="QFR158" s="2"/>
      <c r="QFS158" s="2"/>
      <c r="QFT158" s="2"/>
      <c r="QFU158" s="2"/>
      <c r="QFV158" s="2"/>
      <c r="QFW158" s="2"/>
      <c r="QFX158" s="2"/>
      <c r="QFY158" s="2"/>
      <c r="QFZ158" s="2"/>
      <c r="QGA158" s="2"/>
      <c r="QGB158" s="2"/>
      <c r="QGC158" s="2"/>
      <c r="QGD158" s="2"/>
      <c r="QGE158" s="2"/>
      <c r="QGF158" s="2"/>
      <c r="QGG158" s="2"/>
      <c r="QGH158" s="2"/>
      <c r="QGI158" s="2"/>
      <c r="QGJ158" s="2"/>
      <c r="QGK158" s="2"/>
      <c r="QGL158" s="2"/>
      <c r="QGM158" s="2"/>
      <c r="QGN158" s="2"/>
      <c r="QGO158" s="2"/>
      <c r="QGP158" s="2"/>
      <c r="QGQ158" s="2"/>
      <c r="QGR158" s="2"/>
      <c r="QGS158" s="2"/>
      <c r="QGT158" s="2"/>
      <c r="QGU158" s="2"/>
      <c r="QGV158" s="2"/>
      <c r="QGW158" s="2"/>
      <c r="QGX158" s="2"/>
      <c r="QGY158" s="2"/>
      <c r="QGZ158" s="2"/>
      <c r="QHA158" s="2"/>
      <c r="QHB158" s="2"/>
      <c r="QHC158" s="2"/>
      <c r="QHD158" s="2"/>
      <c r="QHE158" s="2"/>
      <c r="QHF158" s="2"/>
      <c r="QHG158" s="2"/>
      <c r="QHH158" s="2"/>
      <c r="QHI158" s="2"/>
      <c r="QHJ158" s="2"/>
      <c r="QHK158" s="2"/>
      <c r="QHL158" s="2"/>
      <c r="QHM158" s="2"/>
      <c r="QHN158" s="2"/>
      <c r="QHO158" s="2"/>
      <c r="QHP158" s="2"/>
      <c r="QHQ158" s="2"/>
      <c r="QHR158" s="2"/>
      <c r="QHS158" s="2"/>
      <c r="QHT158" s="2"/>
      <c r="QHU158" s="2"/>
      <c r="QHV158" s="2"/>
      <c r="QHW158" s="2"/>
      <c r="QHX158" s="2"/>
      <c r="QHY158" s="2"/>
      <c r="QHZ158" s="2"/>
      <c r="QIA158" s="2"/>
      <c r="QIB158" s="2"/>
      <c r="QIC158" s="2"/>
      <c r="QID158" s="2"/>
      <c r="QIE158" s="2"/>
      <c r="QIF158" s="2"/>
      <c r="QIG158" s="2"/>
      <c r="QIH158" s="2"/>
      <c r="QII158" s="2"/>
      <c r="QIJ158" s="2"/>
      <c r="QIK158" s="2"/>
      <c r="QIL158" s="2"/>
      <c r="QIM158" s="2"/>
      <c r="QIN158" s="2"/>
      <c r="QIO158" s="2"/>
      <c r="QIP158" s="2"/>
      <c r="QIQ158" s="2"/>
      <c r="QIR158" s="2"/>
      <c r="QIS158" s="2"/>
      <c r="QIT158" s="2"/>
      <c r="QIU158" s="2"/>
      <c r="QIV158" s="2"/>
      <c r="QIW158" s="2"/>
      <c r="QIX158" s="2"/>
      <c r="QIY158" s="2"/>
      <c r="QIZ158" s="2"/>
      <c r="QJA158" s="2"/>
      <c r="QJB158" s="2"/>
      <c r="QJC158" s="2"/>
      <c r="QJD158" s="2"/>
      <c r="QJE158" s="2"/>
      <c r="QJF158" s="2"/>
      <c r="QJG158" s="2"/>
      <c r="QJH158" s="2"/>
      <c r="QJI158" s="2"/>
      <c r="QJJ158" s="2"/>
      <c r="QJK158" s="2"/>
      <c r="QJL158" s="2"/>
      <c r="QJM158" s="2"/>
      <c r="QJN158" s="2"/>
      <c r="QJO158" s="2"/>
      <c r="QJP158" s="2"/>
      <c r="QJQ158" s="2"/>
      <c r="QJR158" s="2"/>
      <c r="QJS158" s="2"/>
      <c r="QJT158" s="2"/>
      <c r="QJU158" s="2"/>
      <c r="QJV158" s="2"/>
      <c r="QJW158" s="2"/>
      <c r="QJX158" s="2"/>
      <c r="QJY158" s="2"/>
      <c r="QJZ158" s="2"/>
      <c r="QKA158" s="2"/>
      <c r="QKB158" s="2"/>
      <c r="QKC158" s="2"/>
      <c r="QKD158" s="2"/>
      <c r="QKE158" s="2"/>
      <c r="QKF158" s="2"/>
      <c r="QKG158" s="2"/>
      <c r="QKH158" s="2"/>
      <c r="QKI158" s="2"/>
      <c r="QKJ158" s="2"/>
      <c r="QKK158" s="2"/>
      <c r="QKL158" s="2"/>
      <c r="QKM158" s="2"/>
      <c r="QKN158" s="2"/>
      <c r="QKO158" s="2"/>
      <c r="QKP158" s="2"/>
      <c r="QKQ158" s="2"/>
      <c r="QKR158" s="2"/>
      <c r="QKS158" s="2"/>
      <c r="QKT158" s="2"/>
      <c r="QKU158" s="2"/>
      <c r="QKV158" s="2"/>
      <c r="QKW158" s="2"/>
      <c r="QKX158" s="2"/>
      <c r="QKY158" s="2"/>
      <c r="QKZ158" s="2"/>
      <c r="QLA158" s="2"/>
      <c r="QLB158" s="2"/>
      <c r="QLC158" s="2"/>
      <c r="QLD158" s="2"/>
      <c r="QLE158" s="2"/>
      <c r="QLF158" s="2"/>
      <c r="QLG158" s="2"/>
      <c r="QLH158" s="2"/>
      <c r="QLI158" s="2"/>
      <c r="QLJ158" s="2"/>
      <c r="QLK158" s="2"/>
      <c r="QLL158" s="2"/>
      <c r="QLM158" s="2"/>
      <c r="QLN158" s="2"/>
      <c r="QLO158" s="2"/>
      <c r="QLP158" s="2"/>
      <c r="QLQ158" s="2"/>
      <c r="QLR158" s="2"/>
      <c r="QLS158" s="2"/>
      <c r="QLT158" s="2"/>
      <c r="QLU158" s="2"/>
      <c r="QLV158" s="2"/>
      <c r="QLW158" s="2"/>
      <c r="QLX158" s="2"/>
      <c r="QLY158" s="2"/>
      <c r="QLZ158" s="2"/>
      <c r="QMA158" s="2"/>
      <c r="QMB158" s="2"/>
      <c r="QMC158" s="2"/>
      <c r="QMD158" s="2"/>
      <c r="QME158" s="2"/>
      <c r="QMF158" s="2"/>
      <c r="QMG158" s="2"/>
      <c r="QMH158" s="2"/>
      <c r="QMI158" s="2"/>
      <c r="QMJ158" s="2"/>
      <c r="QMK158" s="2"/>
      <c r="QML158" s="2"/>
      <c r="QMM158" s="2"/>
      <c r="QMN158" s="2"/>
      <c r="QMO158" s="2"/>
      <c r="QMP158" s="2"/>
      <c r="QMQ158" s="2"/>
      <c r="QMR158" s="2"/>
      <c r="QMS158" s="2"/>
      <c r="QMT158" s="2"/>
      <c r="QMU158" s="2"/>
      <c r="QMV158" s="2"/>
      <c r="QMW158" s="2"/>
      <c r="QMX158" s="2"/>
      <c r="QMY158" s="2"/>
      <c r="QMZ158" s="2"/>
      <c r="QNA158" s="2"/>
      <c r="QNB158" s="2"/>
      <c r="QNC158" s="2"/>
      <c r="QND158" s="2"/>
      <c r="QNE158" s="2"/>
      <c r="QNF158" s="2"/>
      <c r="QNG158" s="2"/>
      <c r="QNH158" s="2"/>
      <c r="QNI158" s="2"/>
      <c r="QNJ158" s="2"/>
      <c r="QNK158" s="2"/>
      <c r="QNL158" s="2"/>
      <c r="QNM158" s="2"/>
      <c r="QNN158" s="2"/>
      <c r="QNO158" s="2"/>
      <c r="QNP158" s="2"/>
      <c r="QNQ158" s="2"/>
      <c r="QNR158" s="2"/>
      <c r="QNS158" s="2"/>
      <c r="QNT158" s="2"/>
      <c r="QNU158" s="2"/>
      <c r="QNV158" s="2"/>
      <c r="QNW158" s="2"/>
      <c r="QNX158" s="2"/>
      <c r="QNY158" s="2"/>
      <c r="QNZ158" s="2"/>
      <c r="QOA158" s="2"/>
      <c r="QOB158" s="2"/>
      <c r="QOC158" s="2"/>
      <c r="QOD158" s="2"/>
      <c r="QOE158" s="2"/>
      <c r="QOF158" s="2"/>
      <c r="QOG158" s="2"/>
      <c r="QOH158" s="2"/>
      <c r="QOI158" s="2"/>
      <c r="QOJ158" s="2"/>
      <c r="QOK158" s="2"/>
      <c r="QOL158" s="2"/>
      <c r="QOM158" s="2"/>
      <c r="QON158" s="2"/>
      <c r="QOO158" s="2"/>
      <c r="QOP158" s="2"/>
      <c r="QOQ158" s="2"/>
      <c r="QOR158" s="2"/>
      <c r="QOS158" s="2"/>
      <c r="QOT158" s="2"/>
      <c r="QOU158" s="2"/>
      <c r="QOV158" s="2"/>
      <c r="QOW158" s="2"/>
      <c r="QOX158" s="2"/>
      <c r="QOY158" s="2"/>
      <c r="QOZ158" s="2"/>
      <c r="QPA158" s="2"/>
      <c r="QPB158" s="2"/>
      <c r="QPC158" s="2"/>
      <c r="QPD158" s="2"/>
      <c r="QPE158" s="2"/>
      <c r="QPF158" s="2"/>
      <c r="QPG158" s="2"/>
      <c r="QPH158" s="2"/>
      <c r="QPI158" s="2"/>
      <c r="QPJ158" s="2"/>
      <c r="QPK158" s="2"/>
      <c r="QPL158" s="2"/>
      <c r="QPM158" s="2"/>
      <c r="QPN158" s="2"/>
      <c r="QPO158" s="2"/>
      <c r="QPP158" s="2"/>
      <c r="QPQ158" s="2"/>
      <c r="QPR158" s="2"/>
      <c r="QPS158" s="2"/>
      <c r="QPT158" s="2"/>
      <c r="QPU158" s="2"/>
      <c r="QPV158" s="2"/>
      <c r="QPW158" s="2"/>
      <c r="QPX158" s="2"/>
      <c r="QPY158" s="2"/>
      <c r="QPZ158" s="2"/>
      <c r="QQA158" s="2"/>
      <c r="QQB158" s="2"/>
      <c r="QQC158" s="2"/>
      <c r="QQD158" s="2"/>
      <c r="QQE158" s="2"/>
      <c r="QQF158" s="2"/>
      <c r="QQG158" s="2"/>
      <c r="QQH158" s="2"/>
      <c r="QQI158" s="2"/>
      <c r="QQJ158" s="2"/>
      <c r="QQK158" s="2"/>
      <c r="QQL158" s="2"/>
      <c r="QQM158" s="2"/>
      <c r="QQN158" s="2"/>
      <c r="QQO158" s="2"/>
      <c r="QQP158" s="2"/>
      <c r="QQQ158" s="2"/>
      <c r="QQR158" s="2"/>
      <c r="QQS158" s="2"/>
      <c r="QQT158" s="2"/>
      <c r="QQU158" s="2"/>
      <c r="QQV158" s="2"/>
      <c r="QQW158" s="2"/>
      <c r="QQX158" s="2"/>
      <c r="QQY158" s="2"/>
      <c r="QQZ158" s="2"/>
      <c r="QRA158" s="2"/>
      <c r="QRB158" s="2"/>
      <c r="QRC158" s="2"/>
      <c r="QRD158" s="2"/>
      <c r="QRE158" s="2"/>
      <c r="QRF158" s="2"/>
      <c r="QRG158" s="2"/>
      <c r="QRH158" s="2"/>
      <c r="QRI158" s="2"/>
      <c r="QRJ158" s="2"/>
      <c r="QRK158" s="2"/>
      <c r="QRL158" s="2"/>
      <c r="QRM158" s="2"/>
      <c r="QRN158" s="2"/>
      <c r="QRO158" s="2"/>
      <c r="QRP158" s="2"/>
      <c r="QRQ158" s="2"/>
      <c r="QRR158" s="2"/>
      <c r="QRS158" s="2"/>
      <c r="QRT158" s="2"/>
      <c r="QRU158" s="2"/>
      <c r="QRV158" s="2"/>
      <c r="QRW158" s="2"/>
      <c r="QRX158" s="2"/>
      <c r="QRY158" s="2"/>
      <c r="QRZ158" s="2"/>
      <c r="QSA158" s="2"/>
      <c r="QSB158" s="2"/>
      <c r="QSC158" s="2"/>
      <c r="QSD158" s="2"/>
      <c r="QSE158" s="2"/>
      <c r="QSF158" s="2"/>
      <c r="QSG158" s="2"/>
      <c r="QSH158" s="2"/>
      <c r="QSI158" s="2"/>
      <c r="QSJ158" s="2"/>
      <c r="QSK158" s="2"/>
      <c r="QSL158" s="2"/>
      <c r="QSM158" s="2"/>
      <c r="QSN158" s="2"/>
      <c r="QSO158" s="2"/>
      <c r="QSP158" s="2"/>
      <c r="QSQ158" s="2"/>
      <c r="QSR158" s="2"/>
      <c r="QSS158" s="2"/>
      <c r="QST158" s="2"/>
      <c r="QSU158" s="2"/>
      <c r="QSV158" s="2"/>
      <c r="QSW158" s="2"/>
      <c r="QSX158" s="2"/>
      <c r="QSY158" s="2"/>
      <c r="QSZ158" s="2"/>
      <c r="QTA158" s="2"/>
      <c r="QTB158" s="2"/>
      <c r="QTC158" s="2"/>
      <c r="QTD158" s="2"/>
      <c r="QTE158" s="2"/>
      <c r="QTF158" s="2"/>
      <c r="QTG158" s="2"/>
      <c r="QTH158" s="2"/>
      <c r="QTI158" s="2"/>
      <c r="QTJ158" s="2"/>
      <c r="QTK158" s="2"/>
      <c r="QTL158" s="2"/>
      <c r="QTM158" s="2"/>
      <c r="QTN158" s="2"/>
      <c r="QTO158" s="2"/>
      <c r="QTP158" s="2"/>
      <c r="QTQ158" s="2"/>
      <c r="QTR158" s="2"/>
      <c r="QTS158" s="2"/>
      <c r="QTT158" s="2"/>
      <c r="QTU158" s="2"/>
      <c r="QTV158" s="2"/>
      <c r="QTW158" s="2"/>
      <c r="QTX158" s="2"/>
      <c r="QTY158" s="2"/>
      <c r="QTZ158" s="2"/>
      <c r="QUA158" s="2"/>
      <c r="QUB158" s="2"/>
      <c r="QUC158" s="2"/>
      <c r="QUD158" s="2"/>
      <c r="QUE158" s="2"/>
      <c r="QUF158" s="2"/>
      <c r="QUG158" s="2"/>
      <c r="QUH158" s="2"/>
      <c r="QUI158" s="2"/>
      <c r="QUJ158" s="2"/>
      <c r="QUK158" s="2"/>
      <c r="QUL158" s="2"/>
      <c r="QUM158" s="2"/>
      <c r="QUN158" s="2"/>
      <c r="QUO158" s="2"/>
      <c r="QUP158" s="2"/>
      <c r="QUQ158" s="2"/>
      <c r="QUR158" s="2"/>
      <c r="QUS158" s="2"/>
      <c r="QUT158" s="2"/>
      <c r="QUU158" s="2"/>
      <c r="QUV158" s="2"/>
      <c r="QUW158" s="2"/>
      <c r="QUX158" s="2"/>
      <c r="QUY158" s="2"/>
      <c r="QUZ158" s="2"/>
      <c r="QVA158" s="2"/>
      <c r="QVB158" s="2"/>
      <c r="QVC158" s="2"/>
      <c r="QVD158" s="2"/>
      <c r="QVE158" s="2"/>
      <c r="QVF158" s="2"/>
      <c r="QVG158" s="2"/>
      <c r="QVH158" s="2"/>
      <c r="QVI158" s="2"/>
      <c r="QVJ158" s="2"/>
      <c r="QVK158" s="2"/>
      <c r="QVL158" s="2"/>
      <c r="QVM158" s="2"/>
      <c r="QVN158" s="2"/>
      <c r="QVO158" s="2"/>
      <c r="QVP158" s="2"/>
      <c r="QVQ158" s="2"/>
      <c r="QVR158" s="2"/>
      <c r="QVS158" s="2"/>
      <c r="QVT158" s="2"/>
      <c r="QVU158" s="2"/>
      <c r="QVV158" s="2"/>
      <c r="QVW158" s="2"/>
      <c r="QVX158" s="2"/>
      <c r="QVY158" s="2"/>
      <c r="QVZ158" s="2"/>
      <c r="QWA158" s="2"/>
      <c r="QWB158" s="2"/>
      <c r="QWC158" s="2"/>
      <c r="QWD158" s="2"/>
      <c r="QWE158" s="2"/>
      <c r="QWF158" s="2"/>
      <c r="QWG158" s="2"/>
      <c r="QWH158" s="2"/>
      <c r="QWI158" s="2"/>
      <c r="QWJ158" s="2"/>
      <c r="QWK158" s="2"/>
      <c r="QWL158" s="2"/>
      <c r="QWM158" s="2"/>
      <c r="QWN158" s="2"/>
      <c r="QWO158" s="2"/>
      <c r="QWP158" s="2"/>
      <c r="QWQ158" s="2"/>
      <c r="QWR158" s="2"/>
      <c r="QWS158" s="2"/>
      <c r="QWT158" s="2"/>
      <c r="QWU158" s="2"/>
      <c r="QWV158" s="2"/>
      <c r="QWW158" s="2"/>
      <c r="QWX158" s="2"/>
      <c r="QWY158" s="2"/>
      <c r="QWZ158" s="2"/>
      <c r="QXA158" s="2"/>
      <c r="QXB158" s="2"/>
      <c r="QXC158" s="2"/>
      <c r="QXD158" s="2"/>
      <c r="QXE158" s="2"/>
      <c r="QXF158" s="2"/>
      <c r="QXG158" s="2"/>
      <c r="QXH158" s="2"/>
      <c r="QXI158" s="2"/>
      <c r="QXJ158" s="2"/>
      <c r="QXK158" s="2"/>
      <c r="QXL158" s="2"/>
      <c r="QXM158" s="2"/>
      <c r="QXN158" s="2"/>
      <c r="QXO158" s="2"/>
      <c r="QXP158" s="2"/>
      <c r="QXQ158" s="2"/>
      <c r="QXR158" s="2"/>
      <c r="QXS158" s="2"/>
      <c r="QXT158" s="2"/>
      <c r="QXU158" s="2"/>
      <c r="QXV158" s="2"/>
      <c r="QXW158" s="2"/>
      <c r="QXX158" s="2"/>
      <c r="QXY158" s="2"/>
      <c r="QXZ158" s="2"/>
      <c r="QYA158" s="2"/>
      <c r="QYB158" s="2"/>
      <c r="QYC158" s="2"/>
      <c r="QYD158" s="2"/>
      <c r="QYE158" s="2"/>
      <c r="QYF158" s="2"/>
      <c r="QYG158" s="2"/>
      <c r="QYH158" s="2"/>
      <c r="QYI158" s="2"/>
      <c r="QYJ158" s="2"/>
      <c r="QYK158" s="2"/>
      <c r="QYL158" s="2"/>
      <c r="QYM158" s="2"/>
      <c r="QYN158" s="2"/>
      <c r="QYO158" s="2"/>
      <c r="QYP158" s="2"/>
      <c r="QYQ158" s="2"/>
      <c r="QYR158" s="2"/>
      <c r="QYS158" s="2"/>
      <c r="QYT158" s="2"/>
      <c r="QYU158" s="2"/>
      <c r="QYV158" s="2"/>
      <c r="QYW158" s="2"/>
      <c r="QYX158" s="2"/>
      <c r="QYY158" s="2"/>
      <c r="QYZ158" s="2"/>
      <c r="QZA158" s="2"/>
      <c r="QZB158" s="2"/>
      <c r="QZC158" s="2"/>
      <c r="QZD158" s="2"/>
      <c r="QZE158" s="2"/>
      <c r="QZF158" s="2"/>
      <c r="QZG158" s="2"/>
      <c r="QZH158" s="2"/>
      <c r="QZI158" s="2"/>
      <c r="QZJ158" s="2"/>
      <c r="QZK158" s="2"/>
      <c r="QZL158" s="2"/>
      <c r="QZM158" s="2"/>
      <c r="QZN158" s="2"/>
      <c r="QZO158" s="2"/>
      <c r="QZP158" s="2"/>
      <c r="QZQ158" s="2"/>
      <c r="QZR158" s="2"/>
      <c r="QZS158" s="2"/>
      <c r="QZT158" s="2"/>
      <c r="QZU158" s="2"/>
      <c r="QZV158" s="2"/>
      <c r="QZW158" s="2"/>
      <c r="QZX158" s="2"/>
      <c r="QZY158" s="2"/>
      <c r="QZZ158" s="2"/>
      <c r="RAA158" s="2"/>
      <c r="RAB158" s="2"/>
      <c r="RAC158" s="2"/>
      <c r="RAD158" s="2"/>
      <c r="RAE158" s="2"/>
      <c r="RAF158" s="2"/>
      <c r="RAG158" s="2"/>
      <c r="RAH158" s="2"/>
      <c r="RAI158" s="2"/>
      <c r="RAJ158" s="2"/>
      <c r="RAK158" s="2"/>
      <c r="RAL158" s="2"/>
      <c r="RAM158" s="2"/>
      <c r="RAN158" s="2"/>
      <c r="RAO158" s="2"/>
      <c r="RAP158" s="2"/>
      <c r="RAQ158" s="2"/>
      <c r="RAR158" s="2"/>
      <c r="RAS158" s="2"/>
      <c r="RAT158" s="2"/>
      <c r="RAU158" s="2"/>
      <c r="RAV158" s="2"/>
      <c r="RAW158" s="2"/>
      <c r="RAX158" s="2"/>
      <c r="RAY158" s="2"/>
      <c r="RAZ158" s="2"/>
      <c r="RBA158" s="2"/>
      <c r="RBB158" s="2"/>
      <c r="RBC158" s="2"/>
      <c r="RBD158" s="2"/>
      <c r="RBE158" s="2"/>
      <c r="RBF158" s="2"/>
      <c r="RBG158" s="2"/>
      <c r="RBH158" s="2"/>
      <c r="RBI158" s="2"/>
      <c r="RBJ158" s="2"/>
      <c r="RBK158" s="2"/>
      <c r="RBL158" s="2"/>
      <c r="RBM158" s="2"/>
      <c r="RBN158" s="2"/>
      <c r="RBO158" s="2"/>
      <c r="RBP158" s="2"/>
      <c r="RBQ158" s="2"/>
      <c r="RBR158" s="2"/>
      <c r="RBS158" s="2"/>
      <c r="RBT158" s="2"/>
      <c r="RBU158" s="2"/>
      <c r="RBV158" s="2"/>
      <c r="RBW158" s="2"/>
      <c r="RBX158" s="2"/>
      <c r="RBY158" s="2"/>
      <c r="RBZ158" s="2"/>
      <c r="RCA158" s="2"/>
      <c r="RCB158" s="2"/>
      <c r="RCC158" s="2"/>
      <c r="RCD158" s="2"/>
      <c r="RCE158" s="2"/>
      <c r="RCF158" s="2"/>
      <c r="RCG158" s="2"/>
      <c r="RCH158" s="2"/>
      <c r="RCI158" s="2"/>
      <c r="RCJ158" s="2"/>
      <c r="RCK158" s="2"/>
      <c r="RCL158" s="2"/>
      <c r="RCM158" s="2"/>
      <c r="RCN158" s="2"/>
      <c r="RCO158" s="2"/>
      <c r="RCP158" s="2"/>
      <c r="RCQ158" s="2"/>
      <c r="RCR158" s="2"/>
      <c r="RCS158" s="2"/>
      <c r="RCT158" s="2"/>
      <c r="RCU158" s="2"/>
      <c r="RCV158" s="2"/>
      <c r="RCW158" s="2"/>
      <c r="RCX158" s="2"/>
      <c r="RCY158" s="2"/>
      <c r="RCZ158" s="2"/>
      <c r="RDA158" s="2"/>
      <c r="RDB158" s="2"/>
      <c r="RDC158" s="2"/>
      <c r="RDD158" s="2"/>
      <c r="RDE158" s="2"/>
      <c r="RDF158" s="2"/>
      <c r="RDG158" s="2"/>
      <c r="RDH158" s="2"/>
      <c r="RDI158" s="2"/>
      <c r="RDJ158" s="2"/>
      <c r="RDK158" s="2"/>
      <c r="RDL158" s="2"/>
      <c r="RDM158" s="2"/>
      <c r="RDN158" s="2"/>
      <c r="RDO158" s="2"/>
      <c r="RDP158" s="2"/>
      <c r="RDQ158" s="2"/>
      <c r="RDR158" s="2"/>
      <c r="RDS158" s="2"/>
      <c r="RDT158" s="2"/>
      <c r="RDU158" s="2"/>
      <c r="RDV158" s="2"/>
      <c r="RDW158" s="2"/>
      <c r="RDX158" s="2"/>
      <c r="RDY158" s="2"/>
      <c r="RDZ158" s="2"/>
      <c r="REA158" s="2"/>
      <c r="REB158" s="2"/>
      <c r="REC158" s="2"/>
      <c r="RED158" s="2"/>
      <c r="REE158" s="2"/>
      <c r="REF158" s="2"/>
      <c r="REG158" s="2"/>
      <c r="REH158" s="2"/>
      <c r="REI158" s="2"/>
      <c r="REJ158" s="2"/>
      <c r="REK158" s="2"/>
      <c r="REL158" s="2"/>
      <c r="REM158" s="2"/>
      <c r="REN158" s="2"/>
      <c r="REO158" s="2"/>
      <c r="REP158" s="2"/>
      <c r="REQ158" s="2"/>
      <c r="RER158" s="2"/>
      <c r="RES158" s="2"/>
      <c r="RET158" s="2"/>
      <c r="REU158" s="2"/>
      <c r="REV158" s="2"/>
      <c r="REW158" s="2"/>
      <c r="REX158" s="2"/>
      <c r="REY158" s="2"/>
      <c r="REZ158" s="2"/>
      <c r="RFA158" s="2"/>
      <c r="RFB158" s="2"/>
      <c r="RFC158" s="2"/>
      <c r="RFD158" s="2"/>
      <c r="RFE158" s="2"/>
      <c r="RFF158" s="2"/>
      <c r="RFG158" s="2"/>
      <c r="RFH158" s="2"/>
      <c r="RFI158" s="2"/>
      <c r="RFJ158" s="2"/>
      <c r="RFK158" s="2"/>
      <c r="RFL158" s="2"/>
      <c r="RFM158" s="2"/>
      <c r="RFN158" s="2"/>
      <c r="RFO158" s="2"/>
      <c r="RFP158" s="2"/>
      <c r="RFQ158" s="2"/>
      <c r="RFR158" s="2"/>
      <c r="RFS158" s="2"/>
      <c r="RFT158" s="2"/>
      <c r="RFU158" s="2"/>
      <c r="RFV158" s="2"/>
      <c r="RFW158" s="2"/>
      <c r="RFX158" s="2"/>
      <c r="RFY158" s="2"/>
      <c r="RFZ158" s="2"/>
      <c r="RGA158" s="2"/>
      <c r="RGB158" s="2"/>
      <c r="RGC158" s="2"/>
      <c r="RGD158" s="2"/>
      <c r="RGE158" s="2"/>
      <c r="RGF158" s="2"/>
      <c r="RGG158" s="2"/>
      <c r="RGH158" s="2"/>
      <c r="RGI158" s="2"/>
      <c r="RGJ158" s="2"/>
      <c r="RGK158" s="2"/>
      <c r="RGL158" s="2"/>
      <c r="RGM158" s="2"/>
      <c r="RGN158" s="2"/>
      <c r="RGO158" s="2"/>
      <c r="RGP158" s="2"/>
      <c r="RGQ158" s="2"/>
      <c r="RGR158" s="2"/>
      <c r="RGS158" s="2"/>
      <c r="RGT158" s="2"/>
      <c r="RGU158" s="2"/>
      <c r="RGV158" s="2"/>
      <c r="RGW158" s="2"/>
      <c r="RGX158" s="2"/>
      <c r="RGY158" s="2"/>
      <c r="RGZ158" s="2"/>
      <c r="RHA158" s="2"/>
      <c r="RHB158" s="2"/>
      <c r="RHC158" s="2"/>
      <c r="RHD158" s="2"/>
      <c r="RHE158" s="2"/>
      <c r="RHF158" s="2"/>
      <c r="RHG158" s="2"/>
      <c r="RHH158" s="2"/>
      <c r="RHI158" s="2"/>
      <c r="RHJ158" s="2"/>
      <c r="RHK158" s="2"/>
      <c r="RHL158" s="2"/>
      <c r="RHM158" s="2"/>
      <c r="RHN158" s="2"/>
      <c r="RHO158" s="2"/>
      <c r="RHP158" s="2"/>
      <c r="RHQ158" s="2"/>
      <c r="RHR158" s="2"/>
      <c r="RHS158" s="2"/>
      <c r="RHT158" s="2"/>
      <c r="RHU158" s="2"/>
      <c r="RHV158" s="2"/>
      <c r="RHW158" s="2"/>
      <c r="RHX158" s="2"/>
      <c r="RHY158" s="2"/>
      <c r="RHZ158" s="2"/>
      <c r="RIA158" s="2"/>
      <c r="RIB158" s="2"/>
      <c r="RIC158" s="2"/>
      <c r="RID158" s="2"/>
      <c r="RIE158" s="2"/>
      <c r="RIF158" s="2"/>
      <c r="RIG158" s="2"/>
      <c r="RIH158" s="2"/>
      <c r="RII158" s="2"/>
      <c r="RIJ158" s="2"/>
      <c r="RIK158" s="2"/>
      <c r="RIL158" s="2"/>
      <c r="RIM158" s="2"/>
      <c r="RIN158" s="2"/>
      <c r="RIO158" s="2"/>
      <c r="RIP158" s="2"/>
      <c r="RIQ158" s="2"/>
      <c r="RIR158" s="2"/>
      <c r="RIS158" s="2"/>
      <c r="RIT158" s="2"/>
      <c r="RIU158" s="2"/>
      <c r="RIV158" s="2"/>
      <c r="RIW158" s="2"/>
      <c r="RIX158" s="2"/>
      <c r="RIY158" s="2"/>
      <c r="RIZ158" s="2"/>
      <c r="RJA158" s="2"/>
      <c r="RJB158" s="2"/>
      <c r="RJC158" s="2"/>
      <c r="RJD158" s="2"/>
      <c r="RJE158" s="2"/>
      <c r="RJF158" s="2"/>
      <c r="RJG158" s="2"/>
      <c r="RJH158" s="2"/>
      <c r="RJI158" s="2"/>
      <c r="RJJ158" s="2"/>
      <c r="RJK158" s="2"/>
      <c r="RJL158" s="2"/>
      <c r="RJM158" s="2"/>
      <c r="RJN158" s="2"/>
      <c r="RJO158" s="2"/>
      <c r="RJP158" s="2"/>
      <c r="RJQ158" s="2"/>
      <c r="RJR158" s="2"/>
      <c r="RJS158" s="2"/>
      <c r="RJT158" s="2"/>
      <c r="RJU158" s="2"/>
      <c r="RJV158" s="2"/>
      <c r="RJW158" s="2"/>
      <c r="RJX158" s="2"/>
      <c r="RJY158" s="2"/>
      <c r="RJZ158" s="2"/>
      <c r="RKA158" s="2"/>
      <c r="RKB158" s="2"/>
      <c r="RKC158" s="2"/>
      <c r="RKD158" s="2"/>
      <c r="RKE158" s="2"/>
      <c r="RKF158" s="2"/>
      <c r="RKG158" s="2"/>
      <c r="RKH158" s="2"/>
      <c r="RKI158" s="2"/>
      <c r="RKJ158" s="2"/>
      <c r="RKK158" s="2"/>
      <c r="RKL158" s="2"/>
      <c r="RKM158" s="2"/>
      <c r="RKN158" s="2"/>
      <c r="RKO158" s="2"/>
      <c r="RKP158" s="2"/>
      <c r="RKQ158" s="2"/>
      <c r="RKR158" s="2"/>
      <c r="RKS158" s="2"/>
      <c r="RKT158" s="2"/>
      <c r="RKU158" s="2"/>
      <c r="RKV158" s="2"/>
      <c r="RKW158" s="2"/>
      <c r="RKX158" s="2"/>
      <c r="RKY158" s="2"/>
      <c r="RKZ158" s="2"/>
      <c r="RLA158" s="2"/>
      <c r="RLB158" s="2"/>
      <c r="RLC158" s="2"/>
      <c r="RLD158" s="2"/>
      <c r="RLE158" s="2"/>
      <c r="RLF158" s="2"/>
      <c r="RLG158" s="2"/>
      <c r="RLH158" s="2"/>
      <c r="RLI158" s="2"/>
      <c r="RLJ158" s="2"/>
      <c r="RLK158" s="2"/>
      <c r="RLL158" s="2"/>
      <c r="RLM158" s="2"/>
      <c r="RLN158" s="2"/>
      <c r="RLO158" s="2"/>
      <c r="RLP158" s="2"/>
      <c r="RLQ158" s="2"/>
      <c r="RLR158" s="2"/>
      <c r="RLS158" s="2"/>
      <c r="RLT158" s="2"/>
      <c r="RLU158" s="2"/>
      <c r="RLV158" s="2"/>
      <c r="RLW158" s="2"/>
      <c r="RLX158" s="2"/>
      <c r="RLY158" s="2"/>
      <c r="RLZ158" s="2"/>
      <c r="RMA158" s="2"/>
      <c r="RMB158" s="2"/>
      <c r="RMC158" s="2"/>
      <c r="RMD158" s="2"/>
      <c r="RME158" s="2"/>
      <c r="RMF158" s="2"/>
      <c r="RMG158" s="2"/>
      <c r="RMH158" s="2"/>
      <c r="RMI158" s="2"/>
      <c r="RMJ158" s="2"/>
      <c r="RMK158" s="2"/>
      <c r="RML158" s="2"/>
      <c r="RMM158" s="2"/>
      <c r="RMN158" s="2"/>
      <c r="RMO158" s="2"/>
      <c r="RMP158" s="2"/>
      <c r="RMQ158" s="2"/>
      <c r="RMR158" s="2"/>
      <c r="RMS158" s="2"/>
      <c r="RMT158" s="2"/>
      <c r="RMU158" s="2"/>
      <c r="RMV158" s="2"/>
      <c r="RMW158" s="2"/>
      <c r="RMX158" s="2"/>
      <c r="RMY158" s="2"/>
      <c r="RMZ158" s="2"/>
      <c r="RNA158" s="2"/>
      <c r="RNB158" s="2"/>
      <c r="RNC158" s="2"/>
      <c r="RND158" s="2"/>
      <c r="RNE158" s="2"/>
      <c r="RNF158" s="2"/>
      <c r="RNG158" s="2"/>
      <c r="RNH158" s="2"/>
      <c r="RNI158" s="2"/>
      <c r="RNJ158" s="2"/>
      <c r="RNK158" s="2"/>
      <c r="RNL158" s="2"/>
      <c r="RNM158" s="2"/>
      <c r="RNN158" s="2"/>
      <c r="RNO158" s="2"/>
      <c r="RNP158" s="2"/>
      <c r="RNQ158" s="2"/>
      <c r="RNR158" s="2"/>
      <c r="RNS158" s="2"/>
      <c r="RNT158" s="2"/>
      <c r="RNU158" s="2"/>
      <c r="RNV158" s="2"/>
      <c r="RNW158" s="2"/>
      <c r="RNX158" s="2"/>
      <c r="RNY158" s="2"/>
      <c r="RNZ158" s="2"/>
      <c r="ROA158" s="2"/>
      <c r="ROB158" s="2"/>
      <c r="ROC158" s="2"/>
      <c r="ROD158" s="2"/>
      <c r="ROE158" s="2"/>
      <c r="ROF158" s="2"/>
      <c r="ROG158" s="2"/>
      <c r="ROH158" s="2"/>
      <c r="ROI158" s="2"/>
      <c r="ROJ158" s="2"/>
      <c r="ROK158" s="2"/>
      <c r="ROL158" s="2"/>
      <c r="ROM158" s="2"/>
      <c r="RON158" s="2"/>
      <c r="ROO158" s="2"/>
      <c r="ROP158" s="2"/>
      <c r="ROQ158" s="2"/>
      <c r="ROR158" s="2"/>
      <c r="ROS158" s="2"/>
      <c r="ROT158" s="2"/>
      <c r="ROU158" s="2"/>
      <c r="ROV158" s="2"/>
      <c r="ROW158" s="2"/>
      <c r="ROX158" s="2"/>
      <c r="ROY158" s="2"/>
      <c r="ROZ158" s="2"/>
      <c r="RPA158" s="2"/>
      <c r="RPB158" s="2"/>
      <c r="RPC158" s="2"/>
      <c r="RPD158" s="2"/>
      <c r="RPE158" s="2"/>
      <c r="RPF158" s="2"/>
      <c r="RPG158" s="2"/>
      <c r="RPH158" s="2"/>
      <c r="RPI158" s="2"/>
      <c r="RPJ158" s="2"/>
      <c r="RPK158" s="2"/>
      <c r="RPL158" s="2"/>
      <c r="RPM158" s="2"/>
      <c r="RPN158" s="2"/>
      <c r="RPO158" s="2"/>
      <c r="RPP158" s="2"/>
      <c r="RPQ158" s="2"/>
      <c r="RPR158" s="2"/>
      <c r="RPS158" s="2"/>
      <c r="RPT158" s="2"/>
      <c r="RPU158" s="2"/>
      <c r="RPV158" s="2"/>
      <c r="RPW158" s="2"/>
      <c r="RPX158" s="2"/>
      <c r="RPY158" s="2"/>
      <c r="RPZ158" s="2"/>
      <c r="RQA158" s="2"/>
      <c r="RQB158" s="2"/>
      <c r="RQC158" s="2"/>
      <c r="RQD158" s="2"/>
      <c r="RQE158" s="2"/>
      <c r="RQF158" s="2"/>
      <c r="RQG158" s="2"/>
      <c r="RQH158" s="2"/>
      <c r="RQI158" s="2"/>
      <c r="RQJ158" s="2"/>
      <c r="RQK158" s="2"/>
      <c r="RQL158" s="2"/>
      <c r="RQM158" s="2"/>
      <c r="RQN158" s="2"/>
      <c r="RQO158" s="2"/>
      <c r="RQP158" s="2"/>
      <c r="RQQ158" s="2"/>
      <c r="RQR158" s="2"/>
      <c r="RQS158" s="2"/>
      <c r="RQT158" s="2"/>
      <c r="RQU158" s="2"/>
      <c r="RQV158" s="2"/>
      <c r="RQW158" s="2"/>
      <c r="RQX158" s="2"/>
      <c r="RQY158" s="2"/>
      <c r="RQZ158" s="2"/>
      <c r="RRA158" s="2"/>
      <c r="RRB158" s="2"/>
      <c r="RRC158" s="2"/>
      <c r="RRD158" s="2"/>
      <c r="RRE158" s="2"/>
      <c r="RRF158" s="2"/>
      <c r="RRG158" s="2"/>
      <c r="RRH158" s="2"/>
      <c r="RRI158" s="2"/>
      <c r="RRJ158" s="2"/>
      <c r="RRK158" s="2"/>
      <c r="RRL158" s="2"/>
      <c r="RRM158" s="2"/>
      <c r="RRN158" s="2"/>
      <c r="RRO158" s="2"/>
      <c r="RRP158" s="2"/>
      <c r="RRQ158" s="2"/>
      <c r="RRR158" s="2"/>
      <c r="RRS158" s="2"/>
      <c r="RRT158" s="2"/>
      <c r="RRU158" s="2"/>
      <c r="RRV158" s="2"/>
      <c r="RRW158" s="2"/>
      <c r="RRX158" s="2"/>
      <c r="RRY158" s="2"/>
      <c r="RRZ158" s="2"/>
      <c r="RSA158" s="2"/>
      <c r="RSB158" s="2"/>
      <c r="RSC158" s="2"/>
      <c r="RSD158" s="2"/>
      <c r="RSE158" s="2"/>
      <c r="RSF158" s="2"/>
      <c r="RSG158" s="2"/>
      <c r="RSH158" s="2"/>
      <c r="RSI158" s="2"/>
      <c r="RSJ158" s="2"/>
      <c r="RSK158" s="2"/>
      <c r="RSL158" s="2"/>
      <c r="RSM158" s="2"/>
      <c r="RSN158" s="2"/>
      <c r="RSO158" s="2"/>
      <c r="RSP158" s="2"/>
      <c r="RSQ158" s="2"/>
      <c r="RSR158" s="2"/>
      <c r="RSS158" s="2"/>
      <c r="RST158" s="2"/>
      <c r="RSU158" s="2"/>
      <c r="RSV158" s="2"/>
      <c r="RSW158" s="2"/>
      <c r="RSX158" s="2"/>
      <c r="RSY158" s="2"/>
      <c r="RSZ158" s="2"/>
      <c r="RTA158" s="2"/>
      <c r="RTB158" s="2"/>
      <c r="RTC158" s="2"/>
      <c r="RTD158" s="2"/>
      <c r="RTE158" s="2"/>
      <c r="RTF158" s="2"/>
      <c r="RTG158" s="2"/>
      <c r="RTH158" s="2"/>
      <c r="RTI158" s="2"/>
      <c r="RTJ158" s="2"/>
      <c r="RTK158" s="2"/>
      <c r="RTL158" s="2"/>
      <c r="RTM158" s="2"/>
      <c r="RTN158" s="2"/>
      <c r="RTO158" s="2"/>
      <c r="RTP158" s="2"/>
      <c r="RTQ158" s="2"/>
      <c r="RTR158" s="2"/>
      <c r="RTS158" s="2"/>
      <c r="RTT158" s="2"/>
      <c r="RTU158" s="2"/>
      <c r="RTV158" s="2"/>
      <c r="RTW158" s="2"/>
      <c r="RTX158" s="2"/>
      <c r="RTY158" s="2"/>
      <c r="RTZ158" s="2"/>
      <c r="RUA158" s="2"/>
      <c r="RUB158" s="2"/>
      <c r="RUC158" s="2"/>
      <c r="RUD158" s="2"/>
      <c r="RUE158" s="2"/>
      <c r="RUF158" s="2"/>
      <c r="RUG158" s="2"/>
      <c r="RUH158" s="2"/>
      <c r="RUI158" s="2"/>
      <c r="RUJ158" s="2"/>
      <c r="RUK158" s="2"/>
      <c r="RUL158" s="2"/>
      <c r="RUM158" s="2"/>
      <c r="RUN158" s="2"/>
      <c r="RUO158" s="2"/>
      <c r="RUP158" s="2"/>
      <c r="RUQ158" s="2"/>
      <c r="RUR158" s="2"/>
      <c r="RUS158" s="2"/>
      <c r="RUT158" s="2"/>
      <c r="RUU158" s="2"/>
      <c r="RUV158" s="2"/>
      <c r="RUW158" s="2"/>
      <c r="RUX158" s="2"/>
      <c r="RUY158" s="2"/>
      <c r="RUZ158" s="2"/>
      <c r="RVA158" s="2"/>
      <c r="RVB158" s="2"/>
      <c r="RVC158" s="2"/>
      <c r="RVD158" s="2"/>
      <c r="RVE158" s="2"/>
      <c r="RVF158" s="2"/>
      <c r="RVG158" s="2"/>
      <c r="RVH158" s="2"/>
      <c r="RVI158" s="2"/>
      <c r="RVJ158" s="2"/>
      <c r="RVK158" s="2"/>
      <c r="RVL158" s="2"/>
      <c r="RVM158" s="2"/>
      <c r="RVN158" s="2"/>
      <c r="RVO158" s="2"/>
      <c r="RVP158" s="2"/>
      <c r="RVQ158" s="2"/>
      <c r="RVR158" s="2"/>
      <c r="RVS158" s="2"/>
      <c r="RVT158" s="2"/>
      <c r="RVU158" s="2"/>
      <c r="RVV158" s="2"/>
      <c r="RVW158" s="2"/>
      <c r="RVX158" s="2"/>
      <c r="RVY158" s="2"/>
      <c r="RVZ158" s="2"/>
      <c r="RWA158" s="2"/>
      <c r="RWB158" s="2"/>
      <c r="RWC158" s="2"/>
      <c r="RWD158" s="2"/>
      <c r="RWE158" s="2"/>
      <c r="RWF158" s="2"/>
      <c r="RWG158" s="2"/>
      <c r="RWH158" s="2"/>
      <c r="RWI158" s="2"/>
      <c r="RWJ158" s="2"/>
      <c r="RWK158" s="2"/>
      <c r="RWL158" s="2"/>
      <c r="RWM158" s="2"/>
      <c r="RWN158" s="2"/>
      <c r="RWO158" s="2"/>
      <c r="RWP158" s="2"/>
      <c r="RWQ158" s="2"/>
      <c r="RWR158" s="2"/>
      <c r="RWS158" s="2"/>
      <c r="RWT158" s="2"/>
      <c r="RWU158" s="2"/>
      <c r="RWV158" s="2"/>
      <c r="RWW158" s="2"/>
      <c r="RWX158" s="2"/>
      <c r="RWY158" s="2"/>
      <c r="RWZ158" s="2"/>
      <c r="RXA158" s="2"/>
      <c r="RXB158" s="2"/>
      <c r="RXC158" s="2"/>
      <c r="RXD158" s="2"/>
      <c r="RXE158" s="2"/>
      <c r="RXF158" s="2"/>
      <c r="RXG158" s="2"/>
      <c r="RXH158" s="2"/>
      <c r="RXI158" s="2"/>
      <c r="RXJ158" s="2"/>
      <c r="RXK158" s="2"/>
      <c r="RXL158" s="2"/>
      <c r="RXM158" s="2"/>
      <c r="RXN158" s="2"/>
      <c r="RXO158" s="2"/>
      <c r="RXP158" s="2"/>
      <c r="RXQ158" s="2"/>
      <c r="RXR158" s="2"/>
      <c r="RXS158" s="2"/>
      <c r="RXT158" s="2"/>
      <c r="RXU158" s="2"/>
      <c r="RXV158" s="2"/>
      <c r="RXW158" s="2"/>
      <c r="RXX158" s="2"/>
      <c r="RXY158" s="2"/>
      <c r="RXZ158" s="2"/>
      <c r="RYA158" s="2"/>
      <c r="RYB158" s="2"/>
      <c r="RYC158" s="2"/>
      <c r="RYD158" s="2"/>
      <c r="RYE158" s="2"/>
      <c r="RYF158" s="2"/>
      <c r="RYG158" s="2"/>
      <c r="RYH158" s="2"/>
      <c r="RYI158" s="2"/>
      <c r="RYJ158" s="2"/>
      <c r="RYK158" s="2"/>
      <c r="RYL158" s="2"/>
      <c r="RYM158" s="2"/>
      <c r="RYN158" s="2"/>
      <c r="RYO158" s="2"/>
      <c r="RYP158" s="2"/>
      <c r="RYQ158" s="2"/>
      <c r="RYR158" s="2"/>
      <c r="RYS158" s="2"/>
      <c r="RYT158" s="2"/>
      <c r="RYU158" s="2"/>
      <c r="RYV158" s="2"/>
      <c r="RYW158" s="2"/>
      <c r="RYX158" s="2"/>
      <c r="RYY158" s="2"/>
      <c r="RYZ158" s="2"/>
      <c r="RZA158" s="2"/>
      <c r="RZB158" s="2"/>
      <c r="RZC158" s="2"/>
      <c r="RZD158" s="2"/>
      <c r="RZE158" s="2"/>
      <c r="RZF158" s="2"/>
      <c r="RZG158" s="2"/>
      <c r="RZH158" s="2"/>
      <c r="RZI158" s="2"/>
      <c r="RZJ158" s="2"/>
      <c r="RZK158" s="2"/>
      <c r="RZL158" s="2"/>
      <c r="RZM158" s="2"/>
      <c r="RZN158" s="2"/>
      <c r="RZO158" s="2"/>
      <c r="RZP158" s="2"/>
      <c r="RZQ158" s="2"/>
      <c r="RZR158" s="2"/>
      <c r="RZS158" s="2"/>
      <c r="RZT158" s="2"/>
      <c r="RZU158" s="2"/>
      <c r="RZV158" s="2"/>
      <c r="RZW158" s="2"/>
      <c r="RZX158" s="2"/>
      <c r="RZY158" s="2"/>
      <c r="RZZ158" s="2"/>
      <c r="SAA158" s="2"/>
      <c r="SAB158" s="2"/>
      <c r="SAC158" s="2"/>
      <c r="SAD158" s="2"/>
      <c r="SAE158" s="2"/>
      <c r="SAF158" s="2"/>
      <c r="SAG158" s="2"/>
      <c r="SAH158" s="2"/>
      <c r="SAI158" s="2"/>
      <c r="SAJ158" s="2"/>
      <c r="SAK158" s="2"/>
      <c r="SAL158" s="2"/>
      <c r="SAM158" s="2"/>
      <c r="SAN158" s="2"/>
      <c r="SAO158" s="2"/>
      <c r="SAP158" s="2"/>
      <c r="SAQ158" s="2"/>
      <c r="SAR158" s="2"/>
      <c r="SAS158" s="2"/>
      <c r="SAT158" s="2"/>
      <c r="SAU158" s="2"/>
      <c r="SAV158" s="2"/>
      <c r="SAW158" s="2"/>
      <c r="SAX158" s="2"/>
      <c r="SAY158" s="2"/>
      <c r="SAZ158" s="2"/>
      <c r="SBA158" s="2"/>
      <c r="SBB158" s="2"/>
      <c r="SBC158" s="2"/>
      <c r="SBD158" s="2"/>
      <c r="SBE158" s="2"/>
      <c r="SBF158" s="2"/>
      <c r="SBG158" s="2"/>
      <c r="SBH158" s="2"/>
      <c r="SBI158" s="2"/>
      <c r="SBJ158" s="2"/>
      <c r="SBK158" s="2"/>
      <c r="SBL158" s="2"/>
      <c r="SBM158" s="2"/>
      <c r="SBN158" s="2"/>
      <c r="SBO158" s="2"/>
      <c r="SBP158" s="2"/>
      <c r="SBQ158" s="2"/>
      <c r="SBR158" s="2"/>
      <c r="SBS158" s="2"/>
      <c r="SBT158" s="2"/>
      <c r="SBU158" s="2"/>
      <c r="SBV158" s="2"/>
      <c r="SBW158" s="2"/>
      <c r="SBX158" s="2"/>
      <c r="SBY158" s="2"/>
      <c r="SBZ158" s="2"/>
      <c r="SCA158" s="2"/>
      <c r="SCB158" s="2"/>
      <c r="SCC158" s="2"/>
      <c r="SCD158" s="2"/>
      <c r="SCE158" s="2"/>
      <c r="SCF158" s="2"/>
      <c r="SCG158" s="2"/>
      <c r="SCH158" s="2"/>
      <c r="SCI158" s="2"/>
      <c r="SCJ158" s="2"/>
      <c r="SCK158" s="2"/>
      <c r="SCL158" s="2"/>
      <c r="SCM158" s="2"/>
      <c r="SCN158" s="2"/>
      <c r="SCO158" s="2"/>
      <c r="SCP158" s="2"/>
      <c r="SCQ158" s="2"/>
      <c r="SCR158" s="2"/>
      <c r="SCS158" s="2"/>
      <c r="SCT158" s="2"/>
      <c r="SCU158" s="2"/>
      <c r="SCV158" s="2"/>
      <c r="SCW158" s="2"/>
      <c r="SCX158" s="2"/>
      <c r="SCY158" s="2"/>
      <c r="SCZ158" s="2"/>
      <c r="SDA158" s="2"/>
      <c r="SDB158" s="2"/>
      <c r="SDC158" s="2"/>
      <c r="SDD158" s="2"/>
      <c r="SDE158" s="2"/>
      <c r="SDF158" s="2"/>
      <c r="SDG158" s="2"/>
      <c r="SDH158" s="2"/>
      <c r="SDI158" s="2"/>
      <c r="SDJ158" s="2"/>
      <c r="SDK158" s="2"/>
      <c r="SDL158" s="2"/>
      <c r="SDM158" s="2"/>
      <c r="SDN158" s="2"/>
      <c r="SDO158" s="2"/>
      <c r="SDP158" s="2"/>
      <c r="SDQ158" s="2"/>
      <c r="SDR158" s="2"/>
      <c r="SDS158" s="2"/>
      <c r="SDT158" s="2"/>
      <c r="SDU158" s="2"/>
      <c r="SDV158" s="2"/>
      <c r="SDW158" s="2"/>
      <c r="SDX158" s="2"/>
      <c r="SDY158" s="2"/>
      <c r="SDZ158" s="2"/>
      <c r="SEA158" s="2"/>
      <c r="SEB158" s="2"/>
      <c r="SEC158" s="2"/>
      <c r="SED158" s="2"/>
      <c r="SEE158" s="2"/>
      <c r="SEF158" s="2"/>
      <c r="SEG158" s="2"/>
      <c r="SEH158" s="2"/>
      <c r="SEI158" s="2"/>
      <c r="SEJ158" s="2"/>
      <c r="SEK158" s="2"/>
      <c r="SEL158" s="2"/>
      <c r="SEM158" s="2"/>
      <c r="SEN158" s="2"/>
      <c r="SEO158" s="2"/>
      <c r="SEP158" s="2"/>
      <c r="SEQ158" s="2"/>
      <c r="SER158" s="2"/>
      <c r="SES158" s="2"/>
      <c r="SET158" s="2"/>
      <c r="SEU158" s="2"/>
      <c r="SEV158" s="2"/>
      <c r="SEW158" s="2"/>
      <c r="SEX158" s="2"/>
      <c r="SEY158" s="2"/>
      <c r="SEZ158" s="2"/>
      <c r="SFA158" s="2"/>
      <c r="SFB158" s="2"/>
      <c r="SFC158" s="2"/>
      <c r="SFD158" s="2"/>
      <c r="SFE158" s="2"/>
      <c r="SFF158" s="2"/>
      <c r="SFG158" s="2"/>
      <c r="SFH158" s="2"/>
      <c r="SFI158" s="2"/>
      <c r="SFJ158" s="2"/>
      <c r="SFK158" s="2"/>
      <c r="SFL158" s="2"/>
      <c r="SFM158" s="2"/>
      <c r="SFN158" s="2"/>
      <c r="SFO158" s="2"/>
      <c r="SFP158" s="2"/>
      <c r="SFQ158" s="2"/>
      <c r="SFR158" s="2"/>
      <c r="SFS158" s="2"/>
      <c r="SFT158" s="2"/>
      <c r="SFU158" s="2"/>
      <c r="SFV158" s="2"/>
      <c r="SFW158" s="2"/>
      <c r="SFX158" s="2"/>
      <c r="SFY158" s="2"/>
      <c r="SFZ158" s="2"/>
      <c r="SGA158" s="2"/>
      <c r="SGB158" s="2"/>
      <c r="SGC158" s="2"/>
      <c r="SGD158" s="2"/>
      <c r="SGE158" s="2"/>
      <c r="SGF158" s="2"/>
      <c r="SGG158" s="2"/>
      <c r="SGH158" s="2"/>
      <c r="SGI158" s="2"/>
      <c r="SGJ158" s="2"/>
      <c r="SGK158" s="2"/>
      <c r="SGL158" s="2"/>
      <c r="SGM158" s="2"/>
      <c r="SGN158" s="2"/>
      <c r="SGO158" s="2"/>
      <c r="SGP158" s="2"/>
      <c r="SGQ158" s="2"/>
      <c r="SGR158" s="2"/>
      <c r="SGS158" s="2"/>
      <c r="SGT158" s="2"/>
      <c r="SGU158" s="2"/>
      <c r="SGV158" s="2"/>
      <c r="SGW158" s="2"/>
      <c r="SGX158" s="2"/>
      <c r="SGY158" s="2"/>
      <c r="SGZ158" s="2"/>
      <c r="SHA158" s="2"/>
      <c r="SHB158" s="2"/>
      <c r="SHC158" s="2"/>
      <c r="SHD158" s="2"/>
      <c r="SHE158" s="2"/>
      <c r="SHF158" s="2"/>
      <c r="SHG158" s="2"/>
      <c r="SHH158" s="2"/>
      <c r="SHI158" s="2"/>
      <c r="SHJ158" s="2"/>
      <c r="SHK158" s="2"/>
      <c r="SHL158" s="2"/>
      <c r="SHM158" s="2"/>
      <c r="SHN158" s="2"/>
      <c r="SHO158" s="2"/>
      <c r="SHP158" s="2"/>
      <c r="SHQ158" s="2"/>
      <c r="SHR158" s="2"/>
      <c r="SHS158" s="2"/>
      <c r="SHT158" s="2"/>
      <c r="SHU158" s="2"/>
      <c r="SHV158" s="2"/>
      <c r="SHW158" s="2"/>
      <c r="SHX158" s="2"/>
      <c r="SHY158" s="2"/>
      <c r="SHZ158" s="2"/>
      <c r="SIA158" s="2"/>
      <c r="SIB158" s="2"/>
      <c r="SIC158" s="2"/>
      <c r="SID158" s="2"/>
      <c r="SIE158" s="2"/>
      <c r="SIF158" s="2"/>
      <c r="SIG158" s="2"/>
      <c r="SIH158" s="2"/>
      <c r="SII158" s="2"/>
      <c r="SIJ158" s="2"/>
      <c r="SIK158" s="2"/>
      <c r="SIL158" s="2"/>
      <c r="SIM158" s="2"/>
      <c r="SIN158" s="2"/>
      <c r="SIO158" s="2"/>
      <c r="SIP158" s="2"/>
      <c r="SIQ158" s="2"/>
      <c r="SIR158" s="2"/>
      <c r="SIS158" s="2"/>
      <c r="SIT158" s="2"/>
      <c r="SIU158" s="2"/>
      <c r="SIV158" s="2"/>
      <c r="SIW158" s="2"/>
      <c r="SIX158" s="2"/>
      <c r="SIY158" s="2"/>
      <c r="SIZ158" s="2"/>
      <c r="SJA158" s="2"/>
      <c r="SJB158" s="2"/>
      <c r="SJC158" s="2"/>
      <c r="SJD158" s="2"/>
      <c r="SJE158" s="2"/>
      <c r="SJF158" s="2"/>
      <c r="SJG158" s="2"/>
      <c r="SJH158" s="2"/>
      <c r="SJI158" s="2"/>
      <c r="SJJ158" s="2"/>
      <c r="SJK158" s="2"/>
      <c r="SJL158" s="2"/>
      <c r="SJM158" s="2"/>
      <c r="SJN158" s="2"/>
      <c r="SJO158" s="2"/>
      <c r="SJP158" s="2"/>
      <c r="SJQ158" s="2"/>
      <c r="SJR158" s="2"/>
      <c r="SJS158" s="2"/>
      <c r="SJT158" s="2"/>
      <c r="SJU158" s="2"/>
      <c r="SJV158" s="2"/>
      <c r="SJW158" s="2"/>
      <c r="SJX158" s="2"/>
      <c r="SJY158" s="2"/>
      <c r="SJZ158" s="2"/>
      <c r="SKA158" s="2"/>
      <c r="SKB158" s="2"/>
      <c r="SKC158" s="2"/>
      <c r="SKD158" s="2"/>
      <c r="SKE158" s="2"/>
      <c r="SKF158" s="2"/>
      <c r="SKG158" s="2"/>
      <c r="SKH158" s="2"/>
      <c r="SKI158" s="2"/>
      <c r="SKJ158" s="2"/>
      <c r="SKK158" s="2"/>
      <c r="SKL158" s="2"/>
      <c r="SKM158" s="2"/>
      <c r="SKN158" s="2"/>
      <c r="SKO158" s="2"/>
      <c r="SKP158" s="2"/>
      <c r="SKQ158" s="2"/>
      <c r="SKR158" s="2"/>
      <c r="SKS158" s="2"/>
      <c r="SKT158" s="2"/>
      <c r="SKU158" s="2"/>
      <c r="SKV158" s="2"/>
      <c r="SKW158" s="2"/>
      <c r="SKX158" s="2"/>
      <c r="SKY158" s="2"/>
      <c r="SKZ158" s="2"/>
      <c r="SLA158" s="2"/>
      <c r="SLB158" s="2"/>
      <c r="SLC158" s="2"/>
      <c r="SLD158" s="2"/>
      <c r="SLE158" s="2"/>
      <c r="SLF158" s="2"/>
      <c r="SLG158" s="2"/>
      <c r="SLH158" s="2"/>
      <c r="SLI158" s="2"/>
      <c r="SLJ158" s="2"/>
      <c r="SLK158" s="2"/>
      <c r="SLL158" s="2"/>
      <c r="SLM158" s="2"/>
      <c r="SLN158" s="2"/>
      <c r="SLO158" s="2"/>
      <c r="SLP158" s="2"/>
      <c r="SLQ158" s="2"/>
      <c r="SLR158" s="2"/>
      <c r="SLS158" s="2"/>
      <c r="SLT158" s="2"/>
      <c r="SLU158" s="2"/>
      <c r="SLV158" s="2"/>
      <c r="SLW158" s="2"/>
      <c r="SLX158" s="2"/>
      <c r="SLY158" s="2"/>
      <c r="SLZ158" s="2"/>
      <c r="SMA158" s="2"/>
      <c r="SMB158" s="2"/>
      <c r="SMC158" s="2"/>
      <c r="SMD158" s="2"/>
      <c r="SME158" s="2"/>
      <c r="SMF158" s="2"/>
      <c r="SMG158" s="2"/>
      <c r="SMH158" s="2"/>
      <c r="SMI158" s="2"/>
      <c r="SMJ158" s="2"/>
      <c r="SMK158" s="2"/>
      <c r="SML158" s="2"/>
      <c r="SMM158" s="2"/>
      <c r="SMN158" s="2"/>
      <c r="SMO158" s="2"/>
      <c r="SMP158" s="2"/>
      <c r="SMQ158" s="2"/>
      <c r="SMR158" s="2"/>
      <c r="SMS158" s="2"/>
      <c r="SMT158" s="2"/>
      <c r="SMU158" s="2"/>
      <c r="SMV158" s="2"/>
      <c r="SMW158" s="2"/>
      <c r="SMX158" s="2"/>
      <c r="SMY158" s="2"/>
      <c r="SMZ158" s="2"/>
      <c r="SNA158" s="2"/>
      <c r="SNB158" s="2"/>
      <c r="SNC158" s="2"/>
      <c r="SND158" s="2"/>
      <c r="SNE158" s="2"/>
      <c r="SNF158" s="2"/>
      <c r="SNG158" s="2"/>
      <c r="SNH158" s="2"/>
      <c r="SNI158" s="2"/>
      <c r="SNJ158" s="2"/>
      <c r="SNK158" s="2"/>
      <c r="SNL158" s="2"/>
      <c r="SNM158" s="2"/>
      <c r="SNN158" s="2"/>
      <c r="SNO158" s="2"/>
      <c r="SNP158" s="2"/>
      <c r="SNQ158" s="2"/>
      <c r="SNR158" s="2"/>
      <c r="SNS158" s="2"/>
      <c r="SNT158" s="2"/>
      <c r="SNU158" s="2"/>
      <c r="SNV158" s="2"/>
      <c r="SNW158" s="2"/>
      <c r="SNX158" s="2"/>
      <c r="SNY158" s="2"/>
      <c r="SNZ158" s="2"/>
      <c r="SOA158" s="2"/>
      <c r="SOB158" s="2"/>
      <c r="SOC158" s="2"/>
      <c r="SOD158" s="2"/>
      <c r="SOE158" s="2"/>
      <c r="SOF158" s="2"/>
      <c r="SOG158" s="2"/>
      <c r="SOH158" s="2"/>
      <c r="SOI158" s="2"/>
      <c r="SOJ158" s="2"/>
      <c r="SOK158" s="2"/>
      <c r="SOL158" s="2"/>
      <c r="SOM158" s="2"/>
      <c r="SON158" s="2"/>
      <c r="SOO158" s="2"/>
      <c r="SOP158" s="2"/>
      <c r="SOQ158" s="2"/>
      <c r="SOR158" s="2"/>
      <c r="SOS158" s="2"/>
      <c r="SOT158" s="2"/>
      <c r="SOU158" s="2"/>
      <c r="SOV158" s="2"/>
      <c r="SOW158" s="2"/>
      <c r="SOX158" s="2"/>
      <c r="SOY158" s="2"/>
      <c r="SOZ158" s="2"/>
      <c r="SPA158" s="2"/>
      <c r="SPB158" s="2"/>
      <c r="SPC158" s="2"/>
      <c r="SPD158" s="2"/>
      <c r="SPE158" s="2"/>
      <c r="SPF158" s="2"/>
      <c r="SPG158" s="2"/>
      <c r="SPH158" s="2"/>
      <c r="SPI158" s="2"/>
      <c r="SPJ158" s="2"/>
      <c r="SPK158" s="2"/>
      <c r="SPL158" s="2"/>
      <c r="SPM158" s="2"/>
      <c r="SPN158" s="2"/>
      <c r="SPO158" s="2"/>
      <c r="SPP158" s="2"/>
      <c r="SPQ158" s="2"/>
      <c r="SPR158" s="2"/>
      <c r="SPS158" s="2"/>
      <c r="SPT158" s="2"/>
      <c r="SPU158" s="2"/>
      <c r="SPV158" s="2"/>
      <c r="SPW158" s="2"/>
      <c r="SPX158" s="2"/>
      <c r="SPY158" s="2"/>
      <c r="SPZ158" s="2"/>
      <c r="SQA158" s="2"/>
      <c r="SQB158" s="2"/>
      <c r="SQC158" s="2"/>
      <c r="SQD158" s="2"/>
      <c r="SQE158" s="2"/>
      <c r="SQF158" s="2"/>
      <c r="SQG158" s="2"/>
      <c r="SQH158" s="2"/>
      <c r="SQI158" s="2"/>
      <c r="SQJ158" s="2"/>
      <c r="SQK158" s="2"/>
      <c r="SQL158" s="2"/>
      <c r="SQM158" s="2"/>
      <c r="SQN158" s="2"/>
      <c r="SQO158" s="2"/>
      <c r="SQP158" s="2"/>
      <c r="SQQ158" s="2"/>
      <c r="SQR158" s="2"/>
      <c r="SQS158" s="2"/>
      <c r="SQT158" s="2"/>
      <c r="SQU158" s="2"/>
      <c r="SQV158" s="2"/>
      <c r="SQW158" s="2"/>
      <c r="SQX158" s="2"/>
      <c r="SQY158" s="2"/>
      <c r="SQZ158" s="2"/>
      <c r="SRA158" s="2"/>
      <c r="SRB158" s="2"/>
      <c r="SRC158" s="2"/>
      <c r="SRD158" s="2"/>
      <c r="SRE158" s="2"/>
      <c r="SRF158" s="2"/>
      <c r="SRG158" s="2"/>
      <c r="SRH158" s="2"/>
      <c r="SRI158" s="2"/>
      <c r="SRJ158" s="2"/>
      <c r="SRK158" s="2"/>
      <c r="SRL158" s="2"/>
      <c r="SRM158" s="2"/>
      <c r="SRN158" s="2"/>
      <c r="SRO158" s="2"/>
      <c r="SRP158" s="2"/>
      <c r="SRQ158" s="2"/>
      <c r="SRR158" s="2"/>
      <c r="SRS158" s="2"/>
      <c r="SRT158" s="2"/>
      <c r="SRU158" s="2"/>
      <c r="SRV158" s="2"/>
      <c r="SRW158" s="2"/>
      <c r="SRX158" s="2"/>
      <c r="SRY158" s="2"/>
      <c r="SRZ158" s="2"/>
      <c r="SSA158" s="2"/>
      <c r="SSB158" s="2"/>
      <c r="SSC158" s="2"/>
      <c r="SSD158" s="2"/>
      <c r="SSE158" s="2"/>
      <c r="SSF158" s="2"/>
      <c r="SSG158" s="2"/>
      <c r="SSH158" s="2"/>
      <c r="SSI158" s="2"/>
      <c r="SSJ158" s="2"/>
      <c r="SSK158" s="2"/>
      <c r="SSL158" s="2"/>
      <c r="SSM158" s="2"/>
      <c r="SSN158" s="2"/>
      <c r="SSO158" s="2"/>
      <c r="SSP158" s="2"/>
      <c r="SSQ158" s="2"/>
      <c r="SSR158" s="2"/>
      <c r="SSS158" s="2"/>
      <c r="SST158" s="2"/>
      <c r="SSU158" s="2"/>
      <c r="SSV158" s="2"/>
      <c r="SSW158" s="2"/>
      <c r="SSX158" s="2"/>
      <c r="SSY158" s="2"/>
      <c r="SSZ158" s="2"/>
      <c r="STA158" s="2"/>
      <c r="STB158" s="2"/>
      <c r="STC158" s="2"/>
      <c r="STD158" s="2"/>
      <c r="STE158" s="2"/>
      <c r="STF158" s="2"/>
      <c r="STG158" s="2"/>
      <c r="STH158" s="2"/>
      <c r="STI158" s="2"/>
      <c r="STJ158" s="2"/>
      <c r="STK158" s="2"/>
      <c r="STL158" s="2"/>
      <c r="STM158" s="2"/>
      <c r="STN158" s="2"/>
      <c r="STO158" s="2"/>
      <c r="STP158" s="2"/>
      <c r="STQ158" s="2"/>
      <c r="STR158" s="2"/>
      <c r="STS158" s="2"/>
      <c r="STT158" s="2"/>
      <c r="STU158" s="2"/>
      <c r="STV158" s="2"/>
      <c r="STW158" s="2"/>
      <c r="STX158" s="2"/>
      <c r="STY158" s="2"/>
      <c r="STZ158" s="2"/>
      <c r="SUA158" s="2"/>
      <c r="SUB158" s="2"/>
      <c r="SUC158" s="2"/>
      <c r="SUD158" s="2"/>
      <c r="SUE158" s="2"/>
      <c r="SUF158" s="2"/>
      <c r="SUG158" s="2"/>
      <c r="SUH158" s="2"/>
      <c r="SUI158" s="2"/>
      <c r="SUJ158" s="2"/>
      <c r="SUK158" s="2"/>
      <c r="SUL158" s="2"/>
      <c r="SUM158" s="2"/>
      <c r="SUN158" s="2"/>
      <c r="SUO158" s="2"/>
      <c r="SUP158" s="2"/>
      <c r="SUQ158" s="2"/>
      <c r="SUR158" s="2"/>
      <c r="SUS158" s="2"/>
      <c r="SUT158" s="2"/>
      <c r="SUU158" s="2"/>
      <c r="SUV158" s="2"/>
      <c r="SUW158" s="2"/>
      <c r="SUX158" s="2"/>
      <c r="SUY158" s="2"/>
      <c r="SUZ158" s="2"/>
      <c r="SVA158" s="2"/>
      <c r="SVB158" s="2"/>
      <c r="SVC158" s="2"/>
      <c r="SVD158" s="2"/>
      <c r="SVE158" s="2"/>
      <c r="SVF158" s="2"/>
      <c r="SVG158" s="2"/>
      <c r="SVH158" s="2"/>
      <c r="SVI158" s="2"/>
      <c r="SVJ158" s="2"/>
      <c r="SVK158" s="2"/>
      <c r="SVL158" s="2"/>
      <c r="SVM158" s="2"/>
      <c r="SVN158" s="2"/>
      <c r="SVO158" s="2"/>
      <c r="SVP158" s="2"/>
      <c r="SVQ158" s="2"/>
      <c r="SVR158" s="2"/>
      <c r="SVS158" s="2"/>
      <c r="SVT158" s="2"/>
      <c r="SVU158" s="2"/>
      <c r="SVV158" s="2"/>
      <c r="SVW158" s="2"/>
      <c r="SVX158" s="2"/>
      <c r="SVY158" s="2"/>
      <c r="SVZ158" s="2"/>
      <c r="SWA158" s="2"/>
      <c r="SWB158" s="2"/>
      <c r="SWC158" s="2"/>
      <c r="SWD158" s="2"/>
      <c r="SWE158" s="2"/>
      <c r="SWF158" s="2"/>
      <c r="SWG158" s="2"/>
      <c r="SWH158" s="2"/>
      <c r="SWI158" s="2"/>
      <c r="SWJ158" s="2"/>
      <c r="SWK158" s="2"/>
      <c r="SWL158" s="2"/>
      <c r="SWM158" s="2"/>
      <c r="SWN158" s="2"/>
      <c r="SWO158" s="2"/>
      <c r="SWP158" s="2"/>
      <c r="SWQ158" s="2"/>
      <c r="SWR158" s="2"/>
      <c r="SWS158" s="2"/>
      <c r="SWT158" s="2"/>
      <c r="SWU158" s="2"/>
      <c r="SWV158" s="2"/>
      <c r="SWW158" s="2"/>
      <c r="SWX158" s="2"/>
      <c r="SWY158" s="2"/>
      <c r="SWZ158" s="2"/>
      <c r="SXA158" s="2"/>
      <c r="SXB158" s="2"/>
      <c r="SXC158" s="2"/>
      <c r="SXD158" s="2"/>
      <c r="SXE158" s="2"/>
      <c r="SXF158" s="2"/>
      <c r="SXG158" s="2"/>
      <c r="SXH158" s="2"/>
      <c r="SXI158" s="2"/>
      <c r="SXJ158" s="2"/>
      <c r="SXK158" s="2"/>
      <c r="SXL158" s="2"/>
      <c r="SXM158" s="2"/>
      <c r="SXN158" s="2"/>
      <c r="SXO158" s="2"/>
      <c r="SXP158" s="2"/>
      <c r="SXQ158" s="2"/>
      <c r="SXR158" s="2"/>
      <c r="SXS158" s="2"/>
      <c r="SXT158" s="2"/>
      <c r="SXU158" s="2"/>
      <c r="SXV158" s="2"/>
      <c r="SXW158" s="2"/>
      <c r="SXX158" s="2"/>
      <c r="SXY158" s="2"/>
      <c r="SXZ158" s="2"/>
      <c r="SYA158" s="2"/>
      <c r="SYB158" s="2"/>
      <c r="SYC158" s="2"/>
      <c r="SYD158" s="2"/>
      <c r="SYE158" s="2"/>
      <c r="SYF158" s="2"/>
      <c r="SYG158" s="2"/>
      <c r="SYH158" s="2"/>
      <c r="SYI158" s="2"/>
      <c r="SYJ158" s="2"/>
      <c r="SYK158" s="2"/>
      <c r="SYL158" s="2"/>
      <c r="SYM158" s="2"/>
      <c r="SYN158" s="2"/>
      <c r="SYO158" s="2"/>
      <c r="SYP158" s="2"/>
      <c r="SYQ158" s="2"/>
      <c r="SYR158" s="2"/>
      <c r="SYS158" s="2"/>
      <c r="SYT158" s="2"/>
      <c r="SYU158" s="2"/>
      <c r="SYV158" s="2"/>
      <c r="SYW158" s="2"/>
      <c r="SYX158" s="2"/>
      <c r="SYY158" s="2"/>
      <c r="SYZ158" s="2"/>
      <c r="SZA158" s="2"/>
      <c r="SZB158" s="2"/>
      <c r="SZC158" s="2"/>
      <c r="SZD158" s="2"/>
      <c r="SZE158" s="2"/>
      <c r="SZF158" s="2"/>
      <c r="SZG158" s="2"/>
      <c r="SZH158" s="2"/>
      <c r="SZI158" s="2"/>
      <c r="SZJ158" s="2"/>
      <c r="SZK158" s="2"/>
      <c r="SZL158" s="2"/>
      <c r="SZM158" s="2"/>
      <c r="SZN158" s="2"/>
      <c r="SZO158" s="2"/>
      <c r="SZP158" s="2"/>
      <c r="SZQ158" s="2"/>
      <c r="SZR158" s="2"/>
      <c r="SZS158" s="2"/>
      <c r="SZT158" s="2"/>
      <c r="SZU158" s="2"/>
      <c r="SZV158" s="2"/>
      <c r="SZW158" s="2"/>
      <c r="SZX158" s="2"/>
      <c r="SZY158" s="2"/>
      <c r="SZZ158" s="2"/>
      <c r="TAA158" s="2"/>
      <c r="TAB158" s="2"/>
      <c r="TAC158" s="2"/>
      <c r="TAD158" s="2"/>
      <c r="TAE158" s="2"/>
      <c r="TAF158" s="2"/>
      <c r="TAG158" s="2"/>
      <c r="TAH158" s="2"/>
      <c r="TAI158" s="2"/>
      <c r="TAJ158" s="2"/>
      <c r="TAK158" s="2"/>
      <c r="TAL158" s="2"/>
      <c r="TAM158" s="2"/>
      <c r="TAN158" s="2"/>
      <c r="TAO158" s="2"/>
      <c r="TAP158" s="2"/>
      <c r="TAQ158" s="2"/>
      <c r="TAR158" s="2"/>
      <c r="TAS158" s="2"/>
      <c r="TAT158" s="2"/>
      <c r="TAU158" s="2"/>
      <c r="TAV158" s="2"/>
      <c r="TAW158" s="2"/>
      <c r="TAX158" s="2"/>
      <c r="TAY158" s="2"/>
      <c r="TAZ158" s="2"/>
      <c r="TBA158" s="2"/>
      <c r="TBB158" s="2"/>
      <c r="TBC158" s="2"/>
      <c r="TBD158" s="2"/>
      <c r="TBE158" s="2"/>
      <c r="TBF158" s="2"/>
      <c r="TBG158" s="2"/>
      <c r="TBH158" s="2"/>
      <c r="TBI158" s="2"/>
      <c r="TBJ158" s="2"/>
      <c r="TBK158" s="2"/>
      <c r="TBL158" s="2"/>
      <c r="TBM158" s="2"/>
      <c r="TBN158" s="2"/>
      <c r="TBO158" s="2"/>
      <c r="TBP158" s="2"/>
      <c r="TBQ158" s="2"/>
      <c r="TBR158" s="2"/>
      <c r="TBS158" s="2"/>
      <c r="TBT158" s="2"/>
      <c r="TBU158" s="2"/>
      <c r="TBV158" s="2"/>
      <c r="TBW158" s="2"/>
      <c r="TBX158" s="2"/>
      <c r="TBY158" s="2"/>
      <c r="TBZ158" s="2"/>
      <c r="TCA158" s="2"/>
      <c r="TCB158" s="2"/>
      <c r="TCC158" s="2"/>
      <c r="TCD158" s="2"/>
      <c r="TCE158" s="2"/>
      <c r="TCF158" s="2"/>
      <c r="TCG158" s="2"/>
      <c r="TCH158" s="2"/>
      <c r="TCI158" s="2"/>
      <c r="TCJ158" s="2"/>
      <c r="TCK158" s="2"/>
      <c r="TCL158" s="2"/>
      <c r="TCM158" s="2"/>
      <c r="TCN158" s="2"/>
      <c r="TCO158" s="2"/>
      <c r="TCP158" s="2"/>
      <c r="TCQ158" s="2"/>
      <c r="TCR158" s="2"/>
      <c r="TCS158" s="2"/>
      <c r="TCT158" s="2"/>
      <c r="TCU158" s="2"/>
      <c r="TCV158" s="2"/>
      <c r="TCW158" s="2"/>
      <c r="TCX158" s="2"/>
      <c r="TCY158" s="2"/>
      <c r="TCZ158" s="2"/>
      <c r="TDA158" s="2"/>
      <c r="TDB158" s="2"/>
      <c r="TDC158" s="2"/>
      <c r="TDD158" s="2"/>
      <c r="TDE158" s="2"/>
      <c r="TDF158" s="2"/>
      <c r="TDG158" s="2"/>
      <c r="TDH158" s="2"/>
      <c r="TDI158" s="2"/>
      <c r="TDJ158" s="2"/>
      <c r="TDK158" s="2"/>
      <c r="TDL158" s="2"/>
      <c r="TDM158" s="2"/>
      <c r="TDN158" s="2"/>
      <c r="TDO158" s="2"/>
      <c r="TDP158" s="2"/>
      <c r="TDQ158" s="2"/>
      <c r="TDR158" s="2"/>
      <c r="TDS158" s="2"/>
      <c r="TDT158" s="2"/>
      <c r="TDU158" s="2"/>
      <c r="TDV158" s="2"/>
      <c r="TDW158" s="2"/>
      <c r="TDX158" s="2"/>
      <c r="TDY158" s="2"/>
      <c r="TDZ158" s="2"/>
      <c r="TEA158" s="2"/>
      <c r="TEB158" s="2"/>
      <c r="TEC158" s="2"/>
      <c r="TED158" s="2"/>
      <c r="TEE158" s="2"/>
      <c r="TEF158" s="2"/>
      <c r="TEG158" s="2"/>
      <c r="TEH158" s="2"/>
      <c r="TEI158" s="2"/>
      <c r="TEJ158" s="2"/>
      <c r="TEK158" s="2"/>
      <c r="TEL158" s="2"/>
      <c r="TEM158" s="2"/>
      <c r="TEN158" s="2"/>
      <c r="TEO158" s="2"/>
      <c r="TEP158" s="2"/>
      <c r="TEQ158" s="2"/>
      <c r="TER158" s="2"/>
      <c r="TES158" s="2"/>
      <c r="TET158" s="2"/>
      <c r="TEU158" s="2"/>
      <c r="TEV158" s="2"/>
      <c r="TEW158" s="2"/>
      <c r="TEX158" s="2"/>
      <c r="TEY158" s="2"/>
      <c r="TEZ158" s="2"/>
      <c r="TFA158" s="2"/>
      <c r="TFB158" s="2"/>
      <c r="TFC158" s="2"/>
      <c r="TFD158" s="2"/>
      <c r="TFE158" s="2"/>
      <c r="TFF158" s="2"/>
      <c r="TFG158" s="2"/>
      <c r="TFH158" s="2"/>
      <c r="TFI158" s="2"/>
      <c r="TFJ158" s="2"/>
      <c r="TFK158" s="2"/>
      <c r="TFL158" s="2"/>
      <c r="TFM158" s="2"/>
      <c r="TFN158" s="2"/>
      <c r="TFO158" s="2"/>
      <c r="TFP158" s="2"/>
      <c r="TFQ158" s="2"/>
      <c r="TFR158" s="2"/>
      <c r="TFS158" s="2"/>
      <c r="TFT158" s="2"/>
      <c r="TFU158" s="2"/>
      <c r="TFV158" s="2"/>
      <c r="TFW158" s="2"/>
      <c r="TFX158" s="2"/>
      <c r="TFY158" s="2"/>
      <c r="TFZ158" s="2"/>
      <c r="TGA158" s="2"/>
      <c r="TGB158" s="2"/>
      <c r="TGC158" s="2"/>
      <c r="TGD158" s="2"/>
      <c r="TGE158" s="2"/>
      <c r="TGF158" s="2"/>
      <c r="TGG158" s="2"/>
      <c r="TGH158" s="2"/>
      <c r="TGI158" s="2"/>
      <c r="TGJ158" s="2"/>
      <c r="TGK158" s="2"/>
      <c r="TGL158" s="2"/>
      <c r="TGM158" s="2"/>
      <c r="TGN158" s="2"/>
      <c r="TGO158" s="2"/>
      <c r="TGP158" s="2"/>
      <c r="TGQ158" s="2"/>
      <c r="TGR158" s="2"/>
      <c r="TGS158" s="2"/>
      <c r="TGT158" s="2"/>
      <c r="TGU158" s="2"/>
      <c r="TGV158" s="2"/>
      <c r="TGW158" s="2"/>
      <c r="TGX158" s="2"/>
      <c r="TGY158" s="2"/>
      <c r="TGZ158" s="2"/>
      <c r="THA158" s="2"/>
      <c r="THB158" s="2"/>
      <c r="THC158" s="2"/>
      <c r="THD158" s="2"/>
      <c r="THE158" s="2"/>
      <c r="THF158" s="2"/>
      <c r="THG158" s="2"/>
      <c r="THH158" s="2"/>
      <c r="THI158" s="2"/>
      <c r="THJ158" s="2"/>
      <c r="THK158" s="2"/>
      <c r="THL158" s="2"/>
      <c r="THM158" s="2"/>
      <c r="THN158" s="2"/>
      <c r="THO158" s="2"/>
      <c r="THP158" s="2"/>
      <c r="THQ158" s="2"/>
      <c r="THR158" s="2"/>
      <c r="THS158" s="2"/>
      <c r="THT158" s="2"/>
      <c r="THU158" s="2"/>
      <c r="THV158" s="2"/>
      <c r="THW158" s="2"/>
      <c r="THX158" s="2"/>
      <c r="THY158" s="2"/>
      <c r="THZ158" s="2"/>
      <c r="TIA158" s="2"/>
      <c r="TIB158" s="2"/>
      <c r="TIC158" s="2"/>
      <c r="TID158" s="2"/>
      <c r="TIE158" s="2"/>
      <c r="TIF158" s="2"/>
      <c r="TIG158" s="2"/>
      <c r="TIH158" s="2"/>
      <c r="TII158" s="2"/>
      <c r="TIJ158" s="2"/>
      <c r="TIK158" s="2"/>
      <c r="TIL158" s="2"/>
      <c r="TIM158" s="2"/>
      <c r="TIN158" s="2"/>
      <c r="TIO158" s="2"/>
      <c r="TIP158" s="2"/>
      <c r="TIQ158" s="2"/>
      <c r="TIR158" s="2"/>
      <c r="TIS158" s="2"/>
      <c r="TIT158" s="2"/>
      <c r="TIU158" s="2"/>
      <c r="TIV158" s="2"/>
      <c r="TIW158" s="2"/>
      <c r="TIX158" s="2"/>
      <c r="TIY158" s="2"/>
      <c r="TIZ158" s="2"/>
      <c r="TJA158" s="2"/>
      <c r="TJB158" s="2"/>
      <c r="TJC158" s="2"/>
      <c r="TJD158" s="2"/>
      <c r="TJE158" s="2"/>
      <c r="TJF158" s="2"/>
      <c r="TJG158" s="2"/>
      <c r="TJH158" s="2"/>
      <c r="TJI158" s="2"/>
      <c r="TJJ158" s="2"/>
      <c r="TJK158" s="2"/>
      <c r="TJL158" s="2"/>
      <c r="TJM158" s="2"/>
      <c r="TJN158" s="2"/>
      <c r="TJO158" s="2"/>
      <c r="TJP158" s="2"/>
      <c r="TJQ158" s="2"/>
      <c r="TJR158" s="2"/>
      <c r="TJS158" s="2"/>
      <c r="TJT158" s="2"/>
      <c r="TJU158" s="2"/>
      <c r="TJV158" s="2"/>
      <c r="TJW158" s="2"/>
      <c r="TJX158" s="2"/>
      <c r="TJY158" s="2"/>
      <c r="TJZ158" s="2"/>
      <c r="TKA158" s="2"/>
      <c r="TKB158" s="2"/>
      <c r="TKC158" s="2"/>
      <c r="TKD158" s="2"/>
      <c r="TKE158" s="2"/>
      <c r="TKF158" s="2"/>
      <c r="TKG158" s="2"/>
      <c r="TKH158" s="2"/>
      <c r="TKI158" s="2"/>
      <c r="TKJ158" s="2"/>
      <c r="TKK158" s="2"/>
      <c r="TKL158" s="2"/>
      <c r="TKM158" s="2"/>
      <c r="TKN158" s="2"/>
      <c r="TKO158" s="2"/>
      <c r="TKP158" s="2"/>
      <c r="TKQ158" s="2"/>
      <c r="TKR158" s="2"/>
      <c r="TKS158" s="2"/>
      <c r="TKT158" s="2"/>
      <c r="TKU158" s="2"/>
      <c r="TKV158" s="2"/>
      <c r="TKW158" s="2"/>
      <c r="TKX158" s="2"/>
      <c r="TKY158" s="2"/>
      <c r="TKZ158" s="2"/>
      <c r="TLA158" s="2"/>
      <c r="TLB158" s="2"/>
      <c r="TLC158" s="2"/>
      <c r="TLD158" s="2"/>
      <c r="TLE158" s="2"/>
      <c r="TLF158" s="2"/>
      <c r="TLG158" s="2"/>
      <c r="TLH158" s="2"/>
      <c r="TLI158" s="2"/>
      <c r="TLJ158" s="2"/>
      <c r="TLK158" s="2"/>
      <c r="TLL158" s="2"/>
      <c r="TLM158" s="2"/>
      <c r="TLN158" s="2"/>
      <c r="TLO158" s="2"/>
      <c r="TLP158" s="2"/>
      <c r="TLQ158" s="2"/>
      <c r="TLR158" s="2"/>
      <c r="TLS158" s="2"/>
      <c r="TLT158" s="2"/>
      <c r="TLU158" s="2"/>
      <c r="TLV158" s="2"/>
      <c r="TLW158" s="2"/>
      <c r="TLX158" s="2"/>
      <c r="TLY158" s="2"/>
      <c r="TLZ158" s="2"/>
      <c r="TMA158" s="2"/>
      <c r="TMB158" s="2"/>
      <c r="TMC158" s="2"/>
      <c r="TMD158" s="2"/>
      <c r="TME158" s="2"/>
      <c r="TMF158" s="2"/>
      <c r="TMG158" s="2"/>
      <c r="TMH158" s="2"/>
      <c r="TMI158" s="2"/>
      <c r="TMJ158" s="2"/>
      <c r="TMK158" s="2"/>
      <c r="TML158" s="2"/>
      <c r="TMM158" s="2"/>
      <c r="TMN158" s="2"/>
      <c r="TMO158" s="2"/>
      <c r="TMP158" s="2"/>
      <c r="TMQ158" s="2"/>
      <c r="TMR158" s="2"/>
      <c r="TMS158" s="2"/>
      <c r="TMT158" s="2"/>
      <c r="TMU158" s="2"/>
      <c r="TMV158" s="2"/>
      <c r="TMW158" s="2"/>
      <c r="TMX158" s="2"/>
      <c r="TMY158" s="2"/>
      <c r="TMZ158" s="2"/>
      <c r="TNA158" s="2"/>
      <c r="TNB158" s="2"/>
      <c r="TNC158" s="2"/>
      <c r="TND158" s="2"/>
      <c r="TNE158" s="2"/>
      <c r="TNF158" s="2"/>
      <c r="TNG158" s="2"/>
      <c r="TNH158" s="2"/>
      <c r="TNI158" s="2"/>
      <c r="TNJ158" s="2"/>
      <c r="TNK158" s="2"/>
      <c r="TNL158" s="2"/>
      <c r="TNM158" s="2"/>
      <c r="TNN158" s="2"/>
      <c r="TNO158" s="2"/>
      <c r="TNP158" s="2"/>
      <c r="TNQ158" s="2"/>
      <c r="TNR158" s="2"/>
      <c r="TNS158" s="2"/>
      <c r="TNT158" s="2"/>
      <c r="TNU158" s="2"/>
      <c r="TNV158" s="2"/>
      <c r="TNW158" s="2"/>
      <c r="TNX158" s="2"/>
      <c r="TNY158" s="2"/>
      <c r="TNZ158" s="2"/>
      <c r="TOA158" s="2"/>
      <c r="TOB158" s="2"/>
      <c r="TOC158" s="2"/>
      <c r="TOD158" s="2"/>
      <c r="TOE158" s="2"/>
      <c r="TOF158" s="2"/>
      <c r="TOG158" s="2"/>
      <c r="TOH158" s="2"/>
      <c r="TOI158" s="2"/>
      <c r="TOJ158" s="2"/>
      <c r="TOK158" s="2"/>
      <c r="TOL158" s="2"/>
      <c r="TOM158" s="2"/>
      <c r="TON158" s="2"/>
      <c r="TOO158" s="2"/>
      <c r="TOP158" s="2"/>
      <c r="TOQ158" s="2"/>
      <c r="TOR158" s="2"/>
      <c r="TOS158" s="2"/>
      <c r="TOT158" s="2"/>
      <c r="TOU158" s="2"/>
      <c r="TOV158" s="2"/>
      <c r="TOW158" s="2"/>
      <c r="TOX158" s="2"/>
      <c r="TOY158" s="2"/>
      <c r="TOZ158" s="2"/>
      <c r="TPA158" s="2"/>
      <c r="TPB158" s="2"/>
      <c r="TPC158" s="2"/>
      <c r="TPD158" s="2"/>
      <c r="TPE158" s="2"/>
      <c r="TPF158" s="2"/>
      <c r="TPG158" s="2"/>
      <c r="TPH158" s="2"/>
      <c r="TPI158" s="2"/>
      <c r="TPJ158" s="2"/>
      <c r="TPK158" s="2"/>
      <c r="TPL158" s="2"/>
      <c r="TPM158" s="2"/>
      <c r="TPN158" s="2"/>
      <c r="TPO158" s="2"/>
      <c r="TPP158" s="2"/>
      <c r="TPQ158" s="2"/>
      <c r="TPR158" s="2"/>
      <c r="TPS158" s="2"/>
      <c r="TPT158" s="2"/>
      <c r="TPU158" s="2"/>
      <c r="TPV158" s="2"/>
      <c r="TPW158" s="2"/>
      <c r="TPX158" s="2"/>
      <c r="TPY158" s="2"/>
      <c r="TPZ158" s="2"/>
      <c r="TQA158" s="2"/>
      <c r="TQB158" s="2"/>
      <c r="TQC158" s="2"/>
      <c r="TQD158" s="2"/>
      <c r="TQE158" s="2"/>
      <c r="TQF158" s="2"/>
      <c r="TQG158" s="2"/>
      <c r="TQH158" s="2"/>
      <c r="TQI158" s="2"/>
      <c r="TQJ158" s="2"/>
      <c r="TQK158" s="2"/>
      <c r="TQL158" s="2"/>
      <c r="TQM158" s="2"/>
      <c r="TQN158" s="2"/>
      <c r="TQO158" s="2"/>
      <c r="TQP158" s="2"/>
      <c r="TQQ158" s="2"/>
      <c r="TQR158" s="2"/>
      <c r="TQS158" s="2"/>
      <c r="TQT158" s="2"/>
      <c r="TQU158" s="2"/>
      <c r="TQV158" s="2"/>
      <c r="TQW158" s="2"/>
      <c r="TQX158" s="2"/>
      <c r="TQY158" s="2"/>
      <c r="TQZ158" s="2"/>
      <c r="TRA158" s="2"/>
      <c r="TRB158" s="2"/>
      <c r="TRC158" s="2"/>
      <c r="TRD158" s="2"/>
      <c r="TRE158" s="2"/>
      <c r="TRF158" s="2"/>
      <c r="TRG158" s="2"/>
      <c r="TRH158" s="2"/>
      <c r="TRI158" s="2"/>
      <c r="TRJ158" s="2"/>
      <c r="TRK158" s="2"/>
      <c r="TRL158" s="2"/>
      <c r="TRM158" s="2"/>
      <c r="TRN158" s="2"/>
      <c r="TRO158" s="2"/>
      <c r="TRP158" s="2"/>
      <c r="TRQ158" s="2"/>
      <c r="TRR158" s="2"/>
      <c r="TRS158" s="2"/>
      <c r="TRT158" s="2"/>
      <c r="TRU158" s="2"/>
      <c r="TRV158" s="2"/>
      <c r="TRW158" s="2"/>
      <c r="TRX158" s="2"/>
      <c r="TRY158" s="2"/>
      <c r="TRZ158" s="2"/>
      <c r="TSA158" s="2"/>
      <c r="TSB158" s="2"/>
      <c r="TSC158" s="2"/>
      <c r="TSD158" s="2"/>
      <c r="TSE158" s="2"/>
      <c r="TSF158" s="2"/>
      <c r="TSG158" s="2"/>
      <c r="TSH158" s="2"/>
      <c r="TSI158" s="2"/>
      <c r="TSJ158" s="2"/>
      <c r="TSK158" s="2"/>
      <c r="TSL158" s="2"/>
      <c r="TSM158" s="2"/>
      <c r="TSN158" s="2"/>
      <c r="TSO158" s="2"/>
      <c r="TSP158" s="2"/>
      <c r="TSQ158" s="2"/>
      <c r="TSR158" s="2"/>
      <c r="TSS158" s="2"/>
      <c r="TST158" s="2"/>
      <c r="TSU158" s="2"/>
      <c r="TSV158" s="2"/>
      <c r="TSW158" s="2"/>
      <c r="TSX158" s="2"/>
      <c r="TSY158" s="2"/>
      <c r="TSZ158" s="2"/>
      <c r="TTA158" s="2"/>
      <c r="TTB158" s="2"/>
      <c r="TTC158" s="2"/>
      <c r="TTD158" s="2"/>
      <c r="TTE158" s="2"/>
      <c r="TTF158" s="2"/>
      <c r="TTG158" s="2"/>
      <c r="TTH158" s="2"/>
      <c r="TTI158" s="2"/>
      <c r="TTJ158" s="2"/>
      <c r="TTK158" s="2"/>
      <c r="TTL158" s="2"/>
      <c r="TTM158" s="2"/>
      <c r="TTN158" s="2"/>
      <c r="TTO158" s="2"/>
      <c r="TTP158" s="2"/>
      <c r="TTQ158" s="2"/>
      <c r="TTR158" s="2"/>
      <c r="TTS158" s="2"/>
      <c r="TTT158" s="2"/>
      <c r="TTU158" s="2"/>
      <c r="TTV158" s="2"/>
      <c r="TTW158" s="2"/>
      <c r="TTX158" s="2"/>
      <c r="TTY158" s="2"/>
      <c r="TTZ158" s="2"/>
      <c r="TUA158" s="2"/>
      <c r="TUB158" s="2"/>
      <c r="TUC158" s="2"/>
      <c r="TUD158" s="2"/>
      <c r="TUE158" s="2"/>
      <c r="TUF158" s="2"/>
      <c r="TUG158" s="2"/>
      <c r="TUH158" s="2"/>
      <c r="TUI158" s="2"/>
      <c r="TUJ158" s="2"/>
      <c r="TUK158" s="2"/>
      <c r="TUL158" s="2"/>
      <c r="TUM158" s="2"/>
      <c r="TUN158" s="2"/>
      <c r="TUO158" s="2"/>
      <c r="TUP158" s="2"/>
      <c r="TUQ158" s="2"/>
      <c r="TUR158" s="2"/>
      <c r="TUS158" s="2"/>
      <c r="TUT158" s="2"/>
      <c r="TUU158" s="2"/>
      <c r="TUV158" s="2"/>
      <c r="TUW158" s="2"/>
      <c r="TUX158" s="2"/>
      <c r="TUY158" s="2"/>
      <c r="TUZ158" s="2"/>
      <c r="TVA158" s="2"/>
      <c r="TVB158" s="2"/>
      <c r="TVC158" s="2"/>
      <c r="TVD158" s="2"/>
      <c r="TVE158" s="2"/>
      <c r="TVF158" s="2"/>
      <c r="TVG158" s="2"/>
      <c r="TVH158" s="2"/>
      <c r="TVI158" s="2"/>
      <c r="TVJ158" s="2"/>
      <c r="TVK158" s="2"/>
      <c r="TVL158" s="2"/>
      <c r="TVM158" s="2"/>
      <c r="TVN158" s="2"/>
      <c r="TVO158" s="2"/>
      <c r="TVP158" s="2"/>
      <c r="TVQ158" s="2"/>
      <c r="TVR158" s="2"/>
      <c r="TVS158" s="2"/>
      <c r="TVT158" s="2"/>
      <c r="TVU158" s="2"/>
      <c r="TVV158" s="2"/>
      <c r="TVW158" s="2"/>
      <c r="TVX158" s="2"/>
      <c r="TVY158" s="2"/>
      <c r="TVZ158" s="2"/>
      <c r="TWA158" s="2"/>
      <c r="TWB158" s="2"/>
      <c r="TWC158" s="2"/>
      <c r="TWD158" s="2"/>
      <c r="TWE158" s="2"/>
      <c r="TWF158" s="2"/>
      <c r="TWG158" s="2"/>
      <c r="TWH158" s="2"/>
      <c r="TWI158" s="2"/>
      <c r="TWJ158" s="2"/>
      <c r="TWK158" s="2"/>
      <c r="TWL158" s="2"/>
      <c r="TWM158" s="2"/>
      <c r="TWN158" s="2"/>
      <c r="TWO158" s="2"/>
      <c r="TWP158" s="2"/>
      <c r="TWQ158" s="2"/>
      <c r="TWR158" s="2"/>
      <c r="TWS158" s="2"/>
      <c r="TWT158" s="2"/>
      <c r="TWU158" s="2"/>
      <c r="TWV158" s="2"/>
      <c r="TWW158" s="2"/>
      <c r="TWX158" s="2"/>
      <c r="TWY158" s="2"/>
      <c r="TWZ158" s="2"/>
      <c r="TXA158" s="2"/>
      <c r="TXB158" s="2"/>
      <c r="TXC158" s="2"/>
      <c r="TXD158" s="2"/>
      <c r="TXE158" s="2"/>
      <c r="TXF158" s="2"/>
      <c r="TXG158" s="2"/>
      <c r="TXH158" s="2"/>
      <c r="TXI158" s="2"/>
      <c r="TXJ158" s="2"/>
      <c r="TXK158" s="2"/>
      <c r="TXL158" s="2"/>
      <c r="TXM158" s="2"/>
      <c r="TXN158" s="2"/>
      <c r="TXO158" s="2"/>
      <c r="TXP158" s="2"/>
      <c r="TXQ158" s="2"/>
      <c r="TXR158" s="2"/>
      <c r="TXS158" s="2"/>
      <c r="TXT158" s="2"/>
      <c r="TXU158" s="2"/>
      <c r="TXV158" s="2"/>
      <c r="TXW158" s="2"/>
      <c r="TXX158" s="2"/>
      <c r="TXY158" s="2"/>
      <c r="TXZ158" s="2"/>
      <c r="TYA158" s="2"/>
      <c r="TYB158" s="2"/>
      <c r="TYC158" s="2"/>
      <c r="TYD158" s="2"/>
      <c r="TYE158" s="2"/>
      <c r="TYF158" s="2"/>
      <c r="TYG158" s="2"/>
      <c r="TYH158" s="2"/>
      <c r="TYI158" s="2"/>
      <c r="TYJ158" s="2"/>
      <c r="TYK158" s="2"/>
      <c r="TYL158" s="2"/>
      <c r="TYM158" s="2"/>
      <c r="TYN158" s="2"/>
      <c r="TYO158" s="2"/>
      <c r="TYP158" s="2"/>
      <c r="TYQ158" s="2"/>
      <c r="TYR158" s="2"/>
      <c r="TYS158" s="2"/>
      <c r="TYT158" s="2"/>
      <c r="TYU158" s="2"/>
      <c r="TYV158" s="2"/>
      <c r="TYW158" s="2"/>
      <c r="TYX158" s="2"/>
      <c r="TYY158" s="2"/>
      <c r="TYZ158" s="2"/>
      <c r="TZA158" s="2"/>
      <c r="TZB158" s="2"/>
      <c r="TZC158" s="2"/>
      <c r="TZD158" s="2"/>
      <c r="TZE158" s="2"/>
      <c r="TZF158" s="2"/>
      <c r="TZG158" s="2"/>
      <c r="TZH158" s="2"/>
      <c r="TZI158" s="2"/>
      <c r="TZJ158" s="2"/>
      <c r="TZK158" s="2"/>
      <c r="TZL158" s="2"/>
      <c r="TZM158" s="2"/>
      <c r="TZN158" s="2"/>
      <c r="TZO158" s="2"/>
      <c r="TZP158" s="2"/>
      <c r="TZQ158" s="2"/>
      <c r="TZR158" s="2"/>
      <c r="TZS158" s="2"/>
      <c r="TZT158" s="2"/>
      <c r="TZU158" s="2"/>
      <c r="TZV158" s="2"/>
      <c r="TZW158" s="2"/>
      <c r="TZX158" s="2"/>
      <c r="TZY158" s="2"/>
      <c r="TZZ158" s="2"/>
      <c r="UAA158" s="2"/>
      <c r="UAB158" s="2"/>
      <c r="UAC158" s="2"/>
      <c r="UAD158" s="2"/>
      <c r="UAE158" s="2"/>
      <c r="UAF158" s="2"/>
      <c r="UAG158" s="2"/>
      <c r="UAH158" s="2"/>
      <c r="UAI158" s="2"/>
      <c r="UAJ158" s="2"/>
      <c r="UAK158" s="2"/>
      <c r="UAL158" s="2"/>
      <c r="UAM158" s="2"/>
      <c r="UAN158" s="2"/>
      <c r="UAO158" s="2"/>
      <c r="UAP158" s="2"/>
      <c r="UAQ158" s="2"/>
      <c r="UAR158" s="2"/>
      <c r="UAS158" s="2"/>
      <c r="UAT158" s="2"/>
      <c r="UAU158" s="2"/>
      <c r="UAV158" s="2"/>
      <c r="UAW158" s="2"/>
      <c r="UAX158" s="2"/>
      <c r="UAY158" s="2"/>
      <c r="UAZ158" s="2"/>
      <c r="UBA158" s="2"/>
      <c r="UBB158" s="2"/>
      <c r="UBC158" s="2"/>
      <c r="UBD158" s="2"/>
      <c r="UBE158" s="2"/>
      <c r="UBF158" s="2"/>
      <c r="UBG158" s="2"/>
      <c r="UBH158" s="2"/>
      <c r="UBI158" s="2"/>
      <c r="UBJ158" s="2"/>
      <c r="UBK158" s="2"/>
      <c r="UBL158" s="2"/>
      <c r="UBM158" s="2"/>
      <c r="UBN158" s="2"/>
      <c r="UBO158" s="2"/>
      <c r="UBP158" s="2"/>
      <c r="UBQ158" s="2"/>
      <c r="UBR158" s="2"/>
      <c r="UBS158" s="2"/>
      <c r="UBT158" s="2"/>
      <c r="UBU158" s="2"/>
      <c r="UBV158" s="2"/>
      <c r="UBW158" s="2"/>
      <c r="UBX158" s="2"/>
      <c r="UBY158" s="2"/>
      <c r="UBZ158" s="2"/>
      <c r="UCA158" s="2"/>
      <c r="UCB158" s="2"/>
      <c r="UCC158" s="2"/>
      <c r="UCD158" s="2"/>
      <c r="UCE158" s="2"/>
      <c r="UCF158" s="2"/>
      <c r="UCG158" s="2"/>
      <c r="UCH158" s="2"/>
      <c r="UCI158" s="2"/>
      <c r="UCJ158" s="2"/>
      <c r="UCK158" s="2"/>
      <c r="UCL158" s="2"/>
      <c r="UCM158" s="2"/>
      <c r="UCN158" s="2"/>
      <c r="UCO158" s="2"/>
      <c r="UCP158" s="2"/>
      <c r="UCQ158" s="2"/>
      <c r="UCR158" s="2"/>
      <c r="UCS158" s="2"/>
      <c r="UCT158" s="2"/>
      <c r="UCU158" s="2"/>
      <c r="UCV158" s="2"/>
      <c r="UCW158" s="2"/>
      <c r="UCX158" s="2"/>
      <c r="UCY158" s="2"/>
      <c r="UCZ158" s="2"/>
      <c r="UDA158" s="2"/>
      <c r="UDB158" s="2"/>
      <c r="UDC158" s="2"/>
      <c r="UDD158" s="2"/>
      <c r="UDE158" s="2"/>
      <c r="UDF158" s="2"/>
      <c r="UDG158" s="2"/>
      <c r="UDH158" s="2"/>
      <c r="UDI158" s="2"/>
      <c r="UDJ158" s="2"/>
      <c r="UDK158" s="2"/>
      <c r="UDL158" s="2"/>
      <c r="UDM158" s="2"/>
      <c r="UDN158" s="2"/>
      <c r="UDO158" s="2"/>
      <c r="UDP158" s="2"/>
      <c r="UDQ158" s="2"/>
      <c r="UDR158" s="2"/>
      <c r="UDS158" s="2"/>
      <c r="UDT158" s="2"/>
      <c r="UDU158" s="2"/>
      <c r="UDV158" s="2"/>
      <c r="UDW158" s="2"/>
      <c r="UDX158" s="2"/>
      <c r="UDY158" s="2"/>
      <c r="UDZ158" s="2"/>
      <c r="UEA158" s="2"/>
      <c r="UEB158" s="2"/>
      <c r="UEC158" s="2"/>
      <c r="UED158" s="2"/>
      <c r="UEE158" s="2"/>
      <c r="UEF158" s="2"/>
      <c r="UEG158" s="2"/>
      <c r="UEH158" s="2"/>
      <c r="UEI158" s="2"/>
      <c r="UEJ158" s="2"/>
      <c r="UEK158" s="2"/>
      <c r="UEL158" s="2"/>
      <c r="UEM158" s="2"/>
      <c r="UEN158" s="2"/>
      <c r="UEO158" s="2"/>
      <c r="UEP158" s="2"/>
      <c r="UEQ158" s="2"/>
      <c r="UER158" s="2"/>
      <c r="UES158" s="2"/>
      <c r="UET158" s="2"/>
      <c r="UEU158" s="2"/>
      <c r="UEV158" s="2"/>
      <c r="UEW158" s="2"/>
      <c r="UEX158" s="2"/>
      <c r="UEY158" s="2"/>
      <c r="UEZ158" s="2"/>
      <c r="UFA158" s="2"/>
      <c r="UFB158" s="2"/>
      <c r="UFC158" s="2"/>
      <c r="UFD158" s="2"/>
      <c r="UFE158" s="2"/>
      <c r="UFF158" s="2"/>
      <c r="UFG158" s="2"/>
      <c r="UFH158" s="2"/>
      <c r="UFI158" s="2"/>
      <c r="UFJ158" s="2"/>
      <c r="UFK158" s="2"/>
      <c r="UFL158" s="2"/>
      <c r="UFM158" s="2"/>
      <c r="UFN158" s="2"/>
      <c r="UFO158" s="2"/>
      <c r="UFP158" s="2"/>
      <c r="UFQ158" s="2"/>
      <c r="UFR158" s="2"/>
      <c r="UFS158" s="2"/>
      <c r="UFT158" s="2"/>
      <c r="UFU158" s="2"/>
      <c r="UFV158" s="2"/>
      <c r="UFW158" s="2"/>
      <c r="UFX158" s="2"/>
      <c r="UFY158" s="2"/>
      <c r="UFZ158" s="2"/>
      <c r="UGA158" s="2"/>
      <c r="UGB158" s="2"/>
      <c r="UGC158" s="2"/>
      <c r="UGD158" s="2"/>
      <c r="UGE158" s="2"/>
      <c r="UGF158" s="2"/>
      <c r="UGG158" s="2"/>
      <c r="UGH158" s="2"/>
      <c r="UGI158" s="2"/>
      <c r="UGJ158" s="2"/>
      <c r="UGK158" s="2"/>
      <c r="UGL158" s="2"/>
      <c r="UGM158" s="2"/>
      <c r="UGN158" s="2"/>
      <c r="UGO158" s="2"/>
      <c r="UGP158" s="2"/>
      <c r="UGQ158" s="2"/>
      <c r="UGR158" s="2"/>
      <c r="UGS158" s="2"/>
      <c r="UGT158" s="2"/>
      <c r="UGU158" s="2"/>
      <c r="UGV158" s="2"/>
      <c r="UGW158" s="2"/>
      <c r="UGX158" s="2"/>
      <c r="UGY158" s="2"/>
      <c r="UGZ158" s="2"/>
      <c r="UHA158" s="2"/>
      <c r="UHB158" s="2"/>
      <c r="UHC158" s="2"/>
      <c r="UHD158" s="2"/>
      <c r="UHE158" s="2"/>
      <c r="UHF158" s="2"/>
      <c r="UHG158" s="2"/>
      <c r="UHH158" s="2"/>
      <c r="UHI158" s="2"/>
      <c r="UHJ158" s="2"/>
      <c r="UHK158" s="2"/>
      <c r="UHL158" s="2"/>
      <c r="UHM158" s="2"/>
      <c r="UHN158" s="2"/>
      <c r="UHO158" s="2"/>
      <c r="UHP158" s="2"/>
      <c r="UHQ158" s="2"/>
      <c r="UHR158" s="2"/>
      <c r="UHS158" s="2"/>
      <c r="UHT158" s="2"/>
      <c r="UHU158" s="2"/>
      <c r="UHV158" s="2"/>
      <c r="UHW158" s="2"/>
      <c r="UHX158" s="2"/>
      <c r="UHY158" s="2"/>
      <c r="UHZ158" s="2"/>
      <c r="UIA158" s="2"/>
      <c r="UIB158" s="2"/>
      <c r="UIC158" s="2"/>
      <c r="UID158" s="2"/>
      <c r="UIE158" s="2"/>
      <c r="UIF158" s="2"/>
      <c r="UIG158" s="2"/>
      <c r="UIH158" s="2"/>
      <c r="UII158" s="2"/>
      <c r="UIJ158" s="2"/>
      <c r="UIK158" s="2"/>
      <c r="UIL158" s="2"/>
      <c r="UIM158" s="2"/>
      <c r="UIN158" s="2"/>
      <c r="UIO158" s="2"/>
      <c r="UIP158" s="2"/>
      <c r="UIQ158" s="2"/>
      <c r="UIR158" s="2"/>
      <c r="UIS158" s="2"/>
      <c r="UIT158" s="2"/>
      <c r="UIU158" s="2"/>
      <c r="UIV158" s="2"/>
      <c r="UIW158" s="2"/>
      <c r="UIX158" s="2"/>
      <c r="UIY158" s="2"/>
      <c r="UIZ158" s="2"/>
      <c r="UJA158" s="2"/>
      <c r="UJB158" s="2"/>
      <c r="UJC158" s="2"/>
      <c r="UJD158" s="2"/>
      <c r="UJE158" s="2"/>
      <c r="UJF158" s="2"/>
      <c r="UJG158" s="2"/>
      <c r="UJH158" s="2"/>
      <c r="UJI158" s="2"/>
      <c r="UJJ158" s="2"/>
      <c r="UJK158" s="2"/>
      <c r="UJL158" s="2"/>
      <c r="UJM158" s="2"/>
      <c r="UJN158" s="2"/>
      <c r="UJO158" s="2"/>
      <c r="UJP158" s="2"/>
      <c r="UJQ158" s="2"/>
      <c r="UJR158" s="2"/>
      <c r="UJS158" s="2"/>
      <c r="UJT158" s="2"/>
      <c r="UJU158" s="2"/>
      <c r="UJV158" s="2"/>
      <c r="UJW158" s="2"/>
      <c r="UJX158" s="2"/>
      <c r="UJY158" s="2"/>
      <c r="UJZ158" s="2"/>
      <c r="UKA158" s="2"/>
      <c r="UKB158" s="2"/>
      <c r="UKC158" s="2"/>
      <c r="UKD158" s="2"/>
      <c r="UKE158" s="2"/>
      <c r="UKF158" s="2"/>
      <c r="UKG158" s="2"/>
      <c r="UKH158" s="2"/>
      <c r="UKI158" s="2"/>
      <c r="UKJ158" s="2"/>
      <c r="UKK158" s="2"/>
      <c r="UKL158" s="2"/>
      <c r="UKM158" s="2"/>
      <c r="UKN158" s="2"/>
      <c r="UKO158" s="2"/>
      <c r="UKP158" s="2"/>
      <c r="UKQ158" s="2"/>
      <c r="UKR158" s="2"/>
      <c r="UKS158" s="2"/>
      <c r="UKT158" s="2"/>
      <c r="UKU158" s="2"/>
      <c r="UKV158" s="2"/>
      <c r="UKW158" s="2"/>
      <c r="UKX158" s="2"/>
      <c r="UKY158" s="2"/>
      <c r="UKZ158" s="2"/>
      <c r="ULA158" s="2"/>
      <c r="ULB158" s="2"/>
      <c r="ULC158" s="2"/>
      <c r="ULD158" s="2"/>
      <c r="ULE158" s="2"/>
      <c r="ULF158" s="2"/>
      <c r="ULG158" s="2"/>
      <c r="ULH158" s="2"/>
      <c r="ULI158" s="2"/>
      <c r="ULJ158" s="2"/>
      <c r="ULK158" s="2"/>
      <c r="ULL158" s="2"/>
      <c r="ULM158" s="2"/>
      <c r="ULN158" s="2"/>
      <c r="ULO158" s="2"/>
      <c r="ULP158" s="2"/>
      <c r="ULQ158" s="2"/>
      <c r="ULR158" s="2"/>
      <c r="ULS158" s="2"/>
      <c r="ULT158" s="2"/>
      <c r="ULU158" s="2"/>
      <c r="ULV158" s="2"/>
      <c r="ULW158" s="2"/>
      <c r="ULX158" s="2"/>
      <c r="ULY158" s="2"/>
      <c r="ULZ158" s="2"/>
      <c r="UMA158" s="2"/>
      <c r="UMB158" s="2"/>
      <c r="UMC158" s="2"/>
      <c r="UMD158" s="2"/>
      <c r="UME158" s="2"/>
      <c r="UMF158" s="2"/>
      <c r="UMG158" s="2"/>
      <c r="UMH158" s="2"/>
      <c r="UMI158" s="2"/>
      <c r="UMJ158" s="2"/>
      <c r="UMK158" s="2"/>
      <c r="UML158" s="2"/>
      <c r="UMM158" s="2"/>
      <c r="UMN158" s="2"/>
      <c r="UMO158" s="2"/>
      <c r="UMP158" s="2"/>
      <c r="UMQ158" s="2"/>
      <c r="UMR158" s="2"/>
      <c r="UMS158" s="2"/>
      <c r="UMT158" s="2"/>
      <c r="UMU158" s="2"/>
      <c r="UMV158" s="2"/>
      <c r="UMW158" s="2"/>
      <c r="UMX158" s="2"/>
      <c r="UMY158" s="2"/>
      <c r="UMZ158" s="2"/>
      <c r="UNA158" s="2"/>
      <c r="UNB158" s="2"/>
      <c r="UNC158" s="2"/>
      <c r="UND158" s="2"/>
      <c r="UNE158" s="2"/>
      <c r="UNF158" s="2"/>
      <c r="UNG158" s="2"/>
      <c r="UNH158" s="2"/>
      <c r="UNI158" s="2"/>
      <c r="UNJ158" s="2"/>
      <c r="UNK158" s="2"/>
      <c r="UNL158" s="2"/>
      <c r="UNM158" s="2"/>
      <c r="UNN158" s="2"/>
      <c r="UNO158" s="2"/>
      <c r="UNP158" s="2"/>
      <c r="UNQ158" s="2"/>
      <c r="UNR158" s="2"/>
      <c r="UNS158" s="2"/>
      <c r="UNT158" s="2"/>
      <c r="UNU158" s="2"/>
      <c r="UNV158" s="2"/>
      <c r="UNW158" s="2"/>
      <c r="UNX158" s="2"/>
      <c r="UNY158" s="2"/>
      <c r="UNZ158" s="2"/>
      <c r="UOA158" s="2"/>
      <c r="UOB158" s="2"/>
      <c r="UOC158" s="2"/>
      <c r="UOD158" s="2"/>
      <c r="UOE158" s="2"/>
      <c r="UOF158" s="2"/>
      <c r="UOG158" s="2"/>
      <c r="UOH158" s="2"/>
      <c r="UOI158" s="2"/>
      <c r="UOJ158" s="2"/>
      <c r="UOK158" s="2"/>
      <c r="UOL158" s="2"/>
      <c r="UOM158" s="2"/>
      <c r="UON158" s="2"/>
      <c r="UOO158" s="2"/>
      <c r="UOP158" s="2"/>
      <c r="UOQ158" s="2"/>
      <c r="UOR158" s="2"/>
      <c r="UOS158" s="2"/>
      <c r="UOT158" s="2"/>
      <c r="UOU158" s="2"/>
      <c r="UOV158" s="2"/>
      <c r="UOW158" s="2"/>
      <c r="UOX158" s="2"/>
      <c r="UOY158" s="2"/>
      <c r="UOZ158" s="2"/>
      <c r="UPA158" s="2"/>
      <c r="UPB158" s="2"/>
      <c r="UPC158" s="2"/>
      <c r="UPD158" s="2"/>
      <c r="UPE158" s="2"/>
      <c r="UPF158" s="2"/>
      <c r="UPG158" s="2"/>
      <c r="UPH158" s="2"/>
      <c r="UPI158" s="2"/>
      <c r="UPJ158" s="2"/>
      <c r="UPK158" s="2"/>
      <c r="UPL158" s="2"/>
      <c r="UPM158" s="2"/>
      <c r="UPN158" s="2"/>
      <c r="UPO158" s="2"/>
      <c r="UPP158" s="2"/>
      <c r="UPQ158" s="2"/>
      <c r="UPR158" s="2"/>
      <c r="UPS158" s="2"/>
      <c r="UPT158" s="2"/>
      <c r="UPU158" s="2"/>
      <c r="UPV158" s="2"/>
      <c r="UPW158" s="2"/>
      <c r="UPX158" s="2"/>
      <c r="UPY158" s="2"/>
      <c r="UPZ158" s="2"/>
      <c r="UQA158" s="2"/>
      <c r="UQB158" s="2"/>
      <c r="UQC158" s="2"/>
      <c r="UQD158" s="2"/>
      <c r="UQE158" s="2"/>
      <c r="UQF158" s="2"/>
      <c r="UQG158" s="2"/>
      <c r="UQH158" s="2"/>
      <c r="UQI158" s="2"/>
      <c r="UQJ158" s="2"/>
      <c r="UQK158" s="2"/>
      <c r="UQL158" s="2"/>
      <c r="UQM158" s="2"/>
      <c r="UQN158" s="2"/>
      <c r="UQO158" s="2"/>
      <c r="UQP158" s="2"/>
      <c r="UQQ158" s="2"/>
      <c r="UQR158" s="2"/>
      <c r="UQS158" s="2"/>
      <c r="UQT158" s="2"/>
      <c r="UQU158" s="2"/>
      <c r="UQV158" s="2"/>
      <c r="UQW158" s="2"/>
      <c r="UQX158" s="2"/>
      <c r="UQY158" s="2"/>
      <c r="UQZ158" s="2"/>
      <c r="URA158" s="2"/>
      <c r="URB158" s="2"/>
      <c r="URC158" s="2"/>
      <c r="URD158" s="2"/>
      <c r="URE158" s="2"/>
      <c r="URF158" s="2"/>
      <c r="URG158" s="2"/>
      <c r="URH158" s="2"/>
      <c r="URI158" s="2"/>
      <c r="URJ158" s="2"/>
      <c r="URK158" s="2"/>
      <c r="URL158" s="2"/>
      <c r="URM158" s="2"/>
      <c r="URN158" s="2"/>
      <c r="URO158" s="2"/>
      <c r="URP158" s="2"/>
      <c r="URQ158" s="2"/>
      <c r="URR158" s="2"/>
      <c r="URS158" s="2"/>
      <c r="URT158" s="2"/>
      <c r="URU158" s="2"/>
      <c r="URV158" s="2"/>
      <c r="URW158" s="2"/>
      <c r="URX158" s="2"/>
      <c r="URY158" s="2"/>
      <c r="URZ158" s="2"/>
      <c r="USA158" s="2"/>
      <c r="USB158" s="2"/>
      <c r="USC158" s="2"/>
      <c r="USD158" s="2"/>
      <c r="USE158" s="2"/>
      <c r="USF158" s="2"/>
      <c r="USG158" s="2"/>
      <c r="USH158" s="2"/>
      <c r="USI158" s="2"/>
      <c r="USJ158" s="2"/>
      <c r="USK158" s="2"/>
      <c r="USL158" s="2"/>
      <c r="USM158" s="2"/>
      <c r="USN158" s="2"/>
      <c r="USO158" s="2"/>
      <c r="USP158" s="2"/>
      <c r="USQ158" s="2"/>
      <c r="USR158" s="2"/>
      <c r="USS158" s="2"/>
      <c r="UST158" s="2"/>
      <c r="USU158" s="2"/>
      <c r="USV158" s="2"/>
      <c r="USW158" s="2"/>
      <c r="USX158" s="2"/>
      <c r="USY158" s="2"/>
      <c r="USZ158" s="2"/>
      <c r="UTA158" s="2"/>
      <c r="UTB158" s="2"/>
      <c r="UTC158" s="2"/>
      <c r="UTD158" s="2"/>
      <c r="UTE158" s="2"/>
      <c r="UTF158" s="2"/>
      <c r="UTG158" s="2"/>
      <c r="UTH158" s="2"/>
      <c r="UTI158" s="2"/>
      <c r="UTJ158" s="2"/>
      <c r="UTK158" s="2"/>
      <c r="UTL158" s="2"/>
      <c r="UTM158" s="2"/>
      <c r="UTN158" s="2"/>
      <c r="UTO158" s="2"/>
      <c r="UTP158" s="2"/>
      <c r="UTQ158" s="2"/>
      <c r="UTR158" s="2"/>
      <c r="UTS158" s="2"/>
      <c r="UTT158" s="2"/>
      <c r="UTU158" s="2"/>
      <c r="UTV158" s="2"/>
      <c r="UTW158" s="2"/>
      <c r="UTX158" s="2"/>
      <c r="UTY158" s="2"/>
      <c r="UTZ158" s="2"/>
      <c r="UUA158" s="2"/>
      <c r="UUB158" s="2"/>
      <c r="UUC158" s="2"/>
      <c r="UUD158" s="2"/>
      <c r="UUE158" s="2"/>
      <c r="UUF158" s="2"/>
      <c r="UUG158" s="2"/>
      <c r="UUH158" s="2"/>
      <c r="UUI158" s="2"/>
      <c r="UUJ158" s="2"/>
      <c r="UUK158" s="2"/>
      <c r="UUL158" s="2"/>
      <c r="UUM158" s="2"/>
      <c r="UUN158" s="2"/>
      <c r="UUO158" s="2"/>
      <c r="UUP158" s="2"/>
      <c r="UUQ158" s="2"/>
      <c r="UUR158" s="2"/>
      <c r="UUS158" s="2"/>
      <c r="UUT158" s="2"/>
      <c r="UUU158" s="2"/>
      <c r="UUV158" s="2"/>
      <c r="UUW158" s="2"/>
      <c r="UUX158" s="2"/>
      <c r="UUY158" s="2"/>
      <c r="UUZ158" s="2"/>
      <c r="UVA158" s="2"/>
      <c r="UVB158" s="2"/>
      <c r="UVC158" s="2"/>
      <c r="UVD158" s="2"/>
      <c r="UVE158" s="2"/>
      <c r="UVF158" s="2"/>
      <c r="UVG158" s="2"/>
      <c r="UVH158" s="2"/>
      <c r="UVI158" s="2"/>
      <c r="UVJ158" s="2"/>
      <c r="UVK158" s="2"/>
      <c r="UVL158" s="2"/>
      <c r="UVM158" s="2"/>
      <c r="UVN158" s="2"/>
      <c r="UVO158" s="2"/>
      <c r="UVP158" s="2"/>
      <c r="UVQ158" s="2"/>
      <c r="UVR158" s="2"/>
      <c r="UVS158" s="2"/>
      <c r="UVT158" s="2"/>
      <c r="UVU158" s="2"/>
      <c r="UVV158" s="2"/>
      <c r="UVW158" s="2"/>
      <c r="UVX158" s="2"/>
      <c r="UVY158" s="2"/>
      <c r="UVZ158" s="2"/>
      <c r="UWA158" s="2"/>
      <c r="UWB158" s="2"/>
      <c r="UWC158" s="2"/>
      <c r="UWD158" s="2"/>
      <c r="UWE158" s="2"/>
      <c r="UWF158" s="2"/>
      <c r="UWG158" s="2"/>
      <c r="UWH158" s="2"/>
      <c r="UWI158" s="2"/>
      <c r="UWJ158" s="2"/>
      <c r="UWK158" s="2"/>
      <c r="UWL158" s="2"/>
      <c r="UWM158" s="2"/>
      <c r="UWN158" s="2"/>
      <c r="UWO158" s="2"/>
      <c r="UWP158" s="2"/>
      <c r="UWQ158" s="2"/>
      <c r="UWR158" s="2"/>
      <c r="UWS158" s="2"/>
      <c r="UWT158" s="2"/>
      <c r="UWU158" s="2"/>
      <c r="UWV158" s="2"/>
      <c r="UWW158" s="2"/>
      <c r="UWX158" s="2"/>
      <c r="UWY158" s="2"/>
      <c r="UWZ158" s="2"/>
      <c r="UXA158" s="2"/>
      <c r="UXB158" s="2"/>
      <c r="UXC158" s="2"/>
      <c r="UXD158" s="2"/>
      <c r="UXE158" s="2"/>
      <c r="UXF158" s="2"/>
      <c r="UXG158" s="2"/>
      <c r="UXH158" s="2"/>
      <c r="UXI158" s="2"/>
      <c r="UXJ158" s="2"/>
      <c r="UXK158" s="2"/>
      <c r="UXL158" s="2"/>
      <c r="UXM158" s="2"/>
      <c r="UXN158" s="2"/>
      <c r="UXO158" s="2"/>
      <c r="UXP158" s="2"/>
      <c r="UXQ158" s="2"/>
      <c r="UXR158" s="2"/>
      <c r="UXS158" s="2"/>
      <c r="UXT158" s="2"/>
      <c r="UXU158" s="2"/>
      <c r="UXV158" s="2"/>
      <c r="UXW158" s="2"/>
      <c r="UXX158" s="2"/>
      <c r="UXY158" s="2"/>
      <c r="UXZ158" s="2"/>
      <c r="UYA158" s="2"/>
      <c r="UYB158" s="2"/>
      <c r="UYC158" s="2"/>
      <c r="UYD158" s="2"/>
      <c r="UYE158" s="2"/>
      <c r="UYF158" s="2"/>
      <c r="UYG158" s="2"/>
      <c r="UYH158" s="2"/>
      <c r="UYI158" s="2"/>
      <c r="UYJ158" s="2"/>
      <c r="UYK158" s="2"/>
      <c r="UYL158" s="2"/>
      <c r="UYM158" s="2"/>
      <c r="UYN158" s="2"/>
      <c r="UYO158" s="2"/>
      <c r="UYP158" s="2"/>
      <c r="UYQ158" s="2"/>
      <c r="UYR158" s="2"/>
      <c r="UYS158" s="2"/>
      <c r="UYT158" s="2"/>
      <c r="UYU158" s="2"/>
      <c r="UYV158" s="2"/>
      <c r="UYW158" s="2"/>
      <c r="UYX158" s="2"/>
      <c r="UYY158" s="2"/>
      <c r="UYZ158" s="2"/>
      <c r="UZA158" s="2"/>
      <c r="UZB158" s="2"/>
      <c r="UZC158" s="2"/>
      <c r="UZD158" s="2"/>
      <c r="UZE158" s="2"/>
      <c r="UZF158" s="2"/>
      <c r="UZG158" s="2"/>
      <c r="UZH158" s="2"/>
      <c r="UZI158" s="2"/>
      <c r="UZJ158" s="2"/>
      <c r="UZK158" s="2"/>
      <c r="UZL158" s="2"/>
      <c r="UZM158" s="2"/>
      <c r="UZN158" s="2"/>
      <c r="UZO158" s="2"/>
      <c r="UZP158" s="2"/>
      <c r="UZQ158" s="2"/>
      <c r="UZR158" s="2"/>
      <c r="UZS158" s="2"/>
      <c r="UZT158" s="2"/>
      <c r="UZU158" s="2"/>
      <c r="UZV158" s="2"/>
      <c r="UZW158" s="2"/>
      <c r="UZX158" s="2"/>
      <c r="UZY158" s="2"/>
      <c r="UZZ158" s="2"/>
      <c r="VAA158" s="2"/>
      <c r="VAB158" s="2"/>
      <c r="VAC158" s="2"/>
      <c r="VAD158" s="2"/>
      <c r="VAE158" s="2"/>
      <c r="VAF158" s="2"/>
      <c r="VAG158" s="2"/>
      <c r="VAH158" s="2"/>
      <c r="VAI158" s="2"/>
      <c r="VAJ158" s="2"/>
      <c r="VAK158" s="2"/>
      <c r="VAL158" s="2"/>
      <c r="VAM158" s="2"/>
      <c r="VAN158" s="2"/>
      <c r="VAO158" s="2"/>
      <c r="VAP158" s="2"/>
      <c r="VAQ158" s="2"/>
      <c r="VAR158" s="2"/>
      <c r="VAS158" s="2"/>
      <c r="VAT158" s="2"/>
      <c r="VAU158" s="2"/>
      <c r="VAV158" s="2"/>
      <c r="VAW158" s="2"/>
      <c r="VAX158" s="2"/>
      <c r="VAY158" s="2"/>
      <c r="VAZ158" s="2"/>
      <c r="VBA158" s="2"/>
      <c r="VBB158" s="2"/>
      <c r="VBC158" s="2"/>
      <c r="VBD158" s="2"/>
      <c r="VBE158" s="2"/>
      <c r="VBF158" s="2"/>
      <c r="VBG158" s="2"/>
      <c r="VBH158" s="2"/>
      <c r="VBI158" s="2"/>
      <c r="VBJ158" s="2"/>
      <c r="VBK158" s="2"/>
      <c r="VBL158" s="2"/>
      <c r="VBM158" s="2"/>
      <c r="VBN158" s="2"/>
      <c r="VBO158" s="2"/>
      <c r="VBP158" s="2"/>
      <c r="VBQ158" s="2"/>
      <c r="VBR158" s="2"/>
      <c r="VBS158" s="2"/>
      <c r="VBT158" s="2"/>
      <c r="VBU158" s="2"/>
      <c r="VBV158" s="2"/>
      <c r="VBW158" s="2"/>
      <c r="VBX158" s="2"/>
      <c r="VBY158" s="2"/>
      <c r="VBZ158" s="2"/>
      <c r="VCA158" s="2"/>
      <c r="VCB158" s="2"/>
      <c r="VCC158" s="2"/>
      <c r="VCD158" s="2"/>
      <c r="VCE158" s="2"/>
      <c r="VCF158" s="2"/>
      <c r="VCG158" s="2"/>
      <c r="VCH158" s="2"/>
      <c r="VCI158" s="2"/>
      <c r="VCJ158" s="2"/>
      <c r="VCK158" s="2"/>
      <c r="VCL158" s="2"/>
      <c r="VCM158" s="2"/>
      <c r="VCN158" s="2"/>
      <c r="VCO158" s="2"/>
      <c r="VCP158" s="2"/>
      <c r="VCQ158" s="2"/>
      <c r="VCR158" s="2"/>
      <c r="VCS158" s="2"/>
      <c r="VCT158" s="2"/>
      <c r="VCU158" s="2"/>
      <c r="VCV158" s="2"/>
      <c r="VCW158" s="2"/>
      <c r="VCX158" s="2"/>
      <c r="VCY158" s="2"/>
      <c r="VCZ158" s="2"/>
      <c r="VDA158" s="2"/>
      <c r="VDB158" s="2"/>
      <c r="VDC158" s="2"/>
      <c r="VDD158" s="2"/>
      <c r="VDE158" s="2"/>
      <c r="VDF158" s="2"/>
      <c r="VDG158" s="2"/>
      <c r="VDH158" s="2"/>
      <c r="VDI158" s="2"/>
      <c r="VDJ158" s="2"/>
      <c r="VDK158" s="2"/>
      <c r="VDL158" s="2"/>
      <c r="VDM158" s="2"/>
      <c r="VDN158" s="2"/>
      <c r="VDO158" s="2"/>
      <c r="VDP158" s="2"/>
      <c r="VDQ158" s="2"/>
      <c r="VDR158" s="2"/>
      <c r="VDS158" s="2"/>
      <c r="VDT158" s="2"/>
      <c r="VDU158" s="2"/>
      <c r="VDV158" s="2"/>
      <c r="VDW158" s="2"/>
      <c r="VDX158" s="2"/>
      <c r="VDY158" s="2"/>
      <c r="VDZ158" s="2"/>
      <c r="VEA158" s="2"/>
      <c r="VEB158" s="2"/>
      <c r="VEC158" s="2"/>
      <c r="VED158" s="2"/>
      <c r="VEE158" s="2"/>
      <c r="VEF158" s="2"/>
      <c r="VEG158" s="2"/>
      <c r="VEH158" s="2"/>
      <c r="VEI158" s="2"/>
      <c r="VEJ158" s="2"/>
      <c r="VEK158" s="2"/>
      <c r="VEL158" s="2"/>
      <c r="VEM158" s="2"/>
      <c r="VEN158" s="2"/>
      <c r="VEO158" s="2"/>
      <c r="VEP158" s="2"/>
      <c r="VEQ158" s="2"/>
      <c r="VER158" s="2"/>
      <c r="VES158" s="2"/>
      <c r="VET158" s="2"/>
      <c r="VEU158" s="2"/>
      <c r="VEV158" s="2"/>
      <c r="VEW158" s="2"/>
      <c r="VEX158" s="2"/>
      <c r="VEY158" s="2"/>
      <c r="VEZ158" s="2"/>
      <c r="VFA158" s="2"/>
      <c r="VFB158" s="2"/>
      <c r="VFC158" s="2"/>
      <c r="VFD158" s="2"/>
      <c r="VFE158" s="2"/>
      <c r="VFF158" s="2"/>
      <c r="VFG158" s="2"/>
      <c r="VFH158" s="2"/>
      <c r="VFI158" s="2"/>
      <c r="VFJ158" s="2"/>
      <c r="VFK158" s="2"/>
      <c r="VFL158" s="2"/>
      <c r="VFM158" s="2"/>
      <c r="VFN158" s="2"/>
      <c r="VFO158" s="2"/>
      <c r="VFP158" s="2"/>
      <c r="VFQ158" s="2"/>
      <c r="VFR158" s="2"/>
      <c r="VFS158" s="2"/>
      <c r="VFT158" s="2"/>
      <c r="VFU158" s="2"/>
      <c r="VFV158" s="2"/>
      <c r="VFW158" s="2"/>
      <c r="VFX158" s="2"/>
      <c r="VFY158" s="2"/>
      <c r="VFZ158" s="2"/>
      <c r="VGA158" s="2"/>
      <c r="VGB158" s="2"/>
      <c r="VGC158" s="2"/>
      <c r="VGD158" s="2"/>
      <c r="VGE158" s="2"/>
      <c r="VGF158" s="2"/>
      <c r="VGG158" s="2"/>
      <c r="VGH158" s="2"/>
      <c r="VGI158" s="2"/>
      <c r="VGJ158" s="2"/>
      <c r="VGK158" s="2"/>
      <c r="VGL158" s="2"/>
      <c r="VGM158" s="2"/>
      <c r="VGN158" s="2"/>
      <c r="VGO158" s="2"/>
      <c r="VGP158" s="2"/>
      <c r="VGQ158" s="2"/>
      <c r="VGR158" s="2"/>
      <c r="VGS158" s="2"/>
      <c r="VGT158" s="2"/>
      <c r="VGU158" s="2"/>
      <c r="VGV158" s="2"/>
      <c r="VGW158" s="2"/>
      <c r="VGX158" s="2"/>
      <c r="VGY158" s="2"/>
      <c r="VGZ158" s="2"/>
      <c r="VHA158" s="2"/>
      <c r="VHB158" s="2"/>
      <c r="VHC158" s="2"/>
      <c r="VHD158" s="2"/>
      <c r="VHE158" s="2"/>
      <c r="VHF158" s="2"/>
      <c r="VHG158" s="2"/>
      <c r="VHH158" s="2"/>
      <c r="VHI158" s="2"/>
      <c r="VHJ158" s="2"/>
      <c r="VHK158" s="2"/>
      <c r="VHL158" s="2"/>
      <c r="VHM158" s="2"/>
      <c r="VHN158" s="2"/>
      <c r="VHO158" s="2"/>
      <c r="VHP158" s="2"/>
      <c r="VHQ158" s="2"/>
      <c r="VHR158" s="2"/>
      <c r="VHS158" s="2"/>
      <c r="VHT158" s="2"/>
      <c r="VHU158" s="2"/>
      <c r="VHV158" s="2"/>
      <c r="VHW158" s="2"/>
      <c r="VHX158" s="2"/>
      <c r="VHY158" s="2"/>
      <c r="VHZ158" s="2"/>
      <c r="VIA158" s="2"/>
      <c r="VIB158" s="2"/>
      <c r="VIC158" s="2"/>
      <c r="VID158" s="2"/>
      <c r="VIE158" s="2"/>
      <c r="VIF158" s="2"/>
      <c r="VIG158" s="2"/>
      <c r="VIH158" s="2"/>
      <c r="VII158" s="2"/>
      <c r="VIJ158" s="2"/>
      <c r="VIK158" s="2"/>
      <c r="VIL158" s="2"/>
      <c r="VIM158" s="2"/>
      <c r="VIN158" s="2"/>
      <c r="VIO158" s="2"/>
      <c r="VIP158" s="2"/>
      <c r="VIQ158" s="2"/>
      <c r="VIR158" s="2"/>
      <c r="VIS158" s="2"/>
      <c r="VIT158" s="2"/>
      <c r="VIU158" s="2"/>
      <c r="VIV158" s="2"/>
      <c r="VIW158" s="2"/>
      <c r="VIX158" s="2"/>
      <c r="VIY158" s="2"/>
      <c r="VIZ158" s="2"/>
      <c r="VJA158" s="2"/>
      <c r="VJB158" s="2"/>
      <c r="VJC158" s="2"/>
      <c r="VJD158" s="2"/>
      <c r="VJE158" s="2"/>
      <c r="VJF158" s="2"/>
      <c r="VJG158" s="2"/>
      <c r="VJH158" s="2"/>
      <c r="VJI158" s="2"/>
      <c r="VJJ158" s="2"/>
      <c r="VJK158" s="2"/>
      <c r="VJL158" s="2"/>
      <c r="VJM158" s="2"/>
      <c r="VJN158" s="2"/>
      <c r="VJO158" s="2"/>
      <c r="VJP158" s="2"/>
      <c r="VJQ158" s="2"/>
      <c r="VJR158" s="2"/>
      <c r="VJS158" s="2"/>
      <c r="VJT158" s="2"/>
      <c r="VJU158" s="2"/>
      <c r="VJV158" s="2"/>
      <c r="VJW158" s="2"/>
      <c r="VJX158" s="2"/>
      <c r="VJY158" s="2"/>
      <c r="VJZ158" s="2"/>
      <c r="VKA158" s="2"/>
      <c r="VKB158" s="2"/>
      <c r="VKC158" s="2"/>
      <c r="VKD158" s="2"/>
      <c r="VKE158" s="2"/>
      <c r="VKF158" s="2"/>
      <c r="VKG158" s="2"/>
      <c r="VKH158" s="2"/>
      <c r="VKI158" s="2"/>
      <c r="VKJ158" s="2"/>
      <c r="VKK158" s="2"/>
      <c r="VKL158" s="2"/>
      <c r="VKM158" s="2"/>
      <c r="VKN158" s="2"/>
      <c r="VKO158" s="2"/>
      <c r="VKP158" s="2"/>
      <c r="VKQ158" s="2"/>
      <c r="VKR158" s="2"/>
      <c r="VKS158" s="2"/>
      <c r="VKT158" s="2"/>
      <c r="VKU158" s="2"/>
      <c r="VKV158" s="2"/>
      <c r="VKW158" s="2"/>
      <c r="VKX158" s="2"/>
      <c r="VKY158" s="2"/>
      <c r="VKZ158" s="2"/>
      <c r="VLA158" s="2"/>
      <c r="VLB158" s="2"/>
      <c r="VLC158" s="2"/>
      <c r="VLD158" s="2"/>
      <c r="VLE158" s="2"/>
      <c r="VLF158" s="2"/>
      <c r="VLG158" s="2"/>
      <c r="VLH158" s="2"/>
      <c r="VLI158" s="2"/>
      <c r="VLJ158" s="2"/>
      <c r="VLK158" s="2"/>
      <c r="VLL158" s="2"/>
      <c r="VLM158" s="2"/>
      <c r="VLN158" s="2"/>
      <c r="VLO158" s="2"/>
      <c r="VLP158" s="2"/>
      <c r="VLQ158" s="2"/>
      <c r="VLR158" s="2"/>
      <c r="VLS158" s="2"/>
      <c r="VLT158" s="2"/>
      <c r="VLU158" s="2"/>
      <c r="VLV158" s="2"/>
      <c r="VLW158" s="2"/>
      <c r="VLX158" s="2"/>
      <c r="VLY158" s="2"/>
      <c r="VLZ158" s="2"/>
      <c r="VMA158" s="2"/>
      <c r="VMB158" s="2"/>
      <c r="VMC158" s="2"/>
      <c r="VMD158" s="2"/>
      <c r="VME158" s="2"/>
      <c r="VMF158" s="2"/>
      <c r="VMG158" s="2"/>
      <c r="VMH158" s="2"/>
      <c r="VMI158" s="2"/>
      <c r="VMJ158" s="2"/>
      <c r="VMK158" s="2"/>
      <c r="VML158" s="2"/>
      <c r="VMM158" s="2"/>
      <c r="VMN158" s="2"/>
      <c r="VMO158" s="2"/>
      <c r="VMP158" s="2"/>
      <c r="VMQ158" s="2"/>
      <c r="VMR158" s="2"/>
      <c r="VMS158" s="2"/>
      <c r="VMT158" s="2"/>
      <c r="VMU158" s="2"/>
      <c r="VMV158" s="2"/>
      <c r="VMW158" s="2"/>
      <c r="VMX158" s="2"/>
      <c r="VMY158" s="2"/>
      <c r="VMZ158" s="2"/>
      <c r="VNA158" s="2"/>
      <c r="VNB158" s="2"/>
      <c r="VNC158" s="2"/>
      <c r="VND158" s="2"/>
      <c r="VNE158" s="2"/>
      <c r="VNF158" s="2"/>
      <c r="VNG158" s="2"/>
      <c r="VNH158" s="2"/>
      <c r="VNI158" s="2"/>
      <c r="VNJ158" s="2"/>
      <c r="VNK158" s="2"/>
      <c r="VNL158" s="2"/>
      <c r="VNM158" s="2"/>
      <c r="VNN158" s="2"/>
      <c r="VNO158" s="2"/>
      <c r="VNP158" s="2"/>
      <c r="VNQ158" s="2"/>
      <c r="VNR158" s="2"/>
      <c r="VNS158" s="2"/>
      <c r="VNT158" s="2"/>
      <c r="VNU158" s="2"/>
      <c r="VNV158" s="2"/>
      <c r="VNW158" s="2"/>
      <c r="VNX158" s="2"/>
      <c r="VNY158" s="2"/>
      <c r="VNZ158" s="2"/>
      <c r="VOA158" s="2"/>
      <c r="VOB158" s="2"/>
      <c r="VOC158" s="2"/>
      <c r="VOD158" s="2"/>
      <c r="VOE158" s="2"/>
      <c r="VOF158" s="2"/>
      <c r="VOG158" s="2"/>
      <c r="VOH158" s="2"/>
      <c r="VOI158" s="2"/>
      <c r="VOJ158" s="2"/>
      <c r="VOK158" s="2"/>
      <c r="VOL158" s="2"/>
      <c r="VOM158" s="2"/>
      <c r="VON158" s="2"/>
      <c r="VOO158" s="2"/>
      <c r="VOP158" s="2"/>
      <c r="VOQ158" s="2"/>
      <c r="VOR158" s="2"/>
      <c r="VOS158" s="2"/>
      <c r="VOT158" s="2"/>
      <c r="VOU158" s="2"/>
      <c r="VOV158" s="2"/>
      <c r="VOW158" s="2"/>
      <c r="VOX158" s="2"/>
      <c r="VOY158" s="2"/>
      <c r="VOZ158" s="2"/>
      <c r="VPA158" s="2"/>
      <c r="VPB158" s="2"/>
      <c r="VPC158" s="2"/>
      <c r="VPD158" s="2"/>
      <c r="VPE158" s="2"/>
      <c r="VPF158" s="2"/>
      <c r="VPG158" s="2"/>
      <c r="VPH158" s="2"/>
      <c r="VPI158" s="2"/>
      <c r="VPJ158" s="2"/>
      <c r="VPK158" s="2"/>
      <c r="VPL158" s="2"/>
      <c r="VPM158" s="2"/>
      <c r="VPN158" s="2"/>
      <c r="VPO158" s="2"/>
      <c r="VPP158" s="2"/>
      <c r="VPQ158" s="2"/>
      <c r="VPR158" s="2"/>
      <c r="VPS158" s="2"/>
      <c r="VPT158" s="2"/>
      <c r="VPU158" s="2"/>
      <c r="VPV158" s="2"/>
      <c r="VPW158" s="2"/>
      <c r="VPX158" s="2"/>
      <c r="VPY158" s="2"/>
      <c r="VPZ158" s="2"/>
      <c r="VQA158" s="2"/>
      <c r="VQB158" s="2"/>
      <c r="VQC158" s="2"/>
      <c r="VQD158" s="2"/>
      <c r="VQE158" s="2"/>
      <c r="VQF158" s="2"/>
      <c r="VQG158" s="2"/>
      <c r="VQH158" s="2"/>
      <c r="VQI158" s="2"/>
      <c r="VQJ158" s="2"/>
      <c r="VQK158" s="2"/>
      <c r="VQL158" s="2"/>
      <c r="VQM158" s="2"/>
      <c r="VQN158" s="2"/>
      <c r="VQO158" s="2"/>
      <c r="VQP158" s="2"/>
      <c r="VQQ158" s="2"/>
      <c r="VQR158" s="2"/>
      <c r="VQS158" s="2"/>
      <c r="VQT158" s="2"/>
      <c r="VQU158" s="2"/>
      <c r="VQV158" s="2"/>
      <c r="VQW158" s="2"/>
      <c r="VQX158" s="2"/>
      <c r="VQY158" s="2"/>
      <c r="VQZ158" s="2"/>
      <c r="VRA158" s="2"/>
      <c r="VRB158" s="2"/>
      <c r="VRC158" s="2"/>
      <c r="VRD158" s="2"/>
      <c r="VRE158" s="2"/>
      <c r="VRF158" s="2"/>
      <c r="VRG158" s="2"/>
      <c r="VRH158" s="2"/>
      <c r="VRI158" s="2"/>
      <c r="VRJ158" s="2"/>
      <c r="VRK158" s="2"/>
      <c r="VRL158" s="2"/>
      <c r="VRM158" s="2"/>
      <c r="VRN158" s="2"/>
      <c r="VRO158" s="2"/>
      <c r="VRP158" s="2"/>
      <c r="VRQ158" s="2"/>
      <c r="VRR158" s="2"/>
      <c r="VRS158" s="2"/>
      <c r="VRT158" s="2"/>
      <c r="VRU158" s="2"/>
      <c r="VRV158" s="2"/>
      <c r="VRW158" s="2"/>
      <c r="VRX158" s="2"/>
      <c r="VRY158" s="2"/>
      <c r="VRZ158" s="2"/>
      <c r="VSA158" s="2"/>
      <c r="VSB158" s="2"/>
      <c r="VSC158" s="2"/>
      <c r="VSD158" s="2"/>
      <c r="VSE158" s="2"/>
      <c r="VSF158" s="2"/>
      <c r="VSG158" s="2"/>
      <c r="VSH158" s="2"/>
      <c r="VSI158" s="2"/>
      <c r="VSJ158" s="2"/>
      <c r="VSK158" s="2"/>
      <c r="VSL158" s="2"/>
      <c r="VSM158" s="2"/>
      <c r="VSN158" s="2"/>
      <c r="VSO158" s="2"/>
      <c r="VSP158" s="2"/>
      <c r="VSQ158" s="2"/>
      <c r="VSR158" s="2"/>
      <c r="VSS158" s="2"/>
      <c r="VST158" s="2"/>
      <c r="VSU158" s="2"/>
      <c r="VSV158" s="2"/>
      <c r="VSW158" s="2"/>
      <c r="VSX158" s="2"/>
      <c r="VSY158" s="2"/>
      <c r="VSZ158" s="2"/>
      <c r="VTA158" s="2"/>
      <c r="VTB158" s="2"/>
      <c r="VTC158" s="2"/>
      <c r="VTD158" s="2"/>
      <c r="VTE158" s="2"/>
      <c r="VTF158" s="2"/>
      <c r="VTG158" s="2"/>
      <c r="VTH158" s="2"/>
      <c r="VTI158" s="2"/>
      <c r="VTJ158" s="2"/>
      <c r="VTK158" s="2"/>
      <c r="VTL158" s="2"/>
      <c r="VTM158" s="2"/>
      <c r="VTN158" s="2"/>
      <c r="VTO158" s="2"/>
      <c r="VTP158" s="2"/>
      <c r="VTQ158" s="2"/>
      <c r="VTR158" s="2"/>
      <c r="VTS158" s="2"/>
      <c r="VTT158" s="2"/>
      <c r="VTU158" s="2"/>
      <c r="VTV158" s="2"/>
      <c r="VTW158" s="2"/>
      <c r="VTX158" s="2"/>
      <c r="VTY158" s="2"/>
      <c r="VTZ158" s="2"/>
      <c r="VUA158" s="2"/>
      <c r="VUB158" s="2"/>
      <c r="VUC158" s="2"/>
      <c r="VUD158" s="2"/>
      <c r="VUE158" s="2"/>
      <c r="VUF158" s="2"/>
      <c r="VUG158" s="2"/>
      <c r="VUH158" s="2"/>
      <c r="VUI158" s="2"/>
      <c r="VUJ158" s="2"/>
      <c r="VUK158" s="2"/>
      <c r="VUL158" s="2"/>
      <c r="VUM158" s="2"/>
      <c r="VUN158" s="2"/>
      <c r="VUO158" s="2"/>
      <c r="VUP158" s="2"/>
      <c r="VUQ158" s="2"/>
      <c r="VUR158" s="2"/>
      <c r="VUS158" s="2"/>
      <c r="VUT158" s="2"/>
      <c r="VUU158" s="2"/>
      <c r="VUV158" s="2"/>
      <c r="VUW158" s="2"/>
      <c r="VUX158" s="2"/>
      <c r="VUY158" s="2"/>
      <c r="VUZ158" s="2"/>
      <c r="VVA158" s="2"/>
      <c r="VVB158" s="2"/>
      <c r="VVC158" s="2"/>
      <c r="VVD158" s="2"/>
      <c r="VVE158" s="2"/>
      <c r="VVF158" s="2"/>
      <c r="VVG158" s="2"/>
      <c r="VVH158" s="2"/>
      <c r="VVI158" s="2"/>
      <c r="VVJ158" s="2"/>
      <c r="VVK158" s="2"/>
      <c r="VVL158" s="2"/>
      <c r="VVM158" s="2"/>
      <c r="VVN158" s="2"/>
      <c r="VVO158" s="2"/>
      <c r="VVP158" s="2"/>
      <c r="VVQ158" s="2"/>
      <c r="VVR158" s="2"/>
      <c r="VVS158" s="2"/>
      <c r="VVT158" s="2"/>
      <c r="VVU158" s="2"/>
      <c r="VVV158" s="2"/>
      <c r="VVW158" s="2"/>
      <c r="VVX158" s="2"/>
      <c r="VVY158" s="2"/>
      <c r="VVZ158" s="2"/>
      <c r="VWA158" s="2"/>
      <c r="VWB158" s="2"/>
      <c r="VWC158" s="2"/>
      <c r="VWD158" s="2"/>
      <c r="VWE158" s="2"/>
      <c r="VWF158" s="2"/>
      <c r="VWG158" s="2"/>
      <c r="VWH158" s="2"/>
      <c r="VWI158" s="2"/>
      <c r="VWJ158" s="2"/>
      <c r="VWK158" s="2"/>
      <c r="VWL158" s="2"/>
      <c r="VWM158" s="2"/>
      <c r="VWN158" s="2"/>
      <c r="VWO158" s="2"/>
      <c r="VWP158" s="2"/>
      <c r="VWQ158" s="2"/>
      <c r="VWR158" s="2"/>
      <c r="VWS158" s="2"/>
      <c r="VWT158" s="2"/>
      <c r="VWU158" s="2"/>
      <c r="VWV158" s="2"/>
      <c r="VWW158" s="2"/>
      <c r="VWX158" s="2"/>
      <c r="VWY158" s="2"/>
      <c r="VWZ158" s="2"/>
      <c r="VXA158" s="2"/>
      <c r="VXB158" s="2"/>
      <c r="VXC158" s="2"/>
      <c r="VXD158" s="2"/>
      <c r="VXE158" s="2"/>
      <c r="VXF158" s="2"/>
      <c r="VXG158" s="2"/>
      <c r="VXH158" s="2"/>
      <c r="VXI158" s="2"/>
      <c r="VXJ158" s="2"/>
      <c r="VXK158" s="2"/>
      <c r="VXL158" s="2"/>
      <c r="VXM158" s="2"/>
      <c r="VXN158" s="2"/>
      <c r="VXO158" s="2"/>
      <c r="VXP158" s="2"/>
      <c r="VXQ158" s="2"/>
      <c r="VXR158" s="2"/>
      <c r="VXS158" s="2"/>
      <c r="VXT158" s="2"/>
      <c r="VXU158" s="2"/>
      <c r="VXV158" s="2"/>
      <c r="VXW158" s="2"/>
      <c r="VXX158" s="2"/>
      <c r="VXY158" s="2"/>
      <c r="VXZ158" s="2"/>
      <c r="VYA158" s="2"/>
      <c r="VYB158" s="2"/>
      <c r="VYC158" s="2"/>
      <c r="VYD158" s="2"/>
      <c r="VYE158" s="2"/>
      <c r="VYF158" s="2"/>
      <c r="VYG158" s="2"/>
      <c r="VYH158" s="2"/>
      <c r="VYI158" s="2"/>
      <c r="VYJ158" s="2"/>
      <c r="VYK158" s="2"/>
      <c r="VYL158" s="2"/>
      <c r="VYM158" s="2"/>
      <c r="VYN158" s="2"/>
      <c r="VYO158" s="2"/>
      <c r="VYP158" s="2"/>
      <c r="VYQ158" s="2"/>
      <c r="VYR158" s="2"/>
      <c r="VYS158" s="2"/>
      <c r="VYT158" s="2"/>
      <c r="VYU158" s="2"/>
      <c r="VYV158" s="2"/>
      <c r="VYW158" s="2"/>
      <c r="VYX158" s="2"/>
      <c r="VYY158" s="2"/>
      <c r="VYZ158" s="2"/>
      <c r="VZA158" s="2"/>
      <c r="VZB158" s="2"/>
      <c r="VZC158" s="2"/>
      <c r="VZD158" s="2"/>
      <c r="VZE158" s="2"/>
      <c r="VZF158" s="2"/>
      <c r="VZG158" s="2"/>
      <c r="VZH158" s="2"/>
      <c r="VZI158" s="2"/>
      <c r="VZJ158" s="2"/>
      <c r="VZK158" s="2"/>
      <c r="VZL158" s="2"/>
      <c r="VZM158" s="2"/>
      <c r="VZN158" s="2"/>
      <c r="VZO158" s="2"/>
      <c r="VZP158" s="2"/>
      <c r="VZQ158" s="2"/>
      <c r="VZR158" s="2"/>
      <c r="VZS158" s="2"/>
      <c r="VZT158" s="2"/>
      <c r="VZU158" s="2"/>
      <c r="VZV158" s="2"/>
      <c r="VZW158" s="2"/>
      <c r="VZX158" s="2"/>
      <c r="VZY158" s="2"/>
      <c r="VZZ158" s="2"/>
      <c r="WAA158" s="2"/>
      <c r="WAB158" s="2"/>
      <c r="WAC158" s="2"/>
      <c r="WAD158" s="2"/>
      <c r="WAE158" s="2"/>
      <c r="WAF158" s="2"/>
      <c r="WAG158" s="2"/>
      <c r="WAH158" s="2"/>
      <c r="WAI158" s="2"/>
      <c r="WAJ158" s="2"/>
      <c r="WAK158" s="2"/>
      <c r="WAL158" s="2"/>
      <c r="WAM158" s="2"/>
      <c r="WAN158" s="2"/>
      <c r="WAO158" s="2"/>
      <c r="WAP158" s="2"/>
      <c r="WAQ158" s="2"/>
      <c r="WAR158" s="2"/>
      <c r="WAS158" s="2"/>
      <c r="WAT158" s="2"/>
      <c r="WAU158" s="2"/>
      <c r="WAV158" s="2"/>
      <c r="WAW158" s="2"/>
      <c r="WAX158" s="2"/>
      <c r="WAY158" s="2"/>
      <c r="WAZ158" s="2"/>
      <c r="WBA158" s="2"/>
      <c r="WBB158" s="2"/>
      <c r="WBC158" s="2"/>
      <c r="WBD158" s="2"/>
      <c r="WBE158" s="2"/>
      <c r="WBF158" s="2"/>
      <c r="WBG158" s="2"/>
      <c r="WBH158" s="2"/>
      <c r="WBI158" s="2"/>
      <c r="WBJ158" s="2"/>
      <c r="WBK158" s="2"/>
      <c r="WBL158" s="2"/>
      <c r="WBM158" s="2"/>
      <c r="WBN158" s="2"/>
      <c r="WBO158" s="2"/>
      <c r="WBP158" s="2"/>
      <c r="WBQ158" s="2"/>
      <c r="WBR158" s="2"/>
      <c r="WBS158" s="2"/>
      <c r="WBT158" s="2"/>
      <c r="WBU158" s="2"/>
      <c r="WBV158" s="2"/>
      <c r="WBW158" s="2"/>
      <c r="WBX158" s="2"/>
      <c r="WBY158" s="2"/>
      <c r="WBZ158" s="2"/>
      <c r="WCA158" s="2"/>
      <c r="WCB158" s="2"/>
      <c r="WCC158" s="2"/>
      <c r="WCD158" s="2"/>
      <c r="WCE158" s="2"/>
      <c r="WCF158" s="2"/>
      <c r="WCG158" s="2"/>
      <c r="WCH158" s="2"/>
      <c r="WCI158" s="2"/>
      <c r="WCJ158" s="2"/>
      <c r="WCK158" s="2"/>
      <c r="WCL158" s="2"/>
      <c r="WCM158" s="2"/>
      <c r="WCN158" s="2"/>
      <c r="WCO158" s="2"/>
      <c r="WCP158" s="2"/>
      <c r="WCQ158" s="2"/>
      <c r="WCR158" s="2"/>
      <c r="WCS158" s="2"/>
      <c r="WCT158" s="2"/>
      <c r="WCU158" s="2"/>
      <c r="WCV158" s="2"/>
      <c r="WCW158" s="2"/>
      <c r="WCX158" s="2"/>
      <c r="WCY158" s="2"/>
      <c r="WCZ158" s="2"/>
      <c r="WDA158" s="2"/>
      <c r="WDB158" s="2"/>
      <c r="WDC158" s="2"/>
      <c r="WDD158" s="2"/>
      <c r="WDE158" s="2"/>
      <c r="WDF158" s="2"/>
      <c r="WDG158" s="2"/>
      <c r="WDH158" s="2"/>
      <c r="WDI158" s="2"/>
      <c r="WDJ158" s="2"/>
      <c r="WDK158" s="2"/>
      <c r="WDL158" s="2"/>
      <c r="WDM158" s="2"/>
      <c r="WDN158" s="2"/>
      <c r="WDO158" s="2"/>
      <c r="WDP158" s="2"/>
      <c r="WDQ158" s="2"/>
      <c r="WDR158" s="2"/>
      <c r="WDS158" s="2"/>
      <c r="WDT158" s="2"/>
      <c r="WDU158" s="2"/>
      <c r="WDV158" s="2"/>
      <c r="WDW158" s="2"/>
      <c r="WDX158" s="2"/>
      <c r="WDY158" s="2"/>
      <c r="WDZ158" s="2"/>
      <c r="WEA158" s="2"/>
      <c r="WEB158" s="2"/>
      <c r="WEC158" s="2"/>
      <c r="WED158" s="2"/>
      <c r="WEE158" s="2"/>
      <c r="WEF158" s="2"/>
      <c r="WEG158" s="2"/>
      <c r="WEH158" s="2"/>
      <c r="WEI158" s="2"/>
      <c r="WEJ158" s="2"/>
      <c r="WEK158" s="2"/>
      <c r="WEL158" s="2"/>
      <c r="WEM158" s="2"/>
      <c r="WEN158" s="2"/>
      <c r="WEO158" s="2"/>
      <c r="WEP158" s="2"/>
      <c r="WEQ158" s="2"/>
      <c r="WER158" s="2"/>
      <c r="WES158" s="2"/>
      <c r="WET158" s="2"/>
      <c r="WEU158" s="2"/>
      <c r="WEV158" s="2"/>
      <c r="WEW158" s="2"/>
      <c r="WEX158" s="2"/>
      <c r="WEY158" s="2"/>
      <c r="WEZ158" s="2"/>
      <c r="WFA158" s="2"/>
      <c r="WFB158" s="2"/>
      <c r="WFC158" s="2"/>
      <c r="WFD158" s="2"/>
      <c r="WFE158" s="2"/>
      <c r="WFF158" s="2"/>
      <c r="WFG158" s="2"/>
      <c r="WFH158" s="2"/>
      <c r="WFI158" s="2"/>
      <c r="WFJ158" s="2"/>
      <c r="WFK158" s="2"/>
      <c r="WFL158" s="2"/>
      <c r="WFM158" s="2"/>
      <c r="WFN158" s="2"/>
      <c r="WFO158" s="2"/>
      <c r="WFP158" s="2"/>
      <c r="WFQ158" s="2"/>
      <c r="WFR158" s="2"/>
      <c r="WFS158" s="2"/>
      <c r="WFT158" s="2"/>
      <c r="WFU158" s="2"/>
      <c r="WFV158" s="2"/>
      <c r="WFW158" s="2"/>
      <c r="WFX158" s="2"/>
      <c r="WFY158" s="2"/>
      <c r="WFZ158" s="2"/>
      <c r="WGA158" s="2"/>
      <c r="WGB158" s="2"/>
      <c r="WGC158" s="2"/>
      <c r="WGD158" s="2"/>
      <c r="WGE158" s="2"/>
      <c r="WGF158" s="2"/>
      <c r="WGG158" s="2"/>
      <c r="WGH158" s="2"/>
      <c r="WGI158" s="2"/>
      <c r="WGJ158" s="2"/>
      <c r="WGK158" s="2"/>
      <c r="WGL158" s="2"/>
      <c r="WGM158" s="2"/>
      <c r="WGN158" s="2"/>
      <c r="WGO158" s="2"/>
      <c r="WGP158" s="2"/>
      <c r="WGQ158" s="2"/>
      <c r="WGR158" s="2"/>
      <c r="WGS158" s="2"/>
      <c r="WGT158" s="2"/>
      <c r="WGU158" s="2"/>
      <c r="WGV158" s="2"/>
      <c r="WGW158" s="2"/>
      <c r="WGX158" s="2"/>
      <c r="WGY158" s="2"/>
      <c r="WGZ158" s="2"/>
      <c r="WHA158" s="2"/>
      <c r="WHB158" s="2"/>
      <c r="WHC158" s="2"/>
      <c r="WHD158" s="2"/>
      <c r="WHE158" s="2"/>
      <c r="WHF158" s="2"/>
      <c r="WHG158" s="2"/>
      <c r="WHH158" s="2"/>
      <c r="WHI158" s="2"/>
      <c r="WHJ158" s="2"/>
      <c r="WHK158" s="2"/>
      <c r="WHL158" s="2"/>
      <c r="WHM158" s="2"/>
      <c r="WHN158" s="2"/>
      <c r="WHO158" s="2"/>
      <c r="WHP158" s="2"/>
      <c r="WHQ158" s="2"/>
      <c r="WHR158" s="2"/>
      <c r="WHS158" s="2"/>
      <c r="WHT158" s="2"/>
      <c r="WHU158" s="2"/>
      <c r="WHV158" s="2"/>
      <c r="WHW158" s="2"/>
      <c r="WHX158" s="2"/>
      <c r="WHY158" s="2"/>
      <c r="WHZ158" s="2"/>
      <c r="WIA158" s="2"/>
      <c r="WIB158" s="2"/>
      <c r="WIC158" s="2"/>
      <c r="WID158" s="2"/>
      <c r="WIE158" s="2"/>
      <c r="WIF158" s="2"/>
      <c r="WIG158" s="2"/>
      <c r="WIH158" s="2"/>
      <c r="WII158" s="2"/>
      <c r="WIJ158" s="2"/>
      <c r="WIK158" s="2"/>
      <c r="WIL158" s="2"/>
      <c r="WIM158" s="2"/>
      <c r="WIN158" s="2"/>
      <c r="WIO158" s="2"/>
      <c r="WIP158" s="2"/>
      <c r="WIQ158" s="2"/>
      <c r="WIR158" s="2"/>
      <c r="WIS158" s="2"/>
      <c r="WIT158" s="2"/>
      <c r="WIU158" s="2"/>
      <c r="WIV158" s="2"/>
      <c r="WIW158" s="2"/>
      <c r="WIX158" s="2"/>
      <c r="WIY158" s="2"/>
      <c r="WIZ158" s="2"/>
      <c r="WJA158" s="2"/>
      <c r="WJB158" s="2"/>
      <c r="WJC158" s="2"/>
      <c r="WJD158" s="2"/>
      <c r="WJE158" s="2"/>
      <c r="WJF158" s="2"/>
      <c r="WJG158" s="2"/>
      <c r="WJH158" s="2"/>
      <c r="WJI158" s="2"/>
      <c r="WJJ158" s="2"/>
      <c r="WJK158" s="2"/>
      <c r="WJL158" s="2"/>
      <c r="WJM158" s="2"/>
      <c r="WJN158" s="2"/>
      <c r="WJO158" s="2"/>
      <c r="WJP158" s="2"/>
      <c r="WJQ158" s="2"/>
      <c r="WJR158" s="2"/>
      <c r="WJS158" s="2"/>
      <c r="WJT158" s="2"/>
      <c r="WJU158" s="2"/>
      <c r="WJV158" s="2"/>
      <c r="WJW158" s="2"/>
      <c r="WJX158" s="2"/>
      <c r="WJY158" s="2"/>
      <c r="WJZ158" s="2"/>
      <c r="WKA158" s="2"/>
      <c r="WKB158" s="2"/>
      <c r="WKC158" s="2"/>
      <c r="WKD158" s="2"/>
      <c r="WKE158" s="2"/>
      <c r="WKF158" s="2"/>
      <c r="WKG158" s="2"/>
      <c r="WKH158" s="2"/>
      <c r="WKI158" s="2"/>
      <c r="WKJ158" s="2"/>
      <c r="WKK158" s="2"/>
      <c r="WKL158" s="2"/>
      <c r="WKM158" s="2"/>
      <c r="WKN158" s="2"/>
      <c r="WKO158" s="2"/>
      <c r="WKP158" s="2"/>
      <c r="WKQ158" s="2"/>
      <c r="WKR158" s="2"/>
      <c r="WKS158" s="2"/>
      <c r="WKT158" s="2"/>
      <c r="WKU158" s="2"/>
      <c r="WKV158" s="2"/>
      <c r="WKW158" s="2"/>
      <c r="WKX158" s="2"/>
      <c r="WKY158" s="2"/>
      <c r="WKZ158" s="2"/>
      <c r="WLA158" s="2"/>
      <c r="WLB158" s="2"/>
      <c r="WLC158" s="2"/>
      <c r="WLD158" s="2"/>
      <c r="WLE158" s="2"/>
      <c r="WLF158" s="2"/>
      <c r="WLG158" s="2"/>
      <c r="WLH158" s="2"/>
      <c r="WLI158" s="2"/>
      <c r="WLJ158" s="2"/>
      <c r="WLK158" s="2"/>
      <c r="WLL158" s="2"/>
      <c r="WLM158" s="2"/>
      <c r="WLN158" s="2"/>
      <c r="WLO158" s="2"/>
      <c r="WLP158" s="2"/>
      <c r="WLQ158" s="2"/>
      <c r="WLR158" s="2"/>
      <c r="WLS158" s="2"/>
      <c r="WLT158" s="2"/>
      <c r="WLU158" s="2"/>
      <c r="WLV158" s="2"/>
      <c r="WLW158" s="2"/>
      <c r="WLX158" s="2"/>
      <c r="WLY158" s="2"/>
      <c r="WLZ158" s="2"/>
      <c r="WMA158" s="2"/>
      <c r="WMB158" s="2"/>
      <c r="WMC158" s="2"/>
      <c r="WMD158" s="2"/>
      <c r="WME158" s="2"/>
      <c r="WMF158" s="2"/>
      <c r="WMG158" s="2"/>
      <c r="WMH158" s="2"/>
      <c r="WMI158" s="2"/>
      <c r="WMJ158" s="2"/>
      <c r="WMK158" s="2"/>
      <c r="WML158" s="2"/>
      <c r="WMM158" s="2"/>
      <c r="WMN158" s="2"/>
      <c r="WMO158" s="2"/>
      <c r="WMP158" s="2"/>
      <c r="WMQ158" s="2"/>
      <c r="WMR158" s="2"/>
      <c r="WMS158" s="2"/>
      <c r="WMT158" s="2"/>
      <c r="WMU158" s="2"/>
      <c r="WMV158" s="2"/>
      <c r="WMW158" s="2"/>
      <c r="WMX158" s="2"/>
      <c r="WMY158" s="2"/>
      <c r="WMZ158" s="2"/>
      <c r="WNA158" s="2"/>
      <c r="WNB158" s="2"/>
      <c r="WNC158" s="2"/>
      <c r="WND158" s="2"/>
      <c r="WNE158" s="2"/>
      <c r="WNF158" s="2"/>
      <c r="WNG158" s="2"/>
      <c r="WNH158" s="2"/>
      <c r="WNI158" s="2"/>
      <c r="WNJ158" s="2"/>
      <c r="WNK158" s="2"/>
      <c r="WNL158" s="2"/>
      <c r="WNM158" s="2"/>
      <c r="WNN158" s="2"/>
      <c r="WNO158" s="2"/>
      <c r="WNP158" s="2"/>
      <c r="WNQ158" s="2"/>
      <c r="WNR158" s="2"/>
      <c r="WNS158" s="2"/>
      <c r="WNT158" s="2"/>
      <c r="WNU158" s="2"/>
      <c r="WNV158" s="2"/>
      <c r="WNW158" s="2"/>
      <c r="WNX158" s="2"/>
      <c r="WNY158" s="2"/>
      <c r="WNZ158" s="2"/>
      <c r="WOA158" s="2"/>
      <c r="WOB158" s="2"/>
      <c r="WOC158" s="2"/>
      <c r="WOD158" s="2"/>
      <c r="WOE158" s="2"/>
      <c r="WOF158" s="2"/>
      <c r="WOG158" s="2"/>
      <c r="WOH158" s="2"/>
      <c r="WOI158" s="2"/>
      <c r="WOJ158" s="2"/>
      <c r="WOK158" s="2"/>
      <c r="WOL158" s="2"/>
      <c r="WOM158" s="2"/>
      <c r="WON158" s="2"/>
      <c r="WOO158" s="2"/>
      <c r="WOP158" s="2"/>
      <c r="WOQ158" s="2"/>
      <c r="WOR158" s="2"/>
      <c r="WOS158" s="2"/>
      <c r="WOT158" s="2"/>
      <c r="WOU158" s="2"/>
      <c r="WOV158" s="2"/>
      <c r="WOW158" s="2"/>
      <c r="WOX158" s="2"/>
      <c r="WOY158" s="2"/>
      <c r="WOZ158" s="2"/>
      <c r="WPA158" s="2"/>
      <c r="WPB158" s="2"/>
      <c r="WPC158" s="2"/>
      <c r="WPD158" s="2"/>
      <c r="WPE158" s="2"/>
      <c r="WPF158" s="2"/>
      <c r="WPG158" s="2"/>
      <c r="WPH158" s="2"/>
      <c r="WPI158" s="2"/>
      <c r="WPJ158" s="2"/>
      <c r="WPK158" s="2"/>
      <c r="WPL158" s="2"/>
      <c r="WPM158" s="2"/>
      <c r="WPN158" s="2"/>
      <c r="WPO158" s="2"/>
      <c r="WPP158" s="2"/>
      <c r="WPQ158" s="2"/>
      <c r="WPR158" s="2"/>
      <c r="WPS158" s="2"/>
      <c r="WPT158" s="2"/>
      <c r="WPU158" s="2"/>
      <c r="WPV158" s="2"/>
      <c r="WPW158" s="2"/>
      <c r="WPX158" s="2"/>
      <c r="WPY158" s="2"/>
      <c r="WPZ158" s="2"/>
      <c r="WQA158" s="2"/>
      <c r="WQB158" s="2"/>
      <c r="WQC158" s="2"/>
      <c r="WQD158" s="2"/>
      <c r="WQE158" s="2"/>
      <c r="WQF158" s="2"/>
      <c r="WQG158" s="2"/>
      <c r="WQH158" s="2"/>
      <c r="WQI158" s="2"/>
      <c r="WQJ158" s="2"/>
      <c r="WQK158" s="2"/>
      <c r="WQL158" s="2"/>
      <c r="WQM158" s="2"/>
      <c r="WQN158" s="2"/>
      <c r="WQO158" s="2"/>
      <c r="WQP158" s="2"/>
      <c r="WQQ158" s="2"/>
      <c r="WQR158" s="2"/>
      <c r="WQS158" s="2"/>
      <c r="WQT158" s="2"/>
      <c r="WQU158" s="2"/>
      <c r="WQV158" s="2"/>
      <c r="WQW158" s="2"/>
      <c r="WQX158" s="2"/>
      <c r="WQY158" s="2"/>
      <c r="WQZ158" s="2"/>
      <c r="WRA158" s="2"/>
      <c r="WRB158" s="2"/>
      <c r="WRC158" s="2"/>
      <c r="WRD158" s="2"/>
      <c r="WRE158" s="2"/>
      <c r="WRF158" s="2"/>
      <c r="WRG158" s="2"/>
      <c r="WRH158" s="2"/>
      <c r="WRI158" s="2"/>
      <c r="WRJ158" s="2"/>
      <c r="WRK158" s="2"/>
      <c r="WRL158" s="2"/>
      <c r="WRM158" s="2"/>
      <c r="WRN158" s="2"/>
      <c r="WRO158" s="2"/>
      <c r="WRP158" s="2"/>
      <c r="WRQ158" s="2"/>
      <c r="WRR158" s="2"/>
      <c r="WRS158" s="2"/>
      <c r="WRT158" s="2"/>
      <c r="WRU158" s="2"/>
      <c r="WRV158" s="2"/>
      <c r="WRW158" s="2"/>
      <c r="WRX158" s="2"/>
      <c r="WRY158" s="2"/>
      <c r="WRZ158" s="2"/>
      <c r="WSA158" s="2"/>
      <c r="WSB158" s="2"/>
      <c r="WSC158" s="2"/>
      <c r="WSD158" s="2"/>
      <c r="WSE158" s="2"/>
      <c r="WSF158" s="2"/>
      <c r="WSG158" s="2"/>
      <c r="WSH158" s="2"/>
      <c r="WSI158" s="2"/>
      <c r="WSJ158" s="2"/>
      <c r="WSK158" s="2"/>
      <c r="WSL158" s="2"/>
      <c r="WSM158" s="2"/>
      <c r="WSN158" s="2"/>
      <c r="WSO158" s="2"/>
      <c r="WSP158" s="2"/>
      <c r="WSQ158" s="2"/>
      <c r="WSR158" s="2"/>
      <c r="WSS158" s="2"/>
      <c r="WST158" s="2"/>
      <c r="WSU158" s="2"/>
      <c r="WSV158" s="2"/>
      <c r="WSW158" s="2"/>
      <c r="WSX158" s="2"/>
      <c r="WSY158" s="2"/>
      <c r="WSZ158" s="2"/>
      <c r="WTA158" s="2"/>
      <c r="WTB158" s="2"/>
      <c r="WTC158" s="2"/>
      <c r="WTD158" s="2"/>
      <c r="WTE158" s="2"/>
      <c r="WTF158" s="2"/>
      <c r="WTG158" s="2"/>
      <c r="WTH158" s="2"/>
      <c r="WTI158" s="2"/>
      <c r="WTJ158" s="2"/>
      <c r="WTK158" s="2"/>
      <c r="WTL158" s="2"/>
      <c r="WTM158" s="2"/>
      <c r="WTN158" s="2"/>
      <c r="WTO158" s="2"/>
      <c r="WTP158" s="2"/>
      <c r="WTQ158" s="2"/>
      <c r="WTR158" s="2"/>
      <c r="WTS158" s="2"/>
      <c r="WTT158" s="2"/>
      <c r="WTU158" s="2"/>
      <c r="WTV158" s="2"/>
      <c r="WTW158" s="2"/>
      <c r="WTX158" s="2"/>
      <c r="WTY158" s="2"/>
      <c r="WTZ158" s="2"/>
      <c r="WUA158" s="2"/>
      <c r="WUB158" s="2"/>
      <c r="WUC158" s="2"/>
      <c r="WUD158" s="2"/>
      <c r="WUE158" s="2"/>
      <c r="WUF158" s="2"/>
      <c r="WUG158" s="2"/>
      <c r="WUH158" s="2"/>
      <c r="WUI158" s="2"/>
      <c r="WUJ158" s="2"/>
      <c r="WUK158" s="2"/>
      <c r="WUL158" s="2"/>
      <c r="WUM158" s="2"/>
      <c r="WUN158" s="2"/>
      <c r="WUO158" s="2"/>
      <c r="WUP158" s="2"/>
      <c r="WUQ158" s="2"/>
      <c r="WUR158" s="2"/>
      <c r="WUS158" s="2"/>
      <c r="WUT158" s="2"/>
      <c r="WUU158" s="2"/>
      <c r="WUV158" s="2"/>
      <c r="WUW158" s="2"/>
      <c r="WUX158" s="2"/>
      <c r="WUY158" s="2"/>
      <c r="WUZ158" s="2"/>
      <c r="WVA158" s="2"/>
      <c r="WVB158" s="2"/>
      <c r="WVC158" s="2"/>
      <c r="WVD158" s="2"/>
      <c r="WVE158" s="2"/>
      <c r="WVF158" s="2"/>
      <c r="WVG158" s="2"/>
      <c r="WVH158" s="2"/>
      <c r="WVI158" s="2"/>
      <c r="WVJ158" s="2"/>
      <c r="WVK158" s="2"/>
      <c r="WVL158" s="2"/>
      <c r="WVM158" s="2"/>
      <c r="WVN158" s="2"/>
      <c r="WVO158" s="2"/>
      <c r="WVP158" s="2"/>
      <c r="WVQ158" s="2"/>
      <c r="WVR158" s="2"/>
      <c r="WVS158" s="2"/>
      <c r="WVT158" s="2"/>
      <c r="WVU158" s="2"/>
      <c r="WVV158" s="2"/>
      <c r="WVW158" s="2"/>
      <c r="WVX158" s="2"/>
      <c r="WVY158" s="2"/>
      <c r="WVZ158" s="2"/>
      <c r="WWA158" s="2"/>
      <c r="WWB158" s="2"/>
      <c r="WWC158" s="2"/>
      <c r="WWD158" s="2"/>
      <c r="WWE158" s="2"/>
      <c r="WWF158" s="2"/>
      <c r="WWG158" s="2"/>
      <c r="WWH158" s="2"/>
      <c r="WWI158" s="2"/>
      <c r="WWJ158" s="2"/>
      <c r="WWK158" s="2"/>
      <c r="WWL158" s="2"/>
      <c r="WWM158" s="2"/>
      <c r="WWN158" s="2"/>
      <c r="WWO158" s="2"/>
      <c r="WWP158" s="2"/>
      <c r="WWQ158" s="2"/>
      <c r="WWR158" s="2"/>
      <c r="WWS158" s="2"/>
      <c r="WWT158" s="2"/>
      <c r="WWU158" s="2"/>
      <c r="WWV158" s="2"/>
      <c r="WWW158" s="2"/>
      <c r="WWX158" s="2"/>
      <c r="WWY158" s="2"/>
      <c r="WWZ158" s="2"/>
      <c r="WXA158" s="2"/>
      <c r="WXB158" s="2"/>
      <c r="WXC158" s="2"/>
      <c r="WXD158" s="2"/>
      <c r="WXE158" s="2"/>
      <c r="WXF158" s="2"/>
      <c r="WXG158" s="2"/>
      <c r="WXH158" s="2"/>
      <c r="WXI158" s="2"/>
      <c r="WXJ158" s="2"/>
      <c r="WXK158" s="2"/>
      <c r="WXL158" s="2"/>
      <c r="WXM158" s="2"/>
      <c r="WXN158" s="2"/>
      <c r="WXO158" s="2"/>
      <c r="WXP158" s="2"/>
      <c r="WXQ158" s="2"/>
      <c r="WXR158" s="2"/>
      <c r="WXS158" s="2"/>
      <c r="WXT158" s="2"/>
      <c r="WXU158" s="2"/>
      <c r="WXV158" s="2"/>
      <c r="WXW158" s="2"/>
      <c r="WXX158" s="2"/>
      <c r="WXY158" s="2"/>
      <c r="WXZ158" s="2"/>
      <c r="WYA158" s="2"/>
      <c r="WYB158" s="2"/>
      <c r="WYC158" s="2"/>
      <c r="WYD158" s="2"/>
      <c r="WYE158" s="2"/>
      <c r="WYF158" s="2"/>
      <c r="WYG158" s="2"/>
      <c r="WYH158" s="2"/>
      <c r="WYI158" s="2"/>
      <c r="WYJ158" s="2"/>
      <c r="WYK158" s="2"/>
      <c r="WYL158" s="2"/>
      <c r="WYM158" s="2"/>
      <c r="WYN158" s="2"/>
      <c r="WYO158" s="2"/>
      <c r="WYP158" s="2"/>
      <c r="WYQ158" s="2"/>
      <c r="WYR158" s="2"/>
      <c r="WYS158" s="2"/>
      <c r="WYT158" s="2"/>
      <c r="WYU158" s="2"/>
      <c r="WYV158" s="2"/>
      <c r="WYW158" s="2"/>
      <c r="WYX158" s="2"/>
      <c r="WYY158" s="2"/>
      <c r="WYZ158" s="2"/>
      <c r="WZA158" s="2"/>
      <c r="WZB158" s="2"/>
      <c r="WZC158" s="2"/>
      <c r="WZD158" s="2"/>
      <c r="WZE158" s="2"/>
      <c r="WZF158" s="2"/>
      <c r="WZG158" s="2"/>
      <c r="WZH158" s="2"/>
      <c r="WZI158" s="2"/>
      <c r="WZJ158" s="2"/>
      <c r="WZK158" s="2"/>
      <c r="WZL158" s="2"/>
      <c r="WZM158" s="2"/>
      <c r="WZN158" s="2"/>
      <c r="WZO158" s="2"/>
      <c r="WZP158" s="2"/>
      <c r="WZQ158" s="2"/>
      <c r="WZR158" s="2"/>
      <c r="WZS158" s="2"/>
      <c r="WZT158" s="2"/>
      <c r="WZU158" s="2"/>
      <c r="WZV158" s="2"/>
      <c r="WZW158" s="2"/>
      <c r="WZX158" s="2"/>
      <c r="WZY158" s="2"/>
      <c r="WZZ158" s="2"/>
      <c r="XAA158" s="2"/>
      <c r="XAB158" s="2"/>
      <c r="XAC158" s="2"/>
      <c r="XAD158" s="2"/>
      <c r="XAE158" s="2"/>
      <c r="XAF158" s="2"/>
      <c r="XAG158" s="2"/>
      <c r="XAH158" s="2"/>
      <c r="XAI158" s="2"/>
      <c r="XAJ158" s="2"/>
      <c r="XAK158" s="2"/>
      <c r="XAL158" s="2"/>
      <c r="XAM158" s="2"/>
      <c r="XAN158" s="2"/>
      <c r="XAO158" s="2"/>
      <c r="XAP158" s="2"/>
      <c r="XAQ158" s="2"/>
      <c r="XAR158" s="2"/>
      <c r="XAS158" s="2"/>
      <c r="XAT158" s="2"/>
      <c r="XAU158" s="2"/>
      <c r="XAV158" s="2"/>
      <c r="XAW158" s="2"/>
      <c r="XAX158" s="2"/>
      <c r="XAY158" s="2"/>
      <c r="XAZ158" s="2"/>
      <c r="XBA158" s="2"/>
      <c r="XBB158" s="2"/>
      <c r="XBC158" s="2"/>
      <c r="XBD158" s="2"/>
      <c r="XBE158" s="2"/>
      <c r="XBF158" s="2"/>
      <c r="XBG158" s="2"/>
      <c r="XBH158" s="2"/>
      <c r="XBI158" s="2"/>
      <c r="XBJ158" s="2"/>
      <c r="XBK158" s="2"/>
      <c r="XBL158" s="2"/>
      <c r="XBM158" s="2"/>
      <c r="XBN158" s="2"/>
      <c r="XBO158" s="2"/>
      <c r="XBP158" s="2"/>
      <c r="XBQ158" s="2"/>
      <c r="XBR158" s="2"/>
      <c r="XBS158" s="2"/>
      <c r="XBT158" s="2"/>
      <c r="XBU158" s="2"/>
      <c r="XBV158" s="2"/>
      <c r="XBW158" s="2"/>
      <c r="XBX158" s="2"/>
      <c r="XBY158" s="2"/>
      <c r="XBZ158" s="2"/>
      <c r="XCA158" s="2"/>
      <c r="XCB158" s="2"/>
      <c r="XCC158" s="2"/>
      <c r="XCD158" s="2"/>
      <c r="XCE158" s="2"/>
      <c r="XCF158" s="2"/>
      <c r="XCG158" s="2"/>
      <c r="XCH158" s="2"/>
      <c r="XCI158" s="2"/>
      <c r="XCJ158" s="2"/>
      <c r="XCK158" s="2"/>
      <c r="XCL158" s="2"/>
      <c r="XCM158" s="2"/>
      <c r="XCN158" s="2"/>
      <c r="XCO158" s="2"/>
      <c r="XCP158" s="2"/>
      <c r="XCQ158" s="2"/>
      <c r="XCR158" s="2"/>
      <c r="XCS158" s="2"/>
      <c r="XCT158" s="2"/>
      <c r="XCU158" s="2"/>
      <c r="XCV158" s="2"/>
      <c r="XCW158" s="2"/>
      <c r="XCX158" s="2"/>
      <c r="XCY158" s="2"/>
      <c r="XCZ158" s="2"/>
      <c r="XDA158" s="2"/>
      <c r="XDB158" s="2"/>
      <c r="XDC158" s="2"/>
      <c r="XDD158" s="2"/>
      <c r="XDE158" s="2"/>
      <c r="XDF158" s="2"/>
      <c r="XDG158" s="2"/>
      <c r="XDH158" s="2"/>
      <c r="XDI158" s="2"/>
      <c r="XDJ158" s="2"/>
      <c r="XDK158" s="2"/>
      <c r="XDL158" s="2"/>
      <c r="XDM158" s="2"/>
      <c r="XDN158" s="2"/>
      <c r="XDO158" s="2"/>
      <c r="XDP158" s="2"/>
      <c r="XDQ158" s="2"/>
      <c r="XDR158" s="2"/>
      <c r="XDS158" s="2"/>
      <c r="XDT158" s="2"/>
      <c r="XDU158" s="2"/>
      <c r="XDV158" s="2"/>
      <c r="XDW158" s="2"/>
      <c r="XDX158" s="2"/>
      <c r="XDY158" s="2"/>
      <c r="XDZ158" s="2"/>
      <c r="XEA158" s="2"/>
      <c r="XEB158" s="2"/>
      <c r="XEC158" s="2"/>
      <c r="XED158" s="2"/>
      <c r="XEE158" s="2"/>
      <c r="XEF158" s="2"/>
      <c r="XEG158" s="2"/>
      <c r="XEH158" s="2"/>
      <c r="XEI158" s="2"/>
      <c r="XEJ158" s="58" t="s">
        <v>996</v>
      </c>
      <c r="XEK158" s="58" t="s">
        <v>1009</v>
      </c>
      <c r="XEL158" s="58" t="s">
        <v>601</v>
      </c>
      <c r="XEM158" s="71" t="s">
        <v>997</v>
      </c>
    </row>
    <row r="159" spans="1:16367" s="12" customFormat="1" ht="15">
      <c r="A159" s="70"/>
      <c r="B159" s="11"/>
      <c r="C159" s="1413" t="s">
        <v>1010</v>
      </c>
      <c r="D159" s="1413"/>
      <c r="E159" s="1603"/>
      <c r="F159" s="178" t="s">
        <v>461</v>
      </c>
      <c r="G159" s="178" t="s">
        <v>461</v>
      </c>
      <c r="H159" s="178" t="s">
        <v>461</v>
      </c>
      <c r="I159" s="178" t="s">
        <v>461</v>
      </c>
      <c r="J159" s="178" t="s">
        <v>461</v>
      </c>
      <c r="K159" s="178" t="s">
        <v>461</v>
      </c>
      <c r="L159" s="178" t="s">
        <v>461</v>
      </c>
      <c r="M159" s="178" t="s">
        <v>461</v>
      </c>
      <c r="N159" s="177" t="s">
        <v>461</v>
      </c>
      <c r="XEJ159" s="12" t="s">
        <v>461</v>
      </c>
      <c r="XEK159" s="12" t="s">
        <v>461</v>
      </c>
      <c r="XEL159" s="12" t="s">
        <v>461</v>
      </c>
      <c r="XEM159" s="12" t="s">
        <v>461</v>
      </c>
    </row>
    <row r="160" spans="1:16367" s="12" customFormat="1" ht="15">
      <c r="A160" s="70"/>
      <c r="B160" s="11"/>
      <c r="C160" s="1413" t="s">
        <v>1011</v>
      </c>
      <c r="D160" s="1413"/>
      <c r="E160" s="1603"/>
      <c r="F160" s="178" t="s">
        <v>461</v>
      </c>
      <c r="G160" s="178" t="s">
        <v>461</v>
      </c>
      <c r="H160" s="178" t="s">
        <v>296</v>
      </c>
      <c r="I160" s="178" t="s">
        <v>461</v>
      </c>
      <c r="J160" s="178" t="s">
        <v>461</v>
      </c>
      <c r="K160" s="178" t="s">
        <v>296</v>
      </c>
      <c r="L160" s="178" t="s">
        <v>296</v>
      </c>
      <c r="M160" s="178"/>
      <c r="N160" s="177" t="s">
        <v>461</v>
      </c>
      <c r="XEJ160" s="12" t="s">
        <v>296</v>
      </c>
      <c r="XEK160" s="12" t="s">
        <v>461</v>
      </c>
      <c r="XEL160" s="12" t="s">
        <v>461</v>
      </c>
      <c r="XEM160" s="12" t="s">
        <v>461</v>
      </c>
    </row>
    <row r="161" spans="1:287 16364:16367" s="12" customFormat="1" ht="15">
      <c r="A161" s="70"/>
      <c r="B161" s="11"/>
      <c r="C161" s="1413" t="s">
        <v>1012</v>
      </c>
      <c r="D161" s="1413"/>
      <c r="E161" s="1603"/>
      <c r="F161" s="178" t="s">
        <v>461</v>
      </c>
      <c r="G161" s="178" t="s">
        <v>461</v>
      </c>
      <c r="H161" s="178" t="s">
        <v>461</v>
      </c>
      <c r="I161" s="178" t="s">
        <v>461</v>
      </c>
      <c r="J161" s="178" t="s">
        <v>461</v>
      </c>
      <c r="K161" s="178" t="s">
        <v>461</v>
      </c>
      <c r="L161" s="178" t="s">
        <v>461</v>
      </c>
      <c r="M161" s="178"/>
      <c r="N161" s="177" t="s">
        <v>461</v>
      </c>
      <c r="XEJ161" s="12" t="s">
        <v>461</v>
      </c>
      <c r="XEL161" s="12" t="s">
        <v>461</v>
      </c>
      <c r="XEM161" s="12" t="s">
        <v>461</v>
      </c>
    </row>
    <row r="162" spans="1:287 16364:16367" s="12" customFormat="1" ht="15">
      <c r="A162" s="70"/>
      <c r="B162" s="11"/>
      <c r="C162" s="1413" t="s">
        <v>1013</v>
      </c>
      <c r="D162" s="1413"/>
      <c r="E162" s="1603"/>
      <c r="F162" s="178" t="s">
        <v>461</v>
      </c>
      <c r="G162" s="178" t="s">
        <v>461</v>
      </c>
      <c r="H162" s="178" t="s">
        <v>461</v>
      </c>
      <c r="I162" s="178" t="s">
        <v>461</v>
      </c>
      <c r="J162" s="178" t="s">
        <v>461</v>
      </c>
      <c r="K162" s="178" t="s">
        <v>461</v>
      </c>
      <c r="L162" s="178" t="s">
        <v>461</v>
      </c>
      <c r="M162" s="178" t="s">
        <v>461</v>
      </c>
      <c r="N162" s="177" t="s">
        <v>461</v>
      </c>
      <c r="XEJ162" s="12" t="s">
        <v>461</v>
      </c>
      <c r="XEL162" s="12" t="s">
        <v>461</v>
      </c>
      <c r="XEM162" s="12" t="s">
        <v>461</v>
      </c>
    </row>
    <row r="163" spans="1:287 16364:16367" s="12" customFormat="1" ht="15">
      <c r="A163" s="70"/>
      <c r="B163" s="11"/>
      <c r="C163" s="1413" t="s">
        <v>1014</v>
      </c>
      <c r="D163" s="1413"/>
      <c r="E163" s="1603"/>
      <c r="F163" s="178" t="s">
        <v>461</v>
      </c>
      <c r="G163" s="178" t="s">
        <v>461</v>
      </c>
      <c r="H163" s="178" t="s">
        <v>296</v>
      </c>
      <c r="I163" s="178" t="s">
        <v>461</v>
      </c>
      <c r="J163" s="178" t="s">
        <v>461</v>
      </c>
      <c r="K163" s="178" t="s">
        <v>461</v>
      </c>
      <c r="L163" s="178" t="s">
        <v>461</v>
      </c>
      <c r="M163" s="178" t="s">
        <v>461</v>
      </c>
      <c r="N163" s="177" t="s">
        <v>461</v>
      </c>
      <c r="XEJ163" s="12" t="s">
        <v>461</v>
      </c>
      <c r="XEK163" s="12" t="s">
        <v>461</v>
      </c>
      <c r="XEL163" s="12" t="s">
        <v>461</v>
      </c>
      <c r="XEM163" s="12" t="s">
        <v>461</v>
      </c>
    </row>
    <row r="164" spans="1:287 16364:16367" s="12" customFormat="1" ht="15">
      <c r="A164" s="70"/>
      <c r="B164" s="11"/>
      <c r="C164" s="1413" t="s">
        <v>1015</v>
      </c>
      <c r="D164" s="1413"/>
      <c r="E164" s="1603"/>
      <c r="F164" s="178" t="s">
        <v>461</v>
      </c>
      <c r="G164" s="178" t="s">
        <v>461</v>
      </c>
      <c r="H164" s="178" t="s">
        <v>461</v>
      </c>
      <c r="I164" s="178" t="s">
        <v>461</v>
      </c>
      <c r="J164" s="178"/>
      <c r="K164" s="178" t="s">
        <v>461</v>
      </c>
      <c r="L164" s="178" t="s">
        <v>461</v>
      </c>
      <c r="M164" s="178" t="s">
        <v>461</v>
      </c>
      <c r="N164" s="177" t="s">
        <v>461</v>
      </c>
      <c r="XEJ164" s="12" t="s">
        <v>461</v>
      </c>
      <c r="XEK164" s="12" t="s">
        <v>461</v>
      </c>
      <c r="XEL164" s="12" t="s">
        <v>461</v>
      </c>
      <c r="XEM164" s="12" t="s">
        <v>461</v>
      </c>
    </row>
    <row r="165" spans="1:287 16364:16367" s="12" customFormat="1" ht="15">
      <c r="A165" s="70"/>
      <c r="B165" s="11"/>
      <c r="C165" s="1413" t="s">
        <v>1016</v>
      </c>
      <c r="D165" s="1413"/>
      <c r="E165" s="1603"/>
      <c r="F165" s="178" t="s">
        <v>461</v>
      </c>
      <c r="G165" s="178" t="s">
        <v>461</v>
      </c>
      <c r="H165" s="178" t="s">
        <v>461</v>
      </c>
      <c r="I165" s="178"/>
      <c r="J165" s="178" t="s">
        <v>461</v>
      </c>
      <c r="K165" s="178" t="s">
        <v>461</v>
      </c>
      <c r="L165" s="178" t="s">
        <v>296</v>
      </c>
      <c r="M165" s="178"/>
      <c r="N165" s="177" t="s">
        <v>461</v>
      </c>
      <c r="XEJ165" s="12" t="s">
        <v>461</v>
      </c>
      <c r="XEK165" s="12" t="s">
        <v>296</v>
      </c>
      <c r="XEM165" s="12" t="s">
        <v>461</v>
      </c>
    </row>
    <row r="166" spans="1:287 16364:16367" s="12" customFormat="1" ht="15">
      <c r="A166" s="70"/>
      <c r="B166" s="11"/>
      <c r="C166" s="1413" t="s">
        <v>1017</v>
      </c>
      <c r="D166" s="1413"/>
      <c r="E166" s="1603"/>
      <c r="F166" s="178" t="s">
        <v>461</v>
      </c>
      <c r="G166" s="178" t="s">
        <v>461</v>
      </c>
      <c r="H166" s="178" t="s">
        <v>296</v>
      </c>
      <c r="I166" s="178" t="s">
        <v>461</v>
      </c>
      <c r="J166" s="178" t="s">
        <v>296</v>
      </c>
      <c r="K166" s="178" t="s">
        <v>296</v>
      </c>
      <c r="L166" s="178" t="s">
        <v>296</v>
      </c>
      <c r="M166" s="178"/>
      <c r="N166" s="177" t="s">
        <v>461</v>
      </c>
      <c r="XEJ166" s="12" t="s">
        <v>296</v>
      </c>
      <c r="XEK166" s="12" t="s">
        <v>296</v>
      </c>
      <c r="XEM166" s="12" t="s">
        <v>461</v>
      </c>
    </row>
    <row r="167" spans="1:287 16364:16367" ht="15">
      <c r="A167" s="70"/>
      <c r="C167" s="1413" t="s">
        <v>1018</v>
      </c>
      <c r="D167" s="1413"/>
      <c r="E167" s="1603"/>
      <c r="F167" s="178" t="s">
        <v>461</v>
      </c>
      <c r="G167" s="178" t="s">
        <v>461</v>
      </c>
      <c r="H167" s="178" t="s">
        <v>296</v>
      </c>
      <c r="I167" s="178"/>
      <c r="J167" s="178" t="s">
        <v>296</v>
      </c>
      <c r="K167" s="178" t="s">
        <v>461</v>
      </c>
      <c r="L167" s="178" t="s">
        <v>461</v>
      </c>
      <c r="M167" s="178"/>
      <c r="N167" s="177" t="s">
        <v>461</v>
      </c>
      <c r="XEK167" s="11" t="s">
        <v>461</v>
      </c>
      <c r="XEM167" s="11" t="s">
        <v>461</v>
      </c>
    </row>
    <row r="168" spans="1:287 16364:16367" ht="15">
      <c r="A168" s="70"/>
      <c r="C168" s="1413" t="s">
        <v>1019</v>
      </c>
      <c r="D168" s="1413"/>
      <c r="E168" s="1603"/>
      <c r="F168" s="178" t="s">
        <v>461</v>
      </c>
      <c r="G168" s="178" t="s">
        <v>461</v>
      </c>
      <c r="H168" s="178" t="s">
        <v>296</v>
      </c>
      <c r="I168" s="178" t="s">
        <v>296</v>
      </c>
      <c r="J168" s="178" t="s">
        <v>296</v>
      </c>
      <c r="K168" s="178" t="s">
        <v>461</v>
      </c>
      <c r="L168" s="178" t="s">
        <v>461</v>
      </c>
      <c r="M168" s="178"/>
      <c r="N168" s="177" t="s">
        <v>461</v>
      </c>
      <c r="XEJ168" s="11" t="s">
        <v>461</v>
      </c>
      <c r="XEK168" s="11" t="s">
        <v>461</v>
      </c>
      <c r="XEM168" s="11" t="s">
        <v>461</v>
      </c>
    </row>
    <row r="169" spans="1:287 16364:16367" ht="15">
      <c r="A169" s="70"/>
      <c r="C169" s="1413" t="s">
        <v>1020</v>
      </c>
      <c r="D169" s="1413"/>
      <c r="E169" s="1603"/>
      <c r="F169" s="178" t="s">
        <v>461</v>
      </c>
      <c r="G169" s="178" t="s">
        <v>296</v>
      </c>
      <c r="H169" s="178" t="s">
        <v>296</v>
      </c>
      <c r="I169" s="178" t="s">
        <v>296</v>
      </c>
      <c r="J169" s="178" t="s">
        <v>296</v>
      </c>
      <c r="K169" s="178" t="s">
        <v>461</v>
      </c>
      <c r="L169" s="178" t="s">
        <v>296</v>
      </c>
      <c r="M169" s="178"/>
      <c r="N169" s="177"/>
      <c r="XEJ169" s="11" t="s">
        <v>461</v>
      </c>
      <c r="XEK169" s="11" t="s">
        <v>461</v>
      </c>
    </row>
    <row r="170" spans="1:287 16364:16367" ht="15">
      <c r="A170" s="70"/>
      <c r="C170" s="1413" t="s">
        <v>1021</v>
      </c>
      <c r="D170" s="1413"/>
      <c r="E170" s="1603"/>
      <c r="F170" s="178" t="s">
        <v>461</v>
      </c>
      <c r="G170" s="178" t="s">
        <v>461</v>
      </c>
      <c r="H170" s="178" t="s">
        <v>296</v>
      </c>
      <c r="I170" s="178" t="s">
        <v>296</v>
      </c>
      <c r="J170" s="178" t="s">
        <v>296</v>
      </c>
      <c r="K170" s="178" t="s">
        <v>296</v>
      </c>
      <c r="L170" s="178" t="s">
        <v>296</v>
      </c>
      <c r="M170" s="178" t="s">
        <v>461</v>
      </c>
      <c r="N170" s="177" t="s">
        <v>461</v>
      </c>
      <c r="XEJ170" s="11" t="s">
        <v>296</v>
      </c>
      <c r="XEK170" s="11" t="s">
        <v>296</v>
      </c>
      <c r="XEM170" s="11" t="s">
        <v>461</v>
      </c>
    </row>
    <row r="171" spans="1:287 16364:16367" s="70" customFormat="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F171" s="11"/>
      <c r="CG171" s="11"/>
      <c r="CH171" s="11"/>
      <c r="CI171" s="11"/>
      <c r="CJ171" s="11"/>
      <c r="CK171" s="11"/>
      <c r="CL171" s="11"/>
      <c r="CM171" s="11"/>
      <c r="CN171" s="11"/>
      <c r="CO171" s="11"/>
      <c r="CP171" s="11"/>
      <c r="CQ171" s="11"/>
      <c r="CR171" s="11"/>
      <c r="CS171" s="11"/>
      <c r="CT171" s="11"/>
      <c r="CU171" s="11"/>
      <c r="CV171" s="11"/>
      <c r="CW171" s="11"/>
      <c r="CX171" s="11"/>
      <c r="CY171" s="11"/>
      <c r="CZ171" s="11"/>
      <c r="DA171" s="11"/>
      <c r="DB171" s="11"/>
      <c r="DC171" s="11"/>
      <c r="DD171" s="11"/>
      <c r="DE171" s="11"/>
      <c r="DF171" s="11"/>
      <c r="DG171" s="11"/>
      <c r="DH171" s="11"/>
      <c r="DI171" s="11"/>
      <c r="DJ171" s="11"/>
      <c r="DK171" s="11"/>
      <c r="DL171" s="11"/>
      <c r="DM171" s="11"/>
      <c r="DN171" s="11"/>
      <c r="DO171" s="11"/>
      <c r="DP171" s="11"/>
      <c r="DQ171" s="11"/>
      <c r="DR171" s="11"/>
      <c r="DS171" s="11"/>
      <c r="DT171" s="11"/>
      <c r="DU171" s="11"/>
      <c r="DV171" s="11"/>
      <c r="DW171" s="11"/>
      <c r="DX171" s="11"/>
      <c r="DY171" s="11"/>
      <c r="DZ171" s="11"/>
      <c r="EA171" s="11"/>
      <c r="EB171" s="11"/>
      <c r="EC171" s="11"/>
      <c r="ED171" s="11"/>
      <c r="EE171" s="11"/>
      <c r="EF171" s="11"/>
      <c r="EG171" s="11"/>
      <c r="EH171" s="11"/>
      <c r="EI171" s="11"/>
      <c r="EJ171" s="11"/>
      <c r="EK171" s="11"/>
      <c r="EL171" s="11"/>
      <c r="EM171" s="11"/>
      <c r="EN171" s="11"/>
      <c r="EO171" s="11"/>
      <c r="EP171" s="11"/>
      <c r="EQ171" s="11"/>
      <c r="ER171" s="11"/>
      <c r="ES171" s="11"/>
      <c r="ET171" s="11"/>
      <c r="EU171" s="11"/>
      <c r="EV171" s="11"/>
      <c r="EW171" s="11"/>
      <c r="EX171" s="11"/>
      <c r="EY171" s="11"/>
      <c r="EZ171" s="11"/>
      <c r="FA171" s="11"/>
      <c r="FB171" s="11"/>
      <c r="FC171" s="11"/>
      <c r="FD171" s="11"/>
      <c r="FE171" s="11"/>
      <c r="FF171" s="11"/>
      <c r="FG171" s="11"/>
      <c r="FH171" s="11"/>
      <c r="FI171" s="11"/>
      <c r="FJ171" s="11"/>
      <c r="FK171" s="11"/>
      <c r="FL171" s="11"/>
      <c r="FM171" s="11"/>
      <c r="FN171" s="11"/>
      <c r="FO171" s="11"/>
      <c r="FP171" s="11"/>
      <c r="FQ171" s="11"/>
      <c r="FR171" s="11"/>
      <c r="FS171" s="11"/>
      <c r="FT171" s="11"/>
      <c r="FU171" s="11"/>
      <c r="FV171" s="11"/>
      <c r="FW171" s="11"/>
      <c r="FX171" s="11"/>
      <c r="FY171" s="11"/>
      <c r="FZ171" s="11"/>
      <c r="GA171" s="11"/>
      <c r="GB171" s="11"/>
      <c r="GC171" s="11"/>
      <c r="GD171" s="11"/>
      <c r="GE171" s="11"/>
      <c r="GF171" s="11"/>
      <c r="GG171" s="11"/>
      <c r="GH171" s="11"/>
      <c r="GI171" s="11"/>
      <c r="GJ171" s="11"/>
      <c r="GK171" s="11"/>
      <c r="GL171" s="11"/>
      <c r="GM171" s="11"/>
      <c r="GN171" s="11"/>
      <c r="GO171" s="11"/>
      <c r="GP171" s="11"/>
      <c r="GQ171" s="11"/>
      <c r="GR171" s="11"/>
      <c r="GS171" s="11"/>
      <c r="GT171" s="11"/>
      <c r="GU171" s="11"/>
      <c r="GV171" s="11"/>
      <c r="GW171" s="11"/>
      <c r="GX171" s="11"/>
      <c r="GY171" s="11"/>
      <c r="GZ171" s="11"/>
      <c r="HA171" s="11"/>
      <c r="HB171" s="11"/>
      <c r="HC171" s="11"/>
      <c r="HD171" s="11"/>
      <c r="HE171" s="11"/>
      <c r="HF171" s="11"/>
      <c r="HG171" s="11"/>
      <c r="HH171" s="11"/>
      <c r="HI171" s="11"/>
      <c r="HJ171" s="11"/>
      <c r="HK171" s="11"/>
      <c r="HL171" s="11"/>
      <c r="HM171" s="11"/>
      <c r="HN171" s="11"/>
      <c r="HO171" s="11"/>
      <c r="HP171" s="11"/>
      <c r="HQ171" s="11"/>
      <c r="HR171" s="11"/>
      <c r="HS171" s="11"/>
      <c r="HT171" s="11"/>
      <c r="HU171" s="11"/>
      <c r="HV171" s="11"/>
      <c r="HW171" s="11"/>
      <c r="HX171" s="11"/>
      <c r="HY171" s="11"/>
      <c r="HZ171" s="11"/>
      <c r="IA171" s="11"/>
      <c r="IB171" s="11"/>
      <c r="IC171" s="11"/>
      <c r="ID171" s="11"/>
      <c r="IE171" s="11"/>
      <c r="IF171" s="11"/>
      <c r="IG171" s="11"/>
      <c r="IH171" s="11"/>
      <c r="II171" s="11"/>
      <c r="IJ171" s="11"/>
      <c r="IK171" s="11"/>
      <c r="IL171" s="11"/>
      <c r="IM171" s="11"/>
      <c r="IN171" s="11"/>
      <c r="IO171" s="11"/>
      <c r="IP171" s="11"/>
      <c r="IQ171" s="11"/>
      <c r="IR171" s="11"/>
      <c r="IS171" s="11"/>
      <c r="IT171" s="11"/>
      <c r="IU171" s="11"/>
      <c r="IV171" s="11"/>
      <c r="IW171" s="11"/>
      <c r="IX171" s="11"/>
      <c r="IY171" s="11"/>
      <c r="IZ171" s="11"/>
      <c r="JA171" s="11"/>
      <c r="JB171" s="11"/>
      <c r="JC171" s="11"/>
      <c r="JD171" s="11"/>
      <c r="JE171" s="11"/>
      <c r="JF171" s="11"/>
      <c r="JG171" s="11"/>
      <c r="JH171" s="11"/>
      <c r="JI171" s="11"/>
      <c r="JJ171" s="11"/>
      <c r="JK171" s="11"/>
      <c r="JL171" s="11"/>
      <c r="JM171" s="11"/>
      <c r="JN171" s="11"/>
      <c r="JO171" s="11"/>
      <c r="JP171" s="11"/>
      <c r="JQ171" s="11"/>
      <c r="JR171" s="11"/>
      <c r="JS171" s="11"/>
      <c r="JT171" s="11"/>
      <c r="JU171" s="11"/>
      <c r="JV171" s="11"/>
      <c r="JW171" s="11"/>
      <c r="JX171" s="11"/>
      <c r="JY171" s="11"/>
      <c r="JZ171" s="11"/>
      <c r="KA171" s="11"/>
    </row>
    <row r="172" spans="1:287 16364:16367" s="70" customFormat="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c r="CR172" s="11"/>
      <c r="CS172" s="11"/>
      <c r="CT172" s="11"/>
      <c r="CU172" s="11"/>
      <c r="CV172" s="11"/>
      <c r="CW172" s="11"/>
      <c r="CX172" s="11"/>
      <c r="CY172" s="11"/>
      <c r="CZ172" s="11"/>
      <c r="DA172" s="11"/>
      <c r="DB172" s="11"/>
      <c r="DC172" s="11"/>
      <c r="DD172" s="11"/>
      <c r="DE172" s="11"/>
      <c r="DF172" s="11"/>
      <c r="DG172" s="11"/>
      <c r="DH172" s="11"/>
      <c r="DI172" s="11"/>
      <c r="DJ172" s="11"/>
      <c r="DK172" s="11"/>
      <c r="DL172" s="11"/>
      <c r="DM172" s="11"/>
      <c r="DN172" s="11"/>
      <c r="DO172" s="11"/>
      <c r="DP172" s="11"/>
      <c r="DQ172" s="11"/>
      <c r="DR172" s="11"/>
      <c r="DS172" s="11"/>
      <c r="DT172" s="11"/>
      <c r="DU172" s="11"/>
      <c r="DV172" s="11"/>
      <c r="DW172" s="11"/>
      <c r="DX172" s="11"/>
      <c r="DY172" s="11"/>
      <c r="DZ172" s="11"/>
      <c r="EA172" s="11"/>
      <c r="EB172" s="11"/>
      <c r="EC172" s="11"/>
      <c r="ED172" s="11"/>
      <c r="EE172" s="11"/>
      <c r="EF172" s="11"/>
      <c r="EG172" s="11"/>
      <c r="EH172" s="11"/>
      <c r="EI172" s="11"/>
      <c r="EJ172" s="11"/>
      <c r="EK172" s="11"/>
      <c r="EL172" s="11"/>
      <c r="EM172" s="11"/>
      <c r="EN172" s="11"/>
      <c r="EO172" s="11"/>
      <c r="EP172" s="11"/>
      <c r="EQ172" s="11"/>
      <c r="ER172" s="11"/>
      <c r="ES172" s="11"/>
      <c r="ET172" s="11"/>
      <c r="EU172" s="11"/>
      <c r="EV172" s="11"/>
      <c r="EW172" s="11"/>
      <c r="EX172" s="11"/>
      <c r="EY172" s="11"/>
      <c r="EZ172" s="11"/>
      <c r="FA172" s="11"/>
      <c r="FB172" s="11"/>
      <c r="FC172" s="11"/>
      <c r="FD172" s="11"/>
      <c r="FE172" s="11"/>
      <c r="FF172" s="11"/>
      <c r="FG172" s="11"/>
      <c r="FH172" s="11"/>
      <c r="FI172" s="11"/>
      <c r="FJ172" s="11"/>
      <c r="FK172" s="11"/>
      <c r="FL172" s="11"/>
      <c r="FM172" s="11"/>
      <c r="FN172" s="11"/>
      <c r="FO172" s="11"/>
      <c r="FP172" s="11"/>
      <c r="FQ172" s="11"/>
      <c r="FR172" s="11"/>
      <c r="FS172" s="11"/>
      <c r="FT172" s="11"/>
      <c r="FU172" s="11"/>
      <c r="FV172" s="11"/>
      <c r="FW172" s="11"/>
      <c r="FX172" s="11"/>
      <c r="FY172" s="11"/>
      <c r="FZ172" s="11"/>
      <c r="GA172" s="11"/>
      <c r="GB172" s="11"/>
      <c r="GC172" s="11"/>
      <c r="GD172" s="11"/>
      <c r="GE172" s="11"/>
      <c r="GF172" s="11"/>
      <c r="GG172" s="11"/>
      <c r="GH172" s="11"/>
      <c r="GI172" s="11"/>
      <c r="GJ172" s="11"/>
      <c r="GK172" s="11"/>
      <c r="GL172" s="11"/>
      <c r="GM172" s="11"/>
      <c r="GN172" s="11"/>
      <c r="GO172" s="11"/>
      <c r="GP172" s="11"/>
      <c r="GQ172" s="11"/>
      <c r="GR172" s="11"/>
      <c r="GS172" s="11"/>
      <c r="GT172" s="11"/>
      <c r="GU172" s="11"/>
      <c r="GV172" s="11"/>
      <c r="GW172" s="11"/>
      <c r="GX172" s="11"/>
      <c r="GY172" s="11"/>
      <c r="GZ172" s="11"/>
      <c r="HA172" s="11"/>
      <c r="HB172" s="11"/>
      <c r="HC172" s="11"/>
      <c r="HD172" s="11"/>
      <c r="HE172" s="11"/>
      <c r="HF172" s="11"/>
      <c r="HG172" s="11"/>
      <c r="HH172" s="11"/>
      <c r="HI172" s="11"/>
      <c r="HJ172" s="11"/>
      <c r="HK172" s="11"/>
      <c r="HL172" s="11"/>
      <c r="HM172" s="11"/>
      <c r="HN172" s="11"/>
      <c r="HO172" s="11"/>
      <c r="HP172" s="11"/>
      <c r="HQ172" s="11"/>
      <c r="HR172" s="11"/>
      <c r="HS172" s="11"/>
      <c r="HT172" s="11"/>
      <c r="HU172" s="11"/>
      <c r="HV172" s="11"/>
      <c r="HW172" s="11"/>
      <c r="HX172" s="11"/>
      <c r="HY172" s="11"/>
      <c r="HZ172" s="11"/>
      <c r="IA172" s="11"/>
      <c r="IB172" s="11"/>
      <c r="IC172" s="11"/>
      <c r="ID172" s="11"/>
      <c r="IE172" s="11"/>
      <c r="IF172" s="11"/>
      <c r="IG172" s="11"/>
      <c r="IH172" s="11"/>
      <c r="II172" s="11"/>
      <c r="IJ172" s="11"/>
      <c r="IK172" s="11"/>
      <c r="IL172" s="11"/>
      <c r="IM172" s="11"/>
      <c r="IN172" s="11"/>
      <c r="IO172" s="11"/>
      <c r="IP172" s="11"/>
      <c r="IQ172" s="11"/>
      <c r="IR172" s="11"/>
      <c r="IS172" s="11"/>
      <c r="IT172" s="11"/>
      <c r="IU172" s="11"/>
      <c r="IV172" s="11"/>
      <c r="IW172" s="11"/>
      <c r="IX172" s="11"/>
      <c r="IY172" s="11"/>
      <c r="IZ172" s="11"/>
      <c r="JA172" s="11"/>
      <c r="JB172" s="11"/>
      <c r="JC172" s="11"/>
      <c r="JD172" s="11"/>
      <c r="JE172" s="11"/>
      <c r="JF172" s="11"/>
      <c r="JG172" s="11"/>
      <c r="JH172" s="11"/>
      <c r="JI172" s="11"/>
      <c r="JJ172" s="11"/>
      <c r="JK172" s="11"/>
      <c r="JL172" s="11"/>
      <c r="JM172" s="11"/>
      <c r="JN172" s="11"/>
      <c r="JO172" s="11"/>
      <c r="JP172" s="11"/>
      <c r="JQ172" s="11"/>
      <c r="JR172" s="11"/>
      <c r="JS172" s="11"/>
      <c r="JT172" s="11"/>
      <c r="JU172" s="11"/>
      <c r="JV172" s="11"/>
      <c r="JW172" s="11"/>
      <c r="JX172" s="11"/>
      <c r="JY172" s="11"/>
      <c r="JZ172" s="11"/>
      <c r="KA172" s="11"/>
    </row>
    <row r="173" spans="1:287 16364:16367" s="70" customFormat="1" ht="15.6">
      <c r="B173" s="11"/>
      <c r="C173" s="1723" t="s">
        <v>1022</v>
      </c>
      <c r="D173" s="1724"/>
      <c r="E173" s="1724"/>
      <c r="F173" s="1724"/>
      <c r="G173" s="1724"/>
      <c r="H173" s="1724"/>
      <c r="I173" s="1724"/>
      <c r="J173" s="1724"/>
      <c r="K173" s="1724"/>
      <c r="L173" s="1724"/>
      <c r="M173" s="1724"/>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11"/>
      <c r="CZ173" s="11"/>
      <c r="DA173" s="11"/>
      <c r="DB173" s="11"/>
      <c r="DC173" s="11"/>
      <c r="DD173" s="11"/>
      <c r="DE173" s="11"/>
      <c r="DF173" s="11"/>
      <c r="DG173" s="11"/>
      <c r="DH173" s="11"/>
      <c r="DI173" s="11"/>
      <c r="DJ173" s="11"/>
      <c r="DK173" s="11"/>
      <c r="DL173" s="11"/>
      <c r="DM173" s="11"/>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c r="EM173" s="11"/>
      <c r="EN173" s="11"/>
      <c r="EO173" s="11"/>
      <c r="EP173" s="11"/>
      <c r="EQ173" s="11"/>
      <c r="ER173" s="11"/>
      <c r="ES173" s="11"/>
      <c r="ET173" s="11"/>
      <c r="EU173" s="11"/>
      <c r="EV173" s="11"/>
      <c r="EW173" s="11"/>
      <c r="EX173" s="11"/>
      <c r="EY173" s="11"/>
      <c r="EZ173" s="11"/>
      <c r="FA173" s="11"/>
      <c r="FB173" s="11"/>
      <c r="FC173" s="11"/>
      <c r="FD173" s="11"/>
      <c r="FE173" s="11"/>
      <c r="FF173" s="11"/>
      <c r="FG173" s="11"/>
      <c r="FH173" s="11"/>
      <c r="FI173" s="11"/>
      <c r="FJ173" s="11"/>
      <c r="FK173" s="11"/>
      <c r="FL173" s="11"/>
      <c r="FM173" s="11"/>
      <c r="FN173" s="11"/>
      <c r="FO173" s="11"/>
      <c r="FP173" s="11"/>
      <c r="FQ173" s="11"/>
      <c r="FR173" s="11"/>
      <c r="FS173" s="11"/>
      <c r="FT173" s="11"/>
      <c r="FU173" s="11"/>
      <c r="FV173" s="11"/>
      <c r="FW173" s="11"/>
      <c r="FX173" s="11"/>
      <c r="FY173" s="11"/>
      <c r="FZ173" s="11"/>
      <c r="GA173" s="11"/>
      <c r="GB173" s="11"/>
      <c r="GC173" s="11"/>
      <c r="GD173" s="11"/>
      <c r="GE173" s="11"/>
      <c r="GF173" s="11"/>
      <c r="GG173" s="11"/>
      <c r="GH173" s="11"/>
      <c r="GI173" s="11"/>
      <c r="GJ173" s="11"/>
      <c r="GK173" s="11"/>
      <c r="GL173" s="11"/>
      <c r="GM173" s="11"/>
      <c r="GN173" s="11"/>
      <c r="GO173" s="11"/>
      <c r="GP173" s="11"/>
      <c r="GQ173" s="11"/>
      <c r="GR173" s="11"/>
      <c r="GS173" s="11"/>
      <c r="GT173" s="11"/>
      <c r="GU173" s="11"/>
      <c r="GV173" s="11"/>
      <c r="GW173" s="11"/>
      <c r="GX173" s="11"/>
      <c r="GY173" s="11"/>
      <c r="GZ173" s="11"/>
      <c r="HA173" s="11"/>
      <c r="HB173" s="11"/>
      <c r="HC173" s="11"/>
      <c r="HD173" s="11"/>
      <c r="HE173" s="11"/>
      <c r="HF173" s="11"/>
      <c r="HG173" s="11"/>
      <c r="HH173" s="11"/>
      <c r="HI173" s="11"/>
      <c r="HJ173" s="11"/>
      <c r="HK173" s="11"/>
      <c r="HL173" s="11"/>
      <c r="HM173" s="11"/>
      <c r="HN173" s="11"/>
      <c r="HO173" s="11"/>
      <c r="HP173" s="11"/>
      <c r="HQ173" s="11"/>
      <c r="HR173" s="11"/>
      <c r="HS173" s="11"/>
      <c r="HT173" s="11"/>
      <c r="HU173" s="11"/>
      <c r="HV173" s="11"/>
      <c r="HW173" s="11"/>
      <c r="HX173" s="11"/>
      <c r="HY173" s="11"/>
      <c r="HZ173" s="11"/>
      <c r="IA173" s="11"/>
      <c r="IB173" s="11"/>
      <c r="IC173" s="11"/>
      <c r="ID173" s="11"/>
      <c r="IE173" s="11"/>
      <c r="IF173" s="11"/>
      <c r="IG173" s="11"/>
      <c r="IH173" s="11"/>
      <c r="II173" s="11"/>
      <c r="IJ173" s="11"/>
      <c r="IK173" s="11"/>
      <c r="IL173" s="11"/>
      <c r="IM173" s="11"/>
      <c r="IN173" s="11"/>
      <c r="IO173" s="11"/>
      <c r="IP173" s="11"/>
      <c r="IQ173" s="11"/>
      <c r="IR173" s="11"/>
      <c r="IS173" s="11"/>
      <c r="IT173" s="11"/>
      <c r="IU173" s="11"/>
      <c r="IV173" s="11"/>
      <c r="IW173" s="11"/>
      <c r="IX173" s="11"/>
      <c r="IY173" s="11"/>
      <c r="IZ173" s="11"/>
      <c r="JA173" s="11"/>
      <c r="JB173" s="11"/>
      <c r="JC173" s="11"/>
      <c r="JD173" s="11"/>
      <c r="JE173" s="11"/>
      <c r="JF173" s="11"/>
      <c r="JG173" s="11"/>
      <c r="JH173" s="11"/>
      <c r="JI173" s="11"/>
      <c r="JJ173" s="11"/>
      <c r="JK173" s="11"/>
      <c r="JL173" s="11"/>
      <c r="JM173" s="11"/>
      <c r="JN173" s="11"/>
      <c r="JO173" s="11"/>
      <c r="JP173" s="11"/>
      <c r="JQ173" s="11"/>
      <c r="JR173" s="11"/>
      <c r="JS173" s="11"/>
      <c r="JT173" s="11"/>
      <c r="JU173" s="11"/>
      <c r="JV173" s="11"/>
      <c r="JW173" s="11"/>
      <c r="JX173" s="11"/>
      <c r="JY173" s="11"/>
      <c r="JZ173" s="11"/>
      <c r="KA173" s="11"/>
    </row>
    <row r="174" spans="1:287 16364:16367" s="70" customFormat="1" ht="15">
      <c r="B174" s="11"/>
      <c r="C174" s="1725"/>
      <c r="D174" s="1381"/>
      <c r="E174" s="1381"/>
      <c r="F174" s="1264">
        <v>2023</v>
      </c>
      <c r="G174" s="1264"/>
      <c r="H174" s="1264">
        <v>2024</v>
      </c>
      <c r="I174" s="1264"/>
      <c r="J174" s="1264">
        <v>2025</v>
      </c>
      <c r="K174" s="1264"/>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11"/>
      <c r="FH174" s="11"/>
      <c r="FI174" s="11"/>
      <c r="FJ174" s="11"/>
      <c r="FK174" s="11"/>
      <c r="FL174" s="11"/>
      <c r="FM174" s="11"/>
      <c r="FN174" s="11"/>
      <c r="FO174" s="11"/>
      <c r="FP174" s="11"/>
      <c r="FQ174" s="11"/>
      <c r="FR174" s="11"/>
      <c r="FS174" s="11"/>
      <c r="FT174" s="11"/>
      <c r="FU174" s="11"/>
      <c r="FV174" s="11"/>
      <c r="FW174" s="11"/>
      <c r="FX174" s="11"/>
      <c r="FY174" s="11"/>
      <c r="FZ174" s="11"/>
      <c r="GA174" s="11"/>
      <c r="GB174" s="11"/>
      <c r="GC174" s="11"/>
      <c r="GD174" s="11"/>
      <c r="GE174" s="11"/>
      <c r="GF174" s="11"/>
      <c r="GG174" s="11"/>
      <c r="GH174" s="11"/>
      <c r="GI174" s="11"/>
      <c r="GJ174" s="11"/>
      <c r="GK174" s="11"/>
      <c r="GL174" s="11"/>
      <c r="GM174" s="11"/>
      <c r="GN174" s="11"/>
      <c r="GO174" s="11"/>
      <c r="GP174" s="11"/>
      <c r="GQ174" s="11"/>
      <c r="GR174" s="11"/>
      <c r="GS174" s="11"/>
      <c r="GT174" s="11"/>
      <c r="GU174" s="11"/>
      <c r="GV174" s="11"/>
      <c r="GW174" s="11"/>
      <c r="GX174" s="11"/>
      <c r="GY174" s="11"/>
      <c r="GZ174" s="11"/>
      <c r="HA174" s="11"/>
      <c r="HB174" s="11"/>
      <c r="HC174" s="11"/>
      <c r="HD174" s="11"/>
      <c r="HE174" s="11"/>
      <c r="HF174" s="11"/>
      <c r="HG174" s="11"/>
      <c r="HH174" s="11"/>
      <c r="HI174" s="11"/>
      <c r="HJ174" s="11"/>
      <c r="HK174" s="11"/>
      <c r="HL174" s="11"/>
      <c r="HM174" s="11"/>
      <c r="HN174" s="11"/>
      <c r="HO174" s="11"/>
      <c r="HP174" s="11"/>
      <c r="HQ174" s="11"/>
      <c r="HR174" s="11"/>
      <c r="HS174" s="11"/>
      <c r="HT174" s="11"/>
      <c r="HU174" s="11"/>
      <c r="HV174" s="11"/>
      <c r="HW174" s="11"/>
      <c r="HX174" s="11"/>
      <c r="HY174" s="11"/>
      <c r="HZ174" s="11"/>
      <c r="IA174" s="11"/>
      <c r="IB174" s="11"/>
      <c r="IC174" s="11"/>
      <c r="ID174" s="11"/>
      <c r="IE174" s="11"/>
      <c r="IF174" s="11"/>
      <c r="IG174" s="11"/>
      <c r="IH174" s="11"/>
      <c r="II174" s="11"/>
      <c r="IJ174" s="11"/>
      <c r="IK174" s="11"/>
      <c r="IL174" s="11"/>
      <c r="IM174" s="11"/>
      <c r="IN174" s="11"/>
      <c r="IO174" s="11"/>
      <c r="IP174" s="11"/>
      <c r="IQ174" s="11"/>
      <c r="IR174" s="11"/>
      <c r="IS174" s="11"/>
      <c r="IT174" s="11"/>
      <c r="IU174" s="11"/>
      <c r="IV174" s="11"/>
      <c r="IW174" s="11"/>
      <c r="IX174" s="11"/>
      <c r="IY174" s="11"/>
      <c r="IZ174" s="11"/>
      <c r="JA174" s="11"/>
      <c r="JB174" s="11"/>
      <c r="JC174" s="11"/>
      <c r="JD174" s="11"/>
      <c r="JE174" s="11"/>
      <c r="JF174" s="11"/>
      <c r="JG174" s="11"/>
      <c r="JH174" s="11"/>
      <c r="JI174" s="11"/>
      <c r="JJ174" s="11"/>
      <c r="JK174" s="11"/>
      <c r="JL174" s="11"/>
      <c r="JM174" s="11"/>
      <c r="JN174" s="11"/>
      <c r="JO174" s="11"/>
      <c r="JP174" s="11"/>
      <c r="JQ174" s="11"/>
      <c r="JR174" s="11"/>
      <c r="JS174" s="11"/>
      <c r="JT174" s="11"/>
      <c r="JU174" s="11"/>
      <c r="JV174" s="11"/>
      <c r="JW174" s="11"/>
      <c r="JX174" s="11"/>
      <c r="JY174" s="11"/>
      <c r="JZ174" s="11"/>
      <c r="KA174" s="11"/>
    </row>
    <row r="175" spans="1:287 16364:16367" s="70" customFormat="1" ht="30">
      <c r="B175" s="11"/>
      <c r="C175" s="1425" t="s">
        <v>1023</v>
      </c>
      <c r="D175" s="1221"/>
      <c r="E175" s="1221"/>
      <c r="F175" s="299" t="s">
        <v>1024</v>
      </c>
      <c r="G175" s="299" t="s">
        <v>1025</v>
      </c>
      <c r="H175" s="299" t="s">
        <v>1024</v>
      </c>
      <c r="I175" s="299" t="s">
        <v>1025</v>
      </c>
      <c r="J175" s="299" t="s">
        <v>1024</v>
      </c>
      <c r="K175" s="299" t="s">
        <v>1025</v>
      </c>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CV175" s="11"/>
      <c r="CW175" s="11"/>
      <c r="CX175" s="11"/>
      <c r="CY175" s="11"/>
      <c r="CZ175" s="11"/>
      <c r="DA175" s="11"/>
      <c r="DB175" s="11"/>
      <c r="DC175" s="11"/>
      <c r="DD175" s="11"/>
      <c r="DE175" s="11"/>
      <c r="DF175" s="11"/>
      <c r="DG175" s="11"/>
      <c r="DH175" s="11"/>
      <c r="DI175" s="11"/>
      <c r="DJ175" s="11"/>
      <c r="DK175" s="11"/>
      <c r="DL175" s="11"/>
      <c r="DM175" s="11"/>
      <c r="DN175" s="11"/>
      <c r="DO175" s="11"/>
      <c r="DP175" s="11"/>
      <c r="DQ175" s="11"/>
      <c r="DR175" s="11"/>
      <c r="DS175" s="11"/>
      <c r="DT175" s="11"/>
      <c r="DU175" s="11"/>
      <c r="DV175" s="11"/>
      <c r="DW175" s="11"/>
      <c r="DX175" s="11"/>
      <c r="DY175" s="11"/>
      <c r="DZ175" s="11"/>
      <c r="EA175" s="11"/>
      <c r="EB175" s="11"/>
      <c r="EC175" s="11"/>
      <c r="ED175" s="11"/>
      <c r="EE175" s="11"/>
      <c r="EF175" s="11"/>
      <c r="EG175" s="11"/>
      <c r="EH175" s="11"/>
      <c r="EI175" s="11"/>
      <c r="EJ175" s="11"/>
      <c r="EK175" s="11"/>
      <c r="EL175" s="11"/>
      <c r="EM175" s="11"/>
      <c r="EN175" s="11"/>
      <c r="EO175" s="11"/>
      <c r="EP175" s="11"/>
      <c r="EQ175" s="11"/>
      <c r="ER175" s="11"/>
      <c r="ES175" s="11"/>
      <c r="ET175" s="11"/>
      <c r="EU175" s="11"/>
      <c r="EV175" s="11"/>
      <c r="EW175" s="11"/>
      <c r="EX175" s="11"/>
      <c r="EY175" s="11"/>
      <c r="EZ175" s="11"/>
      <c r="FA175" s="11"/>
      <c r="FB175" s="11"/>
      <c r="FC175" s="11"/>
      <c r="FD175" s="11"/>
      <c r="FE175" s="11"/>
      <c r="FF175" s="11"/>
      <c r="FG175" s="11"/>
      <c r="FH175" s="11"/>
      <c r="FI175" s="11"/>
      <c r="FJ175" s="11"/>
      <c r="FK175" s="11"/>
      <c r="FL175" s="11"/>
      <c r="FM175" s="11"/>
      <c r="FN175" s="11"/>
      <c r="FO175" s="11"/>
      <c r="FP175" s="11"/>
      <c r="FQ175" s="11"/>
      <c r="FR175" s="11"/>
      <c r="FS175" s="11"/>
      <c r="FT175" s="11"/>
      <c r="FU175" s="11"/>
      <c r="FV175" s="11"/>
      <c r="FW175" s="11"/>
      <c r="FX175" s="11"/>
      <c r="FY175" s="11"/>
      <c r="FZ175" s="11"/>
      <c r="GA175" s="11"/>
      <c r="GB175" s="11"/>
      <c r="GC175" s="11"/>
      <c r="GD175" s="11"/>
      <c r="GE175" s="11"/>
      <c r="GF175" s="11"/>
      <c r="GG175" s="11"/>
      <c r="GH175" s="11"/>
      <c r="GI175" s="11"/>
      <c r="GJ175" s="11"/>
      <c r="GK175" s="11"/>
      <c r="GL175" s="11"/>
      <c r="GM175" s="11"/>
      <c r="GN175" s="11"/>
      <c r="GO175" s="11"/>
      <c r="GP175" s="11"/>
      <c r="GQ175" s="11"/>
      <c r="GR175" s="11"/>
      <c r="GS175" s="11"/>
      <c r="GT175" s="11"/>
      <c r="GU175" s="11"/>
      <c r="GV175" s="11"/>
      <c r="GW175" s="11"/>
      <c r="GX175" s="11"/>
      <c r="GY175" s="11"/>
      <c r="GZ175" s="11"/>
      <c r="HA175" s="11"/>
      <c r="HB175" s="11"/>
      <c r="HC175" s="11"/>
      <c r="HD175" s="11"/>
      <c r="HE175" s="11"/>
      <c r="HF175" s="11"/>
      <c r="HG175" s="11"/>
      <c r="HH175" s="11"/>
      <c r="HI175" s="11"/>
      <c r="HJ175" s="11"/>
      <c r="HK175" s="11"/>
      <c r="HL175" s="11"/>
      <c r="HM175" s="11"/>
      <c r="HN175" s="11"/>
      <c r="HO175" s="11"/>
      <c r="HP175" s="11"/>
      <c r="HQ175" s="11"/>
      <c r="HR175" s="11"/>
      <c r="HS175" s="11"/>
      <c r="HT175" s="11"/>
      <c r="HU175" s="11"/>
      <c r="HV175" s="11"/>
      <c r="HW175" s="11"/>
      <c r="HX175" s="11"/>
      <c r="HY175" s="11"/>
      <c r="HZ175" s="11"/>
      <c r="IA175" s="11"/>
      <c r="IB175" s="11"/>
      <c r="IC175" s="11"/>
      <c r="ID175" s="11"/>
      <c r="IE175" s="11"/>
      <c r="IF175" s="11"/>
      <c r="IG175" s="11"/>
      <c r="IH175" s="11"/>
      <c r="II175" s="11"/>
      <c r="IJ175" s="11"/>
      <c r="IK175" s="11"/>
      <c r="IL175" s="11"/>
      <c r="IM175" s="11"/>
      <c r="IN175" s="11"/>
      <c r="IO175" s="11"/>
      <c r="IP175" s="11"/>
      <c r="IQ175" s="11"/>
      <c r="IR175" s="11"/>
      <c r="IS175" s="11"/>
      <c r="IT175" s="11"/>
      <c r="IU175" s="11"/>
      <c r="IV175" s="11"/>
      <c r="IW175" s="11"/>
      <c r="IX175" s="11"/>
      <c r="IY175" s="11"/>
      <c r="IZ175" s="11"/>
      <c r="JA175" s="11"/>
      <c r="JB175" s="11"/>
      <c r="JC175" s="11"/>
      <c r="JD175" s="11"/>
      <c r="JE175" s="11"/>
      <c r="JF175" s="11"/>
      <c r="JG175" s="11"/>
      <c r="JH175" s="11"/>
      <c r="JI175" s="11"/>
      <c r="JJ175" s="11"/>
      <c r="JK175" s="11"/>
      <c r="JL175" s="11"/>
      <c r="JM175" s="11"/>
      <c r="JN175" s="11"/>
      <c r="JO175" s="11"/>
      <c r="JP175" s="11"/>
      <c r="JQ175" s="11"/>
      <c r="JR175" s="11"/>
      <c r="JS175" s="11"/>
      <c r="JT175" s="11"/>
      <c r="JU175" s="11"/>
      <c r="JV175" s="11"/>
      <c r="JW175" s="11"/>
      <c r="JX175" s="11"/>
      <c r="JY175" s="11"/>
      <c r="JZ175" s="11"/>
      <c r="KA175" s="11"/>
    </row>
    <row r="176" spans="1:287 16364:16367" s="70" customFormat="1" ht="34.5" customHeight="1">
      <c r="B176" s="11"/>
      <c r="C176" s="1413" t="s">
        <v>1026</v>
      </c>
      <c r="D176" s="1413"/>
      <c r="E176" s="1603"/>
      <c r="F176" s="42">
        <v>26</v>
      </c>
      <c r="G176" s="1068">
        <v>27266</v>
      </c>
      <c r="H176" s="1069">
        <v>24</v>
      </c>
      <c r="I176" s="1065">
        <v>27136</v>
      </c>
      <c r="J176" s="1113">
        <v>24</v>
      </c>
      <c r="K176" s="1114">
        <v>24078.329999999998</v>
      </c>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1"/>
      <c r="CZ176" s="11"/>
      <c r="DA176" s="11"/>
      <c r="DB176" s="11"/>
      <c r="DC176" s="11"/>
      <c r="DD176" s="11"/>
      <c r="DE176" s="11"/>
      <c r="DF176" s="11"/>
      <c r="DG176" s="11"/>
      <c r="DH176" s="11"/>
      <c r="DI176" s="11"/>
      <c r="DJ176" s="11"/>
      <c r="DK176" s="11"/>
      <c r="DL176" s="11"/>
      <c r="DM176" s="11"/>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c r="EM176" s="11"/>
      <c r="EN176" s="11"/>
      <c r="EO176" s="11"/>
      <c r="EP176" s="11"/>
      <c r="EQ176" s="11"/>
      <c r="ER176" s="11"/>
      <c r="ES176" s="11"/>
      <c r="ET176" s="11"/>
      <c r="EU176" s="11"/>
      <c r="EV176" s="11"/>
      <c r="EW176" s="11"/>
      <c r="EX176" s="11"/>
      <c r="EY176" s="11"/>
      <c r="EZ176" s="11"/>
      <c r="FA176" s="11"/>
      <c r="FB176" s="11"/>
      <c r="FC176" s="11"/>
      <c r="FD176" s="11"/>
      <c r="FE176" s="11"/>
      <c r="FF176" s="11"/>
      <c r="FG176" s="11"/>
      <c r="FH176" s="11"/>
      <c r="FI176" s="11"/>
      <c r="FJ176" s="11"/>
      <c r="FK176" s="11"/>
      <c r="FL176" s="11"/>
      <c r="FM176" s="11"/>
      <c r="FN176" s="11"/>
      <c r="FO176" s="11"/>
      <c r="FP176" s="11"/>
      <c r="FQ176" s="11"/>
      <c r="FR176" s="11"/>
      <c r="FS176" s="11"/>
      <c r="FT176" s="11"/>
      <c r="FU176" s="11"/>
      <c r="FV176" s="11"/>
      <c r="FW176" s="11"/>
      <c r="FX176" s="11"/>
      <c r="FY176" s="11"/>
      <c r="FZ176" s="11"/>
      <c r="GA176" s="11"/>
      <c r="GB176" s="11"/>
      <c r="GC176" s="11"/>
      <c r="GD176" s="11"/>
      <c r="GE176" s="11"/>
      <c r="GF176" s="11"/>
      <c r="GG176" s="11"/>
      <c r="GH176" s="11"/>
      <c r="GI176" s="11"/>
      <c r="GJ176" s="11"/>
      <c r="GK176" s="11"/>
      <c r="GL176" s="11"/>
      <c r="GM176" s="11"/>
      <c r="GN176" s="11"/>
      <c r="GO176" s="11"/>
      <c r="GP176" s="11"/>
      <c r="GQ176" s="11"/>
      <c r="GR176" s="11"/>
      <c r="GS176" s="11"/>
      <c r="GT176" s="11"/>
      <c r="GU176" s="11"/>
      <c r="GV176" s="11"/>
      <c r="GW176" s="11"/>
      <c r="GX176" s="11"/>
      <c r="GY176" s="11"/>
      <c r="GZ176" s="11"/>
      <c r="HA176" s="11"/>
      <c r="HB176" s="11"/>
      <c r="HC176" s="11"/>
      <c r="HD176" s="11"/>
      <c r="HE176" s="11"/>
      <c r="HF176" s="11"/>
      <c r="HG176" s="11"/>
      <c r="HH176" s="11"/>
      <c r="HI176" s="11"/>
      <c r="HJ176" s="11"/>
      <c r="HK176" s="11"/>
      <c r="HL176" s="11"/>
      <c r="HM176" s="11"/>
      <c r="HN176" s="11"/>
      <c r="HO176" s="11"/>
      <c r="HP176" s="11"/>
      <c r="HQ176" s="11"/>
      <c r="HR176" s="11"/>
      <c r="HS176" s="11"/>
      <c r="HT176" s="11"/>
      <c r="HU176" s="11"/>
      <c r="HV176" s="11"/>
      <c r="HW176" s="11"/>
      <c r="HX176" s="11"/>
      <c r="HY176" s="11"/>
      <c r="HZ176" s="11"/>
      <c r="IA176" s="11"/>
      <c r="IB176" s="11"/>
      <c r="IC176" s="11"/>
      <c r="ID176" s="11"/>
      <c r="IE176" s="11"/>
      <c r="IF176" s="11"/>
      <c r="IG176" s="11"/>
      <c r="IH176" s="11"/>
      <c r="II176" s="11"/>
      <c r="IJ176" s="11"/>
      <c r="IK176" s="11"/>
      <c r="IL176" s="11"/>
      <c r="IM176" s="11"/>
      <c r="IN176" s="11"/>
      <c r="IO176" s="11"/>
      <c r="IP176" s="11"/>
      <c r="IQ176" s="11"/>
      <c r="IR176" s="11"/>
      <c r="IS176" s="11"/>
      <c r="IT176" s="11"/>
      <c r="IU176" s="11"/>
      <c r="IV176" s="11"/>
      <c r="IW176" s="11"/>
      <c r="IX176" s="11"/>
      <c r="IY176" s="11"/>
      <c r="IZ176" s="11"/>
      <c r="JA176" s="11"/>
      <c r="JB176" s="11"/>
      <c r="JC176" s="11"/>
      <c r="JD176" s="11"/>
      <c r="JE176" s="11"/>
      <c r="JF176" s="11"/>
      <c r="JG176" s="11"/>
      <c r="JH176" s="11"/>
      <c r="JI176" s="11"/>
      <c r="JJ176" s="11"/>
      <c r="JK176" s="11"/>
      <c r="JL176" s="11"/>
      <c r="JM176" s="11"/>
      <c r="JN176" s="11"/>
      <c r="JO176" s="11"/>
      <c r="JP176" s="11"/>
      <c r="JQ176" s="11"/>
      <c r="JR176" s="11"/>
      <c r="JS176" s="11"/>
      <c r="JT176" s="11"/>
      <c r="JU176" s="11"/>
      <c r="JV176" s="11"/>
      <c r="JW176" s="11"/>
      <c r="JX176" s="11"/>
      <c r="JY176" s="11"/>
      <c r="JZ176" s="11"/>
      <c r="KA176" s="11"/>
    </row>
    <row r="177" spans="1:287" s="70" customFormat="1" ht="54.75" customHeight="1">
      <c r="B177" s="11"/>
      <c r="C177" s="1413" t="s">
        <v>1027</v>
      </c>
      <c r="D177" s="1413"/>
      <c r="E177" s="1603"/>
      <c r="F177" s="43">
        <v>24</v>
      </c>
      <c r="G177" s="155">
        <v>27143</v>
      </c>
      <c r="H177" s="1070">
        <v>23</v>
      </c>
      <c r="I177" s="1066">
        <v>27134</v>
      </c>
      <c r="J177" s="1113">
        <v>24</v>
      </c>
      <c r="K177" s="1114">
        <v>22426.269999999997</v>
      </c>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CV177" s="11"/>
      <c r="CW177" s="11"/>
      <c r="CX177" s="11"/>
      <c r="CY177" s="11"/>
      <c r="CZ177" s="11"/>
      <c r="DA177" s="11"/>
      <c r="DB177" s="11"/>
      <c r="DC177" s="11"/>
      <c r="DD177" s="11"/>
      <c r="DE177" s="11"/>
      <c r="DF177" s="11"/>
      <c r="DG177" s="11"/>
      <c r="DH177" s="11"/>
      <c r="DI177" s="11"/>
      <c r="DJ177" s="11"/>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c r="IW177" s="11"/>
      <c r="IX177" s="11"/>
      <c r="IY177" s="11"/>
      <c r="IZ177" s="11"/>
      <c r="JA177" s="11"/>
      <c r="JB177" s="11"/>
      <c r="JC177" s="11"/>
      <c r="JD177" s="11"/>
      <c r="JE177" s="11"/>
      <c r="JF177" s="11"/>
      <c r="JG177" s="11"/>
      <c r="JH177" s="11"/>
      <c r="JI177" s="11"/>
      <c r="JJ177" s="11"/>
      <c r="JK177" s="11"/>
      <c r="JL177" s="11"/>
      <c r="JM177" s="11"/>
      <c r="JN177" s="11"/>
      <c r="JO177" s="11"/>
      <c r="JP177" s="11"/>
      <c r="JQ177" s="11"/>
      <c r="JR177" s="11"/>
      <c r="JS177" s="11"/>
      <c r="JT177" s="11"/>
      <c r="JU177" s="11"/>
      <c r="JV177" s="11"/>
      <c r="JW177" s="11"/>
      <c r="JX177" s="11"/>
      <c r="JY177" s="11"/>
      <c r="JZ177" s="11"/>
      <c r="KA177" s="11"/>
    </row>
    <row r="178" spans="1:287" s="70" customFormat="1" ht="35.25" customHeight="1">
      <c r="B178" s="11"/>
      <c r="C178" s="1413" t="s">
        <v>1028</v>
      </c>
      <c r="D178" s="1413"/>
      <c r="E178" s="1603"/>
      <c r="F178" s="43">
        <v>0</v>
      </c>
      <c r="G178" s="154">
        <v>0</v>
      </c>
      <c r="H178" s="1071">
        <v>0</v>
      </c>
      <c r="I178" s="1067">
        <v>0</v>
      </c>
      <c r="J178" s="1115">
        <v>0</v>
      </c>
      <c r="K178" s="1116">
        <v>0</v>
      </c>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1"/>
      <c r="CS178" s="11"/>
      <c r="CT178" s="11"/>
      <c r="CU178" s="11"/>
      <c r="CV178" s="11"/>
      <c r="CW178" s="11"/>
      <c r="CX178" s="11"/>
      <c r="CY178" s="11"/>
      <c r="CZ178" s="11"/>
      <c r="DA178" s="11"/>
      <c r="DB178" s="11"/>
      <c r="DC178" s="11"/>
      <c r="DD178" s="11"/>
      <c r="DE178" s="11"/>
      <c r="DF178" s="11"/>
      <c r="DG178" s="11"/>
      <c r="DH178" s="11"/>
      <c r="DI178" s="11"/>
      <c r="DJ178" s="11"/>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c r="IW178" s="11"/>
      <c r="IX178" s="11"/>
      <c r="IY178" s="11"/>
      <c r="IZ178" s="11"/>
      <c r="JA178" s="11"/>
      <c r="JB178" s="11"/>
      <c r="JC178" s="11"/>
      <c r="JD178" s="11"/>
      <c r="JE178" s="11"/>
      <c r="JF178" s="11"/>
      <c r="JG178" s="11"/>
      <c r="JH178" s="11"/>
      <c r="JI178" s="11"/>
      <c r="JJ178" s="11"/>
      <c r="JK178" s="11"/>
      <c r="JL178" s="11"/>
      <c r="JM178" s="11"/>
      <c r="JN178" s="11"/>
      <c r="JO178" s="11"/>
      <c r="JP178" s="11"/>
      <c r="JQ178" s="11"/>
      <c r="JR178" s="11"/>
      <c r="JS178" s="11"/>
      <c r="JT178" s="11"/>
      <c r="JU178" s="11"/>
      <c r="JV178" s="11"/>
      <c r="JW178" s="11"/>
      <c r="JX178" s="11"/>
      <c r="JY178" s="11"/>
      <c r="JZ178" s="11"/>
      <c r="KA178" s="11"/>
    </row>
    <row r="179" spans="1:287" s="70" customFormat="1" ht="51.75" customHeight="1">
      <c r="B179" s="11"/>
      <c r="C179" s="1413" t="s">
        <v>1029</v>
      </c>
      <c r="D179" s="1413"/>
      <c r="E179" s="1603"/>
      <c r="F179" s="43">
        <v>0</v>
      </c>
      <c r="G179" s="154">
        <v>0</v>
      </c>
      <c r="H179" s="1071">
        <v>0</v>
      </c>
      <c r="I179" s="1067">
        <v>0</v>
      </c>
      <c r="J179" s="1115">
        <v>0</v>
      </c>
      <c r="K179" s="1116">
        <v>0</v>
      </c>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F179" s="11"/>
      <c r="CG179" s="11"/>
      <c r="CH179" s="11"/>
      <c r="CI179" s="11"/>
      <c r="CJ179" s="11"/>
      <c r="CK179" s="11"/>
      <c r="CL179" s="11"/>
      <c r="CM179" s="11"/>
      <c r="CN179" s="11"/>
      <c r="CO179" s="11"/>
      <c r="CP179" s="11"/>
      <c r="CQ179" s="11"/>
      <c r="CR179" s="11"/>
      <c r="CS179" s="11"/>
      <c r="CT179" s="11"/>
      <c r="CU179" s="11"/>
      <c r="CV179" s="11"/>
      <c r="CW179" s="11"/>
      <c r="CX179" s="11"/>
      <c r="CY179" s="11"/>
      <c r="CZ179" s="11"/>
      <c r="DA179" s="11"/>
      <c r="DB179" s="11"/>
      <c r="DC179" s="11"/>
      <c r="DD179" s="11"/>
      <c r="DE179" s="11"/>
      <c r="DF179" s="11"/>
      <c r="DG179" s="11"/>
      <c r="DH179" s="11"/>
      <c r="DI179" s="11"/>
      <c r="DJ179" s="11"/>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c r="IW179" s="11"/>
      <c r="IX179" s="11"/>
      <c r="IY179" s="11"/>
      <c r="IZ179" s="11"/>
      <c r="JA179" s="11"/>
      <c r="JB179" s="11"/>
      <c r="JC179" s="11"/>
      <c r="JD179" s="11"/>
      <c r="JE179" s="11"/>
      <c r="JF179" s="11"/>
      <c r="JG179" s="11"/>
      <c r="JH179" s="11"/>
      <c r="JI179" s="11"/>
      <c r="JJ179" s="11"/>
      <c r="JK179" s="11"/>
      <c r="JL179" s="11"/>
      <c r="JM179" s="11"/>
      <c r="JN179" s="11"/>
      <c r="JO179" s="11"/>
      <c r="JP179" s="11"/>
      <c r="JQ179" s="11"/>
      <c r="JR179" s="11"/>
      <c r="JS179" s="11"/>
      <c r="JT179" s="11"/>
      <c r="JU179" s="11"/>
      <c r="JV179" s="11"/>
      <c r="JW179" s="11"/>
      <c r="JX179" s="11"/>
      <c r="JY179" s="11"/>
      <c r="JZ179" s="11"/>
      <c r="KA179" s="11"/>
    </row>
    <row r="180" spans="1:287" s="70" customFormat="1">
      <c r="B180" s="11"/>
      <c r="C180" s="1740" t="s">
        <v>1030</v>
      </c>
      <c r="D180" s="1741"/>
      <c r="E180" s="1741"/>
      <c r="F180" s="1741"/>
      <c r="G180" s="1741"/>
      <c r="H180" s="1741"/>
      <c r="I180" s="1741"/>
      <c r="J180" s="1741"/>
      <c r="K180" s="1741"/>
      <c r="L180" s="1741"/>
      <c r="M180" s="1741"/>
      <c r="N180" s="174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1"/>
      <c r="CH180" s="11"/>
      <c r="CI180" s="11"/>
      <c r="CJ180" s="11"/>
      <c r="CK180" s="11"/>
      <c r="CL180" s="11"/>
      <c r="CM180" s="11"/>
      <c r="CN180" s="11"/>
      <c r="CO180" s="11"/>
      <c r="CP180" s="11"/>
      <c r="CQ180" s="11"/>
      <c r="CR180" s="11"/>
      <c r="CS180" s="11"/>
      <c r="CT180" s="11"/>
      <c r="CU180" s="11"/>
      <c r="CV180" s="11"/>
      <c r="CW180" s="11"/>
      <c r="CX180" s="11"/>
      <c r="CY180" s="11"/>
      <c r="CZ180" s="11"/>
      <c r="DA180" s="11"/>
      <c r="DB180" s="11"/>
      <c r="DC180" s="11"/>
      <c r="DD180" s="11"/>
      <c r="DE180" s="11"/>
      <c r="DF180" s="11"/>
      <c r="DG180" s="11"/>
      <c r="DH180" s="11"/>
      <c r="DI180" s="11"/>
      <c r="DJ180" s="11"/>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c r="IW180" s="11"/>
      <c r="IX180" s="11"/>
      <c r="IY180" s="11"/>
      <c r="IZ180" s="11"/>
      <c r="JA180" s="11"/>
      <c r="JB180" s="11"/>
      <c r="JC180" s="11"/>
      <c r="JD180" s="11"/>
      <c r="JE180" s="11"/>
      <c r="JF180" s="11"/>
      <c r="JG180" s="11"/>
      <c r="JH180" s="11"/>
      <c r="JI180" s="11"/>
      <c r="JJ180" s="11"/>
      <c r="JK180" s="11"/>
      <c r="JL180" s="11"/>
      <c r="JM180" s="11"/>
      <c r="JN180" s="11"/>
      <c r="JO180" s="11"/>
      <c r="JP180" s="11"/>
      <c r="JQ180" s="11"/>
      <c r="JR180" s="11"/>
      <c r="JS180" s="11"/>
      <c r="JT180" s="11"/>
      <c r="JU180" s="11"/>
      <c r="JV180" s="11"/>
      <c r="JW180" s="11"/>
      <c r="JX180" s="11"/>
      <c r="JY180" s="11"/>
      <c r="JZ180" s="11"/>
      <c r="KA180" s="11"/>
    </row>
    <row r="181" spans="1:287" s="70" customFormat="1">
      <c r="B181" s="11"/>
      <c r="C181" s="473"/>
      <c r="D181" s="473"/>
      <c r="E181" s="473"/>
      <c r="F181" s="473"/>
      <c r="G181" s="473"/>
      <c r="H181" s="473"/>
      <c r="I181" s="473"/>
      <c r="J181" s="473"/>
      <c r="K181" s="473"/>
      <c r="L181" s="473"/>
      <c r="M181" s="473"/>
      <c r="N181" s="473"/>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F181" s="11"/>
      <c r="CG181" s="11"/>
      <c r="CH181" s="11"/>
      <c r="CI181" s="11"/>
      <c r="CJ181" s="11"/>
      <c r="CK181" s="11"/>
      <c r="CL181" s="11"/>
      <c r="CM181" s="11"/>
      <c r="CN181" s="11"/>
      <c r="CO181" s="11"/>
      <c r="CP181" s="11"/>
      <c r="CQ181" s="11"/>
      <c r="CR181" s="11"/>
      <c r="CS181" s="11"/>
      <c r="CT181" s="11"/>
      <c r="CU181" s="11"/>
      <c r="CV181" s="11"/>
      <c r="CW181" s="11"/>
      <c r="CX181" s="11"/>
      <c r="CY181" s="11"/>
      <c r="CZ181" s="11"/>
      <c r="DA181" s="11"/>
      <c r="DB181" s="11"/>
      <c r="DC181" s="11"/>
      <c r="DD181" s="11"/>
      <c r="DE181" s="11"/>
      <c r="DF181" s="11"/>
      <c r="DG181" s="11"/>
      <c r="DH181" s="11"/>
      <c r="DI181" s="11"/>
      <c r="DJ181" s="11"/>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c r="IW181" s="11"/>
      <c r="IX181" s="11"/>
      <c r="IY181" s="11"/>
      <c r="IZ181" s="11"/>
      <c r="JA181" s="11"/>
      <c r="JB181" s="11"/>
      <c r="JC181" s="11"/>
      <c r="JD181" s="11"/>
      <c r="JE181" s="11"/>
      <c r="JF181" s="11"/>
      <c r="JG181" s="11"/>
      <c r="JH181" s="11"/>
      <c r="JI181" s="11"/>
      <c r="JJ181" s="11"/>
      <c r="JK181" s="11"/>
      <c r="JL181" s="11"/>
      <c r="JM181" s="11"/>
      <c r="JN181" s="11"/>
      <c r="JO181" s="11"/>
      <c r="JP181" s="11"/>
      <c r="JQ181" s="11"/>
      <c r="JR181" s="11"/>
      <c r="JS181" s="11"/>
      <c r="JT181" s="11"/>
      <c r="JU181" s="11"/>
      <c r="JV181" s="11"/>
      <c r="JW181" s="11"/>
      <c r="JX181" s="11"/>
      <c r="JY181" s="11"/>
      <c r="JZ181" s="11"/>
      <c r="KA181" s="11"/>
    </row>
    <row r="182" spans="1:287" s="70" customFormat="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c r="IW182" s="11"/>
      <c r="IX182" s="11"/>
      <c r="IY182" s="11"/>
      <c r="IZ182" s="11"/>
      <c r="JA182" s="11"/>
      <c r="JB182" s="11"/>
      <c r="JC182" s="11"/>
      <c r="JD182" s="11"/>
      <c r="JE182" s="11"/>
      <c r="JF182" s="11"/>
      <c r="JG182" s="11"/>
      <c r="JH182" s="11"/>
      <c r="JI182" s="11"/>
      <c r="JJ182" s="11"/>
      <c r="JK182" s="11"/>
      <c r="JL182" s="11"/>
      <c r="JM182" s="11"/>
      <c r="JN182" s="11"/>
      <c r="JO182" s="11"/>
      <c r="JP182" s="11"/>
      <c r="JQ182" s="11"/>
      <c r="JR182" s="11"/>
      <c r="JS182" s="11"/>
      <c r="JT182" s="11"/>
      <c r="JU182" s="11"/>
      <c r="JV182" s="11"/>
      <c r="JW182" s="11"/>
      <c r="JX182" s="11"/>
      <c r="JY182" s="11"/>
      <c r="JZ182" s="11"/>
      <c r="KA182" s="11"/>
    </row>
    <row r="183" spans="1:287" s="70" customFormat="1" ht="15.6">
      <c r="B183" s="11"/>
      <c r="C183" s="1723" t="s">
        <v>1031</v>
      </c>
      <c r="D183" s="1724"/>
      <c r="E183" s="1724"/>
      <c r="F183" s="1724"/>
      <c r="G183" s="1724"/>
      <c r="H183" s="1724"/>
      <c r="I183" s="1724"/>
      <c r="J183" s="1724"/>
      <c r="K183" s="1724"/>
      <c r="L183" s="1724"/>
      <c r="M183" s="1724"/>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11"/>
      <c r="CZ183" s="11"/>
      <c r="DA183" s="11"/>
      <c r="DB183" s="11"/>
      <c r="DC183" s="11"/>
      <c r="DD183" s="11"/>
      <c r="DE183" s="11"/>
      <c r="DF183" s="11"/>
      <c r="DG183" s="11"/>
      <c r="DH183" s="11"/>
      <c r="DI183" s="11"/>
      <c r="DJ183" s="11"/>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c r="IW183" s="11"/>
      <c r="IX183" s="11"/>
      <c r="IY183" s="11"/>
      <c r="IZ183" s="11"/>
      <c r="JA183" s="11"/>
      <c r="JB183" s="11"/>
      <c r="JC183" s="11"/>
      <c r="JD183" s="11"/>
      <c r="JE183" s="11"/>
      <c r="JF183" s="11"/>
      <c r="JG183" s="11"/>
      <c r="JH183" s="11"/>
      <c r="JI183" s="11"/>
      <c r="JJ183" s="11"/>
      <c r="JK183" s="11"/>
      <c r="JL183" s="11"/>
      <c r="JM183" s="11"/>
      <c r="JN183" s="11"/>
      <c r="JO183" s="11"/>
      <c r="JP183" s="11"/>
      <c r="JQ183" s="11"/>
      <c r="JR183" s="11"/>
      <c r="JS183" s="11"/>
      <c r="JT183" s="11"/>
      <c r="JU183" s="11"/>
      <c r="JV183" s="11"/>
      <c r="JW183" s="11"/>
      <c r="JX183" s="11"/>
      <c r="JY183" s="11"/>
      <c r="JZ183" s="11"/>
      <c r="KA183" s="11"/>
    </row>
    <row r="184" spans="1:287" s="70" customFormat="1" ht="32.25" customHeight="1">
      <c r="B184" s="11"/>
      <c r="C184" s="1654" t="s">
        <v>1032</v>
      </c>
      <c r="D184" s="1654"/>
      <c r="E184" s="1654"/>
      <c r="F184" s="1654"/>
      <c r="G184" s="1654"/>
      <c r="H184" s="1654"/>
      <c r="I184" s="1654"/>
      <c r="J184" s="1654"/>
      <c r="K184" s="1654"/>
      <c r="L184" s="1654"/>
      <c r="M184" s="1654"/>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c r="CQ184" s="11"/>
      <c r="CR184" s="11"/>
      <c r="CS184" s="11"/>
      <c r="CT184" s="11"/>
      <c r="CU184" s="11"/>
      <c r="CV184" s="11"/>
      <c r="CW184" s="11"/>
      <c r="CX184" s="11"/>
      <c r="CY184" s="11"/>
      <c r="CZ184" s="11"/>
      <c r="DA184" s="11"/>
      <c r="DB184" s="11"/>
      <c r="DC184" s="11"/>
      <c r="DD184" s="11"/>
      <c r="DE184" s="11"/>
      <c r="DF184" s="11"/>
      <c r="DG184" s="11"/>
      <c r="DH184" s="11"/>
      <c r="DI184" s="11"/>
      <c r="DJ184" s="11"/>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c r="IW184" s="11"/>
      <c r="IX184" s="11"/>
      <c r="IY184" s="11"/>
      <c r="IZ184" s="11"/>
      <c r="JA184" s="11"/>
      <c r="JB184" s="11"/>
      <c r="JC184" s="11"/>
      <c r="JD184" s="11"/>
      <c r="JE184" s="11"/>
      <c r="JF184" s="11"/>
      <c r="JG184" s="11"/>
      <c r="JH184" s="11"/>
      <c r="JI184" s="11"/>
      <c r="JJ184" s="11"/>
      <c r="JK184" s="11"/>
      <c r="JL184" s="11"/>
      <c r="JM184" s="11"/>
      <c r="JN184" s="11"/>
      <c r="JO184" s="11"/>
      <c r="JP184" s="11"/>
      <c r="JQ184" s="11"/>
      <c r="JR184" s="11"/>
      <c r="JS184" s="11"/>
      <c r="JT184" s="11"/>
      <c r="JU184" s="11"/>
      <c r="JV184" s="11"/>
      <c r="JW184" s="11"/>
      <c r="JX184" s="11"/>
      <c r="JY184" s="11"/>
      <c r="JZ184" s="11"/>
      <c r="KA184" s="11"/>
    </row>
    <row r="185" spans="1:287" s="70" customFormat="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CV185" s="11"/>
      <c r="CW185" s="11"/>
      <c r="CX185" s="11"/>
      <c r="CY185" s="11"/>
      <c r="CZ185" s="11"/>
      <c r="DA185" s="11"/>
      <c r="DB185" s="11"/>
      <c r="DC185" s="11"/>
      <c r="DD185" s="11"/>
      <c r="DE185" s="11"/>
      <c r="DF185" s="11"/>
      <c r="DG185" s="11"/>
      <c r="DH185" s="11"/>
      <c r="DI185" s="11"/>
      <c r="DJ185" s="11"/>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c r="IW185" s="11"/>
      <c r="IX185" s="11"/>
      <c r="IY185" s="11"/>
      <c r="IZ185" s="11"/>
      <c r="JA185" s="11"/>
      <c r="JB185" s="11"/>
      <c r="JC185" s="11"/>
      <c r="JD185" s="11"/>
      <c r="JE185" s="11"/>
      <c r="JF185" s="11"/>
      <c r="JG185" s="11"/>
      <c r="JH185" s="11"/>
      <c r="JI185" s="11"/>
      <c r="JJ185" s="11"/>
      <c r="JK185" s="11"/>
      <c r="JL185" s="11"/>
      <c r="JM185" s="11"/>
      <c r="JN185" s="11"/>
      <c r="JO185" s="11"/>
      <c r="JP185" s="11"/>
      <c r="JQ185" s="11"/>
      <c r="JR185" s="11"/>
      <c r="JS185" s="11"/>
      <c r="JT185" s="11"/>
      <c r="JU185" s="11"/>
      <c r="JV185" s="11"/>
      <c r="JW185" s="11"/>
      <c r="JX185" s="11"/>
      <c r="JY185" s="11"/>
      <c r="JZ185" s="11"/>
      <c r="KA185" s="11"/>
    </row>
    <row r="186" spans="1:287" s="70" customFormat="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c r="BY186" s="11"/>
      <c r="BZ186" s="11"/>
      <c r="CA186" s="11"/>
      <c r="CB186" s="11"/>
      <c r="CC186" s="11"/>
      <c r="CD186" s="11"/>
      <c r="CE186" s="11"/>
      <c r="CF186" s="11"/>
      <c r="CG186" s="11"/>
      <c r="CH186" s="11"/>
      <c r="CI186" s="11"/>
      <c r="CJ186" s="11"/>
      <c r="CK186" s="11"/>
      <c r="CL186" s="11"/>
      <c r="CM186" s="11"/>
      <c r="CN186" s="11"/>
      <c r="CO186" s="11"/>
      <c r="CP186" s="11"/>
      <c r="CQ186" s="11"/>
      <c r="CR186" s="11"/>
      <c r="CS186" s="11"/>
      <c r="CT186" s="11"/>
      <c r="CU186" s="11"/>
      <c r="CV186" s="11"/>
      <c r="CW186" s="11"/>
      <c r="CX186" s="11"/>
      <c r="CY186" s="11"/>
      <c r="CZ186" s="11"/>
      <c r="DA186" s="11"/>
      <c r="DB186" s="11"/>
      <c r="DC186" s="11"/>
      <c r="DD186" s="11"/>
      <c r="DE186" s="11"/>
      <c r="DF186" s="11"/>
      <c r="DG186" s="11"/>
      <c r="DH186" s="11"/>
      <c r="DI186" s="11"/>
      <c r="DJ186" s="11"/>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c r="IW186" s="11"/>
      <c r="IX186" s="11"/>
      <c r="IY186" s="11"/>
      <c r="IZ186" s="11"/>
      <c r="JA186" s="11"/>
      <c r="JB186" s="11"/>
      <c r="JC186" s="11"/>
      <c r="JD186" s="11"/>
      <c r="JE186" s="11"/>
      <c r="JF186" s="11"/>
      <c r="JG186" s="11"/>
      <c r="JH186" s="11"/>
      <c r="JI186" s="11"/>
      <c r="JJ186" s="11"/>
      <c r="JK186" s="11"/>
      <c r="JL186" s="11"/>
      <c r="JM186" s="11"/>
      <c r="JN186" s="11"/>
      <c r="JO186" s="11"/>
      <c r="JP186" s="11"/>
      <c r="JQ186" s="11"/>
      <c r="JR186" s="11"/>
      <c r="JS186" s="11"/>
      <c r="JT186" s="11"/>
      <c r="JU186" s="11"/>
      <c r="JV186" s="11"/>
      <c r="JW186" s="11"/>
      <c r="JX186" s="11"/>
      <c r="JY186" s="11"/>
      <c r="JZ186" s="11"/>
      <c r="KA186" s="11"/>
    </row>
    <row r="187" spans="1:287" s="70" customFormat="1" ht="15.6" customHeight="1">
      <c r="B187" s="11"/>
      <c r="C187" s="1624" t="s">
        <v>1033</v>
      </c>
      <c r="D187" s="1241"/>
      <c r="E187" s="1241"/>
      <c r="F187" s="1241"/>
      <c r="G187" s="1241"/>
      <c r="H187" s="1241"/>
      <c r="I187" s="1241"/>
      <c r="J187" s="1241"/>
      <c r="K187" s="1241"/>
      <c r="L187" s="1241"/>
      <c r="M187" s="124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11"/>
      <c r="CZ187" s="11"/>
      <c r="DA187" s="11"/>
      <c r="DB187" s="11"/>
      <c r="DC187" s="11"/>
      <c r="DD187" s="11"/>
      <c r="DE187" s="11"/>
      <c r="DF187" s="11"/>
      <c r="DG187" s="11"/>
      <c r="DH187" s="11"/>
      <c r="DI187" s="11"/>
      <c r="DJ187" s="11"/>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c r="IW187" s="11"/>
      <c r="IX187" s="11"/>
      <c r="IY187" s="11"/>
      <c r="IZ187" s="11"/>
      <c r="JA187" s="11"/>
      <c r="JB187" s="11"/>
      <c r="JC187" s="11"/>
      <c r="JD187" s="11"/>
      <c r="JE187" s="11"/>
      <c r="JF187" s="11"/>
      <c r="JG187" s="11"/>
      <c r="JH187" s="11"/>
      <c r="JI187" s="11"/>
      <c r="JJ187" s="11"/>
      <c r="JK187" s="11"/>
      <c r="JL187" s="11"/>
      <c r="JM187" s="11"/>
      <c r="JN187" s="11"/>
      <c r="JO187" s="11"/>
      <c r="JP187" s="11"/>
      <c r="JQ187" s="11"/>
      <c r="JR187" s="11"/>
      <c r="JS187" s="11"/>
      <c r="JT187" s="11"/>
      <c r="JU187" s="11"/>
      <c r="JV187" s="11"/>
      <c r="JW187" s="11"/>
      <c r="JX187" s="11"/>
      <c r="JY187" s="11"/>
      <c r="JZ187" s="11"/>
      <c r="KA187" s="11"/>
    </row>
    <row r="188" spans="1:287" ht="15" customHeight="1">
      <c r="A188" s="70"/>
      <c r="C188" s="1388" t="s">
        <v>1034</v>
      </c>
      <c r="D188" s="1388"/>
      <c r="E188" s="1388"/>
      <c r="F188" s="1388"/>
      <c r="G188" s="1388"/>
      <c r="H188" s="1388"/>
      <c r="I188" s="1388"/>
      <c r="J188" s="1388"/>
      <c r="K188" s="1388"/>
      <c r="L188" s="1388"/>
      <c r="M188" s="1388"/>
    </row>
    <row r="189" spans="1:287" ht="14.25" customHeight="1">
      <c r="A189" s="70"/>
      <c r="C189" s="1388"/>
      <c r="D189" s="1388"/>
      <c r="E189" s="1388"/>
      <c r="F189" s="1388"/>
      <c r="G189" s="1388"/>
      <c r="H189" s="1388"/>
      <c r="I189" s="1388"/>
      <c r="J189" s="1388"/>
      <c r="K189" s="1388"/>
      <c r="L189" s="1388"/>
      <c r="M189" s="1388"/>
    </row>
    <row r="190" spans="1:287" ht="14.25" customHeight="1">
      <c r="A190" s="70"/>
      <c r="C190" s="1388"/>
      <c r="D190" s="1388"/>
      <c r="E190" s="1388"/>
      <c r="F190" s="1388"/>
      <c r="G190" s="1388"/>
      <c r="H190" s="1388"/>
      <c r="I190" s="1388"/>
      <c r="J190" s="1388"/>
      <c r="K190" s="1388"/>
      <c r="L190" s="1388"/>
      <c r="M190" s="1388"/>
    </row>
    <row r="191" spans="1:287" ht="14.25" customHeight="1">
      <c r="A191" s="70"/>
      <c r="C191" s="1388"/>
      <c r="D191" s="1388"/>
      <c r="E191" s="1388"/>
      <c r="F191" s="1388"/>
      <c r="G191" s="1388"/>
      <c r="H191" s="1388"/>
      <c r="I191" s="1388"/>
      <c r="J191" s="1388"/>
      <c r="K191" s="1388"/>
      <c r="L191" s="1388"/>
      <c r="M191" s="1388"/>
    </row>
    <row r="192" spans="1:287" s="85" customFormat="1" ht="14.25" customHeight="1">
      <c r="A192" s="70"/>
      <c r="C192" s="1388"/>
      <c r="D192" s="1388"/>
      <c r="E192" s="1388"/>
      <c r="F192" s="1388"/>
      <c r="G192" s="1388"/>
      <c r="H192" s="1388"/>
      <c r="I192" s="1388"/>
      <c r="J192" s="1388"/>
      <c r="K192" s="1388"/>
      <c r="L192" s="1388"/>
      <c r="M192" s="1388"/>
    </row>
    <row r="193" spans="1:13" ht="14.25" customHeight="1">
      <c r="A193" s="70"/>
      <c r="C193" s="1388"/>
      <c r="D193" s="1388"/>
      <c r="E193" s="1388"/>
      <c r="F193" s="1388"/>
      <c r="G193" s="1388"/>
      <c r="H193" s="1388"/>
      <c r="I193" s="1388"/>
      <c r="J193" s="1388"/>
      <c r="K193" s="1388"/>
      <c r="L193" s="1388"/>
      <c r="M193" s="1388"/>
    </row>
    <row r="194" spans="1:13" ht="14.25" customHeight="1">
      <c r="A194" s="70"/>
      <c r="C194" s="1388"/>
      <c r="D194" s="1388"/>
      <c r="E194" s="1388"/>
      <c r="F194" s="1388"/>
      <c r="G194" s="1388"/>
      <c r="H194" s="1388"/>
      <c r="I194" s="1388"/>
      <c r="J194" s="1388"/>
      <c r="K194" s="1388"/>
      <c r="L194" s="1388"/>
      <c r="M194" s="1388"/>
    </row>
    <row r="195" spans="1:13" ht="14.25" customHeight="1">
      <c r="A195" s="70"/>
      <c r="C195" s="1388"/>
      <c r="D195" s="1388"/>
      <c r="E195" s="1388"/>
      <c r="F195" s="1388"/>
      <c r="G195" s="1388"/>
      <c r="H195" s="1388"/>
      <c r="I195" s="1388"/>
      <c r="J195" s="1388"/>
      <c r="K195" s="1388"/>
      <c r="L195" s="1388"/>
      <c r="M195" s="1388"/>
    </row>
    <row r="196" spans="1:13" ht="14.25" customHeight="1">
      <c r="A196" s="70"/>
      <c r="C196" s="1388"/>
      <c r="D196" s="1388"/>
      <c r="E196" s="1388"/>
      <c r="F196" s="1388"/>
      <c r="G196" s="1388"/>
      <c r="H196" s="1388"/>
      <c r="I196" s="1388"/>
      <c r="J196" s="1388"/>
      <c r="K196" s="1388"/>
      <c r="L196" s="1388"/>
      <c r="M196" s="1388"/>
    </row>
    <row r="197" spans="1:13" ht="14.25" customHeight="1">
      <c r="A197" s="70"/>
      <c r="C197" s="1388"/>
      <c r="D197" s="1388"/>
      <c r="E197" s="1388"/>
      <c r="F197" s="1388"/>
      <c r="G197" s="1388"/>
      <c r="H197" s="1388"/>
      <c r="I197" s="1388"/>
      <c r="J197" s="1388"/>
      <c r="K197" s="1388"/>
      <c r="L197" s="1388"/>
      <c r="M197" s="1388"/>
    </row>
    <row r="198" spans="1:13" ht="14.25" customHeight="1">
      <c r="A198" s="70"/>
      <c r="C198" s="1388"/>
      <c r="D198" s="1388"/>
      <c r="E198" s="1388"/>
      <c r="F198" s="1388"/>
      <c r="G198" s="1388"/>
      <c r="H198" s="1388"/>
      <c r="I198" s="1388"/>
      <c r="J198" s="1388"/>
      <c r="K198" s="1388"/>
      <c r="L198" s="1388"/>
      <c r="M198" s="1388"/>
    </row>
    <row r="199" spans="1:13" ht="14.25" customHeight="1">
      <c r="A199" s="70"/>
      <c r="C199" s="1388"/>
      <c r="D199" s="1388"/>
      <c r="E199" s="1388"/>
      <c r="F199" s="1388"/>
      <c r="G199" s="1388"/>
      <c r="H199" s="1388"/>
      <c r="I199" s="1388"/>
      <c r="J199" s="1388"/>
      <c r="K199" s="1388"/>
      <c r="L199" s="1388"/>
      <c r="M199" s="1388"/>
    </row>
    <row r="200" spans="1:13" ht="14.25" customHeight="1">
      <c r="A200" s="70"/>
      <c r="C200" s="1388"/>
      <c r="D200" s="1388"/>
      <c r="E200" s="1388"/>
      <c r="F200" s="1388"/>
      <c r="G200" s="1388"/>
      <c r="H200" s="1388"/>
      <c r="I200" s="1388"/>
      <c r="J200" s="1388"/>
      <c r="K200" s="1388"/>
      <c r="L200" s="1388"/>
      <c r="M200" s="1388"/>
    </row>
    <row r="201" spans="1:13" ht="14.25" customHeight="1">
      <c r="A201" s="70"/>
      <c r="C201" s="1388"/>
      <c r="D201" s="1388"/>
      <c r="E201" s="1388"/>
      <c r="F201" s="1388"/>
      <c r="G201" s="1388"/>
      <c r="H201" s="1388"/>
      <c r="I201" s="1388"/>
      <c r="J201" s="1388"/>
      <c r="K201" s="1388"/>
      <c r="L201" s="1388"/>
      <c r="M201" s="1388"/>
    </row>
    <row r="202" spans="1:13" ht="14.25" customHeight="1">
      <c r="A202" s="70"/>
      <c r="C202" s="1388"/>
      <c r="D202" s="1388"/>
      <c r="E202" s="1388"/>
      <c r="F202" s="1388"/>
      <c r="G202" s="1388"/>
      <c r="H202" s="1388"/>
      <c r="I202" s="1388"/>
      <c r="J202" s="1388"/>
      <c r="K202" s="1388"/>
      <c r="L202" s="1388"/>
      <c r="M202" s="1388"/>
    </row>
    <row r="203" spans="1:13" ht="14.25" customHeight="1">
      <c r="A203" s="70"/>
      <c r="C203" s="1388"/>
      <c r="D203" s="1388"/>
      <c r="E203" s="1388"/>
      <c r="F203" s="1388"/>
      <c r="G203" s="1388"/>
      <c r="H203" s="1388"/>
      <c r="I203" s="1388"/>
      <c r="J203" s="1388"/>
      <c r="K203" s="1388"/>
      <c r="L203" s="1388"/>
      <c r="M203" s="1388"/>
    </row>
    <row r="204" spans="1:13" ht="14.25" customHeight="1">
      <c r="A204" s="70"/>
      <c r="C204" s="1388"/>
      <c r="D204" s="1388"/>
      <c r="E204" s="1388"/>
      <c r="F204" s="1388"/>
      <c r="G204" s="1388"/>
      <c r="H204" s="1388"/>
      <c r="I204" s="1388"/>
      <c r="J204" s="1388"/>
      <c r="K204" s="1388"/>
      <c r="L204" s="1388"/>
      <c r="M204" s="1388"/>
    </row>
    <row r="205" spans="1:13" ht="14.25" customHeight="1">
      <c r="A205" s="70"/>
      <c r="C205" s="1388"/>
      <c r="D205" s="1388"/>
      <c r="E205" s="1388"/>
      <c r="F205" s="1388"/>
      <c r="G205" s="1388"/>
      <c r="H205" s="1388"/>
      <c r="I205" s="1388"/>
      <c r="J205" s="1388"/>
      <c r="K205" s="1388"/>
      <c r="L205" s="1388"/>
      <c r="M205" s="1388"/>
    </row>
    <row r="206" spans="1:13" ht="14.25" customHeight="1">
      <c r="A206" s="70"/>
      <c r="C206" s="1388"/>
      <c r="D206" s="1388"/>
      <c r="E206" s="1388"/>
      <c r="F206" s="1388"/>
      <c r="G206" s="1388"/>
      <c r="H206" s="1388"/>
      <c r="I206" s="1388"/>
      <c r="J206" s="1388"/>
      <c r="K206" s="1388"/>
      <c r="L206" s="1388"/>
      <c r="M206" s="1388"/>
    </row>
    <row r="207" spans="1:13" ht="14.25" customHeight="1">
      <c r="A207" s="70"/>
      <c r="C207" s="1388"/>
      <c r="D207" s="1388"/>
      <c r="E207" s="1388"/>
      <c r="F207" s="1388"/>
      <c r="G207" s="1388"/>
      <c r="H207" s="1388"/>
      <c r="I207" s="1388"/>
      <c r="J207" s="1388"/>
      <c r="K207" s="1388"/>
      <c r="L207" s="1388"/>
      <c r="M207" s="1388"/>
    </row>
    <row r="208" spans="1:13" ht="14.25" customHeight="1">
      <c r="A208" s="70"/>
      <c r="C208" s="1388"/>
      <c r="D208" s="1388"/>
      <c r="E208" s="1388"/>
      <c r="F208" s="1388"/>
      <c r="G208" s="1388"/>
      <c r="H208" s="1388"/>
      <c r="I208" s="1388"/>
      <c r="J208" s="1388"/>
      <c r="K208" s="1388"/>
      <c r="L208" s="1388"/>
      <c r="M208" s="1388"/>
    </row>
    <row r="209" spans="1:13" ht="14.25" customHeight="1">
      <c r="A209" s="70"/>
      <c r="C209" s="1388"/>
      <c r="D209" s="1388"/>
      <c r="E209" s="1388"/>
      <c r="F209" s="1388"/>
      <c r="G209" s="1388"/>
      <c r="H209" s="1388"/>
      <c r="I209" s="1388"/>
      <c r="J209" s="1388"/>
      <c r="K209" s="1388"/>
      <c r="L209" s="1388"/>
      <c r="M209" s="1388"/>
    </row>
    <row r="210" spans="1:13" ht="14.25" customHeight="1">
      <c r="A210" s="70"/>
      <c r="C210" s="1388"/>
      <c r="D210" s="1388"/>
      <c r="E210" s="1388"/>
      <c r="F210" s="1388"/>
      <c r="G210" s="1388"/>
      <c r="H210" s="1388"/>
      <c r="I210" s="1388"/>
      <c r="J210" s="1388"/>
      <c r="K210" s="1388"/>
      <c r="L210" s="1388"/>
      <c r="M210" s="1388"/>
    </row>
    <row r="211" spans="1:13" ht="15" customHeight="1">
      <c r="A211" s="70"/>
      <c r="C211" s="1388"/>
      <c r="D211" s="1388"/>
      <c r="E211" s="1388"/>
      <c r="F211" s="1388"/>
      <c r="G211" s="1388"/>
      <c r="H211" s="1388"/>
      <c r="I211" s="1388"/>
      <c r="J211" s="1388"/>
      <c r="K211" s="1388"/>
      <c r="L211" s="1388"/>
      <c r="M211" s="1388"/>
    </row>
    <row r="212" spans="1:13">
      <c r="A212" s="70"/>
      <c r="C212" s="1388"/>
      <c r="D212" s="1388"/>
      <c r="E212" s="1388"/>
      <c r="F212" s="1388"/>
      <c r="G212" s="1388"/>
      <c r="H212" s="1388"/>
      <c r="I212" s="1388"/>
      <c r="J212" s="1388"/>
      <c r="K212" s="1388"/>
      <c r="L212" s="1388"/>
      <c r="M212" s="1388"/>
    </row>
    <row r="213" spans="1:13" ht="15" customHeight="1">
      <c r="A213" s="70"/>
      <c r="C213" s="1388"/>
      <c r="D213" s="1388"/>
      <c r="E213" s="1388"/>
      <c r="F213" s="1388"/>
      <c r="G213" s="1388"/>
      <c r="H213" s="1388"/>
      <c r="I213" s="1388"/>
      <c r="J213" s="1388"/>
      <c r="K213" s="1388"/>
      <c r="L213" s="1388"/>
      <c r="M213" s="1388"/>
    </row>
    <row r="214" spans="1:13" ht="15" customHeight="1">
      <c r="A214" s="70"/>
      <c r="C214" s="1388"/>
      <c r="D214" s="1388"/>
      <c r="E214" s="1388"/>
      <c r="F214" s="1388"/>
      <c r="G214" s="1388"/>
      <c r="H214" s="1388"/>
      <c r="I214" s="1388"/>
      <c r="J214" s="1388"/>
      <c r="K214" s="1388"/>
      <c r="L214" s="1388"/>
      <c r="M214" s="1388"/>
    </row>
    <row r="215" spans="1:13">
      <c r="A215" s="70"/>
      <c r="C215" s="1388"/>
      <c r="D215" s="1388"/>
      <c r="E215" s="1388"/>
      <c r="F215" s="1388"/>
      <c r="G215" s="1388"/>
      <c r="H215" s="1388"/>
      <c r="I215" s="1388"/>
      <c r="J215" s="1388"/>
      <c r="K215" s="1388"/>
      <c r="L215" s="1388"/>
      <c r="M215" s="1388"/>
    </row>
    <row r="216" spans="1:13">
      <c r="A216" s="70"/>
    </row>
    <row r="217" spans="1:13">
      <c r="A217" s="70"/>
    </row>
    <row r="218" spans="1:13" ht="15.6" customHeight="1">
      <c r="A218" s="70"/>
      <c r="C218" s="1624" t="s">
        <v>1035</v>
      </c>
      <c r="D218" s="1241"/>
      <c r="E218" s="1241"/>
      <c r="F218" s="1241"/>
      <c r="G218" s="1241"/>
      <c r="H218" s="1241"/>
      <c r="I218" s="1241"/>
      <c r="J218" s="1241"/>
      <c r="K218" s="1241"/>
      <c r="L218" s="1241"/>
      <c r="M218" s="1241"/>
    </row>
    <row r="219" spans="1:13" s="12" customFormat="1">
      <c r="A219" s="70"/>
      <c r="B219" s="11"/>
      <c r="C219" s="1654" t="s">
        <v>1036</v>
      </c>
      <c r="D219" s="1654"/>
      <c r="E219" s="1654"/>
      <c r="F219" s="1654"/>
      <c r="G219" s="1654"/>
      <c r="H219" s="1654"/>
      <c r="I219" s="1654"/>
      <c r="J219" s="1654"/>
      <c r="K219" s="1654"/>
      <c r="L219" s="1654"/>
      <c r="M219" s="1654"/>
    </row>
    <row r="220" spans="1:13" s="12" customFormat="1">
      <c r="A220" s="70"/>
      <c r="B220" s="11"/>
      <c r="C220" s="1654"/>
      <c r="D220" s="1654"/>
      <c r="E220" s="1654"/>
      <c r="F220" s="1654"/>
      <c r="G220" s="1654"/>
      <c r="H220" s="1654"/>
      <c r="I220" s="1654"/>
      <c r="J220" s="1654"/>
      <c r="K220" s="1654"/>
      <c r="L220" s="1654"/>
      <c r="M220" s="1654"/>
    </row>
    <row r="221" spans="1:13" s="12" customFormat="1">
      <c r="A221" s="70"/>
      <c r="B221" s="11"/>
      <c r="C221" s="1654"/>
      <c r="D221" s="1654"/>
      <c r="E221" s="1654"/>
      <c r="F221" s="1654"/>
      <c r="G221" s="1654"/>
      <c r="H221" s="1654"/>
      <c r="I221" s="1654"/>
      <c r="J221" s="1654"/>
      <c r="K221" s="1654"/>
      <c r="L221" s="1654"/>
      <c r="M221" s="1654"/>
    </row>
    <row r="222" spans="1:13" s="12" customFormat="1" ht="14.25" customHeight="1">
      <c r="A222" s="70"/>
      <c r="B222" s="11"/>
      <c r="C222" s="1654"/>
      <c r="D222" s="1654"/>
      <c r="E222" s="1654"/>
      <c r="F222" s="1654"/>
      <c r="G222" s="1654"/>
      <c r="H222" s="1654"/>
      <c r="I222" s="1654"/>
      <c r="J222" s="1654"/>
      <c r="K222" s="1654"/>
      <c r="L222" s="1654"/>
      <c r="M222" s="1654"/>
    </row>
    <row r="223" spans="1:13" s="12" customFormat="1" ht="14.25" customHeight="1">
      <c r="A223" s="70"/>
      <c r="B223" s="11"/>
      <c r="C223" s="1654"/>
      <c r="D223" s="1654"/>
      <c r="E223" s="1654"/>
      <c r="F223" s="1654"/>
      <c r="G223" s="1654"/>
      <c r="H223" s="1654"/>
      <c r="I223" s="1654"/>
      <c r="J223" s="1654"/>
      <c r="K223" s="1654"/>
      <c r="L223" s="1654"/>
      <c r="M223" s="1654"/>
    </row>
    <row r="224" spans="1:13" s="12" customFormat="1" ht="14.25" customHeight="1">
      <c r="A224" s="70"/>
      <c r="B224" s="11"/>
      <c r="C224" s="1654"/>
      <c r="D224" s="1654"/>
      <c r="E224" s="1654"/>
      <c r="F224" s="1654"/>
      <c r="G224" s="1654"/>
      <c r="H224" s="1654"/>
      <c r="I224" s="1654"/>
      <c r="J224" s="1654"/>
      <c r="K224" s="1654"/>
      <c r="L224" s="1654"/>
      <c r="M224" s="1654"/>
    </row>
    <row r="225" spans="1:16367" s="12" customFormat="1" ht="14.25" customHeight="1">
      <c r="A225" s="70"/>
      <c r="B225" s="11"/>
      <c r="C225" s="1654"/>
      <c r="D225" s="1654"/>
      <c r="E225" s="1654"/>
      <c r="F225" s="1654"/>
      <c r="G225" s="1654"/>
      <c r="H225" s="1654"/>
      <c r="I225" s="1654"/>
      <c r="J225" s="1654"/>
      <c r="K225" s="1654"/>
      <c r="L225" s="1654"/>
      <c r="M225" s="1654"/>
    </row>
    <row r="226" spans="1:16367" s="12" customFormat="1" ht="14.25" customHeight="1">
      <c r="A226" s="70"/>
      <c r="B226" s="11"/>
      <c r="C226" s="1654"/>
      <c r="D226" s="1654"/>
      <c r="E226" s="1654"/>
      <c r="F226" s="1654"/>
      <c r="G226" s="1654"/>
      <c r="H226" s="1654"/>
      <c r="I226" s="1654"/>
      <c r="J226" s="1654"/>
      <c r="K226" s="1654"/>
      <c r="L226" s="1654"/>
      <c r="M226" s="1654"/>
    </row>
    <row r="227" spans="1:16367" s="12" customFormat="1" ht="19.5" customHeight="1">
      <c r="A227" s="70"/>
      <c r="B227" s="11"/>
      <c r="C227" s="1268" t="s">
        <v>1037</v>
      </c>
      <c r="D227" s="1268"/>
      <c r="E227" s="1268"/>
      <c r="F227" s="1268"/>
      <c r="G227" s="1268"/>
      <c r="H227" s="1268"/>
      <c r="I227" s="1268"/>
      <c r="J227" s="1268"/>
      <c r="K227" s="1268"/>
      <c r="L227" s="1268"/>
      <c r="M227" s="1268"/>
      <c r="N227" s="1268"/>
      <c r="O227" s="1268"/>
      <c r="P227" s="1268"/>
      <c r="Q227" s="1268"/>
      <c r="R227" s="1268"/>
    </row>
    <row r="228" spans="1:16367" s="12" customFormat="1" ht="14.25" customHeight="1">
      <c r="A228" s="70"/>
      <c r="B228" s="11"/>
      <c r="C228" s="1739" t="s">
        <v>296</v>
      </c>
      <c r="D228" s="1739"/>
      <c r="E228" s="1739"/>
      <c r="F228" s="1445" t="s">
        <v>995</v>
      </c>
      <c r="G228" s="1445"/>
      <c r="H228" s="1445"/>
      <c r="I228" s="1445"/>
      <c r="J228" s="1445" t="s">
        <v>1038</v>
      </c>
      <c r="K228" s="1445"/>
      <c r="L228" s="1445"/>
      <c r="M228" s="1445"/>
      <c r="N228" s="1445" t="s">
        <v>1039</v>
      </c>
      <c r="O228" s="1445"/>
      <c r="P228" s="1445"/>
      <c r="Q228" s="1445"/>
      <c r="R228" s="303" t="s">
        <v>1006</v>
      </c>
    </row>
    <row r="229" spans="1:16367" s="12" customFormat="1" ht="14.25" customHeight="1">
      <c r="A229" s="70"/>
      <c r="B229" s="11"/>
      <c r="C229" s="1738" t="s">
        <v>296</v>
      </c>
      <c r="D229" s="1738"/>
      <c r="E229" s="1738"/>
      <c r="F229" s="309">
        <v>2022</v>
      </c>
      <c r="G229" s="309">
        <v>2023</v>
      </c>
      <c r="H229" s="309">
        <v>2024</v>
      </c>
      <c r="I229" s="309">
        <v>2025</v>
      </c>
      <c r="J229" s="309">
        <v>2022</v>
      </c>
      <c r="K229" s="309">
        <v>2023</v>
      </c>
      <c r="L229" s="309">
        <v>2024</v>
      </c>
      <c r="M229" s="309">
        <v>2025</v>
      </c>
      <c r="N229" s="309">
        <v>2022</v>
      </c>
      <c r="O229" s="309">
        <v>2023</v>
      </c>
      <c r="P229" s="309">
        <v>2024</v>
      </c>
      <c r="Q229" s="309">
        <v>2025</v>
      </c>
      <c r="R229" s="309">
        <v>2025</v>
      </c>
    </row>
    <row r="230" spans="1:16367" s="12" customFormat="1" ht="33" customHeight="1">
      <c r="A230" s="70"/>
      <c r="B230" s="11"/>
      <c r="C230" s="1646" t="s">
        <v>1040</v>
      </c>
      <c r="D230" s="1646"/>
      <c r="E230" s="1647"/>
      <c r="F230" s="47">
        <v>21.14</v>
      </c>
      <c r="G230" s="47">
        <v>24.08</v>
      </c>
      <c r="H230" s="47">
        <v>9.76</v>
      </c>
      <c r="I230" s="23">
        <v>7.75</v>
      </c>
      <c r="J230" s="184">
        <v>11.53</v>
      </c>
      <c r="K230" s="181">
        <v>14.59</v>
      </c>
      <c r="L230" s="181">
        <v>11.34</v>
      </c>
      <c r="M230" s="182">
        <v>10.77</v>
      </c>
      <c r="N230" s="47">
        <v>0</v>
      </c>
      <c r="O230" s="47">
        <v>0</v>
      </c>
      <c r="P230" s="42">
        <v>0</v>
      </c>
      <c r="Q230" s="153">
        <v>0</v>
      </c>
      <c r="R230" s="319">
        <v>0</v>
      </c>
      <c r="S230" s="3"/>
      <c r="T230" s="4"/>
      <c r="U230" s="5"/>
      <c r="V230" s="5"/>
      <c r="W230" s="6"/>
      <c r="X230" s="5"/>
      <c r="Y230" s="5"/>
      <c r="Z230" s="5"/>
      <c r="AA230" s="6"/>
      <c r="AB230" s="63"/>
      <c r="AC230" s="63"/>
      <c r="AD230" s="63"/>
      <c r="AE230" s="63"/>
      <c r="AF230" s="63"/>
      <c r="AG230" s="63"/>
      <c r="AH230" s="63"/>
      <c r="AI230" s="63"/>
      <c r="AJ230" s="63"/>
      <c r="AK230" s="63"/>
      <c r="AL230" s="7"/>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c r="JY230" s="1"/>
      <c r="JZ230" s="1"/>
      <c r="KA230" s="1"/>
      <c r="KB230" s="1"/>
      <c r="KC230" s="1"/>
      <c r="KD230" s="1"/>
      <c r="KE230" s="1"/>
      <c r="KF230" s="1"/>
      <c r="KG230" s="1"/>
      <c r="KH230" s="1"/>
      <c r="KI230" s="1"/>
      <c r="KJ230" s="1"/>
      <c r="KK230" s="1"/>
      <c r="KL230" s="1"/>
      <c r="KM230" s="1"/>
      <c r="KN230" s="1"/>
      <c r="KO230" s="1"/>
      <c r="KP230" s="1"/>
      <c r="KQ230" s="1"/>
      <c r="KR230" s="1"/>
      <c r="KS230" s="1"/>
      <c r="KT230" s="1"/>
      <c r="KU230" s="1"/>
      <c r="KV230" s="1"/>
      <c r="KW230" s="1"/>
      <c r="KX230" s="1"/>
      <c r="KY230" s="1"/>
      <c r="KZ230" s="1"/>
      <c r="LA230" s="1"/>
      <c r="LB230" s="1"/>
      <c r="LC230" s="1"/>
      <c r="LD230" s="1"/>
      <c r="LE230" s="1"/>
      <c r="LF230" s="1"/>
      <c r="LG230" s="1"/>
      <c r="LH230" s="1"/>
      <c r="LI230" s="1"/>
      <c r="LJ230" s="1"/>
      <c r="LK230" s="1"/>
      <c r="LL230" s="1"/>
      <c r="LM230" s="1"/>
      <c r="LN230" s="1"/>
      <c r="LO230" s="1"/>
      <c r="LP230" s="1"/>
      <c r="LQ230" s="1"/>
      <c r="LR230" s="1"/>
      <c r="LS230" s="1"/>
      <c r="LT230" s="1"/>
      <c r="LU230" s="1"/>
      <c r="LV230" s="1"/>
      <c r="LW230" s="1"/>
      <c r="LX230" s="1"/>
      <c r="LY230" s="1"/>
      <c r="LZ230" s="1"/>
      <c r="MA230" s="1"/>
      <c r="MB230" s="1"/>
      <c r="MC230" s="1"/>
      <c r="MD230" s="1"/>
      <c r="ME230" s="1"/>
      <c r="MF230" s="1"/>
      <c r="MG230" s="1"/>
      <c r="MH230" s="1"/>
      <c r="MI230" s="1"/>
      <c r="MJ230" s="1"/>
      <c r="MK230" s="1"/>
      <c r="ML230" s="1"/>
      <c r="MM230" s="1"/>
      <c r="MN230" s="1"/>
      <c r="MO230" s="1"/>
      <c r="MP230" s="1"/>
      <c r="MQ230" s="1"/>
      <c r="MR230" s="1"/>
      <c r="MS230" s="1"/>
      <c r="MT230" s="1"/>
      <c r="MU230" s="1"/>
      <c r="MV230" s="1"/>
      <c r="MW230" s="1"/>
      <c r="MX230" s="1"/>
      <c r="MY230" s="1"/>
      <c r="MZ230" s="1"/>
      <c r="NA230" s="1"/>
      <c r="NB230" s="1"/>
      <c r="NC230" s="1"/>
      <c r="ND230" s="1"/>
      <c r="NE230" s="1"/>
      <c r="NF230" s="1"/>
      <c r="NG230" s="1"/>
      <c r="NH230" s="1"/>
      <c r="NI230" s="1"/>
      <c r="NJ230" s="1"/>
      <c r="NK230" s="1"/>
      <c r="NL230" s="1"/>
      <c r="NM230" s="1"/>
      <c r="NN230" s="1"/>
      <c r="NO230" s="1"/>
      <c r="NP230" s="1"/>
      <c r="NQ230" s="1"/>
      <c r="NR230" s="1"/>
      <c r="NS230" s="1"/>
      <c r="NT230" s="1"/>
      <c r="NU230" s="1"/>
      <c r="NV230" s="1"/>
      <c r="NW230" s="1"/>
      <c r="NX230" s="1"/>
      <c r="NY230" s="1"/>
      <c r="NZ230" s="1"/>
      <c r="OA230" s="1"/>
      <c r="OB230" s="1"/>
      <c r="OC230" s="1"/>
      <c r="OD230" s="1"/>
      <c r="OE230" s="1"/>
      <c r="OF230" s="1"/>
      <c r="OG230" s="1"/>
      <c r="OH230" s="1"/>
      <c r="OI230" s="1"/>
      <c r="OJ230" s="1"/>
      <c r="OK230" s="1"/>
      <c r="OL230" s="1"/>
      <c r="OM230" s="1"/>
      <c r="ON230" s="1"/>
      <c r="OO230" s="1"/>
      <c r="OP230" s="1"/>
      <c r="OQ230" s="1"/>
      <c r="OR230" s="1"/>
      <c r="OS230" s="1"/>
      <c r="OT230" s="1"/>
      <c r="OU230" s="1"/>
      <c r="OV230" s="1"/>
      <c r="OW230" s="1"/>
      <c r="OX230" s="1"/>
      <c r="OY230" s="1"/>
      <c r="OZ230" s="1"/>
      <c r="PA230" s="1"/>
      <c r="PB230" s="1"/>
      <c r="PC230" s="1"/>
      <c r="PD230" s="1"/>
      <c r="PE230" s="1"/>
      <c r="PF230" s="1"/>
      <c r="PG230" s="1"/>
      <c r="PH230" s="1"/>
      <c r="PI230" s="1"/>
      <c r="PJ230" s="1"/>
      <c r="PK230" s="1"/>
      <c r="PL230" s="1"/>
      <c r="PM230" s="1"/>
      <c r="PN230" s="1"/>
      <c r="PO230" s="1"/>
      <c r="PP230" s="1"/>
      <c r="PQ230" s="1"/>
      <c r="PR230" s="1"/>
      <c r="PS230" s="1"/>
      <c r="PT230" s="1"/>
      <c r="PU230" s="1"/>
      <c r="PV230" s="1"/>
      <c r="PW230" s="1"/>
      <c r="PX230" s="1"/>
      <c r="PY230" s="1"/>
      <c r="PZ230" s="1"/>
      <c r="QA230" s="1"/>
      <c r="QB230" s="1"/>
      <c r="QC230" s="1"/>
      <c r="QD230" s="1"/>
      <c r="QE230" s="1"/>
      <c r="QF230" s="1"/>
      <c r="QG230" s="1"/>
      <c r="QH230" s="1"/>
      <c r="QI230" s="1"/>
      <c r="QJ230" s="1"/>
      <c r="QK230" s="1"/>
      <c r="QL230" s="1"/>
      <c r="QM230" s="1"/>
      <c r="QN230" s="1"/>
      <c r="QO230" s="1"/>
      <c r="QP230" s="1"/>
      <c r="QQ230" s="1"/>
      <c r="QR230" s="1"/>
      <c r="QS230" s="1"/>
      <c r="QT230" s="1"/>
      <c r="QU230" s="1"/>
      <c r="QV230" s="1"/>
      <c r="QW230" s="1"/>
      <c r="QX230" s="1"/>
      <c r="QY230" s="1"/>
      <c r="QZ230" s="1"/>
      <c r="RA230" s="1"/>
      <c r="RB230" s="1"/>
      <c r="RC230" s="1"/>
      <c r="RD230" s="1"/>
      <c r="RE230" s="1"/>
      <c r="RF230" s="1"/>
      <c r="RG230" s="1"/>
      <c r="RH230" s="1"/>
      <c r="RI230" s="1"/>
      <c r="RJ230" s="1"/>
      <c r="RK230" s="1"/>
      <c r="RL230" s="1"/>
      <c r="RM230" s="1"/>
      <c r="RN230" s="1"/>
      <c r="RO230" s="1"/>
      <c r="RP230" s="1"/>
      <c r="RQ230" s="1"/>
      <c r="RR230" s="1"/>
      <c r="RS230" s="1"/>
      <c r="RT230" s="1"/>
      <c r="RU230" s="1"/>
      <c r="RV230" s="1"/>
      <c r="RW230" s="1"/>
      <c r="RX230" s="1"/>
      <c r="RY230" s="1"/>
      <c r="RZ230" s="1"/>
      <c r="SA230" s="1"/>
      <c r="SB230" s="1"/>
      <c r="SC230" s="1"/>
      <c r="SD230" s="1"/>
      <c r="SE230" s="1"/>
      <c r="SF230" s="1"/>
      <c r="SG230" s="1"/>
      <c r="SH230" s="1"/>
      <c r="SI230" s="1"/>
      <c r="SJ230" s="1"/>
      <c r="SK230" s="1"/>
      <c r="SL230" s="1"/>
      <c r="SM230" s="1"/>
      <c r="SN230" s="1"/>
      <c r="SO230" s="1"/>
      <c r="SP230" s="1"/>
      <c r="SQ230" s="1"/>
      <c r="SR230" s="1"/>
      <c r="SS230" s="1"/>
      <c r="ST230" s="1"/>
      <c r="SU230" s="1"/>
      <c r="SV230" s="1"/>
      <c r="SW230" s="1"/>
      <c r="SX230" s="1"/>
      <c r="SY230" s="1"/>
      <c r="SZ230" s="1"/>
      <c r="TA230" s="1"/>
      <c r="TB230" s="1"/>
      <c r="TC230" s="1"/>
      <c r="TD230" s="1"/>
      <c r="TE230" s="1"/>
      <c r="TF230" s="1"/>
      <c r="TG230" s="1"/>
      <c r="TH230" s="1"/>
      <c r="TI230" s="1"/>
      <c r="TJ230" s="1"/>
      <c r="TK230" s="1"/>
      <c r="TL230" s="1"/>
      <c r="TM230" s="1"/>
      <c r="TN230" s="1"/>
      <c r="TO230" s="1"/>
      <c r="TP230" s="1"/>
      <c r="TQ230" s="1"/>
      <c r="TR230" s="1"/>
      <c r="TS230" s="1"/>
      <c r="TT230" s="1"/>
      <c r="TU230" s="1"/>
      <c r="TV230" s="1"/>
      <c r="TW230" s="1"/>
      <c r="TX230" s="1"/>
      <c r="TY230" s="1"/>
      <c r="TZ230" s="1"/>
      <c r="UA230" s="1"/>
      <c r="UB230" s="1"/>
      <c r="UC230" s="1"/>
      <c r="UD230" s="1"/>
      <c r="UE230" s="1"/>
      <c r="UF230" s="1"/>
      <c r="UG230" s="1"/>
      <c r="UH230" s="1"/>
      <c r="UI230" s="1"/>
      <c r="UJ230" s="1"/>
      <c r="UK230" s="1"/>
      <c r="UL230" s="1"/>
      <c r="UM230" s="1"/>
      <c r="UN230" s="1"/>
      <c r="UO230" s="1"/>
      <c r="UP230" s="1"/>
      <c r="UQ230" s="1"/>
      <c r="UR230" s="1"/>
      <c r="US230" s="1"/>
      <c r="UT230" s="1"/>
      <c r="UU230" s="1"/>
      <c r="UV230" s="1"/>
      <c r="UW230" s="1"/>
      <c r="UX230" s="1"/>
      <c r="UY230" s="1"/>
      <c r="UZ230" s="1"/>
      <c r="VA230" s="1"/>
      <c r="VB230" s="1"/>
      <c r="VC230" s="1"/>
      <c r="VD230" s="1"/>
      <c r="VE230" s="1"/>
      <c r="VF230" s="1"/>
      <c r="VG230" s="1"/>
      <c r="VH230" s="1"/>
      <c r="VI230" s="1"/>
      <c r="VJ230" s="1"/>
      <c r="VK230" s="1"/>
      <c r="VL230" s="1"/>
      <c r="VM230" s="1"/>
      <c r="VN230" s="1"/>
      <c r="VO230" s="1"/>
      <c r="VP230" s="1"/>
      <c r="VQ230" s="1"/>
      <c r="VR230" s="1"/>
      <c r="VS230" s="1"/>
      <c r="VT230" s="1"/>
      <c r="VU230" s="1"/>
      <c r="VV230" s="1"/>
      <c r="VW230" s="1"/>
      <c r="VX230" s="1"/>
      <c r="VY230" s="1"/>
      <c r="VZ230" s="1"/>
      <c r="WA230" s="1"/>
      <c r="WB230" s="1"/>
      <c r="WC230" s="1"/>
      <c r="WD230" s="1"/>
      <c r="WE230" s="1"/>
      <c r="WF230" s="1"/>
      <c r="WG230" s="1"/>
      <c r="WH230" s="1"/>
      <c r="WI230" s="1"/>
      <c r="WJ230" s="1"/>
      <c r="WK230" s="1"/>
      <c r="WL230" s="1"/>
      <c r="WM230" s="1"/>
      <c r="WN230" s="1"/>
      <c r="WO230" s="1"/>
      <c r="WP230" s="1"/>
      <c r="WQ230" s="1"/>
      <c r="WR230" s="1"/>
      <c r="WS230" s="1"/>
      <c r="WT230" s="1"/>
      <c r="WU230" s="1"/>
      <c r="WV230" s="1"/>
      <c r="WW230" s="1"/>
      <c r="WX230" s="1"/>
      <c r="WY230" s="1"/>
      <c r="WZ230" s="1"/>
      <c r="XA230" s="1"/>
      <c r="XB230" s="1"/>
      <c r="XC230" s="1"/>
      <c r="XD230" s="1"/>
      <c r="XE230" s="1"/>
      <c r="XF230" s="1"/>
      <c r="XG230" s="1"/>
      <c r="XH230" s="1"/>
      <c r="XI230" s="1"/>
      <c r="XJ230" s="1"/>
      <c r="XK230" s="1"/>
      <c r="XL230" s="1"/>
      <c r="XM230" s="1"/>
      <c r="XN230" s="1"/>
      <c r="XO230" s="1"/>
      <c r="XP230" s="1"/>
      <c r="XQ230" s="1"/>
      <c r="XR230" s="1"/>
      <c r="XS230" s="1"/>
      <c r="XT230" s="1"/>
      <c r="XU230" s="1"/>
      <c r="XV230" s="1"/>
      <c r="XW230" s="1"/>
      <c r="XX230" s="1"/>
      <c r="XY230" s="1"/>
      <c r="XZ230" s="1"/>
      <c r="YA230" s="1"/>
      <c r="YB230" s="1"/>
      <c r="YC230" s="1"/>
      <c r="YD230" s="1"/>
      <c r="YE230" s="1"/>
      <c r="YF230" s="1"/>
      <c r="YG230" s="1"/>
      <c r="YH230" s="1"/>
      <c r="YI230" s="1"/>
      <c r="YJ230" s="1"/>
      <c r="YK230" s="1"/>
      <c r="YL230" s="1"/>
      <c r="YM230" s="1"/>
      <c r="YN230" s="1"/>
      <c r="YO230" s="1"/>
      <c r="YP230" s="1"/>
      <c r="YQ230" s="1"/>
      <c r="YR230" s="1"/>
      <c r="YS230" s="1"/>
      <c r="YT230" s="1"/>
      <c r="YU230" s="1"/>
      <c r="YV230" s="1"/>
      <c r="YW230" s="1"/>
      <c r="YX230" s="1"/>
      <c r="YY230" s="1"/>
      <c r="YZ230" s="1"/>
      <c r="ZA230" s="1"/>
      <c r="ZB230" s="1"/>
      <c r="ZC230" s="1"/>
      <c r="ZD230" s="1"/>
      <c r="ZE230" s="1"/>
      <c r="ZF230" s="1"/>
      <c r="ZG230" s="1"/>
      <c r="ZH230" s="1"/>
      <c r="ZI230" s="1"/>
      <c r="ZJ230" s="1"/>
      <c r="ZK230" s="1"/>
      <c r="ZL230" s="1"/>
      <c r="ZM230" s="1"/>
      <c r="ZN230" s="1"/>
      <c r="ZO230" s="1"/>
      <c r="ZP230" s="1"/>
      <c r="ZQ230" s="1"/>
      <c r="ZR230" s="1"/>
      <c r="ZS230" s="1"/>
      <c r="ZT230" s="1"/>
      <c r="ZU230" s="1"/>
      <c r="ZV230" s="1"/>
      <c r="ZW230" s="1"/>
      <c r="ZX230" s="1"/>
      <c r="ZY230" s="1"/>
      <c r="ZZ230" s="1"/>
      <c r="AAA230" s="1"/>
      <c r="AAB230" s="1"/>
      <c r="AAC230" s="1"/>
      <c r="AAD230" s="1"/>
      <c r="AAE230" s="1"/>
      <c r="AAF230" s="1"/>
      <c r="AAG230" s="1"/>
      <c r="AAH230" s="1"/>
      <c r="AAI230" s="1"/>
      <c r="AAJ230" s="1"/>
      <c r="AAK230" s="1"/>
      <c r="AAL230" s="1"/>
      <c r="AAM230" s="1"/>
      <c r="AAN230" s="1"/>
      <c r="AAO230" s="1"/>
      <c r="AAP230" s="1"/>
      <c r="AAQ230" s="1"/>
      <c r="AAR230" s="1"/>
      <c r="AAS230" s="1"/>
      <c r="AAT230" s="1"/>
      <c r="AAU230" s="1"/>
      <c r="AAV230" s="1"/>
      <c r="AAW230" s="1"/>
      <c r="AAX230" s="1"/>
      <c r="AAY230" s="1"/>
      <c r="AAZ230" s="1"/>
      <c r="ABA230" s="1"/>
      <c r="ABB230" s="1"/>
      <c r="ABC230" s="1"/>
      <c r="ABD230" s="1"/>
      <c r="ABE230" s="1"/>
      <c r="ABF230" s="1"/>
      <c r="ABG230" s="1"/>
      <c r="ABH230" s="1"/>
      <c r="ABI230" s="1"/>
      <c r="ABJ230" s="1"/>
      <c r="ABK230" s="1"/>
      <c r="ABL230" s="1"/>
      <c r="ABM230" s="1"/>
      <c r="ABN230" s="1"/>
      <c r="ABO230" s="1"/>
      <c r="ABP230" s="1"/>
      <c r="ABQ230" s="1"/>
      <c r="ABR230" s="1"/>
      <c r="ABS230" s="1"/>
      <c r="ABT230" s="1"/>
      <c r="ABU230" s="1"/>
      <c r="ABV230" s="1"/>
      <c r="ABW230" s="1"/>
      <c r="ABX230" s="1"/>
      <c r="ABY230" s="1"/>
      <c r="ABZ230" s="1"/>
      <c r="ACA230" s="1"/>
      <c r="ACB230" s="1"/>
      <c r="ACC230" s="1"/>
      <c r="ACD230" s="1"/>
      <c r="ACE230" s="1"/>
      <c r="ACF230" s="1"/>
      <c r="ACG230" s="1"/>
      <c r="ACH230" s="1"/>
      <c r="ACI230" s="1"/>
      <c r="ACJ230" s="1"/>
      <c r="ACK230" s="1"/>
      <c r="ACL230" s="1"/>
      <c r="ACM230" s="1"/>
      <c r="ACN230" s="1"/>
      <c r="ACO230" s="1"/>
      <c r="ACP230" s="1"/>
      <c r="ACQ230" s="1"/>
      <c r="ACR230" s="1"/>
      <c r="ACS230" s="1"/>
      <c r="ACT230" s="1"/>
      <c r="ACU230" s="1"/>
      <c r="ACV230" s="1"/>
      <c r="ACW230" s="1"/>
      <c r="ACX230" s="1"/>
      <c r="ACY230" s="1"/>
      <c r="ACZ230" s="1"/>
      <c r="ADA230" s="1"/>
      <c r="ADB230" s="1"/>
      <c r="ADC230" s="1"/>
      <c r="ADD230" s="1"/>
      <c r="ADE230" s="1"/>
      <c r="ADF230" s="1"/>
      <c r="ADG230" s="1"/>
      <c r="ADH230" s="1"/>
      <c r="ADI230" s="1"/>
      <c r="ADJ230" s="1"/>
      <c r="ADK230" s="1"/>
      <c r="ADL230" s="1"/>
      <c r="ADM230" s="1"/>
      <c r="ADN230" s="1"/>
      <c r="ADO230" s="1"/>
      <c r="ADP230" s="1"/>
      <c r="ADQ230" s="1"/>
      <c r="ADR230" s="1"/>
      <c r="ADS230" s="1"/>
      <c r="ADT230" s="1"/>
      <c r="ADU230" s="1"/>
      <c r="ADV230" s="1"/>
      <c r="ADW230" s="1"/>
      <c r="ADX230" s="1"/>
      <c r="ADY230" s="1"/>
      <c r="ADZ230" s="1"/>
      <c r="AEA230" s="1"/>
      <c r="AEB230" s="1"/>
      <c r="AEC230" s="1"/>
      <c r="AED230" s="1"/>
      <c r="AEE230" s="1"/>
      <c r="AEF230" s="1"/>
      <c r="AEG230" s="1"/>
      <c r="AEH230" s="1"/>
      <c r="AEI230" s="1"/>
      <c r="AEJ230" s="1"/>
      <c r="AEK230" s="1"/>
      <c r="AEL230" s="1"/>
      <c r="AEM230" s="1"/>
      <c r="AEN230" s="1"/>
      <c r="AEO230" s="1"/>
      <c r="AEP230" s="1"/>
      <c r="AEQ230" s="1"/>
      <c r="AER230" s="1"/>
      <c r="AES230" s="1"/>
      <c r="AET230" s="1"/>
      <c r="AEU230" s="1"/>
      <c r="AEV230" s="1"/>
      <c r="AEW230" s="1"/>
      <c r="AEX230" s="1"/>
      <c r="AEY230" s="1"/>
      <c r="AEZ230" s="1"/>
      <c r="AFA230" s="1"/>
      <c r="AFB230" s="1"/>
      <c r="AFC230" s="1"/>
      <c r="AFD230" s="1"/>
      <c r="AFE230" s="1"/>
      <c r="AFF230" s="1"/>
      <c r="AFG230" s="1"/>
      <c r="AFH230" s="1"/>
      <c r="AFI230" s="1"/>
      <c r="AFJ230" s="1"/>
      <c r="AFK230" s="1"/>
      <c r="AFL230" s="1"/>
      <c r="AFM230" s="1"/>
      <c r="AFN230" s="1"/>
      <c r="AFO230" s="1"/>
      <c r="AFP230" s="1"/>
      <c r="AFQ230" s="1"/>
      <c r="AFR230" s="1"/>
      <c r="AFS230" s="1"/>
      <c r="AFT230" s="1"/>
      <c r="AFU230" s="1"/>
      <c r="AFV230" s="1"/>
      <c r="AFW230" s="1"/>
      <c r="AFX230" s="1"/>
      <c r="AFY230" s="1"/>
      <c r="AFZ230" s="1"/>
      <c r="AGA230" s="1"/>
      <c r="AGB230" s="1"/>
      <c r="AGC230" s="1"/>
      <c r="AGD230" s="1"/>
      <c r="AGE230" s="1"/>
      <c r="AGF230" s="1"/>
      <c r="AGG230" s="1"/>
      <c r="AGH230" s="1"/>
      <c r="AGI230" s="1"/>
      <c r="AGJ230" s="1"/>
      <c r="AGK230" s="1"/>
      <c r="AGL230" s="1"/>
      <c r="AGM230" s="1"/>
      <c r="AGN230" s="1"/>
      <c r="AGO230" s="1"/>
      <c r="AGP230" s="1"/>
      <c r="AGQ230" s="1"/>
      <c r="AGR230" s="1"/>
      <c r="AGS230" s="1"/>
      <c r="AGT230" s="1"/>
      <c r="AGU230" s="1"/>
      <c r="AGV230" s="1"/>
      <c r="AGW230" s="1"/>
      <c r="AGX230" s="1"/>
      <c r="AGY230" s="1"/>
      <c r="AGZ230" s="1"/>
      <c r="AHA230" s="1"/>
      <c r="AHB230" s="1"/>
      <c r="AHC230" s="1"/>
      <c r="AHD230" s="1"/>
      <c r="AHE230" s="1"/>
      <c r="AHF230" s="1"/>
      <c r="AHG230" s="1"/>
      <c r="AHH230" s="1"/>
      <c r="AHI230" s="1"/>
      <c r="AHJ230" s="1"/>
      <c r="AHK230" s="1"/>
      <c r="AHL230" s="1"/>
      <c r="AHM230" s="1"/>
      <c r="AHN230" s="1"/>
      <c r="AHO230" s="1"/>
      <c r="AHP230" s="1"/>
      <c r="AHQ230" s="1"/>
      <c r="AHR230" s="1"/>
      <c r="AHS230" s="1"/>
      <c r="AHT230" s="1"/>
      <c r="AHU230" s="1"/>
      <c r="AHV230" s="1"/>
      <c r="AHW230" s="1"/>
      <c r="AHX230" s="1"/>
      <c r="AHY230" s="1"/>
      <c r="AHZ230" s="1"/>
      <c r="AIA230" s="1"/>
      <c r="AIB230" s="1"/>
      <c r="AIC230" s="1"/>
      <c r="AID230" s="1"/>
      <c r="AIE230" s="1"/>
      <c r="AIF230" s="1"/>
      <c r="AIG230" s="1"/>
      <c r="AIH230" s="1"/>
      <c r="AII230" s="1"/>
      <c r="AIJ230" s="1"/>
      <c r="AIK230" s="1"/>
      <c r="AIL230" s="1"/>
      <c r="AIM230" s="1"/>
      <c r="AIN230" s="1"/>
      <c r="AIO230" s="1"/>
      <c r="AIP230" s="1"/>
      <c r="AIQ230" s="1"/>
      <c r="AIR230" s="1"/>
      <c r="AIS230" s="1"/>
      <c r="AIT230" s="1"/>
      <c r="AIU230" s="1"/>
      <c r="AIV230" s="1"/>
      <c r="AIW230" s="1"/>
      <c r="AIX230" s="1"/>
      <c r="AIY230" s="1"/>
      <c r="AIZ230" s="1"/>
      <c r="AJA230" s="1"/>
      <c r="AJB230" s="1"/>
      <c r="AJC230" s="1"/>
      <c r="AJD230" s="1"/>
      <c r="AJE230" s="1"/>
      <c r="AJF230" s="1"/>
      <c r="AJG230" s="1"/>
      <c r="AJH230" s="1"/>
      <c r="AJI230" s="1"/>
      <c r="AJJ230" s="1"/>
      <c r="AJK230" s="1"/>
      <c r="AJL230" s="1"/>
      <c r="AJM230" s="1"/>
      <c r="AJN230" s="1"/>
      <c r="AJO230" s="1"/>
      <c r="AJP230" s="1"/>
      <c r="AJQ230" s="1"/>
      <c r="AJR230" s="1"/>
      <c r="AJS230" s="1"/>
      <c r="AJT230" s="1"/>
      <c r="AJU230" s="1"/>
      <c r="AJV230" s="1"/>
      <c r="AJW230" s="1"/>
      <c r="AJX230" s="1"/>
      <c r="AJY230" s="1"/>
      <c r="AJZ230" s="1"/>
      <c r="AKA230" s="1"/>
      <c r="AKB230" s="1"/>
      <c r="AKC230" s="1"/>
      <c r="AKD230" s="1"/>
      <c r="AKE230" s="1"/>
      <c r="AKF230" s="1"/>
      <c r="AKG230" s="1"/>
      <c r="AKH230" s="1"/>
      <c r="AKI230" s="1"/>
      <c r="AKJ230" s="1"/>
      <c r="AKK230" s="1"/>
      <c r="AKL230" s="1"/>
      <c r="AKM230" s="1"/>
      <c r="AKN230" s="1"/>
      <c r="AKO230" s="1"/>
      <c r="AKP230" s="1"/>
      <c r="AKQ230" s="1"/>
      <c r="AKR230" s="1"/>
      <c r="AKS230" s="1"/>
      <c r="AKT230" s="1"/>
      <c r="AKU230" s="1"/>
      <c r="AKV230" s="1"/>
      <c r="AKW230" s="1"/>
      <c r="AKX230" s="1"/>
      <c r="AKY230" s="1"/>
      <c r="AKZ230" s="1"/>
      <c r="ALA230" s="1"/>
      <c r="ALB230" s="1"/>
      <c r="ALC230" s="1"/>
      <c r="ALD230" s="1"/>
      <c r="ALE230" s="1"/>
      <c r="ALF230" s="1"/>
      <c r="ALG230" s="1"/>
      <c r="ALH230" s="1"/>
      <c r="ALI230" s="1"/>
      <c r="ALJ230" s="1"/>
      <c r="ALK230" s="1"/>
      <c r="ALL230" s="1"/>
      <c r="ALM230" s="1"/>
      <c r="ALN230" s="1"/>
      <c r="ALO230" s="1"/>
      <c r="ALP230" s="1"/>
      <c r="ALQ230" s="1"/>
      <c r="ALR230" s="1"/>
      <c r="ALS230" s="1"/>
      <c r="ALT230" s="1"/>
      <c r="ALU230" s="1"/>
      <c r="ALV230" s="1"/>
      <c r="ALW230" s="1"/>
      <c r="ALX230" s="1"/>
      <c r="ALY230" s="1"/>
      <c r="ALZ230" s="1"/>
      <c r="AMA230" s="1"/>
      <c r="AMB230" s="1"/>
      <c r="AMC230" s="1"/>
      <c r="AMD230" s="1"/>
      <c r="AME230" s="1"/>
      <c r="AMF230" s="1"/>
      <c r="AMG230" s="1"/>
      <c r="AMH230" s="1"/>
      <c r="AMI230" s="1"/>
      <c r="AMJ230" s="1"/>
      <c r="AMK230" s="1"/>
      <c r="AML230" s="1"/>
      <c r="AMM230" s="1"/>
      <c r="AMN230" s="1"/>
      <c r="AMO230" s="1"/>
      <c r="AMP230" s="1"/>
      <c r="AMQ230" s="1"/>
      <c r="AMR230" s="1"/>
      <c r="AMS230" s="1"/>
      <c r="AMT230" s="1"/>
      <c r="AMU230" s="1"/>
      <c r="AMV230" s="1"/>
      <c r="AMW230" s="1"/>
      <c r="AMX230" s="1"/>
      <c r="AMY230" s="1"/>
      <c r="AMZ230" s="1"/>
      <c r="ANA230" s="1"/>
      <c r="ANB230" s="1"/>
      <c r="ANC230" s="1"/>
      <c r="AND230" s="1"/>
      <c r="ANE230" s="1"/>
      <c r="ANF230" s="1"/>
      <c r="ANG230" s="1"/>
      <c r="ANH230" s="1"/>
      <c r="ANI230" s="1"/>
      <c r="ANJ230" s="1"/>
      <c r="ANK230" s="1"/>
      <c r="ANL230" s="1"/>
      <c r="ANM230" s="1"/>
      <c r="ANN230" s="1"/>
      <c r="ANO230" s="1"/>
      <c r="ANP230" s="1"/>
      <c r="ANQ230" s="1"/>
      <c r="ANR230" s="1"/>
      <c r="ANS230" s="1"/>
      <c r="ANT230" s="1"/>
      <c r="ANU230" s="1"/>
      <c r="ANV230" s="1"/>
      <c r="ANW230" s="1"/>
      <c r="ANX230" s="1"/>
      <c r="ANY230" s="1"/>
      <c r="ANZ230" s="1"/>
      <c r="AOA230" s="1"/>
      <c r="AOB230" s="1"/>
      <c r="AOC230" s="1"/>
      <c r="AOD230" s="1"/>
      <c r="AOE230" s="1"/>
      <c r="AOF230" s="1"/>
      <c r="AOG230" s="1"/>
      <c r="AOH230" s="1"/>
      <c r="AOI230" s="1"/>
      <c r="AOJ230" s="1"/>
      <c r="AOK230" s="1"/>
      <c r="AOL230" s="1"/>
      <c r="AOM230" s="1"/>
      <c r="AON230" s="1"/>
      <c r="AOO230" s="1"/>
      <c r="AOP230" s="1"/>
      <c r="AOQ230" s="1"/>
      <c r="AOR230" s="1"/>
      <c r="AOS230" s="1"/>
      <c r="AOT230" s="1"/>
      <c r="AOU230" s="1"/>
      <c r="AOV230" s="1"/>
      <c r="AOW230" s="1"/>
      <c r="AOX230" s="1"/>
      <c r="AOY230" s="1"/>
      <c r="AOZ230" s="1"/>
      <c r="APA230" s="1"/>
      <c r="APB230" s="1"/>
      <c r="APC230" s="1"/>
      <c r="APD230" s="1"/>
      <c r="APE230" s="1"/>
      <c r="APF230" s="1"/>
      <c r="APG230" s="1"/>
      <c r="APH230" s="1"/>
      <c r="API230" s="1"/>
      <c r="APJ230" s="1"/>
      <c r="APK230" s="1"/>
      <c r="APL230" s="1"/>
      <c r="APM230" s="1"/>
      <c r="APN230" s="1"/>
      <c r="APO230" s="1"/>
      <c r="APP230" s="1"/>
      <c r="APQ230" s="1"/>
      <c r="APR230" s="1"/>
      <c r="APS230" s="1"/>
      <c r="APT230" s="1"/>
      <c r="APU230" s="1"/>
      <c r="APV230" s="1"/>
      <c r="APW230" s="1"/>
      <c r="APX230" s="1"/>
      <c r="APY230" s="1"/>
      <c r="APZ230" s="1"/>
      <c r="AQA230" s="1"/>
      <c r="AQB230" s="1"/>
      <c r="AQC230" s="1"/>
      <c r="AQD230" s="1"/>
      <c r="AQE230" s="1"/>
      <c r="AQF230" s="1"/>
      <c r="AQG230" s="1"/>
      <c r="AQH230" s="1"/>
      <c r="AQI230" s="1"/>
      <c r="AQJ230" s="1"/>
      <c r="AQK230" s="1"/>
      <c r="AQL230" s="1"/>
      <c r="AQM230" s="1"/>
      <c r="AQN230" s="1"/>
      <c r="AQO230" s="1"/>
      <c r="AQP230" s="1"/>
      <c r="AQQ230" s="1"/>
      <c r="AQR230" s="1"/>
      <c r="AQS230" s="1"/>
      <c r="AQT230" s="1"/>
      <c r="AQU230" s="1"/>
      <c r="AQV230" s="1"/>
      <c r="AQW230" s="1"/>
      <c r="AQX230" s="1"/>
      <c r="AQY230" s="1"/>
      <c r="AQZ230" s="1"/>
      <c r="ARA230" s="1"/>
      <c r="ARB230" s="1"/>
      <c r="ARC230" s="1"/>
      <c r="ARD230" s="1"/>
      <c r="ARE230" s="1"/>
      <c r="ARF230" s="1"/>
      <c r="ARG230" s="1"/>
      <c r="ARH230" s="1"/>
      <c r="ARI230" s="1"/>
      <c r="ARJ230" s="1"/>
      <c r="ARK230" s="1"/>
      <c r="ARL230" s="1"/>
      <c r="ARM230" s="1"/>
      <c r="ARN230" s="1"/>
      <c r="ARO230" s="1"/>
      <c r="ARP230" s="1"/>
      <c r="ARQ230" s="1"/>
      <c r="ARR230" s="1"/>
      <c r="ARS230" s="1"/>
      <c r="ART230" s="1"/>
      <c r="ARU230" s="1"/>
      <c r="ARV230" s="1"/>
      <c r="ARW230" s="1"/>
      <c r="ARX230" s="1"/>
      <c r="ARY230" s="1"/>
      <c r="ARZ230" s="1"/>
      <c r="ASA230" s="1"/>
      <c r="ASB230" s="1"/>
      <c r="ASC230" s="1"/>
      <c r="ASD230" s="1"/>
      <c r="ASE230" s="1"/>
      <c r="ASF230" s="1"/>
      <c r="ASG230" s="1"/>
      <c r="ASH230" s="1"/>
      <c r="ASI230" s="1"/>
      <c r="ASJ230" s="1"/>
      <c r="ASK230" s="1"/>
      <c r="ASL230" s="1"/>
      <c r="ASM230" s="1"/>
      <c r="ASN230" s="1"/>
      <c r="ASO230" s="1"/>
      <c r="ASP230" s="1"/>
      <c r="ASQ230" s="1"/>
      <c r="ASR230" s="1"/>
      <c r="ASS230" s="1"/>
      <c r="AST230" s="1"/>
      <c r="ASU230" s="1"/>
      <c r="ASV230" s="1"/>
      <c r="ASW230" s="1"/>
      <c r="ASX230" s="1"/>
      <c r="ASY230" s="1"/>
      <c r="ASZ230" s="1"/>
      <c r="ATA230" s="1"/>
      <c r="ATB230" s="1"/>
      <c r="ATC230" s="1"/>
      <c r="ATD230" s="1"/>
      <c r="ATE230" s="1"/>
      <c r="ATF230" s="1"/>
      <c r="ATG230" s="1"/>
      <c r="ATH230" s="1"/>
      <c r="ATI230" s="1"/>
      <c r="ATJ230" s="1"/>
      <c r="ATK230" s="1"/>
      <c r="ATL230" s="1"/>
      <c r="ATM230" s="1"/>
      <c r="ATN230" s="1"/>
      <c r="ATO230" s="1"/>
      <c r="ATP230" s="1"/>
      <c r="ATQ230" s="1"/>
      <c r="ATR230" s="1"/>
      <c r="ATS230" s="1"/>
      <c r="ATT230" s="1"/>
      <c r="ATU230" s="1"/>
      <c r="ATV230" s="1"/>
      <c r="ATW230" s="1"/>
      <c r="ATX230" s="1"/>
      <c r="ATY230" s="1"/>
      <c r="ATZ230" s="1"/>
      <c r="AUA230" s="1"/>
      <c r="AUB230" s="1"/>
      <c r="AUC230" s="1"/>
      <c r="AUD230" s="1"/>
      <c r="AUE230" s="1"/>
      <c r="AUF230" s="1"/>
      <c r="AUG230" s="1"/>
      <c r="AUH230" s="1"/>
      <c r="AUI230" s="1"/>
      <c r="AUJ230" s="1"/>
      <c r="AUK230" s="1"/>
      <c r="AUL230" s="1"/>
      <c r="AUM230" s="1"/>
      <c r="AUN230" s="1"/>
      <c r="AUO230" s="1"/>
      <c r="AUP230" s="1"/>
      <c r="AUQ230" s="1"/>
      <c r="AUR230" s="1"/>
      <c r="AUS230" s="1"/>
      <c r="AUT230" s="1"/>
      <c r="AUU230" s="1"/>
      <c r="AUV230" s="1"/>
      <c r="AUW230" s="1"/>
      <c r="AUX230" s="1"/>
      <c r="AUY230" s="1"/>
      <c r="AUZ230" s="1"/>
      <c r="AVA230" s="1"/>
      <c r="AVB230" s="1"/>
      <c r="AVC230" s="1"/>
      <c r="AVD230" s="1"/>
      <c r="AVE230" s="1"/>
      <c r="AVF230" s="1"/>
      <c r="AVG230" s="1"/>
      <c r="AVH230" s="1"/>
      <c r="AVI230" s="1"/>
      <c r="AVJ230" s="1"/>
      <c r="AVK230" s="1"/>
      <c r="AVL230" s="1"/>
      <c r="AVM230" s="1"/>
      <c r="AVN230" s="1"/>
      <c r="AVO230" s="1"/>
      <c r="AVP230" s="1"/>
      <c r="AVQ230" s="1"/>
      <c r="AVR230" s="1"/>
      <c r="AVS230" s="1"/>
      <c r="AVT230" s="1"/>
      <c r="AVU230" s="1"/>
      <c r="AVV230" s="1"/>
      <c r="AVW230" s="1"/>
      <c r="AVX230" s="1"/>
      <c r="AVY230" s="1"/>
      <c r="AVZ230" s="1"/>
      <c r="AWA230" s="1"/>
      <c r="AWB230" s="1"/>
      <c r="AWC230" s="1"/>
      <c r="AWD230" s="1"/>
      <c r="AWE230" s="1"/>
      <c r="AWF230" s="1"/>
      <c r="AWG230" s="1"/>
      <c r="AWH230" s="1"/>
      <c r="AWI230" s="1"/>
      <c r="AWJ230" s="1"/>
      <c r="AWK230" s="1"/>
      <c r="AWL230" s="1"/>
      <c r="AWM230" s="1"/>
      <c r="AWN230" s="1"/>
      <c r="AWO230" s="1"/>
      <c r="AWP230" s="1"/>
      <c r="AWQ230" s="1"/>
      <c r="AWR230" s="1"/>
      <c r="AWS230" s="1"/>
      <c r="AWT230" s="1"/>
      <c r="AWU230" s="1"/>
      <c r="AWV230" s="1"/>
      <c r="AWW230" s="1"/>
      <c r="AWX230" s="1"/>
      <c r="AWY230" s="1"/>
      <c r="AWZ230" s="1"/>
      <c r="AXA230" s="1"/>
      <c r="AXB230" s="1"/>
      <c r="AXC230" s="1"/>
      <c r="AXD230" s="1"/>
      <c r="AXE230" s="1"/>
      <c r="AXF230" s="1"/>
      <c r="AXG230" s="1"/>
      <c r="AXH230" s="1"/>
      <c r="AXI230" s="1"/>
      <c r="AXJ230" s="1"/>
      <c r="AXK230" s="1"/>
      <c r="AXL230" s="1"/>
      <c r="AXM230" s="1"/>
      <c r="AXN230" s="1"/>
      <c r="AXO230" s="1"/>
      <c r="AXP230" s="1"/>
      <c r="AXQ230" s="1"/>
      <c r="AXR230" s="1"/>
      <c r="AXS230" s="1"/>
      <c r="AXT230" s="1"/>
      <c r="AXU230" s="1"/>
      <c r="AXV230" s="1"/>
      <c r="AXW230" s="1"/>
      <c r="AXX230" s="1"/>
      <c r="AXY230" s="1"/>
      <c r="AXZ230" s="1"/>
      <c r="AYA230" s="1"/>
      <c r="AYB230" s="1"/>
      <c r="AYC230" s="1"/>
      <c r="AYD230" s="1"/>
      <c r="AYE230" s="1"/>
      <c r="AYF230" s="1"/>
      <c r="AYG230" s="1"/>
      <c r="AYH230" s="1"/>
      <c r="AYI230" s="1"/>
      <c r="AYJ230" s="1"/>
      <c r="AYK230" s="1"/>
      <c r="AYL230" s="1"/>
      <c r="AYM230" s="1"/>
      <c r="AYN230" s="1"/>
      <c r="AYO230" s="1"/>
      <c r="AYP230" s="1"/>
      <c r="AYQ230" s="1"/>
      <c r="AYR230" s="1"/>
      <c r="AYS230" s="1"/>
      <c r="AYT230" s="1"/>
      <c r="AYU230" s="1"/>
      <c r="AYV230" s="1"/>
      <c r="AYW230" s="1"/>
      <c r="AYX230" s="1"/>
      <c r="AYY230" s="1"/>
      <c r="AYZ230" s="1"/>
      <c r="AZA230" s="1"/>
      <c r="AZB230" s="1"/>
      <c r="AZC230" s="1"/>
      <c r="AZD230" s="1"/>
      <c r="AZE230" s="1"/>
      <c r="AZF230" s="1"/>
      <c r="AZG230" s="1"/>
      <c r="AZH230" s="1"/>
      <c r="AZI230" s="1"/>
      <c r="AZJ230" s="1"/>
      <c r="AZK230" s="1"/>
      <c r="AZL230" s="1"/>
      <c r="AZM230" s="1"/>
      <c r="AZN230" s="1"/>
      <c r="AZO230" s="1"/>
      <c r="AZP230" s="1"/>
      <c r="AZQ230" s="1"/>
      <c r="AZR230" s="1"/>
      <c r="AZS230" s="1"/>
      <c r="AZT230" s="1"/>
      <c r="AZU230" s="1"/>
      <c r="AZV230" s="1"/>
      <c r="AZW230" s="1"/>
      <c r="AZX230" s="1"/>
      <c r="AZY230" s="1"/>
      <c r="AZZ230" s="1"/>
      <c r="BAA230" s="1"/>
      <c r="BAB230" s="1"/>
      <c r="BAC230" s="1"/>
      <c r="BAD230" s="1"/>
      <c r="BAE230" s="1"/>
      <c r="BAF230" s="1"/>
      <c r="BAG230" s="1"/>
      <c r="BAH230" s="1"/>
      <c r="BAI230" s="1"/>
      <c r="BAJ230" s="1"/>
      <c r="BAK230" s="1"/>
      <c r="BAL230" s="1"/>
      <c r="BAM230" s="1"/>
      <c r="BAN230" s="1"/>
      <c r="BAO230" s="1"/>
      <c r="BAP230" s="1"/>
      <c r="BAQ230" s="1"/>
      <c r="BAR230" s="1"/>
      <c r="BAS230" s="1"/>
      <c r="BAT230" s="1"/>
      <c r="BAU230" s="1"/>
      <c r="BAV230" s="1"/>
      <c r="BAW230" s="1"/>
      <c r="BAX230" s="1"/>
      <c r="BAY230" s="1"/>
      <c r="BAZ230" s="1"/>
      <c r="BBA230" s="1"/>
      <c r="BBB230" s="1"/>
      <c r="BBC230" s="1"/>
      <c r="BBD230" s="1"/>
      <c r="BBE230" s="1"/>
      <c r="BBF230" s="1"/>
      <c r="BBG230" s="1"/>
      <c r="BBH230" s="1"/>
      <c r="BBI230" s="1"/>
      <c r="BBJ230" s="1"/>
      <c r="BBK230" s="1"/>
      <c r="BBL230" s="1"/>
      <c r="BBM230" s="1"/>
      <c r="BBN230" s="1"/>
      <c r="BBO230" s="1"/>
      <c r="BBP230" s="1"/>
      <c r="BBQ230" s="1"/>
      <c r="BBR230" s="1"/>
      <c r="BBS230" s="1"/>
      <c r="BBT230" s="1"/>
      <c r="BBU230" s="1"/>
      <c r="BBV230" s="1"/>
      <c r="BBW230" s="1"/>
      <c r="BBX230" s="1"/>
      <c r="BBY230" s="1"/>
      <c r="BBZ230" s="1"/>
      <c r="BCA230" s="1"/>
      <c r="BCB230" s="1"/>
      <c r="BCC230" s="1"/>
      <c r="BCD230" s="1"/>
      <c r="BCE230" s="1"/>
      <c r="BCF230" s="1"/>
      <c r="BCG230" s="1"/>
      <c r="BCH230" s="1"/>
      <c r="BCI230" s="1"/>
      <c r="BCJ230" s="1"/>
      <c r="BCK230" s="1"/>
      <c r="BCL230" s="1"/>
      <c r="BCM230" s="1"/>
      <c r="BCN230" s="1"/>
      <c r="BCO230" s="1"/>
      <c r="BCP230" s="1"/>
      <c r="BCQ230" s="1"/>
      <c r="BCR230" s="1"/>
      <c r="BCS230" s="1"/>
      <c r="BCT230" s="1"/>
      <c r="BCU230" s="1"/>
      <c r="BCV230" s="1"/>
      <c r="BCW230" s="1"/>
      <c r="BCX230" s="1"/>
      <c r="BCY230" s="1"/>
      <c r="BCZ230" s="1"/>
      <c r="BDA230" s="1"/>
      <c r="BDB230" s="1"/>
      <c r="BDC230" s="1"/>
      <c r="BDD230" s="1"/>
      <c r="BDE230" s="1"/>
      <c r="BDF230" s="1"/>
      <c r="BDG230" s="1"/>
      <c r="BDH230" s="1"/>
      <c r="BDI230" s="1"/>
      <c r="BDJ230" s="1"/>
      <c r="BDK230" s="1"/>
      <c r="BDL230" s="1"/>
      <c r="BDM230" s="1"/>
      <c r="BDN230" s="1"/>
      <c r="BDO230" s="1"/>
      <c r="BDP230" s="1"/>
      <c r="BDQ230" s="1"/>
      <c r="BDR230" s="1"/>
      <c r="BDS230" s="1"/>
      <c r="BDT230" s="1"/>
      <c r="BDU230" s="1"/>
      <c r="BDV230" s="1"/>
      <c r="BDW230" s="1"/>
      <c r="BDX230" s="1"/>
      <c r="BDY230" s="1"/>
      <c r="BDZ230" s="1"/>
      <c r="BEA230" s="1"/>
      <c r="BEB230" s="1"/>
      <c r="BEC230" s="1"/>
      <c r="BED230" s="1"/>
      <c r="BEE230" s="1"/>
      <c r="BEF230" s="1"/>
      <c r="BEG230" s="1"/>
      <c r="BEH230" s="1"/>
      <c r="BEI230" s="1"/>
      <c r="BEJ230" s="1"/>
      <c r="BEK230" s="1"/>
      <c r="BEL230" s="1"/>
      <c r="BEM230" s="1"/>
      <c r="BEN230" s="1"/>
      <c r="BEO230" s="1"/>
      <c r="BEP230" s="1"/>
      <c r="BEQ230" s="1"/>
      <c r="BER230" s="1"/>
      <c r="BES230" s="1"/>
      <c r="BET230" s="1"/>
      <c r="BEU230" s="1"/>
      <c r="BEV230" s="1"/>
      <c r="BEW230" s="1"/>
      <c r="BEX230" s="1"/>
      <c r="BEY230" s="1"/>
      <c r="BEZ230" s="1"/>
      <c r="BFA230" s="1"/>
      <c r="BFB230" s="1"/>
      <c r="BFC230" s="1"/>
      <c r="BFD230" s="1"/>
      <c r="BFE230" s="1"/>
      <c r="BFF230" s="1"/>
      <c r="BFG230" s="1"/>
      <c r="BFH230" s="1"/>
      <c r="BFI230" s="1"/>
      <c r="BFJ230" s="1"/>
      <c r="BFK230" s="1"/>
      <c r="BFL230" s="1"/>
      <c r="BFM230" s="1"/>
      <c r="BFN230" s="1"/>
      <c r="BFO230" s="1"/>
      <c r="BFP230" s="1"/>
      <c r="BFQ230" s="1"/>
      <c r="BFR230" s="1"/>
      <c r="BFS230" s="1"/>
      <c r="BFT230" s="1"/>
      <c r="BFU230" s="1"/>
      <c r="BFV230" s="1"/>
      <c r="BFW230" s="1"/>
      <c r="BFX230" s="1"/>
      <c r="BFY230" s="1"/>
      <c r="BFZ230" s="1"/>
      <c r="BGA230" s="1"/>
      <c r="BGB230" s="1"/>
      <c r="BGC230" s="1"/>
      <c r="BGD230" s="1"/>
      <c r="BGE230" s="1"/>
      <c r="BGF230" s="1"/>
      <c r="BGG230" s="1"/>
      <c r="BGH230" s="1"/>
      <c r="BGI230" s="1"/>
      <c r="BGJ230" s="1"/>
      <c r="BGK230" s="1"/>
      <c r="BGL230" s="1"/>
      <c r="BGM230" s="1"/>
      <c r="BGN230" s="1"/>
      <c r="BGO230" s="1"/>
      <c r="BGP230" s="1"/>
      <c r="BGQ230" s="1"/>
      <c r="BGR230" s="1"/>
      <c r="BGS230" s="1"/>
      <c r="BGT230" s="1"/>
      <c r="BGU230" s="1"/>
      <c r="BGV230" s="1"/>
      <c r="BGW230" s="1"/>
      <c r="BGX230" s="1"/>
      <c r="BGY230" s="1"/>
      <c r="BGZ230" s="1"/>
      <c r="BHA230" s="1"/>
      <c r="BHB230" s="1"/>
      <c r="BHC230" s="1"/>
      <c r="BHD230" s="1"/>
      <c r="BHE230" s="1"/>
      <c r="BHF230" s="1"/>
      <c r="BHG230" s="1"/>
      <c r="BHH230" s="1"/>
      <c r="BHI230" s="1"/>
      <c r="BHJ230" s="1"/>
      <c r="BHK230" s="1"/>
      <c r="BHL230" s="1"/>
      <c r="BHM230" s="1"/>
      <c r="BHN230" s="1"/>
      <c r="BHO230" s="1"/>
      <c r="BHP230" s="1"/>
      <c r="BHQ230" s="1"/>
      <c r="BHR230" s="1"/>
      <c r="BHS230" s="1"/>
      <c r="BHT230" s="1"/>
      <c r="BHU230" s="1"/>
      <c r="BHV230" s="1"/>
      <c r="BHW230" s="1"/>
      <c r="BHX230" s="1"/>
      <c r="BHY230" s="1"/>
      <c r="BHZ230" s="1"/>
      <c r="BIA230" s="1"/>
      <c r="BIB230" s="1"/>
      <c r="BIC230" s="1"/>
      <c r="BID230" s="1"/>
      <c r="BIE230" s="1"/>
      <c r="BIF230" s="1"/>
      <c r="BIG230" s="1"/>
      <c r="BIH230" s="1"/>
      <c r="BII230" s="1"/>
      <c r="BIJ230" s="1"/>
      <c r="BIK230" s="1"/>
      <c r="BIL230" s="1"/>
      <c r="BIM230" s="1"/>
      <c r="BIN230" s="1"/>
      <c r="BIO230" s="1"/>
      <c r="BIP230" s="1"/>
      <c r="BIQ230" s="1"/>
      <c r="BIR230" s="1"/>
      <c r="BIS230" s="1"/>
      <c r="BIT230" s="1"/>
      <c r="BIU230" s="1"/>
      <c r="BIV230" s="1"/>
      <c r="BIW230" s="1"/>
      <c r="BIX230" s="1"/>
      <c r="BIY230" s="1"/>
      <c r="BIZ230" s="1"/>
      <c r="BJA230" s="1"/>
      <c r="BJB230" s="1"/>
      <c r="BJC230" s="1"/>
      <c r="BJD230" s="1"/>
      <c r="BJE230" s="1"/>
      <c r="BJF230" s="1"/>
      <c r="BJG230" s="1"/>
      <c r="BJH230" s="1"/>
      <c r="BJI230" s="1"/>
      <c r="BJJ230" s="1"/>
      <c r="BJK230" s="1"/>
      <c r="BJL230" s="1"/>
      <c r="BJM230" s="1"/>
      <c r="BJN230" s="1"/>
      <c r="BJO230" s="1"/>
      <c r="BJP230" s="1"/>
      <c r="BJQ230" s="1"/>
      <c r="BJR230" s="1"/>
      <c r="BJS230" s="1"/>
      <c r="BJT230" s="1"/>
      <c r="BJU230" s="1"/>
      <c r="BJV230" s="1"/>
      <c r="BJW230" s="1"/>
      <c r="BJX230" s="1"/>
      <c r="BJY230" s="1"/>
      <c r="BJZ230" s="1"/>
      <c r="BKA230" s="1"/>
      <c r="BKB230" s="1"/>
      <c r="BKC230" s="1"/>
      <c r="BKD230" s="1"/>
      <c r="BKE230" s="1"/>
      <c r="BKF230" s="1"/>
      <c r="BKG230" s="1"/>
      <c r="BKH230" s="1"/>
      <c r="BKI230" s="1"/>
      <c r="BKJ230" s="1"/>
      <c r="BKK230" s="1"/>
      <c r="BKL230" s="1"/>
      <c r="BKM230" s="1"/>
      <c r="BKN230" s="1"/>
      <c r="BKO230" s="1"/>
      <c r="BKP230" s="1"/>
      <c r="BKQ230" s="1"/>
      <c r="BKR230" s="1"/>
      <c r="BKS230" s="1"/>
      <c r="BKT230" s="1"/>
      <c r="BKU230" s="1"/>
      <c r="BKV230" s="1"/>
      <c r="BKW230" s="1"/>
      <c r="BKX230" s="1"/>
      <c r="BKY230" s="1"/>
      <c r="BKZ230" s="1"/>
      <c r="BLA230" s="1"/>
      <c r="BLB230" s="1"/>
      <c r="BLC230" s="1"/>
      <c r="BLD230" s="1"/>
      <c r="BLE230" s="1"/>
      <c r="BLF230" s="1"/>
      <c r="BLG230" s="1"/>
      <c r="BLH230" s="1"/>
      <c r="BLI230" s="1"/>
      <c r="BLJ230" s="1"/>
      <c r="BLK230" s="1"/>
      <c r="BLL230" s="1"/>
      <c r="BLM230" s="1"/>
      <c r="BLN230" s="1"/>
      <c r="BLO230" s="1"/>
      <c r="BLP230" s="1"/>
      <c r="BLQ230" s="1"/>
      <c r="BLR230" s="1"/>
      <c r="BLS230" s="1"/>
      <c r="BLT230" s="1"/>
      <c r="BLU230" s="1"/>
      <c r="BLV230" s="1"/>
      <c r="BLW230" s="1"/>
      <c r="BLX230" s="1"/>
      <c r="BLY230" s="1"/>
      <c r="BLZ230" s="1"/>
      <c r="BMA230" s="1"/>
      <c r="BMB230" s="1"/>
      <c r="BMC230" s="1"/>
      <c r="BMD230" s="1"/>
      <c r="BME230" s="1"/>
      <c r="BMF230" s="1"/>
      <c r="BMG230" s="1"/>
      <c r="BMH230" s="1"/>
      <c r="BMI230" s="1"/>
      <c r="BMJ230" s="1"/>
      <c r="BMK230" s="1"/>
      <c r="BML230" s="1"/>
      <c r="BMM230" s="1"/>
      <c r="BMN230" s="1"/>
      <c r="BMO230" s="1"/>
      <c r="BMP230" s="1"/>
      <c r="BMQ230" s="1"/>
      <c r="BMR230" s="1"/>
      <c r="BMS230" s="1"/>
      <c r="BMT230" s="1"/>
      <c r="BMU230" s="1"/>
      <c r="BMV230" s="1"/>
      <c r="BMW230" s="1"/>
      <c r="BMX230" s="1"/>
      <c r="BMY230" s="1"/>
      <c r="BMZ230" s="1"/>
      <c r="BNA230" s="1"/>
      <c r="BNB230" s="1"/>
      <c r="BNC230" s="1"/>
      <c r="BND230" s="1"/>
      <c r="BNE230" s="1"/>
      <c r="BNF230" s="1"/>
      <c r="BNG230" s="1"/>
      <c r="BNH230" s="1"/>
      <c r="BNI230" s="1"/>
      <c r="BNJ230" s="1"/>
      <c r="BNK230" s="1"/>
      <c r="BNL230" s="1"/>
      <c r="BNM230" s="1"/>
      <c r="BNN230" s="1"/>
      <c r="BNO230" s="1"/>
      <c r="BNP230" s="1"/>
      <c r="BNQ230" s="1"/>
      <c r="BNR230" s="1"/>
      <c r="BNS230" s="1"/>
      <c r="BNT230" s="1"/>
      <c r="BNU230" s="1"/>
      <c r="BNV230" s="1"/>
      <c r="BNW230" s="1"/>
      <c r="BNX230" s="1"/>
      <c r="BNY230" s="1"/>
      <c r="BNZ230" s="1"/>
      <c r="BOA230" s="1"/>
      <c r="BOB230" s="1"/>
      <c r="BOC230" s="1"/>
      <c r="BOD230" s="1"/>
      <c r="BOE230" s="1"/>
      <c r="BOF230" s="1"/>
      <c r="BOG230" s="1"/>
      <c r="BOH230" s="1"/>
      <c r="BOI230" s="1"/>
      <c r="BOJ230" s="1"/>
      <c r="BOK230" s="1"/>
      <c r="BOL230" s="1"/>
      <c r="BOM230" s="1"/>
      <c r="BON230" s="1"/>
      <c r="BOO230" s="1"/>
      <c r="BOP230" s="1"/>
      <c r="BOQ230" s="1"/>
      <c r="BOR230" s="1"/>
      <c r="BOS230" s="1"/>
      <c r="BOT230" s="1"/>
      <c r="BOU230" s="1"/>
      <c r="BOV230" s="1"/>
      <c r="BOW230" s="1"/>
      <c r="BOX230" s="1"/>
      <c r="BOY230" s="1"/>
      <c r="BOZ230" s="1"/>
      <c r="BPA230" s="1"/>
      <c r="BPB230" s="1"/>
      <c r="BPC230" s="1"/>
      <c r="BPD230" s="1"/>
      <c r="BPE230" s="1"/>
      <c r="BPF230" s="1"/>
      <c r="BPG230" s="1"/>
      <c r="BPH230" s="1"/>
      <c r="BPI230" s="1"/>
      <c r="BPJ230" s="1"/>
      <c r="BPK230" s="1"/>
      <c r="BPL230" s="1"/>
      <c r="BPM230" s="1"/>
      <c r="BPN230" s="1"/>
      <c r="BPO230" s="1"/>
      <c r="BPP230" s="1"/>
      <c r="BPQ230" s="1"/>
      <c r="BPR230" s="1"/>
      <c r="BPS230" s="1"/>
      <c r="BPT230" s="1"/>
      <c r="BPU230" s="1"/>
      <c r="BPV230" s="1"/>
      <c r="BPW230" s="1"/>
      <c r="BPX230" s="1"/>
      <c r="BPY230" s="1"/>
      <c r="BPZ230" s="1"/>
      <c r="BQA230" s="1"/>
      <c r="BQB230" s="1"/>
      <c r="BQC230" s="1"/>
      <c r="BQD230" s="1"/>
      <c r="BQE230" s="1"/>
      <c r="BQF230" s="1"/>
      <c r="BQG230" s="1"/>
      <c r="BQH230" s="1"/>
      <c r="BQI230" s="1"/>
      <c r="BQJ230" s="1"/>
      <c r="BQK230" s="1"/>
      <c r="BQL230" s="1"/>
      <c r="BQM230" s="1"/>
      <c r="BQN230" s="1"/>
      <c r="BQO230" s="1"/>
      <c r="BQP230" s="1"/>
      <c r="BQQ230" s="1"/>
      <c r="BQR230" s="1"/>
      <c r="BQS230" s="1"/>
      <c r="BQT230" s="1"/>
      <c r="BQU230" s="1"/>
      <c r="BQV230" s="1"/>
      <c r="BQW230" s="1"/>
      <c r="BQX230" s="1"/>
      <c r="BQY230" s="1"/>
      <c r="BQZ230" s="1"/>
      <c r="BRA230" s="1"/>
      <c r="BRB230" s="1"/>
      <c r="BRC230" s="1"/>
      <c r="BRD230" s="1"/>
      <c r="BRE230" s="1"/>
      <c r="BRF230" s="1"/>
      <c r="BRG230" s="1"/>
      <c r="BRH230" s="1"/>
      <c r="BRI230" s="1"/>
      <c r="BRJ230" s="1"/>
      <c r="BRK230" s="1"/>
      <c r="BRL230" s="1"/>
      <c r="BRM230" s="1"/>
      <c r="BRN230" s="1"/>
      <c r="BRO230" s="1"/>
      <c r="BRP230" s="1"/>
      <c r="BRQ230" s="1"/>
      <c r="BRR230" s="1"/>
      <c r="BRS230" s="1"/>
      <c r="BRT230" s="1"/>
      <c r="BRU230" s="1"/>
      <c r="BRV230" s="1"/>
      <c r="BRW230" s="1"/>
      <c r="BRX230" s="1"/>
      <c r="BRY230" s="1"/>
      <c r="BRZ230" s="1"/>
      <c r="BSA230" s="1"/>
      <c r="BSB230" s="1"/>
      <c r="BSC230" s="1"/>
      <c r="BSD230" s="1"/>
      <c r="BSE230" s="1"/>
      <c r="BSF230" s="1"/>
      <c r="BSG230" s="1"/>
      <c r="BSH230" s="1"/>
      <c r="BSI230" s="1"/>
      <c r="BSJ230" s="1"/>
      <c r="BSK230" s="1"/>
      <c r="BSL230" s="1"/>
      <c r="BSM230" s="1"/>
      <c r="BSN230" s="1"/>
      <c r="BSO230" s="1"/>
      <c r="BSP230" s="1"/>
      <c r="BSQ230" s="1"/>
      <c r="BSR230" s="1"/>
      <c r="BSS230" s="1"/>
      <c r="BST230" s="1"/>
      <c r="BSU230" s="1"/>
      <c r="BSV230" s="1"/>
      <c r="BSW230" s="1"/>
      <c r="BSX230" s="1"/>
      <c r="BSY230" s="1"/>
      <c r="BSZ230" s="1"/>
      <c r="BTA230" s="1"/>
      <c r="BTB230" s="1"/>
      <c r="BTC230" s="1"/>
      <c r="BTD230" s="1"/>
      <c r="BTE230" s="1"/>
      <c r="BTF230" s="1"/>
      <c r="BTG230" s="1"/>
      <c r="BTH230" s="1"/>
      <c r="BTI230" s="1"/>
      <c r="BTJ230" s="1"/>
      <c r="BTK230" s="1"/>
      <c r="BTL230" s="1"/>
      <c r="BTM230" s="1"/>
      <c r="BTN230" s="1"/>
      <c r="BTO230" s="1"/>
      <c r="BTP230" s="1"/>
      <c r="BTQ230" s="1"/>
      <c r="BTR230" s="1"/>
      <c r="BTS230" s="1"/>
      <c r="BTT230" s="1"/>
      <c r="BTU230" s="1"/>
      <c r="BTV230" s="1"/>
      <c r="BTW230" s="1"/>
      <c r="BTX230" s="1"/>
      <c r="BTY230" s="1"/>
      <c r="BTZ230" s="1"/>
      <c r="BUA230" s="1"/>
      <c r="BUB230" s="1"/>
      <c r="BUC230" s="1"/>
      <c r="BUD230" s="1"/>
      <c r="BUE230" s="1"/>
      <c r="BUF230" s="1"/>
      <c r="BUG230" s="1"/>
      <c r="BUH230" s="1"/>
      <c r="BUI230" s="1"/>
      <c r="BUJ230" s="1"/>
      <c r="BUK230" s="1"/>
      <c r="BUL230" s="1"/>
      <c r="BUM230" s="1"/>
      <c r="BUN230" s="1"/>
      <c r="BUO230" s="1"/>
      <c r="BUP230" s="1"/>
      <c r="BUQ230" s="1"/>
      <c r="BUR230" s="1"/>
      <c r="BUS230" s="1"/>
      <c r="BUT230" s="1"/>
      <c r="BUU230" s="1"/>
      <c r="BUV230" s="1"/>
      <c r="BUW230" s="1"/>
      <c r="BUX230" s="1"/>
      <c r="BUY230" s="1"/>
      <c r="BUZ230" s="1"/>
      <c r="BVA230" s="1"/>
      <c r="BVB230" s="1"/>
      <c r="BVC230" s="1"/>
      <c r="BVD230" s="1"/>
      <c r="BVE230" s="1"/>
      <c r="BVF230" s="1"/>
      <c r="BVG230" s="1"/>
      <c r="BVH230" s="1"/>
      <c r="BVI230" s="1"/>
      <c r="BVJ230" s="1"/>
      <c r="BVK230" s="1"/>
      <c r="BVL230" s="1"/>
      <c r="BVM230" s="1"/>
      <c r="BVN230" s="1"/>
      <c r="BVO230" s="1"/>
      <c r="BVP230" s="1"/>
      <c r="BVQ230" s="1"/>
      <c r="BVR230" s="1"/>
      <c r="BVS230" s="1"/>
      <c r="BVT230" s="1"/>
      <c r="BVU230" s="1"/>
      <c r="BVV230" s="1"/>
      <c r="BVW230" s="1"/>
      <c r="BVX230" s="1"/>
      <c r="BVY230" s="1"/>
      <c r="BVZ230" s="1"/>
      <c r="BWA230" s="1"/>
      <c r="BWB230" s="1"/>
      <c r="BWC230" s="1"/>
      <c r="BWD230" s="1"/>
      <c r="BWE230" s="1"/>
      <c r="BWF230" s="1"/>
      <c r="BWG230" s="1"/>
      <c r="BWH230" s="1"/>
      <c r="BWI230" s="1"/>
      <c r="BWJ230" s="1"/>
      <c r="BWK230" s="1"/>
      <c r="BWL230" s="1"/>
      <c r="BWM230" s="1"/>
      <c r="BWN230" s="1"/>
      <c r="BWO230" s="1"/>
      <c r="BWP230" s="1"/>
      <c r="BWQ230" s="1"/>
      <c r="BWR230" s="1"/>
      <c r="BWS230" s="1"/>
      <c r="BWT230" s="1"/>
      <c r="BWU230" s="1"/>
      <c r="BWV230" s="1"/>
      <c r="BWW230" s="1"/>
      <c r="BWX230" s="1"/>
      <c r="BWY230" s="1"/>
      <c r="BWZ230" s="1"/>
      <c r="BXA230" s="1"/>
      <c r="BXB230" s="1"/>
      <c r="BXC230" s="1"/>
      <c r="BXD230" s="1"/>
      <c r="BXE230" s="1"/>
      <c r="BXF230" s="1"/>
      <c r="BXG230" s="1"/>
      <c r="BXH230" s="1"/>
      <c r="BXI230" s="1"/>
      <c r="BXJ230" s="1"/>
      <c r="BXK230" s="1"/>
      <c r="BXL230" s="1"/>
      <c r="BXM230" s="1"/>
      <c r="BXN230" s="1"/>
      <c r="BXO230" s="1"/>
      <c r="BXP230" s="1"/>
      <c r="BXQ230" s="1"/>
      <c r="BXR230" s="1"/>
      <c r="BXS230" s="1"/>
      <c r="BXT230" s="1"/>
      <c r="BXU230" s="1"/>
      <c r="BXV230" s="1"/>
      <c r="BXW230" s="1"/>
      <c r="BXX230" s="1"/>
      <c r="BXY230" s="1"/>
      <c r="BXZ230" s="1"/>
      <c r="BYA230" s="1"/>
      <c r="BYB230" s="1"/>
      <c r="BYC230" s="1"/>
      <c r="BYD230" s="1"/>
      <c r="BYE230" s="1"/>
      <c r="BYF230" s="1"/>
      <c r="BYG230" s="1"/>
      <c r="BYH230" s="1"/>
      <c r="BYI230" s="1"/>
      <c r="BYJ230" s="1"/>
      <c r="BYK230" s="1"/>
      <c r="BYL230" s="1"/>
      <c r="BYM230" s="1"/>
      <c r="BYN230" s="1"/>
      <c r="BYO230" s="1"/>
      <c r="BYP230" s="1"/>
      <c r="BYQ230" s="1"/>
      <c r="BYR230" s="1"/>
      <c r="BYS230" s="1"/>
      <c r="BYT230" s="1"/>
      <c r="BYU230" s="1"/>
      <c r="BYV230" s="1"/>
      <c r="BYW230" s="1"/>
      <c r="BYX230" s="1"/>
      <c r="BYY230" s="1"/>
      <c r="BYZ230" s="1"/>
      <c r="BZA230" s="1"/>
      <c r="BZB230" s="1"/>
      <c r="BZC230" s="1"/>
      <c r="BZD230" s="1"/>
      <c r="BZE230" s="1"/>
      <c r="BZF230" s="1"/>
      <c r="BZG230" s="1"/>
      <c r="BZH230" s="1"/>
      <c r="BZI230" s="1"/>
      <c r="BZJ230" s="1"/>
      <c r="BZK230" s="1"/>
      <c r="BZL230" s="1"/>
      <c r="BZM230" s="1"/>
      <c r="BZN230" s="1"/>
      <c r="BZO230" s="1"/>
      <c r="BZP230" s="1"/>
      <c r="BZQ230" s="1"/>
      <c r="BZR230" s="1"/>
      <c r="BZS230" s="1"/>
      <c r="BZT230" s="1"/>
      <c r="BZU230" s="1"/>
      <c r="BZV230" s="1"/>
      <c r="BZW230" s="1"/>
      <c r="BZX230" s="1"/>
      <c r="BZY230" s="1"/>
      <c r="BZZ230" s="1"/>
      <c r="CAA230" s="1"/>
      <c r="CAB230" s="1"/>
      <c r="CAC230" s="1"/>
      <c r="CAD230" s="1"/>
      <c r="CAE230" s="1"/>
      <c r="CAF230" s="1"/>
      <c r="CAG230" s="1"/>
      <c r="CAH230" s="1"/>
      <c r="CAI230" s="1"/>
      <c r="CAJ230" s="1"/>
      <c r="CAK230" s="1"/>
      <c r="CAL230" s="1"/>
      <c r="CAM230" s="1"/>
      <c r="CAN230" s="1"/>
      <c r="CAO230" s="1"/>
      <c r="CAP230" s="1"/>
      <c r="CAQ230" s="1"/>
      <c r="CAR230" s="1"/>
      <c r="CAS230" s="1"/>
      <c r="CAT230" s="1"/>
      <c r="CAU230" s="1"/>
      <c r="CAV230" s="1"/>
      <c r="CAW230" s="1"/>
      <c r="CAX230" s="1"/>
      <c r="CAY230" s="1"/>
      <c r="CAZ230" s="1"/>
      <c r="CBA230" s="1"/>
      <c r="CBB230" s="1"/>
      <c r="CBC230" s="1"/>
      <c r="CBD230" s="1"/>
      <c r="CBE230" s="1"/>
      <c r="CBF230" s="1"/>
      <c r="CBG230" s="1"/>
      <c r="CBH230" s="1"/>
      <c r="CBI230" s="1"/>
      <c r="CBJ230" s="1"/>
      <c r="CBK230" s="1"/>
      <c r="CBL230" s="1"/>
      <c r="CBM230" s="1"/>
      <c r="CBN230" s="1"/>
      <c r="CBO230" s="1"/>
      <c r="CBP230" s="1"/>
      <c r="CBQ230" s="1"/>
      <c r="CBR230" s="1"/>
      <c r="CBS230" s="1"/>
      <c r="CBT230" s="1"/>
      <c r="CBU230" s="1"/>
      <c r="CBV230" s="1"/>
      <c r="CBW230" s="1"/>
      <c r="CBX230" s="1"/>
      <c r="CBY230" s="1"/>
      <c r="CBZ230" s="1"/>
      <c r="CCA230" s="1"/>
      <c r="CCB230" s="1"/>
      <c r="CCC230" s="1"/>
      <c r="CCD230" s="1"/>
      <c r="CCE230" s="1"/>
      <c r="CCF230" s="1"/>
      <c r="CCG230" s="1"/>
      <c r="CCH230" s="1"/>
      <c r="CCI230" s="1"/>
      <c r="CCJ230" s="1"/>
      <c r="CCK230" s="1"/>
      <c r="CCL230" s="1"/>
      <c r="CCM230" s="1"/>
      <c r="CCN230" s="1"/>
      <c r="CCO230" s="1"/>
      <c r="CCP230" s="1"/>
      <c r="CCQ230" s="1"/>
      <c r="CCR230" s="1"/>
      <c r="CCS230" s="1"/>
      <c r="CCT230" s="1"/>
      <c r="CCU230" s="1"/>
      <c r="CCV230" s="1"/>
      <c r="CCW230" s="1"/>
      <c r="CCX230" s="1"/>
      <c r="CCY230" s="1"/>
      <c r="CCZ230" s="1"/>
      <c r="CDA230" s="1"/>
      <c r="CDB230" s="1"/>
      <c r="CDC230" s="1"/>
      <c r="CDD230" s="1"/>
      <c r="CDE230" s="1"/>
      <c r="CDF230" s="1"/>
      <c r="CDG230" s="1"/>
      <c r="CDH230" s="1"/>
      <c r="CDI230" s="1"/>
      <c r="CDJ230" s="1"/>
      <c r="CDK230" s="1"/>
      <c r="CDL230" s="1"/>
      <c r="CDM230" s="1"/>
      <c r="CDN230" s="1"/>
      <c r="CDO230" s="1"/>
      <c r="CDP230" s="1"/>
      <c r="CDQ230" s="1"/>
      <c r="CDR230" s="1"/>
      <c r="CDS230" s="1"/>
      <c r="CDT230" s="1"/>
      <c r="CDU230" s="1"/>
      <c r="CDV230" s="1"/>
      <c r="CDW230" s="1"/>
      <c r="CDX230" s="1"/>
      <c r="CDY230" s="1"/>
      <c r="CDZ230" s="1"/>
      <c r="CEA230" s="1"/>
      <c r="CEB230" s="1"/>
      <c r="CEC230" s="1"/>
      <c r="CED230" s="1"/>
      <c r="CEE230" s="1"/>
      <c r="CEF230" s="1"/>
      <c r="CEG230" s="1"/>
      <c r="CEH230" s="1"/>
      <c r="CEI230" s="1"/>
      <c r="CEJ230" s="1"/>
      <c r="CEK230" s="1"/>
      <c r="CEL230" s="1"/>
      <c r="CEM230" s="1"/>
      <c r="CEN230" s="1"/>
      <c r="CEO230" s="1"/>
      <c r="CEP230" s="1"/>
      <c r="CEQ230" s="1"/>
      <c r="CER230" s="1"/>
      <c r="CES230" s="1"/>
      <c r="CET230" s="1"/>
      <c r="CEU230" s="1"/>
      <c r="CEV230" s="1"/>
      <c r="CEW230" s="1"/>
      <c r="CEX230" s="1"/>
      <c r="CEY230" s="1"/>
      <c r="CEZ230" s="1"/>
      <c r="CFA230" s="1"/>
      <c r="CFB230" s="1"/>
      <c r="CFC230" s="1"/>
      <c r="CFD230" s="1"/>
      <c r="CFE230" s="1"/>
      <c r="CFF230" s="1"/>
      <c r="CFG230" s="1"/>
      <c r="CFH230" s="1"/>
      <c r="CFI230" s="1"/>
      <c r="CFJ230" s="1"/>
      <c r="CFK230" s="1"/>
      <c r="CFL230" s="1"/>
      <c r="CFM230" s="1"/>
      <c r="CFN230" s="1"/>
      <c r="CFO230" s="1"/>
      <c r="CFP230" s="1"/>
      <c r="CFQ230" s="1"/>
      <c r="CFR230" s="1"/>
      <c r="CFS230" s="1"/>
      <c r="CFT230" s="1"/>
      <c r="CFU230" s="1"/>
      <c r="CFV230" s="1"/>
      <c r="CFW230" s="1"/>
      <c r="CFX230" s="1"/>
      <c r="CFY230" s="1"/>
      <c r="CFZ230" s="1"/>
      <c r="CGA230" s="1"/>
      <c r="CGB230" s="1"/>
      <c r="CGC230" s="1"/>
      <c r="CGD230" s="1"/>
      <c r="CGE230" s="1"/>
      <c r="CGF230" s="1"/>
      <c r="CGG230" s="1"/>
      <c r="CGH230" s="1"/>
      <c r="CGI230" s="1"/>
      <c r="CGJ230" s="1"/>
      <c r="CGK230" s="1"/>
      <c r="CGL230" s="1"/>
      <c r="CGM230" s="1"/>
      <c r="CGN230" s="1"/>
      <c r="CGO230" s="1"/>
      <c r="CGP230" s="1"/>
      <c r="CGQ230" s="1"/>
      <c r="CGR230" s="1"/>
      <c r="CGS230" s="1"/>
      <c r="CGT230" s="1"/>
      <c r="CGU230" s="1"/>
      <c r="CGV230" s="1"/>
      <c r="CGW230" s="1"/>
      <c r="CGX230" s="1"/>
      <c r="CGY230" s="1"/>
      <c r="CGZ230" s="1"/>
      <c r="CHA230" s="1"/>
      <c r="CHB230" s="1"/>
      <c r="CHC230" s="1"/>
      <c r="CHD230" s="1"/>
      <c r="CHE230" s="1"/>
      <c r="CHF230" s="1"/>
      <c r="CHG230" s="1"/>
      <c r="CHH230" s="1"/>
      <c r="CHI230" s="1"/>
      <c r="CHJ230" s="1"/>
      <c r="CHK230" s="1"/>
      <c r="CHL230" s="1"/>
      <c r="CHM230" s="1"/>
      <c r="CHN230" s="1"/>
      <c r="CHO230" s="1"/>
      <c r="CHP230" s="1"/>
      <c r="CHQ230" s="1"/>
      <c r="CHR230" s="1"/>
      <c r="CHS230" s="1"/>
      <c r="CHT230" s="1"/>
      <c r="CHU230" s="1"/>
      <c r="CHV230" s="1"/>
      <c r="CHW230" s="1"/>
      <c r="CHX230" s="1"/>
      <c r="CHY230" s="1"/>
      <c r="CHZ230" s="1"/>
      <c r="CIA230" s="1"/>
      <c r="CIB230" s="1"/>
      <c r="CIC230" s="1"/>
      <c r="CID230" s="1"/>
      <c r="CIE230" s="1"/>
      <c r="CIF230" s="1"/>
      <c r="CIG230" s="1"/>
      <c r="CIH230" s="1"/>
      <c r="CII230" s="1"/>
      <c r="CIJ230" s="1"/>
      <c r="CIK230" s="1"/>
      <c r="CIL230" s="1"/>
      <c r="CIM230" s="1"/>
      <c r="CIN230" s="1"/>
      <c r="CIO230" s="1"/>
      <c r="CIP230" s="1"/>
      <c r="CIQ230" s="1"/>
      <c r="CIR230" s="1"/>
      <c r="CIS230" s="1"/>
      <c r="CIT230" s="1"/>
      <c r="CIU230" s="1"/>
      <c r="CIV230" s="1"/>
      <c r="CIW230" s="1"/>
      <c r="CIX230" s="1"/>
      <c r="CIY230" s="1"/>
      <c r="CIZ230" s="1"/>
      <c r="CJA230" s="1"/>
      <c r="CJB230" s="1"/>
      <c r="CJC230" s="1"/>
      <c r="CJD230" s="1"/>
      <c r="CJE230" s="1"/>
      <c r="CJF230" s="1"/>
      <c r="CJG230" s="1"/>
      <c r="CJH230" s="1"/>
      <c r="CJI230" s="1"/>
      <c r="CJJ230" s="1"/>
      <c r="CJK230" s="1"/>
      <c r="CJL230" s="1"/>
      <c r="CJM230" s="1"/>
      <c r="CJN230" s="1"/>
      <c r="CJO230" s="1"/>
      <c r="CJP230" s="1"/>
      <c r="CJQ230" s="1"/>
      <c r="CJR230" s="1"/>
      <c r="CJS230" s="1"/>
      <c r="CJT230" s="1"/>
      <c r="CJU230" s="1"/>
      <c r="CJV230" s="1"/>
      <c r="CJW230" s="1"/>
      <c r="CJX230" s="1"/>
      <c r="CJY230" s="1"/>
      <c r="CJZ230" s="1"/>
      <c r="CKA230" s="1"/>
      <c r="CKB230" s="1"/>
      <c r="CKC230" s="1"/>
      <c r="CKD230" s="1"/>
      <c r="CKE230" s="1"/>
      <c r="CKF230" s="1"/>
      <c r="CKG230" s="1"/>
      <c r="CKH230" s="1"/>
      <c r="CKI230" s="1"/>
      <c r="CKJ230" s="1"/>
      <c r="CKK230" s="1"/>
      <c r="CKL230" s="1"/>
      <c r="CKM230" s="1"/>
      <c r="CKN230" s="1"/>
      <c r="CKO230" s="1"/>
      <c r="CKP230" s="1"/>
      <c r="CKQ230" s="1"/>
      <c r="CKR230" s="1"/>
      <c r="CKS230" s="1"/>
      <c r="CKT230" s="1"/>
      <c r="CKU230" s="1"/>
      <c r="CKV230" s="1"/>
      <c r="CKW230" s="1"/>
      <c r="CKX230" s="1"/>
      <c r="CKY230" s="1"/>
      <c r="CKZ230" s="1"/>
      <c r="CLA230" s="1"/>
      <c r="CLB230" s="1"/>
      <c r="CLC230" s="1"/>
      <c r="CLD230" s="1"/>
      <c r="CLE230" s="1"/>
      <c r="CLF230" s="1"/>
      <c r="CLG230" s="1"/>
      <c r="CLH230" s="1"/>
      <c r="CLI230" s="1"/>
      <c r="CLJ230" s="1"/>
      <c r="CLK230" s="1"/>
      <c r="CLL230" s="1"/>
      <c r="CLM230" s="1"/>
      <c r="CLN230" s="1"/>
      <c r="CLO230" s="1"/>
      <c r="CLP230" s="1"/>
      <c r="CLQ230" s="1"/>
      <c r="CLR230" s="1"/>
      <c r="CLS230" s="1"/>
      <c r="CLT230" s="1"/>
      <c r="CLU230" s="1"/>
      <c r="CLV230" s="1"/>
      <c r="CLW230" s="1"/>
      <c r="CLX230" s="1"/>
      <c r="CLY230" s="1"/>
      <c r="CLZ230" s="1"/>
      <c r="CMA230" s="1"/>
      <c r="CMB230" s="1"/>
      <c r="CMC230" s="1"/>
      <c r="CMD230" s="1"/>
      <c r="CME230" s="1"/>
      <c r="CMF230" s="1"/>
      <c r="CMG230" s="1"/>
      <c r="CMH230" s="1"/>
      <c r="CMI230" s="1"/>
      <c r="CMJ230" s="1"/>
      <c r="CMK230" s="1"/>
      <c r="CML230" s="1"/>
      <c r="CMM230" s="1"/>
      <c r="CMN230" s="1"/>
      <c r="CMO230" s="1"/>
      <c r="CMP230" s="1"/>
      <c r="CMQ230" s="1"/>
      <c r="CMR230" s="1"/>
      <c r="CMS230" s="1"/>
      <c r="CMT230" s="1"/>
      <c r="CMU230" s="1"/>
      <c r="CMV230" s="1"/>
      <c r="CMW230" s="1"/>
      <c r="CMX230" s="1"/>
      <c r="CMY230" s="1"/>
      <c r="CMZ230" s="1"/>
      <c r="CNA230" s="1"/>
      <c r="CNB230" s="1"/>
      <c r="CNC230" s="1"/>
      <c r="CND230" s="1"/>
      <c r="CNE230" s="1"/>
      <c r="CNF230" s="1"/>
      <c r="CNG230" s="1"/>
      <c r="CNH230" s="1"/>
      <c r="CNI230" s="1"/>
      <c r="CNJ230" s="1"/>
      <c r="CNK230" s="1"/>
      <c r="CNL230" s="1"/>
      <c r="CNM230" s="1"/>
      <c r="CNN230" s="1"/>
      <c r="CNO230" s="1"/>
      <c r="CNP230" s="1"/>
      <c r="CNQ230" s="1"/>
      <c r="CNR230" s="1"/>
      <c r="CNS230" s="1"/>
      <c r="CNT230" s="1"/>
      <c r="CNU230" s="1"/>
      <c r="CNV230" s="1"/>
      <c r="CNW230" s="1"/>
      <c r="CNX230" s="1"/>
      <c r="CNY230" s="1"/>
      <c r="CNZ230" s="1"/>
      <c r="COA230" s="1"/>
      <c r="COB230" s="1"/>
      <c r="COC230" s="1"/>
      <c r="COD230" s="1"/>
      <c r="COE230" s="1"/>
      <c r="COF230" s="1"/>
      <c r="COG230" s="1"/>
      <c r="COH230" s="1"/>
      <c r="COI230" s="1"/>
      <c r="COJ230" s="1"/>
      <c r="COK230" s="1"/>
      <c r="COL230" s="1"/>
      <c r="COM230" s="1"/>
      <c r="CON230" s="1"/>
      <c r="COO230" s="1"/>
      <c r="COP230" s="1"/>
      <c r="COQ230" s="1"/>
      <c r="COR230" s="1"/>
      <c r="COS230" s="1"/>
      <c r="COT230" s="1"/>
      <c r="COU230" s="1"/>
      <c r="COV230" s="1"/>
      <c r="COW230" s="1"/>
      <c r="COX230" s="1"/>
      <c r="COY230" s="1"/>
      <c r="COZ230" s="1"/>
      <c r="CPA230" s="1"/>
      <c r="CPB230" s="1"/>
      <c r="CPC230" s="1"/>
      <c r="CPD230" s="1"/>
      <c r="CPE230" s="1"/>
      <c r="CPF230" s="1"/>
      <c r="CPG230" s="1"/>
      <c r="CPH230" s="1"/>
      <c r="CPI230" s="1"/>
      <c r="CPJ230" s="1"/>
      <c r="CPK230" s="1"/>
      <c r="CPL230" s="1"/>
      <c r="CPM230" s="1"/>
      <c r="CPN230" s="1"/>
      <c r="CPO230" s="1"/>
      <c r="CPP230" s="1"/>
      <c r="CPQ230" s="1"/>
      <c r="CPR230" s="1"/>
      <c r="CPS230" s="1"/>
      <c r="CPT230" s="1"/>
      <c r="CPU230" s="1"/>
      <c r="CPV230" s="1"/>
      <c r="CPW230" s="1"/>
      <c r="CPX230" s="1"/>
      <c r="CPY230" s="1"/>
      <c r="CPZ230" s="1"/>
      <c r="CQA230" s="1"/>
      <c r="CQB230" s="1"/>
      <c r="CQC230" s="1"/>
      <c r="CQD230" s="1"/>
      <c r="CQE230" s="1"/>
      <c r="CQF230" s="1"/>
      <c r="CQG230" s="1"/>
      <c r="CQH230" s="1"/>
      <c r="CQI230" s="1"/>
      <c r="CQJ230" s="1"/>
      <c r="CQK230" s="1"/>
      <c r="CQL230" s="1"/>
      <c r="CQM230" s="1"/>
      <c r="CQN230" s="1"/>
      <c r="CQO230" s="1"/>
      <c r="CQP230" s="1"/>
      <c r="CQQ230" s="1"/>
      <c r="CQR230" s="1"/>
      <c r="CQS230" s="1"/>
      <c r="CQT230" s="1"/>
      <c r="CQU230" s="1"/>
      <c r="CQV230" s="1"/>
      <c r="CQW230" s="1"/>
      <c r="CQX230" s="1"/>
      <c r="CQY230" s="1"/>
      <c r="CQZ230" s="1"/>
      <c r="CRA230" s="1"/>
      <c r="CRB230" s="1"/>
      <c r="CRC230" s="1"/>
      <c r="CRD230" s="1"/>
      <c r="CRE230" s="1"/>
      <c r="CRF230" s="1"/>
      <c r="CRG230" s="1"/>
      <c r="CRH230" s="1"/>
      <c r="CRI230" s="1"/>
      <c r="CRJ230" s="1"/>
      <c r="CRK230" s="1"/>
      <c r="CRL230" s="1"/>
      <c r="CRM230" s="1"/>
      <c r="CRN230" s="1"/>
      <c r="CRO230" s="1"/>
      <c r="CRP230" s="1"/>
      <c r="CRQ230" s="1"/>
      <c r="CRR230" s="1"/>
      <c r="CRS230" s="1"/>
      <c r="CRT230" s="1"/>
      <c r="CRU230" s="1"/>
      <c r="CRV230" s="1"/>
      <c r="CRW230" s="1"/>
      <c r="CRX230" s="1"/>
      <c r="CRY230" s="1"/>
      <c r="CRZ230" s="1"/>
      <c r="CSA230" s="1"/>
      <c r="CSB230" s="1"/>
      <c r="CSC230" s="1"/>
      <c r="CSD230" s="1"/>
      <c r="CSE230" s="1"/>
      <c r="CSF230" s="1"/>
      <c r="CSG230" s="1"/>
      <c r="CSH230" s="1"/>
      <c r="CSI230" s="1"/>
      <c r="CSJ230" s="1"/>
      <c r="CSK230" s="1"/>
      <c r="CSL230" s="1"/>
      <c r="CSM230" s="1"/>
      <c r="CSN230" s="1"/>
      <c r="CSO230" s="1"/>
      <c r="CSP230" s="1"/>
      <c r="CSQ230" s="1"/>
      <c r="CSR230" s="1"/>
      <c r="CSS230" s="1"/>
      <c r="CST230" s="1"/>
      <c r="CSU230" s="1"/>
      <c r="CSV230" s="1"/>
      <c r="CSW230" s="1"/>
      <c r="CSX230" s="1"/>
      <c r="CSY230" s="1"/>
      <c r="CSZ230" s="1"/>
      <c r="CTA230" s="1"/>
      <c r="CTB230" s="1"/>
      <c r="CTC230" s="1"/>
      <c r="CTD230" s="1"/>
      <c r="CTE230" s="1"/>
      <c r="CTF230" s="1"/>
      <c r="CTG230" s="1"/>
      <c r="CTH230" s="1"/>
      <c r="CTI230" s="1"/>
      <c r="CTJ230" s="1"/>
      <c r="CTK230" s="1"/>
      <c r="CTL230" s="1"/>
      <c r="CTM230" s="1"/>
      <c r="CTN230" s="1"/>
      <c r="CTO230" s="1"/>
      <c r="CTP230" s="1"/>
      <c r="CTQ230" s="1"/>
      <c r="CTR230" s="1"/>
      <c r="CTS230" s="1"/>
      <c r="CTT230" s="1"/>
      <c r="CTU230" s="1"/>
      <c r="CTV230" s="1"/>
      <c r="CTW230" s="1"/>
      <c r="CTX230" s="1"/>
      <c r="CTY230" s="1"/>
      <c r="CTZ230" s="1"/>
      <c r="CUA230" s="1"/>
      <c r="CUB230" s="1"/>
      <c r="CUC230" s="1"/>
      <c r="CUD230" s="1"/>
      <c r="CUE230" s="1"/>
      <c r="CUF230" s="1"/>
      <c r="CUG230" s="1"/>
      <c r="CUH230" s="1"/>
      <c r="CUI230" s="1"/>
      <c r="CUJ230" s="1"/>
      <c r="CUK230" s="1"/>
      <c r="CUL230" s="1"/>
      <c r="CUM230" s="1"/>
      <c r="CUN230" s="1"/>
      <c r="CUO230" s="1"/>
      <c r="CUP230" s="1"/>
      <c r="CUQ230" s="1"/>
      <c r="CUR230" s="1"/>
      <c r="CUS230" s="1"/>
      <c r="CUT230" s="1"/>
      <c r="CUU230" s="1"/>
      <c r="CUV230" s="1"/>
      <c r="CUW230" s="1"/>
      <c r="CUX230" s="1"/>
      <c r="CUY230" s="1"/>
      <c r="CUZ230" s="1"/>
      <c r="CVA230" s="1"/>
      <c r="CVB230" s="1"/>
      <c r="CVC230" s="1"/>
      <c r="CVD230" s="1"/>
      <c r="CVE230" s="1"/>
      <c r="CVF230" s="1"/>
      <c r="CVG230" s="1"/>
      <c r="CVH230" s="1"/>
      <c r="CVI230" s="1"/>
      <c r="CVJ230" s="1"/>
      <c r="CVK230" s="1"/>
      <c r="CVL230" s="1"/>
      <c r="CVM230" s="1"/>
      <c r="CVN230" s="1"/>
      <c r="CVO230" s="1"/>
      <c r="CVP230" s="1"/>
      <c r="CVQ230" s="1"/>
      <c r="CVR230" s="1"/>
      <c r="CVS230" s="1"/>
      <c r="CVT230" s="1"/>
      <c r="CVU230" s="1"/>
      <c r="CVV230" s="1"/>
      <c r="CVW230" s="1"/>
      <c r="CVX230" s="1"/>
      <c r="CVY230" s="1"/>
      <c r="CVZ230" s="1"/>
      <c r="CWA230" s="1"/>
      <c r="CWB230" s="1"/>
      <c r="CWC230" s="1"/>
      <c r="CWD230" s="1"/>
      <c r="CWE230" s="1"/>
      <c r="CWF230" s="1"/>
      <c r="CWG230" s="1"/>
      <c r="CWH230" s="1"/>
      <c r="CWI230" s="1"/>
      <c r="CWJ230" s="1"/>
      <c r="CWK230" s="1"/>
      <c r="CWL230" s="1"/>
      <c r="CWM230" s="1"/>
      <c r="CWN230" s="1"/>
      <c r="CWO230" s="1"/>
      <c r="CWP230" s="1"/>
      <c r="CWQ230" s="1"/>
      <c r="CWR230" s="1"/>
      <c r="CWS230" s="1"/>
      <c r="CWT230" s="1"/>
      <c r="CWU230" s="1"/>
      <c r="CWV230" s="1"/>
      <c r="CWW230" s="1"/>
      <c r="CWX230" s="1"/>
      <c r="CWY230" s="1"/>
      <c r="CWZ230" s="1"/>
      <c r="CXA230" s="1"/>
      <c r="CXB230" s="1"/>
      <c r="CXC230" s="1"/>
      <c r="CXD230" s="1"/>
      <c r="CXE230" s="1"/>
      <c r="CXF230" s="1"/>
      <c r="CXG230" s="1"/>
      <c r="CXH230" s="1"/>
      <c r="CXI230" s="1"/>
      <c r="CXJ230" s="1"/>
      <c r="CXK230" s="1"/>
      <c r="CXL230" s="1"/>
      <c r="CXM230" s="1"/>
      <c r="CXN230" s="1"/>
      <c r="CXO230" s="1"/>
      <c r="CXP230" s="1"/>
      <c r="CXQ230" s="1"/>
      <c r="CXR230" s="1"/>
      <c r="CXS230" s="1"/>
      <c r="CXT230" s="1"/>
      <c r="CXU230" s="1"/>
      <c r="CXV230" s="1"/>
      <c r="CXW230" s="1"/>
      <c r="CXX230" s="1"/>
      <c r="CXY230" s="1"/>
      <c r="CXZ230" s="1"/>
      <c r="CYA230" s="1"/>
      <c r="CYB230" s="1"/>
      <c r="CYC230" s="1"/>
      <c r="CYD230" s="1"/>
      <c r="CYE230" s="1"/>
      <c r="CYF230" s="1"/>
      <c r="CYG230" s="1"/>
      <c r="CYH230" s="1"/>
      <c r="CYI230" s="1"/>
      <c r="CYJ230" s="1"/>
      <c r="CYK230" s="1"/>
      <c r="CYL230" s="1"/>
      <c r="CYM230" s="1"/>
      <c r="CYN230" s="1"/>
      <c r="CYO230" s="1"/>
      <c r="CYP230" s="1"/>
      <c r="CYQ230" s="1"/>
      <c r="CYR230" s="1"/>
      <c r="CYS230" s="1"/>
      <c r="CYT230" s="1"/>
      <c r="CYU230" s="1"/>
      <c r="CYV230" s="1"/>
      <c r="CYW230" s="1"/>
      <c r="CYX230" s="1"/>
      <c r="CYY230" s="1"/>
      <c r="CYZ230" s="1"/>
      <c r="CZA230" s="1"/>
      <c r="CZB230" s="1"/>
      <c r="CZC230" s="1"/>
      <c r="CZD230" s="1"/>
      <c r="CZE230" s="1"/>
      <c r="CZF230" s="1"/>
      <c r="CZG230" s="1"/>
      <c r="CZH230" s="1"/>
      <c r="CZI230" s="1"/>
      <c r="CZJ230" s="1"/>
      <c r="CZK230" s="1"/>
      <c r="CZL230" s="1"/>
      <c r="CZM230" s="1"/>
      <c r="CZN230" s="1"/>
      <c r="CZO230" s="1"/>
      <c r="CZP230" s="1"/>
      <c r="CZQ230" s="1"/>
      <c r="CZR230" s="1"/>
      <c r="CZS230" s="1"/>
      <c r="CZT230" s="1"/>
      <c r="CZU230" s="1"/>
      <c r="CZV230" s="1"/>
      <c r="CZW230" s="1"/>
      <c r="CZX230" s="1"/>
      <c r="CZY230" s="1"/>
      <c r="CZZ230" s="1"/>
      <c r="DAA230" s="1"/>
      <c r="DAB230" s="1"/>
      <c r="DAC230" s="1"/>
      <c r="DAD230" s="1"/>
      <c r="DAE230" s="1"/>
      <c r="DAF230" s="1"/>
      <c r="DAG230" s="1"/>
      <c r="DAH230" s="1"/>
      <c r="DAI230" s="1"/>
      <c r="DAJ230" s="1"/>
      <c r="DAK230" s="1"/>
      <c r="DAL230" s="1"/>
      <c r="DAM230" s="1"/>
      <c r="DAN230" s="1"/>
      <c r="DAO230" s="1"/>
      <c r="DAP230" s="1"/>
      <c r="DAQ230" s="1"/>
      <c r="DAR230" s="1"/>
      <c r="DAS230" s="1"/>
      <c r="DAT230" s="1"/>
      <c r="DAU230" s="1"/>
      <c r="DAV230" s="1"/>
      <c r="DAW230" s="1"/>
      <c r="DAX230" s="1"/>
      <c r="DAY230" s="1"/>
      <c r="DAZ230" s="1"/>
      <c r="DBA230" s="1"/>
      <c r="DBB230" s="1"/>
      <c r="DBC230" s="1"/>
      <c r="DBD230" s="1"/>
      <c r="DBE230" s="1"/>
      <c r="DBF230" s="1"/>
      <c r="DBG230" s="1"/>
      <c r="DBH230" s="1"/>
      <c r="DBI230" s="1"/>
      <c r="DBJ230" s="1"/>
      <c r="DBK230" s="1"/>
      <c r="DBL230" s="1"/>
      <c r="DBM230" s="1"/>
      <c r="DBN230" s="1"/>
      <c r="DBO230" s="1"/>
      <c r="DBP230" s="1"/>
      <c r="DBQ230" s="1"/>
      <c r="DBR230" s="1"/>
      <c r="DBS230" s="1"/>
      <c r="DBT230" s="1"/>
      <c r="DBU230" s="1"/>
      <c r="DBV230" s="1"/>
      <c r="DBW230" s="1"/>
      <c r="DBX230" s="1"/>
      <c r="DBY230" s="1"/>
      <c r="DBZ230" s="1"/>
      <c r="DCA230" s="1"/>
      <c r="DCB230" s="1"/>
      <c r="DCC230" s="1"/>
      <c r="DCD230" s="1"/>
      <c r="DCE230" s="1"/>
      <c r="DCF230" s="1"/>
      <c r="DCG230" s="1"/>
      <c r="DCH230" s="1"/>
      <c r="DCI230" s="1"/>
      <c r="DCJ230" s="1"/>
      <c r="DCK230" s="1"/>
      <c r="DCL230" s="1"/>
      <c r="DCM230" s="1"/>
      <c r="DCN230" s="1"/>
      <c r="DCO230" s="1"/>
      <c r="DCP230" s="1"/>
      <c r="DCQ230" s="1"/>
      <c r="DCR230" s="1"/>
      <c r="DCS230" s="1"/>
      <c r="DCT230" s="1"/>
      <c r="DCU230" s="1"/>
      <c r="DCV230" s="1"/>
      <c r="DCW230" s="1"/>
      <c r="DCX230" s="1"/>
      <c r="DCY230" s="1"/>
      <c r="DCZ230" s="1"/>
      <c r="DDA230" s="1"/>
      <c r="DDB230" s="1"/>
      <c r="DDC230" s="1"/>
      <c r="DDD230" s="1"/>
      <c r="DDE230" s="1"/>
      <c r="DDF230" s="1"/>
      <c r="DDG230" s="1"/>
      <c r="DDH230" s="1"/>
      <c r="DDI230" s="1"/>
      <c r="DDJ230" s="1"/>
      <c r="DDK230" s="1"/>
      <c r="DDL230" s="1"/>
      <c r="DDM230" s="1"/>
      <c r="DDN230" s="1"/>
      <c r="DDO230" s="1"/>
      <c r="DDP230" s="1"/>
      <c r="DDQ230" s="1"/>
      <c r="DDR230" s="1"/>
      <c r="DDS230" s="1"/>
      <c r="DDT230" s="1"/>
      <c r="DDU230" s="1"/>
      <c r="DDV230" s="1"/>
      <c r="DDW230" s="1"/>
      <c r="DDX230" s="1"/>
      <c r="DDY230" s="1"/>
      <c r="DDZ230" s="1"/>
      <c r="DEA230" s="1"/>
      <c r="DEB230" s="1"/>
      <c r="DEC230" s="1"/>
      <c r="DED230" s="1"/>
      <c r="DEE230" s="1"/>
      <c r="DEF230" s="1"/>
      <c r="DEG230" s="1"/>
      <c r="DEH230" s="1"/>
      <c r="DEI230" s="1"/>
      <c r="DEJ230" s="1"/>
      <c r="DEK230" s="1"/>
      <c r="DEL230" s="1"/>
      <c r="DEM230" s="1"/>
      <c r="DEN230" s="1"/>
      <c r="DEO230" s="1"/>
      <c r="DEP230" s="1"/>
      <c r="DEQ230" s="1"/>
      <c r="DER230" s="1"/>
      <c r="DES230" s="1"/>
      <c r="DET230" s="1"/>
      <c r="DEU230" s="1"/>
      <c r="DEV230" s="1"/>
      <c r="DEW230" s="1"/>
      <c r="DEX230" s="1"/>
      <c r="DEY230" s="1"/>
      <c r="DEZ230" s="1"/>
      <c r="DFA230" s="1"/>
      <c r="DFB230" s="1"/>
      <c r="DFC230" s="1"/>
      <c r="DFD230" s="1"/>
      <c r="DFE230" s="1"/>
      <c r="DFF230" s="1"/>
      <c r="DFG230" s="1"/>
      <c r="DFH230" s="1"/>
      <c r="DFI230" s="1"/>
      <c r="DFJ230" s="1"/>
      <c r="DFK230" s="1"/>
      <c r="DFL230" s="1"/>
      <c r="DFM230" s="1"/>
      <c r="DFN230" s="1"/>
      <c r="DFO230" s="1"/>
      <c r="DFP230" s="1"/>
      <c r="DFQ230" s="1"/>
      <c r="DFR230" s="1"/>
      <c r="DFS230" s="1"/>
      <c r="DFT230" s="1"/>
      <c r="DFU230" s="1"/>
      <c r="DFV230" s="1"/>
      <c r="DFW230" s="1"/>
      <c r="DFX230" s="1"/>
      <c r="DFY230" s="1"/>
      <c r="DFZ230" s="1"/>
      <c r="DGA230" s="1"/>
      <c r="DGB230" s="1"/>
      <c r="DGC230" s="1"/>
      <c r="DGD230" s="1"/>
      <c r="DGE230" s="1"/>
      <c r="DGF230" s="1"/>
      <c r="DGG230" s="1"/>
      <c r="DGH230" s="1"/>
      <c r="DGI230" s="1"/>
      <c r="DGJ230" s="1"/>
      <c r="DGK230" s="1"/>
      <c r="DGL230" s="1"/>
      <c r="DGM230" s="1"/>
      <c r="DGN230" s="1"/>
      <c r="DGO230" s="1"/>
      <c r="DGP230" s="1"/>
      <c r="DGQ230" s="1"/>
      <c r="DGR230" s="1"/>
      <c r="DGS230" s="1"/>
      <c r="DGT230" s="1"/>
      <c r="DGU230" s="1"/>
      <c r="DGV230" s="1"/>
      <c r="DGW230" s="1"/>
      <c r="DGX230" s="1"/>
      <c r="DGY230" s="1"/>
      <c r="DGZ230" s="1"/>
      <c r="DHA230" s="1"/>
      <c r="DHB230" s="1"/>
      <c r="DHC230" s="1"/>
      <c r="DHD230" s="1"/>
      <c r="DHE230" s="1"/>
      <c r="DHF230" s="1"/>
      <c r="DHG230" s="1"/>
      <c r="DHH230" s="1"/>
      <c r="DHI230" s="1"/>
      <c r="DHJ230" s="1"/>
      <c r="DHK230" s="1"/>
      <c r="DHL230" s="1"/>
      <c r="DHM230" s="1"/>
      <c r="DHN230" s="1"/>
      <c r="DHO230" s="1"/>
      <c r="DHP230" s="1"/>
      <c r="DHQ230" s="1"/>
      <c r="DHR230" s="1"/>
      <c r="DHS230" s="1"/>
      <c r="DHT230" s="1"/>
      <c r="DHU230" s="1"/>
      <c r="DHV230" s="1"/>
      <c r="DHW230" s="1"/>
      <c r="DHX230" s="1"/>
      <c r="DHY230" s="1"/>
      <c r="DHZ230" s="1"/>
      <c r="DIA230" s="1"/>
      <c r="DIB230" s="1"/>
      <c r="DIC230" s="1"/>
      <c r="DID230" s="1"/>
      <c r="DIE230" s="1"/>
      <c r="DIF230" s="1"/>
      <c r="DIG230" s="1"/>
      <c r="DIH230" s="1"/>
      <c r="DII230" s="1"/>
      <c r="DIJ230" s="1"/>
      <c r="DIK230" s="1"/>
      <c r="DIL230" s="1"/>
      <c r="DIM230" s="1"/>
      <c r="DIN230" s="1"/>
      <c r="DIO230" s="1"/>
      <c r="DIP230" s="1"/>
      <c r="DIQ230" s="1"/>
      <c r="DIR230" s="1"/>
      <c r="DIS230" s="1"/>
      <c r="DIT230" s="1"/>
      <c r="DIU230" s="1"/>
      <c r="DIV230" s="1"/>
      <c r="DIW230" s="1"/>
      <c r="DIX230" s="1"/>
      <c r="DIY230" s="1"/>
      <c r="DIZ230" s="1"/>
      <c r="DJA230" s="1"/>
      <c r="DJB230" s="1"/>
      <c r="DJC230" s="1"/>
      <c r="DJD230" s="1"/>
      <c r="DJE230" s="1"/>
      <c r="DJF230" s="1"/>
      <c r="DJG230" s="1"/>
      <c r="DJH230" s="1"/>
      <c r="DJI230" s="1"/>
      <c r="DJJ230" s="1"/>
      <c r="DJK230" s="1"/>
      <c r="DJL230" s="1"/>
      <c r="DJM230" s="1"/>
      <c r="DJN230" s="1"/>
      <c r="DJO230" s="1"/>
      <c r="DJP230" s="1"/>
      <c r="DJQ230" s="1"/>
      <c r="DJR230" s="1"/>
      <c r="DJS230" s="1"/>
      <c r="DJT230" s="1"/>
      <c r="DJU230" s="1"/>
      <c r="DJV230" s="1"/>
      <c r="DJW230" s="1"/>
      <c r="DJX230" s="1"/>
      <c r="DJY230" s="1"/>
      <c r="DJZ230" s="1"/>
      <c r="DKA230" s="1"/>
      <c r="DKB230" s="1"/>
      <c r="DKC230" s="1"/>
      <c r="DKD230" s="1"/>
      <c r="DKE230" s="1"/>
      <c r="DKF230" s="1"/>
      <c r="DKG230" s="1"/>
      <c r="DKH230" s="1"/>
      <c r="DKI230" s="1"/>
      <c r="DKJ230" s="1"/>
      <c r="DKK230" s="1"/>
      <c r="DKL230" s="1"/>
      <c r="DKM230" s="1"/>
      <c r="DKN230" s="1"/>
      <c r="DKO230" s="1"/>
      <c r="DKP230" s="1"/>
      <c r="DKQ230" s="1"/>
      <c r="DKR230" s="1"/>
      <c r="DKS230" s="1"/>
      <c r="DKT230" s="1"/>
      <c r="DKU230" s="1"/>
      <c r="DKV230" s="1"/>
      <c r="DKW230" s="1"/>
      <c r="DKX230" s="1"/>
      <c r="DKY230" s="1"/>
      <c r="DKZ230" s="1"/>
      <c r="DLA230" s="1"/>
      <c r="DLB230" s="1"/>
      <c r="DLC230" s="1"/>
      <c r="DLD230" s="1"/>
      <c r="DLE230" s="1"/>
      <c r="DLF230" s="1"/>
      <c r="DLG230" s="1"/>
      <c r="DLH230" s="1"/>
      <c r="DLI230" s="1"/>
      <c r="DLJ230" s="1"/>
      <c r="DLK230" s="1"/>
      <c r="DLL230" s="1"/>
      <c r="DLM230" s="1"/>
      <c r="DLN230" s="1"/>
      <c r="DLO230" s="1"/>
      <c r="DLP230" s="1"/>
      <c r="DLQ230" s="1"/>
      <c r="DLR230" s="1"/>
      <c r="DLS230" s="1"/>
      <c r="DLT230" s="1"/>
      <c r="DLU230" s="1"/>
      <c r="DLV230" s="1"/>
      <c r="DLW230" s="1"/>
      <c r="DLX230" s="1"/>
      <c r="DLY230" s="1"/>
      <c r="DLZ230" s="1"/>
      <c r="DMA230" s="1"/>
      <c r="DMB230" s="1"/>
      <c r="DMC230" s="1"/>
      <c r="DMD230" s="1"/>
      <c r="DME230" s="1"/>
      <c r="DMF230" s="1"/>
      <c r="DMG230" s="1"/>
      <c r="DMH230" s="1"/>
      <c r="DMI230" s="1"/>
      <c r="DMJ230" s="1"/>
      <c r="DMK230" s="1"/>
      <c r="DML230" s="1"/>
      <c r="DMM230" s="1"/>
      <c r="DMN230" s="1"/>
      <c r="DMO230" s="1"/>
      <c r="DMP230" s="1"/>
      <c r="DMQ230" s="1"/>
      <c r="DMR230" s="1"/>
      <c r="DMS230" s="1"/>
      <c r="DMT230" s="1"/>
      <c r="DMU230" s="1"/>
      <c r="DMV230" s="1"/>
      <c r="DMW230" s="1"/>
      <c r="DMX230" s="1"/>
      <c r="DMY230" s="1"/>
      <c r="DMZ230" s="1"/>
      <c r="DNA230" s="1"/>
      <c r="DNB230" s="1"/>
      <c r="DNC230" s="1"/>
      <c r="DND230" s="1"/>
      <c r="DNE230" s="1"/>
      <c r="DNF230" s="1"/>
      <c r="DNG230" s="1"/>
      <c r="DNH230" s="1"/>
      <c r="DNI230" s="1"/>
      <c r="DNJ230" s="1"/>
      <c r="DNK230" s="1"/>
      <c r="DNL230" s="1"/>
      <c r="DNM230" s="1"/>
      <c r="DNN230" s="1"/>
      <c r="DNO230" s="1"/>
      <c r="DNP230" s="1"/>
      <c r="DNQ230" s="1"/>
      <c r="DNR230" s="1"/>
      <c r="DNS230" s="1"/>
      <c r="DNT230" s="1"/>
      <c r="DNU230" s="1"/>
      <c r="DNV230" s="1"/>
      <c r="DNW230" s="1"/>
      <c r="DNX230" s="1"/>
      <c r="DNY230" s="1"/>
      <c r="DNZ230" s="1"/>
      <c r="DOA230" s="1"/>
      <c r="DOB230" s="1"/>
      <c r="DOC230" s="1"/>
      <c r="DOD230" s="1"/>
      <c r="DOE230" s="1"/>
      <c r="DOF230" s="1"/>
      <c r="DOG230" s="1"/>
      <c r="DOH230" s="1"/>
      <c r="DOI230" s="1"/>
      <c r="DOJ230" s="1"/>
      <c r="DOK230" s="1"/>
      <c r="DOL230" s="1"/>
      <c r="DOM230" s="1"/>
      <c r="DON230" s="1"/>
      <c r="DOO230" s="1"/>
      <c r="DOP230" s="1"/>
      <c r="DOQ230" s="1"/>
      <c r="DOR230" s="1"/>
      <c r="DOS230" s="1"/>
      <c r="DOT230" s="1"/>
      <c r="DOU230" s="1"/>
      <c r="DOV230" s="1"/>
      <c r="DOW230" s="1"/>
      <c r="DOX230" s="1"/>
      <c r="DOY230" s="1"/>
      <c r="DOZ230" s="1"/>
      <c r="DPA230" s="1"/>
      <c r="DPB230" s="1"/>
      <c r="DPC230" s="1"/>
      <c r="DPD230" s="1"/>
      <c r="DPE230" s="1"/>
      <c r="DPF230" s="1"/>
      <c r="DPG230" s="1"/>
      <c r="DPH230" s="1"/>
      <c r="DPI230" s="1"/>
      <c r="DPJ230" s="1"/>
      <c r="DPK230" s="1"/>
      <c r="DPL230" s="1"/>
      <c r="DPM230" s="1"/>
      <c r="DPN230" s="1"/>
      <c r="DPO230" s="1"/>
      <c r="DPP230" s="1"/>
      <c r="DPQ230" s="1"/>
      <c r="DPR230" s="1"/>
      <c r="DPS230" s="1"/>
      <c r="DPT230" s="1"/>
      <c r="DPU230" s="1"/>
      <c r="DPV230" s="1"/>
      <c r="DPW230" s="1"/>
      <c r="DPX230" s="1"/>
      <c r="DPY230" s="1"/>
      <c r="DPZ230" s="1"/>
      <c r="DQA230" s="1"/>
      <c r="DQB230" s="1"/>
      <c r="DQC230" s="1"/>
      <c r="DQD230" s="1"/>
      <c r="DQE230" s="1"/>
      <c r="DQF230" s="1"/>
      <c r="DQG230" s="1"/>
      <c r="DQH230" s="1"/>
      <c r="DQI230" s="1"/>
      <c r="DQJ230" s="1"/>
      <c r="DQK230" s="1"/>
      <c r="DQL230" s="1"/>
      <c r="DQM230" s="1"/>
      <c r="DQN230" s="1"/>
      <c r="DQO230" s="1"/>
      <c r="DQP230" s="1"/>
      <c r="DQQ230" s="1"/>
      <c r="DQR230" s="1"/>
      <c r="DQS230" s="1"/>
      <c r="DQT230" s="1"/>
      <c r="DQU230" s="1"/>
      <c r="DQV230" s="1"/>
      <c r="DQW230" s="1"/>
      <c r="DQX230" s="1"/>
      <c r="DQY230" s="1"/>
      <c r="DQZ230" s="1"/>
      <c r="DRA230" s="1"/>
      <c r="DRB230" s="1"/>
      <c r="DRC230" s="1"/>
      <c r="DRD230" s="1"/>
      <c r="DRE230" s="1"/>
      <c r="DRF230" s="1"/>
      <c r="DRG230" s="1"/>
      <c r="DRH230" s="1"/>
      <c r="DRI230" s="1"/>
      <c r="DRJ230" s="1"/>
      <c r="DRK230" s="1"/>
      <c r="DRL230" s="1"/>
      <c r="DRM230" s="1"/>
      <c r="DRN230" s="1"/>
      <c r="DRO230" s="1"/>
      <c r="DRP230" s="1"/>
      <c r="DRQ230" s="1"/>
      <c r="DRR230" s="1"/>
      <c r="DRS230" s="1"/>
      <c r="DRT230" s="1"/>
      <c r="DRU230" s="1"/>
      <c r="DRV230" s="1"/>
      <c r="DRW230" s="1"/>
      <c r="DRX230" s="1"/>
      <c r="DRY230" s="1"/>
      <c r="DRZ230" s="1"/>
      <c r="DSA230" s="1"/>
      <c r="DSB230" s="1"/>
      <c r="DSC230" s="1"/>
      <c r="DSD230" s="1"/>
      <c r="DSE230" s="1"/>
      <c r="DSF230" s="1"/>
      <c r="DSG230" s="1"/>
      <c r="DSH230" s="1"/>
      <c r="DSI230" s="1"/>
      <c r="DSJ230" s="1"/>
      <c r="DSK230" s="1"/>
      <c r="DSL230" s="1"/>
      <c r="DSM230" s="1"/>
      <c r="DSN230" s="1"/>
      <c r="DSO230" s="1"/>
      <c r="DSP230" s="1"/>
      <c r="DSQ230" s="1"/>
      <c r="DSR230" s="1"/>
      <c r="DSS230" s="1"/>
      <c r="DST230" s="1"/>
      <c r="DSU230" s="1"/>
      <c r="DSV230" s="1"/>
      <c r="DSW230" s="1"/>
      <c r="DSX230" s="1"/>
      <c r="DSY230" s="1"/>
      <c r="DSZ230" s="1"/>
      <c r="DTA230" s="1"/>
      <c r="DTB230" s="1"/>
      <c r="DTC230" s="1"/>
      <c r="DTD230" s="1"/>
      <c r="DTE230" s="1"/>
      <c r="DTF230" s="1"/>
      <c r="DTG230" s="1"/>
      <c r="DTH230" s="1"/>
      <c r="DTI230" s="1"/>
      <c r="DTJ230" s="1"/>
      <c r="DTK230" s="1"/>
      <c r="DTL230" s="1"/>
      <c r="DTM230" s="1"/>
      <c r="DTN230" s="1"/>
      <c r="DTO230" s="1"/>
      <c r="DTP230" s="1"/>
      <c r="DTQ230" s="1"/>
      <c r="DTR230" s="1"/>
      <c r="DTS230" s="1"/>
      <c r="DTT230" s="1"/>
      <c r="DTU230" s="1"/>
      <c r="DTV230" s="1"/>
      <c r="DTW230" s="1"/>
      <c r="DTX230" s="1"/>
      <c r="DTY230" s="1"/>
      <c r="DTZ230" s="1"/>
      <c r="DUA230" s="1"/>
      <c r="DUB230" s="1"/>
      <c r="DUC230" s="1"/>
      <c r="DUD230" s="1"/>
      <c r="DUE230" s="1"/>
      <c r="DUF230" s="1"/>
      <c r="DUG230" s="1"/>
      <c r="DUH230" s="1"/>
      <c r="DUI230" s="1"/>
      <c r="DUJ230" s="1"/>
      <c r="DUK230" s="1"/>
      <c r="DUL230" s="1"/>
      <c r="DUM230" s="1"/>
      <c r="DUN230" s="1"/>
      <c r="DUO230" s="1"/>
      <c r="DUP230" s="1"/>
      <c r="DUQ230" s="1"/>
      <c r="DUR230" s="1"/>
      <c r="DUS230" s="1"/>
      <c r="DUT230" s="1"/>
      <c r="DUU230" s="1"/>
      <c r="DUV230" s="1"/>
      <c r="DUW230" s="1"/>
      <c r="DUX230" s="1"/>
      <c r="DUY230" s="1"/>
      <c r="DUZ230" s="1"/>
      <c r="DVA230" s="1"/>
      <c r="DVB230" s="1"/>
      <c r="DVC230" s="1"/>
      <c r="DVD230" s="1"/>
      <c r="DVE230" s="1"/>
      <c r="DVF230" s="1"/>
      <c r="DVG230" s="1"/>
      <c r="DVH230" s="1"/>
      <c r="DVI230" s="1"/>
      <c r="DVJ230" s="1"/>
      <c r="DVK230" s="1"/>
      <c r="DVL230" s="1"/>
      <c r="DVM230" s="1"/>
      <c r="DVN230" s="1"/>
      <c r="DVO230" s="1"/>
      <c r="DVP230" s="1"/>
      <c r="DVQ230" s="1"/>
      <c r="DVR230" s="1"/>
      <c r="DVS230" s="1"/>
      <c r="DVT230" s="1"/>
      <c r="DVU230" s="1"/>
      <c r="DVV230" s="1"/>
      <c r="DVW230" s="1"/>
      <c r="DVX230" s="1"/>
      <c r="DVY230" s="1"/>
      <c r="DVZ230" s="1"/>
      <c r="DWA230" s="1"/>
      <c r="DWB230" s="1"/>
      <c r="DWC230" s="1"/>
      <c r="DWD230" s="1"/>
      <c r="DWE230" s="1"/>
      <c r="DWF230" s="1"/>
      <c r="DWG230" s="1"/>
      <c r="DWH230" s="1"/>
      <c r="DWI230" s="1"/>
      <c r="DWJ230" s="1"/>
      <c r="DWK230" s="1"/>
      <c r="DWL230" s="1"/>
      <c r="DWM230" s="1"/>
      <c r="DWN230" s="1"/>
      <c r="DWO230" s="1"/>
      <c r="DWP230" s="1"/>
      <c r="DWQ230" s="1"/>
      <c r="DWR230" s="1"/>
      <c r="DWS230" s="1"/>
      <c r="DWT230" s="1"/>
      <c r="DWU230" s="1"/>
      <c r="DWV230" s="1"/>
      <c r="DWW230" s="1"/>
      <c r="DWX230" s="1"/>
      <c r="DWY230" s="1"/>
      <c r="DWZ230" s="1"/>
      <c r="DXA230" s="1"/>
      <c r="DXB230" s="1"/>
      <c r="DXC230" s="1"/>
      <c r="DXD230" s="1"/>
      <c r="DXE230" s="1"/>
      <c r="DXF230" s="1"/>
      <c r="DXG230" s="1"/>
      <c r="DXH230" s="1"/>
      <c r="DXI230" s="1"/>
      <c r="DXJ230" s="1"/>
      <c r="DXK230" s="1"/>
      <c r="DXL230" s="1"/>
      <c r="DXM230" s="1"/>
      <c r="DXN230" s="1"/>
      <c r="DXO230" s="1"/>
      <c r="DXP230" s="1"/>
      <c r="DXQ230" s="1"/>
      <c r="DXR230" s="1"/>
      <c r="DXS230" s="1"/>
      <c r="DXT230" s="1"/>
      <c r="DXU230" s="1"/>
      <c r="DXV230" s="1"/>
      <c r="DXW230" s="1"/>
      <c r="DXX230" s="1"/>
      <c r="DXY230" s="1"/>
      <c r="DXZ230" s="1"/>
      <c r="DYA230" s="1"/>
      <c r="DYB230" s="1"/>
      <c r="DYC230" s="1"/>
      <c r="DYD230" s="1"/>
      <c r="DYE230" s="1"/>
      <c r="DYF230" s="1"/>
      <c r="DYG230" s="1"/>
      <c r="DYH230" s="1"/>
      <c r="DYI230" s="1"/>
      <c r="DYJ230" s="1"/>
      <c r="DYK230" s="1"/>
      <c r="DYL230" s="1"/>
      <c r="DYM230" s="1"/>
      <c r="DYN230" s="1"/>
      <c r="DYO230" s="1"/>
      <c r="DYP230" s="1"/>
      <c r="DYQ230" s="1"/>
      <c r="DYR230" s="1"/>
      <c r="DYS230" s="1"/>
      <c r="DYT230" s="1"/>
      <c r="DYU230" s="1"/>
      <c r="DYV230" s="1"/>
      <c r="DYW230" s="1"/>
      <c r="DYX230" s="1"/>
      <c r="DYY230" s="1"/>
      <c r="DYZ230" s="1"/>
      <c r="DZA230" s="1"/>
      <c r="DZB230" s="1"/>
      <c r="DZC230" s="1"/>
      <c r="DZD230" s="1"/>
      <c r="DZE230" s="1"/>
      <c r="DZF230" s="1"/>
      <c r="DZG230" s="1"/>
      <c r="DZH230" s="1"/>
      <c r="DZI230" s="1"/>
      <c r="DZJ230" s="1"/>
      <c r="DZK230" s="1"/>
      <c r="DZL230" s="1"/>
      <c r="DZM230" s="1"/>
      <c r="DZN230" s="1"/>
      <c r="DZO230" s="1"/>
      <c r="DZP230" s="1"/>
      <c r="DZQ230" s="1"/>
      <c r="DZR230" s="1"/>
      <c r="DZS230" s="1"/>
      <c r="DZT230" s="1"/>
      <c r="DZU230" s="1"/>
      <c r="DZV230" s="1"/>
      <c r="DZW230" s="1"/>
      <c r="DZX230" s="1"/>
      <c r="DZY230" s="1"/>
      <c r="DZZ230" s="1"/>
      <c r="EAA230" s="1"/>
      <c r="EAB230" s="1"/>
      <c r="EAC230" s="1"/>
      <c r="EAD230" s="1"/>
      <c r="EAE230" s="1"/>
      <c r="EAF230" s="1"/>
      <c r="EAG230" s="1"/>
      <c r="EAH230" s="1"/>
      <c r="EAI230" s="1"/>
      <c r="EAJ230" s="1"/>
      <c r="EAK230" s="1"/>
      <c r="EAL230" s="1"/>
      <c r="EAM230" s="1"/>
      <c r="EAN230" s="1"/>
      <c r="EAO230" s="1"/>
      <c r="EAP230" s="1"/>
      <c r="EAQ230" s="1"/>
      <c r="EAR230" s="1"/>
      <c r="EAS230" s="1"/>
      <c r="EAT230" s="1"/>
      <c r="EAU230" s="1"/>
      <c r="EAV230" s="1"/>
      <c r="EAW230" s="1"/>
      <c r="EAX230" s="1"/>
      <c r="EAY230" s="1"/>
      <c r="EAZ230" s="1"/>
      <c r="EBA230" s="1"/>
      <c r="EBB230" s="1"/>
      <c r="EBC230" s="1"/>
      <c r="EBD230" s="1"/>
      <c r="EBE230" s="1"/>
      <c r="EBF230" s="1"/>
      <c r="EBG230" s="1"/>
      <c r="EBH230" s="1"/>
      <c r="EBI230" s="1"/>
      <c r="EBJ230" s="1"/>
      <c r="EBK230" s="1"/>
      <c r="EBL230" s="1"/>
      <c r="EBM230" s="1"/>
      <c r="EBN230" s="1"/>
      <c r="EBO230" s="1"/>
      <c r="EBP230" s="1"/>
      <c r="EBQ230" s="1"/>
      <c r="EBR230" s="1"/>
      <c r="EBS230" s="1"/>
      <c r="EBT230" s="1"/>
      <c r="EBU230" s="1"/>
      <c r="EBV230" s="1"/>
      <c r="EBW230" s="1"/>
      <c r="EBX230" s="1"/>
      <c r="EBY230" s="1"/>
      <c r="EBZ230" s="1"/>
      <c r="ECA230" s="1"/>
      <c r="ECB230" s="1"/>
      <c r="ECC230" s="1"/>
      <c r="ECD230" s="1"/>
      <c r="ECE230" s="1"/>
      <c r="ECF230" s="1"/>
      <c r="ECG230" s="1"/>
      <c r="ECH230" s="1"/>
      <c r="ECI230" s="1"/>
      <c r="ECJ230" s="1"/>
      <c r="ECK230" s="1"/>
      <c r="ECL230" s="1"/>
      <c r="ECM230" s="1"/>
      <c r="ECN230" s="1"/>
      <c r="ECO230" s="1"/>
      <c r="ECP230" s="1"/>
      <c r="ECQ230" s="1"/>
      <c r="ECR230" s="1"/>
      <c r="ECS230" s="1"/>
      <c r="ECT230" s="1"/>
      <c r="ECU230" s="1"/>
      <c r="ECV230" s="1"/>
      <c r="ECW230" s="1"/>
      <c r="ECX230" s="1"/>
      <c r="ECY230" s="1"/>
      <c r="ECZ230" s="1"/>
      <c r="EDA230" s="1"/>
      <c r="EDB230" s="1"/>
      <c r="EDC230" s="1"/>
      <c r="EDD230" s="1"/>
      <c r="EDE230" s="1"/>
      <c r="EDF230" s="1"/>
      <c r="EDG230" s="1"/>
      <c r="EDH230" s="1"/>
      <c r="EDI230" s="1"/>
      <c r="EDJ230" s="1"/>
      <c r="EDK230" s="1"/>
      <c r="EDL230" s="1"/>
      <c r="EDM230" s="1"/>
      <c r="EDN230" s="1"/>
      <c r="EDO230" s="1"/>
      <c r="EDP230" s="1"/>
      <c r="EDQ230" s="1"/>
      <c r="EDR230" s="1"/>
      <c r="EDS230" s="1"/>
      <c r="EDT230" s="1"/>
      <c r="EDU230" s="1"/>
      <c r="EDV230" s="1"/>
      <c r="EDW230" s="1"/>
      <c r="EDX230" s="1"/>
      <c r="EDY230" s="1"/>
      <c r="EDZ230" s="1"/>
      <c r="EEA230" s="1"/>
      <c r="EEB230" s="1"/>
      <c r="EEC230" s="1"/>
      <c r="EED230" s="1"/>
      <c r="EEE230" s="1"/>
      <c r="EEF230" s="1"/>
      <c r="EEG230" s="1"/>
      <c r="EEH230" s="1"/>
      <c r="EEI230" s="1"/>
      <c r="EEJ230" s="1"/>
      <c r="EEK230" s="1"/>
      <c r="EEL230" s="1"/>
      <c r="EEM230" s="1"/>
      <c r="EEN230" s="1"/>
      <c r="EEO230" s="1"/>
      <c r="EEP230" s="1"/>
      <c r="EEQ230" s="1"/>
      <c r="EER230" s="1"/>
      <c r="EES230" s="1"/>
      <c r="EET230" s="1"/>
      <c r="EEU230" s="1"/>
      <c r="EEV230" s="1"/>
      <c r="EEW230" s="1"/>
      <c r="EEX230" s="1"/>
      <c r="EEY230" s="1"/>
      <c r="EEZ230" s="1"/>
      <c r="EFA230" s="1"/>
      <c r="EFB230" s="1"/>
      <c r="EFC230" s="1"/>
      <c r="EFD230" s="1"/>
      <c r="EFE230" s="1"/>
      <c r="EFF230" s="1"/>
      <c r="EFG230" s="1"/>
      <c r="EFH230" s="1"/>
      <c r="EFI230" s="1"/>
      <c r="EFJ230" s="1"/>
      <c r="EFK230" s="1"/>
      <c r="EFL230" s="1"/>
      <c r="EFM230" s="1"/>
      <c r="EFN230" s="1"/>
      <c r="EFO230" s="1"/>
      <c r="EFP230" s="1"/>
      <c r="EFQ230" s="1"/>
      <c r="EFR230" s="1"/>
      <c r="EFS230" s="1"/>
      <c r="EFT230" s="1"/>
      <c r="EFU230" s="1"/>
      <c r="EFV230" s="1"/>
      <c r="EFW230" s="1"/>
      <c r="EFX230" s="1"/>
      <c r="EFY230" s="1"/>
      <c r="EFZ230" s="1"/>
      <c r="EGA230" s="1"/>
      <c r="EGB230" s="1"/>
      <c r="EGC230" s="1"/>
      <c r="EGD230" s="1"/>
      <c r="EGE230" s="1"/>
      <c r="EGF230" s="1"/>
      <c r="EGG230" s="1"/>
      <c r="EGH230" s="1"/>
      <c r="EGI230" s="1"/>
      <c r="EGJ230" s="1"/>
      <c r="EGK230" s="1"/>
      <c r="EGL230" s="1"/>
      <c r="EGM230" s="1"/>
      <c r="EGN230" s="1"/>
      <c r="EGO230" s="1"/>
      <c r="EGP230" s="1"/>
      <c r="EGQ230" s="1"/>
      <c r="EGR230" s="1"/>
      <c r="EGS230" s="1"/>
      <c r="EGT230" s="1"/>
      <c r="EGU230" s="1"/>
      <c r="EGV230" s="1"/>
      <c r="EGW230" s="1"/>
      <c r="EGX230" s="1"/>
      <c r="EGY230" s="1"/>
      <c r="EGZ230" s="1"/>
      <c r="EHA230" s="1"/>
      <c r="EHB230" s="1"/>
      <c r="EHC230" s="1"/>
      <c r="EHD230" s="1"/>
      <c r="EHE230" s="1"/>
      <c r="EHF230" s="1"/>
      <c r="EHG230" s="1"/>
      <c r="EHH230" s="1"/>
      <c r="EHI230" s="1"/>
      <c r="EHJ230" s="1"/>
      <c r="EHK230" s="1"/>
      <c r="EHL230" s="1"/>
      <c r="EHM230" s="1"/>
      <c r="EHN230" s="1"/>
      <c r="EHO230" s="1"/>
      <c r="EHP230" s="1"/>
      <c r="EHQ230" s="1"/>
      <c r="EHR230" s="1"/>
      <c r="EHS230" s="1"/>
      <c r="EHT230" s="1"/>
      <c r="EHU230" s="1"/>
      <c r="EHV230" s="1"/>
      <c r="EHW230" s="1"/>
      <c r="EHX230" s="1"/>
      <c r="EHY230" s="1"/>
      <c r="EHZ230" s="1"/>
      <c r="EIA230" s="1"/>
      <c r="EIB230" s="1"/>
      <c r="EIC230" s="1"/>
      <c r="EID230" s="1"/>
      <c r="EIE230" s="1"/>
      <c r="EIF230" s="1"/>
      <c r="EIG230" s="1"/>
      <c r="EIH230" s="1"/>
      <c r="EII230" s="1"/>
      <c r="EIJ230" s="1"/>
      <c r="EIK230" s="1"/>
      <c r="EIL230" s="1"/>
      <c r="EIM230" s="1"/>
      <c r="EIN230" s="1"/>
      <c r="EIO230" s="1"/>
      <c r="EIP230" s="1"/>
      <c r="EIQ230" s="1"/>
      <c r="EIR230" s="1"/>
      <c r="EIS230" s="1"/>
      <c r="EIT230" s="1"/>
      <c r="EIU230" s="1"/>
      <c r="EIV230" s="1"/>
      <c r="EIW230" s="1"/>
      <c r="EIX230" s="1"/>
      <c r="EIY230" s="1"/>
      <c r="EIZ230" s="1"/>
      <c r="EJA230" s="1"/>
      <c r="EJB230" s="1"/>
      <c r="EJC230" s="1"/>
      <c r="EJD230" s="1"/>
      <c r="EJE230" s="1"/>
      <c r="EJF230" s="1"/>
      <c r="EJG230" s="1"/>
      <c r="EJH230" s="1"/>
      <c r="EJI230" s="1"/>
      <c r="EJJ230" s="1"/>
      <c r="EJK230" s="1"/>
      <c r="EJL230" s="1"/>
      <c r="EJM230" s="1"/>
      <c r="EJN230" s="1"/>
      <c r="EJO230" s="1"/>
      <c r="EJP230" s="1"/>
      <c r="EJQ230" s="1"/>
      <c r="EJR230" s="1"/>
      <c r="EJS230" s="1"/>
      <c r="EJT230" s="1"/>
      <c r="EJU230" s="1"/>
      <c r="EJV230" s="1"/>
      <c r="EJW230" s="1"/>
      <c r="EJX230" s="1"/>
      <c r="EJY230" s="1"/>
      <c r="EJZ230" s="1"/>
      <c r="EKA230" s="1"/>
      <c r="EKB230" s="1"/>
      <c r="EKC230" s="1"/>
      <c r="EKD230" s="1"/>
      <c r="EKE230" s="1"/>
      <c r="EKF230" s="1"/>
      <c r="EKG230" s="1"/>
      <c r="EKH230" s="1"/>
      <c r="EKI230" s="1"/>
      <c r="EKJ230" s="1"/>
      <c r="EKK230" s="1"/>
      <c r="EKL230" s="1"/>
      <c r="EKM230" s="1"/>
      <c r="EKN230" s="1"/>
      <c r="EKO230" s="1"/>
      <c r="EKP230" s="1"/>
      <c r="EKQ230" s="1"/>
      <c r="EKR230" s="1"/>
      <c r="EKS230" s="1"/>
      <c r="EKT230" s="1"/>
      <c r="EKU230" s="1"/>
      <c r="EKV230" s="1"/>
      <c r="EKW230" s="1"/>
      <c r="EKX230" s="1"/>
      <c r="EKY230" s="1"/>
      <c r="EKZ230" s="1"/>
      <c r="ELA230" s="1"/>
      <c r="ELB230" s="1"/>
      <c r="ELC230" s="1"/>
      <c r="ELD230" s="1"/>
      <c r="ELE230" s="1"/>
      <c r="ELF230" s="1"/>
      <c r="ELG230" s="1"/>
      <c r="ELH230" s="1"/>
      <c r="ELI230" s="1"/>
      <c r="ELJ230" s="1"/>
      <c r="ELK230" s="1"/>
      <c r="ELL230" s="1"/>
      <c r="ELM230" s="1"/>
      <c r="ELN230" s="1"/>
      <c r="ELO230" s="1"/>
      <c r="ELP230" s="1"/>
      <c r="ELQ230" s="1"/>
      <c r="ELR230" s="1"/>
      <c r="ELS230" s="1"/>
      <c r="ELT230" s="1"/>
      <c r="ELU230" s="1"/>
      <c r="ELV230" s="1"/>
      <c r="ELW230" s="1"/>
      <c r="ELX230" s="1"/>
      <c r="ELY230" s="1"/>
      <c r="ELZ230" s="1"/>
      <c r="EMA230" s="1"/>
      <c r="EMB230" s="1"/>
      <c r="EMC230" s="1"/>
      <c r="EMD230" s="1"/>
      <c r="EME230" s="1"/>
      <c r="EMF230" s="1"/>
      <c r="EMG230" s="1"/>
      <c r="EMH230" s="1"/>
      <c r="EMI230" s="1"/>
      <c r="EMJ230" s="1"/>
      <c r="EMK230" s="1"/>
      <c r="EML230" s="1"/>
      <c r="EMM230" s="1"/>
      <c r="EMN230" s="1"/>
      <c r="EMO230" s="1"/>
      <c r="EMP230" s="1"/>
      <c r="EMQ230" s="1"/>
      <c r="EMR230" s="1"/>
      <c r="EMS230" s="1"/>
      <c r="EMT230" s="1"/>
      <c r="EMU230" s="1"/>
      <c r="EMV230" s="1"/>
      <c r="EMW230" s="1"/>
      <c r="EMX230" s="1"/>
      <c r="EMY230" s="1"/>
      <c r="EMZ230" s="1"/>
      <c r="ENA230" s="1"/>
      <c r="ENB230" s="1"/>
      <c r="ENC230" s="1"/>
      <c r="END230" s="1"/>
      <c r="ENE230" s="1"/>
      <c r="ENF230" s="1"/>
      <c r="ENG230" s="1"/>
      <c r="ENH230" s="1"/>
      <c r="ENI230" s="1"/>
      <c r="ENJ230" s="1"/>
      <c r="ENK230" s="1"/>
      <c r="ENL230" s="1"/>
      <c r="ENM230" s="1"/>
      <c r="ENN230" s="1"/>
      <c r="ENO230" s="1"/>
      <c r="ENP230" s="1"/>
      <c r="ENQ230" s="1"/>
      <c r="ENR230" s="1"/>
      <c r="ENS230" s="1"/>
      <c r="ENT230" s="1"/>
      <c r="ENU230" s="1"/>
      <c r="ENV230" s="1"/>
      <c r="ENW230" s="1"/>
      <c r="ENX230" s="1"/>
      <c r="ENY230" s="1"/>
      <c r="ENZ230" s="1"/>
      <c r="EOA230" s="1"/>
      <c r="EOB230" s="1"/>
      <c r="EOC230" s="1"/>
      <c r="EOD230" s="1"/>
      <c r="EOE230" s="1"/>
      <c r="EOF230" s="1"/>
      <c r="EOG230" s="1"/>
      <c r="EOH230" s="1"/>
      <c r="EOI230" s="1"/>
      <c r="EOJ230" s="1"/>
      <c r="EOK230" s="1"/>
      <c r="EOL230" s="1"/>
      <c r="EOM230" s="1"/>
      <c r="EON230" s="1"/>
      <c r="EOO230" s="1"/>
      <c r="EOP230" s="1"/>
      <c r="EOQ230" s="1"/>
      <c r="EOR230" s="1"/>
      <c r="EOS230" s="1"/>
      <c r="EOT230" s="1"/>
      <c r="EOU230" s="1"/>
      <c r="EOV230" s="1"/>
      <c r="EOW230" s="1"/>
      <c r="EOX230" s="1"/>
      <c r="EOY230" s="1"/>
      <c r="EOZ230" s="1"/>
      <c r="EPA230" s="1"/>
      <c r="EPB230" s="1"/>
      <c r="EPC230" s="1"/>
      <c r="EPD230" s="1"/>
      <c r="EPE230" s="1"/>
      <c r="EPF230" s="1"/>
      <c r="EPG230" s="1"/>
      <c r="EPH230" s="1"/>
      <c r="EPI230" s="1"/>
      <c r="EPJ230" s="1"/>
      <c r="EPK230" s="1"/>
      <c r="EPL230" s="1"/>
      <c r="EPM230" s="1"/>
      <c r="EPN230" s="1"/>
      <c r="EPO230" s="1"/>
      <c r="EPP230" s="1"/>
      <c r="EPQ230" s="1"/>
      <c r="EPR230" s="1"/>
      <c r="EPS230" s="1"/>
      <c r="EPT230" s="1"/>
      <c r="EPU230" s="1"/>
      <c r="EPV230" s="1"/>
      <c r="EPW230" s="1"/>
      <c r="EPX230" s="1"/>
      <c r="EPY230" s="1"/>
      <c r="EPZ230" s="1"/>
      <c r="EQA230" s="1"/>
      <c r="EQB230" s="1"/>
      <c r="EQC230" s="1"/>
      <c r="EQD230" s="1"/>
      <c r="EQE230" s="1"/>
      <c r="EQF230" s="1"/>
      <c r="EQG230" s="1"/>
      <c r="EQH230" s="1"/>
      <c r="EQI230" s="1"/>
      <c r="EQJ230" s="1"/>
      <c r="EQK230" s="1"/>
      <c r="EQL230" s="1"/>
      <c r="EQM230" s="1"/>
      <c r="EQN230" s="1"/>
      <c r="EQO230" s="1"/>
      <c r="EQP230" s="1"/>
      <c r="EQQ230" s="1"/>
      <c r="EQR230" s="1"/>
      <c r="EQS230" s="1"/>
      <c r="EQT230" s="1"/>
      <c r="EQU230" s="1"/>
      <c r="EQV230" s="1"/>
      <c r="EQW230" s="1"/>
      <c r="EQX230" s="1"/>
      <c r="EQY230" s="1"/>
      <c r="EQZ230" s="1"/>
      <c r="ERA230" s="1"/>
      <c r="ERB230" s="1"/>
      <c r="ERC230" s="1"/>
      <c r="ERD230" s="1"/>
      <c r="ERE230" s="1"/>
      <c r="ERF230" s="1"/>
      <c r="ERG230" s="1"/>
      <c r="ERH230" s="1"/>
      <c r="ERI230" s="1"/>
      <c r="ERJ230" s="1"/>
      <c r="ERK230" s="1"/>
      <c r="ERL230" s="1"/>
      <c r="ERM230" s="1"/>
      <c r="ERN230" s="1"/>
      <c r="ERO230" s="1"/>
      <c r="ERP230" s="1"/>
      <c r="ERQ230" s="1"/>
      <c r="ERR230" s="1"/>
      <c r="ERS230" s="1"/>
      <c r="ERT230" s="1"/>
      <c r="ERU230" s="1"/>
      <c r="ERV230" s="1"/>
      <c r="ERW230" s="1"/>
      <c r="ERX230" s="1"/>
      <c r="ERY230" s="1"/>
      <c r="ERZ230" s="1"/>
      <c r="ESA230" s="1"/>
      <c r="ESB230" s="1"/>
      <c r="ESC230" s="1"/>
      <c r="ESD230" s="1"/>
      <c r="ESE230" s="1"/>
      <c r="ESF230" s="1"/>
      <c r="ESG230" s="1"/>
      <c r="ESH230" s="1"/>
      <c r="ESI230" s="1"/>
      <c r="ESJ230" s="1"/>
      <c r="ESK230" s="1"/>
      <c r="ESL230" s="1"/>
      <c r="ESM230" s="1"/>
      <c r="ESN230" s="1"/>
      <c r="ESO230" s="1"/>
      <c r="ESP230" s="1"/>
      <c r="ESQ230" s="1"/>
      <c r="ESR230" s="1"/>
      <c r="ESS230" s="1"/>
      <c r="EST230" s="1"/>
      <c r="ESU230" s="1"/>
      <c r="ESV230" s="1"/>
      <c r="ESW230" s="1"/>
      <c r="ESX230" s="1"/>
      <c r="ESY230" s="1"/>
      <c r="ESZ230" s="1"/>
      <c r="ETA230" s="1"/>
      <c r="ETB230" s="1"/>
      <c r="ETC230" s="1"/>
      <c r="ETD230" s="1"/>
      <c r="ETE230" s="1"/>
      <c r="ETF230" s="1"/>
      <c r="ETG230" s="1"/>
      <c r="ETH230" s="1"/>
      <c r="ETI230" s="1"/>
      <c r="ETJ230" s="1"/>
      <c r="ETK230" s="1"/>
      <c r="ETL230" s="1"/>
      <c r="ETM230" s="1"/>
      <c r="ETN230" s="1"/>
      <c r="ETO230" s="1"/>
      <c r="ETP230" s="1"/>
      <c r="ETQ230" s="1"/>
      <c r="ETR230" s="1"/>
      <c r="ETS230" s="1"/>
      <c r="ETT230" s="1"/>
      <c r="ETU230" s="1"/>
      <c r="ETV230" s="1"/>
      <c r="ETW230" s="1"/>
      <c r="ETX230" s="1"/>
      <c r="ETY230" s="1"/>
      <c r="ETZ230" s="1"/>
      <c r="EUA230" s="1"/>
      <c r="EUB230" s="1"/>
      <c r="EUC230" s="1"/>
      <c r="EUD230" s="1"/>
      <c r="EUE230" s="1"/>
      <c r="EUF230" s="1"/>
      <c r="EUG230" s="1"/>
      <c r="EUH230" s="1"/>
      <c r="EUI230" s="1"/>
      <c r="EUJ230" s="1"/>
      <c r="EUK230" s="1"/>
      <c r="EUL230" s="1"/>
      <c r="EUM230" s="1"/>
      <c r="EUN230" s="1"/>
      <c r="EUO230" s="1"/>
      <c r="EUP230" s="1"/>
      <c r="EUQ230" s="1"/>
      <c r="EUR230" s="1"/>
      <c r="EUS230" s="1"/>
      <c r="EUT230" s="1"/>
      <c r="EUU230" s="1"/>
      <c r="EUV230" s="1"/>
      <c r="EUW230" s="1"/>
      <c r="EUX230" s="1"/>
      <c r="EUY230" s="1"/>
      <c r="EUZ230" s="1"/>
      <c r="EVA230" s="1"/>
      <c r="EVB230" s="1"/>
      <c r="EVC230" s="1"/>
      <c r="EVD230" s="1"/>
      <c r="EVE230" s="1"/>
      <c r="EVF230" s="1"/>
      <c r="EVG230" s="1"/>
      <c r="EVH230" s="1"/>
      <c r="EVI230" s="1"/>
      <c r="EVJ230" s="1"/>
      <c r="EVK230" s="1"/>
      <c r="EVL230" s="1"/>
      <c r="EVM230" s="1"/>
      <c r="EVN230" s="1"/>
      <c r="EVO230" s="1"/>
      <c r="EVP230" s="1"/>
      <c r="EVQ230" s="1"/>
      <c r="EVR230" s="1"/>
      <c r="EVS230" s="1"/>
      <c r="EVT230" s="1"/>
      <c r="EVU230" s="1"/>
      <c r="EVV230" s="1"/>
      <c r="EVW230" s="1"/>
      <c r="EVX230" s="1"/>
      <c r="EVY230" s="1"/>
      <c r="EVZ230" s="1"/>
      <c r="EWA230" s="1"/>
      <c r="EWB230" s="1"/>
      <c r="EWC230" s="1"/>
      <c r="EWD230" s="1"/>
      <c r="EWE230" s="1"/>
      <c r="EWF230" s="1"/>
      <c r="EWG230" s="1"/>
      <c r="EWH230" s="1"/>
      <c r="EWI230" s="1"/>
      <c r="EWJ230" s="1"/>
      <c r="EWK230" s="1"/>
      <c r="EWL230" s="1"/>
      <c r="EWM230" s="1"/>
      <c r="EWN230" s="1"/>
      <c r="EWO230" s="1"/>
      <c r="EWP230" s="1"/>
      <c r="EWQ230" s="1"/>
      <c r="EWR230" s="1"/>
      <c r="EWS230" s="1"/>
      <c r="EWT230" s="1"/>
      <c r="EWU230" s="1"/>
      <c r="EWV230" s="1"/>
      <c r="EWW230" s="1"/>
      <c r="EWX230" s="1"/>
      <c r="EWY230" s="1"/>
      <c r="EWZ230" s="1"/>
      <c r="EXA230" s="1"/>
      <c r="EXB230" s="1"/>
      <c r="EXC230" s="1"/>
      <c r="EXD230" s="1"/>
      <c r="EXE230" s="1"/>
      <c r="EXF230" s="1"/>
      <c r="EXG230" s="1"/>
      <c r="EXH230" s="1"/>
      <c r="EXI230" s="1"/>
      <c r="EXJ230" s="1"/>
      <c r="EXK230" s="1"/>
      <c r="EXL230" s="1"/>
      <c r="EXM230" s="1"/>
      <c r="EXN230" s="1"/>
      <c r="EXO230" s="1"/>
      <c r="EXP230" s="1"/>
      <c r="EXQ230" s="1"/>
      <c r="EXR230" s="1"/>
      <c r="EXS230" s="1"/>
      <c r="EXT230" s="1"/>
      <c r="EXU230" s="1"/>
      <c r="EXV230" s="1"/>
      <c r="EXW230" s="1"/>
      <c r="EXX230" s="1"/>
      <c r="EXY230" s="1"/>
      <c r="EXZ230" s="1"/>
      <c r="EYA230" s="1"/>
      <c r="EYB230" s="1"/>
      <c r="EYC230" s="1"/>
      <c r="EYD230" s="1"/>
      <c r="EYE230" s="1"/>
      <c r="EYF230" s="1"/>
      <c r="EYG230" s="1"/>
      <c r="EYH230" s="1"/>
      <c r="EYI230" s="1"/>
      <c r="EYJ230" s="1"/>
      <c r="EYK230" s="1"/>
      <c r="EYL230" s="1"/>
      <c r="EYM230" s="1"/>
      <c r="EYN230" s="1"/>
      <c r="EYO230" s="1"/>
      <c r="EYP230" s="1"/>
      <c r="EYQ230" s="1"/>
      <c r="EYR230" s="1"/>
      <c r="EYS230" s="1"/>
      <c r="EYT230" s="1"/>
      <c r="EYU230" s="1"/>
      <c r="EYV230" s="1"/>
      <c r="EYW230" s="1"/>
      <c r="EYX230" s="1"/>
      <c r="EYY230" s="1"/>
      <c r="EYZ230" s="1"/>
      <c r="EZA230" s="1"/>
      <c r="EZB230" s="1"/>
      <c r="EZC230" s="1"/>
      <c r="EZD230" s="1"/>
      <c r="EZE230" s="1"/>
      <c r="EZF230" s="1"/>
      <c r="EZG230" s="1"/>
      <c r="EZH230" s="1"/>
      <c r="EZI230" s="1"/>
      <c r="EZJ230" s="1"/>
      <c r="EZK230" s="1"/>
      <c r="EZL230" s="1"/>
      <c r="EZM230" s="1"/>
      <c r="EZN230" s="1"/>
      <c r="EZO230" s="1"/>
      <c r="EZP230" s="1"/>
      <c r="EZQ230" s="1"/>
      <c r="EZR230" s="1"/>
      <c r="EZS230" s="1"/>
      <c r="EZT230" s="1"/>
      <c r="EZU230" s="1"/>
      <c r="EZV230" s="1"/>
      <c r="EZW230" s="1"/>
      <c r="EZX230" s="1"/>
      <c r="EZY230" s="1"/>
      <c r="EZZ230" s="1"/>
      <c r="FAA230" s="1"/>
      <c r="FAB230" s="1"/>
      <c r="FAC230" s="1"/>
      <c r="FAD230" s="1"/>
      <c r="FAE230" s="1"/>
      <c r="FAF230" s="1"/>
      <c r="FAG230" s="1"/>
      <c r="FAH230" s="1"/>
      <c r="FAI230" s="1"/>
      <c r="FAJ230" s="1"/>
      <c r="FAK230" s="1"/>
      <c r="FAL230" s="1"/>
      <c r="FAM230" s="1"/>
      <c r="FAN230" s="1"/>
      <c r="FAO230" s="1"/>
      <c r="FAP230" s="1"/>
      <c r="FAQ230" s="1"/>
      <c r="FAR230" s="1"/>
      <c r="FAS230" s="1"/>
      <c r="FAT230" s="1"/>
      <c r="FAU230" s="1"/>
      <c r="FAV230" s="1"/>
      <c r="FAW230" s="1"/>
      <c r="FAX230" s="1"/>
      <c r="FAY230" s="1"/>
      <c r="FAZ230" s="1"/>
      <c r="FBA230" s="1"/>
      <c r="FBB230" s="1"/>
      <c r="FBC230" s="1"/>
      <c r="FBD230" s="1"/>
      <c r="FBE230" s="1"/>
      <c r="FBF230" s="1"/>
      <c r="FBG230" s="1"/>
      <c r="FBH230" s="1"/>
      <c r="FBI230" s="1"/>
      <c r="FBJ230" s="1"/>
      <c r="FBK230" s="1"/>
      <c r="FBL230" s="1"/>
      <c r="FBM230" s="1"/>
      <c r="FBN230" s="1"/>
      <c r="FBO230" s="1"/>
      <c r="FBP230" s="1"/>
      <c r="FBQ230" s="1"/>
      <c r="FBR230" s="1"/>
      <c r="FBS230" s="1"/>
      <c r="FBT230" s="1"/>
      <c r="FBU230" s="1"/>
      <c r="FBV230" s="1"/>
      <c r="FBW230" s="1"/>
      <c r="FBX230" s="1"/>
      <c r="FBY230" s="1"/>
      <c r="FBZ230" s="1"/>
      <c r="FCA230" s="1"/>
      <c r="FCB230" s="1"/>
      <c r="FCC230" s="1"/>
      <c r="FCD230" s="1"/>
      <c r="FCE230" s="1"/>
      <c r="FCF230" s="1"/>
      <c r="FCG230" s="1"/>
      <c r="FCH230" s="1"/>
      <c r="FCI230" s="1"/>
      <c r="FCJ230" s="1"/>
      <c r="FCK230" s="1"/>
      <c r="FCL230" s="1"/>
      <c r="FCM230" s="1"/>
      <c r="FCN230" s="1"/>
      <c r="FCO230" s="1"/>
      <c r="FCP230" s="1"/>
      <c r="FCQ230" s="1"/>
      <c r="FCR230" s="1"/>
      <c r="FCS230" s="1"/>
      <c r="FCT230" s="1"/>
      <c r="FCU230" s="1"/>
      <c r="FCV230" s="1"/>
      <c r="FCW230" s="1"/>
      <c r="FCX230" s="1"/>
      <c r="FCY230" s="1"/>
      <c r="FCZ230" s="1"/>
      <c r="FDA230" s="1"/>
      <c r="FDB230" s="1"/>
      <c r="FDC230" s="1"/>
      <c r="FDD230" s="1"/>
      <c r="FDE230" s="1"/>
      <c r="FDF230" s="1"/>
      <c r="FDG230" s="1"/>
      <c r="FDH230" s="1"/>
      <c r="FDI230" s="1"/>
      <c r="FDJ230" s="1"/>
      <c r="FDK230" s="1"/>
      <c r="FDL230" s="1"/>
      <c r="FDM230" s="1"/>
      <c r="FDN230" s="1"/>
      <c r="FDO230" s="1"/>
      <c r="FDP230" s="1"/>
      <c r="FDQ230" s="1"/>
      <c r="FDR230" s="1"/>
      <c r="FDS230" s="1"/>
      <c r="FDT230" s="1"/>
      <c r="FDU230" s="1"/>
      <c r="FDV230" s="1"/>
      <c r="FDW230" s="1"/>
      <c r="FDX230" s="1"/>
      <c r="FDY230" s="1"/>
      <c r="FDZ230" s="1"/>
      <c r="FEA230" s="1"/>
      <c r="FEB230" s="1"/>
      <c r="FEC230" s="1"/>
      <c r="FED230" s="1"/>
      <c r="FEE230" s="1"/>
      <c r="FEF230" s="1"/>
      <c r="FEG230" s="1"/>
      <c r="FEH230" s="1"/>
      <c r="FEI230" s="1"/>
      <c r="FEJ230" s="1"/>
      <c r="FEK230" s="1"/>
      <c r="FEL230" s="1"/>
      <c r="FEM230" s="1"/>
      <c r="FEN230" s="1"/>
      <c r="FEO230" s="1"/>
      <c r="FEP230" s="1"/>
      <c r="FEQ230" s="1"/>
      <c r="FER230" s="1"/>
      <c r="FES230" s="1"/>
      <c r="FET230" s="1"/>
      <c r="FEU230" s="1"/>
      <c r="FEV230" s="1"/>
      <c r="FEW230" s="1"/>
      <c r="FEX230" s="1"/>
      <c r="FEY230" s="1"/>
      <c r="FEZ230" s="1"/>
      <c r="FFA230" s="1"/>
      <c r="FFB230" s="1"/>
      <c r="FFC230" s="1"/>
      <c r="FFD230" s="1"/>
      <c r="FFE230" s="1"/>
      <c r="FFF230" s="1"/>
      <c r="FFG230" s="1"/>
      <c r="FFH230" s="1"/>
      <c r="FFI230" s="1"/>
      <c r="FFJ230" s="1"/>
      <c r="FFK230" s="1"/>
      <c r="FFL230" s="1"/>
      <c r="FFM230" s="1"/>
      <c r="FFN230" s="1"/>
      <c r="FFO230" s="1"/>
      <c r="FFP230" s="1"/>
      <c r="FFQ230" s="1"/>
      <c r="FFR230" s="1"/>
      <c r="FFS230" s="1"/>
      <c r="FFT230" s="1"/>
      <c r="FFU230" s="1"/>
      <c r="FFV230" s="1"/>
      <c r="FFW230" s="1"/>
      <c r="FFX230" s="1"/>
      <c r="FFY230" s="1"/>
      <c r="FFZ230" s="1"/>
      <c r="FGA230" s="1"/>
      <c r="FGB230" s="1"/>
      <c r="FGC230" s="1"/>
      <c r="FGD230" s="1"/>
      <c r="FGE230" s="1"/>
      <c r="FGF230" s="1"/>
      <c r="FGG230" s="1"/>
      <c r="FGH230" s="1"/>
      <c r="FGI230" s="1"/>
      <c r="FGJ230" s="1"/>
      <c r="FGK230" s="1"/>
      <c r="FGL230" s="1"/>
      <c r="FGM230" s="1"/>
      <c r="FGN230" s="1"/>
      <c r="FGO230" s="1"/>
      <c r="FGP230" s="1"/>
      <c r="FGQ230" s="1"/>
      <c r="FGR230" s="1"/>
      <c r="FGS230" s="1"/>
      <c r="FGT230" s="1"/>
      <c r="FGU230" s="1"/>
      <c r="FGV230" s="1"/>
      <c r="FGW230" s="1"/>
      <c r="FGX230" s="1"/>
      <c r="FGY230" s="1"/>
      <c r="FGZ230" s="1"/>
      <c r="FHA230" s="1"/>
      <c r="FHB230" s="1"/>
      <c r="FHC230" s="1"/>
      <c r="FHD230" s="1"/>
      <c r="FHE230" s="1"/>
      <c r="FHF230" s="1"/>
      <c r="FHG230" s="1"/>
      <c r="FHH230" s="1"/>
      <c r="FHI230" s="1"/>
      <c r="FHJ230" s="1"/>
      <c r="FHK230" s="1"/>
      <c r="FHL230" s="1"/>
      <c r="FHM230" s="1"/>
      <c r="FHN230" s="1"/>
      <c r="FHO230" s="1"/>
      <c r="FHP230" s="1"/>
      <c r="FHQ230" s="1"/>
      <c r="FHR230" s="1"/>
      <c r="FHS230" s="1"/>
      <c r="FHT230" s="1"/>
      <c r="FHU230" s="1"/>
      <c r="FHV230" s="1"/>
      <c r="FHW230" s="1"/>
      <c r="FHX230" s="1"/>
      <c r="FHY230" s="1"/>
      <c r="FHZ230" s="1"/>
      <c r="FIA230" s="1"/>
      <c r="FIB230" s="1"/>
      <c r="FIC230" s="1"/>
      <c r="FID230" s="1"/>
      <c r="FIE230" s="1"/>
      <c r="FIF230" s="1"/>
      <c r="FIG230" s="1"/>
      <c r="FIH230" s="1"/>
      <c r="FII230" s="1"/>
      <c r="FIJ230" s="1"/>
      <c r="FIK230" s="1"/>
      <c r="FIL230" s="1"/>
      <c r="FIM230" s="1"/>
      <c r="FIN230" s="1"/>
      <c r="FIO230" s="1"/>
      <c r="FIP230" s="1"/>
      <c r="FIQ230" s="1"/>
      <c r="FIR230" s="1"/>
      <c r="FIS230" s="1"/>
      <c r="FIT230" s="1"/>
      <c r="FIU230" s="1"/>
      <c r="FIV230" s="1"/>
      <c r="FIW230" s="1"/>
      <c r="FIX230" s="1"/>
      <c r="FIY230" s="1"/>
      <c r="FIZ230" s="1"/>
      <c r="FJA230" s="1"/>
      <c r="FJB230" s="1"/>
      <c r="FJC230" s="1"/>
      <c r="FJD230" s="1"/>
      <c r="FJE230" s="1"/>
      <c r="FJF230" s="1"/>
      <c r="FJG230" s="1"/>
      <c r="FJH230" s="1"/>
      <c r="FJI230" s="1"/>
      <c r="FJJ230" s="1"/>
      <c r="FJK230" s="1"/>
      <c r="FJL230" s="1"/>
      <c r="FJM230" s="1"/>
      <c r="FJN230" s="1"/>
      <c r="FJO230" s="1"/>
      <c r="FJP230" s="1"/>
      <c r="FJQ230" s="1"/>
      <c r="FJR230" s="1"/>
      <c r="FJS230" s="1"/>
      <c r="FJT230" s="1"/>
      <c r="FJU230" s="1"/>
      <c r="FJV230" s="1"/>
      <c r="FJW230" s="1"/>
      <c r="FJX230" s="1"/>
      <c r="FJY230" s="1"/>
      <c r="FJZ230" s="1"/>
      <c r="FKA230" s="1"/>
      <c r="FKB230" s="1"/>
      <c r="FKC230" s="1"/>
      <c r="FKD230" s="1"/>
      <c r="FKE230" s="1"/>
      <c r="FKF230" s="1"/>
      <c r="FKG230" s="1"/>
      <c r="FKH230" s="1"/>
      <c r="FKI230" s="1"/>
      <c r="FKJ230" s="1"/>
      <c r="FKK230" s="1"/>
      <c r="FKL230" s="1"/>
      <c r="FKM230" s="1"/>
      <c r="FKN230" s="1"/>
      <c r="FKO230" s="1"/>
      <c r="FKP230" s="1"/>
      <c r="FKQ230" s="1"/>
      <c r="FKR230" s="1"/>
      <c r="FKS230" s="1"/>
      <c r="FKT230" s="1"/>
      <c r="FKU230" s="1"/>
      <c r="FKV230" s="1"/>
      <c r="FKW230" s="1"/>
      <c r="FKX230" s="1"/>
      <c r="FKY230" s="1"/>
      <c r="FKZ230" s="1"/>
      <c r="FLA230" s="1"/>
      <c r="FLB230" s="1"/>
      <c r="FLC230" s="1"/>
      <c r="FLD230" s="1"/>
      <c r="FLE230" s="1"/>
      <c r="FLF230" s="1"/>
      <c r="FLG230" s="1"/>
      <c r="FLH230" s="1"/>
      <c r="FLI230" s="1"/>
      <c r="FLJ230" s="1"/>
      <c r="FLK230" s="1"/>
      <c r="FLL230" s="1"/>
      <c r="FLM230" s="1"/>
      <c r="FLN230" s="1"/>
      <c r="FLO230" s="1"/>
      <c r="FLP230" s="1"/>
      <c r="FLQ230" s="1"/>
      <c r="FLR230" s="1"/>
      <c r="FLS230" s="1"/>
      <c r="FLT230" s="1"/>
      <c r="FLU230" s="1"/>
      <c r="FLV230" s="1"/>
      <c r="FLW230" s="1"/>
      <c r="FLX230" s="1"/>
      <c r="FLY230" s="1"/>
      <c r="FLZ230" s="1"/>
      <c r="FMA230" s="1"/>
      <c r="FMB230" s="1"/>
      <c r="FMC230" s="1"/>
      <c r="FMD230" s="1"/>
      <c r="FME230" s="1"/>
      <c r="FMF230" s="1"/>
      <c r="FMG230" s="1"/>
      <c r="FMH230" s="1"/>
      <c r="FMI230" s="1"/>
      <c r="FMJ230" s="1"/>
      <c r="FMK230" s="1"/>
      <c r="FML230" s="1"/>
      <c r="FMM230" s="1"/>
      <c r="FMN230" s="1"/>
      <c r="FMO230" s="1"/>
      <c r="FMP230" s="1"/>
      <c r="FMQ230" s="1"/>
      <c r="FMR230" s="1"/>
      <c r="FMS230" s="1"/>
      <c r="FMT230" s="1"/>
      <c r="FMU230" s="1"/>
      <c r="FMV230" s="1"/>
      <c r="FMW230" s="1"/>
      <c r="FMX230" s="1"/>
      <c r="FMY230" s="1"/>
      <c r="FMZ230" s="1"/>
      <c r="FNA230" s="1"/>
      <c r="FNB230" s="1"/>
      <c r="FNC230" s="1"/>
      <c r="FND230" s="1"/>
      <c r="FNE230" s="1"/>
      <c r="FNF230" s="1"/>
      <c r="FNG230" s="1"/>
      <c r="FNH230" s="1"/>
      <c r="FNI230" s="1"/>
      <c r="FNJ230" s="1"/>
      <c r="FNK230" s="1"/>
      <c r="FNL230" s="1"/>
      <c r="FNM230" s="1"/>
      <c r="FNN230" s="1"/>
      <c r="FNO230" s="1"/>
      <c r="FNP230" s="1"/>
      <c r="FNQ230" s="1"/>
      <c r="FNR230" s="1"/>
      <c r="FNS230" s="1"/>
      <c r="FNT230" s="1"/>
      <c r="FNU230" s="1"/>
      <c r="FNV230" s="1"/>
      <c r="FNW230" s="1"/>
      <c r="FNX230" s="1"/>
      <c r="FNY230" s="1"/>
      <c r="FNZ230" s="1"/>
      <c r="FOA230" s="1"/>
      <c r="FOB230" s="1"/>
      <c r="FOC230" s="1"/>
      <c r="FOD230" s="1"/>
      <c r="FOE230" s="1"/>
      <c r="FOF230" s="1"/>
      <c r="FOG230" s="1"/>
      <c r="FOH230" s="1"/>
      <c r="FOI230" s="1"/>
      <c r="FOJ230" s="1"/>
      <c r="FOK230" s="1"/>
      <c r="FOL230" s="1"/>
      <c r="FOM230" s="1"/>
      <c r="FON230" s="1"/>
      <c r="FOO230" s="1"/>
      <c r="FOP230" s="1"/>
      <c r="FOQ230" s="1"/>
      <c r="FOR230" s="1"/>
      <c r="FOS230" s="1"/>
      <c r="FOT230" s="1"/>
      <c r="FOU230" s="1"/>
      <c r="FOV230" s="1"/>
      <c r="FOW230" s="1"/>
      <c r="FOX230" s="1"/>
      <c r="FOY230" s="1"/>
      <c r="FOZ230" s="1"/>
      <c r="FPA230" s="1"/>
      <c r="FPB230" s="1"/>
      <c r="FPC230" s="1"/>
      <c r="FPD230" s="1"/>
      <c r="FPE230" s="1"/>
      <c r="FPF230" s="1"/>
      <c r="FPG230" s="1"/>
      <c r="FPH230" s="1"/>
      <c r="FPI230" s="1"/>
      <c r="FPJ230" s="1"/>
      <c r="FPK230" s="1"/>
      <c r="FPL230" s="1"/>
      <c r="FPM230" s="1"/>
      <c r="FPN230" s="1"/>
      <c r="FPO230" s="1"/>
      <c r="FPP230" s="1"/>
      <c r="FPQ230" s="1"/>
      <c r="FPR230" s="1"/>
      <c r="FPS230" s="1"/>
      <c r="FPT230" s="1"/>
      <c r="FPU230" s="1"/>
      <c r="FPV230" s="1"/>
      <c r="FPW230" s="1"/>
      <c r="FPX230" s="1"/>
      <c r="FPY230" s="1"/>
      <c r="FPZ230" s="1"/>
      <c r="FQA230" s="1"/>
      <c r="FQB230" s="1"/>
      <c r="FQC230" s="1"/>
      <c r="FQD230" s="1"/>
      <c r="FQE230" s="1"/>
      <c r="FQF230" s="1"/>
      <c r="FQG230" s="1"/>
      <c r="FQH230" s="1"/>
      <c r="FQI230" s="1"/>
      <c r="FQJ230" s="1"/>
      <c r="FQK230" s="1"/>
      <c r="FQL230" s="1"/>
      <c r="FQM230" s="1"/>
      <c r="FQN230" s="1"/>
      <c r="FQO230" s="1"/>
      <c r="FQP230" s="1"/>
      <c r="FQQ230" s="1"/>
      <c r="FQR230" s="1"/>
      <c r="FQS230" s="1"/>
      <c r="FQT230" s="1"/>
      <c r="FQU230" s="1"/>
      <c r="FQV230" s="1"/>
      <c r="FQW230" s="1"/>
      <c r="FQX230" s="1"/>
      <c r="FQY230" s="1"/>
      <c r="FQZ230" s="1"/>
      <c r="FRA230" s="1"/>
      <c r="FRB230" s="1"/>
      <c r="FRC230" s="1"/>
      <c r="FRD230" s="1"/>
      <c r="FRE230" s="1"/>
      <c r="FRF230" s="1"/>
      <c r="FRG230" s="1"/>
      <c r="FRH230" s="1"/>
      <c r="FRI230" s="1"/>
      <c r="FRJ230" s="1"/>
      <c r="FRK230" s="1"/>
      <c r="FRL230" s="1"/>
      <c r="FRM230" s="1"/>
      <c r="FRN230" s="1"/>
      <c r="FRO230" s="1"/>
      <c r="FRP230" s="1"/>
      <c r="FRQ230" s="1"/>
      <c r="FRR230" s="1"/>
      <c r="FRS230" s="1"/>
      <c r="FRT230" s="1"/>
      <c r="FRU230" s="1"/>
      <c r="FRV230" s="1"/>
      <c r="FRW230" s="1"/>
      <c r="FRX230" s="1"/>
      <c r="FRY230" s="1"/>
      <c r="FRZ230" s="1"/>
      <c r="FSA230" s="1"/>
      <c r="FSB230" s="1"/>
      <c r="FSC230" s="1"/>
      <c r="FSD230" s="1"/>
      <c r="FSE230" s="1"/>
      <c r="FSF230" s="1"/>
      <c r="FSG230" s="1"/>
      <c r="FSH230" s="1"/>
      <c r="FSI230" s="1"/>
      <c r="FSJ230" s="1"/>
      <c r="FSK230" s="1"/>
      <c r="FSL230" s="1"/>
      <c r="FSM230" s="1"/>
      <c r="FSN230" s="1"/>
      <c r="FSO230" s="1"/>
      <c r="FSP230" s="1"/>
      <c r="FSQ230" s="1"/>
      <c r="FSR230" s="1"/>
      <c r="FSS230" s="1"/>
      <c r="FST230" s="1"/>
      <c r="FSU230" s="1"/>
      <c r="FSV230" s="1"/>
      <c r="FSW230" s="1"/>
      <c r="FSX230" s="1"/>
      <c r="FSY230" s="1"/>
      <c r="FSZ230" s="1"/>
      <c r="FTA230" s="1"/>
      <c r="FTB230" s="1"/>
      <c r="FTC230" s="1"/>
      <c r="FTD230" s="1"/>
      <c r="FTE230" s="1"/>
      <c r="FTF230" s="1"/>
      <c r="FTG230" s="1"/>
      <c r="FTH230" s="1"/>
      <c r="FTI230" s="1"/>
      <c r="FTJ230" s="1"/>
      <c r="FTK230" s="1"/>
      <c r="FTL230" s="1"/>
      <c r="FTM230" s="1"/>
      <c r="FTN230" s="1"/>
      <c r="FTO230" s="1"/>
      <c r="FTP230" s="1"/>
      <c r="FTQ230" s="1"/>
      <c r="FTR230" s="1"/>
      <c r="FTS230" s="1"/>
      <c r="FTT230" s="1"/>
      <c r="FTU230" s="1"/>
      <c r="FTV230" s="1"/>
      <c r="FTW230" s="1"/>
      <c r="FTX230" s="1"/>
      <c r="FTY230" s="1"/>
      <c r="FTZ230" s="1"/>
      <c r="FUA230" s="1"/>
      <c r="FUB230" s="1"/>
      <c r="FUC230" s="1"/>
      <c r="FUD230" s="1"/>
      <c r="FUE230" s="1"/>
      <c r="FUF230" s="1"/>
      <c r="FUG230" s="1"/>
      <c r="FUH230" s="1"/>
      <c r="FUI230" s="1"/>
      <c r="FUJ230" s="1"/>
      <c r="FUK230" s="1"/>
      <c r="FUL230" s="1"/>
      <c r="FUM230" s="1"/>
      <c r="FUN230" s="1"/>
      <c r="FUO230" s="1"/>
      <c r="FUP230" s="1"/>
      <c r="FUQ230" s="1"/>
      <c r="FUR230" s="1"/>
      <c r="FUS230" s="1"/>
      <c r="FUT230" s="1"/>
      <c r="FUU230" s="1"/>
      <c r="FUV230" s="1"/>
      <c r="FUW230" s="1"/>
      <c r="FUX230" s="1"/>
      <c r="FUY230" s="1"/>
      <c r="FUZ230" s="1"/>
      <c r="FVA230" s="1"/>
      <c r="FVB230" s="1"/>
      <c r="FVC230" s="1"/>
      <c r="FVD230" s="1"/>
      <c r="FVE230" s="1"/>
      <c r="FVF230" s="1"/>
      <c r="FVG230" s="1"/>
      <c r="FVH230" s="1"/>
      <c r="FVI230" s="1"/>
      <c r="FVJ230" s="1"/>
      <c r="FVK230" s="1"/>
      <c r="FVL230" s="1"/>
      <c r="FVM230" s="1"/>
      <c r="FVN230" s="1"/>
      <c r="FVO230" s="1"/>
      <c r="FVP230" s="1"/>
      <c r="FVQ230" s="1"/>
      <c r="FVR230" s="1"/>
      <c r="FVS230" s="1"/>
      <c r="FVT230" s="1"/>
      <c r="FVU230" s="1"/>
      <c r="FVV230" s="1"/>
      <c r="FVW230" s="1"/>
      <c r="FVX230" s="1"/>
      <c r="FVY230" s="1"/>
      <c r="FVZ230" s="1"/>
      <c r="FWA230" s="1"/>
      <c r="FWB230" s="1"/>
      <c r="FWC230" s="1"/>
      <c r="FWD230" s="1"/>
      <c r="FWE230" s="1"/>
      <c r="FWF230" s="1"/>
      <c r="FWG230" s="1"/>
      <c r="FWH230" s="1"/>
      <c r="FWI230" s="1"/>
      <c r="FWJ230" s="1"/>
      <c r="FWK230" s="1"/>
      <c r="FWL230" s="1"/>
      <c r="FWM230" s="1"/>
      <c r="FWN230" s="1"/>
      <c r="FWO230" s="1"/>
      <c r="FWP230" s="1"/>
      <c r="FWQ230" s="1"/>
      <c r="FWR230" s="1"/>
      <c r="FWS230" s="1"/>
      <c r="FWT230" s="1"/>
      <c r="FWU230" s="1"/>
      <c r="FWV230" s="1"/>
      <c r="FWW230" s="1"/>
      <c r="FWX230" s="1"/>
      <c r="FWY230" s="1"/>
      <c r="FWZ230" s="1"/>
      <c r="FXA230" s="1"/>
      <c r="FXB230" s="1"/>
      <c r="FXC230" s="1"/>
      <c r="FXD230" s="1"/>
      <c r="FXE230" s="1"/>
      <c r="FXF230" s="1"/>
      <c r="FXG230" s="1"/>
      <c r="FXH230" s="1"/>
      <c r="FXI230" s="1"/>
      <c r="FXJ230" s="1"/>
      <c r="FXK230" s="1"/>
      <c r="FXL230" s="1"/>
      <c r="FXM230" s="1"/>
      <c r="FXN230" s="1"/>
      <c r="FXO230" s="1"/>
      <c r="FXP230" s="1"/>
      <c r="FXQ230" s="1"/>
      <c r="FXR230" s="1"/>
      <c r="FXS230" s="1"/>
      <c r="FXT230" s="1"/>
      <c r="FXU230" s="1"/>
      <c r="FXV230" s="1"/>
      <c r="FXW230" s="1"/>
      <c r="FXX230" s="1"/>
      <c r="FXY230" s="1"/>
      <c r="FXZ230" s="1"/>
      <c r="FYA230" s="1"/>
      <c r="FYB230" s="1"/>
      <c r="FYC230" s="1"/>
      <c r="FYD230" s="1"/>
      <c r="FYE230" s="1"/>
      <c r="FYF230" s="1"/>
      <c r="FYG230" s="1"/>
      <c r="FYH230" s="1"/>
      <c r="FYI230" s="1"/>
      <c r="FYJ230" s="1"/>
      <c r="FYK230" s="1"/>
      <c r="FYL230" s="1"/>
      <c r="FYM230" s="1"/>
      <c r="FYN230" s="1"/>
      <c r="FYO230" s="1"/>
      <c r="FYP230" s="1"/>
      <c r="FYQ230" s="1"/>
      <c r="FYR230" s="1"/>
      <c r="FYS230" s="1"/>
      <c r="FYT230" s="1"/>
      <c r="FYU230" s="1"/>
      <c r="FYV230" s="1"/>
      <c r="FYW230" s="1"/>
      <c r="FYX230" s="1"/>
      <c r="FYY230" s="1"/>
      <c r="FYZ230" s="1"/>
      <c r="FZA230" s="1"/>
      <c r="FZB230" s="1"/>
      <c r="FZC230" s="1"/>
      <c r="FZD230" s="1"/>
      <c r="FZE230" s="1"/>
      <c r="FZF230" s="1"/>
      <c r="FZG230" s="1"/>
      <c r="FZH230" s="1"/>
      <c r="FZI230" s="1"/>
      <c r="FZJ230" s="1"/>
      <c r="FZK230" s="1"/>
      <c r="FZL230" s="1"/>
      <c r="FZM230" s="1"/>
      <c r="FZN230" s="1"/>
      <c r="FZO230" s="1"/>
      <c r="FZP230" s="1"/>
      <c r="FZQ230" s="1"/>
      <c r="FZR230" s="1"/>
      <c r="FZS230" s="1"/>
      <c r="FZT230" s="1"/>
      <c r="FZU230" s="1"/>
      <c r="FZV230" s="1"/>
      <c r="FZW230" s="1"/>
      <c r="FZX230" s="1"/>
      <c r="FZY230" s="1"/>
      <c r="FZZ230" s="1"/>
      <c r="GAA230" s="1"/>
      <c r="GAB230" s="1"/>
      <c r="GAC230" s="1"/>
      <c r="GAD230" s="1"/>
      <c r="GAE230" s="1"/>
      <c r="GAF230" s="1"/>
      <c r="GAG230" s="1"/>
      <c r="GAH230" s="1"/>
      <c r="GAI230" s="1"/>
      <c r="GAJ230" s="1"/>
      <c r="GAK230" s="1"/>
      <c r="GAL230" s="1"/>
      <c r="GAM230" s="1"/>
      <c r="GAN230" s="1"/>
      <c r="GAO230" s="1"/>
      <c r="GAP230" s="1"/>
      <c r="GAQ230" s="1"/>
      <c r="GAR230" s="1"/>
      <c r="GAS230" s="1"/>
      <c r="GAT230" s="1"/>
      <c r="GAU230" s="1"/>
      <c r="GAV230" s="1"/>
      <c r="GAW230" s="1"/>
      <c r="GAX230" s="1"/>
      <c r="GAY230" s="1"/>
      <c r="GAZ230" s="1"/>
      <c r="GBA230" s="1"/>
      <c r="GBB230" s="1"/>
      <c r="GBC230" s="1"/>
      <c r="GBD230" s="1"/>
      <c r="GBE230" s="1"/>
      <c r="GBF230" s="1"/>
      <c r="GBG230" s="1"/>
      <c r="GBH230" s="1"/>
      <c r="GBI230" s="1"/>
      <c r="GBJ230" s="1"/>
      <c r="GBK230" s="1"/>
      <c r="GBL230" s="1"/>
      <c r="GBM230" s="1"/>
      <c r="GBN230" s="1"/>
      <c r="GBO230" s="1"/>
      <c r="GBP230" s="1"/>
      <c r="GBQ230" s="1"/>
      <c r="GBR230" s="1"/>
      <c r="GBS230" s="1"/>
      <c r="GBT230" s="1"/>
      <c r="GBU230" s="1"/>
      <c r="GBV230" s="1"/>
      <c r="GBW230" s="1"/>
      <c r="GBX230" s="1"/>
      <c r="GBY230" s="1"/>
      <c r="GBZ230" s="1"/>
      <c r="GCA230" s="1"/>
      <c r="GCB230" s="1"/>
      <c r="GCC230" s="1"/>
      <c r="GCD230" s="1"/>
      <c r="GCE230" s="1"/>
      <c r="GCF230" s="1"/>
      <c r="GCG230" s="1"/>
      <c r="GCH230" s="1"/>
      <c r="GCI230" s="1"/>
      <c r="GCJ230" s="1"/>
      <c r="GCK230" s="1"/>
      <c r="GCL230" s="1"/>
      <c r="GCM230" s="1"/>
      <c r="GCN230" s="1"/>
      <c r="GCO230" s="1"/>
      <c r="GCP230" s="1"/>
      <c r="GCQ230" s="1"/>
      <c r="GCR230" s="1"/>
      <c r="GCS230" s="1"/>
      <c r="GCT230" s="1"/>
      <c r="GCU230" s="1"/>
      <c r="GCV230" s="1"/>
      <c r="GCW230" s="1"/>
      <c r="GCX230" s="1"/>
      <c r="GCY230" s="1"/>
      <c r="GCZ230" s="1"/>
      <c r="GDA230" s="1"/>
      <c r="GDB230" s="1"/>
      <c r="GDC230" s="1"/>
      <c r="GDD230" s="1"/>
      <c r="GDE230" s="1"/>
      <c r="GDF230" s="1"/>
      <c r="GDG230" s="1"/>
      <c r="GDH230" s="1"/>
      <c r="GDI230" s="1"/>
      <c r="GDJ230" s="1"/>
      <c r="GDK230" s="1"/>
      <c r="GDL230" s="1"/>
      <c r="GDM230" s="1"/>
      <c r="GDN230" s="1"/>
      <c r="GDO230" s="1"/>
      <c r="GDP230" s="1"/>
      <c r="GDQ230" s="1"/>
      <c r="GDR230" s="1"/>
      <c r="GDS230" s="1"/>
      <c r="GDT230" s="1"/>
      <c r="GDU230" s="1"/>
      <c r="GDV230" s="1"/>
      <c r="GDW230" s="1"/>
      <c r="GDX230" s="1"/>
      <c r="GDY230" s="1"/>
      <c r="GDZ230" s="1"/>
      <c r="GEA230" s="1"/>
      <c r="GEB230" s="1"/>
      <c r="GEC230" s="1"/>
      <c r="GED230" s="1"/>
      <c r="GEE230" s="1"/>
      <c r="GEF230" s="1"/>
      <c r="GEG230" s="1"/>
      <c r="GEH230" s="1"/>
      <c r="GEI230" s="1"/>
      <c r="GEJ230" s="1"/>
      <c r="GEK230" s="1"/>
      <c r="GEL230" s="1"/>
      <c r="GEM230" s="1"/>
      <c r="GEN230" s="1"/>
      <c r="GEO230" s="1"/>
      <c r="GEP230" s="1"/>
      <c r="GEQ230" s="1"/>
      <c r="GER230" s="1"/>
      <c r="GES230" s="1"/>
      <c r="GET230" s="1"/>
      <c r="GEU230" s="1"/>
      <c r="GEV230" s="1"/>
      <c r="GEW230" s="1"/>
      <c r="GEX230" s="1"/>
      <c r="GEY230" s="1"/>
      <c r="GEZ230" s="1"/>
      <c r="GFA230" s="1"/>
      <c r="GFB230" s="1"/>
      <c r="GFC230" s="1"/>
      <c r="GFD230" s="1"/>
      <c r="GFE230" s="1"/>
      <c r="GFF230" s="1"/>
      <c r="GFG230" s="1"/>
      <c r="GFH230" s="1"/>
      <c r="GFI230" s="1"/>
      <c r="GFJ230" s="1"/>
      <c r="GFK230" s="1"/>
      <c r="GFL230" s="1"/>
      <c r="GFM230" s="1"/>
      <c r="GFN230" s="1"/>
      <c r="GFO230" s="1"/>
      <c r="GFP230" s="1"/>
      <c r="GFQ230" s="1"/>
      <c r="GFR230" s="1"/>
      <c r="GFS230" s="1"/>
      <c r="GFT230" s="1"/>
      <c r="GFU230" s="1"/>
      <c r="GFV230" s="1"/>
      <c r="GFW230" s="1"/>
      <c r="GFX230" s="1"/>
      <c r="GFY230" s="1"/>
      <c r="GFZ230" s="1"/>
      <c r="GGA230" s="1"/>
      <c r="GGB230" s="1"/>
      <c r="GGC230" s="1"/>
      <c r="GGD230" s="1"/>
      <c r="GGE230" s="1"/>
      <c r="GGF230" s="1"/>
      <c r="GGG230" s="1"/>
      <c r="GGH230" s="1"/>
      <c r="GGI230" s="1"/>
      <c r="GGJ230" s="1"/>
      <c r="GGK230" s="1"/>
      <c r="GGL230" s="1"/>
      <c r="GGM230" s="1"/>
      <c r="GGN230" s="1"/>
      <c r="GGO230" s="1"/>
      <c r="GGP230" s="1"/>
      <c r="GGQ230" s="1"/>
      <c r="GGR230" s="1"/>
      <c r="GGS230" s="1"/>
      <c r="GGT230" s="1"/>
      <c r="GGU230" s="1"/>
      <c r="GGV230" s="1"/>
      <c r="GGW230" s="1"/>
      <c r="GGX230" s="1"/>
      <c r="GGY230" s="1"/>
      <c r="GGZ230" s="1"/>
      <c r="GHA230" s="1"/>
      <c r="GHB230" s="1"/>
      <c r="GHC230" s="1"/>
      <c r="GHD230" s="1"/>
      <c r="GHE230" s="1"/>
      <c r="GHF230" s="1"/>
      <c r="GHG230" s="1"/>
      <c r="GHH230" s="1"/>
      <c r="GHI230" s="1"/>
      <c r="GHJ230" s="1"/>
      <c r="GHK230" s="1"/>
      <c r="GHL230" s="1"/>
      <c r="GHM230" s="1"/>
      <c r="GHN230" s="1"/>
      <c r="GHO230" s="1"/>
      <c r="GHP230" s="1"/>
      <c r="GHQ230" s="1"/>
      <c r="GHR230" s="1"/>
      <c r="GHS230" s="1"/>
      <c r="GHT230" s="1"/>
      <c r="GHU230" s="1"/>
      <c r="GHV230" s="1"/>
      <c r="GHW230" s="1"/>
      <c r="GHX230" s="1"/>
      <c r="GHY230" s="1"/>
      <c r="GHZ230" s="1"/>
      <c r="GIA230" s="1"/>
      <c r="GIB230" s="1"/>
      <c r="GIC230" s="1"/>
      <c r="GID230" s="1"/>
      <c r="GIE230" s="1"/>
      <c r="GIF230" s="1"/>
      <c r="GIG230" s="1"/>
      <c r="GIH230" s="1"/>
      <c r="GII230" s="1"/>
      <c r="GIJ230" s="1"/>
      <c r="GIK230" s="1"/>
      <c r="GIL230" s="1"/>
      <c r="GIM230" s="1"/>
      <c r="GIN230" s="1"/>
      <c r="GIO230" s="1"/>
      <c r="GIP230" s="1"/>
      <c r="GIQ230" s="1"/>
      <c r="GIR230" s="1"/>
      <c r="GIS230" s="1"/>
      <c r="GIT230" s="1"/>
      <c r="GIU230" s="1"/>
      <c r="GIV230" s="1"/>
      <c r="GIW230" s="1"/>
      <c r="GIX230" s="1"/>
      <c r="GIY230" s="1"/>
      <c r="GIZ230" s="1"/>
      <c r="GJA230" s="1"/>
      <c r="GJB230" s="1"/>
      <c r="GJC230" s="1"/>
      <c r="GJD230" s="1"/>
      <c r="GJE230" s="1"/>
      <c r="GJF230" s="1"/>
      <c r="GJG230" s="1"/>
      <c r="GJH230" s="1"/>
      <c r="GJI230" s="1"/>
      <c r="GJJ230" s="1"/>
      <c r="GJK230" s="1"/>
      <c r="GJL230" s="1"/>
      <c r="GJM230" s="1"/>
      <c r="GJN230" s="1"/>
      <c r="GJO230" s="1"/>
      <c r="GJP230" s="1"/>
      <c r="GJQ230" s="1"/>
      <c r="GJR230" s="1"/>
      <c r="GJS230" s="1"/>
      <c r="GJT230" s="1"/>
      <c r="GJU230" s="1"/>
      <c r="GJV230" s="1"/>
      <c r="GJW230" s="1"/>
      <c r="GJX230" s="1"/>
      <c r="GJY230" s="1"/>
      <c r="GJZ230" s="1"/>
      <c r="GKA230" s="1"/>
      <c r="GKB230" s="1"/>
      <c r="GKC230" s="1"/>
      <c r="GKD230" s="1"/>
      <c r="GKE230" s="1"/>
      <c r="GKF230" s="1"/>
      <c r="GKG230" s="1"/>
      <c r="GKH230" s="1"/>
      <c r="GKI230" s="1"/>
      <c r="GKJ230" s="1"/>
      <c r="GKK230" s="1"/>
      <c r="GKL230" s="1"/>
      <c r="GKM230" s="1"/>
      <c r="GKN230" s="1"/>
      <c r="GKO230" s="1"/>
      <c r="GKP230" s="1"/>
      <c r="GKQ230" s="1"/>
      <c r="GKR230" s="1"/>
      <c r="GKS230" s="1"/>
      <c r="GKT230" s="1"/>
      <c r="GKU230" s="1"/>
      <c r="GKV230" s="1"/>
      <c r="GKW230" s="1"/>
      <c r="GKX230" s="1"/>
      <c r="GKY230" s="1"/>
      <c r="GKZ230" s="1"/>
      <c r="GLA230" s="1"/>
      <c r="GLB230" s="1"/>
      <c r="GLC230" s="1"/>
      <c r="GLD230" s="1"/>
      <c r="GLE230" s="1"/>
      <c r="GLF230" s="1"/>
      <c r="GLG230" s="1"/>
      <c r="GLH230" s="1"/>
      <c r="GLI230" s="1"/>
      <c r="GLJ230" s="1"/>
      <c r="GLK230" s="1"/>
      <c r="GLL230" s="1"/>
      <c r="GLM230" s="1"/>
      <c r="GLN230" s="1"/>
      <c r="GLO230" s="1"/>
      <c r="GLP230" s="1"/>
      <c r="GLQ230" s="1"/>
      <c r="GLR230" s="1"/>
      <c r="GLS230" s="1"/>
      <c r="GLT230" s="1"/>
      <c r="GLU230" s="1"/>
      <c r="GLV230" s="1"/>
      <c r="GLW230" s="1"/>
      <c r="GLX230" s="1"/>
      <c r="GLY230" s="1"/>
      <c r="GLZ230" s="1"/>
      <c r="GMA230" s="1"/>
      <c r="GMB230" s="1"/>
      <c r="GMC230" s="1"/>
      <c r="GMD230" s="1"/>
      <c r="GME230" s="1"/>
      <c r="GMF230" s="1"/>
      <c r="GMG230" s="1"/>
      <c r="GMH230" s="1"/>
      <c r="GMI230" s="1"/>
      <c r="GMJ230" s="1"/>
      <c r="GMK230" s="1"/>
      <c r="GML230" s="1"/>
      <c r="GMM230" s="1"/>
      <c r="GMN230" s="1"/>
      <c r="GMO230" s="1"/>
      <c r="GMP230" s="1"/>
      <c r="GMQ230" s="1"/>
      <c r="GMR230" s="1"/>
      <c r="GMS230" s="1"/>
      <c r="GMT230" s="1"/>
      <c r="GMU230" s="1"/>
      <c r="GMV230" s="1"/>
      <c r="GMW230" s="1"/>
      <c r="GMX230" s="1"/>
      <c r="GMY230" s="1"/>
      <c r="GMZ230" s="1"/>
      <c r="GNA230" s="1"/>
      <c r="GNB230" s="1"/>
      <c r="GNC230" s="1"/>
      <c r="GND230" s="1"/>
      <c r="GNE230" s="1"/>
      <c r="GNF230" s="1"/>
      <c r="GNG230" s="1"/>
      <c r="GNH230" s="1"/>
      <c r="GNI230" s="1"/>
      <c r="GNJ230" s="1"/>
      <c r="GNK230" s="1"/>
      <c r="GNL230" s="1"/>
      <c r="GNM230" s="1"/>
      <c r="GNN230" s="1"/>
      <c r="GNO230" s="1"/>
      <c r="GNP230" s="1"/>
      <c r="GNQ230" s="1"/>
      <c r="GNR230" s="1"/>
      <c r="GNS230" s="1"/>
      <c r="GNT230" s="1"/>
      <c r="GNU230" s="1"/>
      <c r="GNV230" s="1"/>
      <c r="GNW230" s="1"/>
      <c r="GNX230" s="1"/>
      <c r="GNY230" s="1"/>
      <c r="GNZ230" s="1"/>
      <c r="GOA230" s="1"/>
      <c r="GOB230" s="1"/>
      <c r="GOC230" s="1"/>
      <c r="GOD230" s="1"/>
      <c r="GOE230" s="1"/>
      <c r="GOF230" s="1"/>
      <c r="GOG230" s="1"/>
      <c r="GOH230" s="1"/>
      <c r="GOI230" s="1"/>
      <c r="GOJ230" s="1"/>
      <c r="GOK230" s="1"/>
      <c r="GOL230" s="1"/>
      <c r="GOM230" s="1"/>
      <c r="GON230" s="1"/>
      <c r="GOO230" s="1"/>
      <c r="GOP230" s="1"/>
      <c r="GOQ230" s="1"/>
      <c r="GOR230" s="1"/>
      <c r="GOS230" s="1"/>
      <c r="GOT230" s="1"/>
      <c r="GOU230" s="1"/>
      <c r="GOV230" s="1"/>
      <c r="GOW230" s="1"/>
      <c r="GOX230" s="1"/>
      <c r="GOY230" s="1"/>
      <c r="GOZ230" s="1"/>
      <c r="GPA230" s="1"/>
      <c r="GPB230" s="1"/>
      <c r="GPC230" s="1"/>
      <c r="GPD230" s="1"/>
      <c r="GPE230" s="1"/>
      <c r="GPF230" s="1"/>
      <c r="GPG230" s="1"/>
      <c r="GPH230" s="1"/>
      <c r="GPI230" s="1"/>
      <c r="GPJ230" s="1"/>
      <c r="GPK230" s="1"/>
      <c r="GPL230" s="1"/>
      <c r="GPM230" s="1"/>
      <c r="GPN230" s="1"/>
      <c r="GPO230" s="1"/>
      <c r="GPP230" s="1"/>
      <c r="GPQ230" s="1"/>
      <c r="GPR230" s="1"/>
      <c r="GPS230" s="1"/>
      <c r="GPT230" s="1"/>
      <c r="GPU230" s="1"/>
      <c r="GPV230" s="1"/>
      <c r="GPW230" s="1"/>
      <c r="GPX230" s="1"/>
      <c r="GPY230" s="1"/>
      <c r="GPZ230" s="1"/>
      <c r="GQA230" s="1"/>
      <c r="GQB230" s="1"/>
      <c r="GQC230" s="1"/>
      <c r="GQD230" s="1"/>
      <c r="GQE230" s="1"/>
      <c r="GQF230" s="1"/>
      <c r="GQG230" s="1"/>
      <c r="GQH230" s="1"/>
      <c r="GQI230" s="1"/>
      <c r="GQJ230" s="1"/>
      <c r="GQK230" s="1"/>
      <c r="GQL230" s="1"/>
      <c r="GQM230" s="1"/>
      <c r="GQN230" s="1"/>
      <c r="GQO230" s="1"/>
      <c r="GQP230" s="1"/>
      <c r="GQQ230" s="1"/>
      <c r="GQR230" s="1"/>
      <c r="GQS230" s="1"/>
      <c r="GQT230" s="1"/>
      <c r="GQU230" s="1"/>
      <c r="GQV230" s="1"/>
      <c r="GQW230" s="1"/>
      <c r="GQX230" s="1"/>
      <c r="GQY230" s="1"/>
      <c r="GQZ230" s="1"/>
      <c r="GRA230" s="1"/>
      <c r="GRB230" s="1"/>
      <c r="GRC230" s="1"/>
      <c r="GRD230" s="1"/>
      <c r="GRE230" s="1"/>
      <c r="GRF230" s="1"/>
      <c r="GRG230" s="1"/>
      <c r="GRH230" s="1"/>
      <c r="GRI230" s="1"/>
      <c r="GRJ230" s="1"/>
      <c r="GRK230" s="1"/>
      <c r="GRL230" s="1"/>
      <c r="GRM230" s="1"/>
      <c r="GRN230" s="1"/>
      <c r="GRO230" s="1"/>
      <c r="GRP230" s="1"/>
      <c r="GRQ230" s="1"/>
      <c r="GRR230" s="1"/>
      <c r="GRS230" s="1"/>
      <c r="GRT230" s="1"/>
      <c r="GRU230" s="1"/>
      <c r="GRV230" s="1"/>
      <c r="GRW230" s="1"/>
      <c r="GRX230" s="1"/>
      <c r="GRY230" s="1"/>
      <c r="GRZ230" s="1"/>
      <c r="GSA230" s="1"/>
      <c r="GSB230" s="1"/>
      <c r="GSC230" s="1"/>
      <c r="GSD230" s="1"/>
      <c r="GSE230" s="1"/>
      <c r="GSF230" s="1"/>
      <c r="GSG230" s="1"/>
      <c r="GSH230" s="1"/>
      <c r="GSI230" s="1"/>
      <c r="GSJ230" s="1"/>
      <c r="GSK230" s="1"/>
      <c r="GSL230" s="1"/>
      <c r="GSM230" s="1"/>
      <c r="GSN230" s="1"/>
      <c r="GSO230" s="1"/>
      <c r="GSP230" s="1"/>
      <c r="GSQ230" s="1"/>
      <c r="GSR230" s="1"/>
      <c r="GSS230" s="1"/>
      <c r="GST230" s="1"/>
      <c r="GSU230" s="1"/>
      <c r="GSV230" s="1"/>
      <c r="GSW230" s="1"/>
      <c r="GSX230" s="1"/>
      <c r="GSY230" s="1"/>
      <c r="GSZ230" s="1"/>
      <c r="GTA230" s="1"/>
      <c r="GTB230" s="1"/>
      <c r="GTC230" s="1"/>
      <c r="GTD230" s="1"/>
      <c r="GTE230" s="1"/>
      <c r="GTF230" s="1"/>
      <c r="GTG230" s="1"/>
      <c r="GTH230" s="1"/>
      <c r="GTI230" s="1"/>
      <c r="GTJ230" s="1"/>
      <c r="GTK230" s="1"/>
      <c r="GTL230" s="1"/>
      <c r="GTM230" s="1"/>
      <c r="GTN230" s="1"/>
      <c r="GTO230" s="1"/>
      <c r="GTP230" s="1"/>
      <c r="GTQ230" s="1"/>
      <c r="GTR230" s="1"/>
      <c r="GTS230" s="1"/>
      <c r="GTT230" s="1"/>
      <c r="GTU230" s="1"/>
      <c r="GTV230" s="1"/>
      <c r="GTW230" s="1"/>
      <c r="GTX230" s="1"/>
      <c r="GTY230" s="1"/>
      <c r="GTZ230" s="1"/>
      <c r="GUA230" s="1"/>
      <c r="GUB230" s="1"/>
      <c r="GUC230" s="1"/>
      <c r="GUD230" s="1"/>
      <c r="GUE230" s="1"/>
      <c r="GUF230" s="1"/>
      <c r="GUG230" s="1"/>
      <c r="GUH230" s="1"/>
      <c r="GUI230" s="1"/>
      <c r="GUJ230" s="1"/>
      <c r="GUK230" s="1"/>
      <c r="GUL230" s="1"/>
      <c r="GUM230" s="1"/>
      <c r="GUN230" s="1"/>
      <c r="GUO230" s="1"/>
      <c r="GUP230" s="1"/>
      <c r="GUQ230" s="1"/>
      <c r="GUR230" s="1"/>
      <c r="GUS230" s="1"/>
      <c r="GUT230" s="1"/>
      <c r="GUU230" s="1"/>
      <c r="GUV230" s="1"/>
      <c r="GUW230" s="1"/>
      <c r="GUX230" s="1"/>
      <c r="GUY230" s="1"/>
      <c r="GUZ230" s="1"/>
      <c r="GVA230" s="1"/>
      <c r="GVB230" s="1"/>
      <c r="GVC230" s="1"/>
      <c r="GVD230" s="1"/>
      <c r="GVE230" s="1"/>
      <c r="GVF230" s="1"/>
      <c r="GVG230" s="1"/>
      <c r="GVH230" s="1"/>
      <c r="GVI230" s="1"/>
      <c r="GVJ230" s="1"/>
      <c r="GVK230" s="1"/>
      <c r="GVL230" s="1"/>
      <c r="GVM230" s="1"/>
      <c r="GVN230" s="1"/>
      <c r="GVO230" s="1"/>
      <c r="GVP230" s="1"/>
      <c r="GVQ230" s="1"/>
      <c r="GVR230" s="1"/>
      <c r="GVS230" s="1"/>
      <c r="GVT230" s="1"/>
      <c r="GVU230" s="1"/>
      <c r="GVV230" s="1"/>
      <c r="GVW230" s="1"/>
      <c r="GVX230" s="1"/>
      <c r="GVY230" s="1"/>
      <c r="GVZ230" s="1"/>
      <c r="GWA230" s="1"/>
      <c r="GWB230" s="1"/>
      <c r="GWC230" s="1"/>
      <c r="GWD230" s="1"/>
      <c r="GWE230" s="1"/>
      <c r="GWF230" s="1"/>
      <c r="GWG230" s="1"/>
      <c r="GWH230" s="1"/>
      <c r="GWI230" s="1"/>
      <c r="GWJ230" s="1"/>
      <c r="GWK230" s="1"/>
      <c r="GWL230" s="1"/>
      <c r="GWM230" s="1"/>
      <c r="GWN230" s="1"/>
      <c r="GWO230" s="1"/>
      <c r="GWP230" s="1"/>
      <c r="GWQ230" s="1"/>
      <c r="GWR230" s="1"/>
      <c r="GWS230" s="1"/>
      <c r="GWT230" s="1"/>
      <c r="GWU230" s="1"/>
      <c r="GWV230" s="1"/>
      <c r="GWW230" s="1"/>
      <c r="GWX230" s="1"/>
      <c r="GWY230" s="1"/>
      <c r="GWZ230" s="1"/>
      <c r="GXA230" s="1"/>
      <c r="GXB230" s="1"/>
      <c r="GXC230" s="1"/>
      <c r="GXD230" s="1"/>
      <c r="GXE230" s="1"/>
      <c r="GXF230" s="1"/>
      <c r="GXG230" s="1"/>
      <c r="GXH230" s="1"/>
      <c r="GXI230" s="1"/>
      <c r="GXJ230" s="1"/>
      <c r="GXK230" s="1"/>
      <c r="GXL230" s="1"/>
      <c r="GXM230" s="1"/>
      <c r="GXN230" s="1"/>
      <c r="GXO230" s="1"/>
      <c r="GXP230" s="1"/>
      <c r="GXQ230" s="1"/>
      <c r="GXR230" s="1"/>
      <c r="GXS230" s="1"/>
      <c r="GXT230" s="1"/>
      <c r="GXU230" s="1"/>
      <c r="GXV230" s="1"/>
      <c r="GXW230" s="1"/>
      <c r="GXX230" s="1"/>
      <c r="GXY230" s="1"/>
      <c r="GXZ230" s="1"/>
      <c r="GYA230" s="1"/>
      <c r="GYB230" s="1"/>
      <c r="GYC230" s="1"/>
      <c r="GYD230" s="1"/>
      <c r="GYE230" s="1"/>
      <c r="GYF230" s="1"/>
      <c r="GYG230" s="1"/>
      <c r="GYH230" s="1"/>
      <c r="GYI230" s="1"/>
      <c r="GYJ230" s="1"/>
      <c r="GYK230" s="1"/>
      <c r="GYL230" s="1"/>
      <c r="GYM230" s="1"/>
      <c r="GYN230" s="1"/>
      <c r="GYO230" s="1"/>
      <c r="GYP230" s="1"/>
      <c r="GYQ230" s="1"/>
      <c r="GYR230" s="1"/>
      <c r="GYS230" s="1"/>
      <c r="GYT230" s="1"/>
      <c r="GYU230" s="1"/>
      <c r="GYV230" s="1"/>
      <c r="GYW230" s="1"/>
      <c r="GYX230" s="1"/>
      <c r="GYY230" s="1"/>
      <c r="GYZ230" s="1"/>
      <c r="GZA230" s="1"/>
      <c r="GZB230" s="1"/>
      <c r="GZC230" s="1"/>
      <c r="GZD230" s="1"/>
      <c r="GZE230" s="1"/>
      <c r="GZF230" s="1"/>
      <c r="GZG230" s="1"/>
      <c r="GZH230" s="1"/>
      <c r="GZI230" s="1"/>
      <c r="GZJ230" s="1"/>
      <c r="GZK230" s="1"/>
      <c r="GZL230" s="1"/>
      <c r="GZM230" s="1"/>
      <c r="GZN230" s="1"/>
      <c r="GZO230" s="1"/>
      <c r="GZP230" s="1"/>
      <c r="GZQ230" s="1"/>
      <c r="GZR230" s="1"/>
      <c r="GZS230" s="1"/>
      <c r="GZT230" s="1"/>
      <c r="GZU230" s="1"/>
      <c r="GZV230" s="1"/>
      <c r="GZW230" s="1"/>
      <c r="GZX230" s="1"/>
      <c r="GZY230" s="1"/>
      <c r="GZZ230" s="1"/>
      <c r="HAA230" s="1"/>
      <c r="HAB230" s="1"/>
      <c r="HAC230" s="1"/>
      <c r="HAD230" s="1"/>
      <c r="HAE230" s="1"/>
      <c r="HAF230" s="1"/>
      <c r="HAG230" s="1"/>
      <c r="HAH230" s="1"/>
      <c r="HAI230" s="1"/>
      <c r="HAJ230" s="1"/>
      <c r="HAK230" s="1"/>
      <c r="HAL230" s="1"/>
      <c r="HAM230" s="1"/>
      <c r="HAN230" s="1"/>
      <c r="HAO230" s="1"/>
      <c r="HAP230" s="1"/>
      <c r="HAQ230" s="1"/>
      <c r="HAR230" s="1"/>
      <c r="HAS230" s="1"/>
      <c r="HAT230" s="1"/>
      <c r="HAU230" s="1"/>
      <c r="HAV230" s="1"/>
      <c r="HAW230" s="1"/>
      <c r="HAX230" s="1"/>
      <c r="HAY230" s="1"/>
      <c r="HAZ230" s="1"/>
      <c r="HBA230" s="1"/>
      <c r="HBB230" s="1"/>
      <c r="HBC230" s="1"/>
      <c r="HBD230" s="1"/>
      <c r="HBE230" s="1"/>
      <c r="HBF230" s="1"/>
      <c r="HBG230" s="1"/>
      <c r="HBH230" s="1"/>
      <c r="HBI230" s="1"/>
      <c r="HBJ230" s="1"/>
      <c r="HBK230" s="1"/>
      <c r="HBL230" s="1"/>
      <c r="HBM230" s="1"/>
      <c r="HBN230" s="1"/>
      <c r="HBO230" s="1"/>
      <c r="HBP230" s="1"/>
      <c r="HBQ230" s="1"/>
      <c r="HBR230" s="1"/>
      <c r="HBS230" s="1"/>
      <c r="HBT230" s="1"/>
      <c r="HBU230" s="1"/>
      <c r="HBV230" s="1"/>
      <c r="HBW230" s="1"/>
      <c r="HBX230" s="1"/>
      <c r="HBY230" s="1"/>
      <c r="HBZ230" s="1"/>
      <c r="HCA230" s="1"/>
      <c r="HCB230" s="1"/>
      <c r="HCC230" s="1"/>
      <c r="HCD230" s="1"/>
      <c r="HCE230" s="1"/>
      <c r="HCF230" s="1"/>
      <c r="HCG230" s="1"/>
      <c r="HCH230" s="1"/>
      <c r="HCI230" s="1"/>
      <c r="HCJ230" s="1"/>
      <c r="HCK230" s="1"/>
      <c r="HCL230" s="1"/>
      <c r="HCM230" s="1"/>
      <c r="HCN230" s="1"/>
      <c r="HCO230" s="1"/>
      <c r="HCP230" s="1"/>
      <c r="HCQ230" s="1"/>
      <c r="HCR230" s="1"/>
      <c r="HCS230" s="1"/>
      <c r="HCT230" s="1"/>
      <c r="HCU230" s="1"/>
      <c r="HCV230" s="1"/>
      <c r="HCW230" s="1"/>
      <c r="HCX230" s="1"/>
      <c r="HCY230" s="1"/>
      <c r="HCZ230" s="1"/>
      <c r="HDA230" s="1"/>
      <c r="HDB230" s="1"/>
      <c r="HDC230" s="1"/>
      <c r="HDD230" s="1"/>
      <c r="HDE230" s="1"/>
      <c r="HDF230" s="1"/>
      <c r="HDG230" s="1"/>
      <c r="HDH230" s="1"/>
      <c r="HDI230" s="1"/>
      <c r="HDJ230" s="1"/>
      <c r="HDK230" s="1"/>
      <c r="HDL230" s="1"/>
      <c r="HDM230" s="1"/>
      <c r="HDN230" s="1"/>
      <c r="HDO230" s="1"/>
      <c r="HDP230" s="1"/>
      <c r="HDQ230" s="1"/>
      <c r="HDR230" s="1"/>
      <c r="HDS230" s="1"/>
      <c r="HDT230" s="1"/>
      <c r="HDU230" s="1"/>
      <c r="HDV230" s="1"/>
      <c r="HDW230" s="1"/>
      <c r="HDX230" s="1"/>
      <c r="HDY230" s="1"/>
      <c r="HDZ230" s="1"/>
      <c r="HEA230" s="1"/>
      <c r="HEB230" s="1"/>
      <c r="HEC230" s="1"/>
      <c r="HED230" s="1"/>
      <c r="HEE230" s="1"/>
      <c r="HEF230" s="1"/>
      <c r="HEG230" s="1"/>
      <c r="HEH230" s="1"/>
      <c r="HEI230" s="1"/>
      <c r="HEJ230" s="1"/>
      <c r="HEK230" s="1"/>
      <c r="HEL230" s="1"/>
      <c r="HEM230" s="1"/>
      <c r="HEN230" s="1"/>
      <c r="HEO230" s="1"/>
      <c r="HEP230" s="1"/>
      <c r="HEQ230" s="1"/>
      <c r="HER230" s="1"/>
      <c r="HES230" s="1"/>
      <c r="HET230" s="1"/>
      <c r="HEU230" s="1"/>
      <c r="HEV230" s="1"/>
      <c r="HEW230" s="1"/>
      <c r="HEX230" s="1"/>
      <c r="HEY230" s="1"/>
      <c r="HEZ230" s="1"/>
      <c r="HFA230" s="1"/>
      <c r="HFB230" s="1"/>
      <c r="HFC230" s="1"/>
      <c r="HFD230" s="1"/>
      <c r="HFE230" s="1"/>
      <c r="HFF230" s="1"/>
      <c r="HFG230" s="1"/>
      <c r="HFH230" s="1"/>
      <c r="HFI230" s="1"/>
      <c r="HFJ230" s="1"/>
      <c r="HFK230" s="1"/>
      <c r="HFL230" s="1"/>
      <c r="HFM230" s="1"/>
      <c r="HFN230" s="1"/>
      <c r="HFO230" s="1"/>
      <c r="HFP230" s="1"/>
      <c r="HFQ230" s="1"/>
      <c r="HFR230" s="1"/>
      <c r="HFS230" s="1"/>
      <c r="HFT230" s="1"/>
      <c r="HFU230" s="1"/>
      <c r="HFV230" s="1"/>
      <c r="HFW230" s="1"/>
      <c r="HFX230" s="1"/>
      <c r="HFY230" s="1"/>
      <c r="HFZ230" s="1"/>
      <c r="HGA230" s="1"/>
      <c r="HGB230" s="1"/>
      <c r="HGC230" s="1"/>
      <c r="HGD230" s="1"/>
      <c r="HGE230" s="1"/>
      <c r="HGF230" s="1"/>
      <c r="HGG230" s="1"/>
      <c r="HGH230" s="1"/>
      <c r="HGI230" s="1"/>
      <c r="HGJ230" s="1"/>
      <c r="HGK230" s="1"/>
      <c r="HGL230" s="1"/>
      <c r="HGM230" s="1"/>
      <c r="HGN230" s="1"/>
      <c r="HGO230" s="1"/>
      <c r="HGP230" s="1"/>
      <c r="HGQ230" s="1"/>
      <c r="HGR230" s="1"/>
      <c r="HGS230" s="1"/>
      <c r="HGT230" s="1"/>
      <c r="HGU230" s="1"/>
      <c r="HGV230" s="1"/>
      <c r="HGW230" s="1"/>
      <c r="HGX230" s="1"/>
      <c r="HGY230" s="1"/>
      <c r="HGZ230" s="1"/>
      <c r="HHA230" s="1"/>
      <c r="HHB230" s="1"/>
      <c r="HHC230" s="1"/>
      <c r="HHD230" s="1"/>
      <c r="HHE230" s="1"/>
      <c r="HHF230" s="1"/>
      <c r="HHG230" s="1"/>
      <c r="HHH230" s="1"/>
      <c r="HHI230" s="1"/>
      <c r="HHJ230" s="1"/>
      <c r="HHK230" s="1"/>
      <c r="HHL230" s="1"/>
      <c r="HHM230" s="1"/>
      <c r="HHN230" s="1"/>
      <c r="HHO230" s="1"/>
      <c r="HHP230" s="1"/>
      <c r="HHQ230" s="1"/>
      <c r="HHR230" s="1"/>
      <c r="HHS230" s="1"/>
      <c r="HHT230" s="1"/>
      <c r="HHU230" s="1"/>
      <c r="HHV230" s="1"/>
      <c r="HHW230" s="1"/>
      <c r="HHX230" s="1"/>
      <c r="HHY230" s="1"/>
      <c r="HHZ230" s="1"/>
      <c r="HIA230" s="1"/>
      <c r="HIB230" s="1"/>
      <c r="HIC230" s="1"/>
      <c r="HID230" s="1"/>
      <c r="HIE230" s="1"/>
      <c r="HIF230" s="1"/>
      <c r="HIG230" s="1"/>
      <c r="HIH230" s="1"/>
      <c r="HII230" s="1"/>
      <c r="HIJ230" s="1"/>
      <c r="HIK230" s="1"/>
      <c r="HIL230" s="1"/>
      <c r="HIM230" s="1"/>
      <c r="HIN230" s="1"/>
      <c r="HIO230" s="1"/>
      <c r="HIP230" s="1"/>
      <c r="HIQ230" s="1"/>
      <c r="HIR230" s="1"/>
      <c r="HIS230" s="1"/>
      <c r="HIT230" s="1"/>
      <c r="HIU230" s="1"/>
      <c r="HIV230" s="1"/>
      <c r="HIW230" s="1"/>
      <c r="HIX230" s="1"/>
      <c r="HIY230" s="1"/>
      <c r="HIZ230" s="1"/>
      <c r="HJA230" s="1"/>
      <c r="HJB230" s="1"/>
      <c r="HJC230" s="1"/>
      <c r="HJD230" s="1"/>
      <c r="HJE230" s="1"/>
      <c r="HJF230" s="1"/>
      <c r="HJG230" s="1"/>
      <c r="HJH230" s="1"/>
      <c r="HJI230" s="1"/>
      <c r="HJJ230" s="1"/>
      <c r="HJK230" s="1"/>
      <c r="HJL230" s="1"/>
      <c r="HJM230" s="1"/>
      <c r="HJN230" s="1"/>
      <c r="HJO230" s="1"/>
      <c r="HJP230" s="1"/>
      <c r="HJQ230" s="1"/>
      <c r="HJR230" s="1"/>
      <c r="HJS230" s="1"/>
      <c r="HJT230" s="1"/>
      <c r="HJU230" s="1"/>
      <c r="HJV230" s="1"/>
      <c r="HJW230" s="1"/>
      <c r="HJX230" s="1"/>
      <c r="HJY230" s="1"/>
      <c r="HJZ230" s="1"/>
      <c r="HKA230" s="1"/>
      <c r="HKB230" s="1"/>
      <c r="HKC230" s="1"/>
      <c r="HKD230" s="1"/>
      <c r="HKE230" s="1"/>
      <c r="HKF230" s="1"/>
      <c r="HKG230" s="1"/>
      <c r="HKH230" s="1"/>
      <c r="HKI230" s="1"/>
      <c r="HKJ230" s="1"/>
      <c r="HKK230" s="1"/>
      <c r="HKL230" s="1"/>
      <c r="HKM230" s="1"/>
      <c r="HKN230" s="1"/>
      <c r="HKO230" s="1"/>
      <c r="HKP230" s="1"/>
      <c r="HKQ230" s="1"/>
      <c r="HKR230" s="1"/>
      <c r="HKS230" s="1"/>
      <c r="HKT230" s="1"/>
      <c r="HKU230" s="1"/>
      <c r="HKV230" s="1"/>
      <c r="HKW230" s="1"/>
      <c r="HKX230" s="1"/>
      <c r="HKY230" s="1"/>
      <c r="HKZ230" s="1"/>
      <c r="HLA230" s="1"/>
      <c r="HLB230" s="1"/>
      <c r="HLC230" s="1"/>
      <c r="HLD230" s="1"/>
      <c r="HLE230" s="1"/>
      <c r="HLF230" s="1"/>
      <c r="HLG230" s="1"/>
      <c r="HLH230" s="1"/>
      <c r="HLI230" s="1"/>
      <c r="HLJ230" s="1"/>
      <c r="HLK230" s="1"/>
      <c r="HLL230" s="1"/>
      <c r="HLM230" s="1"/>
      <c r="HLN230" s="1"/>
      <c r="HLO230" s="1"/>
      <c r="HLP230" s="1"/>
      <c r="HLQ230" s="1"/>
      <c r="HLR230" s="1"/>
      <c r="HLS230" s="1"/>
      <c r="HLT230" s="1"/>
      <c r="HLU230" s="1"/>
      <c r="HLV230" s="1"/>
      <c r="HLW230" s="1"/>
      <c r="HLX230" s="1"/>
      <c r="HLY230" s="1"/>
      <c r="HLZ230" s="1"/>
      <c r="HMA230" s="1"/>
      <c r="HMB230" s="1"/>
      <c r="HMC230" s="1"/>
      <c r="HMD230" s="1"/>
      <c r="HME230" s="1"/>
      <c r="HMF230" s="1"/>
      <c r="HMG230" s="1"/>
      <c r="HMH230" s="1"/>
      <c r="HMI230" s="1"/>
      <c r="HMJ230" s="1"/>
      <c r="HMK230" s="1"/>
      <c r="HML230" s="1"/>
      <c r="HMM230" s="1"/>
      <c r="HMN230" s="1"/>
      <c r="HMO230" s="1"/>
      <c r="HMP230" s="1"/>
      <c r="HMQ230" s="1"/>
      <c r="HMR230" s="1"/>
      <c r="HMS230" s="1"/>
      <c r="HMT230" s="1"/>
      <c r="HMU230" s="1"/>
      <c r="HMV230" s="1"/>
      <c r="HMW230" s="1"/>
      <c r="HMX230" s="1"/>
      <c r="HMY230" s="1"/>
      <c r="HMZ230" s="1"/>
      <c r="HNA230" s="1"/>
      <c r="HNB230" s="1"/>
      <c r="HNC230" s="1"/>
      <c r="HND230" s="1"/>
      <c r="HNE230" s="1"/>
      <c r="HNF230" s="1"/>
      <c r="HNG230" s="1"/>
      <c r="HNH230" s="1"/>
      <c r="HNI230" s="1"/>
      <c r="HNJ230" s="1"/>
      <c r="HNK230" s="1"/>
      <c r="HNL230" s="1"/>
      <c r="HNM230" s="1"/>
      <c r="HNN230" s="1"/>
      <c r="HNO230" s="1"/>
      <c r="HNP230" s="1"/>
      <c r="HNQ230" s="1"/>
      <c r="HNR230" s="1"/>
      <c r="HNS230" s="1"/>
      <c r="HNT230" s="1"/>
      <c r="HNU230" s="1"/>
      <c r="HNV230" s="1"/>
      <c r="HNW230" s="1"/>
      <c r="HNX230" s="1"/>
      <c r="HNY230" s="1"/>
      <c r="HNZ230" s="1"/>
      <c r="HOA230" s="1"/>
      <c r="HOB230" s="1"/>
      <c r="HOC230" s="1"/>
      <c r="HOD230" s="1"/>
      <c r="HOE230" s="1"/>
      <c r="HOF230" s="1"/>
      <c r="HOG230" s="1"/>
      <c r="HOH230" s="1"/>
      <c r="HOI230" s="1"/>
      <c r="HOJ230" s="1"/>
      <c r="HOK230" s="1"/>
      <c r="HOL230" s="1"/>
      <c r="HOM230" s="1"/>
      <c r="HON230" s="1"/>
      <c r="HOO230" s="1"/>
      <c r="HOP230" s="1"/>
      <c r="HOQ230" s="1"/>
      <c r="HOR230" s="1"/>
      <c r="HOS230" s="1"/>
      <c r="HOT230" s="1"/>
      <c r="HOU230" s="1"/>
      <c r="HOV230" s="1"/>
      <c r="HOW230" s="1"/>
      <c r="HOX230" s="1"/>
      <c r="HOY230" s="1"/>
      <c r="HOZ230" s="1"/>
      <c r="HPA230" s="1"/>
      <c r="HPB230" s="1"/>
      <c r="HPC230" s="1"/>
      <c r="HPD230" s="1"/>
      <c r="HPE230" s="1"/>
      <c r="HPF230" s="1"/>
      <c r="HPG230" s="1"/>
      <c r="HPH230" s="1"/>
      <c r="HPI230" s="1"/>
      <c r="HPJ230" s="1"/>
      <c r="HPK230" s="1"/>
      <c r="HPL230" s="1"/>
      <c r="HPM230" s="1"/>
      <c r="HPN230" s="1"/>
      <c r="HPO230" s="1"/>
      <c r="HPP230" s="1"/>
      <c r="HPQ230" s="1"/>
      <c r="HPR230" s="1"/>
      <c r="HPS230" s="1"/>
      <c r="HPT230" s="1"/>
      <c r="HPU230" s="1"/>
      <c r="HPV230" s="1"/>
      <c r="HPW230" s="1"/>
      <c r="HPX230" s="1"/>
      <c r="HPY230" s="1"/>
      <c r="HPZ230" s="1"/>
      <c r="HQA230" s="1"/>
      <c r="HQB230" s="1"/>
      <c r="HQC230" s="1"/>
      <c r="HQD230" s="1"/>
      <c r="HQE230" s="1"/>
      <c r="HQF230" s="1"/>
      <c r="HQG230" s="1"/>
      <c r="HQH230" s="1"/>
      <c r="HQI230" s="1"/>
      <c r="HQJ230" s="1"/>
      <c r="HQK230" s="1"/>
      <c r="HQL230" s="1"/>
      <c r="HQM230" s="1"/>
      <c r="HQN230" s="1"/>
      <c r="HQO230" s="1"/>
      <c r="HQP230" s="1"/>
      <c r="HQQ230" s="1"/>
      <c r="HQR230" s="1"/>
      <c r="HQS230" s="1"/>
      <c r="HQT230" s="1"/>
      <c r="HQU230" s="1"/>
      <c r="HQV230" s="1"/>
      <c r="HQW230" s="1"/>
      <c r="HQX230" s="1"/>
      <c r="HQY230" s="1"/>
      <c r="HQZ230" s="1"/>
      <c r="HRA230" s="1"/>
      <c r="HRB230" s="1"/>
      <c r="HRC230" s="1"/>
      <c r="HRD230" s="1"/>
      <c r="HRE230" s="1"/>
      <c r="HRF230" s="1"/>
      <c r="HRG230" s="1"/>
      <c r="HRH230" s="1"/>
      <c r="HRI230" s="1"/>
      <c r="HRJ230" s="1"/>
      <c r="HRK230" s="1"/>
      <c r="HRL230" s="1"/>
      <c r="HRM230" s="1"/>
      <c r="HRN230" s="1"/>
      <c r="HRO230" s="1"/>
      <c r="HRP230" s="1"/>
      <c r="HRQ230" s="1"/>
      <c r="HRR230" s="1"/>
      <c r="HRS230" s="1"/>
      <c r="HRT230" s="1"/>
      <c r="HRU230" s="1"/>
      <c r="HRV230" s="1"/>
      <c r="HRW230" s="1"/>
      <c r="HRX230" s="1"/>
      <c r="HRY230" s="1"/>
      <c r="HRZ230" s="1"/>
      <c r="HSA230" s="1"/>
      <c r="HSB230" s="1"/>
      <c r="HSC230" s="1"/>
      <c r="HSD230" s="1"/>
      <c r="HSE230" s="1"/>
      <c r="HSF230" s="1"/>
      <c r="HSG230" s="1"/>
      <c r="HSH230" s="1"/>
      <c r="HSI230" s="1"/>
      <c r="HSJ230" s="1"/>
      <c r="HSK230" s="1"/>
      <c r="HSL230" s="1"/>
      <c r="HSM230" s="1"/>
      <c r="HSN230" s="1"/>
      <c r="HSO230" s="1"/>
      <c r="HSP230" s="1"/>
      <c r="HSQ230" s="1"/>
      <c r="HSR230" s="1"/>
      <c r="HSS230" s="1"/>
      <c r="HST230" s="1"/>
      <c r="HSU230" s="1"/>
      <c r="HSV230" s="1"/>
      <c r="HSW230" s="1"/>
      <c r="HSX230" s="1"/>
      <c r="HSY230" s="1"/>
      <c r="HSZ230" s="1"/>
      <c r="HTA230" s="1"/>
      <c r="HTB230" s="1"/>
      <c r="HTC230" s="1"/>
      <c r="HTD230" s="1"/>
      <c r="HTE230" s="1"/>
      <c r="HTF230" s="1"/>
      <c r="HTG230" s="1"/>
      <c r="HTH230" s="1"/>
      <c r="HTI230" s="1"/>
      <c r="HTJ230" s="1"/>
      <c r="HTK230" s="1"/>
      <c r="HTL230" s="1"/>
      <c r="HTM230" s="1"/>
      <c r="HTN230" s="1"/>
      <c r="HTO230" s="1"/>
      <c r="HTP230" s="1"/>
      <c r="HTQ230" s="1"/>
      <c r="HTR230" s="1"/>
      <c r="HTS230" s="1"/>
      <c r="HTT230" s="1"/>
      <c r="HTU230" s="1"/>
      <c r="HTV230" s="1"/>
      <c r="HTW230" s="1"/>
      <c r="HTX230" s="1"/>
      <c r="HTY230" s="1"/>
      <c r="HTZ230" s="1"/>
      <c r="HUA230" s="1"/>
      <c r="HUB230" s="1"/>
      <c r="HUC230" s="1"/>
      <c r="HUD230" s="1"/>
      <c r="HUE230" s="1"/>
      <c r="HUF230" s="1"/>
      <c r="HUG230" s="1"/>
      <c r="HUH230" s="1"/>
      <c r="HUI230" s="1"/>
      <c r="HUJ230" s="1"/>
      <c r="HUK230" s="1"/>
      <c r="HUL230" s="1"/>
      <c r="HUM230" s="1"/>
      <c r="HUN230" s="1"/>
      <c r="HUO230" s="1"/>
      <c r="HUP230" s="1"/>
      <c r="HUQ230" s="1"/>
      <c r="HUR230" s="1"/>
      <c r="HUS230" s="1"/>
      <c r="HUT230" s="1"/>
      <c r="HUU230" s="1"/>
      <c r="HUV230" s="1"/>
      <c r="HUW230" s="1"/>
      <c r="HUX230" s="1"/>
      <c r="HUY230" s="1"/>
      <c r="HUZ230" s="1"/>
      <c r="HVA230" s="1"/>
      <c r="HVB230" s="1"/>
      <c r="HVC230" s="1"/>
      <c r="HVD230" s="1"/>
      <c r="HVE230" s="1"/>
      <c r="HVF230" s="1"/>
      <c r="HVG230" s="1"/>
      <c r="HVH230" s="1"/>
      <c r="HVI230" s="1"/>
      <c r="HVJ230" s="1"/>
      <c r="HVK230" s="1"/>
      <c r="HVL230" s="1"/>
      <c r="HVM230" s="1"/>
      <c r="HVN230" s="1"/>
      <c r="HVO230" s="1"/>
      <c r="HVP230" s="1"/>
      <c r="HVQ230" s="1"/>
      <c r="HVR230" s="1"/>
      <c r="HVS230" s="1"/>
      <c r="HVT230" s="1"/>
      <c r="HVU230" s="1"/>
      <c r="HVV230" s="1"/>
      <c r="HVW230" s="1"/>
      <c r="HVX230" s="1"/>
      <c r="HVY230" s="1"/>
      <c r="HVZ230" s="1"/>
      <c r="HWA230" s="1"/>
      <c r="HWB230" s="1"/>
      <c r="HWC230" s="1"/>
      <c r="HWD230" s="1"/>
      <c r="HWE230" s="1"/>
      <c r="HWF230" s="1"/>
      <c r="HWG230" s="1"/>
      <c r="HWH230" s="1"/>
      <c r="HWI230" s="1"/>
      <c r="HWJ230" s="1"/>
      <c r="HWK230" s="1"/>
      <c r="HWL230" s="1"/>
      <c r="HWM230" s="1"/>
      <c r="HWN230" s="1"/>
      <c r="HWO230" s="1"/>
      <c r="HWP230" s="1"/>
      <c r="HWQ230" s="1"/>
      <c r="HWR230" s="1"/>
      <c r="HWS230" s="1"/>
      <c r="HWT230" s="1"/>
      <c r="HWU230" s="1"/>
      <c r="HWV230" s="1"/>
      <c r="HWW230" s="1"/>
      <c r="HWX230" s="1"/>
      <c r="HWY230" s="1"/>
      <c r="HWZ230" s="1"/>
      <c r="HXA230" s="1"/>
      <c r="HXB230" s="1"/>
      <c r="HXC230" s="1"/>
      <c r="HXD230" s="1"/>
      <c r="HXE230" s="1"/>
      <c r="HXF230" s="1"/>
      <c r="HXG230" s="1"/>
      <c r="HXH230" s="1"/>
      <c r="HXI230" s="1"/>
      <c r="HXJ230" s="1"/>
      <c r="HXK230" s="1"/>
      <c r="HXL230" s="1"/>
      <c r="HXM230" s="1"/>
      <c r="HXN230" s="1"/>
      <c r="HXO230" s="1"/>
      <c r="HXP230" s="1"/>
      <c r="HXQ230" s="1"/>
      <c r="HXR230" s="1"/>
      <c r="HXS230" s="1"/>
      <c r="HXT230" s="1"/>
      <c r="HXU230" s="1"/>
      <c r="HXV230" s="1"/>
      <c r="HXW230" s="1"/>
      <c r="HXX230" s="1"/>
      <c r="HXY230" s="1"/>
      <c r="HXZ230" s="1"/>
      <c r="HYA230" s="1"/>
      <c r="HYB230" s="1"/>
      <c r="HYC230" s="1"/>
      <c r="HYD230" s="1"/>
      <c r="HYE230" s="1"/>
      <c r="HYF230" s="1"/>
      <c r="HYG230" s="1"/>
      <c r="HYH230" s="1"/>
      <c r="HYI230" s="1"/>
      <c r="HYJ230" s="1"/>
      <c r="HYK230" s="1"/>
      <c r="HYL230" s="1"/>
      <c r="HYM230" s="1"/>
      <c r="HYN230" s="1"/>
      <c r="HYO230" s="1"/>
      <c r="HYP230" s="1"/>
      <c r="HYQ230" s="1"/>
      <c r="HYR230" s="1"/>
      <c r="HYS230" s="1"/>
      <c r="HYT230" s="1"/>
      <c r="HYU230" s="1"/>
      <c r="HYV230" s="1"/>
      <c r="HYW230" s="1"/>
      <c r="HYX230" s="1"/>
      <c r="HYY230" s="1"/>
      <c r="HYZ230" s="1"/>
      <c r="HZA230" s="1"/>
      <c r="HZB230" s="1"/>
      <c r="HZC230" s="1"/>
      <c r="HZD230" s="1"/>
      <c r="HZE230" s="1"/>
      <c r="HZF230" s="1"/>
      <c r="HZG230" s="1"/>
      <c r="HZH230" s="1"/>
      <c r="HZI230" s="1"/>
      <c r="HZJ230" s="1"/>
      <c r="HZK230" s="1"/>
      <c r="HZL230" s="1"/>
      <c r="HZM230" s="1"/>
      <c r="HZN230" s="1"/>
      <c r="HZO230" s="1"/>
      <c r="HZP230" s="1"/>
      <c r="HZQ230" s="1"/>
      <c r="HZR230" s="1"/>
      <c r="HZS230" s="1"/>
      <c r="HZT230" s="1"/>
      <c r="HZU230" s="1"/>
      <c r="HZV230" s="1"/>
      <c r="HZW230" s="1"/>
      <c r="HZX230" s="1"/>
      <c r="HZY230" s="1"/>
      <c r="HZZ230" s="1"/>
      <c r="IAA230" s="1"/>
      <c r="IAB230" s="1"/>
      <c r="IAC230" s="1"/>
      <c r="IAD230" s="1"/>
      <c r="IAE230" s="1"/>
      <c r="IAF230" s="1"/>
      <c r="IAG230" s="1"/>
      <c r="IAH230" s="1"/>
      <c r="IAI230" s="1"/>
      <c r="IAJ230" s="1"/>
      <c r="IAK230" s="1"/>
      <c r="IAL230" s="1"/>
      <c r="IAM230" s="1"/>
      <c r="IAN230" s="1"/>
      <c r="IAO230" s="1"/>
      <c r="IAP230" s="1"/>
      <c r="IAQ230" s="1"/>
      <c r="IAR230" s="1"/>
      <c r="IAS230" s="1"/>
      <c r="IAT230" s="1"/>
      <c r="IAU230" s="1"/>
      <c r="IAV230" s="1"/>
      <c r="IAW230" s="1"/>
      <c r="IAX230" s="1"/>
      <c r="IAY230" s="1"/>
      <c r="IAZ230" s="1"/>
      <c r="IBA230" s="1"/>
      <c r="IBB230" s="1"/>
      <c r="IBC230" s="1"/>
      <c r="IBD230" s="1"/>
      <c r="IBE230" s="1"/>
      <c r="IBF230" s="1"/>
      <c r="IBG230" s="1"/>
      <c r="IBH230" s="1"/>
      <c r="IBI230" s="1"/>
      <c r="IBJ230" s="1"/>
      <c r="IBK230" s="1"/>
      <c r="IBL230" s="1"/>
      <c r="IBM230" s="1"/>
      <c r="IBN230" s="1"/>
      <c r="IBO230" s="1"/>
      <c r="IBP230" s="1"/>
      <c r="IBQ230" s="1"/>
      <c r="IBR230" s="1"/>
      <c r="IBS230" s="1"/>
      <c r="IBT230" s="1"/>
      <c r="IBU230" s="1"/>
      <c r="IBV230" s="1"/>
      <c r="IBW230" s="1"/>
      <c r="IBX230" s="1"/>
      <c r="IBY230" s="1"/>
      <c r="IBZ230" s="1"/>
      <c r="ICA230" s="1"/>
      <c r="ICB230" s="1"/>
      <c r="ICC230" s="1"/>
      <c r="ICD230" s="1"/>
      <c r="ICE230" s="1"/>
      <c r="ICF230" s="1"/>
      <c r="ICG230" s="1"/>
      <c r="ICH230" s="1"/>
      <c r="ICI230" s="1"/>
      <c r="ICJ230" s="1"/>
      <c r="ICK230" s="1"/>
      <c r="ICL230" s="1"/>
      <c r="ICM230" s="1"/>
      <c r="ICN230" s="1"/>
      <c r="ICO230" s="1"/>
      <c r="ICP230" s="1"/>
      <c r="ICQ230" s="1"/>
      <c r="ICR230" s="1"/>
      <c r="ICS230" s="1"/>
      <c r="ICT230" s="1"/>
      <c r="ICU230" s="1"/>
      <c r="ICV230" s="1"/>
      <c r="ICW230" s="1"/>
      <c r="ICX230" s="1"/>
      <c r="ICY230" s="1"/>
      <c r="ICZ230" s="1"/>
      <c r="IDA230" s="1"/>
      <c r="IDB230" s="1"/>
      <c r="IDC230" s="1"/>
      <c r="IDD230" s="1"/>
      <c r="IDE230" s="1"/>
      <c r="IDF230" s="1"/>
      <c r="IDG230" s="1"/>
      <c r="IDH230" s="1"/>
      <c r="IDI230" s="1"/>
      <c r="IDJ230" s="1"/>
      <c r="IDK230" s="1"/>
      <c r="IDL230" s="1"/>
      <c r="IDM230" s="1"/>
      <c r="IDN230" s="1"/>
      <c r="IDO230" s="1"/>
      <c r="IDP230" s="1"/>
      <c r="IDQ230" s="1"/>
      <c r="IDR230" s="1"/>
      <c r="IDS230" s="1"/>
      <c r="IDT230" s="1"/>
      <c r="IDU230" s="1"/>
      <c r="IDV230" s="1"/>
      <c r="IDW230" s="1"/>
      <c r="IDX230" s="1"/>
      <c r="IDY230" s="1"/>
      <c r="IDZ230" s="1"/>
      <c r="IEA230" s="1"/>
      <c r="IEB230" s="1"/>
      <c r="IEC230" s="1"/>
      <c r="IED230" s="1"/>
      <c r="IEE230" s="1"/>
      <c r="IEF230" s="1"/>
      <c r="IEG230" s="1"/>
      <c r="IEH230" s="1"/>
      <c r="IEI230" s="1"/>
      <c r="IEJ230" s="1"/>
      <c r="IEK230" s="1"/>
      <c r="IEL230" s="1"/>
      <c r="IEM230" s="1"/>
      <c r="IEN230" s="1"/>
      <c r="IEO230" s="1"/>
      <c r="IEP230" s="1"/>
      <c r="IEQ230" s="1"/>
      <c r="IER230" s="1"/>
      <c r="IES230" s="1"/>
      <c r="IET230" s="1"/>
      <c r="IEU230" s="1"/>
      <c r="IEV230" s="1"/>
      <c r="IEW230" s="1"/>
      <c r="IEX230" s="1"/>
      <c r="IEY230" s="1"/>
      <c r="IEZ230" s="1"/>
      <c r="IFA230" s="1"/>
      <c r="IFB230" s="1"/>
      <c r="IFC230" s="1"/>
      <c r="IFD230" s="1"/>
      <c r="IFE230" s="1"/>
      <c r="IFF230" s="1"/>
      <c r="IFG230" s="1"/>
      <c r="IFH230" s="1"/>
      <c r="IFI230" s="1"/>
      <c r="IFJ230" s="1"/>
      <c r="IFK230" s="1"/>
      <c r="IFL230" s="1"/>
      <c r="IFM230" s="1"/>
      <c r="IFN230" s="1"/>
      <c r="IFO230" s="1"/>
      <c r="IFP230" s="1"/>
      <c r="IFQ230" s="1"/>
      <c r="IFR230" s="1"/>
      <c r="IFS230" s="1"/>
      <c r="IFT230" s="1"/>
      <c r="IFU230" s="1"/>
      <c r="IFV230" s="1"/>
      <c r="IFW230" s="1"/>
      <c r="IFX230" s="1"/>
      <c r="IFY230" s="1"/>
      <c r="IFZ230" s="1"/>
      <c r="IGA230" s="1"/>
      <c r="IGB230" s="1"/>
      <c r="IGC230" s="1"/>
      <c r="IGD230" s="1"/>
      <c r="IGE230" s="1"/>
      <c r="IGF230" s="1"/>
      <c r="IGG230" s="1"/>
      <c r="IGH230" s="1"/>
      <c r="IGI230" s="1"/>
      <c r="IGJ230" s="1"/>
      <c r="IGK230" s="1"/>
      <c r="IGL230" s="1"/>
      <c r="IGM230" s="1"/>
      <c r="IGN230" s="1"/>
      <c r="IGO230" s="1"/>
      <c r="IGP230" s="1"/>
      <c r="IGQ230" s="1"/>
      <c r="IGR230" s="1"/>
      <c r="IGS230" s="1"/>
      <c r="IGT230" s="1"/>
      <c r="IGU230" s="1"/>
      <c r="IGV230" s="1"/>
      <c r="IGW230" s="1"/>
      <c r="IGX230" s="1"/>
      <c r="IGY230" s="1"/>
      <c r="IGZ230" s="1"/>
      <c r="IHA230" s="1"/>
      <c r="IHB230" s="1"/>
      <c r="IHC230" s="1"/>
      <c r="IHD230" s="1"/>
      <c r="IHE230" s="1"/>
      <c r="IHF230" s="1"/>
      <c r="IHG230" s="1"/>
      <c r="IHH230" s="1"/>
      <c r="IHI230" s="1"/>
      <c r="IHJ230" s="1"/>
      <c r="IHK230" s="1"/>
      <c r="IHL230" s="1"/>
      <c r="IHM230" s="1"/>
      <c r="IHN230" s="1"/>
      <c r="IHO230" s="1"/>
      <c r="IHP230" s="1"/>
      <c r="IHQ230" s="1"/>
      <c r="IHR230" s="1"/>
      <c r="IHS230" s="1"/>
      <c r="IHT230" s="1"/>
      <c r="IHU230" s="1"/>
      <c r="IHV230" s="1"/>
      <c r="IHW230" s="1"/>
      <c r="IHX230" s="1"/>
      <c r="IHY230" s="1"/>
      <c r="IHZ230" s="1"/>
      <c r="IIA230" s="1"/>
      <c r="IIB230" s="1"/>
      <c r="IIC230" s="1"/>
      <c r="IID230" s="1"/>
      <c r="IIE230" s="1"/>
      <c r="IIF230" s="1"/>
      <c r="IIG230" s="1"/>
      <c r="IIH230" s="1"/>
      <c r="III230" s="1"/>
      <c r="IIJ230" s="1"/>
      <c r="IIK230" s="1"/>
      <c r="IIL230" s="1"/>
      <c r="IIM230" s="1"/>
      <c r="IIN230" s="1"/>
      <c r="IIO230" s="1"/>
      <c r="IIP230" s="1"/>
      <c r="IIQ230" s="1"/>
      <c r="IIR230" s="1"/>
      <c r="IIS230" s="1"/>
      <c r="IIT230" s="1"/>
      <c r="IIU230" s="1"/>
      <c r="IIV230" s="1"/>
      <c r="IIW230" s="1"/>
      <c r="IIX230" s="1"/>
      <c r="IIY230" s="1"/>
      <c r="IIZ230" s="1"/>
      <c r="IJA230" s="1"/>
      <c r="IJB230" s="1"/>
      <c r="IJC230" s="1"/>
      <c r="IJD230" s="1"/>
      <c r="IJE230" s="1"/>
      <c r="IJF230" s="1"/>
      <c r="IJG230" s="1"/>
      <c r="IJH230" s="1"/>
      <c r="IJI230" s="1"/>
      <c r="IJJ230" s="1"/>
      <c r="IJK230" s="1"/>
      <c r="IJL230" s="1"/>
      <c r="IJM230" s="1"/>
      <c r="IJN230" s="1"/>
      <c r="IJO230" s="1"/>
      <c r="IJP230" s="1"/>
      <c r="IJQ230" s="1"/>
      <c r="IJR230" s="1"/>
      <c r="IJS230" s="1"/>
      <c r="IJT230" s="1"/>
      <c r="IJU230" s="1"/>
      <c r="IJV230" s="1"/>
      <c r="IJW230" s="1"/>
      <c r="IJX230" s="1"/>
      <c r="IJY230" s="1"/>
      <c r="IJZ230" s="1"/>
      <c r="IKA230" s="1"/>
      <c r="IKB230" s="1"/>
      <c r="IKC230" s="1"/>
      <c r="IKD230" s="1"/>
      <c r="IKE230" s="1"/>
      <c r="IKF230" s="1"/>
      <c r="IKG230" s="1"/>
      <c r="IKH230" s="1"/>
      <c r="IKI230" s="1"/>
      <c r="IKJ230" s="1"/>
      <c r="IKK230" s="1"/>
      <c r="IKL230" s="1"/>
      <c r="IKM230" s="1"/>
      <c r="IKN230" s="1"/>
      <c r="IKO230" s="1"/>
      <c r="IKP230" s="1"/>
      <c r="IKQ230" s="1"/>
      <c r="IKR230" s="1"/>
      <c r="IKS230" s="1"/>
      <c r="IKT230" s="1"/>
      <c r="IKU230" s="1"/>
      <c r="IKV230" s="1"/>
      <c r="IKW230" s="1"/>
      <c r="IKX230" s="1"/>
      <c r="IKY230" s="1"/>
      <c r="IKZ230" s="1"/>
      <c r="ILA230" s="1"/>
      <c r="ILB230" s="1"/>
      <c r="ILC230" s="1"/>
      <c r="ILD230" s="1"/>
      <c r="ILE230" s="1"/>
      <c r="ILF230" s="1"/>
      <c r="ILG230" s="1"/>
      <c r="ILH230" s="1"/>
      <c r="ILI230" s="1"/>
      <c r="ILJ230" s="1"/>
      <c r="ILK230" s="1"/>
      <c r="ILL230" s="1"/>
      <c r="ILM230" s="1"/>
      <c r="ILN230" s="1"/>
      <c r="ILO230" s="1"/>
      <c r="ILP230" s="1"/>
      <c r="ILQ230" s="1"/>
      <c r="ILR230" s="1"/>
      <c r="ILS230" s="1"/>
      <c r="ILT230" s="1"/>
      <c r="ILU230" s="1"/>
      <c r="ILV230" s="1"/>
      <c r="ILW230" s="1"/>
      <c r="ILX230" s="1"/>
      <c r="ILY230" s="1"/>
      <c r="ILZ230" s="1"/>
      <c r="IMA230" s="1"/>
      <c r="IMB230" s="1"/>
      <c r="IMC230" s="1"/>
      <c r="IMD230" s="1"/>
      <c r="IME230" s="1"/>
      <c r="IMF230" s="1"/>
      <c r="IMG230" s="1"/>
      <c r="IMH230" s="1"/>
      <c r="IMI230" s="1"/>
      <c r="IMJ230" s="1"/>
      <c r="IMK230" s="1"/>
      <c r="IML230" s="1"/>
      <c r="IMM230" s="1"/>
      <c r="IMN230" s="1"/>
      <c r="IMO230" s="1"/>
      <c r="IMP230" s="1"/>
      <c r="IMQ230" s="1"/>
      <c r="IMR230" s="1"/>
      <c r="IMS230" s="1"/>
      <c r="IMT230" s="1"/>
      <c r="IMU230" s="1"/>
      <c r="IMV230" s="1"/>
      <c r="IMW230" s="1"/>
      <c r="IMX230" s="1"/>
      <c r="IMY230" s="1"/>
      <c r="IMZ230" s="1"/>
      <c r="INA230" s="1"/>
      <c r="INB230" s="1"/>
      <c r="INC230" s="1"/>
      <c r="IND230" s="1"/>
      <c r="INE230" s="1"/>
      <c r="INF230" s="1"/>
      <c r="ING230" s="1"/>
      <c r="INH230" s="1"/>
      <c r="INI230" s="1"/>
      <c r="INJ230" s="1"/>
      <c r="INK230" s="1"/>
      <c r="INL230" s="1"/>
      <c r="INM230" s="1"/>
      <c r="INN230" s="1"/>
      <c r="INO230" s="1"/>
      <c r="INP230" s="1"/>
      <c r="INQ230" s="1"/>
      <c r="INR230" s="1"/>
      <c r="INS230" s="1"/>
      <c r="INT230" s="1"/>
      <c r="INU230" s="1"/>
      <c r="INV230" s="1"/>
      <c r="INW230" s="1"/>
      <c r="INX230" s="1"/>
      <c r="INY230" s="1"/>
      <c r="INZ230" s="1"/>
      <c r="IOA230" s="1"/>
      <c r="IOB230" s="1"/>
      <c r="IOC230" s="1"/>
      <c r="IOD230" s="1"/>
      <c r="IOE230" s="1"/>
      <c r="IOF230" s="1"/>
      <c r="IOG230" s="1"/>
      <c r="IOH230" s="1"/>
      <c r="IOI230" s="1"/>
      <c r="IOJ230" s="1"/>
      <c r="IOK230" s="1"/>
      <c r="IOL230" s="1"/>
      <c r="IOM230" s="1"/>
      <c r="ION230" s="1"/>
      <c r="IOO230" s="1"/>
      <c r="IOP230" s="1"/>
      <c r="IOQ230" s="1"/>
      <c r="IOR230" s="1"/>
      <c r="IOS230" s="1"/>
      <c r="IOT230" s="1"/>
      <c r="IOU230" s="1"/>
      <c r="IOV230" s="1"/>
      <c r="IOW230" s="1"/>
      <c r="IOX230" s="1"/>
      <c r="IOY230" s="1"/>
      <c r="IOZ230" s="1"/>
      <c r="IPA230" s="1"/>
      <c r="IPB230" s="1"/>
      <c r="IPC230" s="1"/>
      <c r="IPD230" s="1"/>
      <c r="IPE230" s="1"/>
      <c r="IPF230" s="1"/>
      <c r="IPG230" s="1"/>
      <c r="IPH230" s="1"/>
      <c r="IPI230" s="1"/>
      <c r="IPJ230" s="1"/>
      <c r="IPK230" s="1"/>
      <c r="IPL230" s="1"/>
      <c r="IPM230" s="1"/>
      <c r="IPN230" s="1"/>
      <c r="IPO230" s="1"/>
      <c r="IPP230" s="1"/>
      <c r="IPQ230" s="1"/>
      <c r="IPR230" s="1"/>
      <c r="IPS230" s="1"/>
      <c r="IPT230" s="1"/>
      <c r="IPU230" s="1"/>
      <c r="IPV230" s="1"/>
      <c r="IPW230" s="1"/>
      <c r="IPX230" s="1"/>
      <c r="IPY230" s="1"/>
      <c r="IPZ230" s="1"/>
      <c r="IQA230" s="1"/>
      <c r="IQB230" s="1"/>
      <c r="IQC230" s="1"/>
      <c r="IQD230" s="1"/>
      <c r="IQE230" s="1"/>
      <c r="IQF230" s="1"/>
      <c r="IQG230" s="1"/>
      <c r="IQH230" s="1"/>
      <c r="IQI230" s="1"/>
      <c r="IQJ230" s="1"/>
      <c r="IQK230" s="1"/>
      <c r="IQL230" s="1"/>
      <c r="IQM230" s="1"/>
      <c r="IQN230" s="1"/>
      <c r="IQO230" s="1"/>
      <c r="IQP230" s="1"/>
      <c r="IQQ230" s="1"/>
      <c r="IQR230" s="1"/>
      <c r="IQS230" s="1"/>
      <c r="IQT230" s="1"/>
      <c r="IQU230" s="1"/>
      <c r="IQV230" s="1"/>
      <c r="IQW230" s="1"/>
      <c r="IQX230" s="1"/>
      <c r="IQY230" s="1"/>
      <c r="IQZ230" s="1"/>
      <c r="IRA230" s="1"/>
      <c r="IRB230" s="1"/>
      <c r="IRC230" s="1"/>
      <c r="IRD230" s="1"/>
      <c r="IRE230" s="1"/>
      <c r="IRF230" s="1"/>
      <c r="IRG230" s="1"/>
      <c r="IRH230" s="1"/>
      <c r="IRI230" s="1"/>
      <c r="IRJ230" s="1"/>
      <c r="IRK230" s="1"/>
      <c r="IRL230" s="1"/>
      <c r="IRM230" s="1"/>
      <c r="IRN230" s="1"/>
      <c r="IRO230" s="1"/>
      <c r="IRP230" s="1"/>
      <c r="IRQ230" s="1"/>
      <c r="IRR230" s="1"/>
      <c r="IRS230" s="1"/>
      <c r="IRT230" s="1"/>
      <c r="IRU230" s="1"/>
      <c r="IRV230" s="1"/>
      <c r="IRW230" s="1"/>
      <c r="IRX230" s="1"/>
      <c r="IRY230" s="1"/>
      <c r="IRZ230" s="1"/>
      <c r="ISA230" s="1"/>
      <c r="ISB230" s="1"/>
      <c r="ISC230" s="1"/>
      <c r="ISD230" s="1"/>
      <c r="ISE230" s="1"/>
      <c r="ISF230" s="1"/>
      <c r="ISG230" s="1"/>
      <c r="ISH230" s="1"/>
      <c r="ISI230" s="1"/>
      <c r="ISJ230" s="1"/>
      <c r="ISK230" s="1"/>
      <c r="ISL230" s="1"/>
      <c r="ISM230" s="1"/>
      <c r="ISN230" s="1"/>
      <c r="ISO230" s="1"/>
      <c r="ISP230" s="1"/>
      <c r="ISQ230" s="1"/>
      <c r="ISR230" s="1"/>
      <c r="ISS230" s="1"/>
      <c r="IST230" s="1"/>
      <c r="ISU230" s="1"/>
      <c r="ISV230" s="1"/>
      <c r="ISW230" s="1"/>
      <c r="ISX230" s="1"/>
      <c r="ISY230" s="1"/>
      <c r="ISZ230" s="1"/>
      <c r="ITA230" s="1"/>
      <c r="ITB230" s="1"/>
      <c r="ITC230" s="1"/>
      <c r="ITD230" s="1"/>
      <c r="ITE230" s="1"/>
      <c r="ITF230" s="1"/>
      <c r="ITG230" s="1"/>
      <c r="ITH230" s="1"/>
      <c r="ITI230" s="1"/>
      <c r="ITJ230" s="1"/>
      <c r="ITK230" s="1"/>
      <c r="ITL230" s="1"/>
      <c r="ITM230" s="1"/>
      <c r="ITN230" s="1"/>
      <c r="ITO230" s="1"/>
      <c r="ITP230" s="1"/>
      <c r="ITQ230" s="1"/>
      <c r="ITR230" s="1"/>
      <c r="ITS230" s="1"/>
      <c r="ITT230" s="1"/>
      <c r="ITU230" s="1"/>
      <c r="ITV230" s="1"/>
      <c r="ITW230" s="1"/>
      <c r="ITX230" s="1"/>
      <c r="ITY230" s="1"/>
      <c r="ITZ230" s="1"/>
      <c r="IUA230" s="1"/>
      <c r="IUB230" s="1"/>
      <c r="IUC230" s="1"/>
      <c r="IUD230" s="1"/>
      <c r="IUE230" s="1"/>
      <c r="IUF230" s="1"/>
      <c r="IUG230" s="1"/>
      <c r="IUH230" s="1"/>
      <c r="IUI230" s="1"/>
      <c r="IUJ230" s="1"/>
      <c r="IUK230" s="1"/>
      <c r="IUL230" s="1"/>
      <c r="IUM230" s="1"/>
      <c r="IUN230" s="1"/>
      <c r="IUO230" s="1"/>
      <c r="IUP230" s="1"/>
      <c r="IUQ230" s="1"/>
      <c r="IUR230" s="1"/>
      <c r="IUS230" s="1"/>
      <c r="IUT230" s="1"/>
      <c r="IUU230" s="1"/>
      <c r="IUV230" s="1"/>
      <c r="IUW230" s="1"/>
      <c r="IUX230" s="1"/>
      <c r="IUY230" s="1"/>
      <c r="IUZ230" s="1"/>
      <c r="IVA230" s="1"/>
      <c r="IVB230" s="1"/>
      <c r="IVC230" s="1"/>
      <c r="IVD230" s="1"/>
      <c r="IVE230" s="1"/>
      <c r="IVF230" s="1"/>
      <c r="IVG230" s="1"/>
      <c r="IVH230" s="1"/>
      <c r="IVI230" s="1"/>
      <c r="IVJ230" s="1"/>
      <c r="IVK230" s="1"/>
      <c r="IVL230" s="1"/>
      <c r="IVM230" s="1"/>
      <c r="IVN230" s="1"/>
      <c r="IVO230" s="1"/>
      <c r="IVP230" s="1"/>
      <c r="IVQ230" s="1"/>
      <c r="IVR230" s="1"/>
      <c r="IVS230" s="1"/>
      <c r="IVT230" s="1"/>
      <c r="IVU230" s="1"/>
      <c r="IVV230" s="1"/>
      <c r="IVW230" s="1"/>
      <c r="IVX230" s="1"/>
      <c r="IVY230" s="1"/>
      <c r="IVZ230" s="1"/>
      <c r="IWA230" s="1"/>
      <c r="IWB230" s="1"/>
      <c r="IWC230" s="1"/>
      <c r="IWD230" s="1"/>
      <c r="IWE230" s="1"/>
      <c r="IWF230" s="1"/>
      <c r="IWG230" s="1"/>
      <c r="IWH230" s="1"/>
      <c r="IWI230" s="1"/>
      <c r="IWJ230" s="1"/>
      <c r="IWK230" s="1"/>
      <c r="IWL230" s="1"/>
      <c r="IWM230" s="1"/>
      <c r="IWN230" s="1"/>
      <c r="IWO230" s="1"/>
      <c r="IWP230" s="1"/>
      <c r="IWQ230" s="1"/>
      <c r="IWR230" s="1"/>
      <c r="IWS230" s="1"/>
      <c r="IWT230" s="1"/>
      <c r="IWU230" s="1"/>
      <c r="IWV230" s="1"/>
      <c r="IWW230" s="1"/>
      <c r="IWX230" s="1"/>
      <c r="IWY230" s="1"/>
      <c r="IWZ230" s="1"/>
      <c r="IXA230" s="1"/>
      <c r="IXB230" s="1"/>
      <c r="IXC230" s="1"/>
      <c r="IXD230" s="1"/>
      <c r="IXE230" s="1"/>
      <c r="IXF230" s="1"/>
      <c r="IXG230" s="1"/>
      <c r="IXH230" s="1"/>
      <c r="IXI230" s="1"/>
      <c r="IXJ230" s="1"/>
      <c r="IXK230" s="1"/>
      <c r="IXL230" s="1"/>
      <c r="IXM230" s="1"/>
      <c r="IXN230" s="1"/>
      <c r="IXO230" s="1"/>
      <c r="IXP230" s="1"/>
      <c r="IXQ230" s="1"/>
      <c r="IXR230" s="1"/>
      <c r="IXS230" s="1"/>
      <c r="IXT230" s="1"/>
      <c r="IXU230" s="1"/>
      <c r="IXV230" s="1"/>
      <c r="IXW230" s="1"/>
      <c r="IXX230" s="1"/>
      <c r="IXY230" s="1"/>
      <c r="IXZ230" s="1"/>
      <c r="IYA230" s="1"/>
      <c r="IYB230" s="1"/>
      <c r="IYC230" s="1"/>
      <c r="IYD230" s="1"/>
      <c r="IYE230" s="1"/>
      <c r="IYF230" s="1"/>
      <c r="IYG230" s="1"/>
      <c r="IYH230" s="1"/>
      <c r="IYI230" s="1"/>
      <c r="IYJ230" s="1"/>
      <c r="IYK230" s="1"/>
      <c r="IYL230" s="1"/>
      <c r="IYM230" s="1"/>
      <c r="IYN230" s="1"/>
      <c r="IYO230" s="1"/>
      <c r="IYP230" s="1"/>
      <c r="IYQ230" s="1"/>
      <c r="IYR230" s="1"/>
      <c r="IYS230" s="1"/>
      <c r="IYT230" s="1"/>
      <c r="IYU230" s="1"/>
      <c r="IYV230" s="1"/>
      <c r="IYW230" s="1"/>
      <c r="IYX230" s="1"/>
      <c r="IYY230" s="1"/>
      <c r="IYZ230" s="1"/>
      <c r="IZA230" s="1"/>
      <c r="IZB230" s="1"/>
      <c r="IZC230" s="1"/>
      <c r="IZD230" s="1"/>
      <c r="IZE230" s="1"/>
      <c r="IZF230" s="1"/>
      <c r="IZG230" s="1"/>
      <c r="IZH230" s="1"/>
      <c r="IZI230" s="1"/>
      <c r="IZJ230" s="1"/>
      <c r="IZK230" s="1"/>
      <c r="IZL230" s="1"/>
      <c r="IZM230" s="1"/>
      <c r="IZN230" s="1"/>
      <c r="IZO230" s="1"/>
      <c r="IZP230" s="1"/>
      <c r="IZQ230" s="1"/>
      <c r="IZR230" s="1"/>
      <c r="IZS230" s="1"/>
      <c r="IZT230" s="1"/>
      <c r="IZU230" s="1"/>
      <c r="IZV230" s="1"/>
      <c r="IZW230" s="1"/>
      <c r="IZX230" s="1"/>
      <c r="IZY230" s="1"/>
      <c r="IZZ230" s="1"/>
      <c r="JAA230" s="1"/>
      <c r="JAB230" s="1"/>
      <c r="JAC230" s="1"/>
      <c r="JAD230" s="1"/>
      <c r="JAE230" s="1"/>
      <c r="JAF230" s="1"/>
      <c r="JAG230" s="1"/>
      <c r="JAH230" s="1"/>
      <c r="JAI230" s="1"/>
      <c r="JAJ230" s="1"/>
      <c r="JAK230" s="1"/>
      <c r="JAL230" s="1"/>
      <c r="JAM230" s="1"/>
      <c r="JAN230" s="1"/>
      <c r="JAO230" s="1"/>
      <c r="JAP230" s="1"/>
      <c r="JAQ230" s="1"/>
      <c r="JAR230" s="1"/>
      <c r="JAS230" s="1"/>
      <c r="JAT230" s="1"/>
      <c r="JAU230" s="1"/>
      <c r="JAV230" s="1"/>
      <c r="JAW230" s="1"/>
      <c r="JAX230" s="1"/>
      <c r="JAY230" s="1"/>
      <c r="JAZ230" s="1"/>
      <c r="JBA230" s="1"/>
      <c r="JBB230" s="1"/>
      <c r="JBC230" s="1"/>
      <c r="JBD230" s="1"/>
      <c r="JBE230" s="1"/>
      <c r="JBF230" s="1"/>
      <c r="JBG230" s="1"/>
      <c r="JBH230" s="1"/>
      <c r="JBI230" s="1"/>
      <c r="JBJ230" s="1"/>
      <c r="JBK230" s="1"/>
      <c r="JBL230" s="1"/>
      <c r="JBM230" s="1"/>
      <c r="JBN230" s="1"/>
      <c r="JBO230" s="1"/>
      <c r="JBP230" s="1"/>
      <c r="JBQ230" s="1"/>
      <c r="JBR230" s="1"/>
      <c r="JBS230" s="1"/>
      <c r="JBT230" s="1"/>
      <c r="JBU230" s="1"/>
      <c r="JBV230" s="1"/>
      <c r="JBW230" s="1"/>
      <c r="JBX230" s="1"/>
      <c r="JBY230" s="1"/>
      <c r="JBZ230" s="1"/>
      <c r="JCA230" s="1"/>
      <c r="JCB230" s="1"/>
      <c r="JCC230" s="1"/>
      <c r="JCD230" s="1"/>
      <c r="JCE230" s="1"/>
      <c r="JCF230" s="1"/>
      <c r="JCG230" s="1"/>
      <c r="JCH230" s="1"/>
      <c r="JCI230" s="1"/>
      <c r="JCJ230" s="1"/>
      <c r="JCK230" s="1"/>
      <c r="JCL230" s="1"/>
      <c r="JCM230" s="1"/>
      <c r="JCN230" s="1"/>
      <c r="JCO230" s="1"/>
      <c r="JCP230" s="1"/>
      <c r="JCQ230" s="1"/>
      <c r="JCR230" s="1"/>
      <c r="JCS230" s="1"/>
      <c r="JCT230" s="1"/>
      <c r="JCU230" s="1"/>
      <c r="JCV230" s="1"/>
      <c r="JCW230" s="1"/>
      <c r="JCX230" s="1"/>
      <c r="JCY230" s="1"/>
      <c r="JCZ230" s="1"/>
      <c r="JDA230" s="1"/>
      <c r="JDB230" s="1"/>
      <c r="JDC230" s="1"/>
      <c r="JDD230" s="1"/>
      <c r="JDE230" s="1"/>
      <c r="JDF230" s="1"/>
      <c r="JDG230" s="1"/>
      <c r="JDH230" s="1"/>
      <c r="JDI230" s="1"/>
      <c r="JDJ230" s="1"/>
      <c r="JDK230" s="1"/>
      <c r="JDL230" s="1"/>
      <c r="JDM230" s="1"/>
      <c r="JDN230" s="1"/>
      <c r="JDO230" s="1"/>
      <c r="JDP230" s="1"/>
      <c r="JDQ230" s="1"/>
      <c r="JDR230" s="1"/>
      <c r="JDS230" s="1"/>
      <c r="JDT230" s="1"/>
      <c r="JDU230" s="1"/>
      <c r="JDV230" s="1"/>
      <c r="JDW230" s="1"/>
      <c r="JDX230" s="1"/>
      <c r="JDY230" s="1"/>
      <c r="JDZ230" s="1"/>
      <c r="JEA230" s="1"/>
      <c r="JEB230" s="1"/>
      <c r="JEC230" s="1"/>
      <c r="JED230" s="1"/>
      <c r="JEE230" s="1"/>
      <c r="JEF230" s="1"/>
      <c r="JEG230" s="1"/>
      <c r="JEH230" s="1"/>
      <c r="JEI230" s="1"/>
      <c r="JEJ230" s="1"/>
      <c r="JEK230" s="1"/>
      <c r="JEL230" s="1"/>
      <c r="JEM230" s="1"/>
      <c r="JEN230" s="1"/>
      <c r="JEO230" s="1"/>
      <c r="JEP230" s="1"/>
      <c r="JEQ230" s="1"/>
      <c r="JER230" s="1"/>
      <c r="JES230" s="1"/>
      <c r="JET230" s="1"/>
      <c r="JEU230" s="1"/>
      <c r="JEV230" s="1"/>
      <c r="JEW230" s="1"/>
      <c r="JEX230" s="1"/>
      <c r="JEY230" s="1"/>
      <c r="JEZ230" s="1"/>
      <c r="JFA230" s="1"/>
      <c r="JFB230" s="1"/>
      <c r="JFC230" s="1"/>
      <c r="JFD230" s="1"/>
      <c r="JFE230" s="1"/>
      <c r="JFF230" s="1"/>
      <c r="JFG230" s="1"/>
      <c r="JFH230" s="1"/>
      <c r="JFI230" s="1"/>
      <c r="JFJ230" s="1"/>
      <c r="JFK230" s="1"/>
      <c r="JFL230" s="1"/>
      <c r="JFM230" s="1"/>
      <c r="JFN230" s="1"/>
      <c r="JFO230" s="1"/>
      <c r="JFP230" s="1"/>
      <c r="JFQ230" s="1"/>
      <c r="JFR230" s="1"/>
      <c r="JFS230" s="1"/>
      <c r="JFT230" s="1"/>
      <c r="JFU230" s="1"/>
      <c r="JFV230" s="1"/>
      <c r="JFW230" s="1"/>
      <c r="JFX230" s="1"/>
      <c r="JFY230" s="1"/>
      <c r="JFZ230" s="1"/>
      <c r="JGA230" s="1"/>
      <c r="JGB230" s="1"/>
      <c r="JGC230" s="1"/>
      <c r="JGD230" s="1"/>
      <c r="JGE230" s="1"/>
      <c r="JGF230" s="1"/>
      <c r="JGG230" s="1"/>
      <c r="JGH230" s="1"/>
      <c r="JGI230" s="1"/>
      <c r="JGJ230" s="1"/>
      <c r="JGK230" s="1"/>
      <c r="JGL230" s="1"/>
      <c r="JGM230" s="1"/>
      <c r="JGN230" s="1"/>
      <c r="JGO230" s="1"/>
      <c r="JGP230" s="1"/>
      <c r="JGQ230" s="1"/>
      <c r="JGR230" s="1"/>
      <c r="JGS230" s="1"/>
      <c r="JGT230" s="1"/>
      <c r="JGU230" s="1"/>
      <c r="JGV230" s="1"/>
      <c r="JGW230" s="1"/>
      <c r="JGX230" s="1"/>
      <c r="JGY230" s="1"/>
      <c r="JGZ230" s="1"/>
      <c r="JHA230" s="1"/>
      <c r="JHB230" s="1"/>
      <c r="JHC230" s="1"/>
      <c r="JHD230" s="1"/>
      <c r="JHE230" s="1"/>
      <c r="JHF230" s="1"/>
      <c r="JHG230" s="1"/>
      <c r="JHH230" s="1"/>
      <c r="JHI230" s="1"/>
      <c r="JHJ230" s="1"/>
      <c r="JHK230" s="1"/>
      <c r="JHL230" s="1"/>
      <c r="JHM230" s="1"/>
      <c r="JHN230" s="1"/>
      <c r="JHO230" s="1"/>
      <c r="JHP230" s="1"/>
      <c r="JHQ230" s="1"/>
      <c r="JHR230" s="1"/>
      <c r="JHS230" s="1"/>
      <c r="JHT230" s="1"/>
      <c r="JHU230" s="1"/>
      <c r="JHV230" s="1"/>
      <c r="JHW230" s="1"/>
      <c r="JHX230" s="1"/>
      <c r="JHY230" s="1"/>
      <c r="JHZ230" s="1"/>
      <c r="JIA230" s="1"/>
      <c r="JIB230" s="1"/>
      <c r="JIC230" s="1"/>
      <c r="JID230" s="1"/>
      <c r="JIE230" s="1"/>
      <c r="JIF230" s="1"/>
      <c r="JIG230" s="1"/>
      <c r="JIH230" s="1"/>
      <c r="JII230" s="1"/>
      <c r="JIJ230" s="1"/>
      <c r="JIK230" s="1"/>
      <c r="JIL230" s="1"/>
      <c r="JIM230" s="1"/>
      <c r="JIN230" s="1"/>
      <c r="JIO230" s="1"/>
      <c r="JIP230" s="1"/>
      <c r="JIQ230" s="1"/>
      <c r="JIR230" s="1"/>
      <c r="JIS230" s="1"/>
      <c r="JIT230" s="1"/>
      <c r="JIU230" s="1"/>
      <c r="JIV230" s="1"/>
      <c r="JIW230" s="1"/>
      <c r="JIX230" s="1"/>
      <c r="JIY230" s="1"/>
      <c r="JIZ230" s="1"/>
      <c r="JJA230" s="1"/>
      <c r="JJB230" s="1"/>
      <c r="JJC230" s="1"/>
      <c r="JJD230" s="1"/>
      <c r="JJE230" s="1"/>
      <c r="JJF230" s="1"/>
      <c r="JJG230" s="1"/>
      <c r="JJH230" s="1"/>
      <c r="JJI230" s="1"/>
      <c r="JJJ230" s="1"/>
      <c r="JJK230" s="1"/>
      <c r="JJL230" s="1"/>
      <c r="JJM230" s="1"/>
      <c r="JJN230" s="1"/>
      <c r="JJO230" s="1"/>
      <c r="JJP230" s="1"/>
      <c r="JJQ230" s="1"/>
      <c r="JJR230" s="1"/>
      <c r="JJS230" s="1"/>
      <c r="JJT230" s="1"/>
      <c r="JJU230" s="1"/>
      <c r="JJV230" s="1"/>
      <c r="JJW230" s="1"/>
      <c r="JJX230" s="1"/>
      <c r="JJY230" s="1"/>
      <c r="JJZ230" s="1"/>
      <c r="JKA230" s="1"/>
      <c r="JKB230" s="1"/>
      <c r="JKC230" s="1"/>
      <c r="JKD230" s="1"/>
      <c r="JKE230" s="1"/>
      <c r="JKF230" s="1"/>
      <c r="JKG230" s="1"/>
      <c r="JKH230" s="1"/>
      <c r="JKI230" s="1"/>
      <c r="JKJ230" s="1"/>
      <c r="JKK230" s="1"/>
      <c r="JKL230" s="1"/>
      <c r="JKM230" s="1"/>
      <c r="JKN230" s="1"/>
      <c r="JKO230" s="1"/>
      <c r="JKP230" s="1"/>
      <c r="JKQ230" s="1"/>
      <c r="JKR230" s="1"/>
      <c r="JKS230" s="1"/>
      <c r="JKT230" s="1"/>
      <c r="JKU230" s="1"/>
      <c r="JKV230" s="1"/>
      <c r="JKW230" s="1"/>
      <c r="JKX230" s="1"/>
      <c r="JKY230" s="1"/>
      <c r="JKZ230" s="1"/>
      <c r="JLA230" s="1"/>
      <c r="JLB230" s="1"/>
      <c r="JLC230" s="1"/>
      <c r="JLD230" s="1"/>
      <c r="JLE230" s="1"/>
      <c r="JLF230" s="1"/>
      <c r="JLG230" s="1"/>
      <c r="JLH230" s="1"/>
      <c r="JLI230" s="1"/>
      <c r="JLJ230" s="1"/>
      <c r="JLK230" s="1"/>
      <c r="JLL230" s="1"/>
      <c r="JLM230" s="1"/>
      <c r="JLN230" s="1"/>
      <c r="JLO230" s="1"/>
      <c r="JLP230" s="1"/>
      <c r="JLQ230" s="1"/>
      <c r="JLR230" s="1"/>
      <c r="JLS230" s="1"/>
      <c r="JLT230" s="1"/>
      <c r="JLU230" s="1"/>
      <c r="JLV230" s="1"/>
      <c r="JLW230" s="1"/>
      <c r="JLX230" s="1"/>
      <c r="JLY230" s="1"/>
      <c r="JLZ230" s="1"/>
      <c r="JMA230" s="1"/>
      <c r="JMB230" s="1"/>
      <c r="JMC230" s="1"/>
      <c r="JMD230" s="1"/>
      <c r="JME230" s="1"/>
      <c r="JMF230" s="1"/>
      <c r="JMG230" s="1"/>
      <c r="JMH230" s="1"/>
      <c r="JMI230" s="1"/>
      <c r="JMJ230" s="1"/>
      <c r="JMK230" s="1"/>
      <c r="JML230" s="1"/>
      <c r="JMM230" s="1"/>
      <c r="JMN230" s="1"/>
      <c r="JMO230" s="1"/>
      <c r="JMP230" s="1"/>
      <c r="JMQ230" s="1"/>
      <c r="JMR230" s="1"/>
      <c r="JMS230" s="1"/>
      <c r="JMT230" s="1"/>
      <c r="JMU230" s="1"/>
      <c r="JMV230" s="1"/>
      <c r="JMW230" s="1"/>
      <c r="JMX230" s="1"/>
      <c r="JMY230" s="1"/>
      <c r="JMZ230" s="1"/>
      <c r="JNA230" s="1"/>
      <c r="JNB230" s="1"/>
      <c r="JNC230" s="1"/>
      <c r="JND230" s="1"/>
      <c r="JNE230" s="1"/>
      <c r="JNF230" s="1"/>
      <c r="JNG230" s="1"/>
      <c r="JNH230" s="1"/>
      <c r="JNI230" s="1"/>
      <c r="JNJ230" s="1"/>
      <c r="JNK230" s="1"/>
      <c r="JNL230" s="1"/>
      <c r="JNM230" s="1"/>
      <c r="JNN230" s="1"/>
      <c r="JNO230" s="1"/>
      <c r="JNP230" s="1"/>
      <c r="JNQ230" s="1"/>
      <c r="JNR230" s="1"/>
      <c r="JNS230" s="1"/>
      <c r="JNT230" s="1"/>
      <c r="JNU230" s="1"/>
      <c r="JNV230" s="1"/>
      <c r="JNW230" s="1"/>
      <c r="JNX230" s="1"/>
      <c r="JNY230" s="1"/>
      <c r="JNZ230" s="1"/>
      <c r="JOA230" s="1"/>
      <c r="JOB230" s="1"/>
      <c r="JOC230" s="1"/>
      <c r="JOD230" s="1"/>
      <c r="JOE230" s="1"/>
      <c r="JOF230" s="1"/>
      <c r="JOG230" s="1"/>
      <c r="JOH230" s="1"/>
      <c r="JOI230" s="1"/>
      <c r="JOJ230" s="1"/>
      <c r="JOK230" s="1"/>
      <c r="JOL230" s="1"/>
      <c r="JOM230" s="1"/>
      <c r="JON230" s="1"/>
      <c r="JOO230" s="1"/>
      <c r="JOP230" s="1"/>
      <c r="JOQ230" s="1"/>
      <c r="JOR230" s="1"/>
      <c r="JOS230" s="1"/>
      <c r="JOT230" s="1"/>
      <c r="JOU230" s="1"/>
      <c r="JOV230" s="1"/>
      <c r="JOW230" s="1"/>
      <c r="JOX230" s="1"/>
      <c r="JOY230" s="1"/>
      <c r="JOZ230" s="1"/>
      <c r="JPA230" s="1"/>
      <c r="JPB230" s="1"/>
      <c r="JPC230" s="1"/>
      <c r="JPD230" s="1"/>
      <c r="JPE230" s="1"/>
      <c r="JPF230" s="1"/>
      <c r="JPG230" s="1"/>
      <c r="JPH230" s="1"/>
      <c r="JPI230" s="1"/>
      <c r="JPJ230" s="1"/>
      <c r="JPK230" s="1"/>
      <c r="JPL230" s="1"/>
      <c r="JPM230" s="1"/>
      <c r="JPN230" s="1"/>
      <c r="JPO230" s="1"/>
      <c r="JPP230" s="1"/>
      <c r="JPQ230" s="1"/>
      <c r="JPR230" s="1"/>
      <c r="JPS230" s="1"/>
      <c r="JPT230" s="1"/>
      <c r="JPU230" s="1"/>
      <c r="JPV230" s="1"/>
      <c r="JPW230" s="1"/>
      <c r="JPX230" s="1"/>
      <c r="JPY230" s="1"/>
      <c r="JPZ230" s="1"/>
      <c r="JQA230" s="1"/>
      <c r="JQB230" s="1"/>
      <c r="JQC230" s="1"/>
      <c r="JQD230" s="1"/>
      <c r="JQE230" s="1"/>
      <c r="JQF230" s="1"/>
      <c r="JQG230" s="1"/>
      <c r="JQH230" s="1"/>
      <c r="JQI230" s="1"/>
      <c r="JQJ230" s="1"/>
      <c r="JQK230" s="1"/>
      <c r="JQL230" s="1"/>
      <c r="JQM230" s="1"/>
      <c r="JQN230" s="1"/>
      <c r="JQO230" s="1"/>
      <c r="JQP230" s="1"/>
      <c r="JQQ230" s="1"/>
      <c r="JQR230" s="1"/>
      <c r="JQS230" s="1"/>
      <c r="JQT230" s="1"/>
      <c r="JQU230" s="1"/>
      <c r="JQV230" s="1"/>
      <c r="JQW230" s="1"/>
      <c r="JQX230" s="1"/>
      <c r="JQY230" s="1"/>
      <c r="JQZ230" s="1"/>
      <c r="JRA230" s="1"/>
      <c r="JRB230" s="1"/>
      <c r="JRC230" s="1"/>
      <c r="JRD230" s="1"/>
      <c r="JRE230" s="1"/>
      <c r="JRF230" s="1"/>
      <c r="JRG230" s="1"/>
      <c r="JRH230" s="1"/>
      <c r="JRI230" s="1"/>
      <c r="JRJ230" s="1"/>
      <c r="JRK230" s="1"/>
      <c r="JRL230" s="1"/>
      <c r="JRM230" s="1"/>
      <c r="JRN230" s="1"/>
      <c r="JRO230" s="1"/>
      <c r="JRP230" s="1"/>
      <c r="JRQ230" s="1"/>
      <c r="JRR230" s="1"/>
      <c r="JRS230" s="1"/>
      <c r="JRT230" s="1"/>
      <c r="JRU230" s="1"/>
      <c r="JRV230" s="1"/>
      <c r="JRW230" s="1"/>
      <c r="JRX230" s="1"/>
      <c r="JRY230" s="1"/>
      <c r="JRZ230" s="1"/>
      <c r="JSA230" s="1"/>
      <c r="JSB230" s="1"/>
      <c r="JSC230" s="1"/>
      <c r="JSD230" s="1"/>
      <c r="JSE230" s="1"/>
      <c r="JSF230" s="1"/>
      <c r="JSG230" s="1"/>
      <c r="JSH230" s="1"/>
      <c r="JSI230" s="1"/>
      <c r="JSJ230" s="1"/>
      <c r="JSK230" s="1"/>
      <c r="JSL230" s="1"/>
      <c r="JSM230" s="1"/>
      <c r="JSN230" s="1"/>
      <c r="JSO230" s="1"/>
      <c r="JSP230" s="1"/>
      <c r="JSQ230" s="1"/>
      <c r="JSR230" s="1"/>
      <c r="JSS230" s="1"/>
      <c r="JST230" s="1"/>
      <c r="JSU230" s="1"/>
      <c r="JSV230" s="1"/>
      <c r="JSW230" s="1"/>
      <c r="JSX230" s="1"/>
      <c r="JSY230" s="1"/>
      <c r="JSZ230" s="1"/>
      <c r="JTA230" s="1"/>
      <c r="JTB230" s="1"/>
      <c r="JTC230" s="1"/>
      <c r="JTD230" s="1"/>
      <c r="JTE230" s="1"/>
      <c r="JTF230" s="1"/>
      <c r="JTG230" s="1"/>
      <c r="JTH230" s="1"/>
      <c r="JTI230" s="1"/>
      <c r="JTJ230" s="1"/>
      <c r="JTK230" s="1"/>
      <c r="JTL230" s="1"/>
      <c r="JTM230" s="1"/>
      <c r="JTN230" s="1"/>
      <c r="JTO230" s="1"/>
      <c r="JTP230" s="1"/>
      <c r="JTQ230" s="1"/>
      <c r="JTR230" s="1"/>
      <c r="JTS230" s="1"/>
      <c r="JTT230" s="1"/>
      <c r="JTU230" s="1"/>
      <c r="JTV230" s="1"/>
      <c r="JTW230" s="1"/>
      <c r="JTX230" s="1"/>
      <c r="JTY230" s="1"/>
      <c r="JTZ230" s="1"/>
      <c r="JUA230" s="1"/>
      <c r="JUB230" s="1"/>
      <c r="JUC230" s="1"/>
      <c r="JUD230" s="1"/>
      <c r="JUE230" s="1"/>
      <c r="JUF230" s="1"/>
      <c r="JUG230" s="1"/>
      <c r="JUH230" s="1"/>
      <c r="JUI230" s="1"/>
      <c r="JUJ230" s="1"/>
      <c r="JUK230" s="1"/>
      <c r="JUL230" s="1"/>
      <c r="JUM230" s="1"/>
      <c r="JUN230" s="1"/>
      <c r="JUO230" s="1"/>
      <c r="JUP230" s="1"/>
      <c r="JUQ230" s="1"/>
      <c r="JUR230" s="1"/>
      <c r="JUS230" s="1"/>
      <c r="JUT230" s="1"/>
      <c r="JUU230" s="1"/>
      <c r="JUV230" s="1"/>
      <c r="JUW230" s="1"/>
      <c r="JUX230" s="1"/>
      <c r="JUY230" s="1"/>
      <c r="JUZ230" s="1"/>
      <c r="JVA230" s="1"/>
      <c r="JVB230" s="1"/>
      <c r="JVC230" s="1"/>
      <c r="JVD230" s="1"/>
      <c r="JVE230" s="1"/>
      <c r="JVF230" s="1"/>
      <c r="JVG230" s="1"/>
      <c r="JVH230" s="1"/>
      <c r="JVI230" s="1"/>
      <c r="JVJ230" s="1"/>
      <c r="JVK230" s="1"/>
      <c r="JVL230" s="1"/>
      <c r="JVM230" s="1"/>
      <c r="JVN230" s="1"/>
      <c r="JVO230" s="1"/>
      <c r="JVP230" s="1"/>
      <c r="JVQ230" s="1"/>
      <c r="JVR230" s="1"/>
      <c r="JVS230" s="1"/>
      <c r="JVT230" s="1"/>
      <c r="JVU230" s="1"/>
      <c r="JVV230" s="1"/>
      <c r="JVW230" s="1"/>
      <c r="JVX230" s="1"/>
      <c r="JVY230" s="1"/>
      <c r="JVZ230" s="1"/>
      <c r="JWA230" s="1"/>
      <c r="JWB230" s="1"/>
      <c r="JWC230" s="1"/>
      <c r="JWD230" s="1"/>
      <c r="JWE230" s="1"/>
      <c r="JWF230" s="1"/>
      <c r="JWG230" s="1"/>
      <c r="JWH230" s="1"/>
      <c r="JWI230" s="1"/>
      <c r="JWJ230" s="1"/>
      <c r="JWK230" s="1"/>
      <c r="JWL230" s="1"/>
      <c r="JWM230" s="1"/>
      <c r="JWN230" s="1"/>
      <c r="JWO230" s="1"/>
      <c r="JWP230" s="1"/>
      <c r="JWQ230" s="1"/>
      <c r="JWR230" s="1"/>
      <c r="JWS230" s="1"/>
      <c r="JWT230" s="1"/>
      <c r="JWU230" s="1"/>
      <c r="JWV230" s="1"/>
      <c r="JWW230" s="1"/>
      <c r="JWX230" s="1"/>
      <c r="JWY230" s="1"/>
      <c r="JWZ230" s="1"/>
      <c r="JXA230" s="1"/>
      <c r="JXB230" s="1"/>
      <c r="JXC230" s="1"/>
      <c r="JXD230" s="1"/>
      <c r="JXE230" s="1"/>
      <c r="JXF230" s="1"/>
      <c r="JXG230" s="1"/>
      <c r="JXH230" s="1"/>
      <c r="JXI230" s="1"/>
      <c r="JXJ230" s="1"/>
      <c r="JXK230" s="1"/>
      <c r="JXL230" s="1"/>
      <c r="JXM230" s="1"/>
      <c r="JXN230" s="1"/>
      <c r="JXO230" s="1"/>
      <c r="JXP230" s="1"/>
      <c r="JXQ230" s="1"/>
      <c r="JXR230" s="1"/>
      <c r="JXS230" s="1"/>
      <c r="JXT230" s="1"/>
      <c r="JXU230" s="1"/>
      <c r="JXV230" s="1"/>
      <c r="JXW230" s="1"/>
      <c r="JXX230" s="1"/>
      <c r="JXY230" s="1"/>
      <c r="JXZ230" s="1"/>
      <c r="JYA230" s="1"/>
      <c r="JYB230" s="1"/>
      <c r="JYC230" s="1"/>
      <c r="JYD230" s="1"/>
      <c r="JYE230" s="1"/>
      <c r="JYF230" s="1"/>
      <c r="JYG230" s="1"/>
      <c r="JYH230" s="1"/>
      <c r="JYI230" s="1"/>
      <c r="JYJ230" s="1"/>
      <c r="JYK230" s="1"/>
      <c r="JYL230" s="1"/>
      <c r="JYM230" s="1"/>
      <c r="JYN230" s="1"/>
      <c r="JYO230" s="1"/>
      <c r="JYP230" s="1"/>
      <c r="JYQ230" s="1"/>
      <c r="JYR230" s="1"/>
      <c r="JYS230" s="1"/>
      <c r="JYT230" s="1"/>
      <c r="JYU230" s="1"/>
      <c r="JYV230" s="1"/>
      <c r="JYW230" s="1"/>
      <c r="JYX230" s="1"/>
      <c r="JYY230" s="1"/>
      <c r="JYZ230" s="1"/>
      <c r="JZA230" s="1"/>
      <c r="JZB230" s="1"/>
      <c r="JZC230" s="1"/>
      <c r="JZD230" s="1"/>
      <c r="JZE230" s="1"/>
      <c r="JZF230" s="1"/>
      <c r="JZG230" s="1"/>
      <c r="JZH230" s="1"/>
      <c r="JZI230" s="1"/>
      <c r="JZJ230" s="1"/>
      <c r="JZK230" s="1"/>
      <c r="JZL230" s="1"/>
      <c r="JZM230" s="1"/>
      <c r="JZN230" s="1"/>
      <c r="JZO230" s="1"/>
      <c r="JZP230" s="1"/>
      <c r="JZQ230" s="1"/>
      <c r="JZR230" s="1"/>
      <c r="JZS230" s="1"/>
      <c r="JZT230" s="1"/>
      <c r="JZU230" s="1"/>
      <c r="JZV230" s="1"/>
      <c r="JZW230" s="1"/>
      <c r="JZX230" s="1"/>
      <c r="JZY230" s="1"/>
      <c r="JZZ230" s="1"/>
      <c r="KAA230" s="1"/>
      <c r="KAB230" s="1"/>
      <c r="KAC230" s="1"/>
      <c r="KAD230" s="1"/>
      <c r="KAE230" s="1"/>
      <c r="KAF230" s="1"/>
      <c r="KAG230" s="1"/>
      <c r="KAH230" s="1"/>
      <c r="KAI230" s="1"/>
      <c r="KAJ230" s="1"/>
      <c r="KAK230" s="1"/>
      <c r="KAL230" s="1"/>
      <c r="KAM230" s="1"/>
      <c r="KAN230" s="1"/>
      <c r="KAO230" s="1"/>
      <c r="KAP230" s="1"/>
      <c r="KAQ230" s="1"/>
      <c r="KAR230" s="1"/>
      <c r="KAS230" s="1"/>
      <c r="KAT230" s="1"/>
      <c r="KAU230" s="1"/>
      <c r="KAV230" s="1"/>
      <c r="KAW230" s="1"/>
      <c r="KAX230" s="1"/>
      <c r="KAY230" s="1"/>
      <c r="KAZ230" s="1"/>
      <c r="KBA230" s="1"/>
      <c r="KBB230" s="1"/>
      <c r="KBC230" s="1"/>
      <c r="KBD230" s="1"/>
      <c r="KBE230" s="1"/>
      <c r="KBF230" s="1"/>
      <c r="KBG230" s="1"/>
      <c r="KBH230" s="1"/>
      <c r="KBI230" s="1"/>
      <c r="KBJ230" s="1"/>
      <c r="KBK230" s="1"/>
      <c r="KBL230" s="1"/>
      <c r="KBM230" s="1"/>
      <c r="KBN230" s="1"/>
      <c r="KBO230" s="1"/>
      <c r="KBP230" s="1"/>
      <c r="KBQ230" s="1"/>
      <c r="KBR230" s="1"/>
      <c r="KBS230" s="1"/>
      <c r="KBT230" s="1"/>
      <c r="KBU230" s="1"/>
      <c r="KBV230" s="1"/>
      <c r="KBW230" s="1"/>
      <c r="KBX230" s="1"/>
      <c r="KBY230" s="1"/>
      <c r="KBZ230" s="1"/>
      <c r="KCA230" s="1"/>
      <c r="KCB230" s="1"/>
      <c r="KCC230" s="1"/>
      <c r="KCD230" s="1"/>
      <c r="KCE230" s="1"/>
      <c r="KCF230" s="1"/>
      <c r="KCG230" s="1"/>
      <c r="KCH230" s="1"/>
      <c r="KCI230" s="1"/>
      <c r="KCJ230" s="1"/>
      <c r="KCK230" s="1"/>
      <c r="KCL230" s="1"/>
      <c r="KCM230" s="1"/>
      <c r="KCN230" s="1"/>
      <c r="KCO230" s="1"/>
      <c r="KCP230" s="1"/>
      <c r="KCQ230" s="1"/>
      <c r="KCR230" s="1"/>
      <c r="KCS230" s="1"/>
      <c r="KCT230" s="1"/>
      <c r="KCU230" s="1"/>
      <c r="KCV230" s="1"/>
      <c r="KCW230" s="1"/>
      <c r="KCX230" s="1"/>
      <c r="KCY230" s="1"/>
      <c r="KCZ230" s="1"/>
      <c r="KDA230" s="1"/>
      <c r="KDB230" s="1"/>
      <c r="KDC230" s="1"/>
      <c r="KDD230" s="1"/>
      <c r="KDE230" s="1"/>
      <c r="KDF230" s="1"/>
      <c r="KDG230" s="1"/>
      <c r="KDH230" s="1"/>
      <c r="KDI230" s="1"/>
      <c r="KDJ230" s="1"/>
      <c r="KDK230" s="1"/>
      <c r="KDL230" s="1"/>
      <c r="KDM230" s="1"/>
      <c r="KDN230" s="1"/>
      <c r="KDO230" s="1"/>
      <c r="KDP230" s="1"/>
      <c r="KDQ230" s="1"/>
      <c r="KDR230" s="1"/>
      <c r="KDS230" s="1"/>
      <c r="KDT230" s="1"/>
      <c r="KDU230" s="1"/>
      <c r="KDV230" s="1"/>
      <c r="KDW230" s="1"/>
      <c r="KDX230" s="1"/>
      <c r="KDY230" s="1"/>
      <c r="KDZ230" s="1"/>
      <c r="KEA230" s="1"/>
      <c r="KEB230" s="1"/>
      <c r="KEC230" s="1"/>
      <c r="KED230" s="1"/>
      <c r="KEE230" s="1"/>
      <c r="KEF230" s="1"/>
      <c r="KEG230" s="1"/>
      <c r="KEH230" s="1"/>
      <c r="KEI230" s="1"/>
      <c r="KEJ230" s="1"/>
      <c r="KEK230" s="1"/>
      <c r="KEL230" s="1"/>
      <c r="KEM230" s="1"/>
      <c r="KEN230" s="1"/>
      <c r="KEO230" s="1"/>
      <c r="KEP230" s="1"/>
      <c r="KEQ230" s="1"/>
      <c r="KER230" s="1"/>
      <c r="KES230" s="1"/>
      <c r="KET230" s="1"/>
      <c r="KEU230" s="1"/>
      <c r="KEV230" s="1"/>
      <c r="KEW230" s="1"/>
      <c r="KEX230" s="1"/>
      <c r="KEY230" s="1"/>
      <c r="KEZ230" s="1"/>
      <c r="KFA230" s="1"/>
      <c r="KFB230" s="1"/>
      <c r="KFC230" s="1"/>
      <c r="KFD230" s="1"/>
      <c r="KFE230" s="1"/>
      <c r="KFF230" s="1"/>
      <c r="KFG230" s="1"/>
      <c r="KFH230" s="1"/>
      <c r="KFI230" s="1"/>
      <c r="KFJ230" s="1"/>
      <c r="KFK230" s="1"/>
      <c r="KFL230" s="1"/>
      <c r="KFM230" s="1"/>
      <c r="KFN230" s="1"/>
      <c r="KFO230" s="1"/>
      <c r="KFP230" s="1"/>
      <c r="KFQ230" s="1"/>
      <c r="KFR230" s="1"/>
      <c r="KFS230" s="1"/>
      <c r="KFT230" s="1"/>
      <c r="KFU230" s="1"/>
      <c r="KFV230" s="1"/>
      <c r="KFW230" s="1"/>
      <c r="KFX230" s="1"/>
      <c r="KFY230" s="1"/>
      <c r="KFZ230" s="1"/>
      <c r="KGA230" s="1"/>
      <c r="KGB230" s="1"/>
      <c r="KGC230" s="1"/>
      <c r="KGD230" s="1"/>
      <c r="KGE230" s="1"/>
      <c r="KGF230" s="1"/>
      <c r="KGG230" s="1"/>
      <c r="KGH230" s="1"/>
      <c r="KGI230" s="1"/>
      <c r="KGJ230" s="1"/>
      <c r="KGK230" s="1"/>
      <c r="KGL230" s="1"/>
      <c r="KGM230" s="1"/>
      <c r="KGN230" s="1"/>
      <c r="KGO230" s="1"/>
      <c r="KGP230" s="1"/>
      <c r="KGQ230" s="1"/>
      <c r="KGR230" s="1"/>
      <c r="KGS230" s="1"/>
      <c r="KGT230" s="1"/>
      <c r="KGU230" s="1"/>
      <c r="KGV230" s="1"/>
      <c r="KGW230" s="1"/>
      <c r="KGX230" s="1"/>
      <c r="KGY230" s="1"/>
      <c r="KGZ230" s="1"/>
      <c r="KHA230" s="1"/>
      <c r="KHB230" s="1"/>
      <c r="KHC230" s="1"/>
      <c r="KHD230" s="1"/>
      <c r="KHE230" s="1"/>
      <c r="KHF230" s="1"/>
      <c r="KHG230" s="1"/>
      <c r="KHH230" s="1"/>
      <c r="KHI230" s="1"/>
      <c r="KHJ230" s="1"/>
      <c r="KHK230" s="1"/>
      <c r="KHL230" s="1"/>
      <c r="KHM230" s="1"/>
      <c r="KHN230" s="1"/>
      <c r="KHO230" s="1"/>
      <c r="KHP230" s="1"/>
      <c r="KHQ230" s="1"/>
      <c r="KHR230" s="1"/>
      <c r="KHS230" s="1"/>
      <c r="KHT230" s="1"/>
      <c r="KHU230" s="1"/>
      <c r="KHV230" s="1"/>
      <c r="KHW230" s="1"/>
      <c r="KHX230" s="1"/>
      <c r="KHY230" s="1"/>
      <c r="KHZ230" s="1"/>
      <c r="KIA230" s="1"/>
      <c r="KIB230" s="1"/>
      <c r="KIC230" s="1"/>
      <c r="KID230" s="1"/>
      <c r="KIE230" s="1"/>
      <c r="KIF230" s="1"/>
      <c r="KIG230" s="1"/>
      <c r="KIH230" s="1"/>
      <c r="KII230" s="1"/>
      <c r="KIJ230" s="1"/>
      <c r="KIK230" s="1"/>
      <c r="KIL230" s="1"/>
      <c r="KIM230" s="1"/>
      <c r="KIN230" s="1"/>
      <c r="KIO230" s="1"/>
      <c r="KIP230" s="1"/>
      <c r="KIQ230" s="1"/>
      <c r="KIR230" s="1"/>
      <c r="KIS230" s="1"/>
      <c r="KIT230" s="1"/>
      <c r="KIU230" s="1"/>
      <c r="KIV230" s="1"/>
      <c r="KIW230" s="1"/>
      <c r="KIX230" s="1"/>
      <c r="KIY230" s="1"/>
      <c r="KIZ230" s="1"/>
      <c r="KJA230" s="1"/>
      <c r="KJB230" s="1"/>
      <c r="KJC230" s="1"/>
      <c r="KJD230" s="1"/>
      <c r="KJE230" s="1"/>
      <c r="KJF230" s="1"/>
      <c r="KJG230" s="1"/>
      <c r="KJH230" s="1"/>
      <c r="KJI230" s="1"/>
      <c r="KJJ230" s="1"/>
      <c r="KJK230" s="1"/>
      <c r="KJL230" s="1"/>
      <c r="KJM230" s="1"/>
      <c r="KJN230" s="1"/>
      <c r="KJO230" s="1"/>
      <c r="KJP230" s="1"/>
      <c r="KJQ230" s="1"/>
      <c r="KJR230" s="1"/>
      <c r="KJS230" s="1"/>
      <c r="KJT230" s="1"/>
      <c r="KJU230" s="1"/>
      <c r="KJV230" s="1"/>
      <c r="KJW230" s="1"/>
      <c r="KJX230" s="1"/>
      <c r="KJY230" s="1"/>
      <c r="KJZ230" s="1"/>
      <c r="KKA230" s="1"/>
      <c r="KKB230" s="1"/>
      <c r="KKC230" s="1"/>
      <c r="KKD230" s="1"/>
      <c r="KKE230" s="1"/>
      <c r="KKF230" s="1"/>
      <c r="KKG230" s="1"/>
      <c r="KKH230" s="1"/>
      <c r="KKI230" s="1"/>
      <c r="KKJ230" s="1"/>
      <c r="KKK230" s="1"/>
      <c r="KKL230" s="1"/>
      <c r="KKM230" s="1"/>
      <c r="KKN230" s="1"/>
      <c r="KKO230" s="1"/>
      <c r="KKP230" s="1"/>
      <c r="KKQ230" s="1"/>
      <c r="KKR230" s="1"/>
      <c r="KKS230" s="1"/>
      <c r="KKT230" s="1"/>
      <c r="KKU230" s="1"/>
      <c r="KKV230" s="1"/>
      <c r="KKW230" s="1"/>
      <c r="KKX230" s="1"/>
      <c r="KKY230" s="1"/>
      <c r="KKZ230" s="1"/>
      <c r="KLA230" s="1"/>
      <c r="KLB230" s="1"/>
      <c r="KLC230" s="1"/>
      <c r="KLD230" s="1"/>
      <c r="KLE230" s="1"/>
      <c r="KLF230" s="1"/>
      <c r="KLG230" s="1"/>
      <c r="KLH230" s="1"/>
      <c r="KLI230" s="1"/>
      <c r="KLJ230" s="1"/>
      <c r="KLK230" s="1"/>
      <c r="KLL230" s="1"/>
      <c r="KLM230" s="1"/>
      <c r="KLN230" s="1"/>
      <c r="KLO230" s="1"/>
      <c r="KLP230" s="1"/>
      <c r="KLQ230" s="1"/>
      <c r="KLR230" s="1"/>
      <c r="KLS230" s="1"/>
      <c r="KLT230" s="1"/>
      <c r="KLU230" s="1"/>
      <c r="KLV230" s="1"/>
      <c r="KLW230" s="1"/>
      <c r="KLX230" s="1"/>
      <c r="KLY230" s="1"/>
      <c r="KLZ230" s="1"/>
      <c r="KMA230" s="1"/>
      <c r="KMB230" s="1"/>
      <c r="KMC230" s="1"/>
      <c r="KMD230" s="1"/>
      <c r="KME230" s="1"/>
      <c r="KMF230" s="1"/>
      <c r="KMG230" s="1"/>
      <c r="KMH230" s="1"/>
      <c r="KMI230" s="1"/>
      <c r="KMJ230" s="1"/>
      <c r="KMK230" s="1"/>
      <c r="KML230" s="1"/>
      <c r="KMM230" s="1"/>
      <c r="KMN230" s="1"/>
      <c r="KMO230" s="1"/>
      <c r="KMP230" s="1"/>
      <c r="KMQ230" s="1"/>
      <c r="KMR230" s="1"/>
      <c r="KMS230" s="1"/>
      <c r="KMT230" s="1"/>
      <c r="KMU230" s="1"/>
      <c r="KMV230" s="1"/>
      <c r="KMW230" s="1"/>
      <c r="KMX230" s="1"/>
      <c r="KMY230" s="1"/>
      <c r="KMZ230" s="1"/>
      <c r="KNA230" s="1"/>
      <c r="KNB230" s="1"/>
      <c r="KNC230" s="1"/>
      <c r="KND230" s="1"/>
      <c r="KNE230" s="1"/>
      <c r="KNF230" s="1"/>
      <c r="KNG230" s="1"/>
      <c r="KNH230" s="1"/>
      <c r="KNI230" s="1"/>
      <c r="KNJ230" s="1"/>
      <c r="KNK230" s="1"/>
      <c r="KNL230" s="1"/>
      <c r="KNM230" s="1"/>
      <c r="KNN230" s="1"/>
      <c r="KNO230" s="1"/>
      <c r="KNP230" s="1"/>
      <c r="KNQ230" s="1"/>
      <c r="KNR230" s="1"/>
      <c r="KNS230" s="1"/>
      <c r="KNT230" s="1"/>
      <c r="KNU230" s="1"/>
      <c r="KNV230" s="1"/>
      <c r="KNW230" s="1"/>
      <c r="KNX230" s="1"/>
      <c r="KNY230" s="1"/>
      <c r="KNZ230" s="1"/>
      <c r="KOA230" s="1"/>
      <c r="KOB230" s="1"/>
      <c r="KOC230" s="1"/>
      <c r="KOD230" s="1"/>
      <c r="KOE230" s="1"/>
      <c r="KOF230" s="1"/>
      <c r="KOG230" s="1"/>
      <c r="KOH230" s="1"/>
      <c r="KOI230" s="1"/>
      <c r="KOJ230" s="1"/>
      <c r="KOK230" s="1"/>
      <c r="KOL230" s="1"/>
      <c r="KOM230" s="1"/>
      <c r="KON230" s="1"/>
      <c r="KOO230" s="1"/>
      <c r="KOP230" s="1"/>
      <c r="KOQ230" s="1"/>
      <c r="KOR230" s="1"/>
      <c r="KOS230" s="1"/>
      <c r="KOT230" s="1"/>
      <c r="KOU230" s="1"/>
      <c r="KOV230" s="1"/>
      <c r="KOW230" s="1"/>
      <c r="KOX230" s="1"/>
      <c r="KOY230" s="1"/>
      <c r="KOZ230" s="1"/>
      <c r="KPA230" s="1"/>
      <c r="KPB230" s="1"/>
      <c r="KPC230" s="1"/>
      <c r="KPD230" s="1"/>
      <c r="KPE230" s="1"/>
      <c r="KPF230" s="1"/>
      <c r="KPG230" s="1"/>
      <c r="KPH230" s="1"/>
      <c r="KPI230" s="1"/>
      <c r="KPJ230" s="1"/>
      <c r="KPK230" s="1"/>
      <c r="KPL230" s="1"/>
      <c r="KPM230" s="1"/>
      <c r="KPN230" s="1"/>
      <c r="KPO230" s="1"/>
      <c r="KPP230" s="1"/>
      <c r="KPQ230" s="1"/>
      <c r="KPR230" s="1"/>
      <c r="KPS230" s="1"/>
      <c r="KPT230" s="1"/>
      <c r="KPU230" s="1"/>
      <c r="KPV230" s="1"/>
      <c r="KPW230" s="1"/>
      <c r="KPX230" s="1"/>
      <c r="KPY230" s="1"/>
      <c r="KPZ230" s="1"/>
      <c r="KQA230" s="1"/>
      <c r="KQB230" s="1"/>
      <c r="KQC230" s="1"/>
      <c r="KQD230" s="1"/>
      <c r="KQE230" s="1"/>
      <c r="KQF230" s="1"/>
      <c r="KQG230" s="1"/>
      <c r="KQH230" s="1"/>
      <c r="KQI230" s="1"/>
      <c r="KQJ230" s="1"/>
      <c r="KQK230" s="1"/>
      <c r="KQL230" s="1"/>
      <c r="KQM230" s="1"/>
      <c r="KQN230" s="1"/>
      <c r="KQO230" s="1"/>
      <c r="KQP230" s="1"/>
      <c r="KQQ230" s="1"/>
      <c r="KQR230" s="1"/>
      <c r="KQS230" s="1"/>
      <c r="KQT230" s="1"/>
      <c r="KQU230" s="1"/>
      <c r="KQV230" s="1"/>
      <c r="KQW230" s="1"/>
      <c r="KQX230" s="1"/>
      <c r="KQY230" s="1"/>
      <c r="KQZ230" s="1"/>
      <c r="KRA230" s="1"/>
      <c r="KRB230" s="1"/>
      <c r="KRC230" s="1"/>
      <c r="KRD230" s="1"/>
      <c r="KRE230" s="1"/>
      <c r="KRF230" s="1"/>
      <c r="KRG230" s="1"/>
      <c r="KRH230" s="1"/>
      <c r="KRI230" s="1"/>
      <c r="KRJ230" s="1"/>
      <c r="KRK230" s="1"/>
      <c r="KRL230" s="1"/>
      <c r="KRM230" s="1"/>
      <c r="KRN230" s="1"/>
      <c r="KRO230" s="1"/>
      <c r="KRP230" s="1"/>
      <c r="KRQ230" s="1"/>
      <c r="KRR230" s="1"/>
      <c r="KRS230" s="1"/>
      <c r="KRT230" s="1"/>
      <c r="KRU230" s="1"/>
      <c r="KRV230" s="1"/>
      <c r="KRW230" s="1"/>
      <c r="KRX230" s="1"/>
      <c r="KRY230" s="1"/>
      <c r="KRZ230" s="1"/>
      <c r="KSA230" s="1"/>
      <c r="KSB230" s="1"/>
      <c r="KSC230" s="1"/>
      <c r="KSD230" s="1"/>
      <c r="KSE230" s="1"/>
      <c r="KSF230" s="1"/>
      <c r="KSG230" s="1"/>
      <c r="KSH230" s="1"/>
      <c r="KSI230" s="1"/>
      <c r="KSJ230" s="1"/>
      <c r="KSK230" s="1"/>
      <c r="KSL230" s="1"/>
      <c r="KSM230" s="1"/>
      <c r="KSN230" s="1"/>
      <c r="KSO230" s="1"/>
      <c r="KSP230" s="1"/>
      <c r="KSQ230" s="1"/>
      <c r="KSR230" s="1"/>
      <c r="KSS230" s="1"/>
      <c r="KST230" s="1"/>
      <c r="KSU230" s="1"/>
      <c r="KSV230" s="1"/>
      <c r="KSW230" s="1"/>
      <c r="KSX230" s="1"/>
      <c r="KSY230" s="1"/>
      <c r="KSZ230" s="1"/>
      <c r="KTA230" s="1"/>
      <c r="KTB230" s="1"/>
      <c r="KTC230" s="1"/>
      <c r="KTD230" s="1"/>
      <c r="KTE230" s="1"/>
      <c r="KTF230" s="1"/>
      <c r="KTG230" s="1"/>
      <c r="KTH230" s="1"/>
      <c r="KTI230" s="1"/>
      <c r="KTJ230" s="1"/>
      <c r="KTK230" s="1"/>
      <c r="KTL230" s="1"/>
      <c r="KTM230" s="1"/>
      <c r="KTN230" s="1"/>
      <c r="KTO230" s="1"/>
      <c r="KTP230" s="1"/>
      <c r="KTQ230" s="1"/>
      <c r="KTR230" s="1"/>
      <c r="KTS230" s="1"/>
      <c r="KTT230" s="1"/>
      <c r="KTU230" s="1"/>
      <c r="KTV230" s="1"/>
      <c r="KTW230" s="1"/>
      <c r="KTX230" s="1"/>
      <c r="KTY230" s="1"/>
      <c r="KTZ230" s="1"/>
      <c r="KUA230" s="1"/>
      <c r="KUB230" s="1"/>
      <c r="KUC230" s="1"/>
      <c r="KUD230" s="1"/>
      <c r="KUE230" s="1"/>
      <c r="KUF230" s="1"/>
      <c r="KUG230" s="1"/>
      <c r="KUH230" s="1"/>
      <c r="KUI230" s="1"/>
      <c r="KUJ230" s="1"/>
      <c r="KUK230" s="1"/>
      <c r="KUL230" s="1"/>
      <c r="KUM230" s="1"/>
      <c r="KUN230" s="1"/>
      <c r="KUO230" s="1"/>
      <c r="KUP230" s="1"/>
      <c r="KUQ230" s="1"/>
      <c r="KUR230" s="1"/>
      <c r="KUS230" s="1"/>
      <c r="KUT230" s="1"/>
      <c r="KUU230" s="1"/>
      <c r="KUV230" s="1"/>
      <c r="KUW230" s="1"/>
      <c r="KUX230" s="1"/>
      <c r="KUY230" s="1"/>
      <c r="KUZ230" s="1"/>
      <c r="KVA230" s="1"/>
      <c r="KVB230" s="1"/>
      <c r="KVC230" s="1"/>
      <c r="KVD230" s="1"/>
      <c r="KVE230" s="1"/>
      <c r="KVF230" s="1"/>
      <c r="KVG230" s="1"/>
      <c r="KVH230" s="1"/>
      <c r="KVI230" s="1"/>
      <c r="KVJ230" s="1"/>
      <c r="KVK230" s="1"/>
      <c r="KVL230" s="1"/>
      <c r="KVM230" s="1"/>
      <c r="KVN230" s="1"/>
      <c r="KVO230" s="1"/>
      <c r="KVP230" s="1"/>
      <c r="KVQ230" s="1"/>
      <c r="KVR230" s="1"/>
      <c r="KVS230" s="1"/>
      <c r="KVT230" s="1"/>
      <c r="KVU230" s="1"/>
      <c r="KVV230" s="1"/>
      <c r="KVW230" s="1"/>
      <c r="KVX230" s="1"/>
      <c r="KVY230" s="1"/>
      <c r="KVZ230" s="1"/>
      <c r="KWA230" s="1"/>
      <c r="KWB230" s="1"/>
      <c r="KWC230" s="1"/>
      <c r="KWD230" s="1"/>
      <c r="KWE230" s="1"/>
      <c r="KWF230" s="1"/>
      <c r="KWG230" s="1"/>
      <c r="KWH230" s="1"/>
      <c r="KWI230" s="1"/>
      <c r="KWJ230" s="1"/>
      <c r="KWK230" s="1"/>
      <c r="KWL230" s="1"/>
      <c r="KWM230" s="1"/>
      <c r="KWN230" s="1"/>
      <c r="KWO230" s="1"/>
      <c r="KWP230" s="1"/>
      <c r="KWQ230" s="1"/>
      <c r="KWR230" s="1"/>
      <c r="KWS230" s="1"/>
      <c r="KWT230" s="1"/>
      <c r="KWU230" s="1"/>
      <c r="KWV230" s="1"/>
      <c r="KWW230" s="1"/>
      <c r="KWX230" s="1"/>
      <c r="KWY230" s="1"/>
      <c r="KWZ230" s="1"/>
      <c r="KXA230" s="1"/>
      <c r="KXB230" s="1"/>
      <c r="KXC230" s="1"/>
      <c r="KXD230" s="1"/>
      <c r="KXE230" s="1"/>
      <c r="KXF230" s="1"/>
      <c r="KXG230" s="1"/>
      <c r="KXH230" s="1"/>
      <c r="KXI230" s="1"/>
      <c r="KXJ230" s="1"/>
      <c r="KXK230" s="1"/>
      <c r="KXL230" s="1"/>
      <c r="KXM230" s="1"/>
      <c r="KXN230" s="1"/>
      <c r="KXO230" s="1"/>
      <c r="KXP230" s="1"/>
      <c r="KXQ230" s="1"/>
      <c r="KXR230" s="1"/>
      <c r="KXS230" s="1"/>
      <c r="KXT230" s="1"/>
      <c r="KXU230" s="1"/>
      <c r="KXV230" s="1"/>
      <c r="KXW230" s="1"/>
      <c r="KXX230" s="1"/>
      <c r="KXY230" s="1"/>
      <c r="KXZ230" s="1"/>
      <c r="KYA230" s="1"/>
      <c r="KYB230" s="1"/>
      <c r="KYC230" s="1"/>
      <c r="KYD230" s="1"/>
      <c r="KYE230" s="1"/>
      <c r="KYF230" s="1"/>
      <c r="KYG230" s="1"/>
      <c r="KYH230" s="1"/>
      <c r="KYI230" s="1"/>
      <c r="KYJ230" s="1"/>
      <c r="KYK230" s="1"/>
      <c r="KYL230" s="1"/>
      <c r="KYM230" s="1"/>
      <c r="KYN230" s="1"/>
      <c r="KYO230" s="1"/>
      <c r="KYP230" s="1"/>
      <c r="KYQ230" s="1"/>
      <c r="KYR230" s="1"/>
      <c r="KYS230" s="1"/>
      <c r="KYT230" s="1"/>
      <c r="KYU230" s="1"/>
      <c r="KYV230" s="1"/>
      <c r="KYW230" s="1"/>
      <c r="KYX230" s="1"/>
      <c r="KYY230" s="1"/>
      <c r="KYZ230" s="1"/>
      <c r="KZA230" s="1"/>
      <c r="KZB230" s="1"/>
      <c r="KZC230" s="1"/>
      <c r="KZD230" s="1"/>
      <c r="KZE230" s="1"/>
      <c r="KZF230" s="1"/>
      <c r="KZG230" s="1"/>
      <c r="KZH230" s="1"/>
      <c r="KZI230" s="1"/>
      <c r="KZJ230" s="1"/>
      <c r="KZK230" s="1"/>
      <c r="KZL230" s="1"/>
      <c r="KZM230" s="1"/>
      <c r="KZN230" s="1"/>
      <c r="KZO230" s="1"/>
      <c r="KZP230" s="1"/>
      <c r="KZQ230" s="1"/>
      <c r="KZR230" s="1"/>
      <c r="KZS230" s="1"/>
      <c r="KZT230" s="1"/>
      <c r="KZU230" s="1"/>
      <c r="KZV230" s="1"/>
      <c r="KZW230" s="1"/>
      <c r="KZX230" s="1"/>
      <c r="KZY230" s="1"/>
      <c r="KZZ230" s="1"/>
      <c r="LAA230" s="1"/>
      <c r="LAB230" s="1"/>
      <c r="LAC230" s="1"/>
      <c r="LAD230" s="1"/>
      <c r="LAE230" s="1"/>
      <c r="LAF230" s="1"/>
      <c r="LAG230" s="1"/>
      <c r="LAH230" s="1"/>
      <c r="LAI230" s="1"/>
      <c r="LAJ230" s="1"/>
      <c r="LAK230" s="1"/>
      <c r="LAL230" s="1"/>
      <c r="LAM230" s="1"/>
      <c r="LAN230" s="1"/>
      <c r="LAO230" s="1"/>
      <c r="LAP230" s="1"/>
      <c r="LAQ230" s="1"/>
      <c r="LAR230" s="1"/>
      <c r="LAS230" s="1"/>
      <c r="LAT230" s="1"/>
      <c r="LAU230" s="1"/>
      <c r="LAV230" s="1"/>
      <c r="LAW230" s="1"/>
      <c r="LAX230" s="1"/>
      <c r="LAY230" s="1"/>
      <c r="LAZ230" s="1"/>
      <c r="LBA230" s="1"/>
      <c r="LBB230" s="1"/>
      <c r="LBC230" s="1"/>
      <c r="LBD230" s="1"/>
      <c r="LBE230" s="1"/>
      <c r="LBF230" s="1"/>
      <c r="LBG230" s="1"/>
      <c r="LBH230" s="1"/>
      <c r="LBI230" s="1"/>
      <c r="LBJ230" s="1"/>
      <c r="LBK230" s="1"/>
      <c r="LBL230" s="1"/>
      <c r="LBM230" s="1"/>
      <c r="LBN230" s="1"/>
      <c r="LBO230" s="1"/>
      <c r="LBP230" s="1"/>
      <c r="LBQ230" s="1"/>
      <c r="LBR230" s="1"/>
      <c r="LBS230" s="1"/>
      <c r="LBT230" s="1"/>
      <c r="LBU230" s="1"/>
      <c r="LBV230" s="1"/>
      <c r="LBW230" s="1"/>
      <c r="LBX230" s="1"/>
      <c r="LBY230" s="1"/>
      <c r="LBZ230" s="1"/>
      <c r="LCA230" s="1"/>
      <c r="LCB230" s="1"/>
      <c r="LCC230" s="1"/>
      <c r="LCD230" s="1"/>
      <c r="LCE230" s="1"/>
      <c r="LCF230" s="1"/>
      <c r="LCG230" s="1"/>
      <c r="LCH230" s="1"/>
      <c r="LCI230" s="1"/>
      <c r="LCJ230" s="1"/>
      <c r="LCK230" s="1"/>
      <c r="LCL230" s="1"/>
      <c r="LCM230" s="1"/>
      <c r="LCN230" s="1"/>
      <c r="LCO230" s="1"/>
      <c r="LCP230" s="1"/>
      <c r="LCQ230" s="1"/>
      <c r="LCR230" s="1"/>
      <c r="LCS230" s="1"/>
      <c r="LCT230" s="1"/>
      <c r="LCU230" s="1"/>
      <c r="LCV230" s="1"/>
      <c r="LCW230" s="1"/>
      <c r="LCX230" s="1"/>
      <c r="LCY230" s="1"/>
      <c r="LCZ230" s="1"/>
      <c r="LDA230" s="1"/>
      <c r="LDB230" s="1"/>
      <c r="LDC230" s="1"/>
      <c r="LDD230" s="1"/>
      <c r="LDE230" s="1"/>
      <c r="LDF230" s="1"/>
      <c r="LDG230" s="1"/>
      <c r="LDH230" s="1"/>
      <c r="LDI230" s="1"/>
      <c r="LDJ230" s="1"/>
      <c r="LDK230" s="1"/>
      <c r="LDL230" s="1"/>
      <c r="LDM230" s="1"/>
      <c r="LDN230" s="1"/>
      <c r="LDO230" s="1"/>
      <c r="LDP230" s="1"/>
      <c r="LDQ230" s="1"/>
      <c r="LDR230" s="1"/>
      <c r="LDS230" s="1"/>
      <c r="LDT230" s="1"/>
      <c r="LDU230" s="1"/>
      <c r="LDV230" s="1"/>
      <c r="LDW230" s="1"/>
      <c r="LDX230" s="1"/>
      <c r="LDY230" s="1"/>
      <c r="LDZ230" s="1"/>
      <c r="LEA230" s="1"/>
      <c r="LEB230" s="1"/>
      <c r="LEC230" s="1"/>
      <c r="LED230" s="1"/>
      <c r="LEE230" s="1"/>
      <c r="LEF230" s="1"/>
      <c r="LEG230" s="1"/>
      <c r="LEH230" s="1"/>
      <c r="LEI230" s="1"/>
      <c r="LEJ230" s="1"/>
      <c r="LEK230" s="1"/>
      <c r="LEL230" s="1"/>
      <c r="LEM230" s="1"/>
      <c r="LEN230" s="1"/>
      <c r="LEO230" s="1"/>
      <c r="LEP230" s="1"/>
      <c r="LEQ230" s="1"/>
      <c r="LER230" s="1"/>
      <c r="LES230" s="1"/>
      <c r="LET230" s="1"/>
      <c r="LEU230" s="1"/>
      <c r="LEV230" s="1"/>
      <c r="LEW230" s="1"/>
      <c r="LEX230" s="1"/>
      <c r="LEY230" s="1"/>
      <c r="LEZ230" s="1"/>
      <c r="LFA230" s="1"/>
      <c r="LFB230" s="1"/>
      <c r="LFC230" s="1"/>
      <c r="LFD230" s="1"/>
      <c r="LFE230" s="1"/>
      <c r="LFF230" s="1"/>
      <c r="LFG230" s="1"/>
      <c r="LFH230" s="1"/>
      <c r="LFI230" s="1"/>
      <c r="LFJ230" s="1"/>
      <c r="LFK230" s="1"/>
      <c r="LFL230" s="1"/>
      <c r="LFM230" s="1"/>
      <c r="LFN230" s="1"/>
      <c r="LFO230" s="1"/>
      <c r="LFP230" s="1"/>
      <c r="LFQ230" s="1"/>
      <c r="LFR230" s="1"/>
      <c r="LFS230" s="1"/>
      <c r="LFT230" s="1"/>
      <c r="LFU230" s="1"/>
      <c r="LFV230" s="1"/>
      <c r="LFW230" s="1"/>
      <c r="LFX230" s="1"/>
      <c r="LFY230" s="1"/>
      <c r="LFZ230" s="1"/>
      <c r="LGA230" s="1"/>
      <c r="LGB230" s="1"/>
      <c r="LGC230" s="1"/>
      <c r="LGD230" s="1"/>
      <c r="LGE230" s="1"/>
      <c r="LGF230" s="1"/>
      <c r="LGG230" s="1"/>
      <c r="LGH230" s="1"/>
      <c r="LGI230" s="1"/>
      <c r="LGJ230" s="1"/>
      <c r="LGK230" s="1"/>
      <c r="LGL230" s="1"/>
      <c r="LGM230" s="1"/>
      <c r="LGN230" s="1"/>
      <c r="LGO230" s="1"/>
      <c r="LGP230" s="1"/>
      <c r="LGQ230" s="1"/>
      <c r="LGR230" s="1"/>
      <c r="LGS230" s="1"/>
      <c r="LGT230" s="1"/>
      <c r="LGU230" s="1"/>
      <c r="LGV230" s="1"/>
      <c r="LGW230" s="1"/>
      <c r="LGX230" s="1"/>
      <c r="LGY230" s="1"/>
      <c r="LGZ230" s="1"/>
      <c r="LHA230" s="1"/>
      <c r="LHB230" s="1"/>
      <c r="LHC230" s="1"/>
      <c r="LHD230" s="1"/>
      <c r="LHE230" s="1"/>
      <c r="LHF230" s="1"/>
      <c r="LHG230" s="1"/>
      <c r="LHH230" s="1"/>
      <c r="LHI230" s="1"/>
      <c r="LHJ230" s="1"/>
      <c r="LHK230" s="1"/>
      <c r="LHL230" s="1"/>
      <c r="LHM230" s="1"/>
      <c r="LHN230" s="1"/>
      <c r="LHO230" s="1"/>
      <c r="LHP230" s="1"/>
      <c r="LHQ230" s="1"/>
      <c r="LHR230" s="1"/>
      <c r="LHS230" s="1"/>
      <c r="LHT230" s="1"/>
      <c r="LHU230" s="1"/>
      <c r="LHV230" s="1"/>
      <c r="LHW230" s="1"/>
      <c r="LHX230" s="1"/>
      <c r="LHY230" s="1"/>
      <c r="LHZ230" s="1"/>
      <c r="LIA230" s="1"/>
      <c r="LIB230" s="1"/>
      <c r="LIC230" s="1"/>
      <c r="LID230" s="1"/>
      <c r="LIE230" s="1"/>
      <c r="LIF230" s="1"/>
      <c r="LIG230" s="1"/>
      <c r="LIH230" s="1"/>
      <c r="LII230" s="1"/>
      <c r="LIJ230" s="1"/>
      <c r="LIK230" s="1"/>
      <c r="LIL230" s="1"/>
      <c r="LIM230" s="1"/>
      <c r="LIN230" s="1"/>
      <c r="LIO230" s="1"/>
      <c r="LIP230" s="1"/>
      <c r="LIQ230" s="1"/>
      <c r="LIR230" s="1"/>
      <c r="LIS230" s="1"/>
      <c r="LIT230" s="1"/>
      <c r="LIU230" s="1"/>
      <c r="LIV230" s="1"/>
      <c r="LIW230" s="1"/>
      <c r="LIX230" s="1"/>
      <c r="LIY230" s="1"/>
      <c r="LIZ230" s="1"/>
      <c r="LJA230" s="1"/>
      <c r="LJB230" s="1"/>
      <c r="LJC230" s="1"/>
      <c r="LJD230" s="1"/>
      <c r="LJE230" s="1"/>
      <c r="LJF230" s="1"/>
      <c r="LJG230" s="1"/>
      <c r="LJH230" s="1"/>
      <c r="LJI230" s="1"/>
      <c r="LJJ230" s="1"/>
      <c r="LJK230" s="1"/>
      <c r="LJL230" s="1"/>
      <c r="LJM230" s="1"/>
      <c r="LJN230" s="1"/>
      <c r="LJO230" s="1"/>
      <c r="LJP230" s="1"/>
      <c r="LJQ230" s="1"/>
      <c r="LJR230" s="1"/>
      <c r="LJS230" s="1"/>
      <c r="LJT230" s="1"/>
      <c r="LJU230" s="1"/>
      <c r="LJV230" s="1"/>
      <c r="LJW230" s="1"/>
      <c r="LJX230" s="1"/>
      <c r="LJY230" s="1"/>
      <c r="LJZ230" s="1"/>
      <c r="LKA230" s="1"/>
      <c r="LKB230" s="1"/>
      <c r="LKC230" s="1"/>
      <c r="LKD230" s="1"/>
      <c r="LKE230" s="1"/>
      <c r="LKF230" s="1"/>
      <c r="LKG230" s="1"/>
      <c r="LKH230" s="1"/>
      <c r="LKI230" s="1"/>
      <c r="LKJ230" s="1"/>
      <c r="LKK230" s="1"/>
      <c r="LKL230" s="1"/>
      <c r="LKM230" s="1"/>
      <c r="LKN230" s="1"/>
      <c r="LKO230" s="1"/>
      <c r="LKP230" s="1"/>
      <c r="LKQ230" s="1"/>
      <c r="LKR230" s="1"/>
      <c r="LKS230" s="1"/>
      <c r="LKT230" s="1"/>
      <c r="LKU230" s="1"/>
      <c r="LKV230" s="1"/>
      <c r="LKW230" s="1"/>
      <c r="LKX230" s="1"/>
      <c r="LKY230" s="1"/>
      <c r="LKZ230" s="1"/>
      <c r="LLA230" s="1"/>
      <c r="LLB230" s="1"/>
      <c r="LLC230" s="1"/>
      <c r="LLD230" s="1"/>
      <c r="LLE230" s="1"/>
      <c r="LLF230" s="1"/>
      <c r="LLG230" s="1"/>
      <c r="LLH230" s="1"/>
      <c r="LLI230" s="1"/>
      <c r="LLJ230" s="1"/>
      <c r="LLK230" s="1"/>
      <c r="LLL230" s="1"/>
      <c r="LLM230" s="1"/>
      <c r="LLN230" s="1"/>
      <c r="LLO230" s="1"/>
      <c r="LLP230" s="1"/>
      <c r="LLQ230" s="1"/>
      <c r="LLR230" s="1"/>
      <c r="LLS230" s="1"/>
      <c r="LLT230" s="1"/>
      <c r="LLU230" s="1"/>
      <c r="LLV230" s="1"/>
      <c r="LLW230" s="1"/>
      <c r="LLX230" s="1"/>
      <c r="LLY230" s="1"/>
      <c r="LLZ230" s="1"/>
      <c r="LMA230" s="1"/>
      <c r="LMB230" s="1"/>
      <c r="LMC230" s="1"/>
      <c r="LMD230" s="1"/>
      <c r="LME230" s="1"/>
      <c r="LMF230" s="1"/>
      <c r="LMG230" s="1"/>
      <c r="LMH230" s="1"/>
      <c r="LMI230" s="1"/>
      <c r="LMJ230" s="1"/>
      <c r="LMK230" s="1"/>
      <c r="LML230" s="1"/>
      <c r="LMM230" s="1"/>
      <c r="LMN230" s="1"/>
      <c r="LMO230" s="1"/>
      <c r="LMP230" s="1"/>
      <c r="LMQ230" s="1"/>
      <c r="LMR230" s="1"/>
      <c r="LMS230" s="1"/>
      <c r="LMT230" s="1"/>
      <c r="LMU230" s="1"/>
      <c r="LMV230" s="1"/>
      <c r="LMW230" s="1"/>
      <c r="LMX230" s="1"/>
      <c r="LMY230" s="1"/>
      <c r="LMZ230" s="1"/>
      <c r="LNA230" s="1"/>
      <c r="LNB230" s="1"/>
      <c r="LNC230" s="1"/>
      <c r="LND230" s="1"/>
      <c r="LNE230" s="1"/>
      <c r="LNF230" s="1"/>
      <c r="LNG230" s="1"/>
      <c r="LNH230" s="1"/>
      <c r="LNI230" s="1"/>
      <c r="LNJ230" s="1"/>
      <c r="LNK230" s="1"/>
      <c r="LNL230" s="1"/>
      <c r="LNM230" s="1"/>
      <c r="LNN230" s="1"/>
      <c r="LNO230" s="1"/>
      <c r="LNP230" s="1"/>
      <c r="LNQ230" s="1"/>
      <c r="LNR230" s="1"/>
      <c r="LNS230" s="1"/>
      <c r="LNT230" s="1"/>
      <c r="LNU230" s="1"/>
      <c r="LNV230" s="1"/>
      <c r="LNW230" s="1"/>
      <c r="LNX230" s="1"/>
      <c r="LNY230" s="1"/>
      <c r="LNZ230" s="1"/>
      <c r="LOA230" s="1"/>
      <c r="LOB230" s="1"/>
      <c r="LOC230" s="1"/>
      <c r="LOD230" s="1"/>
      <c r="LOE230" s="1"/>
      <c r="LOF230" s="1"/>
      <c r="LOG230" s="1"/>
      <c r="LOH230" s="1"/>
      <c r="LOI230" s="1"/>
      <c r="LOJ230" s="1"/>
      <c r="LOK230" s="1"/>
      <c r="LOL230" s="1"/>
      <c r="LOM230" s="1"/>
      <c r="LON230" s="1"/>
      <c r="LOO230" s="1"/>
      <c r="LOP230" s="1"/>
      <c r="LOQ230" s="1"/>
      <c r="LOR230" s="1"/>
      <c r="LOS230" s="1"/>
      <c r="LOT230" s="1"/>
      <c r="LOU230" s="1"/>
      <c r="LOV230" s="1"/>
      <c r="LOW230" s="1"/>
      <c r="LOX230" s="1"/>
      <c r="LOY230" s="1"/>
      <c r="LOZ230" s="1"/>
      <c r="LPA230" s="1"/>
      <c r="LPB230" s="1"/>
      <c r="LPC230" s="1"/>
      <c r="LPD230" s="1"/>
      <c r="LPE230" s="1"/>
      <c r="LPF230" s="1"/>
      <c r="LPG230" s="1"/>
      <c r="LPH230" s="1"/>
      <c r="LPI230" s="1"/>
      <c r="LPJ230" s="1"/>
      <c r="LPK230" s="1"/>
      <c r="LPL230" s="1"/>
      <c r="LPM230" s="1"/>
      <c r="LPN230" s="1"/>
      <c r="LPO230" s="1"/>
      <c r="LPP230" s="1"/>
      <c r="LPQ230" s="1"/>
      <c r="LPR230" s="1"/>
      <c r="LPS230" s="1"/>
      <c r="LPT230" s="1"/>
      <c r="LPU230" s="1"/>
      <c r="LPV230" s="1"/>
      <c r="LPW230" s="1"/>
      <c r="LPX230" s="1"/>
      <c r="LPY230" s="1"/>
      <c r="LPZ230" s="1"/>
      <c r="LQA230" s="1"/>
      <c r="LQB230" s="1"/>
      <c r="LQC230" s="1"/>
      <c r="LQD230" s="1"/>
      <c r="LQE230" s="1"/>
      <c r="LQF230" s="1"/>
      <c r="LQG230" s="1"/>
      <c r="LQH230" s="1"/>
      <c r="LQI230" s="1"/>
      <c r="LQJ230" s="1"/>
      <c r="LQK230" s="1"/>
      <c r="LQL230" s="1"/>
      <c r="LQM230" s="1"/>
      <c r="LQN230" s="1"/>
      <c r="LQO230" s="1"/>
      <c r="LQP230" s="1"/>
      <c r="LQQ230" s="1"/>
      <c r="LQR230" s="1"/>
      <c r="LQS230" s="1"/>
      <c r="LQT230" s="1"/>
      <c r="LQU230" s="1"/>
      <c r="LQV230" s="1"/>
      <c r="LQW230" s="1"/>
      <c r="LQX230" s="1"/>
      <c r="LQY230" s="1"/>
      <c r="LQZ230" s="1"/>
      <c r="LRA230" s="1"/>
      <c r="LRB230" s="1"/>
      <c r="LRC230" s="1"/>
      <c r="LRD230" s="1"/>
      <c r="LRE230" s="1"/>
      <c r="LRF230" s="1"/>
      <c r="LRG230" s="1"/>
      <c r="LRH230" s="1"/>
      <c r="LRI230" s="1"/>
      <c r="LRJ230" s="1"/>
      <c r="LRK230" s="1"/>
      <c r="LRL230" s="1"/>
      <c r="LRM230" s="1"/>
      <c r="LRN230" s="1"/>
      <c r="LRO230" s="1"/>
      <c r="LRP230" s="1"/>
      <c r="LRQ230" s="1"/>
      <c r="LRR230" s="1"/>
      <c r="LRS230" s="1"/>
      <c r="LRT230" s="1"/>
      <c r="LRU230" s="1"/>
      <c r="LRV230" s="1"/>
      <c r="LRW230" s="1"/>
      <c r="LRX230" s="1"/>
      <c r="LRY230" s="1"/>
      <c r="LRZ230" s="1"/>
      <c r="LSA230" s="1"/>
      <c r="LSB230" s="1"/>
      <c r="LSC230" s="1"/>
      <c r="LSD230" s="1"/>
      <c r="LSE230" s="1"/>
      <c r="LSF230" s="1"/>
      <c r="LSG230" s="1"/>
      <c r="LSH230" s="1"/>
      <c r="LSI230" s="1"/>
      <c r="LSJ230" s="1"/>
      <c r="LSK230" s="1"/>
      <c r="LSL230" s="1"/>
      <c r="LSM230" s="1"/>
      <c r="LSN230" s="1"/>
      <c r="LSO230" s="1"/>
      <c r="LSP230" s="1"/>
      <c r="LSQ230" s="1"/>
      <c r="LSR230" s="1"/>
      <c r="LSS230" s="1"/>
      <c r="LST230" s="1"/>
      <c r="LSU230" s="1"/>
      <c r="LSV230" s="1"/>
      <c r="LSW230" s="1"/>
      <c r="LSX230" s="1"/>
      <c r="LSY230" s="1"/>
      <c r="LSZ230" s="1"/>
      <c r="LTA230" s="1"/>
      <c r="LTB230" s="1"/>
      <c r="LTC230" s="1"/>
      <c r="LTD230" s="1"/>
      <c r="LTE230" s="1"/>
      <c r="LTF230" s="1"/>
      <c r="LTG230" s="1"/>
      <c r="LTH230" s="1"/>
      <c r="LTI230" s="1"/>
      <c r="LTJ230" s="1"/>
      <c r="LTK230" s="1"/>
      <c r="LTL230" s="1"/>
      <c r="LTM230" s="1"/>
      <c r="LTN230" s="1"/>
      <c r="LTO230" s="1"/>
      <c r="LTP230" s="1"/>
      <c r="LTQ230" s="1"/>
      <c r="LTR230" s="1"/>
      <c r="LTS230" s="1"/>
      <c r="LTT230" s="1"/>
      <c r="LTU230" s="1"/>
      <c r="LTV230" s="1"/>
      <c r="LTW230" s="1"/>
      <c r="LTX230" s="1"/>
      <c r="LTY230" s="1"/>
      <c r="LTZ230" s="1"/>
      <c r="LUA230" s="1"/>
      <c r="LUB230" s="1"/>
      <c r="LUC230" s="1"/>
      <c r="LUD230" s="1"/>
      <c r="LUE230" s="1"/>
      <c r="LUF230" s="1"/>
      <c r="LUG230" s="1"/>
      <c r="LUH230" s="1"/>
      <c r="LUI230" s="1"/>
      <c r="LUJ230" s="1"/>
      <c r="LUK230" s="1"/>
      <c r="LUL230" s="1"/>
      <c r="LUM230" s="1"/>
      <c r="LUN230" s="1"/>
      <c r="LUO230" s="1"/>
      <c r="LUP230" s="1"/>
      <c r="LUQ230" s="1"/>
      <c r="LUR230" s="1"/>
      <c r="LUS230" s="1"/>
      <c r="LUT230" s="1"/>
      <c r="LUU230" s="1"/>
      <c r="LUV230" s="1"/>
      <c r="LUW230" s="1"/>
      <c r="LUX230" s="1"/>
      <c r="LUY230" s="1"/>
      <c r="LUZ230" s="1"/>
      <c r="LVA230" s="1"/>
      <c r="LVB230" s="1"/>
      <c r="LVC230" s="1"/>
      <c r="LVD230" s="1"/>
      <c r="LVE230" s="1"/>
      <c r="LVF230" s="1"/>
      <c r="LVG230" s="1"/>
      <c r="LVH230" s="1"/>
      <c r="LVI230" s="1"/>
      <c r="LVJ230" s="1"/>
      <c r="LVK230" s="1"/>
      <c r="LVL230" s="1"/>
      <c r="LVM230" s="1"/>
      <c r="LVN230" s="1"/>
      <c r="LVO230" s="1"/>
      <c r="LVP230" s="1"/>
      <c r="LVQ230" s="1"/>
      <c r="LVR230" s="1"/>
      <c r="LVS230" s="1"/>
      <c r="LVT230" s="1"/>
      <c r="LVU230" s="1"/>
      <c r="LVV230" s="1"/>
      <c r="LVW230" s="1"/>
      <c r="LVX230" s="1"/>
      <c r="LVY230" s="1"/>
      <c r="LVZ230" s="1"/>
      <c r="LWA230" s="1"/>
      <c r="LWB230" s="1"/>
      <c r="LWC230" s="1"/>
      <c r="LWD230" s="1"/>
      <c r="LWE230" s="1"/>
      <c r="LWF230" s="1"/>
      <c r="LWG230" s="1"/>
      <c r="LWH230" s="1"/>
      <c r="LWI230" s="1"/>
      <c r="LWJ230" s="1"/>
      <c r="LWK230" s="1"/>
      <c r="LWL230" s="1"/>
      <c r="LWM230" s="1"/>
      <c r="LWN230" s="1"/>
      <c r="LWO230" s="1"/>
      <c r="LWP230" s="1"/>
      <c r="LWQ230" s="1"/>
      <c r="LWR230" s="1"/>
      <c r="LWS230" s="1"/>
      <c r="LWT230" s="1"/>
      <c r="LWU230" s="1"/>
      <c r="LWV230" s="1"/>
      <c r="LWW230" s="1"/>
      <c r="LWX230" s="1"/>
      <c r="LWY230" s="1"/>
      <c r="LWZ230" s="1"/>
      <c r="LXA230" s="1"/>
      <c r="LXB230" s="1"/>
      <c r="LXC230" s="1"/>
      <c r="LXD230" s="1"/>
      <c r="LXE230" s="1"/>
      <c r="LXF230" s="1"/>
      <c r="LXG230" s="1"/>
      <c r="LXH230" s="1"/>
      <c r="LXI230" s="1"/>
      <c r="LXJ230" s="1"/>
      <c r="LXK230" s="1"/>
      <c r="LXL230" s="1"/>
      <c r="LXM230" s="1"/>
      <c r="LXN230" s="1"/>
      <c r="LXO230" s="1"/>
      <c r="LXP230" s="1"/>
      <c r="LXQ230" s="1"/>
      <c r="LXR230" s="1"/>
      <c r="LXS230" s="1"/>
      <c r="LXT230" s="1"/>
      <c r="LXU230" s="1"/>
      <c r="LXV230" s="1"/>
      <c r="LXW230" s="1"/>
      <c r="LXX230" s="1"/>
      <c r="LXY230" s="1"/>
      <c r="LXZ230" s="1"/>
      <c r="LYA230" s="1"/>
      <c r="LYB230" s="1"/>
      <c r="LYC230" s="1"/>
      <c r="LYD230" s="1"/>
      <c r="LYE230" s="1"/>
      <c r="LYF230" s="1"/>
      <c r="LYG230" s="1"/>
      <c r="LYH230" s="1"/>
      <c r="LYI230" s="1"/>
      <c r="LYJ230" s="1"/>
      <c r="LYK230" s="1"/>
      <c r="LYL230" s="1"/>
      <c r="LYM230" s="1"/>
      <c r="LYN230" s="1"/>
      <c r="LYO230" s="1"/>
      <c r="LYP230" s="1"/>
      <c r="LYQ230" s="1"/>
      <c r="LYR230" s="1"/>
      <c r="LYS230" s="1"/>
      <c r="LYT230" s="1"/>
      <c r="LYU230" s="1"/>
      <c r="LYV230" s="1"/>
      <c r="LYW230" s="1"/>
      <c r="LYX230" s="1"/>
      <c r="LYY230" s="1"/>
      <c r="LYZ230" s="1"/>
      <c r="LZA230" s="1"/>
      <c r="LZB230" s="1"/>
      <c r="LZC230" s="1"/>
      <c r="LZD230" s="1"/>
      <c r="LZE230" s="1"/>
      <c r="LZF230" s="1"/>
      <c r="LZG230" s="1"/>
      <c r="LZH230" s="1"/>
      <c r="LZI230" s="1"/>
      <c r="LZJ230" s="1"/>
      <c r="LZK230" s="1"/>
      <c r="LZL230" s="1"/>
      <c r="LZM230" s="1"/>
      <c r="LZN230" s="1"/>
      <c r="LZO230" s="1"/>
      <c r="LZP230" s="1"/>
      <c r="LZQ230" s="1"/>
      <c r="LZR230" s="1"/>
      <c r="LZS230" s="1"/>
      <c r="LZT230" s="1"/>
      <c r="LZU230" s="1"/>
      <c r="LZV230" s="1"/>
      <c r="LZW230" s="1"/>
      <c r="LZX230" s="1"/>
      <c r="LZY230" s="1"/>
      <c r="LZZ230" s="1"/>
      <c r="MAA230" s="1"/>
      <c r="MAB230" s="1"/>
      <c r="MAC230" s="1"/>
      <c r="MAD230" s="1"/>
      <c r="MAE230" s="1"/>
      <c r="MAF230" s="1"/>
      <c r="MAG230" s="1"/>
      <c r="MAH230" s="1"/>
      <c r="MAI230" s="1"/>
      <c r="MAJ230" s="1"/>
      <c r="MAK230" s="1"/>
      <c r="MAL230" s="1"/>
      <c r="MAM230" s="1"/>
      <c r="MAN230" s="1"/>
      <c r="MAO230" s="1"/>
      <c r="MAP230" s="1"/>
      <c r="MAQ230" s="1"/>
      <c r="MAR230" s="1"/>
      <c r="MAS230" s="1"/>
      <c r="MAT230" s="1"/>
      <c r="MAU230" s="1"/>
      <c r="MAV230" s="1"/>
      <c r="MAW230" s="1"/>
      <c r="MAX230" s="1"/>
      <c r="MAY230" s="1"/>
      <c r="MAZ230" s="1"/>
      <c r="MBA230" s="1"/>
      <c r="MBB230" s="1"/>
      <c r="MBC230" s="1"/>
      <c r="MBD230" s="1"/>
      <c r="MBE230" s="1"/>
      <c r="MBF230" s="1"/>
      <c r="MBG230" s="1"/>
      <c r="MBH230" s="1"/>
      <c r="MBI230" s="1"/>
      <c r="MBJ230" s="1"/>
      <c r="MBK230" s="1"/>
      <c r="MBL230" s="1"/>
      <c r="MBM230" s="1"/>
      <c r="MBN230" s="1"/>
      <c r="MBO230" s="1"/>
      <c r="MBP230" s="1"/>
      <c r="MBQ230" s="1"/>
      <c r="MBR230" s="1"/>
      <c r="MBS230" s="1"/>
      <c r="MBT230" s="1"/>
      <c r="MBU230" s="1"/>
      <c r="MBV230" s="1"/>
      <c r="MBW230" s="1"/>
      <c r="MBX230" s="1"/>
      <c r="MBY230" s="1"/>
      <c r="MBZ230" s="1"/>
      <c r="MCA230" s="1"/>
      <c r="MCB230" s="1"/>
      <c r="MCC230" s="1"/>
      <c r="MCD230" s="1"/>
      <c r="MCE230" s="1"/>
      <c r="MCF230" s="1"/>
      <c r="MCG230" s="1"/>
      <c r="MCH230" s="1"/>
      <c r="MCI230" s="1"/>
      <c r="MCJ230" s="1"/>
      <c r="MCK230" s="1"/>
      <c r="MCL230" s="1"/>
      <c r="MCM230" s="1"/>
      <c r="MCN230" s="1"/>
      <c r="MCO230" s="1"/>
      <c r="MCP230" s="1"/>
      <c r="MCQ230" s="1"/>
      <c r="MCR230" s="1"/>
      <c r="MCS230" s="1"/>
      <c r="MCT230" s="1"/>
      <c r="MCU230" s="1"/>
      <c r="MCV230" s="1"/>
      <c r="MCW230" s="1"/>
      <c r="MCX230" s="1"/>
      <c r="MCY230" s="1"/>
      <c r="MCZ230" s="1"/>
      <c r="MDA230" s="1"/>
      <c r="MDB230" s="1"/>
      <c r="MDC230" s="1"/>
      <c r="MDD230" s="1"/>
      <c r="MDE230" s="1"/>
      <c r="MDF230" s="1"/>
      <c r="MDG230" s="1"/>
      <c r="MDH230" s="1"/>
      <c r="MDI230" s="1"/>
      <c r="MDJ230" s="1"/>
      <c r="MDK230" s="1"/>
      <c r="MDL230" s="1"/>
      <c r="MDM230" s="1"/>
      <c r="MDN230" s="1"/>
      <c r="MDO230" s="1"/>
      <c r="MDP230" s="1"/>
      <c r="MDQ230" s="1"/>
      <c r="MDR230" s="1"/>
      <c r="MDS230" s="1"/>
      <c r="MDT230" s="1"/>
      <c r="MDU230" s="1"/>
      <c r="MDV230" s="1"/>
      <c r="MDW230" s="1"/>
      <c r="MDX230" s="1"/>
      <c r="MDY230" s="1"/>
      <c r="MDZ230" s="1"/>
      <c r="MEA230" s="1"/>
      <c r="MEB230" s="1"/>
      <c r="MEC230" s="1"/>
      <c r="MED230" s="1"/>
      <c r="MEE230" s="1"/>
      <c r="MEF230" s="1"/>
      <c r="MEG230" s="1"/>
      <c r="MEH230" s="1"/>
      <c r="MEI230" s="1"/>
      <c r="MEJ230" s="1"/>
      <c r="MEK230" s="1"/>
      <c r="MEL230" s="1"/>
      <c r="MEM230" s="1"/>
      <c r="MEN230" s="1"/>
      <c r="MEO230" s="1"/>
      <c r="MEP230" s="1"/>
      <c r="MEQ230" s="1"/>
      <c r="MER230" s="1"/>
      <c r="MES230" s="1"/>
      <c r="MET230" s="1"/>
      <c r="MEU230" s="1"/>
      <c r="MEV230" s="1"/>
      <c r="MEW230" s="1"/>
      <c r="MEX230" s="1"/>
      <c r="MEY230" s="1"/>
      <c r="MEZ230" s="1"/>
      <c r="MFA230" s="1"/>
      <c r="MFB230" s="1"/>
      <c r="MFC230" s="1"/>
      <c r="MFD230" s="1"/>
      <c r="MFE230" s="1"/>
      <c r="MFF230" s="1"/>
      <c r="MFG230" s="1"/>
      <c r="MFH230" s="1"/>
      <c r="MFI230" s="1"/>
      <c r="MFJ230" s="1"/>
      <c r="MFK230" s="1"/>
      <c r="MFL230" s="1"/>
      <c r="MFM230" s="1"/>
      <c r="MFN230" s="1"/>
      <c r="MFO230" s="1"/>
      <c r="MFP230" s="1"/>
      <c r="MFQ230" s="1"/>
      <c r="MFR230" s="1"/>
      <c r="MFS230" s="1"/>
      <c r="MFT230" s="1"/>
      <c r="MFU230" s="1"/>
      <c r="MFV230" s="1"/>
      <c r="MFW230" s="1"/>
      <c r="MFX230" s="1"/>
      <c r="MFY230" s="1"/>
      <c r="MFZ230" s="1"/>
      <c r="MGA230" s="1"/>
      <c r="MGB230" s="1"/>
      <c r="MGC230" s="1"/>
      <c r="MGD230" s="1"/>
      <c r="MGE230" s="1"/>
      <c r="MGF230" s="1"/>
      <c r="MGG230" s="1"/>
      <c r="MGH230" s="1"/>
      <c r="MGI230" s="1"/>
      <c r="MGJ230" s="1"/>
      <c r="MGK230" s="1"/>
      <c r="MGL230" s="1"/>
      <c r="MGM230" s="1"/>
      <c r="MGN230" s="1"/>
      <c r="MGO230" s="1"/>
      <c r="MGP230" s="1"/>
      <c r="MGQ230" s="1"/>
      <c r="MGR230" s="1"/>
      <c r="MGS230" s="1"/>
      <c r="MGT230" s="1"/>
      <c r="MGU230" s="1"/>
      <c r="MGV230" s="1"/>
      <c r="MGW230" s="1"/>
      <c r="MGX230" s="1"/>
      <c r="MGY230" s="1"/>
      <c r="MGZ230" s="1"/>
      <c r="MHA230" s="1"/>
      <c r="MHB230" s="1"/>
      <c r="MHC230" s="1"/>
      <c r="MHD230" s="1"/>
      <c r="MHE230" s="1"/>
      <c r="MHF230" s="1"/>
      <c r="MHG230" s="1"/>
      <c r="MHH230" s="1"/>
      <c r="MHI230" s="1"/>
      <c r="MHJ230" s="1"/>
      <c r="MHK230" s="1"/>
      <c r="MHL230" s="1"/>
      <c r="MHM230" s="1"/>
      <c r="MHN230" s="1"/>
      <c r="MHO230" s="1"/>
      <c r="MHP230" s="1"/>
      <c r="MHQ230" s="1"/>
      <c r="MHR230" s="1"/>
      <c r="MHS230" s="1"/>
      <c r="MHT230" s="1"/>
      <c r="MHU230" s="1"/>
      <c r="MHV230" s="1"/>
      <c r="MHW230" s="1"/>
      <c r="MHX230" s="1"/>
      <c r="MHY230" s="1"/>
      <c r="MHZ230" s="1"/>
      <c r="MIA230" s="1"/>
      <c r="MIB230" s="1"/>
      <c r="MIC230" s="1"/>
      <c r="MID230" s="1"/>
      <c r="MIE230" s="1"/>
      <c r="MIF230" s="1"/>
      <c r="MIG230" s="1"/>
      <c r="MIH230" s="1"/>
      <c r="MII230" s="1"/>
      <c r="MIJ230" s="1"/>
      <c r="MIK230" s="1"/>
      <c r="MIL230" s="1"/>
      <c r="MIM230" s="1"/>
      <c r="MIN230" s="1"/>
      <c r="MIO230" s="1"/>
      <c r="MIP230" s="1"/>
      <c r="MIQ230" s="1"/>
      <c r="MIR230" s="1"/>
      <c r="MIS230" s="1"/>
      <c r="MIT230" s="1"/>
      <c r="MIU230" s="1"/>
      <c r="MIV230" s="1"/>
      <c r="MIW230" s="1"/>
      <c r="MIX230" s="1"/>
      <c r="MIY230" s="1"/>
      <c r="MIZ230" s="1"/>
      <c r="MJA230" s="1"/>
      <c r="MJB230" s="1"/>
      <c r="MJC230" s="1"/>
      <c r="MJD230" s="1"/>
      <c r="MJE230" s="1"/>
      <c r="MJF230" s="1"/>
      <c r="MJG230" s="1"/>
      <c r="MJH230" s="1"/>
      <c r="MJI230" s="1"/>
      <c r="MJJ230" s="1"/>
      <c r="MJK230" s="1"/>
      <c r="MJL230" s="1"/>
      <c r="MJM230" s="1"/>
      <c r="MJN230" s="1"/>
      <c r="MJO230" s="1"/>
      <c r="MJP230" s="1"/>
      <c r="MJQ230" s="1"/>
      <c r="MJR230" s="1"/>
      <c r="MJS230" s="1"/>
      <c r="MJT230" s="1"/>
      <c r="MJU230" s="1"/>
      <c r="MJV230" s="1"/>
      <c r="MJW230" s="1"/>
      <c r="MJX230" s="1"/>
      <c r="MJY230" s="1"/>
      <c r="MJZ230" s="1"/>
      <c r="MKA230" s="1"/>
      <c r="MKB230" s="1"/>
      <c r="MKC230" s="1"/>
      <c r="MKD230" s="1"/>
      <c r="MKE230" s="1"/>
      <c r="MKF230" s="1"/>
      <c r="MKG230" s="1"/>
      <c r="MKH230" s="1"/>
      <c r="MKI230" s="1"/>
      <c r="MKJ230" s="1"/>
      <c r="MKK230" s="1"/>
      <c r="MKL230" s="1"/>
      <c r="MKM230" s="1"/>
      <c r="MKN230" s="1"/>
      <c r="MKO230" s="1"/>
      <c r="MKP230" s="1"/>
      <c r="MKQ230" s="1"/>
      <c r="MKR230" s="1"/>
      <c r="MKS230" s="1"/>
      <c r="MKT230" s="1"/>
      <c r="MKU230" s="1"/>
      <c r="MKV230" s="1"/>
      <c r="MKW230" s="1"/>
      <c r="MKX230" s="1"/>
      <c r="MKY230" s="1"/>
      <c r="MKZ230" s="1"/>
      <c r="MLA230" s="1"/>
      <c r="MLB230" s="1"/>
      <c r="MLC230" s="1"/>
      <c r="MLD230" s="1"/>
      <c r="MLE230" s="1"/>
      <c r="MLF230" s="1"/>
      <c r="MLG230" s="1"/>
      <c r="MLH230" s="1"/>
      <c r="MLI230" s="1"/>
      <c r="MLJ230" s="1"/>
      <c r="MLK230" s="1"/>
      <c r="MLL230" s="1"/>
      <c r="MLM230" s="1"/>
      <c r="MLN230" s="1"/>
      <c r="MLO230" s="1"/>
      <c r="MLP230" s="1"/>
      <c r="MLQ230" s="1"/>
      <c r="MLR230" s="1"/>
      <c r="MLS230" s="1"/>
      <c r="MLT230" s="1"/>
      <c r="MLU230" s="1"/>
      <c r="MLV230" s="1"/>
      <c r="MLW230" s="1"/>
      <c r="MLX230" s="1"/>
      <c r="MLY230" s="1"/>
      <c r="MLZ230" s="1"/>
      <c r="MMA230" s="1"/>
      <c r="MMB230" s="1"/>
      <c r="MMC230" s="1"/>
      <c r="MMD230" s="1"/>
      <c r="MME230" s="1"/>
      <c r="MMF230" s="1"/>
      <c r="MMG230" s="1"/>
      <c r="MMH230" s="1"/>
      <c r="MMI230" s="1"/>
      <c r="MMJ230" s="1"/>
      <c r="MMK230" s="1"/>
      <c r="MML230" s="1"/>
      <c r="MMM230" s="1"/>
      <c r="MMN230" s="1"/>
      <c r="MMO230" s="1"/>
      <c r="MMP230" s="1"/>
      <c r="MMQ230" s="1"/>
      <c r="MMR230" s="1"/>
      <c r="MMS230" s="1"/>
      <c r="MMT230" s="1"/>
      <c r="MMU230" s="1"/>
      <c r="MMV230" s="1"/>
      <c r="MMW230" s="1"/>
      <c r="MMX230" s="1"/>
      <c r="MMY230" s="1"/>
      <c r="MMZ230" s="1"/>
      <c r="MNA230" s="1"/>
      <c r="MNB230" s="1"/>
      <c r="MNC230" s="1"/>
      <c r="MND230" s="1"/>
      <c r="MNE230" s="1"/>
      <c r="MNF230" s="1"/>
      <c r="MNG230" s="1"/>
      <c r="MNH230" s="1"/>
      <c r="MNI230" s="1"/>
      <c r="MNJ230" s="1"/>
      <c r="MNK230" s="1"/>
      <c r="MNL230" s="1"/>
      <c r="MNM230" s="1"/>
      <c r="MNN230" s="1"/>
      <c r="MNO230" s="1"/>
      <c r="MNP230" s="1"/>
      <c r="MNQ230" s="1"/>
      <c r="MNR230" s="1"/>
      <c r="MNS230" s="1"/>
      <c r="MNT230" s="1"/>
      <c r="MNU230" s="1"/>
      <c r="MNV230" s="1"/>
      <c r="MNW230" s="1"/>
      <c r="MNX230" s="1"/>
      <c r="MNY230" s="1"/>
      <c r="MNZ230" s="1"/>
      <c r="MOA230" s="1"/>
      <c r="MOB230" s="1"/>
      <c r="MOC230" s="1"/>
      <c r="MOD230" s="1"/>
      <c r="MOE230" s="1"/>
      <c r="MOF230" s="1"/>
      <c r="MOG230" s="1"/>
      <c r="MOH230" s="1"/>
      <c r="MOI230" s="1"/>
      <c r="MOJ230" s="1"/>
      <c r="MOK230" s="1"/>
      <c r="MOL230" s="1"/>
      <c r="MOM230" s="1"/>
      <c r="MON230" s="1"/>
      <c r="MOO230" s="1"/>
      <c r="MOP230" s="1"/>
      <c r="MOQ230" s="1"/>
      <c r="MOR230" s="1"/>
      <c r="MOS230" s="1"/>
      <c r="MOT230" s="1"/>
      <c r="MOU230" s="1"/>
      <c r="MOV230" s="1"/>
      <c r="MOW230" s="1"/>
      <c r="MOX230" s="1"/>
      <c r="MOY230" s="1"/>
      <c r="MOZ230" s="1"/>
      <c r="MPA230" s="1"/>
      <c r="MPB230" s="1"/>
      <c r="MPC230" s="1"/>
      <c r="MPD230" s="1"/>
      <c r="MPE230" s="1"/>
      <c r="MPF230" s="1"/>
      <c r="MPG230" s="1"/>
      <c r="MPH230" s="1"/>
      <c r="MPI230" s="1"/>
      <c r="MPJ230" s="1"/>
      <c r="MPK230" s="1"/>
      <c r="MPL230" s="1"/>
      <c r="MPM230" s="1"/>
      <c r="MPN230" s="1"/>
      <c r="MPO230" s="1"/>
      <c r="MPP230" s="1"/>
      <c r="MPQ230" s="1"/>
      <c r="MPR230" s="1"/>
      <c r="MPS230" s="1"/>
      <c r="MPT230" s="1"/>
      <c r="MPU230" s="1"/>
      <c r="MPV230" s="1"/>
      <c r="MPW230" s="1"/>
      <c r="MPX230" s="1"/>
      <c r="MPY230" s="1"/>
      <c r="MPZ230" s="1"/>
      <c r="MQA230" s="1"/>
      <c r="MQB230" s="1"/>
      <c r="MQC230" s="1"/>
      <c r="MQD230" s="1"/>
      <c r="MQE230" s="1"/>
      <c r="MQF230" s="1"/>
      <c r="MQG230" s="1"/>
      <c r="MQH230" s="1"/>
      <c r="MQI230" s="1"/>
      <c r="MQJ230" s="1"/>
      <c r="MQK230" s="1"/>
      <c r="MQL230" s="1"/>
      <c r="MQM230" s="1"/>
      <c r="MQN230" s="1"/>
      <c r="MQO230" s="1"/>
      <c r="MQP230" s="1"/>
      <c r="MQQ230" s="1"/>
      <c r="MQR230" s="1"/>
      <c r="MQS230" s="1"/>
      <c r="MQT230" s="1"/>
      <c r="MQU230" s="1"/>
      <c r="MQV230" s="1"/>
      <c r="MQW230" s="1"/>
      <c r="MQX230" s="1"/>
      <c r="MQY230" s="1"/>
      <c r="MQZ230" s="1"/>
      <c r="MRA230" s="1"/>
      <c r="MRB230" s="1"/>
      <c r="MRC230" s="1"/>
      <c r="MRD230" s="1"/>
      <c r="MRE230" s="1"/>
      <c r="MRF230" s="1"/>
      <c r="MRG230" s="1"/>
      <c r="MRH230" s="1"/>
      <c r="MRI230" s="1"/>
      <c r="MRJ230" s="1"/>
      <c r="MRK230" s="1"/>
      <c r="MRL230" s="1"/>
      <c r="MRM230" s="1"/>
      <c r="MRN230" s="1"/>
      <c r="MRO230" s="1"/>
      <c r="MRP230" s="1"/>
      <c r="MRQ230" s="1"/>
      <c r="MRR230" s="1"/>
      <c r="MRS230" s="1"/>
      <c r="MRT230" s="1"/>
      <c r="MRU230" s="1"/>
      <c r="MRV230" s="1"/>
      <c r="MRW230" s="1"/>
      <c r="MRX230" s="1"/>
      <c r="MRY230" s="1"/>
      <c r="MRZ230" s="1"/>
      <c r="MSA230" s="1"/>
      <c r="MSB230" s="1"/>
      <c r="MSC230" s="1"/>
      <c r="MSD230" s="1"/>
      <c r="MSE230" s="1"/>
      <c r="MSF230" s="1"/>
      <c r="MSG230" s="1"/>
      <c r="MSH230" s="1"/>
      <c r="MSI230" s="1"/>
      <c r="MSJ230" s="1"/>
      <c r="MSK230" s="1"/>
      <c r="MSL230" s="1"/>
      <c r="MSM230" s="1"/>
      <c r="MSN230" s="1"/>
      <c r="MSO230" s="1"/>
      <c r="MSP230" s="1"/>
      <c r="MSQ230" s="1"/>
      <c r="MSR230" s="1"/>
      <c r="MSS230" s="1"/>
      <c r="MST230" s="1"/>
      <c r="MSU230" s="1"/>
      <c r="MSV230" s="1"/>
      <c r="MSW230" s="1"/>
      <c r="MSX230" s="1"/>
      <c r="MSY230" s="1"/>
      <c r="MSZ230" s="1"/>
      <c r="MTA230" s="1"/>
      <c r="MTB230" s="1"/>
      <c r="MTC230" s="1"/>
      <c r="MTD230" s="1"/>
      <c r="MTE230" s="1"/>
      <c r="MTF230" s="1"/>
      <c r="MTG230" s="1"/>
      <c r="MTH230" s="1"/>
      <c r="MTI230" s="1"/>
      <c r="MTJ230" s="1"/>
      <c r="MTK230" s="1"/>
      <c r="MTL230" s="1"/>
      <c r="MTM230" s="1"/>
      <c r="MTN230" s="1"/>
      <c r="MTO230" s="1"/>
      <c r="MTP230" s="1"/>
      <c r="MTQ230" s="1"/>
      <c r="MTR230" s="1"/>
      <c r="MTS230" s="1"/>
      <c r="MTT230" s="1"/>
      <c r="MTU230" s="1"/>
      <c r="MTV230" s="1"/>
      <c r="MTW230" s="1"/>
      <c r="MTX230" s="1"/>
      <c r="MTY230" s="1"/>
      <c r="MTZ230" s="1"/>
      <c r="MUA230" s="1"/>
      <c r="MUB230" s="1"/>
      <c r="MUC230" s="1"/>
      <c r="MUD230" s="1"/>
      <c r="MUE230" s="1"/>
      <c r="MUF230" s="1"/>
      <c r="MUG230" s="1"/>
      <c r="MUH230" s="1"/>
      <c r="MUI230" s="1"/>
      <c r="MUJ230" s="1"/>
      <c r="MUK230" s="1"/>
      <c r="MUL230" s="1"/>
      <c r="MUM230" s="1"/>
      <c r="MUN230" s="1"/>
      <c r="MUO230" s="1"/>
      <c r="MUP230" s="1"/>
      <c r="MUQ230" s="1"/>
      <c r="MUR230" s="1"/>
      <c r="MUS230" s="1"/>
      <c r="MUT230" s="1"/>
      <c r="MUU230" s="1"/>
      <c r="MUV230" s="1"/>
      <c r="MUW230" s="1"/>
      <c r="MUX230" s="1"/>
      <c r="MUY230" s="1"/>
      <c r="MUZ230" s="1"/>
      <c r="MVA230" s="1"/>
      <c r="MVB230" s="1"/>
      <c r="MVC230" s="1"/>
      <c r="MVD230" s="1"/>
      <c r="MVE230" s="1"/>
      <c r="MVF230" s="1"/>
      <c r="MVG230" s="1"/>
      <c r="MVH230" s="1"/>
      <c r="MVI230" s="1"/>
      <c r="MVJ230" s="1"/>
      <c r="MVK230" s="1"/>
      <c r="MVL230" s="1"/>
      <c r="MVM230" s="1"/>
      <c r="MVN230" s="1"/>
      <c r="MVO230" s="1"/>
      <c r="MVP230" s="1"/>
      <c r="MVQ230" s="1"/>
      <c r="MVR230" s="1"/>
      <c r="MVS230" s="1"/>
      <c r="MVT230" s="1"/>
      <c r="MVU230" s="1"/>
      <c r="MVV230" s="1"/>
      <c r="MVW230" s="1"/>
      <c r="MVX230" s="1"/>
      <c r="MVY230" s="1"/>
      <c r="MVZ230" s="1"/>
      <c r="MWA230" s="1"/>
      <c r="MWB230" s="1"/>
      <c r="MWC230" s="1"/>
      <c r="MWD230" s="1"/>
      <c r="MWE230" s="1"/>
      <c r="MWF230" s="1"/>
      <c r="MWG230" s="1"/>
      <c r="MWH230" s="1"/>
      <c r="MWI230" s="1"/>
      <c r="MWJ230" s="1"/>
      <c r="MWK230" s="1"/>
      <c r="MWL230" s="1"/>
      <c r="MWM230" s="1"/>
      <c r="MWN230" s="1"/>
      <c r="MWO230" s="1"/>
      <c r="MWP230" s="1"/>
      <c r="MWQ230" s="1"/>
      <c r="MWR230" s="1"/>
      <c r="MWS230" s="1"/>
      <c r="MWT230" s="1"/>
      <c r="MWU230" s="1"/>
      <c r="MWV230" s="1"/>
      <c r="MWW230" s="1"/>
      <c r="MWX230" s="1"/>
      <c r="MWY230" s="1"/>
      <c r="MWZ230" s="1"/>
      <c r="MXA230" s="1"/>
      <c r="MXB230" s="1"/>
      <c r="MXC230" s="1"/>
      <c r="MXD230" s="1"/>
      <c r="MXE230" s="1"/>
      <c r="MXF230" s="1"/>
      <c r="MXG230" s="1"/>
      <c r="MXH230" s="1"/>
      <c r="MXI230" s="1"/>
      <c r="MXJ230" s="1"/>
      <c r="MXK230" s="1"/>
      <c r="MXL230" s="1"/>
      <c r="MXM230" s="1"/>
      <c r="MXN230" s="1"/>
      <c r="MXO230" s="1"/>
      <c r="MXP230" s="1"/>
      <c r="MXQ230" s="1"/>
      <c r="MXR230" s="1"/>
      <c r="MXS230" s="1"/>
      <c r="MXT230" s="1"/>
      <c r="MXU230" s="1"/>
      <c r="MXV230" s="1"/>
      <c r="MXW230" s="1"/>
      <c r="MXX230" s="1"/>
      <c r="MXY230" s="1"/>
      <c r="MXZ230" s="1"/>
      <c r="MYA230" s="1"/>
      <c r="MYB230" s="1"/>
      <c r="MYC230" s="1"/>
      <c r="MYD230" s="1"/>
      <c r="MYE230" s="1"/>
      <c r="MYF230" s="1"/>
      <c r="MYG230" s="1"/>
      <c r="MYH230" s="1"/>
      <c r="MYI230" s="1"/>
      <c r="MYJ230" s="1"/>
      <c r="MYK230" s="1"/>
      <c r="MYL230" s="1"/>
      <c r="MYM230" s="1"/>
      <c r="MYN230" s="1"/>
      <c r="MYO230" s="1"/>
      <c r="MYP230" s="1"/>
      <c r="MYQ230" s="1"/>
      <c r="MYR230" s="1"/>
      <c r="MYS230" s="1"/>
      <c r="MYT230" s="1"/>
      <c r="MYU230" s="1"/>
      <c r="MYV230" s="1"/>
      <c r="MYW230" s="1"/>
      <c r="MYX230" s="1"/>
      <c r="MYY230" s="1"/>
      <c r="MYZ230" s="1"/>
      <c r="MZA230" s="1"/>
      <c r="MZB230" s="1"/>
      <c r="MZC230" s="1"/>
      <c r="MZD230" s="1"/>
      <c r="MZE230" s="1"/>
      <c r="MZF230" s="1"/>
      <c r="MZG230" s="1"/>
      <c r="MZH230" s="1"/>
      <c r="MZI230" s="1"/>
      <c r="MZJ230" s="1"/>
      <c r="MZK230" s="1"/>
      <c r="MZL230" s="1"/>
      <c r="MZM230" s="1"/>
      <c r="MZN230" s="1"/>
      <c r="MZO230" s="1"/>
      <c r="MZP230" s="1"/>
      <c r="MZQ230" s="1"/>
      <c r="MZR230" s="1"/>
      <c r="MZS230" s="1"/>
      <c r="MZT230" s="1"/>
      <c r="MZU230" s="1"/>
      <c r="MZV230" s="1"/>
      <c r="MZW230" s="1"/>
      <c r="MZX230" s="1"/>
      <c r="MZY230" s="1"/>
      <c r="MZZ230" s="1"/>
      <c r="NAA230" s="1"/>
      <c r="NAB230" s="1"/>
      <c r="NAC230" s="1"/>
      <c r="NAD230" s="1"/>
      <c r="NAE230" s="1"/>
      <c r="NAF230" s="1"/>
      <c r="NAG230" s="1"/>
      <c r="NAH230" s="1"/>
      <c r="NAI230" s="1"/>
      <c r="NAJ230" s="1"/>
      <c r="NAK230" s="1"/>
      <c r="NAL230" s="1"/>
      <c r="NAM230" s="1"/>
      <c r="NAN230" s="1"/>
      <c r="NAO230" s="1"/>
      <c r="NAP230" s="1"/>
      <c r="NAQ230" s="1"/>
      <c r="NAR230" s="1"/>
      <c r="NAS230" s="1"/>
      <c r="NAT230" s="1"/>
      <c r="NAU230" s="1"/>
      <c r="NAV230" s="1"/>
      <c r="NAW230" s="1"/>
      <c r="NAX230" s="1"/>
      <c r="NAY230" s="1"/>
      <c r="NAZ230" s="1"/>
      <c r="NBA230" s="1"/>
      <c r="NBB230" s="1"/>
      <c r="NBC230" s="1"/>
      <c r="NBD230" s="1"/>
      <c r="NBE230" s="1"/>
      <c r="NBF230" s="1"/>
      <c r="NBG230" s="1"/>
      <c r="NBH230" s="1"/>
      <c r="NBI230" s="1"/>
      <c r="NBJ230" s="1"/>
      <c r="NBK230" s="1"/>
      <c r="NBL230" s="1"/>
      <c r="NBM230" s="1"/>
      <c r="NBN230" s="1"/>
      <c r="NBO230" s="1"/>
      <c r="NBP230" s="1"/>
      <c r="NBQ230" s="1"/>
      <c r="NBR230" s="1"/>
      <c r="NBS230" s="1"/>
      <c r="NBT230" s="1"/>
      <c r="NBU230" s="1"/>
      <c r="NBV230" s="1"/>
      <c r="NBW230" s="1"/>
      <c r="NBX230" s="1"/>
      <c r="NBY230" s="1"/>
      <c r="NBZ230" s="1"/>
      <c r="NCA230" s="1"/>
      <c r="NCB230" s="1"/>
      <c r="NCC230" s="1"/>
      <c r="NCD230" s="1"/>
      <c r="NCE230" s="1"/>
      <c r="NCF230" s="1"/>
      <c r="NCG230" s="1"/>
      <c r="NCH230" s="1"/>
      <c r="NCI230" s="1"/>
      <c r="NCJ230" s="1"/>
      <c r="NCK230" s="1"/>
      <c r="NCL230" s="1"/>
      <c r="NCM230" s="1"/>
      <c r="NCN230" s="1"/>
      <c r="NCO230" s="1"/>
      <c r="NCP230" s="1"/>
      <c r="NCQ230" s="1"/>
      <c r="NCR230" s="1"/>
      <c r="NCS230" s="1"/>
      <c r="NCT230" s="1"/>
      <c r="NCU230" s="1"/>
      <c r="NCV230" s="1"/>
      <c r="NCW230" s="1"/>
      <c r="NCX230" s="1"/>
      <c r="NCY230" s="1"/>
      <c r="NCZ230" s="1"/>
      <c r="NDA230" s="1"/>
      <c r="NDB230" s="1"/>
      <c r="NDC230" s="1"/>
      <c r="NDD230" s="1"/>
      <c r="NDE230" s="1"/>
      <c r="NDF230" s="1"/>
      <c r="NDG230" s="1"/>
      <c r="NDH230" s="1"/>
      <c r="NDI230" s="1"/>
      <c r="NDJ230" s="1"/>
      <c r="NDK230" s="1"/>
      <c r="NDL230" s="1"/>
      <c r="NDM230" s="1"/>
      <c r="NDN230" s="1"/>
      <c r="NDO230" s="1"/>
      <c r="NDP230" s="1"/>
      <c r="NDQ230" s="1"/>
      <c r="NDR230" s="1"/>
      <c r="NDS230" s="1"/>
      <c r="NDT230" s="1"/>
      <c r="NDU230" s="1"/>
      <c r="NDV230" s="1"/>
      <c r="NDW230" s="1"/>
      <c r="NDX230" s="1"/>
      <c r="NDY230" s="1"/>
      <c r="NDZ230" s="1"/>
      <c r="NEA230" s="1"/>
      <c r="NEB230" s="1"/>
      <c r="NEC230" s="1"/>
      <c r="NED230" s="1"/>
      <c r="NEE230" s="1"/>
      <c r="NEF230" s="1"/>
      <c r="NEG230" s="1"/>
      <c r="NEH230" s="1"/>
      <c r="NEI230" s="1"/>
      <c r="NEJ230" s="1"/>
      <c r="NEK230" s="1"/>
      <c r="NEL230" s="1"/>
      <c r="NEM230" s="1"/>
      <c r="NEN230" s="1"/>
      <c r="NEO230" s="1"/>
      <c r="NEP230" s="1"/>
      <c r="NEQ230" s="1"/>
      <c r="NER230" s="1"/>
      <c r="NES230" s="1"/>
      <c r="NET230" s="1"/>
      <c r="NEU230" s="1"/>
      <c r="NEV230" s="1"/>
      <c r="NEW230" s="1"/>
      <c r="NEX230" s="1"/>
      <c r="NEY230" s="1"/>
      <c r="NEZ230" s="1"/>
      <c r="NFA230" s="1"/>
      <c r="NFB230" s="1"/>
      <c r="NFC230" s="1"/>
      <c r="NFD230" s="1"/>
      <c r="NFE230" s="1"/>
      <c r="NFF230" s="1"/>
      <c r="NFG230" s="1"/>
      <c r="NFH230" s="1"/>
      <c r="NFI230" s="1"/>
      <c r="NFJ230" s="1"/>
      <c r="NFK230" s="1"/>
      <c r="NFL230" s="1"/>
      <c r="NFM230" s="1"/>
      <c r="NFN230" s="1"/>
      <c r="NFO230" s="1"/>
      <c r="NFP230" s="1"/>
      <c r="NFQ230" s="1"/>
      <c r="NFR230" s="1"/>
      <c r="NFS230" s="1"/>
      <c r="NFT230" s="1"/>
      <c r="NFU230" s="1"/>
      <c r="NFV230" s="1"/>
      <c r="NFW230" s="1"/>
      <c r="NFX230" s="1"/>
      <c r="NFY230" s="1"/>
      <c r="NFZ230" s="1"/>
      <c r="NGA230" s="1"/>
      <c r="NGB230" s="1"/>
      <c r="NGC230" s="1"/>
      <c r="NGD230" s="1"/>
      <c r="NGE230" s="1"/>
      <c r="NGF230" s="1"/>
      <c r="NGG230" s="1"/>
      <c r="NGH230" s="1"/>
      <c r="NGI230" s="1"/>
      <c r="NGJ230" s="1"/>
      <c r="NGK230" s="1"/>
      <c r="NGL230" s="1"/>
      <c r="NGM230" s="1"/>
      <c r="NGN230" s="1"/>
      <c r="NGO230" s="1"/>
      <c r="NGP230" s="1"/>
      <c r="NGQ230" s="1"/>
      <c r="NGR230" s="1"/>
      <c r="NGS230" s="1"/>
      <c r="NGT230" s="1"/>
      <c r="NGU230" s="1"/>
      <c r="NGV230" s="1"/>
      <c r="NGW230" s="1"/>
      <c r="NGX230" s="1"/>
      <c r="NGY230" s="1"/>
      <c r="NGZ230" s="1"/>
      <c r="NHA230" s="1"/>
      <c r="NHB230" s="1"/>
      <c r="NHC230" s="1"/>
      <c r="NHD230" s="1"/>
      <c r="NHE230" s="1"/>
      <c r="NHF230" s="1"/>
      <c r="NHG230" s="1"/>
      <c r="NHH230" s="1"/>
      <c r="NHI230" s="1"/>
      <c r="NHJ230" s="1"/>
      <c r="NHK230" s="1"/>
      <c r="NHL230" s="1"/>
      <c r="NHM230" s="1"/>
      <c r="NHN230" s="1"/>
      <c r="NHO230" s="1"/>
      <c r="NHP230" s="1"/>
      <c r="NHQ230" s="1"/>
      <c r="NHR230" s="1"/>
      <c r="NHS230" s="1"/>
      <c r="NHT230" s="1"/>
      <c r="NHU230" s="1"/>
      <c r="NHV230" s="1"/>
      <c r="NHW230" s="1"/>
      <c r="NHX230" s="1"/>
      <c r="NHY230" s="1"/>
      <c r="NHZ230" s="1"/>
      <c r="NIA230" s="1"/>
      <c r="NIB230" s="1"/>
      <c r="NIC230" s="1"/>
      <c r="NID230" s="1"/>
      <c r="NIE230" s="1"/>
      <c r="NIF230" s="1"/>
      <c r="NIG230" s="1"/>
      <c r="NIH230" s="1"/>
      <c r="NII230" s="1"/>
      <c r="NIJ230" s="1"/>
      <c r="NIK230" s="1"/>
      <c r="NIL230" s="1"/>
      <c r="NIM230" s="1"/>
      <c r="NIN230" s="1"/>
      <c r="NIO230" s="1"/>
      <c r="NIP230" s="1"/>
      <c r="NIQ230" s="1"/>
      <c r="NIR230" s="1"/>
      <c r="NIS230" s="1"/>
      <c r="NIT230" s="1"/>
      <c r="NIU230" s="1"/>
      <c r="NIV230" s="1"/>
      <c r="NIW230" s="1"/>
      <c r="NIX230" s="1"/>
      <c r="NIY230" s="1"/>
      <c r="NIZ230" s="1"/>
      <c r="NJA230" s="1"/>
      <c r="NJB230" s="1"/>
      <c r="NJC230" s="1"/>
      <c r="NJD230" s="1"/>
      <c r="NJE230" s="1"/>
      <c r="NJF230" s="1"/>
      <c r="NJG230" s="1"/>
      <c r="NJH230" s="1"/>
      <c r="NJI230" s="1"/>
      <c r="NJJ230" s="1"/>
      <c r="NJK230" s="1"/>
      <c r="NJL230" s="1"/>
      <c r="NJM230" s="1"/>
      <c r="NJN230" s="1"/>
      <c r="NJO230" s="1"/>
      <c r="NJP230" s="1"/>
      <c r="NJQ230" s="1"/>
      <c r="NJR230" s="1"/>
      <c r="NJS230" s="1"/>
      <c r="NJT230" s="1"/>
      <c r="NJU230" s="1"/>
      <c r="NJV230" s="1"/>
      <c r="NJW230" s="1"/>
      <c r="NJX230" s="1"/>
      <c r="NJY230" s="1"/>
      <c r="NJZ230" s="1"/>
      <c r="NKA230" s="1"/>
      <c r="NKB230" s="1"/>
      <c r="NKC230" s="1"/>
      <c r="NKD230" s="1"/>
      <c r="NKE230" s="1"/>
      <c r="NKF230" s="1"/>
      <c r="NKG230" s="1"/>
      <c r="NKH230" s="1"/>
      <c r="NKI230" s="1"/>
      <c r="NKJ230" s="1"/>
      <c r="NKK230" s="1"/>
      <c r="NKL230" s="1"/>
      <c r="NKM230" s="1"/>
      <c r="NKN230" s="1"/>
      <c r="NKO230" s="1"/>
      <c r="NKP230" s="1"/>
      <c r="NKQ230" s="1"/>
      <c r="NKR230" s="1"/>
      <c r="NKS230" s="1"/>
      <c r="NKT230" s="1"/>
      <c r="NKU230" s="1"/>
      <c r="NKV230" s="1"/>
      <c r="NKW230" s="1"/>
      <c r="NKX230" s="1"/>
      <c r="NKY230" s="1"/>
      <c r="NKZ230" s="1"/>
      <c r="NLA230" s="1"/>
      <c r="NLB230" s="1"/>
      <c r="NLC230" s="1"/>
      <c r="NLD230" s="1"/>
      <c r="NLE230" s="1"/>
      <c r="NLF230" s="1"/>
      <c r="NLG230" s="1"/>
      <c r="NLH230" s="1"/>
      <c r="NLI230" s="1"/>
      <c r="NLJ230" s="1"/>
      <c r="NLK230" s="1"/>
      <c r="NLL230" s="1"/>
      <c r="NLM230" s="1"/>
      <c r="NLN230" s="1"/>
      <c r="NLO230" s="1"/>
      <c r="NLP230" s="1"/>
      <c r="NLQ230" s="1"/>
      <c r="NLR230" s="1"/>
      <c r="NLS230" s="1"/>
      <c r="NLT230" s="1"/>
      <c r="NLU230" s="1"/>
      <c r="NLV230" s="1"/>
      <c r="NLW230" s="1"/>
      <c r="NLX230" s="1"/>
      <c r="NLY230" s="1"/>
      <c r="NLZ230" s="1"/>
      <c r="NMA230" s="1"/>
      <c r="NMB230" s="1"/>
      <c r="NMC230" s="1"/>
      <c r="NMD230" s="1"/>
      <c r="NME230" s="1"/>
      <c r="NMF230" s="1"/>
      <c r="NMG230" s="1"/>
      <c r="NMH230" s="1"/>
      <c r="NMI230" s="1"/>
      <c r="NMJ230" s="1"/>
      <c r="NMK230" s="1"/>
      <c r="NML230" s="1"/>
      <c r="NMM230" s="1"/>
      <c r="NMN230" s="1"/>
      <c r="NMO230" s="1"/>
      <c r="NMP230" s="1"/>
      <c r="NMQ230" s="1"/>
      <c r="NMR230" s="1"/>
      <c r="NMS230" s="1"/>
      <c r="NMT230" s="1"/>
      <c r="NMU230" s="1"/>
      <c r="NMV230" s="1"/>
      <c r="NMW230" s="1"/>
      <c r="NMX230" s="1"/>
      <c r="NMY230" s="1"/>
      <c r="NMZ230" s="1"/>
      <c r="NNA230" s="1"/>
      <c r="NNB230" s="1"/>
      <c r="NNC230" s="1"/>
      <c r="NND230" s="1"/>
      <c r="NNE230" s="1"/>
      <c r="NNF230" s="1"/>
      <c r="NNG230" s="1"/>
      <c r="NNH230" s="1"/>
      <c r="NNI230" s="1"/>
      <c r="NNJ230" s="1"/>
      <c r="NNK230" s="1"/>
      <c r="NNL230" s="1"/>
      <c r="NNM230" s="1"/>
      <c r="NNN230" s="1"/>
      <c r="NNO230" s="1"/>
      <c r="NNP230" s="1"/>
      <c r="NNQ230" s="1"/>
      <c r="NNR230" s="1"/>
      <c r="NNS230" s="1"/>
      <c r="NNT230" s="1"/>
      <c r="NNU230" s="1"/>
      <c r="NNV230" s="1"/>
      <c r="NNW230" s="1"/>
      <c r="NNX230" s="1"/>
      <c r="NNY230" s="1"/>
      <c r="NNZ230" s="1"/>
      <c r="NOA230" s="1"/>
      <c r="NOB230" s="1"/>
      <c r="NOC230" s="1"/>
      <c r="NOD230" s="1"/>
      <c r="NOE230" s="1"/>
      <c r="NOF230" s="1"/>
      <c r="NOG230" s="1"/>
      <c r="NOH230" s="1"/>
      <c r="NOI230" s="1"/>
      <c r="NOJ230" s="1"/>
      <c r="NOK230" s="1"/>
      <c r="NOL230" s="1"/>
      <c r="NOM230" s="1"/>
      <c r="NON230" s="1"/>
      <c r="NOO230" s="1"/>
      <c r="NOP230" s="1"/>
      <c r="NOQ230" s="1"/>
      <c r="NOR230" s="1"/>
      <c r="NOS230" s="1"/>
      <c r="NOT230" s="1"/>
      <c r="NOU230" s="1"/>
      <c r="NOV230" s="1"/>
      <c r="NOW230" s="1"/>
      <c r="NOX230" s="1"/>
      <c r="NOY230" s="1"/>
      <c r="NOZ230" s="1"/>
      <c r="NPA230" s="1"/>
      <c r="NPB230" s="1"/>
      <c r="NPC230" s="1"/>
      <c r="NPD230" s="1"/>
      <c r="NPE230" s="1"/>
      <c r="NPF230" s="1"/>
      <c r="NPG230" s="1"/>
      <c r="NPH230" s="1"/>
      <c r="NPI230" s="1"/>
      <c r="NPJ230" s="1"/>
      <c r="NPK230" s="1"/>
      <c r="NPL230" s="1"/>
      <c r="NPM230" s="1"/>
      <c r="NPN230" s="1"/>
      <c r="NPO230" s="1"/>
      <c r="NPP230" s="1"/>
      <c r="NPQ230" s="1"/>
      <c r="NPR230" s="1"/>
      <c r="NPS230" s="1"/>
      <c r="NPT230" s="1"/>
      <c r="NPU230" s="1"/>
      <c r="NPV230" s="1"/>
      <c r="NPW230" s="1"/>
      <c r="NPX230" s="1"/>
      <c r="NPY230" s="1"/>
      <c r="NPZ230" s="1"/>
      <c r="NQA230" s="1"/>
      <c r="NQB230" s="1"/>
      <c r="NQC230" s="1"/>
      <c r="NQD230" s="1"/>
      <c r="NQE230" s="1"/>
      <c r="NQF230" s="1"/>
      <c r="NQG230" s="1"/>
      <c r="NQH230" s="1"/>
      <c r="NQI230" s="1"/>
      <c r="NQJ230" s="1"/>
      <c r="NQK230" s="1"/>
      <c r="NQL230" s="1"/>
      <c r="NQM230" s="1"/>
      <c r="NQN230" s="1"/>
      <c r="NQO230" s="1"/>
      <c r="NQP230" s="1"/>
      <c r="NQQ230" s="1"/>
      <c r="NQR230" s="1"/>
      <c r="NQS230" s="1"/>
      <c r="NQT230" s="1"/>
      <c r="NQU230" s="1"/>
      <c r="NQV230" s="1"/>
      <c r="NQW230" s="1"/>
      <c r="NQX230" s="1"/>
      <c r="NQY230" s="1"/>
      <c r="NQZ230" s="1"/>
      <c r="NRA230" s="1"/>
      <c r="NRB230" s="1"/>
      <c r="NRC230" s="1"/>
      <c r="NRD230" s="1"/>
      <c r="NRE230" s="1"/>
      <c r="NRF230" s="1"/>
      <c r="NRG230" s="1"/>
      <c r="NRH230" s="1"/>
      <c r="NRI230" s="1"/>
      <c r="NRJ230" s="1"/>
      <c r="NRK230" s="1"/>
      <c r="NRL230" s="1"/>
      <c r="NRM230" s="1"/>
      <c r="NRN230" s="1"/>
      <c r="NRO230" s="1"/>
      <c r="NRP230" s="1"/>
      <c r="NRQ230" s="1"/>
      <c r="NRR230" s="1"/>
      <c r="NRS230" s="1"/>
      <c r="NRT230" s="1"/>
      <c r="NRU230" s="1"/>
      <c r="NRV230" s="1"/>
      <c r="NRW230" s="1"/>
      <c r="NRX230" s="1"/>
      <c r="NRY230" s="1"/>
      <c r="NRZ230" s="1"/>
      <c r="NSA230" s="1"/>
      <c r="NSB230" s="1"/>
      <c r="NSC230" s="1"/>
      <c r="NSD230" s="1"/>
      <c r="NSE230" s="1"/>
      <c r="NSF230" s="1"/>
      <c r="NSG230" s="1"/>
      <c r="NSH230" s="1"/>
      <c r="NSI230" s="1"/>
      <c r="NSJ230" s="1"/>
      <c r="NSK230" s="1"/>
      <c r="NSL230" s="1"/>
      <c r="NSM230" s="1"/>
      <c r="NSN230" s="1"/>
      <c r="NSO230" s="1"/>
      <c r="NSP230" s="1"/>
      <c r="NSQ230" s="1"/>
      <c r="NSR230" s="1"/>
      <c r="NSS230" s="1"/>
      <c r="NST230" s="1"/>
      <c r="NSU230" s="1"/>
      <c r="NSV230" s="1"/>
      <c r="NSW230" s="1"/>
      <c r="NSX230" s="1"/>
      <c r="NSY230" s="1"/>
      <c r="NSZ230" s="1"/>
      <c r="NTA230" s="1"/>
      <c r="NTB230" s="1"/>
      <c r="NTC230" s="1"/>
      <c r="NTD230" s="1"/>
      <c r="NTE230" s="1"/>
      <c r="NTF230" s="1"/>
      <c r="NTG230" s="1"/>
      <c r="NTH230" s="1"/>
      <c r="NTI230" s="1"/>
      <c r="NTJ230" s="1"/>
      <c r="NTK230" s="1"/>
      <c r="NTL230" s="1"/>
      <c r="NTM230" s="1"/>
      <c r="NTN230" s="1"/>
      <c r="NTO230" s="1"/>
      <c r="NTP230" s="1"/>
      <c r="NTQ230" s="1"/>
      <c r="NTR230" s="1"/>
      <c r="NTS230" s="1"/>
      <c r="NTT230" s="1"/>
      <c r="NTU230" s="1"/>
      <c r="NTV230" s="1"/>
      <c r="NTW230" s="1"/>
      <c r="NTX230" s="1"/>
      <c r="NTY230" s="1"/>
      <c r="NTZ230" s="1"/>
      <c r="NUA230" s="1"/>
      <c r="NUB230" s="1"/>
      <c r="NUC230" s="1"/>
      <c r="NUD230" s="1"/>
      <c r="NUE230" s="1"/>
      <c r="NUF230" s="1"/>
      <c r="NUG230" s="1"/>
      <c r="NUH230" s="1"/>
      <c r="NUI230" s="1"/>
      <c r="NUJ230" s="1"/>
      <c r="NUK230" s="1"/>
      <c r="NUL230" s="1"/>
      <c r="NUM230" s="1"/>
      <c r="NUN230" s="1"/>
      <c r="NUO230" s="1"/>
      <c r="NUP230" s="1"/>
      <c r="NUQ230" s="1"/>
      <c r="NUR230" s="1"/>
      <c r="NUS230" s="1"/>
      <c r="NUT230" s="1"/>
      <c r="NUU230" s="1"/>
      <c r="NUV230" s="1"/>
      <c r="NUW230" s="1"/>
      <c r="NUX230" s="1"/>
      <c r="NUY230" s="1"/>
      <c r="NUZ230" s="1"/>
      <c r="NVA230" s="1"/>
      <c r="NVB230" s="1"/>
      <c r="NVC230" s="1"/>
      <c r="NVD230" s="1"/>
      <c r="NVE230" s="1"/>
      <c r="NVF230" s="1"/>
      <c r="NVG230" s="1"/>
      <c r="NVH230" s="1"/>
      <c r="NVI230" s="1"/>
      <c r="NVJ230" s="1"/>
      <c r="NVK230" s="1"/>
      <c r="NVL230" s="1"/>
      <c r="NVM230" s="1"/>
      <c r="NVN230" s="1"/>
      <c r="NVO230" s="1"/>
      <c r="NVP230" s="1"/>
      <c r="NVQ230" s="1"/>
      <c r="NVR230" s="1"/>
      <c r="NVS230" s="1"/>
      <c r="NVT230" s="1"/>
      <c r="NVU230" s="1"/>
      <c r="NVV230" s="1"/>
      <c r="NVW230" s="1"/>
      <c r="NVX230" s="1"/>
      <c r="NVY230" s="1"/>
      <c r="NVZ230" s="1"/>
      <c r="NWA230" s="1"/>
      <c r="NWB230" s="1"/>
      <c r="NWC230" s="1"/>
      <c r="NWD230" s="1"/>
      <c r="NWE230" s="1"/>
      <c r="NWF230" s="1"/>
      <c r="NWG230" s="1"/>
      <c r="NWH230" s="1"/>
      <c r="NWI230" s="1"/>
      <c r="NWJ230" s="1"/>
      <c r="NWK230" s="1"/>
      <c r="NWL230" s="1"/>
      <c r="NWM230" s="1"/>
      <c r="NWN230" s="1"/>
      <c r="NWO230" s="1"/>
      <c r="NWP230" s="1"/>
      <c r="NWQ230" s="1"/>
      <c r="NWR230" s="1"/>
      <c r="NWS230" s="1"/>
      <c r="NWT230" s="1"/>
      <c r="NWU230" s="1"/>
      <c r="NWV230" s="1"/>
      <c r="NWW230" s="1"/>
      <c r="NWX230" s="1"/>
      <c r="NWY230" s="1"/>
      <c r="NWZ230" s="1"/>
      <c r="NXA230" s="1"/>
      <c r="NXB230" s="1"/>
      <c r="NXC230" s="1"/>
      <c r="NXD230" s="1"/>
      <c r="NXE230" s="1"/>
      <c r="NXF230" s="1"/>
      <c r="NXG230" s="1"/>
      <c r="NXH230" s="1"/>
      <c r="NXI230" s="1"/>
      <c r="NXJ230" s="1"/>
      <c r="NXK230" s="1"/>
      <c r="NXL230" s="1"/>
      <c r="NXM230" s="1"/>
      <c r="NXN230" s="1"/>
      <c r="NXO230" s="1"/>
      <c r="NXP230" s="1"/>
      <c r="NXQ230" s="1"/>
      <c r="NXR230" s="1"/>
      <c r="NXS230" s="1"/>
      <c r="NXT230" s="1"/>
      <c r="NXU230" s="1"/>
      <c r="NXV230" s="1"/>
      <c r="NXW230" s="1"/>
      <c r="NXX230" s="1"/>
      <c r="NXY230" s="1"/>
      <c r="NXZ230" s="1"/>
      <c r="NYA230" s="1"/>
      <c r="NYB230" s="1"/>
      <c r="NYC230" s="1"/>
      <c r="NYD230" s="1"/>
      <c r="NYE230" s="1"/>
      <c r="NYF230" s="1"/>
      <c r="NYG230" s="1"/>
      <c r="NYH230" s="1"/>
      <c r="NYI230" s="1"/>
      <c r="NYJ230" s="1"/>
      <c r="NYK230" s="1"/>
      <c r="NYL230" s="1"/>
      <c r="NYM230" s="1"/>
      <c r="NYN230" s="1"/>
      <c r="NYO230" s="1"/>
      <c r="NYP230" s="1"/>
      <c r="NYQ230" s="1"/>
      <c r="NYR230" s="1"/>
      <c r="NYS230" s="1"/>
      <c r="NYT230" s="1"/>
      <c r="NYU230" s="1"/>
      <c r="NYV230" s="1"/>
      <c r="NYW230" s="1"/>
      <c r="NYX230" s="1"/>
      <c r="NYY230" s="1"/>
      <c r="NYZ230" s="1"/>
      <c r="NZA230" s="1"/>
      <c r="NZB230" s="1"/>
      <c r="NZC230" s="1"/>
      <c r="NZD230" s="1"/>
      <c r="NZE230" s="1"/>
      <c r="NZF230" s="1"/>
      <c r="NZG230" s="1"/>
      <c r="NZH230" s="1"/>
      <c r="NZI230" s="1"/>
      <c r="NZJ230" s="1"/>
      <c r="NZK230" s="1"/>
      <c r="NZL230" s="1"/>
      <c r="NZM230" s="1"/>
      <c r="NZN230" s="1"/>
      <c r="NZO230" s="1"/>
      <c r="NZP230" s="1"/>
      <c r="NZQ230" s="1"/>
      <c r="NZR230" s="1"/>
      <c r="NZS230" s="1"/>
      <c r="NZT230" s="1"/>
      <c r="NZU230" s="1"/>
      <c r="NZV230" s="1"/>
      <c r="NZW230" s="1"/>
      <c r="NZX230" s="1"/>
      <c r="NZY230" s="1"/>
      <c r="NZZ230" s="1"/>
      <c r="OAA230" s="1"/>
      <c r="OAB230" s="1"/>
      <c r="OAC230" s="1"/>
      <c r="OAD230" s="1"/>
      <c r="OAE230" s="1"/>
      <c r="OAF230" s="1"/>
      <c r="OAG230" s="1"/>
      <c r="OAH230" s="1"/>
      <c r="OAI230" s="1"/>
      <c r="OAJ230" s="1"/>
      <c r="OAK230" s="1"/>
      <c r="OAL230" s="1"/>
      <c r="OAM230" s="1"/>
      <c r="OAN230" s="1"/>
      <c r="OAO230" s="1"/>
      <c r="OAP230" s="1"/>
      <c r="OAQ230" s="1"/>
      <c r="OAR230" s="1"/>
      <c r="OAS230" s="1"/>
      <c r="OAT230" s="1"/>
      <c r="OAU230" s="1"/>
      <c r="OAV230" s="1"/>
      <c r="OAW230" s="1"/>
      <c r="OAX230" s="1"/>
      <c r="OAY230" s="1"/>
      <c r="OAZ230" s="1"/>
      <c r="OBA230" s="1"/>
      <c r="OBB230" s="1"/>
      <c r="OBC230" s="1"/>
      <c r="OBD230" s="1"/>
      <c r="OBE230" s="1"/>
      <c r="OBF230" s="1"/>
      <c r="OBG230" s="1"/>
      <c r="OBH230" s="1"/>
      <c r="OBI230" s="1"/>
      <c r="OBJ230" s="1"/>
      <c r="OBK230" s="1"/>
      <c r="OBL230" s="1"/>
      <c r="OBM230" s="1"/>
      <c r="OBN230" s="1"/>
      <c r="OBO230" s="1"/>
      <c r="OBP230" s="1"/>
      <c r="OBQ230" s="1"/>
      <c r="OBR230" s="1"/>
      <c r="OBS230" s="1"/>
      <c r="OBT230" s="1"/>
      <c r="OBU230" s="1"/>
      <c r="OBV230" s="1"/>
      <c r="OBW230" s="1"/>
      <c r="OBX230" s="1"/>
      <c r="OBY230" s="1"/>
      <c r="OBZ230" s="1"/>
      <c r="OCA230" s="1"/>
      <c r="OCB230" s="1"/>
      <c r="OCC230" s="1"/>
      <c r="OCD230" s="1"/>
      <c r="OCE230" s="1"/>
      <c r="OCF230" s="1"/>
      <c r="OCG230" s="1"/>
      <c r="OCH230" s="1"/>
      <c r="OCI230" s="1"/>
      <c r="OCJ230" s="1"/>
      <c r="OCK230" s="1"/>
      <c r="OCL230" s="1"/>
      <c r="OCM230" s="1"/>
      <c r="OCN230" s="1"/>
      <c r="OCO230" s="1"/>
      <c r="OCP230" s="1"/>
      <c r="OCQ230" s="1"/>
      <c r="OCR230" s="1"/>
      <c r="OCS230" s="1"/>
      <c r="OCT230" s="1"/>
      <c r="OCU230" s="1"/>
      <c r="OCV230" s="1"/>
      <c r="OCW230" s="1"/>
      <c r="OCX230" s="1"/>
      <c r="OCY230" s="1"/>
      <c r="OCZ230" s="1"/>
      <c r="ODA230" s="1"/>
      <c r="ODB230" s="1"/>
      <c r="ODC230" s="1"/>
      <c r="ODD230" s="1"/>
      <c r="ODE230" s="1"/>
      <c r="ODF230" s="1"/>
      <c r="ODG230" s="1"/>
      <c r="ODH230" s="1"/>
      <c r="ODI230" s="1"/>
      <c r="ODJ230" s="1"/>
      <c r="ODK230" s="1"/>
      <c r="ODL230" s="1"/>
      <c r="ODM230" s="1"/>
      <c r="ODN230" s="1"/>
      <c r="ODO230" s="1"/>
      <c r="ODP230" s="1"/>
      <c r="ODQ230" s="1"/>
      <c r="ODR230" s="1"/>
      <c r="ODS230" s="1"/>
      <c r="ODT230" s="1"/>
      <c r="ODU230" s="1"/>
      <c r="ODV230" s="1"/>
      <c r="ODW230" s="1"/>
      <c r="ODX230" s="1"/>
      <c r="ODY230" s="1"/>
      <c r="ODZ230" s="1"/>
      <c r="OEA230" s="1"/>
      <c r="OEB230" s="1"/>
      <c r="OEC230" s="1"/>
      <c r="OED230" s="1"/>
      <c r="OEE230" s="1"/>
      <c r="OEF230" s="1"/>
      <c r="OEG230" s="1"/>
      <c r="OEH230" s="1"/>
      <c r="OEI230" s="1"/>
      <c r="OEJ230" s="1"/>
      <c r="OEK230" s="1"/>
      <c r="OEL230" s="1"/>
      <c r="OEM230" s="1"/>
      <c r="OEN230" s="1"/>
      <c r="OEO230" s="1"/>
      <c r="OEP230" s="1"/>
      <c r="OEQ230" s="1"/>
      <c r="OER230" s="1"/>
      <c r="OES230" s="1"/>
      <c r="OET230" s="1"/>
      <c r="OEU230" s="1"/>
      <c r="OEV230" s="1"/>
      <c r="OEW230" s="1"/>
      <c r="OEX230" s="1"/>
      <c r="OEY230" s="1"/>
      <c r="OEZ230" s="1"/>
      <c r="OFA230" s="1"/>
      <c r="OFB230" s="1"/>
      <c r="OFC230" s="1"/>
      <c r="OFD230" s="1"/>
      <c r="OFE230" s="1"/>
      <c r="OFF230" s="1"/>
      <c r="OFG230" s="1"/>
      <c r="OFH230" s="1"/>
      <c r="OFI230" s="1"/>
      <c r="OFJ230" s="1"/>
      <c r="OFK230" s="1"/>
      <c r="OFL230" s="1"/>
      <c r="OFM230" s="1"/>
      <c r="OFN230" s="1"/>
      <c r="OFO230" s="1"/>
      <c r="OFP230" s="1"/>
      <c r="OFQ230" s="1"/>
      <c r="OFR230" s="1"/>
      <c r="OFS230" s="1"/>
      <c r="OFT230" s="1"/>
      <c r="OFU230" s="1"/>
      <c r="OFV230" s="1"/>
      <c r="OFW230" s="1"/>
      <c r="OFX230" s="1"/>
      <c r="OFY230" s="1"/>
      <c r="OFZ230" s="1"/>
      <c r="OGA230" s="1"/>
      <c r="OGB230" s="1"/>
      <c r="OGC230" s="1"/>
      <c r="OGD230" s="1"/>
      <c r="OGE230" s="1"/>
      <c r="OGF230" s="1"/>
      <c r="OGG230" s="1"/>
      <c r="OGH230" s="1"/>
      <c r="OGI230" s="1"/>
      <c r="OGJ230" s="1"/>
      <c r="OGK230" s="1"/>
      <c r="OGL230" s="1"/>
      <c r="OGM230" s="1"/>
      <c r="OGN230" s="1"/>
      <c r="OGO230" s="1"/>
      <c r="OGP230" s="1"/>
      <c r="OGQ230" s="1"/>
      <c r="OGR230" s="1"/>
      <c r="OGS230" s="1"/>
      <c r="OGT230" s="1"/>
      <c r="OGU230" s="1"/>
      <c r="OGV230" s="1"/>
      <c r="OGW230" s="1"/>
      <c r="OGX230" s="1"/>
      <c r="OGY230" s="1"/>
      <c r="OGZ230" s="1"/>
      <c r="OHA230" s="1"/>
      <c r="OHB230" s="1"/>
      <c r="OHC230" s="1"/>
      <c r="OHD230" s="1"/>
      <c r="OHE230" s="1"/>
      <c r="OHF230" s="1"/>
      <c r="OHG230" s="1"/>
      <c r="OHH230" s="1"/>
      <c r="OHI230" s="1"/>
      <c r="OHJ230" s="1"/>
      <c r="OHK230" s="1"/>
      <c r="OHL230" s="1"/>
      <c r="OHM230" s="1"/>
      <c r="OHN230" s="1"/>
      <c r="OHO230" s="1"/>
      <c r="OHP230" s="1"/>
      <c r="OHQ230" s="1"/>
      <c r="OHR230" s="1"/>
      <c r="OHS230" s="1"/>
      <c r="OHT230" s="1"/>
      <c r="OHU230" s="1"/>
      <c r="OHV230" s="1"/>
      <c r="OHW230" s="1"/>
      <c r="OHX230" s="1"/>
      <c r="OHY230" s="1"/>
      <c r="OHZ230" s="1"/>
      <c r="OIA230" s="1"/>
      <c r="OIB230" s="1"/>
      <c r="OIC230" s="1"/>
      <c r="OID230" s="1"/>
      <c r="OIE230" s="1"/>
      <c r="OIF230" s="1"/>
      <c r="OIG230" s="1"/>
      <c r="OIH230" s="1"/>
      <c r="OII230" s="1"/>
      <c r="OIJ230" s="1"/>
      <c r="OIK230" s="1"/>
      <c r="OIL230" s="1"/>
      <c r="OIM230" s="1"/>
      <c r="OIN230" s="1"/>
      <c r="OIO230" s="1"/>
      <c r="OIP230" s="1"/>
      <c r="OIQ230" s="1"/>
      <c r="OIR230" s="1"/>
      <c r="OIS230" s="1"/>
      <c r="OIT230" s="1"/>
      <c r="OIU230" s="1"/>
      <c r="OIV230" s="1"/>
      <c r="OIW230" s="1"/>
      <c r="OIX230" s="1"/>
      <c r="OIY230" s="1"/>
      <c r="OIZ230" s="1"/>
      <c r="OJA230" s="1"/>
      <c r="OJB230" s="1"/>
      <c r="OJC230" s="1"/>
      <c r="OJD230" s="1"/>
      <c r="OJE230" s="1"/>
      <c r="OJF230" s="1"/>
      <c r="OJG230" s="1"/>
      <c r="OJH230" s="1"/>
      <c r="OJI230" s="1"/>
      <c r="OJJ230" s="1"/>
      <c r="OJK230" s="1"/>
      <c r="OJL230" s="1"/>
      <c r="OJM230" s="1"/>
      <c r="OJN230" s="1"/>
      <c r="OJO230" s="1"/>
      <c r="OJP230" s="1"/>
      <c r="OJQ230" s="1"/>
      <c r="OJR230" s="1"/>
      <c r="OJS230" s="1"/>
      <c r="OJT230" s="1"/>
      <c r="OJU230" s="1"/>
      <c r="OJV230" s="1"/>
      <c r="OJW230" s="1"/>
      <c r="OJX230" s="1"/>
      <c r="OJY230" s="1"/>
      <c r="OJZ230" s="1"/>
      <c r="OKA230" s="1"/>
      <c r="OKB230" s="1"/>
      <c r="OKC230" s="1"/>
      <c r="OKD230" s="1"/>
      <c r="OKE230" s="1"/>
      <c r="OKF230" s="1"/>
      <c r="OKG230" s="1"/>
      <c r="OKH230" s="1"/>
      <c r="OKI230" s="1"/>
      <c r="OKJ230" s="1"/>
      <c r="OKK230" s="1"/>
      <c r="OKL230" s="1"/>
      <c r="OKM230" s="1"/>
      <c r="OKN230" s="1"/>
      <c r="OKO230" s="1"/>
      <c r="OKP230" s="1"/>
      <c r="OKQ230" s="1"/>
      <c r="OKR230" s="1"/>
      <c r="OKS230" s="1"/>
      <c r="OKT230" s="1"/>
      <c r="OKU230" s="1"/>
      <c r="OKV230" s="1"/>
      <c r="OKW230" s="1"/>
      <c r="OKX230" s="1"/>
      <c r="OKY230" s="1"/>
      <c r="OKZ230" s="1"/>
      <c r="OLA230" s="1"/>
      <c r="OLB230" s="1"/>
      <c r="OLC230" s="1"/>
      <c r="OLD230" s="1"/>
      <c r="OLE230" s="1"/>
      <c r="OLF230" s="1"/>
      <c r="OLG230" s="1"/>
      <c r="OLH230" s="1"/>
      <c r="OLI230" s="1"/>
      <c r="OLJ230" s="1"/>
      <c r="OLK230" s="1"/>
      <c r="OLL230" s="1"/>
      <c r="OLM230" s="1"/>
      <c r="OLN230" s="1"/>
      <c r="OLO230" s="1"/>
      <c r="OLP230" s="1"/>
      <c r="OLQ230" s="1"/>
      <c r="OLR230" s="1"/>
      <c r="OLS230" s="1"/>
      <c r="OLT230" s="1"/>
      <c r="OLU230" s="1"/>
      <c r="OLV230" s="1"/>
      <c r="OLW230" s="1"/>
      <c r="OLX230" s="1"/>
      <c r="OLY230" s="1"/>
      <c r="OLZ230" s="1"/>
      <c r="OMA230" s="1"/>
      <c r="OMB230" s="1"/>
      <c r="OMC230" s="1"/>
      <c r="OMD230" s="1"/>
      <c r="OME230" s="1"/>
      <c r="OMF230" s="1"/>
      <c r="OMG230" s="1"/>
      <c r="OMH230" s="1"/>
      <c r="OMI230" s="1"/>
      <c r="OMJ230" s="1"/>
      <c r="OMK230" s="1"/>
      <c r="OML230" s="1"/>
      <c r="OMM230" s="1"/>
      <c r="OMN230" s="1"/>
      <c r="OMO230" s="1"/>
      <c r="OMP230" s="1"/>
      <c r="OMQ230" s="1"/>
      <c r="OMR230" s="1"/>
      <c r="OMS230" s="1"/>
      <c r="OMT230" s="1"/>
      <c r="OMU230" s="1"/>
      <c r="OMV230" s="1"/>
      <c r="OMW230" s="1"/>
      <c r="OMX230" s="1"/>
      <c r="OMY230" s="1"/>
      <c r="OMZ230" s="1"/>
      <c r="ONA230" s="1"/>
      <c r="ONB230" s="1"/>
      <c r="ONC230" s="1"/>
      <c r="OND230" s="1"/>
      <c r="ONE230" s="1"/>
      <c r="ONF230" s="1"/>
      <c r="ONG230" s="1"/>
      <c r="ONH230" s="1"/>
      <c r="ONI230" s="1"/>
      <c r="ONJ230" s="1"/>
      <c r="ONK230" s="1"/>
      <c r="ONL230" s="1"/>
      <c r="ONM230" s="1"/>
      <c r="ONN230" s="1"/>
      <c r="ONO230" s="1"/>
      <c r="ONP230" s="1"/>
      <c r="ONQ230" s="1"/>
      <c r="ONR230" s="1"/>
      <c r="ONS230" s="1"/>
      <c r="ONT230" s="1"/>
      <c r="ONU230" s="1"/>
      <c r="ONV230" s="1"/>
      <c r="ONW230" s="1"/>
      <c r="ONX230" s="1"/>
      <c r="ONY230" s="1"/>
      <c r="ONZ230" s="1"/>
      <c r="OOA230" s="1"/>
      <c r="OOB230" s="1"/>
      <c r="OOC230" s="1"/>
      <c r="OOD230" s="1"/>
      <c r="OOE230" s="1"/>
      <c r="OOF230" s="1"/>
      <c r="OOG230" s="1"/>
      <c r="OOH230" s="1"/>
      <c r="OOI230" s="1"/>
      <c r="OOJ230" s="1"/>
      <c r="OOK230" s="1"/>
      <c r="OOL230" s="1"/>
      <c r="OOM230" s="1"/>
      <c r="OON230" s="1"/>
      <c r="OOO230" s="1"/>
      <c r="OOP230" s="1"/>
      <c r="OOQ230" s="1"/>
      <c r="OOR230" s="1"/>
      <c r="OOS230" s="1"/>
      <c r="OOT230" s="1"/>
      <c r="OOU230" s="1"/>
      <c r="OOV230" s="1"/>
      <c r="OOW230" s="1"/>
      <c r="OOX230" s="1"/>
      <c r="OOY230" s="1"/>
      <c r="OOZ230" s="1"/>
      <c r="OPA230" s="1"/>
      <c r="OPB230" s="1"/>
      <c r="OPC230" s="1"/>
      <c r="OPD230" s="1"/>
      <c r="OPE230" s="1"/>
      <c r="OPF230" s="1"/>
      <c r="OPG230" s="1"/>
      <c r="OPH230" s="1"/>
      <c r="OPI230" s="1"/>
      <c r="OPJ230" s="1"/>
      <c r="OPK230" s="1"/>
      <c r="OPL230" s="1"/>
      <c r="OPM230" s="1"/>
      <c r="OPN230" s="1"/>
      <c r="OPO230" s="1"/>
      <c r="OPP230" s="1"/>
      <c r="OPQ230" s="1"/>
      <c r="OPR230" s="1"/>
      <c r="OPS230" s="1"/>
      <c r="OPT230" s="1"/>
      <c r="OPU230" s="1"/>
      <c r="OPV230" s="1"/>
      <c r="OPW230" s="1"/>
      <c r="OPX230" s="1"/>
      <c r="OPY230" s="1"/>
      <c r="OPZ230" s="1"/>
      <c r="OQA230" s="1"/>
      <c r="OQB230" s="1"/>
      <c r="OQC230" s="1"/>
      <c r="OQD230" s="1"/>
      <c r="OQE230" s="1"/>
      <c r="OQF230" s="1"/>
      <c r="OQG230" s="1"/>
      <c r="OQH230" s="1"/>
      <c r="OQI230" s="1"/>
      <c r="OQJ230" s="1"/>
      <c r="OQK230" s="1"/>
      <c r="OQL230" s="1"/>
      <c r="OQM230" s="1"/>
      <c r="OQN230" s="1"/>
      <c r="OQO230" s="1"/>
      <c r="OQP230" s="1"/>
      <c r="OQQ230" s="1"/>
      <c r="OQR230" s="1"/>
      <c r="OQS230" s="1"/>
      <c r="OQT230" s="1"/>
      <c r="OQU230" s="1"/>
      <c r="OQV230" s="1"/>
      <c r="OQW230" s="1"/>
      <c r="OQX230" s="1"/>
      <c r="OQY230" s="1"/>
      <c r="OQZ230" s="1"/>
      <c r="ORA230" s="1"/>
      <c r="ORB230" s="1"/>
      <c r="ORC230" s="1"/>
      <c r="ORD230" s="1"/>
      <c r="ORE230" s="1"/>
      <c r="ORF230" s="1"/>
      <c r="ORG230" s="1"/>
      <c r="ORH230" s="1"/>
      <c r="ORI230" s="1"/>
      <c r="ORJ230" s="1"/>
      <c r="ORK230" s="1"/>
      <c r="ORL230" s="1"/>
      <c r="ORM230" s="1"/>
      <c r="ORN230" s="1"/>
      <c r="ORO230" s="1"/>
      <c r="ORP230" s="1"/>
      <c r="ORQ230" s="1"/>
      <c r="ORR230" s="1"/>
      <c r="ORS230" s="1"/>
      <c r="ORT230" s="1"/>
      <c r="ORU230" s="1"/>
      <c r="ORV230" s="1"/>
      <c r="ORW230" s="1"/>
      <c r="ORX230" s="1"/>
      <c r="ORY230" s="1"/>
      <c r="ORZ230" s="1"/>
      <c r="OSA230" s="1"/>
      <c r="OSB230" s="1"/>
      <c r="OSC230" s="1"/>
      <c r="OSD230" s="1"/>
      <c r="OSE230" s="1"/>
      <c r="OSF230" s="1"/>
      <c r="OSG230" s="1"/>
      <c r="OSH230" s="1"/>
      <c r="OSI230" s="1"/>
      <c r="OSJ230" s="1"/>
      <c r="OSK230" s="1"/>
      <c r="OSL230" s="1"/>
      <c r="OSM230" s="1"/>
      <c r="OSN230" s="1"/>
      <c r="OSO230" s="1"/>
      <c r="OSP230" s="1"/>
      <c r="OSQ230" s="1"/>
      <c r="OSR230" s="1"/>
      <c r="OSS230" s="1"/>
      <c r="OST230" s="1"/>
      <c r="OSU230" s="1"/>
      <c r="OSV230" s="1"/>
      <c r="OSW230" s="1"/>
      <c r="OSX230" s="1"/>
      <c r="OSY230" s="1"/>
      <c r="OSZ230" s="1"/>
      <c r="OTA230" s="1"/>
      <c r="OTB230" s="1"/>
      <c r="OTC230" s="1"/>
      <c r="OTD230" s="1"/>
      <c r="OTE230" s="1"/>
      <c r="OTF230" s="1"/>
      <c r="OTG230" s="1"/>
      <c r="OTH230" s="1"/>
      <c r="OTI230" s="1"/>
      <c r="OTJ230" s="1"/>
      <c r="OTK230" s="1"/>
      <c r="OTL230" s="1"/>
      <c r="OTM230" s="1"/>
      <c r="OTN230" s="1"/>
      <c r="OTO230" s="1"/>
      <c r="OTP230" s="1"/>
      <c r="OTQ230" s="1"/>
      <c r="OTR230" s="1"/>
      <c r="OTS230" s="1"/>
      <c r="OTT230" s="1"/>
      <c r="OTU230" s="1"/>
      <c r="OTV230" s="1"/>
      <c r="OTW230" s="1"/>
      <c r="OTX230" s="1"/>
      <c r="OTY230" s="1"/>
      <c r="OTZ230" s="1"/>
      <c r="OUA230" s="1"/>
      <c r="OUB230" s="1"/>
      <c r="OUC230" s="1"/>
      <c r="OUD230" s="1"/>
      <c r="OUE230" s="1"/>
      <c r="OUF230" s="1"/>
      <c r="OUG230" s="1"/>
      <c r="OUH230" s="1"/>
      <c r="OUI230" s="1"/>
      <c r="OUJ230" s="1"/>
      <c r="OUK230" s="1"/>
      <c r="OUL230" s="1"/>
      <c r="OUM230" s="1"/>
      <c r="OUN230" s="1"/>
      <c r="OUO230" s="1"/>
      <c r="OUP230" s="1"/>
      <c r="OUQ230" s="1"/>
      <c r="OUR230" s="1"/>
      <c r="OUS230" s="1"/>
      <c r="OUT230" s="1"/>
      <c r="OUU230" s="1"/>
      <c r="OUV230" s="1"/>
      <c r="OUW230" s="1"/>
      <c r="OUX230" s="1"/>
      <c r="OUY230" s="1"/>
      <c r="OUZ230" s="1"/>
      <c r="OVA230" s="1"/>
      <c r="OVB230" s="1"/>
      <c r="OVC230" s="1"/>
      <c r="OVD230" s="1"/>
      <c r="OVE230" s="1"/>
      <c r="OVF230" s="1"/>
      <c r="OVG230" s="1"/>
      <c r="OVH230" s="1"/>
      <c r="OVI230" s="1"/>
      <c r="OVJ230" s="1"/>
      <c r="OVK230" s="1"/>
      <c r="OVL230" s="1"/>
      <c r="OVM230" s="1"/>
      <c r="OVN230" s="1"/>
      <c r="OVO230" s="1"/>
      <c r="OVP230" s="1"/>
      <c r="OVQ230" s="1"/>
      <c r="OVR230" s="1"/>
      <c r="OVS230" s="1"/>
      <c r="OVT230" s="1"/>
      <c r="OVU230" s="1"/>
      <c r="OVV230" s="1"/>
      <c r="OVW230" s="1"/>
      <c r="OVX230" s="1"/>
      <c r="OVY230" s="1"/>
      <c r="OVZ230" s="1"/>
      <c r="OWA230" s="1"/>
      <c r="OWB230" s="1"/>
      <c r="OWC230" s="1"/>
      <c r="OWD230" s="1"/>
      <c r="OWE230" s="1"/>
      <c r="OWF230" s="1"/>
      <c r="OWG230" s="1"/>
      <c r="OWH230" s="1"/>
      <c r="OWI230" s="1"/>
      <c r="OWJ230" s="1"/>
      <c r="OWK230" s="1"/>
      <c r="OWL230" s="1"/>
      <c r="OWM230" s="1"/>
      <c r="OWN230" s="1"/>
      <c r="OWO230" s="1"/>
      <c r="OWP230" s="1"/>
      <c r="OWQ230" s="1"/>
      <c r="OWR230" s="1"/>
      <c r="OWS230" s="1"/>
      <c r="OWT230" s="1"/>
      <c r="OWU230" s="1"/>
      <c r="OWV230" s="1"/>
      <c r="OWW230" s="1"/>
      <c r="OWX230" s="1"/>
      <c r="OWY230" s="1"/>
      <c r="OWZ230" s="1"/>
      <c r="OXA230" s="1"/>
      <c r="OXB230" s="1"/>
      <c r="OXC230" s="1"/>
      <c r="OXD230" s="1"/>
      <c r="OXE230" s="1"/>
      <c r="OXF230" s="1"/>
      <c r="OXG230" s="1"/>
      <c r="OXH230" s="1"/>
      <c r="OXI230" s="1"/>
      <c r="OXJ230" s="1"/>
      <c r="OXK230" s="1"/>
      <c r="OXL230" s="1"/>
      <c r="OXM230" s="1"/>
      <c r="OXN230" s="1"/>
      <c r="OXO230" s="1"/>
      <c r="OXP230" s="1"/>
      <c r="OXQ230" s="1"/>
      <c r="OXR230" s="1"/>
      <c r="OXS230" s="1"/>
      <c r="OXT230" s="1"/>
      <c r="OXU230" s="1"/>
      <c r="OXV230" s="1"/>
      <c r="OXW230" s="1"/>
      <c r="OXX230" s="1"/>
      <c r="OXY230" s="1"/>
      <c r="OXZ230" s="1"/>
      <c r="OYA230" s="1"/>
      <c r="OYB230" s="1"/>
      <c r="OYC230" s="1"/>
      <c r="OYD230" s="1"/>
      <c r="OYE230" s="1"/>
      <c r="OYF230" s="1"/>
      <c r="OYG230" s="1"/>
      <c r="OYH230" s="1"/>
      <c r="OYI230" s="1"/>
      <c r="OYJ230" s="1"/>
      <c r="OYK230" s="1"/>
      <c r="OYL230" s="1"/>
      <c r="OYM230" s="1"/>
      <c r="OYN230" s="1"/>
      <c r="OYO230" s="1"/>
      <c r="OYP230" s="1"/>
      <c r="OYQ230" s="1"/>
      <c r="OYR230" s="1"/>
      <c r="OYS230" s="1"/>
      <c r="OYT230" s="1"/>
      <c r="OYU230" s="1"/>
      <c r="OYV230" s="1"/>
      <c r="OYW230" s="1"/>
      <c r="OYX230" s="1"/>
      <c r="OYY230" s="1"/>
      <c r="OYZ230" s="1"/>
      <c r="OZA230" s="1"/>
      <c r="OZB230" s="1"/>
      <c r="OZC230" s="1"/>
      <c r="OZD230" s="1"/>
      <c r="OZE230" s="1"/>
      <c r="OZF230" s="1"/>
      <c r="OZG230" s="1"/>
      <c r="OZH230" s="1"/>
      <c r="OZI230" s="1"/>
      <c r="OZJ230" s="1"/>
      <c r="OZK230" s="1"/>
      <c r="OZL230" s="1"/>
      <c r="OZM230" s="1"/>
      <c r="OZN230" s="1"/>
      <c r="OZO230" s="1"/>
      <c r="OZP230" s="1"/>
      <c r="OZQ230" s="1"/>
      <c r="OZR230" s="1"/>
      <c r="OZS230" s="1"/>
      <c r="OZT230" s="1"/>
      <c r="OZU230" s="1"/>
      <c r="OZV230" s="1"/>
      <c r="OZW230" s="1"/>
      <c r="OZX230" s="1"/>
      <c r="OZY230" s="1"/>
      <c r="OZZ230" s="1"/>
      <c r="PAA230" s="1"/>
      <c r="PAB230" s="1"/>
      <c r="PAC230" s="1"/>
      <c r="PAD230" s="1"/>
      <c r="PAE230" s="1"/>
      <c r="PAF230" s="1"/>
      <c r="PAG230" s="1"/>
      <c r="PAH230" s="1"/>
      <c r="PAI230" s="1"/>
      <c r="PAJ230" s="1"/>
      <c r="PAK230" s="1"/>
      <c r="PAL230" s="1"/>
      <c r="PAM230" s="1"/>
      <c r="PAN230" s="1"/>
      <c r="PAO230" s="1"/>
      <c r="PAP230" s="1"/>
      <c r="PAQ230" s="1"/>
      <c r="PAR230" s="1"/>
      <c r="PAS230" s="1"/>
      <c r="PAT230" s="1"/>
      <c r="PAU230" s="1"/>
      <c r="PAV230" s="1"/>
      <c r="PAW230" s="1"/>
      <c r="PAX230" s="1"/>
      <c r="PAY230" s="1"/>
      <c r="PAZ230" s="1"/>
      <c r="PBA230" s="1"/>
      <c r="PBB230" s="1"/>
      <c r="PBC230" s="1"/>
      <c r="PBD230" s="1"/>
      <c r="PBE230" s="1"/>
      <c r="PBF230" s="1"/>
      <c r="PBG230" s="1"/>
      <c r="PBH230" s="1"/>
      <c r="PBI230" s="1"/>
      <c r="PBJ230" s="1"/>
      <c r="PBK230" s="1"/>
      <c r="PBL230" s="1"/>
      <c r="PBM230" s="1"/>
      <c r="PBN230" s="1"/>
      <c r="PBO230" s="1"/>
      <c r="PBP230" s="1"/>
      <c r="PBQ230" s="1"/>
      <c r="PBR230" s="1"/>
      <c r="PBS230" s="1"/>
      <c r="PBT230" s="1"/>
      <c r="PBU230" s="1"/>
      <c r="PBV230" s="1"/>
      <c r="PBW230" s="1"/>
      <c r="PBX230" s="1"/>
      <c r="PBY230" s="1"/>
      <c r="PBZ230" s="1"/>
      <c r="PCA230" s="1"/>
      <c r="PCB230" s="1"/>
      <c r="PCC230" s="1"/>
      <c r="PCD230" s="1"/>
      <c r="PCE230" s="1"/>
      <c r="PCF230" s="1"/>
      <c r="PCG230" s="1"/>
      <c r="PCH230" s="1"/>
      <c r="PCI230" s="1"/>
      <c r="PCJ230" s="1"/>
      <c r="PCK230" s="1"/>
      <c r="PCL230" s="1"/>
      <c r="PCM230" s="1"/>
      <c r="PCN230" s="1"/>
      <c r="PCO230" s="1"/>
      <c r="PCP230" s="1"/>
      <c r="PCQ230" s="1"/>
      <c r="PCR230" s="1"/>
      <c r="PCS230" s="1"/>
      <c r="PCT230" s="1"/>
      <c r="PCU230" s="1"/>
      <c r="PCV230" s="1"/>
      <c r="PCW230" s="1"/>
      <c r="PCX230" s="1"/>
      <c r="PCY230" s="1"/>
      <c r="PCZ230" s="1"/>
      <c r="PDA230" s="1"/>
      <c r="PDB230" s="1"/>
      <c r="PDC230" s="1"/>
      <c r="PDD230" s="1"/>
      <c r="PDE230" s="1"/>
      <c r="PDF230" s="1"/>
      <c r="PDG230" s="1"/>
      <c r="PDH230" s="1"/>
      <c r="PDI230" s="1"/>
      <c r="PDJ230" s="1"/>
      <c r="PDK230" s="1"/>
      <c r="PDL230" s="1"/>
      <c r="PDM230" s="1"/>
      <c r="PDN230" s="1"/>
      <c r="PDO230" s="1"/>
      <c r="PDP230" s="1"/>
      <c r="PDQ230" s="1"/>
      <c r="PDR230" s="1"/>
      <c r="PDS230" s="1"/>
      <c r="PDT230" s="1"/>
      <c r="PDU230" s="1"/>
      <c r="PDV230" s="1"/>
      <c r="PDW230" s="1"/>
      <c r="PDX230" s="1"/>
      <c r="PDY230" s="1"/>
      <c r="PDZ230" s="1"/>
      <c r="PEA230" s="1"/>
      <c r="PEB230" s="1"/>
      <c r="PEC230" s="1"/>
      <c r="PED230" s="1"/>
      <c r="PEE230" s="1"/>
      <c r="PEF230" s="1"/>
      <c r="PEG230" s="1"/>
      <c r="PEH230" s="1"/>
      <c r="PEI230" s="1"/>
      <c r="PEJ230" s="1"/>
      <c r="PEK230" s="1"/>
      <c r="PEL230" s="1"/>
      <c r="PEM230" s="1"/>
      <c r="PEN230" s="1"/>
      <c r="PEO230" s="1"/>
      <c r="PEP230" s="1"/>
      <c r="PEQ230" s="1"/>
      <c r="PER230" s="1"/>
      <c r="PES230" s="1"/>
      <c r="PET230" s="1"/>
      <c r="PEU230" s="1"/>
      <c r="PEV230" s="1"/>
      <c r="PEW230" s="1"/>
      <c r="PEX230" s="1"/>
      <c r="PEY230" s="1"/>
      <c r="PEZ230" s="1"/>
      <c r="PFA230" s="1"/>
      <c r="PFB230" s="1"/>
      <c r="PFC230" s="1"/>
      <c r="PFD230" s="1"/>
      <c r="PFE230" s="1"/>
      <c r="PFF230" s="1"/>
      <c r="PFG230" s="1"/>
      <c r="PFH230" s="1"/>
      <c r="PFI230" s="1"/>
      <c r="PFJ230" s="1"/>
      <c r="PFK230" s="1"/>
      <c r="PFL230" s="1"/>
      <c r="PFM230" s="1"/>
      <c r="PFN230" s="1"/>
      <c r="PFO230" s="1"/>
      <c r="PFP230" s="1"/>
      <c r="PFQ230" s="1"/>
      <c r="PFR230" s="1"/>
      <c r="PFS230" s="1"/>
      <c r="PFT230" s="1"/>
      <c r="PFU230" s="1"/>
      <c r="PFV230" s="1"/>
      <c r="PFW230" s="1"/>
      <c r="PFX230" s="1"/>
      <c r="PFY230" s="1"/>
      <c r="PFZ230" s="1"/>
      <c r="PGA230" s="1"/>
      <c r="PGB230" s="1"/>
      <c r="PGC230" s="1"/>
      <c r="PGD230" s="1"/>
      <c r="PGE230" s="1"/>
      <c r="PGF230" s="1"/>
      <c r="PGG230" s="1"/>
      <c r="PGH230" s="1"/>
      <c r="PGI230" s="1"/>
      <c r="PGJ230" s="1"/>
      <c r="PGK230" s="1"/>
      <c r="PGL230" s="1"/>
      <c r="PGM230" s="1"/>
      <c r="PGN230" s="1"/>
      <c r="PGO230" s="1"/>
      <c r="PGP230" s="1"/>
      <c r="PGQ230" s="1"/>
      <c r="PGR230" s="1"/>
      <c r="PGS230" s="1"/>
      <c r="PGT230" s="1"/>
      <c r="PGU230" s="1"/>
      <c r="PGV230" s="1"/>
      <c r="PGW230" s="1"/>
      <c r="PGX230" s="1"/>
      <c r="PGY230" s="1"/>
      <c r="PGZ230" s="1"/>
      <c r="PHA230" s="1"/>
      <c r="PHB230" s="1"/>
      <c r="PHC230" s="1"/>
      <c r="PHD230" s="1"/>
      <c r="PHE230" s="1"/>
      <c r="PHF230" s="1"/>
      <c r="PHG230" s="1"/>
      <c r="PHH230" s="1"/>
      <c r="PHI230" s="1"/>
      <c r="PHJ230" s="1"/>
      <c r="PHK230" s="1"/>
      <c r="PHL230" s="1"/>
      <c r="PHM230" s="1"/>
      <c r="PHN230" s="1"/>
      <c r="PHO230" s="1"/>
      <c r="PHP230" s="1"/>
      <c r="PHQ230" s="1"/>
      <c r="PHR230" s="1"/>
      <c r="PHS230" s="1"/>
      <c r="PHT230" s="1"/>
      <c r="PHU230" s="1"/>
      <c r="PHV230" s="1"/>
      <c r="PHW230" s="1"/>
      <c r="PHX230" s="1"/>
      <c r="PHY230" s="1"/>
      <c r="PHZ230" s="1"/>
      <c r="PIA230" s="1"/>
      <c r="PIB230" s="1"/>
      <c r="PIC230" s="1"/>
      <c r="PID230" s="1"/>
      <c r="PIE230" s="1"/>
      <c r="PIF230" s="1"/>
      <c r="PIG230" s="1"/>
      <c r="PIH230" s="1"/>
      <c r="PII230" s="1"/>
      <c r="PIJ230" s="1"/>
      <c r="PIK230" s="1"/>
      <c r="PIL230" s="1"/>
      <c r="PIM230" s="1"/>
      <c r="PIN230" s="1"/>
      <c r="PIO230" s="1"/>
      <c r="PIP230" s="1"/>
      <c r="PIQ230" s="1"/>
      <c r="PIR230" s="1"/>
      <c r="PIS230" s="1"/>
      <c r="PIT230" s="1"/>
      <c r="PIU230" s="1"/>
      <c r="PIV230" s="1"/>
      <c r="PIW230" s="1"/>
      <c r="PIX230" s="1"/>
      <c r="PIY230" s="1"/>
      <c r="PIZ230" s="1"/>
      <c r="PJA230" s="1"/>
      <c r="PJB230" s="1"/>
      <c r="PJC230" s="1"/>
      <c r="PJD230" s="1"/>
      <c r="PJE230" s="1"/>
      <c r="PJF230" s="1"/>
      <c r="PJG230" s="1"/>
      <c r="PJH230" s="1"/>
      <c r="PJI230" s="1"/>
      <c r="PJJ230" s="1"/>
      <c r="PJK230" s="1"/>
      <c r="PJL230" s="1"/>
      <c r="PJM230" s="1"/>
      <c r="PJN230" s="1"/>
      <c r="PJO230" s="1"/>
      <c r="PJP230" s="1"/>
      <c r="PJQ230" s="1"/>
      <c r="PJR230" s="1"/>
      <c r="PJS230" s="1"/>
      <c r="PJT230" s="1"/>
      <c r="PJU230" s="1"/>
      <c r="PJV230" s="1"/>
      <c r="PJW230" s="1"/>
      <c r="PJX230" s="1"/>
      <c r="PJY230" s="1"/>
      <c r="PJZ230" s="1"/>
      <c r="PKA230" s="1"/>
      <c r="PKB230" s="1"/>
      <c r="PKC230" s="1"/>
      <c r="PKD230" s="1"/>
      <c r="PKE230" s="1"/>
      <c r="PKF230" s="1"/>
      <c r="PKG230" s="1"/>
      <c r="PKH230" s="1"/>
      <c r="PKI230" s="1"/>
      <c r="PKJ230" s="1"/>
      <c r="PKK230" s="1"/>
      <c r="PKL230" s="1"/>
      <c r="PKM230" s="1"/>
      <c r="PKN230" s="1"/>
      <c r="PKO230" s="1"/>
      <c r="PKP230" s="1"/>
      <c r="PKQ230" s="1"/>
      <c r="PKR230" s="1"/>
      <c r="PKS230" s="1"/>
      <c r="PKT230" s="1"/>
      <c r="PKU230" s="1"/>
      <c r="PKV230" s="1"/>
      <c r="PKW230" s="1"/>
      <c r="PKX230" s="1"/>
      <c r="PKY230" s="1"/>
      <c r="PKZ230" s="1"/>
      <c r="PLA230" s="1"/>
      <c r="PLB230" s="1"/>
      <c r="PLC230" s="1"/>
      <c r="PLD230" s="1"/>
      <c r="PLE230" s="1"/>
      <c r="PLF230" s="1"/>
      <c r="PLG230" s="1"/>
      <c r="PLH230" s="1"/>
      <c r="PLI230" s="1"/>
      <c r="PLJ230" s="1"/>
      <c r="PLK230" s="1"/>
      <c r="PLL230" s="1"/>
      <c r="PLM230" s="1"/>
      <c r="PLN230" s="1"/>
      <c r="PLO230" s="1"/>
      <c r="PLP230" s="1"/>
      <c r="PLQ230" s="1"/>
      <c r="PLR230" s="1"/>
      <c r="PLS230" s="1"/>
      <c r="PLT230" s="1"/>
      <c r="PLU230" s="1"/>
      <c r="PLV230" s="1"/>
      <c r="PLW230" s="1"/>
      <c r="PLX230" s="1"/>
      <c r="PLY230" s="1"/>
      <c r="PLZ230" s="1"/>
      <c r="PMA230" s="1"/>
      <c r="PMB230" s="1"/>
      <c r="PMC230" s="1"/>
      <c r="PMD230" s="1"/>
      <c r="PME230" s="1"/>
      <c r="PMF230" s="1"/>
      <c r="PMG230" s="1"/>
      <c r="PMH230" s="1"/>
      <c r="PMI230" s="1"/>
      <c r="PMJ230" s="1"/>
      <c r="PMK230" s="1"/>
      <c r="PML230" s="1"/>
      <c r="PMM230" s="1"/>
      <c r="PMN230" s="1"/>
      <c r="PMO230" s="1"/>
      <c r="PMP230" s="1"/>
      <c r="PMQ230" s="1"/>
      <c r="PMR230" s="1"/>
      <c r="PMS230" s="1"/>
      <c r="PMT230" s="1"/>
      <c r="PMU230" s="1"/>
      <c r="PMV230" s="1"/>
      <c r="PMW230" s="1"/>
      <c r="PMX230" s="1"/>
      <c r="PMY230" s="1"/>
      <c r="PMZ230" s="1"/>
      <c r="PNA230" s="1"/>
      <c r="PNB230" s="1"/>
      <c r="PNC230" s="1"/>
      <c r="PND230" s="1"/>
      <c r="PNE230" s="1"/>
      <c r="PNF230" s="1"/>
      <c r="PNG230" s="1"/>
      <c r="PNH230" s="1"/>
      <c r="PNI230" s="1"/>
      <c r="PNJ230" s="1"/>
      <c r="PNK230" s="1"/>
      <c r="PNL230" s="1"/>
      <c r="PNM230" s="1"/>
      <c r="PNN230" s="1"/>
      <c r="PNO230" s="1"/>
      <c r="PNP230" s="1"/>
      <c r="PNQ230" s="1"/>
      <c r="PNR230" s="1"/>
      <c r="PNS230" s="1"/>
      <c r="PNT230" s="1"/>
      <c r="PNU230" s="1"/>
      <c r="PNV230" s="1"/>
      <c r="PNW230" s="1"/>
      <c r="PNX230" s="1"/>
      <c r="PNY230" s="1"/>
      <c r="PNZ230" s="1"/>
      <c r="POA230" s="1"/>
      <c r="POB230" s="1"/>
      <c r="POC230" s="1"/>
      <c r="POD230" s="1"/>
      <c r="POE230" s="1"/>
      <c r="POF230" s="1"/>
      <c r="POG230" s="1"/>
      <c r="POH230" s="1"/>
      <c r="POI230" s="1"/>
      <c r="POJ230" s="1"/>
      <c r="POK230" s="1"/>
      <c r="POL230" s="1"/>
      <c r="POM230" s="1"/>
      <c r="PON230" s="1"/>
      <c r="POO230" s="1"/>
      <c r="POP230" s="1"/>
      <c r="POQ230" s="1"/>
      <c r="POR230" s="1"/>
      <c r="POS230" s="1"/>
      <c r="POT230" s="1"/>
      <c r="POU230" s="1"/>
      <c r="POV230" s="1"/>
      <c r="POW230" s="1"/>
      <c r="POX230" s="1"/>
      <c r="POY230" s="1"/>
      <c r="POZ230" s="1"/>
      <c r="PPA230" s="1"/>
      <c r="PPB230" s="1"/>
      <c r="PPC230" s="1"/>
      <c r="PPD230" s="1"/>
      <c r="PPE230" s="1"/>
      <c r="PPF230" s="1"/>
      <c r="PPG230" s="1"/>
      <c r="PPH230" s="1"/>
      <c r="PPI230" s="1"/>
      <c r="PPJ230" s="1"/>
      <c r="PPK230" s="1"/>
      <c r="PPL230" s="1"/>
      <c r="PPM230" s="1"/>
      <c r="PPN230" s="1"/>
      <c r="PPO230" s="1"/>
      <c r="PPP230" s="1"/>
      <c r="PPQ230" s="1"/>
      <c r="PPR230" s="1"/>
      <c r="PPS230" s="1"/>
      <c r="PPT230" s="1"/>
      <c r="PPU230" s="1"/>
      <c r="PPV230" s="1"/>
      <c r="PPW230" s="1"/>
      <c r="PPX230" s="1"/>
      <c r="PPY230" s="1"/>
      <c r="PPZ230" s="1"/>
      <c r="PQA230" s="1"/>
      <c r="PQB230" s="1"/>
      <c r="PQC230" s="1"/>
      <c r="PQD230" s="1"/>
      <c r="PQE230" s="1"/>
      <c r="PQF230" s="1"/>
      <c r="PQG230" s="1"/>
      <c r="PQH230" s="1"/>
      <c r="PQI230" s="1"/>
      <c r="PQJ230" s="1"/>
      <c r="PQK230" s="1"/>
      <c r="PQL230" s="1"/>
      <c r="PQM230" s="1"/>
      <c r="PQN230" s="1"/>
      <c r="PQO230" s="1"/>
      <c r="PQP230" s="1"/>
      <c r="PQQ230" s="1"/>
      <c r="PQR230" s="1"/>
      <c r="PQS230" s="1"/>
      <c r="PQT230" s="1"/>
      <c r="PQU230" s="1"/>
      <c r="PQV230" s="1"/>
      <c r="PQW230" s="1"/>
      <c r="PQX230" s="1"/>
      <c r="PQY230" s="1"/>
      <c r="PQZ230" s="1"/>
      <c r="PRA230" s="1"/>
      <c r="PRB230" s="1"/>
      <c r="PRC230" s="1"/>
      <c r="PRD230" s="1"/>
      <c r="PRE230" s="1"/>
      <c r="PRF230" s="1"/>
      <c r="PRG230" s="1"/>
      <c r="PRH230" s="1"/>
      <c r="PRI230" s="1"/>
      <c r="PRJ230" s="1"/>
      <c r="PRK230" s="1"/>
      <c r="PRL230" s="1"/>
      <c r="PRM230" s="1"/>
      <c r="PRN230" s="1"/>
      <c r="PRO230" s="1"/>
      <c r="PRP230" s="1"/>
      <c r="PRQ230" s="1"/>
      <c r="PRR230" s="1"/>
      <c r="PRS230" s="1"/>
      <c r="PRT230" s="1"/>
      <c r="PRU230" s="1"/>
      <c r="PRV230" s="1"/>
      <c r="PRW230" s="1"/>
      <c r="PRX230" s="1"/>
      <c r="PRY230" s="1"/>
      <c r="PRZ230" s="1"/>
      <c r="PSA230" s="1"/>
      <c r="PSB230" s="1"/>
      <c r="PSC230" s="1"/>
      <c r="PSD230" s="1"/>
      <c r="PSE230" s="1"/>
      <c r="PSF230" s="1"/>
      <c r="PSG230" s="1"/>
      <c r="PSH230" s="1"/>
      <c r="PSI230" s="1"/>
      <c r="PSJ230" s="1"/>
      <c r="PSK230" s="1"/>
      <c r="PSL230" s="1"/>
      <c r="PSM230" s="1"/>
      <c r="PSN230" s="1"/>
      <c r="PSO230" s="1"/>
      <c r="PSP230" s="1"/>
      <c r="PSQ230" s="1"/>
      <c r="PSR230" s="1"/>
      <c r="PSS230" s="1"/>
      <c r="PST230" s="1"/>
      <c r="PSU230" s="1"/>
      <c r="PSV230" s="1"/>
      <c r="PSW230" s="1"/>
      <c r="PSX230" s="1"/>
      <c r="PSY230" s="1"/>
      <c r="PSZ230" s="1"/>
      <c r="PTA230" s="1"/>
      <c r="PTB230" s="1"/>
      <c r="PTC230" s="1"/>
      <c r="PTD230" s="1"/>
      <c r="PTE230" s="1"/>
      <c r="PTF230" s="1"/>
      <c r="PTG230" s="1"/>
      <c r="PTH230" s="1"/>
      <c r="PTI230" s="1"/>
      <c r="PTJ230" s="1"/>
      <c r="PTK230" s="1"/>
      <c r="PTL230" s="1"/>
      <c r="PTM230" s="1"/>
      <c r="PTN230" s="1"/>
      <c r="PTO230" s="1"/>
      <c r="PTP230" s="1"/>
      <c r="PTQ230" s="1"/>
      <c r="PTR230" s="1"/>
      <c r="PTS230" s="1"/>
      <c r="PTT230" s="1"/>
      <c r="PTU230" s="1"/>
      <c r="PTV230" s="1"/>
      <c r="PTW230" s="1"/>
      <c r="PTX230" s="1"/>
      <c r="PTY230" s="1"/>
      <c r="PTZ230" s="1"/>
      <c r="PUA230" s="1"/>
      <c r="PUB230" s="1"/>
      <c r="PUC230" s="1"/>
      <c r="PUD230" s="1"/>
      <c r="PUE230" s="1"/>
      <c r="PUF230" s="1"/>
      <c r="PUG230" s="1"/>
      <c r="PUH230" s="1"/>
      <c r="PUI230" s="1"/>
      <c r="PUJ230" s="1"/>
      <c r="PUK230" s="1"/>
      <c r="PUL230" s="1"/>
      <c r="PUM230" s="1"/>
      <c r="PUN230" s="1"/>
      <c r="PUO230" s="1"/>
      <c r="PUP230" s="1"/>
      <c r="PUQ230" s="1"/>
      <c r="PUR230" s="1"/>
      <c r="PUS230" s="1"/>
      <c r="PUT230" s="1"/>
      <c r="PUU230" s="1"/>
      <c r="PUV230" s="1"/>
      <c r="PUW230" s="1"/>
      <c r="PUX230" s="1"/>
      <c r="PUY230" s="1"/>
      <c r="PUZ230" s="1"/>
      <c r="PVA230" s="1"/>
      <c r="PVB230" s="1"/>
      <c r="PVC230" s="1"/>
      <c r="PVD230" s="1"/>
      <c r="PVE230" s="1"/>
      <c r="PVF230" s="1"/>
      <c r="PVG230" s="1"/>
      <c r="PVH230" s="1"/>
      <c r="PVI230" s="1"/>
      <c r="PVJ230" s="1"/>
      <c r="PVK230" s="1"/>
      <c r="PVL230" s="1"/>
      <c r="PVM230" s="1"/>
      <c r="PVN230" s="1"/>
      <c r="PVO230" s="1"/>
      <c r="PVP230" s="1"/>
      <c r="PVQ230" s="1"/>
      <c r="PVR230" s="1"/>
      <c r="PVS230" s="1"/>
      <c r="PVT230" s="1"/>
      <c r="PVU230" s="1"/>
      <c r="PVV230" s="1"/>
      <c r="PVW230" s="1"/>
      <c r="PVX230" s="1"/>
      <c r="PVY230" s="1"/>
      <c r="PVZ230" s="1"/>
      <c r="PWA230" s="1"/>
      <c r="PWB230" s="1"/>
      <c r="PWC230" s="1"/>
      <c r="PWD230" s="1"/>
      <c r="PWE230" s="1"/>
      <c r="PWF230" s="1"/>
      <c r="PWG230" s="1"/>
      <c r="PWH230" s="1"/>
      <c r="PWI230" s="1"/>
      <c r="PWJ230" s="1"/>
      <c r="PWK230" s="1"/>
      <c r="PWL230" s="1"/>
      <c r="PWM230" s="1"/>
      <c r="PWN230" s="1"/>
      <c r="PWO230" s="1"/>
      <c r="PWP230" s="1"/>
      <c r="PWQ230" s="1"/>
      <c r="PWR230" s="1"/>
      <c r="PWS230" s="1"/>
      <c r="PWT230" s="1"/>
      <c r="PWU230" s="1"/>
      <c r="PWV230" s="1"/>
      <c r="PWW230" s="1"/>
      <c r="PWX230" s="1"/>
      <c r="PWY230" s="1"/>
      <c r="PWZ230" s="1"/>
      <c r="PXA230" s="1"/>
      <c r="PXB230" s="1"/>
      <c r="PXC230" s="1"/>
      <c r="PXD230" s="1"/>
      <c r="PXE230" s="1"/>
      <c r="PXF230" s="1"/>
      <c r="PXG230" s="1"/>
      <c r="PXH230" s="1"/>
      <c r="PXI230" s="1"/>
      <c r="PXJ230" s="1"/>
      <c r="PXK230" s="1"/>
      <c r="PXL230" s="1"/>
      <c r="PXM230" s="1"/>
      <c r="PXN230" s="1"/>
      <c r="PXO230" s="1"/>
      <c r="PXP230" s="1"/>
      <c r="PXQ230" s="1"/>
      <c r="PXR230" s="1"/>
      <c r="PXS230" s="1"/>
      <c r="PXT230" s="1"/>
      <c r="PXU230" s="1"/>
      <c r="PXV230" s="1"/>
      <c r="PXW230" s="1"/>
      <c r="PXX230" s="1"/>
      <c r="PXY230" s="1"/>
      <c r="PXZ230" s="1"/>
      <c r="PYA230" s="1"/>
      <c r="PYB230" s="1"/>
      <c r="PYC230" s="1"/>
      <c r="PYD230" s="1"/>
      <c r="PYE230" s="1"/>
      <c r="PYF230" s="1"/>
      <c r="PYG230" s="1"/>
      <c r="PYH230" s="1"/>
      <c r="PYI230" s="1"/>
      <c r="PYJ230" s="1"/>
      <c r="PYK230" s="1"/>
      <c r="PYL230" s="1"/>
      <c r="PYM230" s="1"/>
      <c r="PYN230" s="1"/>
      <c r="PYO230" s="1"/>
      <c r="PYP230" s="1"/>
      <c r="PYQ230" s="1"/>
      <c r="PYR230" s="1"/>
      <c r="PYS230" s="1"/>
      <c r="PYT230" s="1"/>
      <c r="PYU230" s="1"/>
      <c r="PYV230" s="1"/>
      <c r="PYW230" s="1"/>
      <c r="PYX230" s="1"/>
      <c r="PYY230" s="1"/>
      <c r="PYZ230" s="1"/>
      <c r="PZA230" s="1"/>
      <c r="PZB230" s="1"/>
      <c r="PZC230" s="1"/>
      <c r="PZD230" s="1"/>
      <c r="PZE230" s="1"/>
      <c r="PZF230" s="1"/>
      <c r="PZG230" s="1"/>
      <c r="PZH230" s="1"/>
      <c r="PZI230" s="1"/>
      <c r="PZJ230" s="1"/>
      <c r="PZK230" s="1"/>
      <c r="PZL230" s="1"/>
      <c r="PZM230" s="1"/>
      <c r="PZN230" s="1"/>
      <c r="PZO230" s="1"/>
      <c r="PZP230" s="1"/>
      <c r="PZQ230" s="1"/>
      <c r="PZR230" s="1"/>
      <c r="PZS230" s="1"/>
      <c r="PZT230" s="1"/>
      <c r="PZU230" s="1"/>
      <c r="PZV230" s="1"/>
      <c r="PZW230" s="1"/>
      <c r="PZX230" s="1"/>
      <c r="PZY230" s="1"/>
      <c r="PZZ230" s="1"/>
      <c r="QAA230" s="1"/>
      <c r="QAB230" s="1"/>
      <c r="QAC230" s="1"/>
      <c r="QAD230" s="1"/>
      <c r="QAE230" s="1"/>
      <c r="QAF230" s="1"/>
      <c r="QAG230" s="1"/>
      <c r="QAH230" s="1"/>
      <c r="QAI230" s="1"/>
      <c r="QAJ230" s="1"/>
      <c r="QAK230" s="1"/>
      <c r="QAL230" s="1"/>
      <c r="QAM230" s="1"/>
      <c r="QAN230" s="1"/>
      <c r="QAO230" s="1"/>
      <c r="QAP230" s="1"/>
      <c r="QAQ230" s="1"/>
      <c r="QAR230" s="1"/>
      <c r="QAS230" s="1"/>
      <c r="QAT230" s="1"/>
      <c r="QAU230" s="1"/>
      <c r="QAV230" s="1"/>
      <c r="QAW230" s="1"/>
      <c r="QAX230" s="1"/>
      <c r="QAY230" s="1"/>
      <c r="QAZ230" s="1"/>
      <c r="QBA230" s="1"/>
      <c r="QBB230" s="1"/>
      <c r="QBC230" s="1"/>
      <c r="QBD230" s="1"/>
      <c r="QBE230" s="1"/>
      <c r="QBF230" s="1"/>
      <c r="QBG230" s="1"/>
      <c r="QBH230" s="1"/>
      <c r="QBI230" s="1"/>
      <c r="QBJ230" s="1"/>
      <c r="QBK230" s="1"/>
      <c r="QBL230" s="1"/>
      <c r="QBM230" s="1"/>
      <c r="QBN230" s="1"/>
      <c r="QBO230" s="1"/>
      <c r="QBP230" s="1"/>
      <c r="QBQ230" s="1"/>
      <c r="QBR230" s="1"/>
      <c r="QBS230" s="1"/>
      <c r="QBT230" s="1"/>
      <c r="QBU230" s="1"/>
      <c r="QBV230" s="1"/>
      <c r="QBW230" s="1"/>
      <c r="QBX230" s="1"/>
      <c r="QBY230" s="1"/>
      <c r="QBZ230" s="1"/>
      <c r="QCA230" s="1"/>
      <c r="QCB230" s="1"/>
      <c r="QCC230" s="1"/>
      <c r="QCD230" s="1"/>
      <c r="QCE230" s="1"/>
      <c r="QCF230" s="1"/>
      <c r="QCG230" s="1"/>
      <c r="QCH230" s="1"/>
      <c r="QCI230" s="1"/>
      <c r="QCJ230" s="1"/>
      <c r="QCK230" s="1"/>
      <c r="QCL230" s="1"/>
      <c r="QCM230" s="1"/>
      <c r="QCN230" s="1"/>
      <c r="QCO230" s="1"/>
      <c r="QCP230" s="1"/>
      <c r="QCQ230" s="1"/>
      <c r="QCR230" s="1"/>
      <c r="QCS230" s="1"/>
      <c r="QCT230" s="1"/>
      <c r="QCU230" s="1"/>
      <c r="QCV230" s="1"/>
      <c r="QCW230" s="1"/>
      <c r="QCX230" s="1"/>
      <c r="QCY230" s="1"/>
      <c r="QCZ230" s="1"/>
      <c r="QDA230" s="1"/>
      <c r="QDB230" s="1"/>
      <c r="QDC230" s="1"/>
      <c r="QDD230" s="1"/>
      <c r="QDE230" s="1"/>
      <c r="QDF230" s="1"/>
      <c r="QDG230" s="1"/>
      <c r="QDH230" s="1"/>
      <c r="QDI230" s="1"/>
      <c r="QDJ230" s="1"/>
      <c r="QDK230" s="1"/>
      <c r="QDL230" s="1"/>
      <c r="QDM230" s="1"/>
      <c r="QDN230" s="1"/>
      <c r="QDO230" s="1"/>
      <c r="QDP230" s="1"/>
      <c r="QDQ230" s="1"/>
      <c r="QDR230" s="1"/>
      <c r="QDS230" s="1"/>
      <c r="QDT230" s="1"/>
      <c r="QDU230" s="1"/>
      <c r="QDV230" s="1"/>
      <c r="QDW230" s="1"/>
      <c r="QDX230" s="1"/>
      <c r="QDY230" s="1"/>
      <c r="QDZ230" s="1"/>
      <c r="QEA230" s="1"/>
      <c r="QEB230" s="1"/>
      <c r="QEC230" s="1"/>
      <c r="QED230" s="1"/>
      <c r="QEE230" s="1"/>
      <c r="QEF230" s="1"/>
      <c r="QEG230" s="1"/>
      <c r="QEH230" s="1"/>
      <c r="QEI230" s="1"/>
      <c r="QEJ230" s="1"/>
      <c r="QEK230" s="1"/>
      <c r="QEL230" s="1"/>
      <c r="QEM230" s="1"/>
      <c r="QEN230" s="1"/>
      <c r="QEO230" s="1"/>
      <c r="QEP230" s="1"/>
      <c r="QEQ230" s="1"/>
      <c r="QER230" s="1"/>
      <c r="QES230" s="1"/>
      <c r="QET230" s="1"/>
      <c r="QEU230" s="1"/>
      <c r="QEV230" s="1"/>
      <c r="QEW230" s="1"/>
      <c r="QEX230" s="1"/>
      <c r="QEY230" s="1"/>
      <c r="QEZ230" s="1"/>
      <c r="QFA230" s="1"/>
      <c r="QFB230" s="1"/>
      <c r="QFC230" s="1"/>
      <c r="QFD230" s="1"/>
      <c r="QFE230" s="1"/>
      <c r="QFF230" s="1"/>
      <c r="QFG230" s="1"/>
      <c r="QFH230" s="1"/>
      <c r="QFI230" s="1"/>
      <c r="QFJ230" s="1"/>
      <c r="QFK230" s="1"/>
      <c r="QFL230" s="1"/>
      <c r="QFM230" s="1"/>
      <c r="QFN230" s="1"/>
      <c r="QFO230" s="1"/>
      <c r="QFP230" s="1"/>
      <c r="QFQ230" s="1"/>
      <c r="QFR230" s="1"/>
      <c r="QFS230" s="1"/>
      <c r="QFT230" s="1"/>
      <c r="QFU230" s="1"/>
      <c r="QFV230" s="1"/>
      <c r="QFW230" s="1"/>
      <c r="QFX230" s="1"/>
      <c r="QFY230" s="1"/>
      <c r="QFZ230" s="1"/>
      <c r="QGA230" s="1"/>
      <c r="QGB230" s="1"/>
      <c r="QGC230" s="1"/>
      <c r="QGD230" s="1"/>
      <c r="QGE230" s="1"/>
      <c r="QGF230" s="1"/>
      <c r="QGG230" s="1"/>
      <c r="QGH230" s="1"/>
      <c r="QGI230" s="1"/>
      <c r="QGJ230" s="1"/>
      <c r="QGK230" s="1"/>
      <c r="QGL230" s="1"/>
      <c r="QGM230" s="1"/>
      <c r="QGN230" s="1"/>
      <c r="QGO230" s="1"/>
      <c r="QGP230" s="1"/>
      <c r="QGQ230" s="1"/>
      <c r="QGR230" s="1"/>
      <c r="QGS230" s="1"/>
      <c r="QGT230" s="1"/>
      <c r="QGU230" s="1"/>
      <c r="QGV230" s="1"/>
      <c r="QGW230" s="1"/>
      <c r="QGX230" s="1"/>
      <c r="QGY230" s="1"/>
      <c r="QGZ230" s="1"/>
      <c r="QHA230" s="1"/>
      <c r="QHB230" s="1"/>
      <c r="QHC230" s="1"/>
      <c r="QHD230" s="1"/>
      <c r="QHE230" s="1"/>
      <c r="QHF230" s="1"/>
      <c r="QHG230" s="1"/>
      <c r="QHH230" s="1"/>
      <c r="QHI230" s="1"/>
      <c r="QHJ230" s="1"/>
      <c r="QHK230" s="1"/>
      <c r="QHL230" s="1"/>
      <c r="QHM230" s="1"/>
      <c r="QHN230" s="1"/>
      <c r="QHO230" s="1"/>
      <c r="QHP230" s="1"/>
      <c r="QHQ230" s="1"/>
      <c r="QHR230" s="1"/>
      <c r="QHS230" s="1"/>
      <c r="QHT230" s="1"/>
      <c r="QHU230" s="1"/>
      <c r="QHV230" s="1"/>
      <c r="QHW230" s="1"/>
      <c r="QHX230" s="1"/>
      <c r="QHY230" s="1"/>
      <c r="QHZ230" s="1"/>
      <c r="QIA230" s="1"/>
      <c r="QIB230" s="1"/>
      <c r="QIC230" s="1"/>
      <c r="QID230" s="1"/>
      <c r="QIE230" s="1"/>
      <c r="QIF230" s="1"/>
      <c r="QIG230" s="1"/>
      <c r="QIH230" s="1"/>
      <c r="QII230" s="1"/>
      <c r="QIJ230" s="1"/>
      <c r="QIK230" s="1"/>
      <c r="QIL230" s="1"/>
      <c r="QIM230" s="1"/>
      <c r="QIN230" s="1"/>
      <c r="QIO230" s="1"/>
      <c r="QIP230" s="1"/>
      <c r="QIQ230" s="1"/>
      <c r="QIR230" s="1"/>
      <c r="QIS230" s="1"/>
      <c r="QIT230" s="1"/>
      <c r="QIU230" s="1"/>
      <c r="QIV230" s="1"/>
      <c r="QIW230" s="1"/>
      <c r="QIX230" s="1"/>
      <c r="QIY230" s="1"/>
      <c r="QIZ230" s="1"/>
      <c r="QJA230" s="1"/>
      <c r="QJB230" s="1"/>
      <c r="QJC230" s="1"/>
      <c r="QJD230" s="1"/>
      <c r="QJE230" s="1"/>
      <c r="QJF230" s="1"/>
      <c r="QJG230" s="1"/>
      <c r="QJH230" s="1"/>
      <c r="QJI230" s="1"/>
      <c r="QJJ230" s="1"/>
      <c r="QJK230" s="1"/>
      <c r="QJL230" s="1"/>
      <c r="QJM230" s="1"/>
      <c r="QJN230" s="1"/>
      <c r="QJO230" s="1"/>
      <c r="QJP230" s="1"/>
      <c r="QJQ230" s="1"/>
      <c r="QJR230" s="1"/>
      <c r="QJS230" s="1"/>
      <c r="QJT230" s="1"/>
      <c r="QJU230" s="1"/>
      <c r="QJV230" s="1"/>
      <c r="QJW230" s="1"/>
      <c r="QJX230" s="1"/>
      <c r="QJY230" s="1"/>
      <c r="QJZ230" s="1"/>
      <c r="QKA230" s="1"/>
      <c r="QKB230" s="1"/>
      <c r="QKC230" s="1"/>
      <c r="QKD230" s="1"/>
      <c r="QKE230" s="1"/>
      <c r="QKF230" s="1"/>
      <c r="QKG230" s="1"/>
      <c r="QKH230" s="1"/>
      <c r="QKI230" s="1"/>
      <c r="QKJ230" s="1"/>
      <c r="QKK230" s="1"/>
      <c r="QKL230" s="1"/>
      <c r="QKM230" s="1"/>
      <c r="QKN230" s="1"/>
      <c r="QKO230" s="1"/>
      <c r="QKP230" s="1"/>
      <c r="QKQ230" s="1"/>
      <c r="QKR230" s="1"/>
      <c r="QKS230" s="1"/>
      <c r="QKT230" s="1"/>
      <c r="QKU230" s="1"/>
      <c r="QKV230" s="1"/>
      <c r="QKW230" s="1"/>
      <c r="QKX230" s="1"/>
      <c r="QKY230" s="1"/>
      <c r="QKZ230" s="1"/>
      <c r="QLA230" s="1"/>
      <c r="QLB230" s="1"/>
      <c r="QLC230" s="1"/>
      <c r="QLD230" s="1"/>
      <c r="QLE230" s="1"/>
      <c r="QLF230" s="1"/>
      <c r="QLG230" s="1"/>
      <c r="QLH230" s="1"/>
      <c r="QLI230" s="1"/>
      <c r="QLJ230" s="1"/>
      <c r="QLK230" s="1"/>
      <c r="QLL230" s="1"/>
      <c r="QLM230" s="1"/>
      <c r="QLN230" s="1"/>
      <c r="QLO230" s="1"/>
      <c r="QLP230" s="1"/>
      <c r="QLQ230" s="1"/>
      <c r="QLR230" s="1"/>
      <c r="QLS230" s="1"/>
      <c r="QLT230" s="1"/>
      <c r="QLU230" s="1"/>
      <c r="QLV230" s="1"/>
      <c r="QLW230" s="1"/>
      <c r="QLX230" s="1"/>
      <c r="QLY230" s="1"/>
      <c r="QLZ230" s="1"/>
      <c r="QMA230" s="1"/>
      <c r="QMB230" s="1"/>
      <c r="QMC230" s="1"/>
      <c r="QMD230" s="1"/>
      <c r="QME230" s="1"/>
      <c r="QMF230" s="1"/>
      <c r="QMG230" s="1"/>
      <c r="QMH230" s="1"/>
      <c r="QMI230" s="1"/>
      <c r="QMJ230" s="1"/>
      <c r="QMK230" s="1"/>
      <c r="QML230" s="1"/>
      <c r="QMM230" s="1"/>
      <c r="QMN230" s="1"/>
      <c r="QMO230" s="1"/>
      <c r="QMP230" s="1"/>
      <c r="QMQ230" s="1"/>
      <c r="QMR230" s="1"/>
      <c r="QMS230" s="1"/>
      <c r="QMT230" s="1"/>
      <c r="QMU230" s="1"/>
      <c r="QMV230" s="1"/>
      <c r="QMW230" s="1"/>
      <c r="QMX230" s="1"/>
      <c r="QMY230" s="1"/>
      <c r="QMZ230" s="1"/>
      <c r="QNA230" s="1"/>
      <c r="QNB230" s="1"/>
      <c r="QNC230" s="1"/>
      <c r="QND230" s="1"/>
      <c r="QNE230" s="1"/>
      <c r="QNF230" s="1"/>
      <c r="QNG230" s="1"/>
      <c r="QNH230" s="1"/>
      <c r="QNI230" s="1"/>
      <c r="QNJ230" s="1"/>
      <c r="QNK230" s="1"/>
      <c r="QNL230" s="1"/>
      <c r="QNM230" s="1"/>
      <c r="QNN230" s="1"/>
      <c r="QNO230" s="1"/>
      <c r="QNP230" s="1"/>
      <c r="QNQ230" s="1"/>
      <c r="QNR230" s="1"/>
      <c r="QNS230" s="1"/>
      <c r="QNT230" s="1"/>
      <c r="QNU230" s="1"/>
      <c r="QNV230" s="1"/>
      <c r="QNW230" s="1"/>
      <c r="QNX230" s="1"/>
      <c r="QNY230" s="1"/>
      <c r="QNZ230" s="1"/>
      <c r="QOA230" s="1"/>
      <c r="QOB230" s="1"/>
      <c r="QOC230" s="1"/>
      <c r="QOD230" s="1"/>
      <c r="QOE230" s="1"/>
      <c r="QOF230" s="1"/>
      <c r="QOG230" s="1"/>
      <c r="QOH230" s="1"/>
      <c r="QOI230" s="1"/>
      <c r="QOJ230" s="1"/>
      <c r="QOK230" s="1"/>
      <c r="QOL230" s="1"/>
      <c r="QOM230" s="1"/>
      <c r="QON230" s="1"/>
      <c r="QOO230" s="1"/>
      <c r="QOP230" s="1"/>
      <c r="QOQ230" s="1"/>
      <c r="QOR230" s="1"/>
      <c r="QOS230" s="1"/>
      <c r="QOT230" s="1"/>
      <c r="QOU230" s="1"/>
      <c r="QOV230" s="1"/>
      <c r="QOW230" s="1"/>
      <c r="QOX230" s="1"/>
      <c r="QOY230" s="1"/>
      <c r="QOZ230" s="1"/>
      <c r="QPA230" s="1"/>
      <c r="QPB230" s="1"/>
      <c r="QPC230" s="1"/>
      <c r="QPD230" s="1"/>
      <c r="QPE230" s="1"/>
      <c r="QPF230" s="1"/>
      <c r="QPG230" s="1"/>
      <c r="QPH230" s="1"/>
      <c r="QPI230" s="1"/>
      <c r="QPJ230" s="1"/>
      <c r="QPK230" s="1"/>
      <c r="QPL230" s="1"/>
      <c r="QPM230" s="1"/>
      <c r="QPN230" s="1"/>
      <c r="QPO230" s="1"/>
      <c r="QPP230" s="1"/>
      <c r="QPQ230" s="1"/>
      <c r="QPR230" s="1"/>
      <c r="QPS230" s="1"/>
      <c r="QPT230" s="1"/>
      <c r="QPU230" s="1"/>
      <c r="QPV230" s="1"/>
      <c r="QPW230" s="1"/>
      <c r="QPX230" s="1"/>
      <c r="QPY230" s="1"/>
      <c r="QPZ230" s="1"/>
      <c r="QQA230" s="1"/>
      <c r="QQB230" s="1"/>
      <c r="QQC230" s="1"/>
      <c r="QQD230" s="1"/>
      <c r="QQE230" s="1"/>
      <c r="QQF230" s="1"/>
      <c r="QQG230" s="1"/>
      <c r="QQH230" s="1"/>
      <c r="QQI230" s="1"/>
      <c r="QQJ230" s="1"/>
      <c r="QQK230" s="1"/>
      <c r="QQL230" s="1"/>
      <c r="QQM230" s="1"/>
      <c r="QQN230" s="1"/>
      <c r="QQO230" s="1"/>
      <c r="QQP230" s="1"/>
      <c r="QQQ230" s="1"/>
      <c r="QQR230" s="1"/>
      <c r="QQS230" s="1"/>
      <c r="QQT230" s="1"/>
      <c r="QQU230" s="1"/>
      <c r="QQV230" s="1"/>
      <c r="QQW230" s="1"/>
      <c r="QQX230" s="1"/>
      <c r="QQY230" s="1"/>
      <c r="QQZ230" s="1"/>
      <c r="QRA230" s="1"/>
      <c r="QRB230" s="1"/>
      <c r="QRC230" s="1"/>
      <c r="QRD230" s="1"/>
      <c r="QRE230" s="1"/>
      <c r="QRF230" s="1"/>
      <c r="QRG230" s="1"/>
      <c r="QRH230" s="1"/>
      <c r="QRI230" s="1"/>
      <c r="QRJ230" s="1"/>
      <c r="QRK230" s="1"/>
      <c r="QRL230" s="1"/>
      <c r="QRM230" s="1"/>
      <c r="QRN230" s="1"/>
      <c r="QRO230" s="1"/>
      <c r="QRP230" s="1"/>
      <c r="QRQ230" s="1"/>
      <c r="QRR230" s="1"/>
      <c r="QRS230" s="1"/>
      <c r="QRT230" s="1"/>
      <c r="QRU230" s="1"/>
      <c r="QRV230" s="1"/>
      <c r="QRW230" s="1"/>
      <c r="QRX230" s="1"/>
      <c r="QRY230" s="1"/>
      <c r="QRZ230" s="1"/>
      <c r="QSA230" s="1"/>
      <c r="QSB230" s="1"/>
      <c r="QSC230" s="1"/>
      <c r="QSD230" s="1"/>
      <c r="QSE230" s="1"/>
      <c r="QSF230" s="1"/>
      <c r="QSG230" s="1"/>
      <c r="QSH230" s="1"/>
      <c r="QSI230" s="1"/>
      <c r="QSJ230" s="1"/>
      <c r="QSK230" s="1"/>
      <c r="QSL230" s="1"/>
      <c r="QSM230" s="1"/>
      <c r="QSN230" s="1"/>
      <c r="QSO230" s="1"/>
      <c r="QSP230" s="1"/>
      <c r="QSQ230" s="1"/>
      <c r="QSR230" s="1"/>
      <c r="QSS230" s="1"/>
      <c r="QST230" s="1"/>
      <c r="QSU230" s="1"/>
      <c r="QSV230" s="1"/>
      <c r="QSW230" s="1"/>
      <c r="QSX230" s="1"/>
      <c r="QSY230" s="1"/>
      <c r="QSZ230" s="1"/>
      <c r="QTA230" s="1"/>
      <c r="QTB230" s="1"/>
      <c r="QTC230" s="1"/>
      <c r="QTD230" s="1"/>
      <c r="QTE230" s="1"/>
      <c r="QTF230" s="1"/>
      <c r="QTG230" s="1"/>
      <c r="QTH230" s="1"/>
      <c r="QTI230" s="1"/>
      <c r="QTJ230" s="1"/>
      <c r="QTK230" s="1"/>
      <c r="QTL230" s="1"/>
      <c r="QTM230" s="1"/>
      <c r="QTN230" s="1"/>
      <c r="QTO230" s="1"/>
      <c r="QTP230" s="1"/>
      <c r="QTQ230" s="1"/>
      <c r="QTR230" s="1"/>
      <c r="QTS230" s="1"/>
      <c r="QTT230" s="1"/>
      <c r="QTU230" s="1"/>
      <c r="QTV230" s="1"/>
      <c r="QTW230" s="1"/>
      <c r="QTX230" s="1"/>
      <c r="QTY230" s="1"/>
      <c r="QTZ230" s="1"/>
      <c r="QUA230" s="1"/>
      <c r="QUB230" s="1"/>
      <c r="QUC230" s="1"/>
      <c r="QUD230" s="1"/>
      <c r="QUE230" s="1"/>
      <c r="QUF230" s="1"/>
      <c r="QUG230" s="1"/>
      <c r="QUH230" s="1"/>
      <c r="QUI230" s="1"/>
      <c r="QUJ230" s="1"/>
      <c r="QUK230" s="1"/>
      <c r="QUL230" s="1"/>
      <c r="QUM230" s="1"/>
      <c r="QUN230" s="1"/>
      <c r="QUO230" s="1"/>
      <c r="QUP230" s="1"/>
      <c r="QUQ230" s="1"/>
      <c r="QUR230" s="1"/>
      <c r="QUS230" s="1"/>
      <c r="QUT230" s="1"/>
      <c r="QUU230" s="1"/>
      <c r="QUV230" s="1"/>
      <c r="QUW230" s="1"/>
      <c r="QUX230" s="1"/>
      <c r="QUY230" s="1"/>
      <c r="QUZ230" s="1"/>
      <c r="QVA230" s="1"/>
      <c r="QVB230" s="1"/>
      <c r="QVC230" s="1"/>
      <c r="QVD230" s="1"/>
      <c r="QVE230" s="1"/>
      <c r="QVF230" s="1"/>
      <c r="QVG230" s="1"/>
      <c r="QVH230" s="1"/>
      <c r="QVI230" s="1"/>
      <c r="QVJ230" s="1"/>
      <c r="QVK230" s="1"/>
      <c r="QVL230" s="1"/>
      <c r="QVM230" s="1"/>
      <c r="QVN230" s="1"/>
      <c r="QVO230" s="1"/>
      <c r="QVP230" s="1"/>
      <c r="QVQ230" s="1"/>
      <c r="QVR230" s="1"/>
      <c r="QVS230" s="1"/>
      <c r="QVT230" s="1"/>
      <c r="QVU230" s="1"/>
      <c r="QVV230" s="1"/>
      <c r="QVW230" s="1"/>
      <c r="QVX230" s="1"/>
      <c r="QVY230" s="1"/>
      <c r="QVZ230" s="1"/>
      <c r="QWA230" s="1"/>
      <c r="QWB230" s="1"/>
      <c r="QWC230" s="1"/>
      <c r="QWD230" s="1"/>
      <c r="QWE230" s="1"/>
      <c r="QWF230" s="1"/>
      <c r="QWG230" s="1"/>
      <c r="QWH230" s="1"/>
      <c r="QWI230" s="1"/>
      <c r="QWJ230" s="1"/>
      <c r="QWK230" s="1"/>
      <c r="QWL230" s="1"/>
      <c r="QWM230" s="1"/>
      <c r="QWN230" s="1"/>
      <c r="QWO230" s="1"/>
      <c r="QWP230" s="1"/>
      <c r="QWQ230" s="1"/>
      <c r="QWR230" s="1"/>
      <c r="QWS230" s="1"/>
      <c r="QWT230" s="1"/>
      <c r="QWU230" s="1"/>
      <c r="QWV230" s="1"/>
      <c r="QWW230" s="1"/>
      <c r="QWX230" s="1"/>
      <c r="QWY230" s="1"/>
      <c r="QWZ230" s="1"/>
      <c r="QXA230" s="1"/>
      <c r="QXB230" s="1"/>
      <c r="QXC230" s="1"/>
      <c r="QXD230" s="1"/>
      <c r="QXE230" s="1"/>
      <c r="QXF230" s="1"/>
      <c r="QXG230" s="1"/>
      <c r="QXH230" s="1"/>
      <c r="QXI230" s="1"/>
      <c r="QXJ230" s="1"/>
      <c r="QXK230" s="1"/>
      <c r="QXL230" s="1"/>
      <c r="QXM230" s="1"/>
      <c r="QXN230" s="1"/>
      <c r="QXO230" s="1"/>
      <c r="QXP230" s="1"/>
      <c r="QXQ230" s="1"/>
      <c r="QXR230" s="1"/>
      <c r="QXS230" s="1"/>
      <c r="QXT230" s="1"/>
      <c r="QXU230" s="1"/>
      <c r="QXV230" s="1"/>
      <c r="QXW230" s="1"/>
      <c r="QXX230" s="1"/>
      <c r="QXY230" s="1"/>
      <c r="QXZ230" s="1"/>
      <c r="QYA230" s="1"/>
      <c r="QYB230" s="1"/>
      <c r="QYC230" s="1"/>
      <c r="QYD230" s="1"/>
      <c r="QYE230" s="1"/>
      <c r="QYF230" s="1"/>
      <c r="QYG230" s="1"/>
      <c r="QYH230" s="1"/>
      <c r="QYI230" s="1"/>
      <c r="QYJ230" s="1"/>
      <c r="QYK230" s="1"/>
      <c r="QYL230" s="1"/>
      <c r="QYM230" s="1"/>
      <c r="QYN230" s="1"/>
      <c r="QYO230" s="1"/>
      <c r="QYP230" s="1"/>
      <c r="QYQ230" s="1"/>
      <c r="QYR230" s="1"/>
      <c r="QYS230" s="1"/>
      <c r="QYT230" s="1"/>
      <c r="QYU230" s="1"/>
      <c r="QYV230" s="1"/>
      <c r="QYW230" s="1"/>
      <c r="QYX230" s="1"/>
      <c r="QYY230" s="1"/>
      <c r="QYZ230" s="1"/>
      <c r="QZA230" s="1"/>
      <c r="QZB230" s="1"/>
      <c r="QZC230" s="1"/>
      <c r="QZD230" s="1"/>
      <c r="QZE230" s="1"/>
      <c r="QZF230" s="1"/>
      <c r="QZG230" s="1"/>
      <c r="QZH230" s="1"/>
      <c r="QZI230" s="1"/>
      <c r="QZJ230" s="1"/>
      <c r="QZK230" s="1"/>
      <c r="QZL230" s="1"/>
      <c r="QZM230" s="1"/>
      <c r="QZN230" s="1"/>
      <c r="QZO230" s="1"/>
      <c r="QZP230" s="1"/>
      <c r="QZQ230" s="1"/>
      <c r="QZR230" s="1"/>
      <c r="QZS230" s="1"/>
      <c r="QZT230" s="1"/>
      <c r="QZU230" s="1"/>
      <c r="QZV230" s="1"/>
      <c r="QZW230" s="1"/>
      <c r="QZX230" s="1"/>
      <c r="QZY230" s="1"/>
      <c r="QZZ230" s="1"/>
      <c r="RAA230" s="1"/>
      <c r="RAB230" s="1"/>
      <c r="RAC230" s="1"/>
      <c r="RAD230" s="1"/>
      <c r="RAE230" s="1"/>
      <c r="RAF230" s="1"/>
      <c r="RAG230" s="1"/>
      <c r="RAH230" s="1"/>
      <c r="RAI230" s="1"/>
      <c r="RAJ230" s="1"/>
      <c r="RAK230" s="1"/>
      <c r="RAL230" s="1"/>
      <c r="RAM230" s="1"/>
      <c r="RAN230" s="1"/>
      <c r="RAO230" s="1"/>
      <c r="RAP230" s="1"/>
      <c r="RAQ230" s="1"/>
      <c r="RAR230" s="1"/>
      <c r="RAS230" s="1"/>
      <c r="RAT230" s="1"/>
      <c r="RAU230" s="1"/>
      <c r="RAV230" s="1"/>
      <c r="RAW230" s="1"/>
      <c r="RAX230" s="1"/>
      <c r="RAY230" s="1"/>
      <c r="RAZ230" s="1"/>
      <c r="RBA230" s="1"/>
      <c r="RBB230" s="1"/>
      <c r="RBC230" s="1"/>
      <c r="RBD230" s="1"/>
      <c r="RBE230" s="1"/>
      <c r="RBF230" s="1"/>
      <c r="RBG230" s="1"/>
      <c r="RBH230" s="1"/>
      <c r="RBI230" s="1"/>
      <c r="RBJ230" s="1"/>
      <c r="RBK230" s="1"/>
      <c r="RBL230" s="1"/>
      <c r="RBM230" s="1"/>
      <c r="RBN230" s="1"/>
      <c r="RBO230" s="1"/>
      <c r="RBP230" s="1"/>
      <c r="RBQ230" s="1"/>
      <c r="RBR230" s="1"/>
      <c r="RBS230" s="1"/>
      <c r="RBT230" s="1"/>
      <c r="RBU230" s="1"/>
      <c r="RBV230" s="1"/>
      <c r="RBW230" s="1"/>
      <c r="RBX230" s="1"/>
      <c r="RBY230" s="1"/>
      <c r="RBZ230" s="1"/>
      <c r="RCA230" s="1"/>
      <c r="RCB230" s="1"/>
      <c r="RCC230" s="1"/>
      <c r="RCD230" s="1"/>
      <c r="RCE230" s="1"/>
      <c r="RCF230" s="1"/>
      <c r="RCG230" s="1"/>
      <c r="RCH230" s="1"/>
      <c r="RCI230" s="1"/>
      <c r="RCJ230" s="1"/>
      <c r="RCK230" s="1"/>
      <c r="RCL230" s="1"/>
      <c r="RCM230" s="1"/>
      <c r="RCN230" s="1"/>
      <c r="RCO230" s="1"/>
      <c r="RCP230" s="1"/>
      <c r="RCQ230" s="1"/>
      <c r="RCR230" s="1"/>
      <c r="RCS230" s="1"/>
      <c r="RCT230" s="1"/>
      <c r="RCU230" s="1"/>
      <c r="RCV230" s="1"/>
      <c r="RCW230" s="1"/>
      <c r="RCX230" s="1"/>
      <c r="RCY230" s="1"/>
      <c r="RCZ230" s="1"/>
      <c r="RDA230" s="1"/>
      <c r="RDB230" s="1"/>
      <c r="RDC230" s="1"/>
      <c r="RDD230" s="1"/>
      <c r="RDE230" s="1"/>
      <c r="RDF230" s="1"/>
      <c r="RDG230" s="1"/>
      <c r="RDH230" s="1"/>
      <c r="RDI230" s="1"/>
      <c r="RDJ230" s="1"/>
      <c r="RDK230" s="1"/>
      <c r="RDL230" s="1"/>
      <c r="RDM230" s="1"/>
      <c r="RDN230" s="1"/>
      <c r="RDO230" s="1"/>
      <c r="RDP230" s="1"/>
      <c r="RDQ230" s="1"/>
      <c r="RDR230" s="1"/>
      <c r="RDS230" s="1"/>
      <c r="RDT230" s="1"/>
      <c r="RDU230" s="1"/>
      <c r="RDV230" s="1"/>
      <c r="RDW230" s="1"/>
      <c r="RDX230" s="1"/>
      <c r="RDY230" s="1"/>
      <c r="RDZ230" s="1"/>
      <c r="REA230" s="1"/>
      <c r="REB230" s="1"/>
      <c r="REC230" s="1"/>
      <c r="RED230" s="1"/>
      <c r="REE230" s="1"/>
      <c r="REF230" s="1"/>
      <c r="REG230" s="1"/>
      <c r="REH230" s="1"/>
      <c r="REI230" s="1"/>
      <c r="REJ230" s="1"/>
      <c r="REK230" s="1"/>
      <c r="REL230" s="1"/>
      <c r="REM230" s="1"/>
      <c r="REN230" s="1"/>
      <c r="REO230" s="1"/>
      <c r="REP230" s="1"/>
      <c r="REQ230" s="1"/>
      <c r="RER230" s="1"/>
      <c r="RES230" s="1"/>
      <c r="RET230" s="1"/>
      <c r="REU230" s="1"/>
      <c r="REV230" s="1"/>
      <c r="REW230" s="1"/>
      <c r="REX230" s="1"/>
      <c r="REY230" s="1"/>
      <c r="REZ230" s="1"/>
      <c r="RFA230" s="1"/>
      <c r="RFB230" s="1"/>
      <c r="RFC230" s="1"/>
      <c r="RFD230" s="1"/>
      <c r="RFE230" s="1"/>
      <c r="RFF230" s="1"/>
      <c r="RFG230" s="1"/>
      <c r="RFH230" s="1"/>
      <c r="RFI230" s="1"/>
      <c r="RFJ230" s="1"/>
      <c r="RFK230" s="1"/>
      <c r="RFL230" s="1"/>
      <c r="RFM230" s="1"/>
      <c r="RFN230" s="1"/>
      <c r="RFO230" s="1"/>
      <c r="RFP230" s="1"/>
      <c r="RFQ230" s="1"/>
      <c r="RFR230" s="1"/>
      <c r="RFS230" s="1"/>
      <c r="RFT230" s="1"/>
      <c r="RFU230" s="1"/>
      <c r="RFV230" s="1"/>
      <c r="RFW230" s="1"/>
      <c r="RFX230" s="1"/>
      <c r="RFY230" s="1"/>
      <c r="RFZ230" s="1"/>
      <c r="RGA230" s="1"/>
      <c r="RGB230" s="1"/>
      <c r="RGC230" s="1"/>
      <c r="RGD230" s="1"/>
      <c r="RGE230" s="1"/>
      <c r="RGF230" s="1"/>
      <c r="RGG230" s="1"/>
      <c r="RGH230" s="1"/>
      <c r="RGI230" s="1"/>
      <c r="RGJ230" s="1"/>
      <c r="RGK230" s="1"/>
      <c r="RGL230" s="1"/>
      <c r="RGM230" s="1"/>
      <c r="RGN230" s="1"/>
      <c r="RGO230" s="1"/>
      <c r="RGP230" s="1"/>
      <c r="RGQ230" s="1"/>
      <c r="RGR230" s="1"/>
      <c r="RGS230" s="1"/>
      <c r="RGT230" s="1"/>
      <c r="RGU230" s="1"/>
      <c r="RGV230" s="1"/>
      <c r="RGW230" s="1"/>
      <c r="RGX230" s="1"/>
      <c r="RGY230" s="1"/>
      <c r="RGZ230" s="1"/>
      <c r="RHA230" s="1"/>
      <c r="RHB230" s="1"/>
      <c r="RHC230" s="1"/>
      <c r="RHD230" s="1"/>
      <c r="RHE230" s="1"/>
      <c r="RHF230" s="1"/>
      <c r="RHG230" s="1"/>
      <c r="RHH230" s="1"/>
      <c r="RHI230" s="1"/>
      <c r="RHJ230" s="1"/>
      <c r="RHK230" s="1"/>
      <c r="RHL230" s="1"/>
      <c r="RHM230" s="1"/>
      <c r="RHN230" s="1"/>
      <c r="RHO230" s="1"/>
      <c r="RHP230" s="1"/>
      <c r="RHQ230" s="1"/>
      <c r="RHR230" s="1"/>
      <c r="RHS230" s="1"/>
      <c r="RHT230" s="1"/>
      <c r="RHU230" s="1"/>
      <c r="RHV230" s="1"/>
      <c r="RHW230" s="1"/>
      <c r="RHX230" s="1"/>
      <c r="RHY230" s="1"/>
      <c r="RHZ230" s="1"/>
      <c r="RIA230" s="1"/>
      <c r="RIB230" s="1"/>
      <c r="RIC230" s="1"/>
      <c r="RID230" s="1"/>
      <c r="RIE230" s="1"/>
      <c r="RIF230" s="1"/>
      <c r="RIG230" s="1"/>
      <c r="RIH230" s="1"/>
      <c r="RII230" s="1"/>
      <c r="RIJ230" s="1"/>
      <c r="RIK230" s="1"/>
      <c r="RIL230" s="1"/>
      <c r="RIM230" s="1"/>
      <c r="RIN230" s="1"/>
      <c r="RIO230" s="1"/>
      <c r="RIP230" s="1"/>
      <c r="RIQ230" s="1"/>
      <c r="RIR230" s="1"/>
      <c r="RIS230" s="1"/>
      <c r="RIT230" s="1"/>
      <c r="RIU230" s="1"/>
      <c r="RIV230" s="1"/>
      <c r="RIW230" s="1"/>
      <c r="RIX230" s="1"/>
      <c r="RIY230" s="1"/>
      <c r="RIZ230" s="1"/>
      <c r="RJA230" s="1"/>
      <c r="RJB230" s="1"/>
      <c r="RJC230" s="1"/>
      <c r="RJD230" s="1"/>
      <c r="RJE230" s="1"/>
      <c r="RJF230" s="1"/>
      <c r="RJG230" s="1"/>
      <c r="RJH230" s="1"/>
      <c r="RJI230" s="1"/>
      <c r="RJJ230" s="1"/>
      <c r="RJK230" s="1"/>
      <c r="RJL230" s="1"/>
      <c r="RJM230" s="1"/>
      <c r="RJN230" s="1"/>
      <c r="RJO230" s="1"/>
      <c r="RJP230" s="1"/>
      <c r="RJQ230" s="1"/>
      <c r="RJR230" s="1"/>
      <c r="RJS230" s="1"/>
      <c r="RJT230" s="1"/>
      <c r="RJU230" s="1"/>
      <c r="RJV230" s="1"/>
      <c r="RJW230" s="1"/>
      <c r="RJX230" s="1"/>
      <c r="RJY230" s="1"/>
      <c r="RJZ230" s="1"/>
      <c r="RKA230" s="1"/>
      <c r="RKB230" s="1"/>
      <c r="RKC230" s="1"/>
      <c r="RKD230" s="1"/>
      <c r="RKE230" s="1"/>
      <c r="RKF230" s="1"/>
      <c r="RKG230" s="1"/>
      <c r="RKH230" s="1"/>
      <c r="RKI230" s="1"/>
      <c r="RKJ230" s="1"/>
      <c r="RKK230" s="1"/>
      <c r="RKL230" s="1"/>
      <c r="RKM230" s="1"/>
      <c r="RKN230" s="1"/>
      <c r="RKO230" s="1"/>
      <c r="RKP230" s="1"/>
      <c r="RKQ230" s="1"/>
      <c r="RKR230" s="1"/>
      <c r="RKS230" s="1"/>
      <c r="RKT230" s="1"/>
      <c r="RKU230" s="1"/>
      <c r="RKV230" s="1"/>
      <c r="RKW230" s="1"/>
      <c r="RKX230" s="1"/>
      <c r="RKY230" s="1"/>
      <c r="RKZ230" s="1"/>
      <c r="RLA230" s="1"/>
      <c r="RLB230" s="1"/>
      <c r="RLC230" s="1"/>
      <c r="RLD230" s="1"/>
      <c r="RLE230" s="1"/>
      <c r="RLF230" s="1"/>
      <c r="RLG230" s="1"/>
      <c r="RLH230" s="1"/>
      <c r="RLI230" s="1"/>
      <c r="RLJ230" s="1"/>
      <c r="RLK230" s="1"/>
      <c r="RLL230" s="1"/>
      <c r="RLM230" s="1"/>
      <c r="RLN230" s="1"/>
      <c r="RLO230" s="1"/>
      <c r="RLP230" s="1"/>
      <c r="RLQ230" s="1"/>
      <c r="RLR230" s="1"/>
      <c r="RLS230" s="1"/>
      <c r="RLT230" s="1"/>
      <c r="RLU230" s="1"/>
      <c r="RLV230" s="1"/>
      <c r="RLW230" s="1"/>
      <c r="RLX230" s="1"/>
      <c r="RLY230" s="1"/>
      <c r="RLZ230" s="1"/>
      <c r="RMA230" s="1"/>
      <c r="RMB230" s="1"/>
      <c r="RMC230" s="1"/>
      <c r="RMD230" s="1"/>
      <c r="RME230" s="1"/>
      <c r="RMF230" s="1"/>
      <c r="RMG230" s="1"/>
      <c r="RMH230" s="1"/>
      <c r="RMI230" s="1"/>
      <c r="RMJ230" s="1"/>
      <c r="RMK230" s="1"/>
      <c r="RML230" s="1"/>
      <c r="RMM230" s="1"/>
      <c r="RMN230" s="1"/>
      <c r="RMO230" s="1"/>
      <c r="RMP230" s="1"/>
      <c r="RMQ230" s="1"/>
      <c r="RMR230" s="1"/>
      <c r="RMS230" s="1"/>
      <c r="RMT230" s="1"/>
      <c r="RMU230" s="1"/>
      <c r="RMV230" s="1"/>
      <c r="RMW230" s="1"/>
      <c r="RMX230" s="1"/>
      <c r="RMY230" s="1"/>
      <c r="RMZ230" s="1"/>
      <c r="RNA230" s="1"/>
      <c r="RNB230" s="1"/>
      <c r="RNC230" s="1"/>
      <c r="RND230" s="1"/>
      <c r="RNE230" s="1"/>
      <c r="RNF230" s="1"/>
      <c r="RNG230" s="1"/>
      <c r="RNH230" s="1"/>
      <c r="RNI230" s="1"/>
      <c r="RNJ230" s="1"/>
      <c r="RNK230" s="1"/>
      <c r="RNL230" s="1"/>
      <c r="RNM230" s="1"/>
      <c r="RNN230" s="1"/>
      <c r="RNO230" s="1"/>
      <c r="RNP230" s="1"/>
      <c r="RNQ230" s="1"/>
      <c r="RNR230" s="1"/>
      <c r="RNS230" s="1"/>
      <c r="RNT230" s="1"/>
      <c r="RNU230" s="1"/>
      <c r="RNV230" s="1"/>
      <c r="RNW230" s="1"/>
      <c r="RNX230" s="1"/>
      <c r="RNY230" s="1"/>
      <c r="RNZ230" s="1"/>
      <c r="ROA230" s="1"/>
      <c r="ROB230" s="1"/>
      <c r="ROC230" s="1"/>
      <c r="ROD230" s="1"/>
      <c r="ROE230" s="1"/>
      <c r="ROF230" s="1"/>
      <c r="ROG230" s="1"/>
      <c r="ROH230" s="1"/>
      <c r="ROI230" s="1"/>
      <c r="ROJ230" s="1"/>
      <c r="ROK230" s="1"/>
      <c r="ROL230" s="1"/>
      <c r="ROM230" s="1"/>
      <c r="RON230" s="1"/>
      <c r="ROO230" s="1"/>
      <c r="ROP230" s="1"/>
      <c r="ROQ230" s="1"/>
      <c r="ROR230" s="1"/>
      <c r="ROS230" s="1"/>
      <c r="ROT230" s="1"/>
      <c r="ROU230" s="1"/>
      <c r="ROV230" s="1"/>
      <c r="ROW230" s="1"/>
      <c r="ROX230" s="1"/>
      <c r="ROY230" s="1"/>
      <c r="ROZ230" s="1"/>
      <c r="RPA230" s="1"/>
      <c r="RPB230" s="1"/>
      <c r="RPC230" s="1"/>
      <c r="RPD230" s="1"/>
      <c r="RPE230" s="1"/>
      <c r="RPF230" s="1"/>
      <c r="RPG230" s="1"/>
      <c r="RPH230" s="1"/>
      <c r="RPI230" s="1"/>
      <c r="RPJ230" s="1"/>
      <c r="RPK230" s="1"/>
      <c r="RPL230" s="1"/>
      <c r="RPM230" s="1"/>
      <c r="RPN230" s="1"/>
      <c r="RPO230" s="1"/>
      <c r="RPP230" s="1"/>
      <c r="RPQ230" s="1"/>
      <c r="RPR230" s="1"/>
      <c r="RPS230" s="1"/>
      <c r="RPT230" s="1"/>
      <c r="RPU230" s="1"/>
      <c r="RPV230" s="1"/>
      <c r="RPW230" s="1"/>
      <c r="RPX230" s="1"/>
      <c r="RPY230" s="1"/>
      <c r="RPZ230" s="1"/>
      <c r="RQA230" s="1"/>
      <c r="RQB230" s="1"/>
      <c r="RQC230" s="1"/>
      <c r="RQD230" s="1"/>
      <c r="RQE230" s="1"/>
      <c r="RQF230" s="1"/>
      <c r="RQG230" s="1"/>
      <c r="RQH230" s="1"/>
      <c r="RQI230" s="1"/>
      <c r="RQJ230" s="1"/>
      <c r="RQK230" s="1"/>
      <c r="RQL230" s="1"/>
      <c r="RQM230" s="1"/>
      <c r="RQN230" s="1"/>
      <c r="RQO230" s="1"/>
      <c r="RQP230" s="1"/>
      <c r="RQQ230" s="1"/>
      <c r="RQR230" s="1"/>
      <c r="RQS230" s="1"/>
      <c r="RQT230" s="1"/>
      <c r="RQU230" s="1"/>
      <c r="RQV230" s="1"/>
      <c r="RQW230" s="1"/>
      <c r="RQX230" s="1"/>
      <c r="RQY230" s="1"/>
      <c r="RQZ230" s="1"/>
      <c r="RRA230" s="1"/>
      <c r="RRB230" s="1"/>
      <c r="RRC230" s="1"/>
      <c r="RRD230" s="1"/>
      <c r="RRE230" s="1"/>
      <c r="RRF230" s="1"/>
      <c r="RRG230" s="1"/>
      <c r="RRH230" s="1"/>
      <c r="RRI230" s="1"/>
      <c r="RRJ230" s="1"/>
      <c r="RRK230" s="1"/>
      <c r="RRL230" s="1"/>
      <c r="RRM230" s="1"/>
      <c r="RRN230" s="1"/>
      <c r="RRO230" s="1"/>
      <c r="RRP230" s="1"/>
      <c r="RRQ230" s="1"/>
      <c r="RRR230" s="1"/>
      <c r="RRS230" s="1"/>
      <c r="RRT230" s="1"/>
      <c r="RRU230" s="1"/>
      <c r="RRV230" s="1"/>
      <c r="RRW230" s="1"/>
      <c r="RRX230" s="1"/>
      <c r="RRY230" s="1"/>
      <c r="RRZ230" s="1"/>
      <c r="RSA230" s="1"/>
      <c r="RSB230" s="1"/>
      <c r="RSC230" s="1"/>
      <c r="RSD230" s="1"/>
      <c r="RSE230" s="1"/>
      <c r="RSF230" s="1"/>
      <c r="RSG230" s="1"/>
      <c r="RSH230" s="1"/>
      <c r="RSI230" s="1"/>
      <c r="RSJ230" s="1"/>
      <c r="RSK230" s="1"/>
      <c r="RSL230" s="1"/>
      <c r="RSM230" s="1"/>
      <c r="RSN230" s="1"/>
      <c r="RSO230" s="1"/>
      <c r="RSP230" s="1"/>
      <c r="RSQ230" s="1"/>
      <c r="RSR230" s="1"/>
      <c r="RSS230" s="1"/>
      <c r="RST230" s="1"/>
      <c r="RSU230" s="1"/>
      <c r="RSV230" s="1"/>
      <c r="RSW230" s="1"/>
      <c r="RSX230" s="1"/>
      <c r="RSY230" s="1"/>
      <c r="RSZ230" s="1"/>
      <c r="RTA230" s="1"/>
      <c r="RTB230" s="1"/>
      <c r="RTC230" s="1"/>
      <c r="RTD230" s="1"/>
      <c r="RTE230" s="1"/>
      <c r="RTF230" s="1"/>
      <c r="RTG230" s="1"/>
      <c r="RTH230" s="1"/>
      <c r="RTI230" s="1"/>
      <c r="RTJ230" s="1"/>
      <c r="RTK230" s="1"/>
      <c r="RTL230" s="1"/>
      <c r="RTM230" s="1"/>
      <c r="RTN230" s="1"/>
      <c r="RTO230" s="1"/>
      <c r="RTP230" s="1"/>
      <c r="RTQ230" s="1"/>
      <c r="RTR230" s="1"/>
      <c r="RTS230" s="1"/>
      <c r="RTT230" s="1"/>
      <c r="RTU230" s="1"/>
      <c r="RTV230" s="1"/>
      <c r="RTW230" s="1"/>
      <c r="RTX230" s="1"/>
      <c r="RTY230" s="1"/>
      <c r="RTZ230" s="1"/>
      <c r="RUA230" s="1"/>
      <c r="RUB230" s="1"/>
      <c r="RUC230" s="1"/>
      <c r="RUD230" s="1"/>
      <c r="RUE230" s="1"/>
      <c r="RUF230" s="1"/>
      <c r="RUG230" s="1"/>
      <c r="RUH230" s="1"/>
      <c r="RUI230" s="1"/>
      <c r="RUJ230" s="1"/>
      <c r="RUK230" s="1"/>
      <c r="RUL230" s="1"/>
      <c r="RUM230" s="1"/>
      <c r="RUN230" s="1"/>
      <c r="RUO230" s="1"/>
      <c r="RUP230" s="1"/>
      <c r="RUQ230" s="1"/>
      <c r="RUR230" s="1"/>
      <c r="RUS230" s="1"/>
      <c r="RUT230" s="1"/>
      <c r="RUU230" s="1"/>
      <c r="RUV230" s="1"/>
      <c r="RUW230" s="1"/>
      <c r="RUX230" s="1"/>
      <c r="RUY230" s="1"/>
      <c r="RUZ230" s="1"/>
      <c r="RVA230" s="1"/>
      <c r="RVB230" s="1"/>
      <c r="RVC230" s="1"/>
      <c r="RVD230" s="1"/>
      <c r="RVE230" s="1"/>
      <c r="RVF230" s="1"/>
      <c r="RVG230" s="1"/>
      <c r="RVH230" s="1"/>
      <c r="RVI230" s="1"/>
      <c r="RVJ230" s="1"/>
      <c r="RVK230" s="1"/>
      <c r="RVL230" s="1"/>
      <c r="RVM230" s="1"/>
      <c r="RVN230" s="1"/>
      <c r="RVO230" s="1"/>
      <c r="RVP230" s="1"/>
      <c r="RVQ230" s="1"/>
      <c r="RVR230" s="1"/>
      <c r="RVS230" s="1"/>
      <c r="RVT230" s="1"/>
      <c r="RVU230" s="1"/>
      <c r="RVV230" s="1"/>
      <c r="RVW230" s="1"/>
      <c r="RVX230" s="1"/>
      <c r="RVY230" s="1"/>
      <c r="RVZ230" s="1"/>
      <c r="RWA230" s="1"/>
      <c r="RWB230" s="1"/>
      <c r="RWC230" s="1"/>
      <c r="RWD230" s="1"/>
      <c r="RWE230" s="1"/>
      <c r="RWF230" s="1"/>
      <c r="RWG230" s="1"/>
      <c r="RWH230" s="1"/>
      <c r="RWI230" s="1"/>
      <c r="RWJ230" s="1"/>
      <c r="RWK230" s="1"/>
      <c r="RWL230" s="1"/>
      <c r="RWM230" s="1"/>
      <c r="RWN230" s="1"/>
      <c r="RWO230" s="1"/>
      <c r="RWP230" s="1"/>
      <c r="RWQ230" s="1"/>
      <c r="RWR230" s="1"/>
      <c r="RWS230" s="1"/>
      <c r="RWT230" s="1"/>
      <c r="RWU230" s="1"/>
      <c r="RWV230" s="1"/>
      <c r="RWW230" s="1"/>
      <c r="RWX230" s="1"/>
      <c r="RWY230" s="1"/>
      <c r="RWZ230" s="1"/>
      <c r="RXA230" s="1"/>
      <c r="RXB230" s="1"/>
      <c r="RXC230" s="1"/>
      <c r="RXD230" s="1"/>
      <c r="RXE230" s="1"/>
      <c r="RXF230" s="1"/>
      <c r="RXG230" s="1"/>
      <c r="RXH230" s="1"/>
      <c r="RXI230" s="1"/>
      <c r="RXJ230" s="1"/>
      <c r="RXK230" s="1"/>
      <c r="RXL230" s="1"/>
      <c r="RXM230" s="1"/>
      <c r="RXN230" s="1"/>
      <c r="RXO230" s="1"/>
      <c r="RXP230" s="1"/>
      <c r="RXQ230" s="1"/>
      <c r="RXR230" s="1"/>
      <c r="RXS230" s="1"/>
      <c r="RXT230" s="1"/>
      <c r="RXU230" s="1"/>
      <c r="RXV230" s="1"/>
      <c r="RXW230" s="1"/>
      <c r="RXX230" s="1"/>
      <c r="RXY230" s="1"/>
      <c r="RXZ230" s="1"/>
      <c r="RYA230" s="1"/>
      <c r="RYB230" s="1"/>
      <c r="RYC230" s="1"/>
      <c r="RYD230" s="1"/>
      <c r="RYE230" s="1"/>
      <c r="RYF230" s="1"/>
      <c r="RYG230" s="1"/>
      <c r="RYH230" s="1"/>
      <c r="RYI230" s="1"/>
      <c r="RYJ230" s="1"/>
      <c r="RYK230" s="1"/>
      <c r="RYL230" s="1"/>
      <c r="RYM230" s="1"/>
      <c r="RYN230" s="1"/>
      <c r="RYO230" s="1"/>
      <c r="RYP230" s="1"/>
      <c r="RYQ230" s="1"/>
      <c r="RYR230" s="1"/>
      <c r="RYS230" s="1"/>
      <c r="RYT230" s="1"/>
      <c r="RYU230" s="1"/>
      <c r="RYV230" s="1"/>
      <c r="RYW230" s="1"/>
      <c r="RYX230" s="1"/>
      <c r="RYY230" s="1"/>
      <c r="RYZ230" s="1"/>
      <c r="RZA230" s="1"/>
      <c r="RZB230" s="1"/>
      <c r="RZC230" s="1"/>
      <c r="RZD230" s="1"/>
      <c r="RZE230" s="1"/>
      <c r="RZF230" s="1"/>
      <c r="RZG230" s="1"/>
      <c r="RZH230" s="1"/>
      <c r="RZI230" s="1"/>
      <c r="RZJ230" s="1"/>
      <c r="RZK230" s="1"/>
      <c r="RZL230" s="1"/>
      <c r="RZM230" s="1"/>
      <c r="RZN230" s="1"/>
      <c r="RZO230" s="1"/>
      <c r="RZP230" s="1"/>
      <c r="RZQ230" s="1"/>
      <c r="RZR230" s="1"/>
      <c r="RZS230" s="1"/>
      <c r="RZT230" s="1"/>
      <c r="RZU230" s="1"/>
      <c r="RZV230" s="1"/>
      <c r="RZW230" s="1"/>
      <c r="RZX230" s="1"/>
      <c r="RZY230" s="1"/>
      <c r="RZZ230" s="1"/>
      <c r="SAA230" s="1"/>
      <c r="SAB230" s="1"/>
      <c r="SAC230" s="1"/>
      <c r="SAD230" s="1"/>
      <c r="SAE230" s="1"/>
      <c r="SAF230" s="1"/>
      <c r="SAG230" s="1"/>
      <c r="SAH230" s="1"/>
      <c r="SAI230" s="1"/>
      <c r="SAJ230" s="1"/>
      <c r="SAK230" s="1"/>
      <c r="SAL230" s="1"/>
      <c r="SAM230" s="1"/>
      <c r="SAN230" s="1"/>
      <c r="SAO230" s="1"/>
      <c r="SAP230" s="1"/>
      <c r="SAQ230" s="1"/>
      <c r="SAR230" s="1"/>
      <c r="SAS230" s="1"/>
      <c r="SAT230" s="1"/>
      <c r="SAU230" s="1"/>
      <c r="SAV230" s="1"/>
      <c r="SAW230" s="1"/>
      <c r="SAX230" s="1"/>
      <c r="SAY230" s="1"/>
      <c r="SAZ230" s="1"/>
      <c r="SBA230" s="1"/>
      <c r="SBB230" s="1"/>
      <c r="SBC230" s="1"/>
      <c r="SBD230" s="1"/>
      <c r="SBE230" s="1"/>
      <c r="SBF230" s="1"/>
      <c r="SBG230" s="1"/>
      <c r="SBH230" s="1"/>
      <c r="SBI230" s="1"/>
      <c r="SBJ230" s="1"/>
      <c r="SBK230" s="1"/>
      <c r="SBL230" s="1"/>
      <c r="SBM230" s="1"/>
      <c r="SBN230" s="1"/>
      <c r="SBO230" s="1"/>
      <c r="SBP230" s="1"/>
      <c r="SBQ230" s="1"/>
      <c r="SBR230" s="1"/>
      <c r="SBS230" s="1"/>
      <c r="SBT230" s="1"/>
      <c r="SBU230" s="1"/>
      <c r="SBV230" s="1"/>
      <c r="SBW230" s="1"/>
      <c r="SBX230" s="1"/>
      <c r="SBY230" s="1"/>
      <c r="SBZ230" s="1"/>
      <c r="SCA230" s="1"/>
      <c r="SCB230" s="1"/>
      <c r="SCC230" s="1"/>
      <c r="SCD230" s="1"/>
      <c r="SCE230" s="1"/>
      <c r="SCF230" s="1"/>
      <c r="SCG230" s="1"/>
      <c r="SCH230" s="1"/>
      <c r="SCI230" s="1"/>
      <c r="SCJ230" s="1"/>
      <c r="SCK230" s="1"/>
      <c r="SCL230" s="1"/>
      <c r="SCM230" s="1"/>
      <c r="SCN230" s="1"/>
      <c r="SCO230" s="1"/>
      <c r="SCP230" s="1"/>
      <c r="SCQ230" s="1"/>
      <c r="SCR230" s="1"/>
      <c r="SCS230" s="1"/>
      <c r="SCT230" s="1"/>
      <c r="SCU230" s="1"/>
      <c r="SCV230" s="1"/>
      <c r="SCW230" s="1"/>
      <c r="SCX230" s="1"/>
      <c r="SCY230" s="1"/>
      <c r="SCZ230" s="1"/>
      <c r="SDA230" s="1"/>
      <c r="SDB230" s="1"/>
      <c r="SDC230" s="1"/>
      <c r="SDD230" s="1"/>
      <c r="SDE230" s="1"/>
      <c r="SDF230" s="1"/>
      <c r="SDG230" s="1"/>
      <c r="SDH230" s="1"/>
      <c r="SDI230" s="1"/>
      <c r="SDJ230" s="1"/>
      <c r="SDK230" s="1"/>
      <c r="SDL230" s="1"/>
      <c r="SDM230" s="1"/>
      <c r="SDN230" s="1"/>
      <c r="SDO230" s="1"/>
      <c r="SDP230" s="1"/>
      <c r="SDQ230" s="1"/>
      <c r="SDR230" s="1"/>
      <c r="SDS230" s="1"/>
      <c r="SDT230" s="1"/>
      <c r="SDU230" s="1"/>
      <c r="SDV230" s="1"/>
      <c r="SDW230" s="1"/>
      <c r="SDX230" s="1"/>
      <c r="SDY230" s="1"/>
      <c r="SDZ230" s="1"/>
      <c r="SEA230" s="1"/>
      <c r="SEB230" s="1"/>
      <c r="SEC230" s="1"/>
      <c r="SED230" s="1"/>
      <c r="SEE230" s="1"/>
      <c r="SEF230" s="1"/>
      <c r="SEG230" s="1"/>
      <c r="SEH230" s="1"/>
      <c r="SEI230" s="1"/>
      <c r="SEJ230" s="1"/>
      <c r="SEK230" s="1"/>
      <c r="SEL230" s="1"/>
      <c r="SEM230" s="1"/>
      <c r="SEN230" s="1"/>
      <c r="SEO230" s="1"/>
      <c r="SEP230" s="1"/>
      <c r="SEQ230" s="1"/>
      <c r="SER230" s="1"/>
      <c r="SES230" s="1"/>
      <c r="SET230" s="1"/>
      <c r="SEU230" s="1"/>
      <c r="SEV230" s="1"/>
      <c r="SEW230" s="1"/>
      <c r="SEX230" s="1"/>
      <c r="SEY230" s="1"/>
      <c r="SEZ230" s="1"/>
      <c r="SFA230" s="1"/>
      <c r="SFB230" s="1"/>
      <c r="SFC230" s="1"/>
      <c r="SFD230" s="1"/>
      <c r="SFE230" s="1"/>
      <c r="SFF230" s="1"/>
      <c r="SFG230" s="1"/>
      <c r="SFH230" s="1"/>
      <c r="SFI230" s="1"/>
      <c r="SFJ230" s="1"/>
      <c r="SFK230" s="1"/>
      <c r="SFL230" s="1"/>
      <c r="SFM230" s="1"/>
      <c r="SFN230" s="1"/>
      <c r="SFO230" s="1"/>
      <c r="SFP230" s="1"/>
      <c r="SFQ230" s="1"/>
      <c r="SFR230" s="1"/>
      <c r="SFS230" s="1"/>
      <c r="SFT230" s="1"/>
      <c r="SFU230" s="1"/>
      <c r="SFV230" s="1"/>
      <c r="SFW230" s="1"/>
      <c r="SFX230" s="1"/>
      <c r="SFY230" s="1"/>
      <c r="SFZ230" s="1"/>
      <c r="SGA230" s="1"/>
      <c r="SGB230" s="1"/>
      <c r="SGC230" s="1"/>
      <c r="SGD230" s="1"/>
      <c r="SGE230" s="1"/>
      <c r="SGF230" s="1"/>
      <c r="SGG230" s="1"/>
      <c r="SGH230" s="1"/>
      <c r="SGI230" s="1"/>
      <c r="SGJ230" s="1"/>
      <c r="SGK230" s="1"/>
      <c r="SGL230" s="1"/>
      <c r="SGM230" s="1"/>
      <c r="SGN230" s="1"/>
      <c r="SGO230" s="1"/>
      <c r="SGP230" s="1"/>
      <c r="SGQ230" s="1"/>
      <c r="SGR230" s="1"/>
      <c r="SGS230" s="1"/>
      <c r="SGT230" s="1"/>
      <c r="SGU230" s="1"/>
      <c r="SGV230" s="1"/>
      <c r="SGW230" s="1"/>
      <c r="SGX230" s="1"/>
      <c r="SGY230" s="1"/>
      <c r="SGZ230" s="1"/>
      <c r="SHA230" s="1"/>
      <c r="SHB230" s="1"/>
      <c r="SHC230" s="1"/>
      <c r="SHD230" s="1"/>
      <c r="SHE230" s="1"/>
      <c r="SHF230" s="1"/>
      <c r="SHG230" s="1"/>
      <c r="SHH230" s="1"/>
      <c r="SHI230" s="1"/>
      <c r="SHJ230" s="1"/>
      <c r="SHK230" s="1"/>
      <c r="SHL230" s="1"/>
      <c r="SHM230" s="1"/>
      <c r="SHN230" s="1"/>
      <c r="SHO230" s="1"/>
      <c r="SHP230" s="1"/>
      <c r="SHQ230" s="1"/>
      <c r="SHR230" s="1"/>
      <c r="SHS230" s="1"/>
      <c r="SHT230" s="1"/>
      <c r="SHU230" s="1"/>
      <c r="SHV230" s="1"/>
      <c r="SHW230" s="1"/>
      <c r="SHX230" s="1"/>
      <c r="SHY230" s="1"/>
      <c r="SHZ230" s="1"/>
      <c r="SIA230" s="1"/>
      <c r="SIB230" s="1"/>
      <c r="SIC230" s="1"/>
      <c r="SID230" s="1"/>
      <c r="SIE230" s="1"/>
      <c r="SIF230" s="1"/>
      <c r="SIG230" s="1"/>
      <c r="SIH230" s="1"/>
      <c r="SII230" s="1"/>
      <c r="SIJ230" s="1"/>
      <c r="SIK230" s="1"/>
      <c r="SIL230" s="1"/>
      <c r="SIM230" s="1"/>
      <c r="SIN230" s="1"/>
      <c r="SIO230" s="1"/>
      <c r="SIP230" s="1"/>
      <c r="SIQ230" s="1"/>
      <c r="SIR230" s="1"/>
      <c r="SIS230" s="1"/>
      <c r="SIT230" s="1"/>
      <c r="SIU230" s="1"/>
      <c r="SIV230" s="1"/>
      <c r="SIW230" s="1"/>
      <c r="SIX230" s="1"/>
      <c r="SIY230" s="1"/>
      <c r="SIZ230" s="1"/>
      <c r="SJA230" s="1"/>
      <c r="SJB230" s="1"/>
      <c r="SJC230" s="1"/>
      <c r="SJD230" s="1"/>
      <c r="SJE230" s="1"/>
      <c r="SJF230" s="1"/>
      <c r="SJG230" s="1"/>
      <c r="SJH230" s="1"/>
      <c r="SJI230" s="1"/>
      <c r="SJJ230" s="1"/>
      <c r="SJK230" s="1"/>
      <c r="SJL230" s="1"/>
      <c r="SJM230" s="1"/>
      <c r="SJN230" s="1"/>
      <c r="SJO230" s="1"/>
      <c r="SJP230" s="1"/>
      <c r="SJQ230" s="1"/>
      <c r="SJR230" s="1"/>
      <c r="SJS230" s="1"/>
      <c r="SJT230" s="1"/>
      <c r="SJU230" s="1"/>
      <c r="SJV230" s="1"/>
      <c r="SJW230" s="1"/>
      <c r="SJX230" s="1"/>
      <c r="SJY230" s="1"/>
      <c r="SJZ230" s="1"/>
      <c r="SKA230" s="1"/>
      <c r="SKB230" s="1"/>
      <c r="SKC230" s="1"/>
      <c r="SKD230" s="1"/>
      <c r="SKE230" s="1"/>
      <c r="SKF230" s="1"/>
      <c r="SKG230" s="1"/>
      <c r="SKH230" s="1"/>
      <c r="SKI230" s="1"/>
      <c r="SKJ230" s="1"/>
      <c r="SKK230" s="1"/>
      <c r="SKL230" s="1"/>
      <c r="SKM230" s="1"/>
      <c r="SKN230" s="1"/>
      <c r="SKO230" s="1"/>
      <c r="SKP230" s="1"/>
      <c r="SKQ230" s="1"/>
      <c r="SKR230" s="1"/>
      <c r="SKS230" s="1"/>
      <c r="SKT230" s="1"/>
      <c r="SKU230" s="1"/>
      <c r="SKV230" s="1"/>
      <c r="SKW230" s="1"/>
      <c r="SKX230" s="1"/>
      <c r="SKY230" s="1"/>
      <c r="SKZ230" s="1"/>
      <c r="SLA230" s="1"/>
      <c r="SLB230" s="1"/>
      <c r="SLC230" s="1"/>
      <c r="SLD230" s="1"/>
      <c r="SLE230" s="1"/>
      <c r="SLF230" s="1"/>
      <c r="SLG230" s="1"/>
      <c r="SLH230" s="1"/>
      <c r="SLI230" s="1"/>
      <c r="SLJ230" s="1"/>
      <c r="SLK230" s="1"/>
      <c r="SLL230" s="1"/>
      <c r="SLM230" s="1"/>
      <c r="SLN230" s="1"/>
      <c r="SLO230" s="1"/>
      <c r="SLP230" s="1"/>
      <c r="SLQ230" s="1"/>
      <c r="SLR230" s="1"/>
      <c r="SLS230" s="1"/>
      <c r="SLT230" s="1"/>
      <c r="SLU230" s="1"/>
      <c r="SLV230" s="1"/>
      <c r="SLW230" s="1"/>
      <c r="SLX230" s="1"/>
      <c r="SLY230" s="1"/>
      <c r="SLZ230" s="1"/>
      <c r="SMA230" s="1"/>
      <c r="SMB230" s="1"/>
      <c r="SMC230" s="1"/>
      <c r="SMD230" s="1"/>
      <c r="SME230" s="1"/>
      <c r="SMF230" s="1"/>
      <c r="SMG230" s="1"/>
      <c r="SMH230" s="1"/>
      <c r="SMI230" s="1"/>
      <c r="SMJ230" s="1"/>
      <c r="SMK230" s="1"/>
      <c r="SML230" s="1"/>
      <c r="SMM230" s="1"/>
      <c r="SMN230" s="1"/>
      <c r="SMO230" s="1"/>
      <c r="SMP230" s="1"/>
      <c r="SMQ230" s="1"/>
      <c r="SMR230" s="1"/>
      <c r="SMS230" s="1"/>
      <c r="SMT230" s="1"/>
      <c r="SMU230" s="1"/>
      <c r="SMV230" s="1"/>
      <c r="SMW230" s="1"/>
      <c r="SMX230" s="1"/>
      <c r="SMY230" s="1"/>
      <c r="SMZ230" s="1"/>
      <c r="SNA230" s="1"/>
      <c r="SNB230" s="1"/>
      <c r="SNC230" s="1"/>
      <c r="SND230" s="1"/>
      <c r="SNE230" s="1"/>
      <c r="SNF230" s="1"/>
      <c r="SNG230" s="1"/>
      <c r="SNH230" s="1"/>
      <c r="SNI230" s="1"/>
      <c r="SNJ230" s="1"/>
      <c r="SNK230" s="1"/>
      <c r="SNL230" s="1"/>
      <c r="SNM230" s="1"/>
      <c r="SNN230" s="1"/>
      <c r="SNO230" s="1"/>
      <c r="SNP230" s="1"/>
      <c r="SNQ230" s="1"/>
      <c r="SNR230" s="1"/>
      <c r="SNS230" s="1"/>
      <c r="SNT230" s="1"/>
      <c r="SNU230" s="1"/>
      <c r="SNV230" s="1"/>
      <c r="SNW230" s="1"/>
      <c r="SNX230" s="1"/>
      <c r="SNY230" s="1"/>
      <c r="SNZ230" s="1"/>
      <c r="SOA230" s="1"/>
      <c r="SOB230" s="1"/>
      <c r="SOC230" s="1"/>
      <c r="SOD230" s="1"/>
      <c r="SOE230" s="1"/>
      <c r="SOF230" s="1"/>
      <c r="SOG230" s="1"/>
      <c r="SOH230" s="1"/>
      <c r="SOI230" s="1"/>
      <c r="SOJ230" s="1"/>
      <c r="SOK230" s="1"/>
      <c r="SOL230" s="1"/>
      <c r="SOM230" s="1"/>
      <c r="SON230" s="1"/>
      <c r="SOO230" s="1"/>
      <c r="SOP230" s="1"/>
      <c r="SOQ230" s="1"/>
      <c r="SOR230" s="1"/>
      <c r="SOS230" s="1"/>
      <c r="SOT230" s="1"/>
      <c r="SOU230" s="1"/>
      <c r="SOV230" s="1"/>
      <c r="SOW230" s="1"/>
      <c r="SOX230" s="1"/>
      <c r="SOY230" s="1"/>
      <c r="SOZ230" s="1"/>
      <c r="SPA230" s="1"/>
      <c r="SPB230" s="1"/>
      <c r="SPC230" s="1"/>
      <c r="SPD230" s="1"/>
      <c r="SPE230" s="1"/>
      <c r="SPF230" s="1"/>
      <c r="SPG230" s="1"/>
      <c r="SPH230" s="1"/>
      <c r="SPI230" s="1"/>
      <c r="SPJ230" s="1"/>
      <c r="SPK230" s="1"/>
      <c r="SPL230" s="1"/>
      <c r="SPM230" s="1"/>
      <c r="SPN230" s="1"/>
      <c r="SPO230" s="1"/>
      <c r="SPP230" s="1"/>
      <c r="SPQ230" s="1"/>
      <c r="SPR230" s="1"/>
      <c r="SPS230" s="1"/>
      <c r="SPT230" s="1"/>
      <c r="SPU230" s="1"/>
      <c r="SPV230" s="1"/>
      <c r="SPW230" s="1"/>
      <c r="SPX230" s="1"/>
      <c r="SPY230" s="1"/>
      <c r="SPZ230" s="1"/>
      <c r="SQA230" s="1"/>
      <c r="SQB230" s="1"/>
      <c r="SQC230" s="1"/>
      <c r="SQD230" s="1"/>
      <c r="SQE230" s="1"/>
      <c r="SQF230" s="1"/>
      <c r="SQG230" s="1"/>
      <c r="SQH230" s="1"/>
      <c r="SQI230" s="1"/>
      <c r="SQJ230" s="1"/>
      <c r="SQK230" s="1"/>
      <c r="SQL230" s="1"/>
      <c r="SQM230" s="1"/>
      <c r="SQN230" s="1"/>
      <c r="SQO230" s="1"/>
      <c r="SQP230" s="1"/>
      <c r="SQQ230" s="1"/>
      <c r="SQR230" s="1"/>
      <c r="SQS230" s="1"/>
      <c r="SQT230" s="1"/>
      <c r="SQU230" s="1"/>
      <c r="SQV230" s="1"/>
      <c r="SQW230" s="1"/>
      <c r="SQX230" s="1"/>
      <c r="SQY230" s="1"/>
      <c r="SQZ230" s="1"/>
      <c r="SRA230" s="1"/>
      <c r="SRB230" s="1"/>
      <c r="SRC230" s="1"/>
      <c r="SRD230" s="1"/>
      <c r="SRE230" s="1"/>
      <c r="SRF230" s="1"/>
      <c r="SRG230" s="1"/>
      <c r="SRH230" s="1"/>
      <c r="SRI230" s="1"/>
      <c r="SRJ230" s="1"/>
      <c r="SRK230" s="1"/>
      <c r="SRL230" s="1"/>
      <c r="SRM230" s="1"/>
      <c r="SRN230" s="1"/>
      <c r="SRO230" s="1"/>
      <c r="SRP230" s="1"/>
      <c r="SRQ230" s="1"/>
      <c r="SRR230" s="1"/>
      <c r="SRS230" s="1"/>
      <c r="SRT230" s="1"/>
      <c r="SRU230" s="1"/>
      <c r="SRV230" s="1"/>
      <c r="SRW230" s="1"/>
      <c r="SRX230" s="1"/>
      <c r="SRY230" s="1"/>
      <c r="SRZ230" s="1"/>
      <c r="SSA230" s="1"/>
      <c r="SSB230" s="1"/>
      <c r="SSC230" s="1"/>
      <c r="SSD230" s="1"/>
      <c r="SSE230" s="1"/>
      <c r="SSF230" s="1"/>
      <c r="SSG230" s="1"/>
      <c r="SSH230" s="1"/>
      <c r="SSI230" s="1"/>
      <c r="SSJ230" s="1"/>
      <c r="SSK230" s="1"/>
      <c r="SSL230" s="1"/>
      <c r="SSM230" s="1"/>
      <c r="SSN230" s="1"/>
      <c r="SSO230" s="1"/>
      <c r="SSP230" s="1"/>
      <c r="SSQ230" s="1"/>
      <c r="SSR230" s="1"/>
      <c r="SSS230" s="1"/>
      <c r="SST230" s="1"/>
      <c r="SSU230" s="1"/>
      <c r="SSV230" s="1"/>
      <c r="SSW230" s="1"/>
      <c r="SSX230" s="1"/>
      <c r="SSY230" s="1"/>
      <c r="SSZ230" s="1"/>
      <c r="STA230" s="1"/>
      <c r="STB230" s="1"/>
      <c r="STC230" s="1"/>
      <c r="STD230" s="1"/>
      <c r="STE230" s="1"/>
      <c r="STF230" s="1"/>
      <c r="STG230" s="1"/>
      <c r="STH230" s="1"/>
      <c r="STI230" s="1"/>
      <c r="STJ230" s="1"/>
      <c r="STK230" s="1"/>
      <c r="STL230" s="1"/>
      <c r="STM230" s="1"/>
      <c r="STN230" s="1"/>
      <c r="STO230" s="1"/>
      <c r="STP230" s="1"/>
      <c r="STQ230" s="1"/>
      <c r="STR230" s="1"/>
      <c r="STS230" s="1"/>
      <c r="STT230" s="1"/>
      <c r="STU230" s="1"/>
      <c r="STV230" s="1"/>
      <c r="STW230" s="1"/>
      <c r="STX230" s="1"/>
      <c r="STY230" s="1"/>
      <c r="STZ230" s="1"/>
      <c r="SUA230" s="1"/>
      <c r="SUB230" s="1"/>
      <c r="SUC230" s="1"/>
      <c r="SUD230" s="1"/>
      <c r="SUE230" s="1"/>
      <c r="SUF230" s="1"/>
      <c r="SUG230" s="1"/>
      <c r="SUH230" s="1"/>
      <c r="SUI230" s="1"/>
      <c r="SUJ230" s="1"/>
      <c r="SUK230" s="1"/>
      <c r="SUL230" s="1"/>
      <c r="SUM230" s="1"/>
      <c r="SUN230" s="1"/>
      <c r="SUO230" s="1"/>
      <c r="SUP230" s="1"/>
      <c r="SUQ230" s="1"/>
      <c r="SUR230" s="1"/>
      <c r="SUS230" s="1"/>
      <c r="SUT230" s="1"/>
      <c r="SUU230" s="1"/>
      <c r="SUV230" s="1"/>
      <c r="SUW230" s="1"/>
      <c r="SUX230" s="1"/>
      <c r="SUY230" s="1"/>
      <c r="SUZ230" s="1"/>
      <c r="SVA230" s="1"/>
      <c r="SVB230" s="1"/>
      <c r="SVC230" s="1"/>
      <c r="SVD230" s="1"/>
      <c r="SVE230" s="1"/>
      <c r="SVF230" s="1"/>
      <c r="SVG230" s="1"/>
      <c r="SVH230" s="1"/>
      <c r="SVI230" s="1"/>
      <c r="SVJ230" s="1"/>
      <c r="SVK230" s="1"/>
      <c r="SVL230" s="1"/>
      <c r="SVM230" s="1"/>
      <c r="SVN230" s="1"/>
      <c r="SVO230" s="1"/>
      <c r="SVP230" s="1"/>
      <c r="SVQ230" s="1"/>
      <c r="SVR230" s="1"/>
      <c r="SVS230" s="1"/>
      <c r="SVT230" s="1"/>
      <c r="SVU230" s="1"/>
      <c r="SVV230" s="1"/>
      <c r="SVW230" s="1"/>
      <c r="SVX230" s="1"/>
      <c r="SVY230" s="1"/>
      <c r="SVZ230" s="1"/>
      <c r="SWA230" s="1"/>
      <c r="SWB230" s="1"/>
      <c r="SWC230" s="1"/>
      <c r="SWD230" s="1"/>
      <c r="SWE230" s="1"/>
      <c r="SWF230" s="1"/>
      <c r="SWG230" s="1"/>
      <c r="SWH230" s="1"/>
      <c r="SWI230" s="1"/>
      <c r="SWJ230" s="1"/>
      <c r="SWK230" s="1"/>
      <c r="SWL230" s="1"/>
      <c r="SWM230" s="1"/>
      <c r="SWN230" s="1"/>
      <c r="SWO230" s="1"/>
      <c r="SWP230" s="1"/>
      <c r="SWQ230" s="1"/>
      <c r="SWR230" s="1"/>
      <c r="SWS230" s="1"/>
      <c r="SWT230" s="1"/>
      <c r="SWU230" s="1"/>
      <c r="SWV230" s="1"/>
      <c r="SWW230" s="1"/>
      <c r="SWX230" s="1"/>
      <c r="SWY230" s="1"/>
      <c r="SWZ230" s="1"/>
      <c r="SXA230" s="1"/>
      <c r="SXB230" s="1"/>
      <c r="SXC230" s="1"/>
      <c r="SXD230" s="1"/>
      <c r="SXE230" s="1"/>
      <c r="SXF230" s="1"/>
      <c r="SXG230" s="1"/>
      <c r="SXH230" s="1"/>
      <c r="SXI230" s="1"/>
      <c r="SXJ230" s="1"/>
      <c r="SXK230" s="1"/>
      <c r="SXL230" s="1"/>
      <c r="SXM230" s="1"/>
      <c r="SXN230" s="1"/>
      <c r="SXO230" s="1"/>
      <c r="SXP230" s="1"/>
      <c r="SXQ230" s="1"/>
      <c r="SXR230" s="1"/>
      <c r="SXS230" s="1"/>
      <c r="SXT230" s="1"/>
      <c r="SXU230" s="1"/>
      <c r="SXV230" s="1"/>
      <c r="SXW230" s="1"/>
      <c r="SXX230" s="1"/>
      <c r="SXY230" s="1"/>
      <c r="SXZ230" s="1"/>
      <c r="SYA230" s="1"/>
      <c r="SYB230" s="1"/>
      <c r="SYC230" s="1"/>
      <c r="SYD230" s="1"/>
      <c r="SYE230" s="1"/>
      <c r="SYF230" s="1"/>
      <c r="SYG230" s="1"/>
      <c r="SYH230" s="1"/>
      <c r="SYI230" s="1"/>
      <c r="SYJ230" s="1"/>
      <c r="SYK230" s="1"/>
      <c r="SYL230" s="1"/>
      <c r="SYM230" s="1"/>
      <c r="SYN230" s="1"/>
      <c r="SYO230" s="1"/>
      <c r="SYP230" s="1"/>
      <c r="SYQ230" s="1"/>
      <c r="SYR230" s="1"/>
      <c r="SYS230" s="1"/>
      <c r="SYT230" s="1"/>
      <c r="SYU230" s="1"/>
      <c r="SYV230" s="1"/>
      <c r="SYW230" s="1"/>
      <c r="SYX230" s="1"/>
      <c r="SYY230" s="1"/>
      <c r="SYZ230" s="1"/>
      <c r="SZA230" s="1"/>
      <c r="SZB230" s="1"/>
      <c r="SZC230" s="1"/>
      <c r="SZD230" s="1"/>
      <c r="SZE230" s="1"/>
      <c r="SZF230" s="1"/>
      <c r="SZG230" s="1"/>
      <c r="SZH230" s="1"/>
      <c r="SZI230" s="1"/>
      <c r="SZJ230" s="1"/>
      <c r="SZK230" s="1"/>
      <c r="SZL230" s="1"/>
      <c r="SZM230" s="1"/>
      <c r="SZN230" s="1"/>
      <c r="SZO230" s="1"/>
      <c r="SZP230" s="1"/>
      <c r="SZQ230" s="1"/>
      <c r="SZR230" s="1"/>
      <c r="SZS230" s="1"/>
      <c r="SZT230" s="1"/>
      <c r="SZU230" s="1"/>
      <c r="SZV230" s="1"/>
      <c r="SZW230" s="1"/>
      <c r="SZX230" s="1"/>
      <c r="SZY230" s="1"/>
      <c r="SZZ230" s="1"/>
      <c r="TAA230" s="1"/>
      <c r="TAB230" s="1"/>
      <c r="TAC230" s="1"/>
      <c r="TAD230" s="1"/>
      <c r="TAE230" s="1"/>
      <c r="TAF230" s="1"/>
      <c r="TAG230" s="1"/>
      <c r="TAH230" s="1"/>
      <c r="TAI230" s="1"/>
      <c r="TAJ230" s="1"/>
      <c r="TAK230" s="1"/>
      <c r="TAL230" s="1"/>
      <c r="TAM230" s="1"/>
      <c r="TAN230" s="1"/>
      <c r="TAO230" s="1"/>
      <c r="TAP230" s="1"/>
      <c r="TAQ230" s="1"/>
      <c r="TAR230" s="1"/>
      <c r="TAS230" s="1"/>
      <c r="TAT230" s="1"/>
      <c r="TAU230" s="1"/>
      <c r="TAV230" s="1"/>
      <c r="TAW230" s="1"/>
      <c r="TAX230" s="1"/>
      <c r="TAY230" s="1"/>
      <c r="TAZ230" s="1"/>
      <c r="TBA230" s="1"/>
      <c r="TBB230" s="1"/>
      <c r="TBC230" s="1"/>
      <c r="TBD230" s="1"/>
      <c r="TBE230" s="1"/>
      <c r="TBF230" s="1"/>
      <c r="TBG230" s="1"/>
      <c r="TBH230" s="1"/>
      <c r="TBI230" s="1"/>
      <c r="TBJ230" s="1"/>
      <c r="TBK230" s="1"/>
      <c r="TBL230" s="1"/>
      <c r="TBM230" s="1"/>
      <c r="TBN230" s="1"/>
      <c r="TBO230" s="1"/>
      <c r="TBP230" s="1"/>
      <c r="TBQ230" s="1"/>
      <c r="TBR230" s="1"/>
      <c r="TBS230" s="1"/>
      <c r="TBT230" s="1"/>
      <c r="TBU230" s="1"/>
      <c r="TBV230" s="1"/>
      <c r="TBW230" s="1"/>
      <c r="TBX230" s="1"/>
      <c r="TBY230" s="1"/>
      <c r="TBZ230" s="1"/>
      <c r="TCA230" s="1"/>
      <c r="TCB230" s="1"/>
      <c r="TCC230" s="1"/>
      <c r="TCD230" s="1"/>
      <c r="TCE230" s="1"/>
      <c r="TCF230" s="1"/>
      <c r="TCG230" s="1"/>
      <c r="TCH230" s="1"/>
      <c r="TCI230" s="1"/>
      <c r="TCJ230" s="1"/>
      <c r="TCK230" s="1"/>
      <c r="TCL230" s="1"/>
      <c r="TCM230" s="1"/>
      <c r="TCN230" s="1"/>
      <c r="TCO230" s="1"/>
      <c r="TCP230" s="1"/>
      <c r="TCQ230" s="1"/>
      <c r="TCR230" s="1"/>
      <c r="TCS230" s="1"/>
      <c r="TCT230" s="1"/>
      <c r="TCU230" s="1"/>
      <c r="TCV230" s="1"/>
      <c r="TCW230" s="1"/>
      <c r="TCX230" s="1"/>
      <c r="TCY230" s="1"/>
      <c r="TCZ230" s="1"/>
      <c r="TDA230" s="1"/>
      <c r="TDB230" s="1"/>
      <c r="TDC230" s="1"/>
      <c r="TDD230" s="1"/>
      <c r="TDE230" s="1"/>
      <c r="TDF230" s="1"/>
      <c r="TDG230" s="1"/>
      <c r="TDH230" s="1"/>
      <c r="TDI230" s="1"/>
      <c r="TDJ230" s="1"/>
      <c r="TDK230" s="1"/>
      <c r="TDL230" s="1"/>
      <c r="TDM230" s="1"/>
      <c r="TDN230" s="1"/>
      <c r="TDO230" s="1"/>
      <c r="TDP230" s="1"/>
      <c r="TDQ230" s="1"/>
      <c r="TDR230" s="1"/>
      <c r="TDS230" s="1"/>
      <c r="TDT230" s="1"/>
      <c r="TDU230" s="1"/>
      <c r="TDV230" s="1"/>
      <c r="TDW230" s="1"/>
      <c r="TDX230" s="1"/>
      <c r="TDY230" s="1"/>
      <c r="TDZ230" s="1"/>
      <c r="TEA230" s="1"/>
      <c r="TEB230" s="1"/>
      <c r="TEC230" s="1"/>
      <c r="TED230" s="1"/>
      <c r="TEE230" s="1"/>
      <c r="TEF230" s="1"/>
      <c r="TEG230" s="1"/>
      <c r="TEH230" s="1"/>
      <c r="TEI230" s="1"/>
      <c r="TEJ230" s="1"/>
      <c r="TEK230" s="1"/>
      <c r="TEL230" s="1"/>
      <c r="TEM230" s="1"/>
      <c r="TEN230" s="1"/>
      <c r="TEO230" s="1"/>
      <c r="TEP230" s="1"/>
      <c r="TEQ230" s="1"/>
      <c r="TER230" s="1"/>
      <c r="TES230" s="1"/>
      <c r="TET230" s="1"/>
      <c r="TEU230" s="1"/>
      <c r="TEV230" s="1"/>
      <c r="TEW230" s="1"/>
      <c r="TEX230" s="1"/>
      <c r="TEY230" s="1"/>
      <c r="TEZ230" s="1"/>
      <c r="TFA230" s="1"/>
      <c r="TFB230" s="1"/>
      <c r="TFC230" s="1"/>
      <c r="TFD230" s="1"/>
      <c r="TFE230" s="1"/>
      <c r="TFF230" s="1"/>
      <c r="TFG230" s="1"/>
      <c r="TFH230" s="1"/>
      <c r="TFI230" s="1"/>
      <c r="TFJ230" s="1"/>
      <c r="TFK230" s="1"/>
      <c r="TFL230" s="1"/>
      <c r="TFM230" s="1"/>
      <c r="TFN230" s="1"/>
      <c r="TFO230" s="1"/>
      <c r="TFP230" s="1"/>
      <c r="TFQ230" s="1"/>
      <c r="TFR230" s="1"/>
      <c r="TFS230" s="1"/>
      <c r="TFT230" s="1"/>
      <c r="TFU230" s="1"/>
      <c r="TFV230" s="1"/>
      <c r="TFW230" s="1"/>
      <c r="TFX230" s="1"/>
      <c r="TFY230" s="1"/>
      <c r="TFZ230" s="1"/>
      <c r="TGA230" s="1"/>
      <c r="TGB230" s="1"/>
      <c r="TGC230" s="1"/>
      <c r="TGD230" s="1"/>
      <c r="TGE230" s="1"/>
      <c r="TGF230" s="1"/>
      <c r="TGG230" s="1"/>
      <c r="TGH230" s="1"/>
      <c r="TGI230" s="1"/>
      <c r="TGJ230" s="1"/>
      <c r="TGK230" s="1"/>
      <c r="TGL230" s="1"/>
      <c r="TGM230" s="1"/>
      <c r="TGN230" s="1"/>
      <c r="TGO230" s="1"/>
      <c r="TGP230" s="1"/>
      <c r="TGQ230" s="1"/>
      <c r="TGR230" s="1"/>
      <c r="TGS230" s="1"/>
      <c r="TGT230" s="1"/>
      <c r="TGU230" s="1"/>
      <c r="TGV230" s="1"/>
      <c r="TGW230" s="1"/>
      <c r="TGX230" s="1"/>
      <c r="TGY230" s="1"/>
      <c r="TGZ230" s="1"/>
      <c r="THA230" s="1"/>
      <c r="THB230" s="1"/>
      <c r="THC230" s="1"/>
      <c r="THD230" s="1"/>
      <c r="THE230" s="1"/>
      <c r="THF230" s="1"/>
      <c r="THG230" s="1"/>
      <c r="THH230" s="1"/>
      <c r="THI230" s="1"/>
      <c r="THJ230" s="1"/>
      <c r="THK230" s="1"/>
      <c r="THL230" s="1"/>
      <c r="THM230" s="1"/>
      <c r="THN230" s="1"/>
      <c r="THO230" s="1"/>
      <c r="THP230" s="1"/>
      <c r="THQ230" s="1"/>
      <c r="THR230" s="1"/>
      <c r="THS230" s="1"/>
      <c r="THT230" s="1"/>
      <c r="THU230" s="1"/>
      <c r="THV230" s="1"/>
      <c r="THW230" s="1"/>
      <c r="THX230" s="1"/>
      <c r="THY230" s="1"/>
      <c r="THZ230" s="1"/>
      <c r="TIA230" s="1"/>
      <c r="TIB230" s="1"/>
      <c r="TIC230" s="1"/>
      <c r="TID230" s="1"/>
      <c r="TIE230" s="1"/>
      <c r="TIF230" s="1"/>
      <c r="TIG230" s="1"/>
      <c r="TIH230" s="1"/>
      <c r="TII230" s="1"/>
      <c r="TIJ230" s="1"/>
      <c r="TIK230" s="1"/>
      <c r="TIL230" s="1"/>
      <c r="TIM230" s="1"/>
      <c r="TIN230" s="1"/>
      <c r="TIO230" s="1"/>
      <c r="TIP230" s="1"/>
      <c r="TIQ230" s="1"/>
      <c r="TIR230" s="1"/>
      <c r="TIS230" s="1"/>
      <c r="TIT230" s="1"/>
      <c r="TIU230" s="1"/>
      <c r="TIV230" s="1"/>
      <c r="TIW230" s="1"/>
      <c r="TIX230" s="1"/>
      <c r="TIY230" s="1"/>
      <c r="TIZ230" s="1"/>
      <c r="TJA230" s="1"/>
      <c r="TJB230" s="1"/>
      <c r="TJC230" s="1"/>
      <c r="TJD230" s="1"/>
      <c r="TJE230" s="1"/>
      <c r="TJF230" s="1"/>
      <c r="TJG230" s="1"/>
      <c r="TJH230" s="1"/>
      <c r="TJI230" s="1"/>
      <c r="TJJ230" s="1"/>
      <c r="TJK230" s="1"/>
      <c r="TJL230" s="1"/>
      <c r="TJM230" s="1"/>
      <c r="TJN230" s="1"/>
      <c r="TJO230" s="1"/>
      <c r="TJP230" s="1"/>
      <c r="TJQ230" s="1"/>
      <c r="TJR230" s="1"/>
      <c r="TJS230" s="1"/>
      <c r="TJT230" s="1"/>
      <c r="TJU230" s="1"/>
      <c r="TJV230" s="1"/>
      <c r="TJW230" s="1"/>
      <c r="TJX230" s="1"/>
      <c r="TJY230" s="1"/>
      <c r="TJZ230" s="1"/>
      <c r="TKA230" s="1"/>
      <c r="TKB230" s="1"/>
      <c r="TKC230" s="1"/>
      <c r="TKD230" s="1"/>
      <c r="TKE230" s="1"/>
      <c r="TKF230" s="1"/>
      <c r="TKG230" s="1"/>
      <c r="TKH230" s="1"/>
      <c r="TKI230" s="1"/>
      <c r="TKJ230" s="1"/>
      <c r="TKK230" s="1"/>
      <c r="TKL230" s="1"/>
      <c r="TKM230" s="1"/>
      <c r="TKN230" s="1"/>
      <c r="TKO230" s="1"/>
      <c r="TKP230" s="1"/>
      <c r="TKQ230" s="1"/>
      <c r="TKR230" s="1"/>
      <c r="TKS230" s="1"/>
      <c r="TKT230" s="1"/>
      <c r="TKU230" s="1"/>
      <c r="TKV230" s="1"/>
      <c r="TKW230" s="1"/>
      <c r="TKX230" s="1"/>
      <c r="TKY230" s="1"/>
      <c r="TKZ230" s="1"/>
      <c r="TLA230" s="1"/>
      <c r="TLB230" s="1"/>
      <c r="TLC230" s="1"/>
      <c r="TLD230" s="1"/>
      <c r="TLE230" s="1"/>
      <c r="TLF230" s="1"/>
      <c r="TLG230" s="1"/>
      <c r="TLH230" s="1"/>
      <c r="TLI230" s="1"/>
      <c r="TLJ230" s="1"/>
      <c r="TLK230" s="1"/>
      <c r="TLL230" s="1"/>
      <c r="TLM230" s="1"/>
      <c r="TLN230" s="1"/>
      <c r="TLO230" s="1"/>
      <c r="TLP230" s="1"/>
      <c r="TLQ230" s="1"/>
      <c r="TLR230" s="1"/>
      <c r="TLS230" s="1"/>
      <c r="TLT230" s="1"/>
      <c r="TLU230" s="1"/>
      <c r="TLV230" s="1"/>
      <c r="TLW230" s="1"/>
      <c r="TLX230" s="1"/>
      <c r="TLY230" s="1"/>
      <c r="TLZ230" s="1"/>
      <c r="TMA230" s="1"/>
      <c r="TMB230" s="1"/>
      <c r="TMC230" s="1"/>
      <c r="TMD230" s="1"/>
      <c r="TME230" s="1"/>
      <c r="TMF230" s="1"/>
      <c r="TMG230" s="1"/>
      <c r="TMH230" s="1"/>
      <c r="TMI230" s="1"/>
      <c r="TMJ230" s="1"/>
      <c r="TMK230" s="1"/>
      <c r="TML230" s="1"/>
      <c r="TMM230" s="1"/>
      <c r="TMN230" s="1"/>
      <c r="TMO230" s="1"/>
      <c r="TMP230" s="1"/>
      <c r="TMQ230" s="1"/>
      <c r="TMR230" s="1"/>
      <c r="TMS230" s="1"/>
      <c r="TMT230" s="1"/>
      <c r="TMU230" s="1"/>
      <c r="TMV230" s="1"/>
      <c r="TMW230" s="1"/>
      <c r="TMX230" s="1"/>
      <c r="TMY230" s="1"/>
      <c r="TMZ230" s="1"/>
      <c r="TNA230" s="1"/>
      <c r="TNB230" s="1"/>
      <c r="TNC230" s="1"/>
      <c r="TND230" s="1"/>
      <c r="TNE230" s="1"/>
      <c r="TNF230" s="1"/>
      <c r="TNG230" s="1"/>
      <c r="TNH230" s="1"/>
      <c r="TNI230" s="1"/>
      <c r="TNJ230" s="1"/>
      <c r="TNK230" s="1"/>
      <c r="TNL230" s="1"/>
      <c r="TNM230" s="1"/>
      <c r="TNN230" s="1"/>
      <c r="TNO230" s="1"/>
      <c r="TNP230" s="1"/>
      <c r="TNQ230" s="1"/>
      <c r="TNR230" s="1"/>
      <c r="TNS230" s="1"/>
      <c r="TNT230" s="1"/>
      <c r="TNU230" s="1"/>
      <c r="TNV230" s="1"/>
      <c r="TNW230" s="1"/>
      <c r="TNX230" s="1"/>
      <c r="TNY230" s="1"/>
      <c r="TNZ230" s="1"/>
      <c r="TOA230" s="1"/>
      <c r="TOB230" s="1"/>
      <c r="TOC230" s="1"/>
      <c r="TOD230" s="1"/>
      <c r="TOE230" s="1"/>
      <c r="TOF230" s="1"/>
      <c r="TOG230" s="1"/>
      <c r="TOH230" s="1"/>
      <c r="TOI230" s="1"/>
      <c r="TOJ230" s="1"/>
      <c r="TOK230" s="1"/>
      <c r="TOL230" s="1"/>
      <c r="TOM230" s="1"/>
      <c r="TON230" s="1"/>
      <c r="TOO230" s="1"/>
      <c r="TOP230" s="1"/>
      <c r="TOQ230" s="1"/>
      <c r="TOR230" s="1"/>
      <c r="TOS230" s="1"/>
      <c r="TOT230" s="1"/>
      <c r="TOU230" s="1"/>
      <c r="TOV230" s="1"/>
      <c r="TOW230" s="1"/>
      <c r="TOX230" s="1"/>
      <c r="TOY230" s="1"/>
      <c r="TOZ230" s="1"/>
      <c r="TPA230" s="1"/>
      <c r="TPB230" s="1"/>
      <c r="TPC230" s="1"/>
      <c r="TPD230" s="1"/>
      <c r="TPE230" s="1"/>
      <c r="TPF230" s="1"/>
      <c r="TPG230" s="1"/>
      <c r="TPH230" s="1"/>
      <c r="TPI230" s="1"/>
      <c r="TPJ230" s="1"/>
      <c r="TPK230" s="1"/>
      <c r="TPL230" s="1"/>
      <c r="TPM230" s="1"/>
      <c r="TPN230" s="1"/>
      <c r="TPO230" s="1"/>
      <c r="TPP230" s="1"/>
      <c r="TPQ230" s="1"/>
      <c r="TPR230" s="1"/>
      <c r="TPS230" s="1"/>
      <c r="TPT230" s="1"/>
      <c r="TPU230" s="1"/>
      <c r="TPV230" s="1"/>
      <c r="TPW230" s="1"/>
      <c r="TPX230" s="1"/>
      <c r="TPY230" s="1"/>
      <c r="TPZ230" s="1"/>
      <c r="TQA230" s="1"/>
      <c r="TQB230" s="1"/>
      <c r="TQC230" s="1"/>
      <c r="TQD230" s="1"/>
      <c r="TQE230" s="1"/>
      <c r="TQF230" s="1"/>
      <c r="TQG230" s="1"/>
      <c r="TQH230" s="1"/>
      <c r="TQI230" s="1"/>
      <c r="TQJ230" s="1"/>
      <c r="TQK230" s="1"/>
      <c r="TQL230" s="1"/>
      <c r="TQM230" s="1"/>
      <c r="TQN230" s="1"/>
      <c r="TQO230" s="1"/>
      <c r="TQP230" s="1"/>
      <c r="TQQ230" s="1"/>
      <c r="TQR230" s="1"/>
      <c r="TQS230" s="1"/>
      <c r="TQT230" s="1"/>
      <c r="TQU230" s="1"/>
      <c r="TQV230" s="1"/>
      <c r="TQW230" s="1"/>
      <c r="TQX230" s="1"/>
      <c r="TQY230" s="1"/>
      <c r="TQZ230" s="1"/>
      <c r="TRA230" s="1"/>
      <c r="TRB230" s="1"/>
      <c r="TRC230" s="1"/>
      <c r="TRD230" s="1"/>
      <c r="TRE230" s="1"/>
      <c r="TRF230" s="1"/>
      <c r="TRG230" s="1"/>
      <c r="TRH230" s="1"/>
      <c r="TRI230" s="1"/>
      <c r="TRJ230" s="1"/>
      <c r="TRK230" s="1"/>
      <c r="TRL230" s="1"/>
      <c r="TRM230" s="1"/>
      <c r="TRN230" s="1"/>
      <c r="TRO230" s="1"/>
      <c r="TRP230" s="1"/>
      <c r="TRQ230" s="1"/>
      <c r="TRR230" s="1"/>
      <c r="TRS230" s="1"/>
      <c r="TRT230" s="1"/>
      <c r="TRU230" s="1"/>
      <c r="TRV230" s="1"/>
      <c r="TRW230" s="1"/>
      <c r="TRX230" s="1"/>
      <c r="TRY230" s="1"/>
      <c r="TRZ230" s="1"/>
      <c r="TSA230" s="1"/>
      <c r="TSB230" s="1"/>
      <c r="TSC230" s="1"/>
      <c r="TSD230" s="1"/>
      <c r="TSE230" s="1"/>
      <c r="TSF230" s="1"/>
      <c r="TSG230" s="1"/>
      <c r="TSH230" s="1"/>
      <c r="TSI230" s="1"/>
      <c r="TSJ230" s="1"/>
      <c r="TSK230" s="1"/>
      <c r="TSL230" s="1"/>
      <c r="TSM230" s="1"/>
      <c r="TSN230" s="1"/>
      <c r="TSO230" s="1"/>
      <c r="TSP230" s="1"/>
      <c r="TSQ230" s="1"/>
      <c r="TSR230" s="1"/>
      <c r="TSS230" s="1"/>
      <c r="TST230" s="1"/>
      <c r="TSU230" s="1"/>
      <c r="TSV230" s="1"/>
      <c r="TSW230" s="1"/>
      <c r="TSX230" s="1"/>
      <c r="TSY230" s="1"/>
      <c r="TSZ230" s="1"/>
      <c r="TTA230" s="1"/>
      <c r="TTB230" s="1"/>
      <c r="TTC230" s="1"/>
      <c r="TTD230" s="1"/>
      <c r="TTE230" s="1"/>
      <c r="TTF230" s="1"/>
      <c r="TTG230" s="1"/>
      <c r="TTH230" s="1"/>
      <c r="TTI230" s="1"/>
      <c r="TTJ230" s="1"/>
      <c r="TTK230" s="1"/>
      <c r="TTL230" s="1"/>
      <c r="TTM230" s="1"/>
      <c r="TTN230" s="1"/>
      <c r="TTO230" s="1"/>
      <c r="TTP230" s="1"/>
      <c r="TTQ230" s="1"/>
      <c r="TTR230" s="1"/>
      <c r="TTS230" s="1"/>
      <c r="TTT230" s="1"/>
      <c r="TTU230" s="1"/>
      <c r="TTV230" s="1"/>
      <c r="TTW230" s="1"/>
      <c r="TTX230" s="1"/>
      <c r="TTY230" s="1"/>
      <c r="TTZ230" s="1"/>
      <c r="TUA230" s="1"/>
      <c r="TUB230" s="1"/>
      <c r="TUC230" s="1"/>
      <c r="TUD230" s="1"/>
      <c r="TUE230" s="1"/>
      <c r="TUF230" s="1"/>
      <c r="TUG230" s="1"/>
      <c r="TUH230" s="1"/>
      <c r="TUI230" s="1"/>
      <c r="TUJ230" s="1"/>
      <c r="TUK230" s="1"/>
      <c r="TUL230" s="1"/>
      <c r="TUM230" s="1"/>
      <c r="TUN230" s="1"/>
      <c r="TUO230" s="1"/>
      <c r="TUP230" s="1"/>
      <c r="TUQ230" s="1"/>
      <c r="TUR230" s="1"/>
      <c r="TUS230" s="1"/>
      <c r="TUT230" s="1"/>
      <c r="TUU230" s="1"/>
      <c r="TUV230" s="1"/>
      <c r="TUW230" s="1"/>
      <c r="TUX230" s="1"/>
      <c r="TUY230" s="1"/>
      <c r="TUZ230" s="1"/>
      <c r="TVA230" s="1"/>
      <c r="TVB230" s="1"/>
      <c r="TVC230" s="1"/>
      <c r="TVD230" s="1"/>
      <c r="TVE230" s="1"/>
      <c r="TVF230" s="1"/>
      <c r="TVG230" s="1"/>
      <c r="TVH230" s="1"/>
      <c r="TVI230" s="1"/>
      <c r="TVJ230" s="1"/>
      <c r="TVK230" s="1"/>
      <c r="TVL230" s="1"/>
      <c r="TVM230" s="1"/>
      <c r="TVN230" s="1"/>
      <c r="TVO230" s="1"/>
      <c r="TVP230" s="1"/>
      <c r="TVQ230" s="1"/>
      <c r="TVR230" s="1"/>
      <c r="TVS230" s="1"/>
      <c r="TVT230" s="1"/>
      <c r="TVU230" s="1"/>
      <c r="TVV230" s="1"/>
      <c r="TVW230" s="1"/>
      <c r="TVX230" s="1"/>
      <c r="TVY230" s="1"/>
      <c r="TVZ230" s="1"/>
      <c r="TWA230" s="1"/>
      <c r="TWB230" s="1"/>
      <c r="TWC230" s="1"/>
      <c r="TWD230" s="1"/>
      <c r="TWE230" s="1"/>
      <c r="TWF230" s="1"/>
      <c r="TWG230" s="1"/>
      <c r="TWH230" s="1"/>
      <c r="TWI230" s="1"/>
      <c r="TWJ230" s="1"/>
      <c r="TWK230" s="1"/>
      <c r="TWL230" s="1"/>
      <c r="TWM230" s="1"/>
      <c r="TWN230" s="1"/>
      <c r="TWO230" s="1"/>
      <c r="TWP230" s="1"/>
      <c r="TWQ230" s="1"/>
      <c r="TWR230" s="1"/>
      <c r="TWS230" s="1"/>
      <c r="TWT230" s="1"/>
      <c r="TWU230" s="1"/>
      <c r="TWV230" s="1"/>
      <c r="TWW230" s="1"/>
      <c r="TWX230" s="1"/>
      <c r="TWY230" s="1"/>
      <c r="TWZ230" s="1"/>
      <c r="TXA230" s="1"/>
      <c r="TXB230" s="1"/>
      <c r="TXC230" s="1"/>
      <c r="TXD230" s="1"/>
      <c r="TXE230" s="1"/>
      <c r="TXF230" s="1"/>
      <c r="TXG230" s="1"/>
      <c r="TXH230" s="1"/>
      <c r="TXI230" s="1"/>
      <c r="TXJ230" s="1"/>
      <c r="TXK230" s="1"/>
      <c r="TXL230" s="1"/>
      <c r="TXM230" s="1"/>
      <c r="TXN230" s="1"/>
      <c r="TXO230" s="1"/>
      <c r="TXP230" s="1"/>
      <c r="TXQ230" s="1"/>
      <c r="TXR230" s="1"/>
      <c r="TXS230" s="1"/>
      <c r="TXT230" s="1"/>
      <c r="TXU230" s="1"/>
      <c r="TXV230" s="1"/>
      <c r="TXW230" s="1"/>
      <c r="TXX230" s="1"/>
      <c r="TXY230" s="1"/>
      <c r="TXZ230" s="1"/>
      <c r="TYA230" s="1"/>
      <c r="TYB230" s="1"/>
      <c r="TYC230" s="1"/>
      <c r="TYD230" s="1"/>
      <c r="TYE230" s="1"/>
      <c r="TYF230" s="1"/>
      <c r="TYG230" s="1"/>
      <c r="TYH230" s="1"/>
      <c r="TYI230" s="1"/>
      <c r="TYJ230" s="1"/>
      <c r="TYK230" s="1"/>
      <c r="TYL230" s="1"/>
      <c r="TYM230" s="1"/>
      <c r="TYN230" s="1"/>
      <c r="TYO230" s="1"/>
      <c r="TYP230" s="1"/>
      <c r="TYQ230" s="1"/>
      <c r="TYR230" s="1"/>
      <c r="TYS230" s="1"/>
      <c r="TYT230" s="1"/>
      <c r="TYU230" s="1"/>
      <c r="TYV230" s="1"/>
      <c r="TYW230" s="1"/>
      <c r="TYX230" s="1"/>
      <c r="TYY230" s="1"/>
      <c r="TYZ230" s="1"/>
      <c r="TZA230" s="1"/>
      <c r="TZB230" s="1"/>
      <c r="TZC230" s="1"/>
      <c r="TZD230" s="1"/>
      <c r="TZE230" s="1"/>
      <c r="TZF230" s="1"/>
      <c r="TZG230" s="1"/>
      <c r="TZH230" s="1"/>
      <c r="TZI230" s="1"/>
      <c r="TZJ230" s="1"/>
      <c r="TZK230" s="1"/>
      <c r="TZL230" s="1"/>
      <c r="TZM230" s="1"/>
      <c r="TZN230" s="1"/>
      <c r="TZO230" s="1"/>
      <c r="TZP230" s="1"/>
      <c r="TZQ230" s="1"/>
      <c r="TZR230" s="1"/>
      <c r="TZS230" s="1"/>
      <c r="TZT230" s="1"/>
      <c r="TZU230" s="1"/>
      <c r="TZV230" s="1"/>
      <c r="TZW230" s="1"/>
      <c r="TZX230" s="1"/>
      <c r="TZY230" s="1"/>
      <c r="TZZ230" s="1"/>
      <c r="UAA230" s="1"/>
      <c r="UAB230" s="1"/>
      <c r="UAC230" s="1"/>
      <c r="UAD230" s="1"/>
      <c r="UAE230" s="1"/>
      <c r="UAF230" s="1"/>
      <c r="UAG230" s="1"/>
      <c r="UAH230" s="1"/>
      <c r="UAI230" s="1"/>
      <c r="UAJ230" s="1"/>
      <c r="UAK230" s="1"/>
      <c r="UAL230" s="1"/>
      <c r="UAM230" s="1"/>
      <c r="UAN230" s="1"/>
      <c r="UAO230" s="1"/>
      <c r="UAP230" s="1"/>
      <c r="UAQ230" s="1"/>
      <c r="UAR230" s="1"/>
      <c r="UAS230" s="1"/>
      <c r="UAT230" s="1"/>
      <c r="UAU230" s="1"/>
      <c r="UAV230" s="1"/>
      <c r="UAW230" s="1"/>
      <c r="UAX230" s="1"/>
      <c r="UAY230" s="1"/>
      <c r="UAZ230" s="1"/>
      <c r="UBA230" s="1"/>
      <c r="UBB230" s="1"/>
      <c r="UBC230" s="1"/>
      <c r="UBD230" s="1"/>
      <c r="UBE230" s="1"/>
      <c r="UBF230" s="1"/>
      <c r="UBG230" s="1"/>
      <c r="UBH230" s="1"/>
      <c r="UBI230" s="1"/>
      <c r="UBJ230" s="1"/>
      <c r="UBK230" s="1"/>
      <c r="UBL230" s="1"/>
      <c r="UBM230" s="1"/>
      <c r="UBN230" s="1"/>
      <c r="UBO230" s="1"/>
      <c r="UBP230" s="1"/>
      <c r="UBQ230" s="1"/>
      <c r="UBR230" s="1"/>
      <c r="UBS230" s="1"/>
      <c r="UBT230" s="1"/>
      <c r="UBU230" s="1"/>
      <c r="UBV230" s="1"/>
      <c r="UBW230" s="1"/>
      <c r="UBX230" s="1"/>
      <c r="UBY230" s="1"/>
      <c r="UBZ230" s="1"/>
      <c r="UCA230" s="1"/>
      <c r="UCB230" s="1"/>
      <c r="UCC230" s="1"/>
      <c r="UCD230" s="1"/>
      <c r="UCE230" s="1"/>
      <c r="UCF230" s="1"/>
      <c r="UCG230" s="1"/>
      <c r="UCH230" s="1"/>
      <c r="UCI230" s="1"/>
      <c r="UCJ230" s="1"/>
      <c r="UCK230" s="1"/>
      <c r="UCL230" s="1"/>
      <c r="UCM230" s="1"/>
      <c r="UCN230" s="1"/>
      <c r="UCO230" s="1"/>
      <c r="UCP230" s="1"/>
      <c r="UCQ230" s="1"/>
      <c r="UCR230" s="1"/>
      <c r="UCS230" s="1"/>
      <c r="UCT230" s="1"/>
      <c r="UCU230" s="1"/>
      <c r="UCV230" s="1"/>
      <c r="UCW230" s="1"/>
      <c r="UCX230" s="1"/>
      <c r="UCY230" s="1"/>
      <c r="UCZ230" s="1"/>
      <c r="UDA230" s="1"/>
      <c r="UDB230" s="1"/>
      <c r="UDC230" s="1"/>
      <c r="UDD230" s="1"/>
      <c r="UDE230" s="1"/>
      <c r="UDF230" s="1"/>
      <c r="UDG230" s="1"/>
      <c r="UDH230" s="1"/>
      <c r="UDI230" s="1"/>
      <c r="UDJ230" s="1"/>
      <c r="UDK230" s="1"/>
      <c r="UDL230" s="1"/>
      <c r="UDM230" s="1"/>
      <c r="UDN230" s="1"/>
      <c r="UDO230" s="1"/>
      <c r="UDP230" s="1"/>
      <c r="UDQ230" s="1"/>
      <c r="UDR230" s="1"/>
      <c r="UDS230" s="1"/>
      <c r="UDT230" s="1"/>
      <c r="UDU230" s="1"/>
      <c r="UDV230" s="1"/>
      <c r="UDW230" s="1"/>
      <c r="UDX230" s="1"/>
      <c r="UDY230" s="1"/>
      <c r="UDZ230" s="1"/>
      <c r="UEA230" s="1"/>
      <c r="UEB230" s="1"/>
      <c r="UEC230" s="1"/>
      <c r="UED230" s="1"/>
      <c r="UEE230" s="1"/>
      <c r="UEF230" s="1"/>
      <c r="UEG230" s="1"/>
      <c r="UEH230" s="1"/>
      <c r="UEI230" s="1"/>
      <c r="UEJ230" s="1"/>
      <c r="UEK230" s="1"/>
      <c r="UEL230" s="1"/>
      <c r="UEM230" s="1"/>
      <c r="UEN230" s="1"/>
      <c r="UEO230" s="1"/>
      <c r="UEP230" s="1"/>
      <c r="UEQ230" s="1"/>
      <c r="UER230" s="1"/>
      <c r="UES230" s="1"/>
      <c r="UET230" s="1"/>
      <c r="UEU230" s="1"/>
      <c r="UEV230" s="1"/>
      <c r="UEW230" s="1"/>
      <c r="UEX230" s="1"/>
      <c r="UEY230" s="1"/>
      <c r="UEZ230" s="1"/>
      <c r="UFA230" s="1"/>
      <c r="UFB230" s="1"/>
      <c r="UFC230" s="1"/>
      <c r="UFD230" s="1"/>
      <c r="UFE230" s="1"/>
      <c r="UFF230" s="1"/>
      <c r="UFG230" s="1"/>
      <c r="UFH230" s="1"/>
      <c r="UFI230" s="1"/>
      <c r="UFJ230" s="1"/>
      <c r="UFK230" s="1"/>
      <c r="UFL230" s="1"/>
      <c r="UFM230" s="1"/>
      <c r="UFN230" s="1"/>
      <c r="UFO230" s="1"/>
      <c r="UFP230" s="1"/>
      <c r="UFQ230" s="1"/>
      <c r="UFR230" s="1"/>
      <c r="UFS230" s="1"/>
      <c r="UFT230" s="1"/>
      <c r="UFU230" s="1"/>
      <c r="UFV230" s="1"/>
      <c r="UFW230" s="1"/>
      <c r="UFX230" s="1"/>
      <c r="UFY230" s="1"/>
      <c r="UFZ230" s="1"/>
      <c r="UGA230" s="1"/>
      <c r="UGB230" s="1"/>
      <c r="UGC230" s="1"/>
      <c r="UGD230" s="1"/>
      <c r="UGE230" s="1"/>
      <c r="UGF230" s="1"/>
      <c r="UGG230" s="1"/>
      <c r="UGH230" s="1"/>
      <c r="UGI230" s="1"/>
      <c r="UGJ230" s="1"/>
      <c r="UGK230" s="1"/>
      <c r="UGL230" s="1"/>
      <c r="UGM230" s="1"/>
      <c r="UGN230" s="1"/>
      <c r="UGO230" s="1"/>
      <c r="UGP230" s="1"/>
      <c r="UGQ230" s="1"/>
      <c r="UGR230" s="1"/>
      <c r="UGS230" s="1"/>
      <c r="UGT230" s="1"/>
      <c r="UGU230" s="1"/>
      <c r="UGV230" s="1"/>
      <c r="UGW230" s="1"/>
      <c r="UGX230" s="1"/>
      <c r="UGY230" s="1"/>
      <c r="UGZ230" s="1"/>
      <c r="UHA230" s="1"/>
      <c r="UHB230" s="1"/>
      <c r="UHC230" s="1"/>
      <c r="UHD230" s="1"/>
      <c r="UHE230" s="1"/>
      <c r="UHF230" s="1"/>
      <c r="UHG230" s="1"/>
      <c r="UHH230" s="1"/>
      <c r="UHI230" s="1"/>
      <c r="UHJ230" s="1"/>
      <c r="UHK230" s="1"/>
      <c r="UHL230" s="1"/>
      <c r="UHM230" s="1"/>
      <c r="UHN230" s="1"/>
      <c r="UHO230" s="1"/>
      <c r="UHP230" s="1"/>
      <c r="UHQ230" s="1"/>
      <c r="UHR230" s="1"/>
      <c r="UHS230" s="1"/>
      <c r="UHT230" s="1"/>
      <c r="UHU230" s="1"/>
      <c r="UHV230" s="1"/>
      <c r="UHW230" s="1"/>
      <c r="UHX230" s="1"/>
      <c r="UHY230" s="1"/>
      <c r="UHZ230" s="1"/>
      <c r="UIA230" s="1"/>
      <c r="UIB230" s="1"/>
      <c r="UIC230" s="1"/>
      <c r="UID230" s="1"/>
      <c r="UIE230" s="1"/>
      <c r="UIF230" s="1"/>
      <c r="UIG230" s="1"/>
      <c r="UIH230" s="1"/>
      <c r="UII230" s="1"/>
      <c r="UIJ230" s="1"/>
      <c r="UIK230" s="1"/>
      <c r="UIL230" s="1"/>
      <c r="UIM230" s="1"/>
      <c r="UIN230" s="1"/>
      <c r="UIO230" s="1"/>
      <c r="UIP230" s="1"/>
      <c r="UIQ230" s="1"/>
      <c r="UIR230" s="1"/>
      <c r="UIS230" s="1"/>
      <c r="UIT230" s="1"/>
      <c r="UIU230" s="1"/>
      <c r="UIV230" s="1"/>
      <c r="UIW230" s="1"/>
      <c r="UIX230" s="1"/>
      <c r="UIY230" s="1"/>
      <c r="UIZ230" s="1"/>
      <c r="UJA230" s="1"/>
      <c r="UJB230" s="1"/>
      <c r="UJC230" s="1"/>
      <c r="UJD230" s="1"/>
      <c r="UJE230" s="1"/>
      <c r="UJF230" s="1"/>
      <c r="UJG230" s="1"/>
      <c r="UJH230" s="1"/>
      <c r="UJI230" s="1"/>
      <c r="UJJ230" s="1"/>
      <c r="UJK230" s="1"/>
      <c r="UJL230" s="1"/>
      <c r="UJM230" s="1"/>
      <c r="UJN230" s="1"/>
      <c r="UJO230" s="1"/>
      <c r="UJP230" s="1"/>
      <c r="UJQ230" s="1"/>
      <c r="UJR230" s="1"/>
      <c r="UJS230" s="1"/>
      <c r="UJT230" s="1"/>
      <c r="UJU230" s="1"/>
      <c r="UJV230" s="1"/>
      <c r="UJW230" s="1"/>
      <c r="UJX230" s="1"/>
      <c r="UJY230" s="1"/>
      <c r="UJZ230" s="1"/>
      <c r="UKA230" s="1"/>
      <c r="UKB230" s="1"/>
      <c r="UKC230" s="1"/>
      <c r="UKD230" s="1"/>
      <c r="UKE230" s="1"/>
      <c r="UKF230" s="1"/>
      <c r="UKG230" s="1"/>
      <c r="UKH230" s="1"/>
      <c r="UKI230" s="1"/>
      <c r="UKJ230" s="1"/>
      <c r="UKK230" s="1"/>
      <c r="UKL230" s="1"/>
      <c r="UKM230" s="1"/>
      <c r="UKN230" s="1"/>
      <c r="UKO230" s="1"/>
      <c r="UKP230" s="1"/>
      <c r="UKQ230" s="1"/>
      <c r="UKR230" s="1"/>
      <c r="UKS230" s="1"/>
      <c r="UKT230" s="1"/>
      <c r="UKU230" s="1"/>
      <c r="UKV230" s="1"/>
      <c r="UKW230" s="1"/>
      <c r="UKX230" s="1"/>
      <c r="UKY230" s="1"/>
      <c r="UKZ230" s="1"/>
      <c r="ULA230" s="1"/>
      <c r="ULB230" s="1"/>
      <c r="ULC230" s="1"/>
      <c r="ULD230" s="1"/>
      <c r="ULE230" s="1"/>
      <c r="ULF230" s="1"/>
      <c r="ULG230" s="1"/>
      <c r="ULH230" s="1"/>
      <c r="ULI230" s="1"/>
      <c r="ULJ230" s="1"/>
      <c r="ULK230" s="1"/>
      <c r="ULL230" s="1"/>
      <c r="ULM230" s="1"/>
      <c r="ULN230" s="1"/>
      <c r="ULO230" s="1"/>
      <c r="ULP230" s="1"/>
      <c r="ULQ230" s="1"/>
      <c r="ULR230" s="1"/>
      <c r="ULS230" s="1"/>
      <c r="ULT230" s="1"/>
      <c r="ULU230" s="1"/>
      <c r="ULV230" s="1"/>
      <c r="ULW230" s="1"/>
      <c r="ULX230" s="1"/>
      <c r="ULY230" s="1"/>
      <c r="ULZ230" s="1"/>
      <c r="UMA230" s="1"/>
      <c r="UMB230" s="1"/>
      <c r="UMC230" s="1"/>
      <c r="UMD230" s="1"/>
      <c r="UME230" s="1"/>
      <c r="UMF230" s="1"/>
      <c r="UMG230" s="1"/>
      <c r="UMH230" s="1"/>
      <c r="UMI230" s="1"/>
      <c r="UMJ230" s="1"/>
      <c r="UMK230" s="1"/>
      <c r="UML230" s="1"/>
      <c r="UMM230" s="1"/>
      <c r="UMN230" s="1"/>
      <c r="UMO230" s="1"/>
      <c r="UMP230" s="1"/>
      <c r="UMQ230" s="1"/>
      <c r="UMR230" s="1"/>
      <c r="UMS230" s="1"/>
      <c r="UMT230" s="1"/>
      <c r="UMU230" s="1"/>
      <c r="UMV230" s="1"/>
      <c r="UMW230" s="1"/>
      <c r="UMX230" s="1"/>
      <c r="UMY230" s="1"/>
      <c r="UMZ230" s="1"/>
      <c r="UNA230" s="1"/>
      <c r="UNB230" s="1"/>
      <c r="UNC230" s="1"/>
      <c r="UND230" s="1"/>
      <c r="UNE230" s="1"/>
      <c r="UNF230" s="1"/>
      <c r="UNG230" s="1"/>
      <c r="UNH230" s="1"/>
      <c r="UNI230" s="1"/>
      <c r="UNJ230" s="1"/>
      <c r="UNK230" s="1"/>
      <c r="UNL230" s="1"/>
      <c r="UNM230" s="1"/>
      <c r="UNN230" s="1"/>
      <c r="UNO230" s="1"/>
      <c r="UNP230" s="1"/>
      <c r="UNQ230" s="1"/>
      <c r="UNR230" s="1"/>
      <c r="UNS230" s="1"/>
      <c r="UNT230" s="1"/>
      <c r="UNU230" s="1"/>
      <c r="UNV230" s="1"/>
      <c r="UNW230" s="1"/>
      <c r="UNX230" s="1"/>
      <c r="UNY230" s="1"/>
      <c r="UNZ230" s="1"/>
      <c r="UOA230" s="1"/>
      <c r="UOB230" s="1"/>
      <c r="UOC230" s="1"/>
      <c r="UOD230" s="1"/>
      <c r="UOE230" s="1"/>
      <c r="UOF230" s="1"/>
      <c r="UOG230" s="1"/>
      <c r="UOH230" s="1"/>
      <c r="UOI230" s="1"/>
      <c r="UOJ230" s="1"/>
      <c r="UOK230" s="1"/>
      <c r="UOL230" s="1"/>
      <c r="UOM230" s="1"/>
      <c r="UON230" s="1"/>
      <c r="UOO230" s="1"/>
      <c r="UOP230" s="1"/>
      <c r="UOQ230" s="1"/>
      <c r="UOR230" s="1"/>
      <c r="UOS230" s="1"/>
      <c r="UOT230" s="1"/>
      <c r="UOU230" s="1"/>
      <c r="UOV230" s="1"/>
      <c r="UOW230" s="1"/>
      <c r="UOX230" s="1"/>
      <c r="UOY230" s="1"/>
      <c r="UOZ230" s="1"/>
      <c r="UPA230" s="1"/>
      <c r="UPB230" s="1"/>
      <c r="UPC230" s="1"/>
      <c r="UPD230" s="1"/>
      <c r="UPE230" s="1"/>
      <c r="UPF230" s="1"/>
      <c r="UPG230" s="1"/>
      <c r="UPH230" s="1"/>
      <c r="UPI230" s="1"/>
      <c r="UPJ230" s="1"/>
      <c r="UPK230" s="1"/>
      <c r="UPL230" s="1"/>
      <c r="UPM230" s="1"/>
      <c r="UPN230" s="1"/>
      <c r="UPO230" s="1"/>
      <c r="UPP230" s="1"/>
      <c r="UPQ230" s="1"/>
      <c r="UPR230" s="1"/>
      <c r="UPS230" s="1"/>
      <c r="UPT230" s="1"/>
      <c r="UPU230" s="1"/>
      <c r="UPV230" s="1"/>
      <c r="UPW230" s="1"/>
      <c r="UPX230" s="1"/>
      <c r="UPY230" s="1"/>
      <c r="UPZ230" s="1"/>
      <c r="UQA230" s="1"/>
      <c r="UQB230" s="1"/>
      <c r="UQC230" s="1"/>
      <c r="UQD230" s="1"/>
      <c r="UQE230" s="1"/>
      <c r="UQF230" s="1"/>
      <c r="UQG230" s="1"/>
      <c r="UQH230" s="1"/>
      <c r="UQI230" s="1"/>
      <c r="UQJ230" s="1"/>
      <c r="UQK230" s="1"/>
      <c r="UQL230" s="1"/>
      <c r="UQM230" s="1"/>
      <c r="UQN230" s="1"/>
      <c r="UQO230" s="1"/>
      <c r="UQP230" s="1"/>
      <c r="UQQ230" s="1"/>
      <c r="UQR230" s="1"/>
      <c r="UQS230" s="1"/>
      <c r="UQT230" s="1"/>
      <c r="UQU230" s="1"/>
      <c r="UQV230" s="1"/>
      <c r="UQW230" s="1"/>
      <c r="UQX230" s="1"/>
      <c r="UQY230" s="1"/>
      <c r="UQZ230" s="1"/>
      <c r="URA230" s="1"/>
      <c r="URB230" s="1"/>
      <c r="URC230" s="1"/>
      <c r="URD230" s="1"/>
      <c r="URE230" s="1"/>
      <c r="URF230" s="1"/>
      <c r="URG230" s="1"/>
      <c r="URH230" s="1"/>
      <c r="URI230" s="1"/>
      <c r="URJ230" s="1"/>
      <c r="URK230" s="1"/>
      <c r="URL230" s="1"/>
      <c r="URM230" s="1"/>
      <c r="URN230" s="1"/>
      <c r="URO230" s="1"/>
      <c r="URP230" s="1"/>
      <c r="URQ230" s="1"/>
      <c r="URR230" s="1"/>
      <c r="URS230" s="1"/>
      <c r="URT230" s="1"/>
      <c r="URU230" s="1"/>
      <c r="URV230" s="1"/>
      <c r="URW230" s="1"/>
      <c r="URX230" s="1"/>
      <c r="URY230" s="1"/>
      <c r="URZ230" s="1"/>
      <c r="USA230" s="1"/>
      <c r="USB230" s="1"/>
      <c r="USC230" s="1"/>
      <c r="USD230" s="1"/>
      <c r="USE230" s="1"/>
      <c r="USF230" s="1"/>
      <c r="USG230" s="1"/>
      <c r="USH230" s="1"/>
      <c r="USI230" s="1"/>
      <c r="USJ230" s="1"/>
      <c r="USK230" s="1"/>
      <c r="USL230" s="1"/>
      <c r="USM230" s="1"/>
      <c r="USN230" s="1"/>
      <c r="USO230" s="1"/>
      <c r="USP230" s="1"/>
      <c r="USQ230" s="1"/>
      <c r="USR230" s="1"/>
      <c r="USS230" s="1"/>
      <c r="UST230" s="1"/>
      <c r="USU230" s="1"/>
      <c r="USV230" s="1"/>
      <c r="USW230" s="1"/>
      <c r="USX230" s="1"/>
      <c r="USY230" s="1"/>
      <c r="USZ230" s="1"/>
      <c r="UTA230" s="1"/>
      <c r="UTB230" s="1"/>
      <c r="UTC230" s="1"/>
      <c r="UTD230" s="1"/>
      <c r="UTE230" s="1"/>
      <c r="UTF230" s="1"/>
      <c r="UTG230" s="1"/>
      <c r="UTH230" s="1"/>
      <c r="UTI230" s="1"/>
      <c r="UTJ230" s="1"/>
      <c r="UTK230" s="1"/>
      <c r="UTL230" s="1"/>
      <c r="UTM230" s="1"/>
      <c r="UTN230" s="1"/>
      <c r="UTO230" s="1"/>
      <c r="UTP230" s="1"/>
      <c r="UTQ230" s="1"/>
      <c r="UTR230" s="1"/>
      <c r="UTS230" s="1"/>
      <c r="UTT230" s="1"/>
      <c r="UTU230" s="1"/>
      <c r="UTV230" s="1"/>
      <c r="UTW230" s="1"/>
      <c r="UTX230" s="1"/>
      <c r="UTY230" s="1"/>
      <c r="UTZ230" s="1"/>
      <c r="UUA230" s="1"/>
      <c r="UUB230" s="1"/>
      <c r="UUC230" s="1"/>
      <c r="UUD230" s="1"/>
      <c r="UUE230" s="1"/>
      <c r="UUF230" s="1"/>
      <c r="UUG230" s="1"/>
      <c r="UUH230" s="1"/>
      <c r="UUI230" s="1"/>
      <c r="UUJ230" s="1"/>
      <c r="UUK230" s="1"/>
      <c r="UUL230" s="1"/>
      <c r="UUM230" s="1"/>
      <c r="UUN230" s="1"/>
      <c r="UUO230" s="1"/>
      <c r="UUP230" s="1"/>
      <c r="UUQ230" s="1"/>
      <c r="UUR230" s="1"/>
      <c r="UUS230" s="1"/>
      <c r="UUT230" s="1"/>
      <c r="UUU230" s="1"/>
      <c r="UUV230" s="1"/>
      <c r="UUW230" s="1"/>
      <c r="UUX230" s="1"/>
      <c r="UUY230" s="1"/>
      <c r="UUZ230" s="1"/>
      <c r="UVA230" s="1"/>
      <c r="UVB230" s="1"/>
      <c r="UVC230" s="1"/>
      <c r="UVD230" s="1"/>
      <c r="UVE230" s="1"/>
      <c r="UVF230" s="1"/>
      <c r="UVG230" s="1"/>
      <c r="UVH230" s="1"/>
      <c r="UVI230" s="1"/>
      <c r="UVJ230" s="1"/>
      <c r="UVK230" s="1"/>
      <c r="UVL230" s="1"/>
      <c r="UVM230" s="1"/>
      <c r="UVN230" s="1"/>
      <c r="UVO230" s="1"/>
      <c r="UVP230" s="1"/>
      <c r="UVQ230" s="1"/>
      <c r="UVR230" s="1"/>
      <c r="UVS230" s="1"/>
      <c r="UVT230" s="1"/>
      <c r="UVU230" s="1"/>
      <c r="UVV230" s="1"/>
      <c r="UVW230" s="1"/>
      <c r="UVX230" s="1"/>
      <c r="UVY230" s="1"/>
      <c r="UVZ230" s="1"/>
      <c r="UWA230" s="1"/>
      <c r="UWB230" s="1"/>
      <c r="UWC230" s="1"/>
      <c r="UWD230" s="1"/>
      <c r="UWE230" s="1"/>
      <c r="UWF230" s="1"/>
      <c r="UWG230" s="1"/>
      <c r="UWH230" s="1"/>
      <c r="UWI230" s="1"/>
      <c r="UWJ230" s="1"/>
      <c r="UWK230" s="1"/>
      <c r="UWL230" s="1"/>
      <c r="UWM230" s="1"/>
      <c r="UWN230" s="1"/>
      <c r="UWO230" s="1"/>
      <c r="UWP230" s="1"/>
      <c r="UWQ230" s="1"/>
      <c r="UWR230" s="1"/>
      <c r="UWS230" s="1"/>
      <c r="UWT230" s="1"/>
      <c r="UWU230" s="1"/>
      <c r="UWV230" s="1"/>
      <c r="UWW230" s="1"/>
      <c r="UWX230" s="1"/>
      <c r="UWY230" s="1"/>
      <c r="UWZ230" s="1"/>
      <c r="UXA230" s="1"/>
      <c r="UXB230" s="1"/>
      <c r="UXC230" s="1"/>
      <c r="UXD230" s="1"/>
      <c r="UXE230" s="1"/>
      <c r="UXF230" s="1"/>
      <c r="UXG230" s="1"/>
      <c r="UXH230" s="1"/>
      <c r="UXI230" s="1"/>
      <c r="UXJ230" s="1"/>
      <c r="UXK230" s="1"/>
      <c r="UXL230" s="1"/>
      <c r="UXM230" s="1"/>
      <c r="UXN230" s="1"/>
      <c r="UXO230" s="1"/>
      <c r="UXP230" s="1"/>
      <c r="UXQ230" s="1"/>
      <c r="UXR230" s="1"/>
      <c r="UXS230" s="1"/>
      <c r="UXT230" s="1"/>
      <c r="UXU230" s="1"/>
      <c r="UXV230" s="1"/>
      <c r="UXW230" s="1"/>
      <c r="UXX230" s="1"/>
      <c r="UXY230" s="1"/>
      <c r="UXZ230" s="1"/>
      <c r="UYA230" s="1"/>
      <c r="UYB230" s="1"/>
      <c r="UYC230" s="1"/>
      <c r="UYD230" s="1"/>
      <c r="UYE230" s="1"/>
      <c r="UYF230" s="1"/>
      <c r="UYG230" s="1"/>
      <c r="UYH230" s="1"/>
      <c r="UYI230" s="1"/>
      <c r="UYJ230" s="1"/>
      <c r="UYK230" s="1"/>
      <c r="UYL230" s="1"/>
      <c r="UYM230" s="1"/>
      <c r="UYN230" s="1"/>
      <c r="UYO230" s="1"/>
      <c r="UYP230" s="1"/>
      <c r="UYQ230" s="1"/>
      <c r="UYR230" s="1"/>
      <c r="UYS230" s="1"/>
      <c r="UYT230" s="1"/>
      <c r="UYU230" s="1"/>
      <c r="UYV230" s="1"/>
      <c r="UYW230" s="1"/>
      <c r="UYX230" s="1"/>
      <c r="UYY230" s="1"/>
      <c r="UYZ230" s="1"/>
      <c r="UZA230" s="1"/>
      <c r="UZB230" s="1"/>
      <c r="UZC230" s="1"/>
      <c r="UZD230" s="1"/>
      <c r="UZE230" s="1"/>
      <c r="UZF230" s="1"/>
      <c r="UZG230" s="1"/>
      <c r="UZH230" s="1"/>
      <c r="UZI230" s="1"/>
      <c r="UZJ230" s="1"/>
      <c r="UZK230" s="1"/>
      <c r="UZL230" s="1"/>
      <c r="UZM230" s="1"/>
      <c r="UZN230" s="1"/>
      <c r="UZO230" s="1"/>
      <c r="UZP230" s="1"/>
      <c r="UZQ230" s="1"/>
      <c r="UZR230" s="1"/>
      <c r="UZS230" s="1"/>
      <c r="UZT230" s="1"/>
      <c r="UZU230" s="1"/>
      <c r="UZV230" s="1"/>
      <c r="UZW230" s="1"/>
      <c r="UZX230" s="1"/>
      <c r="UZY230" s="1"/>
      <c r="UZZ230" s="1"/>
      <c r="VAA230" s="1"/>
      <c r="VAB230" s="1"/>
      <c r="VAC230" s="1"/>
      <c r="VAD230" s="1"/>
      <c r="VAE230" s="1"/>
      <c r="VAF230" s="1"/>
      <c r="VAG230" s="1"/>
      <c r="VAH230" s="1"/>
      <c r="VAI230" s="1"/>
      <c r="VAJ230" s="1"/>
      <c r="VAK230" s="1"/>
      <c r="VAL230" s="1"/>
      <c r="VAM230" s="1"/>
      <c r="VAN230" s="1"/>
      <c r="VAO230" s="1"/>
      <c r="VAP230" s="1"/>
      <c r="VAQ230" s="1"/>
      <c r="VAR230" s="1"/>
      <c r="VAS230" s="1"/>
      <c r="VAT230" s="1"/>
      <c r="VAU230" s="1"/>
      <c r="VAV230" s="1"/>
      <c r="VAW230" s="1"/>
      <c r="VAX230" s="1"/>
      <c r="VAY230" s="1"/>
      <c r="VAZ230" s="1"/>
      <c r="VBA230" s="1"/>
      <c r="VBB230" s="1"/>
      <c r="VBC230" s="1"/>
      <c r="VBD230" s="1"/>
      <c r="VBE230" s="1"/>
      <c r="VBF230" s="1"/>
      <c r="VBG230" s="1"/>
      <c r="VBH230" s="1"/>
      <c r="VBI230" s="1"/>
      <c r="VBJ230" s="1"/>
      <c r="VBK230" s="1"/>
      <c r="VBL230" s="1"/>
      <c r="VBM230" s="1"/>
      <c r="VBN230" s="1"/>
      <c r="VBO230" s="1"/>
      <c r="VBP230" s="1"/>
      <c r="VBQ230" s="1"/>
      <c r="VBR230" s="1"/>
      <c r="VBS230" s="1"/>
      <c r="VBT230" s="1"/>
      <c r="VBU230" s="1"/>
      <c r="VBV230" s="1"/>
      <c r="VBW230" s="1"/>
      <c r="VBX230" s="1"/>
      <c r="VBY230" s="1"/>
      <c r="VBZ230" s="1"/>
      <c r="VCA230" s="1"/>
      <c r="VCB230" s="1"/>
      <c r="VCC230" s="1"/>
      <c r="VCD230" s="1"/>
      <c r="VCE230" s="1"/>
      <c r="VCF230" s="1"/>
      <c r="VCG230" s="1"/>
      <c r="VCH230" s="1"/>
      <c r="VCI230" s="1"/>
      <c r="VCJ230" s="1"/>
      <c r="VCK230" s="1"/>
      <c r="VCL230" s="1"/>
      <c r="VCM230" s="1"/>
      <c r="VCN230" s="1"/>
      <c r="VCO230" s="1"/>
      <c r="VCP230" s="1"/>
      <c r="VCQ230" s="1"/>
      <c r="VCR230" s="1"/>
      <c r="VCS230" s="1"/>
      <c r="VCT230" s="1"/>
      <c r="VCU230" s="1"/>
      <c r="VCV230" s="1"/>
      <c r="VCW230" s="1"/>
      <c r="VCX230" s="1"/>
      <c r="VCY230" s="1"/>
      <c r="VCZ230" s="1"/>
      <c r="VDA230" s="1"/>
      <c r="VDB230" s="1"/>
      <c r="VDC230" s="1"/>
      <c r="VDD230" s="1"/>
      <c r="VDE230" s="1"/>
      <c r="VDF230" s="1"/>
      <c r="VDG230" s="1"/>
      <c r="VDH230" s="1"/>
      <c r="VDI230" s="1"/>
      <c r="VDJ230" s="1"/>
      <c r="VDK230" s="1"/>
      <c r="VDL230" s="1"/>
      <c r="VDM230" s="1"/>
      <c r="VDN230" s="1"/>
      <c r="VDO230" s="1"/>
      <c r="VDP230" s="1"/>
      <c r="VDQ230" s="1"/>
      <c r="VDR230" s="1"/>
      <c r="VDS230" s="1"/>
      <c r="VDT230" s="1"/>
      <c r="VDU230" s="1"/>
      <c r="VDV230" s="1"/>
      <c r="VDW230" s="1"/>
      <c r="VDX230" s="1"/>
      <c r="VDY230" s="1"/>
      <c r="VDZ230" s="1"/>
      <c r="VEA230" s="1"/>
      <c r="VEB230" s="1"/>
      <c r="VEC230" s="1"/>
      <c r="VED230" s="1"/>
      <c r="VEE230" s="1"/>
      <c r="VEF230" s="1"/>
      <c r="VEG230" s="1"/>
      <c r="VEH230" s="1"/>
      <c r="VEI230" s="1"/>
      <c r="VEJ230" s="1"/>
      <c r="VEK230" s="1"/>
      <c r="VEL230" s="1"/>
      <c r="VEM230" s="1"/>
      <c r="VEN230" s="1"/>
      <c r="VEO230" s="1"/>
      <c r="VEP230" s="1"/>
      <c r="VEQ230" s="1"/>
      <c r="VER230" s="1"/>
      <c r="VES230" s="1"/>
      <c r="VET230" s="1"/>
      <c r="VEU230" s="1"/>
      <c r="VEV230" s="1"/>
      <c r="VEW230" s="1"/>
      <c r="VEX230" s="1"/>
      <c r="VEY230" s="1"/>
      <c r="VEZ230" s="1"/>
      <c r="VFA230" s="1"/>
      <c r="VFB230" s="1"/>
      <c r="VFC230" s="1"/>
      <c r="VFD230" s="1"/>
      <c r="VFE230" s="1"/>
      <c r="VFF230" s="1"/>
      <c r="VFG230" s="1"/>
      <c r="VFH230" s="1"/>
      <c r="VFI230" s="1"/>
      <c r="VFJ230" s="1"/>
      <c r="VFK230" s="1"/>
      <c r="VFL230" s="1"/>
      <c r="VFM230" s="1"/>
      <c r="VFN230" s="1"/>
      <c r="VFO230" s="1"/>
      <c r="VFP230" s="1"/>
      <c r="VFQ230" s="1"/>
      <c r="VFR230" s="1"/>
      <c r="VFS230" s="1"/>
      <c r="VFT230" s="1"/>
      <c r="VFU230" s="1"/>
      <c r="VFV230" s="1"/>
      <c r="VFW230" s="1"/>
      <c r="VFX230" s="1"/>
      <c r="VFY230" s="1"/>
      <c r="VFZ230" s="1"/>
      <c r="VGA230" s="1"/>
      <c r="VGB230" s="1"/>
      <c r="VGC230" s="1"/>
      <c r="VGD230" s="1"/>
      <c r="VGE230" s="1"/>
      <c r="VGF230" s="1"/>
      <c r="VGG230" s="1"/>
      <c r="VGH230" s="1"/>
      <c r="VGI230" s="1"/>
      <c r="VGJ230" s="1"/>
      <c r="VGK230" s="1"/>
      <c r="VGL230" s="1"/>
      <c r="VGM230" s="1"/>
      <c r="VGN230" s="1"/>
      <c r="VGO230" s="1"/>
      <c r="VGP230" s="1"/>
      <c r="VGQ230" s="1"/>
      <c r="VGR230" s="1"/>
      <c r="VGS230" s="1"/>
      <c r="VGT230" s="1"/>
      <c r="VGU230" s="1"/>
      <c r="VGV230" s="1"/>
      <c r="VGW230" s="1"/>
      <c r="VGX230" s="1"/>
      <c r="VGY230" s="1"/>
      <c r="VGZ230" s="1"/>
      <c r="VHA230" s="1"/>
      <c r="VHB230" s="1"/>
      <c r="VHC230" s="1"/>
      <c r="VHD230" s="1"/>
      <c r="VHE230" s="1"/>
      <c r="VHF230" s="1"/>
      <c r="VHG230" s="1"/>
      <c r="VHH230" s="1"/>
      <c r="VHI230" s="1"/>
      <c r="VHJ230" s="1"/>
      <c r="VHK230" s="1"/>
      <c r="VHL230" s="1"/>
      <c r="VHM230" s="1"/>
      <c r="VHN230" s="1"/>
      <c r="VHO230" s="1"/>
      <c r="VHP230" s="1"/>
      <c r="VHQ230" s="1"/>
      <c r="VHR230" s="1"/>
      <c r="VHS230" s="1"/>
      <c r="VHT230" s="1"/>
      <c r="VHU230" s="1"/>
      <c r="VHV230" s="1"/>
      <c r="VHW230" s="1"/>
      <c r="VHX230" s="1"/>
      <c r="VHY230" s="1"/>
      <c r="VHZ230" s="1"/>
      <c r="VIA230" s="1"/>
      <c r="VIB230" s="1"/>
      <c r="VIC230" s="1"/>
      <c r="VID230" s="1"/>
      <c r="VIE230" s="1"/>
      <c r="VIF230" s="1"/>
      <c r="VIG230" s="1"/>
      <c r="VIH230" s="1"/>
      <c r="VII230" s="1"/>
      <c r="VIJ230" s="1"/>
      <c r="VIK230" s="1"/>
      <c r="VIL230" s="1"/>
      <c r="VIM230" s="1"/>
      <c r="VIN230" s="1"/>
      <c r="VIO230" s="1"/>
      <c r="VIP230" s="1"/>
      <c r="VIQ230" s="1"/>
      <c r="VIR230" s="1"/>
      <c r="VIS230" s="1"/>
      <c r="VIT230" s="1"/>
      <c r="VIU230" s="1"/>
      <c r="VIV230" s="1"/>
      <c r="VIW230" s="1"/>
      <c r="VIX230" s="1"/>
      <c r="VIY230" s="1"/>
      <c r="VIZ230" s="1"/>
      <c r="VJA230" s="1"/>
      <c r="VJB230" s="1"/>
      <c r="VJC230" s="1"/>
      <c r="VJD230" s="1"/>
      <c r="VJE230" s="1"/>
      <c r="VJF230" s="1"/>
      <c r="VJG230" s="1"/>
      <c r="VJH230" s="1"/>
      <c r="VJI230" s="1"/>
      <c r="VJJ230" s="1"/>
      <c r="VJK230" s="1"/>
      <c r="VJL230" s="1"/>
      <c r="VJM230" s="1"/>
      <c r="VJN230" s="1"/>
      <c r="VJO230" s="1"/>
      <c r="VJP230" s="1"/>
      <c r="VJQ230" s="1"/>
      <c r="VJR230" s="1"/>
      <c r="VJS230" s="1"/>
      <c r="VJT230" s="1"/>
      <c r="VJU230" s="1"/>
      <c r="VJV230" s="1"/>
      <c r="VJW230" s="1"/>
      <c r="VJX230" s="1"/>
      <c r="VJY230" s="1"/>
      <c r="VJZ230" s="1"/>
      <c r="VKA230" s="1"/>
      <c r="VKB230" s="1"/>
      <c r="VKC230" s="1"/>
      <c r="VKD230" s="1"/>
      <c r="VKE230" s="1"/>
      <c r="VKF230" s="1"/>
      <c r="VKG230" s="1"/>
      <c r="VKH230" s="1"/>
      <c r="VKI230" s="1"/>
      <c r="VKJ230" s="1"/>
      <c r="VKK230" s="1"/>
      <c r="VKL230" s="1"/>
      <c r="VKM230" s="1"/>
      <c r="VKN230" s="1"/>
      <c r="VKO230" s="1"/>
      <c r="VKP230" s="1"/>
      <c r="VKQ230" s="1"/>
      <c r="VKR230" s="1"/>
      <c r="VKS230" s="1"/>
      <c r="VKT230" s="1"/>
      <c r="VKU230" s="1"/>
      <c r="VKV230" s="1"/>
      <c r="VKW230" s="1"/>
      <c r="VKX230" s="1"/>
      <c r="VKY230" s="1"/>
      <c r="VKZ230" s="1"/>
      <c r="VLA230" s="1"/>
      <c r="VLB230" s="1"/>
      <c r="VLC230" s="1"/>
      <c r="VLD230" s="1"/>
      <c r="VLE230" s="1"/>
      <c r="VLF230" s="1"/>
      <c r="VLG230" s="1"/>
      <c r="VLH230" s="1"/>
      <c r="VLI230" s="1"/>
      <c r="VLJ230" s="1"/>
      <c r="VLK230" s="1"/>
      <c r="VLL230" s="1"/>
      <c r="VLM230" s="1"/>
      <c r="VLN230" s="1"/>
      <c r="VLO230" s="1"/>
      <c r="VLP230" s="1"/>
      <c r="VLQ230" s="1"/>
      <c r="VLR230" s="1"/>
      <c r="VLS230" s="1"/>
      <c r="VLT230" s="1"/>
      <c r="VLU230" s="1"/>
      <c r="VLV230" s="1"/>
      <c r="VLW230" s="1"/>
      <c r="VLX230" s="1"/>
      <c r="VLY230" s="1"/>
      <c r="VLZ230" s="1"/>
      <c r="VMA230" s="1"/>
      <c r="VMB230" s="1"/>
      <c r="VMC230" s="1"/>
      <c r="VMD230" s="1"/>
      <c r="VME230" s="1"/>
      <c r="VMF230" s="1"/>
      <c r="VMG230" s="1"/>
      <c r="VMH230" s="1"/>
      <c r="VMI230" s="1"/>
      <c r="VMJ230" s="1"/>
      <c r="VMK230" s="1"/>
      <c r="VML230" s="1"/>
      <c r="VMM230" s="1"/>
      <c r="VMN230" s="1"/>
      <c r="VMO230" s="1"/>
      <c r="VMP230" s="1"/>
      <c r="VMQ230" s="1"/>
      <c r="VMR230" s="1"/>
      <c r="VMS230" s="1"/>
      <c r="VMT230" s="1"/>
      <c r="VMU230" s="1"/>
      <c r="VMV230" s="1"/>
      <c r="VMW230" s="1"/>
      <c r="VMX230" s="1"/>
      <c r="VMY230" s="1"/>
      <c r="VMZ230" s="1"/>
      <c r="VNA230" s="1"/>
      <c r="VNB230" s="1"/>
      <c r="VNC230" s="1"/>
      <c r="VND230" s="1"/>
      <c r="VNE230" s="1"/>
      <c r="VNF230" s="1"/>
      <c r="VNG230" s="1"/>
      <c r="VNH230" s="1"/>
      <c r="VNI230" s="1"/>
      <c r="VNJ230" s="1"/>
      <c r="VNK230" s="1"/>
      <c r="VNL230" s="1"/>
      <c r="VNM230" s="1"/>
      <c r="VNN230" s="1"/>
      <c r="VNO230" s="1"/>
      <c r="VNP230" s="1"/>
      <c r="VNQ230" s="1"/>
      <c r="VNR230" s="1"/>
      <c r="VNS230" s="1"/>
      <c r="VNT230" s="1"/>
      <c r="VNU230" s="1"/>
      <c r="VNV230" s="1"/>
      <c r="VNW230" s="1"/>
      <c r="VNX230" s="1"/>
      <c r="VNY230" s="1"/>
      <c r="VNZ230" s="1"/>
      <c r="VOA230" s="1"/>
      <c r="VOB230" s="1"/>
      <c r="VOC230" s="1"/>
      <c r="VOD230" s="1"/>
      <c r="VOE230" s="1"/>
      <c r="VOF230" s="1"/>
      <c r="VOG230" s="1"/>
      <c r="VOH230" s="1"/>
      <c r="VOI230" s="1"/>
      <c r="VOJ230" s="1"/>
      <c r="VOK230" s="1"/>
      <c r="VOL230" s="1"/>
      <c r="VOM230" s="1"/>
      <c r="VON230" s="1"/>
      <c r="VOO230" s="1"/>
      <c r="VOP230" s="1"/>
      <c r="VOQ230" s="1"/>
      <c r="VOR230" s="1"/>
      <c r="VOS230" s="1"/>
      <c r="VOT230" s="1"/>
      <c r="VOU230" s="1"/>
      <c r="VOV230" s="1"/>
      <c r="VOW230" s="1"/>
      <c r="VOX230" s="1"/>
      <c r="VOY230" s="1"/>
      <c r="VOZ230" s="1"/>
      <c r="VPA230" s="1"/>
      <c r="VPB230" s="1"/>
      <c r="VPC230" s="1"/>
      <c r="VPD230" s="1"/>
      <c r="VPE230" s="1"/>
      <c r="VPF230" s="1"/>
      <c r="VPG230" s="1"/>
      <c r="VPH230" s="1"/>
      <c r="VPI230" s="1"/>
      <c r="VPJ230" s="1"/>
      <c r="VPK230" s="1"/>
      <c r="VPL230" s="1"/>
      <c r="VPM230" s="1"/>
      <c r="VPN230" s="1"/>
      <c r="VPO230" s="1"/>
      <c r="VPP230" s="1"/>
      <c r="VPQ230" s="1"/>
      <c r="VPR230" s="1"/>
      <c r="VPS230" s="1"/>
      <c r="VPT230" s="1"/>
      <c r="VPU230" s="1"/>
      <c r="VPV230" s="1"/>
      <c r="VPW230" s="1"/>
      <c r="VPX230" s="1"/>
      <c r="VPY230" s="1"/>
      <c r="VPZ230" s="1"/>
      <c r="VQA230" s="1"/>
      <c r="VQB230" s="1"/>
      <c r="VQC230" s="1"/>
      <c r="VQD230" s="1"/>
      <c r="VQE230" s="1"/>
      <c r="VQF230" s="1"/>
      <c r="VQG230" s="1"/>
      <c r="VQH230" s="1"/>
      <c r="VQI230" s="1"/>
      <c r="VQJ230" s="1"/>
      <c r="VQK230" s="1"/>
      <c r="VQL230" s="1"/>
      <c r="VQM230" s="1"/>
      <c r="VQN230" s="1"/>
      <c r="VQO230" s="1"/>
      <c r="VQP230" s="1"/>
      <c r="VQQ230" s="1"/>
      <c r="VQR230" s="1"/>
      <c r="VQS230" s="1"/>
      <c r="VQT230" s="1"/>
      <c r="VQU230" s="1"/>
      <c r="VQV230" s="1"/>
      <c r="VQW230" s="1"/>
      <c r="VQX230" s="1"/>
      <c r="VQY230" s="1"/>
      <c r="VQZ230" s="1"/>
      <c r="VRA230" s="1"/>
      <c r="VRB230" s="1"/>
      <c r="VRC230" s="1"/>
      <c r="VRD230" s="1"/>
      <c r="VRE230" s="1"/>
      <c r="VRF230" s="1"/>
      <c r="VRG230" s="1"/>
      <c r="VRH230" s="1"/>
      <c r="VRI230" s="1"/>
      <c r="VRJ230" s="1"/>
      <c r="VRK230" s="1"/>
      <c r="VRL230" s="1"/>
      <c r="VRM230" s="1"/>
      <c r="VRN230" s="1"/>
      <c r="VRO230" s="1"/>
      <c r="VRP230" s="1"/>
      <c r="VRQ230" s="1"/>
      <c r="VRR230" s="1"/>
      <c r="VRS230" s="1"/>
      <c r="VRT230" s="1"/>
      <c r="VRU230" s="1"/>
      <c r="VRV230" s="1"/>
      <c r="VRW230" s="1"/>
      <c r="VRX230" s="1"/>
      <c r="VRY230" s="1"/>
      <c r="VRZ230" s="1"/>
      <c r="VSA230" s="1"/>
      <c r="VSB230" s="1"/>
      <c r="VSC230" s="1"/>
      <c r="VSD230" s="1"/>
      <c r="VSE230" s="1"/>
      <c r="VSF230" s="1"/>
      <c r="VSG230" s="1"/>
      <c r="VSH230" s="1"/>
      <c r="VSI230" s="1"/>
      <c r="VSJ230" s="1"/>
      <c r="VSK230" s="1"/>
      <c r="VSL230" s="1"/>
      <c r="VSM230" s="1"/>
      <c r="VSN230" s="1"/>
      <c r="VSO230" s="1"/>
      <c r="VSP230" s="1"/>
      <c r="VSQ230" s="1"/>
      <c r="VSR230" s="1"/>
      <c r="VSS230" s="1"/>
      <c r="VST230" s="1"/>
      <c r="VSU230" s="1"/>
      <c r="VSV230" s="1"/>
      <c r="VSW230" s="1"/>
      <c r="VSX230" s="1"/>
      <c r="VSY230" s="1"/>
      <c r="VSZ230" s="1"/>
      <c r="VTA230" s="1"/>
      <c r="VTB230" s="1"/>
      <c r="VTC230" s="1"/>
      <c r="VTD230" s="1"/>
      <c r="VTE230" s="1"/>
      <c r="VTF230" s="1"/>
      <c r="VTG230" s="1"/>
      <c r="VTH230" s="1"/>
      <c r="VTI230" s="1"/>
      <c r="VTJ230" s="1"/>
      <c r="VTK230" s="1"/>
      <c r="VTL230" s="1"/>
      <c r="VTM230" s="1"/>
      <c r="VTN230" s="1"/>
      <c r="VTO230" s="1"/>
      <c r="VTP230" s="1"/>
      <c r="VTQ230" s="1"/>
      <c r="VTR230" s="1"/>
      <c r="VTS230" s="1"/>
      <c r="VTT230" s="1"/>
      <c r="VTU230" s="1"/>
      <c r="VTV230" s="1"/>
      <c r="VTW230" s="1"/>
      <c r="VTX230" s="1"/>
      <c r="VTY230" s="1"/>
      <c r="VTZ230" s="1"/>
      <c r="VUA230" s="1"/>
      <c r="VUB230" s="1"/>
      <c r="VUC230" s="1"/>
      <c r="VUD230" s="1"/>
      <c r="VUE230" s="1"/>
      <c r="VUF230" s="1"/>
      <c r="VUG230" s="1"/>
      <c r="VUH230" s="1"/>
      <c r="VUI230" s="1"/>
      <c r="VUJ230" s="1"/>
      <c r="VUK230" s="1"/>
      <c r="VUL230" s="1"/>
      <c r="VUM230" s="1"/>
      <c r="VUN230" s="1"/>
      <c r="VUO230" s="1"/>
      <c r="VUP230" s="1"/>
      <c r="VUQ230" s="1"/>
      <c r="VUR230" s="1"/>
      <c r="VUS230" s="1"/>
      <c r="VUT230" s="1"/>
      <c r="VUU230" s="1"/>
      <c r="VUV230" s="1"/>
      <c r="VUW230" s="1"/>
      <c r="VUX230" s="1"/>
      <c r="VUY230" s="1"/>
      <c r="VUZ230" s="1"/>
      <c r="VVA230" s="1"/>
      <c r="VVB230" s="1"/>
      <c r="VVC230" s="1"/>
      <c r="VVD230" s="1"/>
      <c r="VVE230" s="1"/>
      <c r="VVF230" s="1"/>
      <c r="VVG230" s="1"/>
      <c r="VVH230" s="1"/>
      <c r="VVI230" s="1"/>
      <c r="VVJ230" s="1"/>
      <c r="VVK230" s="1"/>
      <c r="VVL230" s="1"/>
      <c r="VVM230" s="1"/>
      <c r="VVN230" s="1"/>
      <c r="VVO230" s="1"/>
      <c r="VVP230" s="1"/>
      <c r="VVQ230" s="1"/>
      <c r="VVR230" s="1"/>
      <c r="VVS230" s="1"/>
      <c r="VVT230" s="1"/>
      <c r="VVU230" s="1"/>
      <c r="VVV230" s="1"/>
      <c r="VVW230" s="1"/>
      <c r="VVX230" s="1"/>
      <c r="VVY230" s="1"/>
      <c r="VVZ230" s="1"/>
      <c r="VWA230" s="1"/>
      <c r="VWB230" s="1"/>
      <c r="VWC230" s="1"/>
      <c r="VWD230" s="1"/>
      <c r="VWE230" s="1"/>
      <c r="VWF230" s="1"/>
      <c r="VWG230" s="1"/>
      <c r="VWH230" s="1"/>
      <c r="VWI230" s="1"/>
      <c r="VWJ230" s="1"/>
      <c r="VWK230" s="1"/>
      <c r="VWL230" s="1"/>
      <c r="VWM230" s="1"/>
      <c r="VWN230" s="1"/>
      <c r="VWO230" s="1"/>
      <c r="VWP230" s="1"/>
      <c r="VWQ230" s="1"/>
      <c r="VWR230" s="1"/>
      <c r="VWS230" s="1"/>
      <c r="VWT230" s="1"/>
      <c r="VWU230" s="1"/>
      <c r="VWV230" s="1"/>
      <c r="VWW230" s="1"/>
      <c r="VWX230" s="1"/>
      <c r="VWY230" s="1"/>
      <c r="VWZ230" s="1"/>
      <c r="VXA230" s="1"/>
      <c r="VXB230" s="1"/>
      <c r="VXC230" s="1"/>
      <c r="VXD230" s="1"/>
      <c r="VXE230" s="1"/>
      <c r="VXF230" s="1"/>
      <c r="VXG230" s="1"/>
      <c r="VXH230" s="1"/>
      <c r="VXI230" s="1"/>
      <c r="VXJ230" s="1"/>
      <c r="VXK230" s="1"/>
      <c r="VXL230" s="1"/>
      <c r="VXM230" s="1"/>
      <c r="VXN230" s="1"/>
      <c r="VXO230" s="1"/>
      <c r="VXP230" s="1"/>
      <c r="VXQ230" s="1"/>
      <c r="VXR230" s="1"/>
      <c r="VXS230" s="1"/>
      <c r="VXT230" s="1"/>
      <c r="VXU230" s="1"/>
      <c r="VXV230" s="1"/>
      <c r="VXW230" s="1"/>
      <c r="VXX230" s="1"/>
      <c r="VXY230" s="1"/>
      <c r="VXZ230" s="1"/>
      <c r="VYA230" s="1"/>
      <c r="VYB230" s="1"/>
      <c r="VYC230" s="1"/>
      <c r="VYD230" s="1"/>
      <c r="VYE230" s="1"/>
      <c r="VYF230" s="1"/>
      <c r="VYG230" s="1"/>
      <c r="VYH230" s="1"/>
      <c r="VYI230" s="1"/>
      <c r="VYJ230" s="1"/>
      <c r="VYK230" s="1"/>
      <c r="VYL230" s="1"/>
      <c r="VYM230" s="1"/>
      <c r="VYN230" s="1"/>
      <c r="VYO230" s="1"/>
      <c r="VYP230" s="1"/>
      <c r="VYQ230" s="1"/>
      <c r="VYR230" s="1"/>
      <c r="VYS230" s="1"/>
      <c r="VYT230" s="1"/>
      <c r="VYU230" s="1"/>
      <c r="VYV230" s="1"/>
      <c r="VYW230" s="1"/>
      <c r="VYX230" s="1"/>
      <c r="VYY230" s="1"/>
      <c r="VYZ230" s="1"/>
      <c r="VZA230" s="1"/>
      <c r="VZB230" s="1"/>
      <c r="VZC230" s="1"/>
      <c r="VZD230" s="1"/>
      <c r="VZE230" s="1"/>
      <c r="VZF230" s="1"/>
      <c r="VZG230" s="1"/>
      <c r="VZH230" s="1"/>
      <c r="VZI230" s="1"/>
      <c r="VZJ230" s="1"/>
      <c r="VZK230" s="1"/>
      <c r="VZL230" s="1"/>
      <c r="VZM230" s="1"/>
      <c r="VZN230" s="1"/>
      <c r="VZO230" s="1"/>
      <c r="VZP230" s="1"/>
      <c r="VZQ230" s="1"/>
      <c r="VZR230" s="1"/>
      <c r="VZS230" s="1"/>
      <c r="VZT230" s="1"/>
      <c r="VZU230" s="1"/>
      <c r="VZV230" s="1"/>
      <c r="VZW230" s="1"/>
      <c r="VZX230" s="1"/>
      <c r="VZY230" s="1"/>
      <c r="VZZ230" s="1"/>
      <c r="WAA230" s="1"/>
      <c r="WAB230" s="1"/>
      <c r="WAC230" s="1"/>
      <c r="WAD230" s="1"/>
      <c r="WAE230" s="1"/>
      <c r="WAF230" s="1"/>
      <c r="WAG230" s="1"/>
      <c r="WAH230" s="1"/>
      <c r="WAI230" s="1"/>
      <c r="WAJ230" s="1"/>
      <c r="WAK230" s="1"/>
      <c r="WAL230" s="1"/>
      <c r="WAM230" s="1"/>
      <c r="WAN230" s="1"/>
      <c r="WAO230" s="1"/>
      <c r="WAP230" s="1"/>
      <c r="WAQ230" s="1"/>
      <c r="WAR230" s="1"/>
      <c r="WAS230" s="1"/>
      <c r="WAT230" s="1"/>
      <c r="WAU230" s="1"/>
      <c r="WAV230" s="1"/>
      <c r="WAW230" s="1"/>
      <c r="WAX230" s="1"/>
      <c r="WAY230" s="1"/>
      <c r="WAZ230" s="1"/>
      <c r="WBA230" s="1"/>
      <c r="WBB230" s="1"/>
      <c r="WBC230" s="1"/>
      <c r="WBD230" s="1"/>
      <c r="WBE230" s="1"/>
      <c r="WBF230" s="1"/>
      <c r="WBG230" s="1"/>
      <c r="WBH230" s="1"/>
      <c r="WBI230" s="1"/>
      <c r="WBJ230" s="1"/>
      <c r="WBK230" s="1"/>
      <c r="WBL230" s="1"/>
      <c r="WBM230" s="1"/>
      <c r="WBN230" s="1"/>
      <c r="WBO230" s="1"/>
      <c r="WBP230" s="1"/>
      <c r="WBQ230" s="1"/>
      <c r="WBR230" s="1"/>
      <c r="WBS230" s="1"/>
      <c r="WBT230" s="1"/>
      <c r="WBU230" s="1"/>
      <c r="WBV230" s="1"/>
      <c r="WBW230" s="1"/>
      <c r="WBX230" s="1"/>
      <c r="WBY230" s="1"/>
      <c r="WBZ230" s="1"/>
      <c r="WCA230" s="1"/>
      <c r="WCB230" s="1"/>
      <c r="WCC230" s="1"/>
      <c r="WCD230" s="1"/>
      <c r="WCE230" s="1"/>
      <c r="WCF230" s="1"/>
      <c r="WCG230" s="1"/>
      <c r="WCH230" s="1"/>
      <c r="WCI230" s="1"/>
      <c r="WCJ230" s="1"/>
      <c r="WCK230" s="1"/>
      <c r="WCL230" s="1"/>
      <c r="WCM230" s="1"/>
      <c r="WCN230" s="1"/>
      <c r="WCO230" s="1"/>
      <c r="WCP230" s="1"/>
      <c r="WCQ230" s="1"/>
      <c r="WCR230" s="1"/>
      <c r="WCS230" s="1"/>
      <c r="WCT230" s="1"/>
      <c r="WCU230" s="1"/>
      <c r="WCV230" s="1"/>
      <c r="WCW230" s="1"/>
      <c r="WCX230" s="1"/>
      <c r="WCY230" s="1"/>
      <c r="WCZ230" s="1"/>
      <c r="WDA230" s="1"/>
      <c r="WDB230" s="1"/>
      <c r="WDC230" s="1"/>
      <c r="WDD230" s="1"/>
      <c r="WDE230" s="1"/>
      <c r="WDF230" s="1"/>
      <c r="WDG230" s="1"/>
      <c r="WDH230" s="1"/>
      <c r="WDI230" s="1"/>
      <c r="WDJ230" s="1"/>
      <c r="WDK230" s="1"/>
      <c r="WDL230" s="1"/>
      <c r="WDM230" s="1"/>
      <c r="WDN230" s="1"/>
      <c r="WDO230" s="1"/>
      <c r="WDP230" s="1"/>
      <c r="WDQ230" s="1"/>
      <c r="WDR230" s="1"/>
      <c r="WDS230" s="1"/>
      <c r="WDT230" s="1"/>
      <c r="WDU230" s="1"/>
      <c r="WDV230" s="1"/>
      <c r="WDW230" s="1"/>
      <c r="WDX230" s="1"/>
      <c r="WDY230" s="1"/>
      <c r="WDZ230" s="1"/>
      <c r="WEA230" s="1"/>
      <c r="WEB230" s="1"/>
      <c r="WEC230" s="1"/>
      <c r="WED230" s="1"/>
      <c r="WEE230" s="1"/>
      <c r="WEF230" s="1"/>
      <c r="WEG230" s="1"/>
      <c r="WEH230" s="1"/>
      <c r="WEI230" s="1"/>
      <c r="WEJ230" s="1"/>
      <c r="WEK230" s="1"/>
      <c r="WEL230" s="1"/>
      <c r="WEM230" s="1"/>
      <c r="WEN230" s="1"/>
      <c r="WEO230" s="1"/>
      <c r="WEP230" s="1"/>
      <c r="WEQ230" s="1"/>
      <c r="WER230" s="1"/>
      <c r="WES230" s="1"/>
      <c r="WET230" s="1"/>
      <c r="WEU230" s="1"/>
      <c r="WEV230" s="1"/>
      <c r="WEW230" s="1"/>
      <c r="WEX230" s="1"/>
      <c r="WEY230" s="1"/>
      <c r="WEZ230" s="1"/>
      <c r="WFA230" s="1"/>
      <c r="WFB230" s="1"/>
      <c r="WFC230" s="1"/>
      <c r="WFD230" s="1"/>
      <c r="WFE230" s="1"/>
      <c r="WFF230" s="1"/>
      <c r="WFG230" s="1"/>
      <c r="WFH230" s="1"/>
      <c r="WFI230" s="1"/>
      <c r="WFJ230" s="1"/>
      <c r="WFK230" s="1"/>
      <c r="WFL230" s="1"/>
      <c r="WFM230" s="1"/>
      <c r="WFN230" s="1"/>
      <c r="WFO230" s="1"/>
      <c r="WFP230" s="1"/>
      <c r="WFQ230" s="1"/>
      <c r="WFR230" s="1"/>
      <c r="WFS230" s="1"/>
      <c r="WFT230" s="1"/>
      <c r="WFU230" s="1"/>
      <c r="WFV230" s="1"/>
      <c r="WFW230" s="1"/>
      <c r="WFX230" s="1"/>
      <c r="WFY230" s="1"/>
      <c r="WFZ230" s="1"/>
      <c r="WGA230" s="1"/>
      <c r="WGB230" s="1"/>
      <c r="WGC230" s="1"/>
      <c r="WGD230" s="1"/>
      <c r="WGE230" s="1"/>
      <c r="WGF230" s="1"/>
      <c r="WGG230" s="1"/>
      <c r="WGH230" s="1"/>
      <c r="WGI230" s="1"/>
      <c r="WGJ230" s="1"/>
      <c r="WGK230" s="1"/>
      <c r="WGL230" s="1"/>
      <c r="WGM230" s="1"/>
      <c r="WGN230" s="1"/>
      <c r="WGO230" s="1"/>
      <c r="WGP230" s="1"/>
      <c r="WGQ230" s="1"/>
      <c r="WGR230" s="1"/>
      <c r="WGS230" s="1"/>
      <c r="WGT230" s="1"/>
      <c r="WGU230" s="1"/>
      <c r="WGV230" s="1"/>
      <c r="WGW230" s="1"/>
      <c r="WGX230" s="1"/>
      <c r="WGY230" s="1"/>
      <c r="WGZ230" s="1"/>
      <c r="WHA230" s="1"/>
      <c r="WHB230" s="1"/>
      <c r="WHC230" s="1"/>
      <c r="WHD230" s="1"/>
      <c r="WHE230" s="1"/>
      <c r="WHF230" s="1"/>
      <c r="WHG230" s="1"/>
      <c r="WHH230" s="1"/>
      <c r="WHI230" s="1"/>
      <c r="WHJ230" s="1"/>
      <c r="WHK230" s="1"/>
      <c r="WHL230" s="1"/>
      <c r="WHM230" s="1"/>
      <c r="WHN230" s="1"/>
      <c r="WHO230" s="1"/>
      <c r="WHP230" s="1"/>
      <c r="WHQ230" s="1"/>
      <c r="WHR230" s="1"/>
      <c r="WHS230" s="1"/>
      <c r="WHT230" s="1"/>
      <c r="WHU230" s="1"/>
      <c r="WHV230" s="1"/>
      <c r="WHW230" s="1"/>
      <c r="WHX230" s="1"/>
      <c r="WHY230" s="1"/>
      <c r="WHZ230" s="1"/>
      <c r="WIA230" s="1"/>
      <c r="WIB230" s="1"/>
      <c r="WIC230" s="1"/>
      <c r="WID230" s="1"/>
      <c r="WIE230" s="1"/>
      <c r="WIF230" s="1"/>
      <c r="WIG230" s="1"/>
      <c r="WIH230" s="1"/>
      <c r="WII230" s="1"/>
      <c r="WIJ230" s="1"/>
      <c r="WIK230" s="1"/>
      <c r="WIL230" s="1"/>
      <c r="WIM230" s="1"/>
      <c r="WIN230" s="1"/>
      <c r="WIO230" s="1"/>
      <c r="WIP230" s="1"/>
      <c r="WIQ230" s="1"/>
      <c r="WIR230" s="1"/>
      <c r="WIS230" s="1"/>
      <c r="WIT230" s="1"/>
      <c r="WIU230" s="1"/>
      <c r="WIV230" s="1"/>
      <c r="WIW230" s="1"/>
      <c r="WIX230" s="1"/>
      <c r="WIY230" s="1"/>
      <c r="WIZ230" s="1"/>
      <c r="WJA230" s="1"/>
      <c r="WJB230" s="1"/>
      <c r="WJC230" s="1"/>
      <c r="WJD230" s="1"/>
      <c r="WJE230" s="1"/>
      <c r="WJF230" s="1"/>
      <c r="WJG230" s="1"/>
      <c r="WJH230" s="1"/>
      <c r="WJI230" s="1"/>
      <c r="WJJ230" s="1"/>
      <c r="WJK230" s="1"/>
      <c r="WJL230" s="1"/>
      <c r="WJM230" s="1"/>
      <c r="WJN230" s="1"/>
      <c r="WJO230" s="1"/>
      <c r="WJP230" s="1"/>
      <c r="WJQ230" s="1"/>
      <c r="WJR230" s="1"/>
      <c r="WJS230" s="1"/>
      <c r="WJT230" s="1"/>
      <c r="WJU230" s="1"/>
      <c r="WJV230" s="1"/>
      <c r="WJW230" s="1"/>
      <c r="WJX230" s="1"/>
      <c r="WJY230" s="1"/>
      <c r="WJZ230" s="1"/>
      <c r="WKA230" s="1"/>
      <c r="WKB230" s="1"/>
      <c r="WKC230" s="1"/>
      <c r="WKD230" s="1"/>
      <c r="WKE230" s="1"/>
      <c r="WKF230" s="1"/>
      <c r="WKG230" s="1"/>
      <c r="WKH230" s="1"/>
      <c r="WKI230" s="1"/>
      <c r="WKJ230" s="1"/>
      <c r="WKK230" s="1"/>
      <c r="WKL230" s="1"/>
      <c r="WKM230" s="1"/>
      <c r="WKN230" s="1"/>
      <c r="WKO230" s="1"/>
      <c r="WKP230" s="1"/>
      <c r="WKQ230" s="1"/>
      <c r="WKR230" s="1"/>
      <c r="WKS230" s="1"/>
      <c r="WKT230" s="1"/>
      <c r="WKU230" s="1"/>
      <c r="WKV230" s="1"/>
      <c r="WKW230" s="1"/>
      <c r="WKX230" s="1"/>
      <c r="WKY230" s="1"/>
      <c r="WKZ230" s="1"/>
      <c r="WLA230" s="1"/>
      <c r="WLB230" s="1"/>
      <c r="WLC230" s="1"/>
      <c r="WLD230" s="1"/>
      <c r="WLE230" s="1"/>
      <c r="WLF230" s="1"/>
      <c r="WLG230" s="1"/>
      <c r="WLH230" s="1"/>
      <c r="WLI230" s="1"/>
      <c r="WLJ230" s="1"/>
      <c r="WLK230" s="1"/>
      <c r="WLL230" s="1"/>
      <c r="WLM230" s="1"/>
      <c r="WLN230" s="1"/>
      <c r="WLO230" s="1"/>
      <c r="WLP230" s="1"/>
      <c r="WLQ230" s="1"/>
      <c r="WLR230" s="1"/>
      <c r="WLS230" s="1"/>
      <c r="WLT230" s="1"/>
      <c r="WLU230" s="1"/>
      <c r="WLV230" s="1"/>
      <c r="WLW230" s="1"/>
      <c r="WLX230" s="1"/>
      <c r="WLY230" s="1"/>
      <c r="WLZ230" s="1"/>
      <c r="WMA230" s="1"/>
      <c r="WMB230" s="1"/>
      <c r="WMC230" s="1"/>
      <c r="WMD230" s="1"/>
      <c r="WME230" s="1"/>
      <c r="WMF230" s="1"/>
      <c r="WMG230" s="1"/>
      <c r="WMH230" s="1"/>
      <c r="WMI230" s="1"/>
      <c r="WMJ230" s="1"/>
      <c r="WMK230" s="1"/>
      <c r="WML230" s="1"/>
      <c r="WMM230" s="1"/>
      <c r="WMN230" s="1"/>
      <c r="WMO230" s="1"/>
      <c r="WMP230" s="1"/>
      <c r="WMQ230" s="1"/>
      <c r="WMR230" s="1"/>
      <c r="WMS230" s="1"/>
      <c r="WMT230" s="1"/>
      <c r="WMU230" s="1"/>
      <c r="WMV230" s="1"/>
      <c r="WMW230" s="1"/>
      <c r="WMX230" s="1"/>
      <c r="WMY230" s="1"/>
      <c r="WMZ230" s="1"/>
      <c r="WNA230" s="1"/>
      <c r="WNB230" s="1"/>
      <c r="WNC230" s="1"/>
      <c r="WND230" s="1"/>
      <c r="WNE230" s="1"/>
      <c r="WNF230" s="1"/>
      <c r="WNG230" s="1"/>
      <c r="WNH230" s="1"/>
      <c r="WNI230" s="1"/>
      <c r="WNJ230" s="1"/>
      <c r="WNK230" s="1"/>
      <c r="WNL230" s="1"/>
      <c r="WNM230" s="1"/>
      <c r="WNN230" s="1"/>
      <c r="WNO230" s="1"/>
      <c r="WNP230" s="1"/>
      <c r="WNQ230" s="1"/>
      <c r="WNR230" s="1"/>
      <c r="WNS230" s="1"/>
      <c r="WNT230" s="1"/>
      <c r="WNU230" s="1"/>
      <c r="WNV230" s="1"/>
      <c r="WNW230" s="1"/>
      <c r="WNX230" s="1"/>
      <c r="WNY230" s="1"/>
      <c r="WNZ230" s="1"/>
      <c r="WOA230" s="1"/>
      <c r="WOB230" s="1"/>
      <c r="WOC230" s="1"/>
      <c r="WOD230" s="1"/>
      <c r="WOE230" s="1"/>
      <c r="WOF230" s="1"/>
      <c r="WOG230" s="1"/>
      <c r="WOH230" s="1"/>
      <c r="WOI230" s="1"/>
      <c r="WOJ230" s="1"/>
      <c r="WOK230" s="1"/>
      <c r="WOL230" s="1"/>
      <c r="WOM230" s="1"/>
      <c r="WON230" s="1"/>
      <c r="WOO230" s="1"/>
      <c r="WOP230" s="1"/>
      <c r="WOQ230" s="1"/>
      <c r="WOR230" s="1"/>
      <c r="WOS230" s="1"/>
      <c r="WOT230" s="1"/>
      <c r="WOU230" s="1"/>
      <c r="WOV230" s="1"/>
      <c r="WOW230" s="1"/>
      <c r="WOX230" s="1"/>
      <c r="WOY230" s="1"/>
      <c r="WOZ230" s="1"/>
      <c r="WPA230" s="1"/>
      <c r="WPB230" s="1"/>
      <c r="WPC230" s="1"/>
      <c r="WPD230" s="1"/>
      <c r="WPE230" s="1"/>
      <c r="WPF230" s="1"/>
      <c r="WPG230" s="1"/>
      <c r="WPH230" s="1"/>
      <c r="WPI230" s="1"/>
      <c r="WPJ230" s="1"/>
      <c r="WPK230" s="1"/>
      <c r="WPL230" s="1"/>
      <c r="WPM230" s="1"/>
      <c r="WPN230" s="1"/>
      <c r="WPO230" s="1"/>
      <c r="WPP230" s="1"/>
      <c r="WPQ230" s="1"/>
      <c r="WPR230" s="1"/>
      <c r="WPS230" s="1"/>
      <c r="WPT230" s="1"/>
      <c r="WPU230" s="1"/>
      <c r="WPV230" s="1"/>
      <c r="WPW230" s="1"/>
      <c r="WPX230" s="1"/>
      <c r="WPY230" s="1"/>
      <c r="WPZ230" s="1"/>
      <c r="WQA230" s="1"/>
      <c r="WQB230" s="1"/>
      <c r="WQC230" s="1"/>
      <c r="WQD230" s="1"/>
      <c r="WQE230" s="1"/>
      <c r="WQF230" s="1"/>
      <c r="WQG230" s="1"/>
      <c r="WQH230" s="1"/>
      <c r="WQI230" s="1"/>
      <c r="WQJ230" s="1"/>
      <c r="WQK230" s="1"/>
      <c r="WQL230" s="1"/>
      <c r="WQM230" s="1"/>
      <c r="WQN230" s="1"/>
      <c r="WQO230" s="1"/>
      <c r="WQP230" s="1"/>
      <c r="WQQ230" s="1"/>
      <c r="WQR230" s="1"/>
      <c r="WQS230" s="1"/>
      <c r="WQT230" s="1"/>
      <c r="WQU230" s="1"/>
      <c r="WQV230" s="1"/>
      <c r="WQW230" s="1"/>
      <c r="WQX230" s="1"/>
      <c r="WQY230" s="1"/>
      <c r="WQZ230" s="1"/>
      <c r="WRA230" s="1"/>
      <c r="WRB230" s="1"/>
      <c r="WRC230" s="1"/>
      <c r="WRD230" s="1"/>
      <c r="WRE230" s="1"/>
      <c r="WRF230" s="1"/>
      <c r="WRG230" s="1"/>
      <c r="WRH230" s="1"/>
      <c r="WRI230" s="1"/>
      <c r="WRJ230" s="1"/>
      <c r="WRK230" s="1"/>
      <c r="WRL230" s="1"/>
      <c r="WRM230" s="1"/>
      <c r="WRN230" s="1"/>
      <c r="WRO230" s="1"/>
      <c r="WRP230" s="1"/>
      <c r="WRQ230" s="1"/>
      <c r="WRR230" s="1"/>
      <c r="WRS230" s="1"/>
      <c r="WRT230" s="1"/>
      <c r="WRU230" s="1"/>
      <c r="WRV230" s="1"/>
      <c r="WRW230" s="1"/>
      <c r="WRX230" s="1"/>
      <c r="WRY230" s="1"/>
      <c r="WRZ230" s="1"/>
      <c r="WSA230" s="1"/>
      <c r="WSB230" s="1"/>
      <c r="WSC230" s="1"/>
      <c r="WSD230" s="1"/>
      <c r="WSE230" s="1"/>
      <c r="WSF230" s="1"/>
      <c r="WSG230" s="1"/>
      <c r="WSH230" s="1"/>
      <c r="WSI230" s="1"/>
      <c r="WSJ230" s="1"/>
      <c r="WSK230" s="1"/>
      <c r="WSL230" s="1"/>
      <c r="WSM230" s="1"/>
      <c r="WSN230" s="1"/>
      <c r="WSO230" s="1"/>
      <c r="WSP230" s="1"/>
      <c r="WSQ230" s="1"/>
      <c r="WSR230" s="1"/>
      <c r="WSS230" s="1"/>
      <c r="WST230" s="1"/>
      <c r="WSU230" s="1"/>
      <c r="WSV230" s="1"/>
      <c r="WSW230" s="1"/>
      <c r="WSX230" s="1"/>
      <c r="WSY230" s="1"/>
      <c r="WSZ230" s="1"/>
      <c r="WTA230" s="1"/>
      <c r="WTB230" s="1"/>
      <c r="WTC230" s="1"/>
      <c r="WTD230" s="1"/>
      <c r="WTE230" s="1"/>
      <c r="WTF230" s="1"/>
      <c r="WTG230" s="1"/>
      <c r="WTH230" s="1"/>
      <c r="WTI230" s="1"/>
      <c r="WTJ230" s="1"/>
      <c r="WTK230" s="1"/>
      <c r="WTL230" s="1"/>
      <c r="WTM230" s="1"/>
      <c r="WTN230" s="1"/>
      <c r="WTO230" s="1"/>
      <c r="WTP230" s="1"/>
      <c r="WTQ230" s="1"/>
      <c r="WTR230" s="1"/>
      <c r="WTS230" s="1"/>
      <c r="WTT230" s="1"/>
      <c r="WTU230" s="1"/>
      <c r="WTV230" s="1"/>
      <c r="WTW230" s="1"/>
      <c r="WTX230" s="1"/>
      <c r="WTY230" s="1"/>
      <c r="WTZ230" s="1"/>
      <c r="WUA230" s="1"/>
      <c r="WUB230" s="1"/>
      <c r="WUC230" s="1"/>
      <c r="WUD230" s="1"/>
      <c r="WUE230" s="1"/>
      <c r="WUF230" s="1"/>
      <c r="WUG230" s="1"/>
      <c r="WUH230" s="1"/>
      <c r="WUI230" s="1"/>
      <c r="WUJ230" s="1"/>
      <c r="WUK230" s="1"/>
      <c r="WUL230" s="1"/>
      <c r="WUM230" s="1"/>
      <c r="WUN230" s="1"/>
      <c r="WUO230" s="1"/>
      <c r="WUP230" s="1"/>
      <c r="WUQ230" s="1"/>
      <c r="WUR230" s="1"/>
      <c r="WUS230" s="1"/>
      <c r="WUT230" s="1"/>
      <c r="WUU230" s="1"/>
      <c r="WUV230" s="1"/>
      <c r="WUW230" s="1"/>
      <c r="WUX230" s="1"/>
      <c r="WUY230" s="1"/>
      <c r="WUZ230" s="1"/>
      <c r="WVA230" s="1"/>
      <c r="WVB230" s="1"/>
      <c r="WVC230" s="1"/>
      <c r="WVD230" s="1"/>
      <c r="WVE230" s="1"/>
      <c r="WVF230" s="1"/>
      <c r="WVG230" s="1"/>
      <c r="WVH230" s="1"/>
      <c r="WVI230" s="1"/>
      <c r="WVJ230" s="1"/>
      <c r="WVK230" s="1"/>
      <c r="WVL230" s="1"/>
      <c r="WVM230" s="1"/>
      <c r="WVN230" s="1"/>
      <c r="WVO230" s="1"/>
      <c r="WVP230" s="1"/>
      <c r="WVQ230" s="1"/>
      <c r="WVR230" s="1"/>
      <c r="WVS230" s="1"/>
      <c r="WVT230" s="1"/>
      <c r="WVU230" s="1"/>
      <c r="WVV230" s="1"/>
      <c r="WVW230" s="1"/>
      <c r="WVX230" s="1"/>
      <c r="WVY230" s="1"/>
      <c r="WVZ230" s="1"/>
      <c r="WWA230" s="1"/>
      <c r="WWB230" s="1"/>
      <c r="WWC230" s="1"/>
      <c r="WWD230" s="1"/>
      <c r="WWE230" s="1"/>
      <c r="WWF230" s="1"/>
      <c r="WWG230" s="1"/>
      <c r="WWH230" s="1"/>
      <c r="WWI230" s="1"/>
      <c r="WWJ230" s="1"/>
      <c r="WWK230" s="1"/>
      <c r="WWL230" s="1"/>
      <c r="WWM230" s="1"/>
      <c r="WWN230" s="1"/>
      <c r="WWO230" s="1"/>
      <c r="WWP230" s="1"/>
      <c r="WWQ230" s="1"/>
      <c r="WWR230" s="1"/>
      <c r="WWS230" s="1"/>
      <c r="WWT230" s="1"/>
      <c r="WWU230" s="1"/>
      <c r="WWV230" s="1"/>
      <c r="WWW230" s="1"/>
      <c r="WWX230" s="1"/>
      <c r="WWY230" s="1"/>
      <c r="WWZ230" s="1"/>
      <c r="WXA230" s="1"/>
      <c r="WXB230" s="1"/>
      <c r="WXC230" s="1"/>
      <c r="WXD230" s="1"/>
      <c r="WXE230" s="1"/>
      <c r="WXF230" s="1"/>
      <c r="WXG230" s="1"/>
      <c r="WXH230" s="1"/>
      <c r="WXI230" s="1"/>
      <c r="WXJ230" s="1"/>
      <c r="WXK230" s="1"/>
      <c r="WXL230" s="1"/>
      <c r="WXM230" s="1"/>
      <c r="WXN230" s="1"/>
      <c r="WXO230" s="1"/>
      <c r="WXP230" s="1"/>
      <c r="WXQ230" s="1"/>
      <c r="WXR230" s="1"/>
      <c r="WXS230" s="1"/>
      <c r="WXT230" s="1"/>
      <c r="WXU230" s="1"/>
      <c r="WXV230" s="1"/>
      <c r="WXW230" s="1"/>
      <c r="WXX230" s="1"/>
      <c r="WXY230" s="1"/>
      <c r="WXZ230" s="1"/>
      <c r="WYA230" s="1"/>
      <c r="WYB230" s="1"/>
      <c r="WYC230" s="1"/>
      <c r="WYD230" s="1"/>
      <c r="WYE230" s="1"/>
      <c r="WYF230" s="1"/>
      <c r="WYG230" s="1"/>
      <c r="WYH230" s="1"/>
      <c r="WYI230" s="1"/>
      <c r="WYJ230" s="1"/>
      <c r="WYK230" s="1"/>
      <c r="WYL230" s="1"/>
      <c r="WYM230" s="1"/>
      <c r="WYN230" s="1"/>
      <c r="WYO230" s="1"/>
      <c r="WYP230" s="1"/>
      <c r="WYQ230" s="1"/>
      <c r="WYR230" s="1"/>
      <c r="WYS230" s="1"/>
      <c r="WYT230" s="1"/>
      <c r="WYU230" s="1"/>
      <c r="WYV230" s="1"/>
      <c r="WYW230" s="1"/>
      <c r="WYX230" s="1"/>
      <c r="WYY230" s="1"/>
      <c r="WYZ230" s="1"/>
      <c r="WZA230" s="1"/>
      <c r="WZB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43">
        <v>0</v>
      </c>
      <c r="XEJ230" s="43">
        <v>0</v>
      </c>
    </row>
    <row r="231" spans="1:16367" s="12" customFormat="1" ht="14.25" customHeight="1">
      <c r="A231" s="70"/>
      <c r="B231" s="11"/>
      <c r="C231" s="1627" t="s">
        <v>1041</v>
      </c>
      <c r="D231" s="1627"/>
      <c r="E231" s="1628"/>
      <c r="F231" s="48">
        <v>37.82</v>
      </c>
      <c r="G231" s="48">
        <v>47.6</v>
      </c>
      <c r="H231" s="48">
        <v>40.950000000000003</v>
      </c>
      <c r="I231" s="22">
        <v>30.61</v>
      </c>
      <c r="J231" s="183">
        <v>12.63</v>
      </c>
      <c r="K231" s="179">
        <v>14.45</v>
      </c>
      <c r="L231" s="179">
        <v>10.48</v>
      </c>
      <c r="M231" s="180">
        <v>7.45</v>
      </c>
      <c r="N231" s="48">
        <v>0</v>
      </c>
      <c r="O231" s="48">
        <v>0</v>
      </c>
      <c r="P231" s="43">
        <v>0</v>
      </c>
      <c r="Q231" s="154">
        <v>0</v>
      </c>
      <c r="R231" s="160">
        <v>0</v>
      </c>
      <c r="S231" s="4"/>
      <c r="T231" s="3"/>
      <c r="U231" s="3"/>
      <c r="V231" s="3"/>
      <c r="W231" s="4"/>
      <c r="X231" s="5"/>
      <c r="Y231" s="5"/>
      <c r="Z231" s="6"/>
      <c r="AA231" s="5"/>
      <c r="AB231" s="5"/>
      <c r="AC231" s="5"/>
      <c r="AD231" s="6"/>
      <c r="AE231" s="63"/>
      <c r="AF231" s="63"/>
      <c r="AG231" s="63"/>
      <c r="AH231" s="63"/>
      <c r="AI231" s="63"/>
      <c r="AJ231" s="63"/>
      <c r="AK231" s="63"/>
      <c r="AL231" s="63"/>
      <c r="AM231" s="63"/>
      <c r="AN231" s="63"/>
      <c r="AO231" s="7"/>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c r="JY231" s="1"/>
      <c r="JZ231" s="1"/>
      <c r="KA231" s="1"/>
      <c r="KB231" s="1"/>
      <c r="KC231" s="1"/>
      <c r="KD231" s="1"/>
      <c r="KE231" s="1"/>
      <c r="KF231" s="1"/>
      <c r="KG231" s="1"/>
      <c r="KH231" s="1"/>
      <c r="KI231" s="1"/>
      <c r="KJ231" s="1"/>
      <c r="KK231" s="1"/>
      <c r="KL231" s="1"/>
      <c r="KM231" s="1"/>
      <c r="KN231" s="1"/>
      <c r="KO231" s="1"/>
      <c r="KP231" s="1"/>
      <c r="KQ231" s="1"/>
      <c r="KR231" s="1"/>
      <c r="KS231" s="1"/>
      <c r="KT231" s="1"/>
      <c r="KU231" s="1"/>
      <c r="KV231" s="1"/>
      <c r="KW231" s="1"/>
      <c r="KX231" s="1"/>
      <c r="KY231" s="1"/>
      <c r="KZ231" s="1"/>
      <c r="LA231" s="1"/>
      <c r="LB231" s="1"/>
      <c r="LC231" s="1"/>
      <c r="LD231" s="1"/>
      <c r="LE231" s="1"/>
      <c r="LF231" s="1"/>
      <c r="LG231" s="1"/>
      <c r="LH231" s="1"/>
      <c r="LI231" s="1"/>
      <c r="LJ231" s="1"/>
      <c r="LK231" s="1"/>
      <c r="LL231" s="1"/>
      <c r="LM231" s="1"/>
      <c r="LN231" s="1"/>
      <c r="LO231" s="1"/>
      <c r="LP231" s="1"/>
      <c r="LQ231" s="1"/>
      <c r="LR231" s="1"/>
      <c r="LS231" s="1"/>
      <c r="LT231" s="1"/>
      <c r="LU231" s="1"/>
      <c r="LV231" s="1"/>
      <c r="LW231" s="1"/>
      <c r="LX231" s="1"/>
      <c r="LY231" s="1"/>
      <c r="LZ231" s="1"/>
      <c r="MA231" s="1"/>
      <c r="MB231" s="1"/>
      <c r="MC231" s="1"/>
      <c r="MD231" s="1"/>
      <c r="ME231" s="1"/>
      <c r="MF231" s="1"/>
      <c r="MG231" s="1"/>
      <c r="MH231" s="1"/>
      <c r="MI231" s="1"/>
      <c r="MJ231" s="1"/>
      <c r="MK231" s="1"/>
      <c r="ML231" s="1"/>
      <c r="MM231" s="1"/>
      <c r="MN231" s="1"/>
      <c r="MO231" s="1"/>
      <c r="MP231" s="1"/>
      <c r="MQ231" s="1"/>
      <c r="MR231" s="1"/>
      <c r="MS231" s="1"/>
      <c r="MT231" s="1"/>
      <c r="MU231" s="1"/>
      <c r="MV231" s="1"/>
      <c r="MW231" s="1"/>
      <c r="MX231" s="1"/>
      <c r="MY231" s="1"/>
      <c r="MZ231" s="1"/>
      <c r="NA231" s="1"/>
      <c r="NB231" s="1"/>
      <c r="NC231" s="1"/>
      <c r="ND231" s="1"/>
      <c r="NE231" s="1"/>
      <c r="NF231" s="1"/>
      <c r="NG231" s="1"/>
      <c r="NH231" s="1"/>
      <c r="NI231" s="1"/>
      <c r="NJ231" s="1"/>
      <c r="NK231" s="1"/>
      <c r="NL231" s="1"/>
      <c r="NM231" s="1"/>
      <c r="NN231" s="1"/>
      <c r="NO231" s="1"/>
      <c r="NP231" s="1"/>
      <c r="NQ231" s="1"/>
      <c r="NR231" s="1"/>
      <c r="NS231" s="1"/>
      <c r="NT231" s="1"/>
      <c r="NU231" s="1"/>
      <c r="NV231" s="1"/>
      <c r="NW231" s="1"/>
      <c r="NX231" s="1"/>
      <c r="NY231" s="1"/>
      <c r="NZ231" s="1"/>
      <c r="OA231" s="1"/>
      <c r="OB231" s="1"/>
      <c r="OC231" s="1"/>
      <c r="OD231" s="1"/>
      <c r="OE231" s="1"/>
      <c r="OF231" s="1"/>
      <c r="OG231" s="1"/>
      <c r="OH231" s="1"/>
      <c r="OI231" s="1"/>
      <c r="OJ231" s="1"/>
      <c r="OK231" s="1"/>
      <c r="OL231" s="1"/>
      <c r="OM231" s="1"/>
      <c r="ON231" s="1"/>
      <c r="OO231" s="1"/>
      <c r="OP231" s="1"/>
      <c r="OQ231" s="1"/>
      <c r="OR231" s="1"/>
      <c r="OS231" s="1"/>
      <c r="OT231" s="1"/>
      <c r="OU231" s="1"/>
      <c r="OV231" s="1"/>
      <c r="OW231" s="1"/>
      <c r="OX231" s="1"/>
      <c r="OY231" s="1"/>
      <c r="OZ231" s="1"/>
      <c r="PA231" s="1"/>
      <c r="PB231" s="1"/>
      <c r="PC231" s="1"/>
      <c r="PD231" s="1"/>
      <c r="PE231" s="1"/>
      <c r="PF231" s="1"/>
      <c r="PG231" s="1"/>
      <c r="PH231" s="1"/>
      <c r="PI231" s="1"/>
      <c r="PJ231" s="1"/>
      <c r="PK231" s="1"/>
      <c r="PL231" s="1"/>
      <c r="PM231" s="1"/>
      <c r="PN231" s="1"/>
      <c r="PO231" s="1"/>
      <c r="PP231" s="1"/>
      <c r="PQ231" s="1"/>
      <c r="PR231" s="1"/>
      <c r="PS231" s="1"/>
      <c r="PT231" s="1"/>
      <c r="PU231" s="1"/>
      <c r="PV231" s="1"/>
      <c r="PW231" s="1"/>
      <c r="PX231" s="1"/>
      <c r="PY231" s="1"/>
      <c r="PZ231" s="1"/>
      <c r="QA231" s="1"/>
      <c r="QB231" s="1"/>
      <c r="QC231" s="1"/>
      <c r="QD231" s="1"/>
      <c r="QE231" s="1"/>
      <c r="QF231" s="1"/>
      <c r="QG231" s="1"/>
      <c r="QH231" s="1"/>
      <c r="QI231" s="1"/>
      <c r="QJ231" s="1"/>
      <c r="QK231" s="1"/>
      <c r="QL231" s="1"/>
      <c r="QM231" s="1"/>
      <c r="QN231" s="1"/>
      <c r="QO231" s="1"/>
      <c r="QP231" s="1"/>
      <c r="QQ231" s="1"/>
      <c r="QR231" s="1"/>
      <c r="QS231" s="1"/>
      <c r="QT231" s="1"/>
      <c r="QU231" s="1"/>
      <c r="QV231" s="1"/>
      <c r="QW231" s="1"/>
      <c r="QX231" s="1"/>
      <c r="QY231" s="1"/>
      <c r="QZ231" s="1"/>
      <c r="RA231" s="1"/>
      <c r="RB231" s="1"/>
      <c r="RC231" s="1"/>
      <c r="RD231" s="1"/>
      <c r="RE231" s="1"/>
      <c r="RF231" s="1"/>
      <c r="RG231" s="1"/>
      <c r="RH231" s="1"/>
      <c r="RI231" s="1"/>
      <c r="RJ231" s="1"/>
      <c r="RK231" s="1"/>
      <c r="RL231" s="1"/>
      <c r="RM231" s="1"/>
      <c r="RN231" s="1"/>
      <c r="RO231" s="1"/>
      <c r="RP231" s="1"/>
      <c r="RQ231" s="1"/>
      <c r="RR231" s="1"/>
      <c r="RS231" s="1"/>
      <c r="RT231" s="1"/>
      <c r="RU231" s="1"/>
      <c r="RV231" s="1"/>
      <c r="RW231" s="1"/>
      <c r="RX231" s="1"/>
      <c r="RY231" s="1"/>
      <c r="RZ231" s="1"/>
      <c r="SA231" s="1"/>
      <c r="SB231" s="1"/>
      <c r="SC231" s="1"/>
      <c r="SD231" s="1"/>
      <c r="SE231" s="1"/>
      <c r="SF231" s="1"/>
      <c r="SG231" s="1"/>
      <c r="SH231" s="1"/>
      <c r="SI231" s="1"/>
      <c r="SJ231" s="1"/>
      <c r="SK231" s="1"/>
      <c r="SL231" s="1"/>
      <c r="SM231" s="1"/>
      <c r="SN231" s="1"/>
      <c r="SO231" s="1"/>
      <c r="SP231" s="1"/>
      <c r="SQ231" s="1"/>
      <c r="SR231" s="1"/>
      <c r="SS231" s="1"/>
      <c r="ST231" s="1"/>
      <c r="SU231" s="1"/>
      <c r="SV231" s="1"/>
      <c r="SW231" s="1"/>
      <c r="SX231" s="1"/>
      <c r="SY231" s="1"/>
      <c r="SZ231" s="1"/>
      <c r="TA231" s="1"/>
      <c r="TB231" s="1"/>
      <c r="TC231" s="1"/>
      <c r="TD231" s="1"/>
      <c r="TE231" s="1"/>
      <c r="TF231" s="1"/>
      <c r="TG231" s="1"/>
      <c r="TH231" s="1"/>
      <c r="TI231" s="1"/>
      <c r="TJ231" s="1"/>
      <c r="TK231" s="1"/>
      <c r="TL231" s="1"/>
      <c r="TM231" s="1"/>
      <c r="TN231" s="1"/>
      <c r="TO231" s="1"/>
      <c r="TP231" s="1"/>
      <c r="TQ231" s="1"/>
      <c r="TR231" s="1"/>
      <c r="TS231" s="1"/>
      <c r="TT231" s="1"/>
      <c r="TU231" s="1"/>
      <c r="TV231" s="1"/>
      <c r="TW231" s="1"/>
      <c r="TX231" s="1"/>
      <c r="TY231" s="1"/>
      <c r="TZ231" s="1"/>
      <c r="UA231" s="1"/>
      <c r="UB231" s="1"/>
      <c r="UC231" s="1"/>
      <c r="UD231" s="1"/>
      <c r="UE231" s="1"/>
      <c r="UF231" s="1"/>
      <c r="UG231" s="1"/>
      <c r="UH231" s="1"/>
      <c r="UI231" s="1"/>
      <c r="UJ231" s="1"/>
      <c r="UK231" s="1"/>
      <c r="UL231" s="1"/>
      <c r="UM231" s="1"/>
      <c r="UN231" s="1"/>
      <c r="UO231" s="1"/>
      <c r="UP231" s="1"/>
      <c r="UQ231" s="1"/>
      <c r="UR231" s="1"/>
      <c r="US231" s="1"/>
      <c r="UT231" s="1"/>
      <c r="UU231" s="1"/>
      <c r="UV231" s="1"/>
      <c r="UW231" s="1"/>
      <c r="UX231" s="1"/>
      <c r="UY231" s="1"/>
      <c r="UZ231" s="1"/>
      <c r="VA231" s="1"/>
      <c r="VB231" s="1"/>
      <c r="VC231" s="1"/>
      <c r="VD231" s="1"/>
      <c r="VE231" s="1"/>
      <c r="VF231" s="1"/>
      <c r="VG231" s="1"/>
      <c r="VH231" s="1"/>
      <c r="VI231" s="1"/>
      <c r="VJ231" s="1"/>
      <c r="VK231" s="1"/>
      <c r="VL231" s="1"/>
      <c r="VM231" s="1"/>
      <c r="VN231" s="1"/>
      <c r="VO231" s="1"/>
      <c r="VP231" s="1"/>
      <c r="VQ231" s="1"/>
      <c r="VR231" s="1"/>
      <c r="VS231" s="1"/>
      <c r="VT231" s="1"/>
      <c r="VU231" s="1"/>
      <c r="VV231" s="1"/>
      <c r="VW231" s="1"/>
      <c r="VX231" s="1"/>
      <c r="VY231" s="1"/>
      <c r="VZ231" s="1"/>
      <c r="WA231" s="1"/>
      <c r="WB231" s="1"/>
      <c r="WC231" s="1"/>
      <c r="WD231" s="1"/>
      <c r="WE231" s="1"/>
      <c r="WF231" s="1"/>
      <c r="WG231" s="1"/>
      <c r="WH231" s="1"/>
      <c r="WI231" s="1"/>
      <c r="WJ231" s="1"/>
      <c r="WK231" s="1"/>
      <c r="WL231" s="1"/>
      <c r="WM231" s="1"/>
      <c r="WN231" s="1"/>
      <c r="WO231" s="1"/>
      <c r="WP231" s="1"/>
      <c r="WQ231" s="1"/>
      <c r="WR231" s="1"/>
      <c r="WS231" s="1"/>
      <c r="WT231" s="1"/>
      <c r="WU231" s="1"/>
      <c r="WV231" s="1"/>
      <c r="WW231" s="1"/>
      <c r="WX231" s="1"/>
      <c r="WY231" s="1"/>
      <c r="WZ231" s="1"/>
      <c r="XA231" s="1"/>
      <c r="XB231" s="1"/>
      <c r="XC231" s="1"/>
      <c r="XD231" s="1"/>
      <c r="XE231" s="1"/>
      <c r="XF231" s="1"/>
      <c r="XG231" s="1"/>
      <c r="XH231" s="1"/>
      <c r="XI231" s="1"/>
      <c r="XJ231" s="1"/>
      <c r="XK231" s="1"/>
      <c r="XL231" s="1"/>
      <c r="XM231" s="1"/>
      <c r="XN231" s="1"/>
      <c r="XO231" s="1"/>
      <c r="XP231" s="1"/>
      <c r="XQ231" s="1"/>
      <c r="XR231" s="1"/>
      <c r="XS231" s="1"/>
      <c r="XT231" s="1"/>
      <c r="XU231" s="1"/>
      <c r="XV231" s="1"/>
      <c r="XW231" s="1"/>
      <c r="XX231" s="1"/>
      <c r="XY231" s="1"/>
      <c r="XZ231" s="1"/>
      <c r="YA231" s="1"/>
      <c r="YB231" s="1"/>
      <c r="YC231" s="1"/>
      <c r="YD231" s="1"/>
      <c r="YE231" s="1"/>
      <c r="YF231" s="1"/>
      <c r="YG231" s="1"/>
      <c r="YH231" s="1"/>
      <c r="YI231" s="1"/>
      <c r="YJ231" s="1"/>
      <c r="YK231" s="1"/>
      <c r="YL231" s="1"/>
      <c r="YM231" s="1"/>
      <c r="YN231" s="1"/>
      <c r="YO231" s="1"/>
      <c r="YP231" s="1"/>
      <c r="YQ231" s="1"/>
      <c r="YR231" s="1"/>
      <c r="YS231" s="1"/>
      <c r="YT231" s="1"/>
      <c r="YU231" s="1"/>
      <c r="YV231" s="1"/>
      <c r="YW231" s="1"/>
      <c r="YX231" s="1"/>
      <c r="YY231" s="1"/>
      <c r="YZ231" s="1"/>
      <c r="ZA231" s="1"/>
      <c r="ZB231" s="1"/>
      <c r="ZC231" s="1"/>
      <c r="ZD231" s="1"/>
      <c r="ZE231" s="1"/>
      <c r="ZF231" s="1"/>
      <c r="ZG231" s="1"/>
      <c r="ZH231" s="1"/>
      <c r="ZI231" s="1"/>
      <c r="ZJ231" s="1"/>
      <c r="ZK231" s="1"/>
      <c r="ZL231" s="1"/>
      <c r="ZM231" s="1"/>
      <c r="ZN231" s="1"/>
      <c r="ZO231" s="1"/>
      <c r="ZP231" s="1"/>
      <c r="ZQ231" s="1"/>
      <c r="ZR231" s="1"/>
      <c r="ZS231" s="1"/>
      <c r="ZT231" s="1"/>
      <c r="ZU231" s="1"/>
      <c r="ZV231" s="1"/>
      <c r="ZW231" s="1"/>
      <c r="ZX231" s="1"/>
      <c r="ZY231" s="1"/>
      <c r="ZZ231" s="1"/>
      <c r="AAA231" s="1"/>
      <c r="AAB231" s="1"/>
      <c r="AAC231" s="1"/>
      <c r="AAD231" s="1"/>
      <c r="AAE231" s="1"/>
      <c r="AAF231" s="1"/>
      <c r="AAG231" s="1"/>
      <c r="AAH231" s="1"/>
      <c r="AAI231" s="1"/>
      <c r="AAJ231" s="1"/>
      <c r="AAK231" s="1"/>
      <c r="AAL231" s="1"/>
      <c r="AAM231" s="1"/>
      <c r="AAN231" s="1"/>
      <c r="AAO231" s="1"/>
      <c r="AAP231" s="1"/>
      <c r="AAQ231" s="1"/>
      <c r="AAR231" s="1"/>
      <c r="AAS231" s="1"/>
      <c r="AAT231" s="1"/>
      <c r="AAU231" s="1"/>
      <c r="AAV231" s="1"/>
      <c r="AAW231" s="1"/>
      <c r="AAX231" s="1"/>
      <c r="AAY231" s="1"/>
      <c r="AAZ231" s="1"/>
      <c r="ABA231" s="1"/>
      <c r="ABB231" s="1"/>
      <c r="ABC231" s="1"/>
      <c r="ABD231" s="1"/>
      <c r="ABE231" s="1"/>
      <c r="ABF231" s="1"/>
      <c r="ABG231" s="1"/>
      <c r="ABH231" s="1"/>
      <c r="ABI231" s="1"/>
      <c r="ABJ231" s="1"/>
      <c r="ABK231" s="1"/>
      <c r="ABL231" s="1"/>
      <c r="ABM231" s="1"/>
      <c r="ABN231" s="1"/>
      <c r="ABO231" s="1"/>
      <c r="ABP231" s="1"/>
      <c r="ABQ231" s="1"/>
      <c r="ABR231" s="1"/>
      <c r="ABS231" s="1"/>
      <c r="ABT231" s="1"/>
      <c r="ABU231" s="1"/>
      <c r="ABV231" s="1"/>
      <c r="ABW231" s="1"/>
      <c r="ABX231" s="1"/>
      <c r="ABY231" s="1"/>
      <c r="ABZ231" s="1"/>
      <c r="ACA231" s="1"/>
      <c r="ACB231" s="1"/>
      <c r="ACC231" s="1"/>
      <c r="ACD231" s="1"/>
      <c r="ACE231" s="1"/>
      <c r="ACF231" s="1"/>
      <c r="ACG231" s="1"/>
      <c r="ACH231" s="1"/>
      <c r="ACI231" s="1"/>
      <c r="ACJ231" s="1"/>
      <c r="ACK231" s="1"/>
      <c r="ACL231" s="1"/>
      <c r="ACM231" s="1"/>
      <c r="ACN231" s="1"/>
      <c r="ACO231" s="1"/>
      <c r="ACP231" s="1"/>
      <c r="ACQ231" s="1"/>
      <c r="ACR231" s="1"/>
      <c r="ACS231" s="1"/>
      <c r="ACT231" s="1"/>
      <c r="ACU231" s="1"/>
      <c r="ACV231" s="1"/>
      <c r="ACW231" s="1"/>
      <c r="ACX231" s="1"/>
      <c r="ACY231" s="1"/>
      <c r="ACZ231" s="1"/>
      <c r="ADA231" s="1"/>
      <c r="ADB231" s="1"/>
      <c r="ADC231" s="1"/>
      <c r="ADD231" s="1"/>
      <c r="ADE231" s="1"/>
      <c r="ADF231" s="1"/>
      <c r="ADG231" s="1"/>
      <c r="ADH231" s="1"/>
      <c r="ADI231" s="1"/>
      <c r="ADJ231" s="1"/>
      <c r="ADK231" s="1"/>
      <c r="ADL231" s="1"/>
      <c r="ADM231" s="1"/>
      <c r="ADN231" s="1"/>
      <c r="ADO231" s="1"/>
      <c r="ADP231" s="1"/>
      <c r="ADQ231" s="1"/>
      <c r="ADR231" s="1"/>
      <c r="ADS231" s="1"/>
      <c r="ADT231" s="1"/>
      <c r="ADU231" s="1"/>
      <c r="ADV231" s="1"/>
      <c r="ADW231" s="1"/>
      <c r="ADX231" s="1"/>
      <c r="ADY231" s="1"/>
      <c r="ADZ231" s="1"/>
      <c r="AEA231" s="1"/>
      <c r="AEB231" s="1"/>
      <c r="AEC231" s="1"/>
      <c r="AED231" s="1"/>
      <c r="AEE231" s="1"/>
      <c r="AEF231" s="1"/>
      <c r="AEG231" s="1"/>
      <c r="AEH231" s="1"/>
      <c r="AEI231" s="1"/>
      <c r="AEJ231" s="1"/>
      <c r="AEK231" s="1"/>
      <c r="AEL231" s="1"/>
      <c r="AEM231" s="1"/>
      <c r="AEN231" s="1"/>
      <c r="AEO231" s="1"/>
      <c r="AEP231" s="1"/>
      <c r="AEQ231" s="1"/>
      <c r="AER231" s="1"/>
      <c r="AES231" s="1"/>
      <c r="AET231" s="1"/>
      <c r="AEU231" s="1"/>
      <c r="AEV231" s="1"/>
      <c r="AEW231" s="1"/>
      <c r="AEX231" s="1"/>
      <c r="AEY231" s="1"/>
      <c r="AEZ231" s="1"/>
      <c r="AFA231" s="1"/>
      <c r="AFB231" s="1"/>
      <c r="AFC231" s="1"/>
      <c r="AFD231" s="1"/>
      <c r="AFE231" s="1"/>
      <c r="AFF231" s="1"/>
      <c r="AFG231" s="1"/>
      <c r="AFH231" s="1"/>
      <c r="AFI231" s="1"/>
      <c r="AFJ231" s="1"/>
      <c r="AFK231" s="1"/>
      <c r="AFL231" s="1"/>
      <c r="AFM231" s="1"/>
      <c r="AFN231" s="1"/>
      <c r="AFO231" s="1"/>
      <c r="AFP231" s="1"/>
      <c r="AFQ231" s="1"/>
      <c r="AFR231" s="1"/>
      <c r="AFS231" s="1"/>
      <c r="AFT231" s="1"/>
      <c r="AFU231" s="1"/>
      <c r="AFV231" s="1"/>
      <c r="AFW231" s="1"/>
      <c r="AFX231" s="1"/>
      <c r="AFY231" s="1"/>
      <c r="AFZ231" s="1"/>
      <c r="AGA231" s="1"/>
      <c r="AGB231" s="1"/>
      <c r="AGC231" s="1"/>
      <c r="AGD231" s="1"/>
      <c r="AGE231" s="1"/>
      <c r="AGF231" s="1"/>
      <c r="AGG231" s="1"/>
      <c r="AGH231" s="1"/>
      <c r="AGI231" s="1"/>
      <c r="AGJ231" s="1"/>
      <c r="AGK231" s="1"/>
      <c r="AGL231" s="1"/>
      <c r="AGM231" s="1"/>
      <c r="AGN231" s="1"/>
      <c r="AGO231" s="1"/>
      <c r="AGP231" s="1"/>
      <c r="AGQ231" s="1"/>
      <c r="AGR231" s="1"/>
      <c r="AGS231" s="1"/>
      <c r="AGT231" s="1"/>
      <c r="AGU231" s="1"/>
      <c r="AGV231" s="1"/>
      <c r="AGW231" s="1"/>
      <c r="AGX231" s="1"/>
      <c r="AGY231" s="1"/>
      <c r="AGZ231" s="1"/>
      <c r="AHA231" s="1"/>
      <c r="AHB231" s="1"/>
      <c r="AHC231" s="1"/>
      <c r="AHD231" s="1"/>
      <c r="AHE231" s="1"/>
      <c r="AHF231" s="1"/>
      <c r="AHG231" s="1"/>
      <c r="AHH231" s="1"/>
      <c r="AHI231" s="1"/>
      <c r="AHJ231" s="1"/>
      <c r="AHK231" s="1"/>
      <c r="AHL231" s="1"/>
      <c r="AHM231" s="1"/>
      <c r="AHN231" s="1"/>
      <c r="AHO231" s="1"/>
      <c r="AHP231" s="1"/>
      <c r="AHQ231" s="1"/>
      <c r="AHR231" s="1"/>
      <c r="AHS231" s="1"/>
      <c r="AHT231" s="1"/>
      <c r="AHU231" s="1"/>
      <c r="AHV231" s="1"/>
      <c r="AHW231" s="1"/>
      <c r="AHX231" s="1"/>
      <c r="AHY231" s="1"/>
      <c r="AHZ231" s="1"/>
      <c r="AIA231" s="1"/>
      <c r="AIB231" s="1"/>
      <c r="AIC231" s="1"/>
      <c r="AID231" s="1"/>
      <c r="AIE231" s="1"/>
      <c r="AIF231" s="1"/>
      <c r="AIG231" s="1"/>
      <c r="AIH231" s="1"/>
      <c r="AII231" s="1"/>
      <c r="AIJ231" s="1"/>
      <c r="AIK231" s="1"/>
      <c r="AIL231" s="1"/>
      <c r="AIM231" s="1"/>
      <c r="AIN231" s="1"/>
      <c r="AIO231" s="1"/>
      <c r="AIP231" s="1"/>
      <c r="AIQ231" s="1"/>
      <c r="AIR231" s="1"/>
      <c r="AIS231" s="1"/>
      <c r="AIT231" s="1"/>
      <c r="AIU231" s="1"/>
      <c r="AIV231" s="1"/>
      <c r="AIW231" s="1"/>
      <c r="AIX231" s="1"/>
      <c r="AIY231" s="1"/>
      <c r="AIZ231" s="1"/>
      <c r="AJA231" s="1"/>
      <c r="AJB231" s="1"/>
      <c r="AJC231" s="1"/>
      <c r="AJD231" s="1"/>
      <c r="AJE231" s="1"/>
      <c r="AJF231" s="1"/>
      <c r="AJG231" s="1"/>
      <c r="AJH231" s="1"/>
      <c r="AJI231" s="1"/>
      <c r="AJJ231" s="1"/>
      <c r="AJK231" s="1"/>
      <c r="AJL231" s="1"/>
      <c r="AJM231" s="1"/>
      <c r="AJN231" s="1"/>
      <c r="AJO231" s="1"/>
      <c r="AJP231" s="1"/>
      <c r="AJQ231" s="1"/>
      <c r="AJR231" s="1"/>
      <c r="AJS231" s="1"/>
      <c r="AJT231" s="1"/>
      <c r="AJU231" s="1"/>
      <c r="AJV231" s="1"/>
      <c r="AJW231" s="1"/>
      <c r="AJX231" s="1"/>
      <c r="AJY231" s="1"/>
      <c r="AJZ231" s="1"/>
      <c r="AKA231" s="1"/>
      <c r="AKB231" s="1"/>
      <c r="AKC231" s="1"/>
      <c r="AKD231" s="1"/>
      <c r="AKE231" s="1"/>
      <c r="AKF231" s="1"/>
      <c r="AKG231" s="1"/>
      <c r="AKH231" s="1"/>
      <c r="AKI231" s="1"/>
      <c r="AKJ231" s="1"/>
      <c r="AKK231" s="1"/>
      <c r="AKL231" s="1"/>
      <c r="AKM231" s="1"/>
      <c r="AKN231" s="1"/>
      <c r="AKO231" s="1"/>
      <c r="AKP231" s="1"/>
      <c r="AKQ231" s="1"/>
      <c r="AKR231" s="1"/>
      <c r="AKS231" s="1"/>
      <c r="AKT231" s="1"/>
      <c r="AKU231" s="1"/>
      <c r="AKV231" s="1"/>
      <c r="AKW231" s="1"/>
      <c r="AKX231" s="1"/>
      <c r="AKY231" s="1"/>
      <c r="AKZ231" s="1"/>
      <c r="ALA231" s="1"/>
      <c r="ALB231" s="1"/>
      <c r="ALC231" s="1"/>
      <c r="ALD231" s="1"/>
      <c r="ALE231" s="1"/>
      <c r="ALF231" s="1"/>
      <c r="ALG231" s="1"/>
      <c r="ALH231" s="1"/>
      <c r="ALI231" s="1"/>
      <c r="ALJ231" s="1"/>
      <c r="ALK231" s="1"/>
      <c r="ALL231" s="1"/>
      <c r="ALM231" s="1"/>
      <c r="ALN231" s="1"/>
      <c r="ALO231" s="1"/>
      <c r="ALP231" s="1"/>
      <c r="ALQ231" s="1"/>
      <c r="ALR231" s="1"/>
      <c r="ALS231" s="1"/>
      <c r="ALT231" s="1"/>
      <c r="ALU231" s="1"/>
      <c r="ALV231" s="1"/>
      <c r="ALW231" s="1"/>
      <c r="ALX231" s="1"/>
      <c r="ALY231" s="1"/>
      <c r="ALZ231" s="1"/>
      <c r="AMA231" s="1"/>
      <c r="AMB231" s="1"/>
      <c r="AMC231" s="1"/>
      <c r="AMD231" s="1"/>
      <c r="AME231" s="1"/>
      <c r="AMF231" s="1"/>
      <c r="AMG231" s="1"/>
      <c r="AMH231" s="1"/>
      <c r="AMI231" s="1"/>
      <c r="AMJ231" s="1"/>
      <c r="AMK231" s="1"/>
      <c r="AML231" s="1"/>
      <c r="AMM231" s="1"/>
      <c r="AMN231" s="1"/>
      <c r="AMO231" s="1"/>
      <c r="AMP231" s="1"/>
      <c r="AMQ231" s="1"/>
      <c r="AMR231" s="1"/>
      <c r="AMS231" s="1"/>
      <c r="AMT231" s="1"/>
      <c r="AMU231" s="1"/>
      <c r="AMV231" s="1"/>
      <c r="AMW231" s="1"/>
      <c r="AMX231" s="1"/>
      <c r="AMY231" s="1"/>
      <c r="AMZ231" s="1"/>
      <c r="ANA231" s="1"/>
      <c r="ANB231" s="1"/>
      <c r="ANC231" s="1"/>
      <c r="AND231" s="1"/>
      <c r="ANE231" s="1"/>
      <c r="ANF231" s="1"/>
      <c r="ANG231" s="1"/>
      <c r="ANH231" s="1"/>
      <c r="ANI231" s="1"/>
      <c r="ANJ231" s="1"/>
      <c r="ANK231" s="1"/>
      <c r="ANL231" s="1"/>
      <c r="ANM231" s="1"/>
      <c r="ANN231" s="1"/>
      <c r="ANO231" s="1"/>
      <c r="ANP231" s="1"/>
      <c r="ANQ231" s="1"/>
      <c r="ANR231" s="1"/>
      <c r="ANS231" s="1"/>
      <c r="ANT231" s="1"/>
      <c r="ANU231" s="1"/>
      <c r="ANV231" s="1"/>
      <c r="ANW231" s="1"/>
      <c r="ANX231" s="1"/>
      <c r="ANY231" s="1"/>
      <c r="ANZ231" s="1"/>
      <c r="AOA231" s="1"/>
      <c r="AOB231" s="1"/>
      <c r="AOC231" s="1"/>
      <c r="AOD231" s="1"/>
      <c r="AOE231" s="1"/>
      <c r="AOF231" s="1"/>
      <c r="AOG231" s="1"/>
      <c r="AOH231" s="1"/>
      <c r="AOI231" s="1"/>
      <c r="AOJ231" s="1"/>
      <c r="AOK231" s="1"/>
      <c r="AOL231" s="1"/>
      <c r="AOM231" s="1"/>
      <c r="AON231" s="1"/>
      <c r="AOO231" s="1"/>
      <c r="AOP231" s="1"/>
      <c r="AOQ231" s="1"/>
      <c r="AOR231" s="1"/>
      <c r="AOS231" s="1"/>
      <c r="AOT231" s="1"/>
      <c r="AOU231" s="1"/>
      <c r="AOV231" s="1"/>
      <c r="AOW231" s="1"/>
      <c r="AOX231" s="1"/>
      <c r="AOY231" s="1"/>
      <c r="AOZ231" s="1"/>
      <c r="APA231" s="1"/>
      <c r="APB231" s="1"/>
      <c r="APC231" s="1"/>
      <c r="APD231" s="1"/>
      <c r="APE231" s="1"/>
      <c r="APF231" s="1"/>
      <c r="APG231" s="1"/>
      <c r="APH231" s="1"/>
      <c r="API231" s="1"/>
      <c r="APJ231" s="1"/>
      <c r="APK231" s="1"/>
      <c r="APL231" s="1"/>
      <c r="APM231" s="1"/>
      <c r="APN231" s="1"/>
      <c r="APO231" s="1"/>
      <c r="APP231" s="1"/>
      <c r="APQ231" s="1"/>
      <c r="APR231" s="1"/>
      <c r="APS231" s="1"/>
      <c r="APT231" s="1"/>
      <c r="APU231" s="1"/>
      <c r="APV231" s="1"/>
      <c r="APW231" s="1"/>
      <c r="APX231" s="1"/>
      <c r="APY231" s="1"/>
      <c r="APZ231" s="1"/>
      <c r="AQA231" s="1"/>
      <c r="AQB231" s="1"/>
      <c r="AQC231" s="1"/>
      <c r="AQD231" s="1"/>
      <c r="AQE231" s="1"/>
      <c r="AQF231" s="1"/>
      <c r="AQG231" s="1"/>
      <c r="AQH231" s="1"/>
      <c r="AQI231" s="1"/>
      <c r="AQJ231" s="1"/>
      <c r="AQK231" s="1"/>
      <c r="AQL231" s="1"/>
      <c r="AQM231" s="1"/>
      <c r="AQN231" s="1"/>
      <c r="AQO231" s="1"/>
      <c r="AQP231" s="1"/>
      <c r="AQQ231" s="1"/>
      <c r="AQR231" s="1"/>
      <c r="AQS231" s="1"/>
      <c r="AQT231" s="1"/>
      <c r="AQU231" s="1"/>
      <c r="AQV231" s="1"/>
      <c r="AQW231" s="1"/>
      <c r="AQX231" s="1"/>
      <c r="AQY231" s="1"/>
      <c r="AQZ231" s="1"/>
      <c r="ARA231" s="1"/>
      <c r="ARB231" s="1"/>
      <c r="ARC231" s="1"/>
      <c r="ARD231" s="1"/>
      <c r="ARE231" s="1"/>
      <c r="ARF231" s="1"/>
      <c r="ARG231" s="1"/>
      <c r="ARH231" s="1"/>
      <c r="ARI231" s="1"/>
      <c r="ARJ231" s="1"/>
      <c r="ARK231" s="1"/>
      <c r="ARL231" s="1"/>
      <c r="ARM231" s="1"/>
      <c r="ARN231" s="1"/>
      <c r="ARO231" s="1"/>
      <c r="ARP231" s="1"/>
      <c r="ARQ231" s="1"/>
      <c r="ARR231" s="1"/>
      <c r="ARS231" s="1"/>
      <c r="ART231" s="1"/>
      <c r="ARU231" s="1"/>
      <c r="ARV231" s="1"/>
      <c r="ARW231" s="1"/>
      <c r="ARX231" s="1"/>
      <c r="ARY231" s="1"/>
      <c r="ARZ231" s="1"/>
      <c r="ASA231" s="1"/>
      <c r="ASB231" s="1"/>
      <c r="ASC231" s="1"/>
      <c r="ASD231" s="1"/>
      <c r="ASE231" s="1"/>
      <c r="ASF231" s="1"/>
      <c r="ASG231" s="1"/>
      <c r="ASH231" s="1"/>
      <c r="ASI231" s="1"/>
      <c r="ASJ231" s="1"/>
      <c r="ASK231" s="1"/>
      <c r="ASL231" s="1"/>
      <c r="ASM231" s="1"/>
      <c r="ASN231" s="1"/>
      <c r="ASO231" s="1"/>
      <c r="ASP231" s="1"/>
      <c r="ASQ231" s="1"/>
      <c r="ASR231" s="1"/>
      <c r="ASS231" s="1"/>
      <c r="AST231" s="1"/>
      <c r="ASU231" s="1"/>
      <c r="ASV231" s="1"/>
      <c r="ASW231" s="1"/>
      <c r="ASX231" s="1"/>
      <c r="ASY231" s="1"/>
      <c r="ASZ231" s="1"/>
      <c r="ATA231" s="1"/>
      <c r="ATB231" s="1"/>
      <c r="ATC231" s="1"/>
      <c r="ATD231" s="1"/>
      <c r="ATE231" s="1"/>
      <c r="ATF231" s="1"/>
      <c r="ATG231" s="1"/>
      <c r="ATH231" s="1"/>
      <c r="ATI231" s="1"/>
      <c r="ATJ231" s="1"/>
      <c r="ATK231" s="1"/>
      <c r="ATL231" s="1"/>
      <c r="ATM231" s="1"/>
      <c r="ATN231" s="1"/>
      <c r="ATO231" s="1"/>
      <c r="ATP231" s="1"/>
      <c r="ATQ231" s="1"/>
      <c r="ATR231" s="1"/>
      <c r="ATS231" s="1"/>
      <c r="ATT231" s="1"/>
      <c r="ATU231" s="1"/>
      <c r="ATV231" s="1"/>
      <c r="ATW231" s="1"/>
      <c r="ATX231" s="1"/>
      <c r="ATY231" s="1"/>
      <c r="ATZ231" s="1"/>
      <c r="AUA231" s="1"/>
      <c r="AUB231" s="1"/>
      <c r="AUC231" s="1"/>
      <c r="AUD231" s="1"/>
      <c r="AUE231" s="1"/>
      <c r="AUF231" s="1"/>
      <c r="AUG231" s="1"/>
      <c r="AUH231" s="1"/>
      <c r="AUI231" s="1"/>
      <c r="AUJ231" s="1"/>
      <c r="AUK231" s="1"/>
      <c r="AUL231" s="1"/>
      <c r="AUM231" s="1"/>
      <c r="AUN231" s="1"/>
      <c r="AUO231" s="1"/>
      <c r="AUP231" s="1"/>
      <c r="AUQ231" s="1"/>
      <c r="AUR231" s="1"/>
      <c r="AUS231" s="1"/>
      <c r="AUT231" s="1"/>
      <c r="AUU231" s="1"/>
      <c r="AUV231" s="1"/>
      <c r="AUW231" s="1"/>
      <c r="AUX231" s="1"/>
      <c r="AUY231" s="1"/>
      <c r="AUZ231" s="1"/>
      <c r="AVA231" s="1"/>
      <c r="AVB231" s="1"/>
      <c r="AVC231" s="1"/>
      <c r="AVD231" s="1"/>
      <c r="AVE231" s="1"/>
      <c r="AVF231" s="1"/>
      <c r="AVG231" s="1"/>
      <c r="AVH231" s="1"/>
      <c r="AVI231" s="1"/>
      <c r="AVJ231" s="1"/>
      <c r="AVK231" s="1"/>
      <c r="AVL231" s="1"/>
      <c r="AVM231" s="1"/>
      <c r="AVN231" s="1"/>
      <c r="AVO231" s="1"/>
      <c r="AVP231" s="1"/>
      <c r="AVQ231" s="1"/>
      <c r="AVR231" s="1"/>
      <c r="AVS231" s="1"/>
      <c r="AVT231" s="1"/>
      <c r="AVU231" s="1"/>
      <c r="AVV231" s="1"/>
      <c r="AVW231" s="1"/>
      <c r="AVX231" s="1"/>
      <c r="AVY231" s="1"/>
      <c r="AVZ231" s="1"/>
      <c r="AWA231" s="1"/>
      <c r="AWB231" s="1"/>
      <c r="AWC231" s="1"/>
      <c r="AWD231" s="1"/>
      <c r="AWE231" s="1"/>
      <c r="AWF231" s="1"/>
      <c r="AWG231" s="1"/>
      <c r="AWH231" s="1"/>
      <c r="AWI231" s="1"/>
      <c r="AWJ231" s="1"/>
      <c r="AWK231" s="1"/>
      <c r="AWL231" s="1"/>
      <c r="AWM231" s="1"/>
      <c r="AWN231" s="1"/>
      <c r="AWO231" s="1"/>
      <c r="AWP231" s="1"/>
      <c r="AWQ231" s="1"/>
      <c r="AWR231" s="1"/>
      <c r="AWS231" s="1"/>
      <c r="AWT231" s="1"/>
      <c r="AWU231" s="1"/>
      <c r="AWV231" s="1"/>
      <c r="AWW231" s="1"/>
      <c r="AWX231" s="1"/>
      <c r="AWY231" s="1"/>
      <c r="AWZ231" s="1"/>
      <c r="AXA231" s="1"/>
      <c r="AXB231" s="1"/>
      <c r="AXC231" s="1"/>
      <c r="AXD231" s="1"/>
      <c r="AXE231" s="1"/>
      <c r="AXF231" s="1"/>
      <c r="AXG231" s="1"/>
      <c r="AXH231" s="1"/>
      <c r="AXI231" s="1"/>
      <c r="AXJ231" s="1"/>
      <c r="AXK231" s="1"/>
      <c r="AXL231" s="1"/>
      <c r="AXM231" s="1"/>
      <c r="AXN231" s="1"/>
      <c r="AXO231" s="1"/>
      <c r="AXP231" s="1"/>
      <c r="AXQ231" s="1"/>
      <c r="AXR231" s="1"/>
      <c r="AXS231" s="1"/>
      <c r="AXT231" s="1"/>
      <c r="AXU231" s="1"/>
      <c r="AXV231" s="1"/>
      <c r="AXW231" s="1"/>
      <c r="AXX231" s="1"/>
      <c r="AXY231" s="1"/>
      <c r="AXZ231" s="1"/>
      <c r="AYA231" s="1"/>
      <c r="AYB231" s="1"/>
      <c r="AYC231" s="1"/>
      <c r="AYD231" s="1"/>
      <c r="AYE231" s="1"/>
      <c r="AYF231" s="1"/>
      <c r="AYG231" s="1"/>
      <c r="AYH231" s="1"/>
      <c r="AYI231" s="1"/>
      <c r="AYJ231" s="1"/>
      <c r="AYK231" s="1"/>
      <c r="AYL231" s="1"/>
      <c r="AYM231" s="1"/>
      <c r="AYN231" s="1"/>
      <c r="AYO231" s="1"/>
      <c r="AYP231" s="1"/>
      <c r="AYQ231" s="1"/>
      <c r="AYR231" s="1"/>
      <c r="AYS231" s="1"/>
      <c r="AYT231" s="1"/>
      <c r="AYU231" s="1"/>
      <c r="AYV231" s="1"/>
      <c r="AYW231" s="1"/>
      <c r="AYX231" s="1"/>
      <c r="AYY231" s="1"/>
      <c r="AYZ231" s="1"/>
      <c r="AZA231" s="1"/>
      <c r="AZB231" s="1"/>
      <c r="AZC231" s="1"/>
      <c r="AZD231" s="1"/>
      <c r="AZE231" s="1"/>
      <c r="AZF231" s="1"/>
      <c r="AZG231" s="1"/>
      <c r="AZH231" s="1"/>
      <c r="AZI231" s="1"/>
      <c r="AZJ231" s="1"/>
      <c r="AZK231" s="1"/>
      <c r="AZL231" s="1"/>
      <c r="AZM231" s="1"/>
      <c r="AZN231" s="1"/>
      <c r="AZO231" s="1"/>
      <c r="AZP231" s="1"/>
      <c r="AZQ231" s="1"/>
      <c r="AZR231" s="1"/>
      <c r="AZS231" s="1"/>
      <c r="AZT231" s="1"/>
      <c r="AZU231" s="1"/>
      <c r="AZV231" s="1"/>
      <c r="AZW231" s="1"/>
      <c r="AZX231" s="1"/>
      <c r="AZY231" s="1"/>
      <c r="AZZ231" s="1"/>
      <c r="BAA231" s="1"/>
      <c r="BAB231" s="1"/>
      <c r="BAC231" s="1"/>
      <c r="BAD231" s="1"/>
      <c r="BAE231" s="1"/>
      <c r="BAF231" s="1"/>
      <c r="BAG231" s="1"/>
      <c r="BAH231" s="1"/>
      <c r="BAI231" s="1"/>
      <c r="BAJ231" s="1"/>
      <c r="BAK231" s="1"/>
      <c r="BAL231" s="1"/>
      <c r="BAM231" s="1"/>
      <c r="BAN231" s="1"/>
      <c r="BAO231" s="1"/>
      <c r="BAP231" s="1"/>
      <c r="BAQ231" s="1"/>
      <c r="BAR231" s="1"/>
      <c r="BAS231" s="1"/>
      <c r="BAT231" s="1"/>
      <c r="BAU231" s="1"/>
      <c r="BAV231" s="1"/>
      <c r="BAW231" s="1"/>
      <c r="BAX231" s="1"/>
      <c r="BAY231" s="1"/>
      <c r="BAZ231" s="1"/>
      <c r="BBA231" s="1"/>
      <c r="BBB231" s="1"/>
      <c r="BBC231" s="1"/>
      <c r="BBD231" s="1"/>
      <c r="BBE231" s="1"/>
      <c r="BBF231" s="1"/>
      <c r="BBG231" s="1"/>
      <c r="BBH231" s="1"/>
      <c r="BBI231" s="1"/>
      <c r="BBJ231" s="1"/>
      <c r="BBK231" s="1"/>
      <c r="BBL231" s="1"/>
      <c r="BBM231" s="1"/>
      <c r="BBN231" s="1"/>
      <c r="BBO231" s="1"/>
      <c r="BBP231" s="1"/>
      <c r="BBQ231" s="1"/>
      <c r="BBR231" s="1"/>
      <c r="BBS231" s="1"/>
      <c r="BBT231" s="1"/>
      <c r="BBU231" s="1"/>
      <c r="BBV231" s="1"/>
      <c r="BBW231" s="1"/>
      <c r="BBX231" s="1"/>
      <c r="BBY231" s="1"/>
      <c r="BBZ231" s="1"/>
      <c r="BCA231" s="1"/>
      <c r="BCB231" s="1"/>
      <c r="BCC231" s="1"/>
      <c r="BCD231" s="1"/>
      <c r="BCE231" s="1"/>
      <c r="BCF231" s="1"/>
      <c r="BCG231" s="1"/>
      <c r="BCH231" s="1"/>
      <c r="BCI231" s="1"/>
      <c r="BCJ231" s="1"/>
      <c r="BCK231" s="1"/>
      <c r="BCL231" s="1"/>
      <c r="BCM231" s="1"/>
      <c r="BCN231" s="1"/>
      <c r="BCO231" s="1"/>
      <c r="BCP231" s="1"/>
      <c r="BCQ231" s="1"/>
      <c r="BCR231" s="1"/>
      <c r="BCS231" s="1"/>
      <c r="BCT231" s="1"/>
      <c r="BCU231" s="1"/>
      <c r="BCV231" s="1"/>
      <c r="BCW231" s="1"/>
      <c r="BCX231" s="1"/>
      <c r="BCY231" s="1"/>
      <c r="BCZ231" s="1"/>
      <c r="BDA231" s="1"/>
      <c r="BDB231" s="1"/>
      <c r="BDC231" s="1"/>
      <c r="BDD231" s="1"/>
      <c r="BDE231" s="1"/>
      <c r="BDF231" s="1"/>
      <c r="BDG231" s="1"/>
      <c r="BDH231" s="1"/>
      <c r="BDI231" s="1"/>
      <c r="BDJ231" s="1"/>
      <c r="BDK231" s="1"/>
      <c r="BDL231" s="1"/>
      <c r="BDM231" s="1"/>
      <c r="BDN231" s="1"/>
      <c r="BDO231" s="1"/>
      <c r="BDP231" s="1"/>
      <c r="BDQ231" s="1"/>
      <c r="BDR231" s="1"/>
      <c r="BDS231" s="1"/>
      <c r="BDT231" s="1"/>
      <c r="BDU231" s="1"/>
      <c r="BDV231" s="1"/>
      <c r="BDW231" s="1"/>
      <c r="BDX231" s="1"/>
      <c r="BDY231" s="1"/>
      <c r="BDZ231" s="1"/>
      <c r="BEA231" s="1"/>
      <c r="BEB231" s="1"/>
      <c r="BEC231" s="1"/>
      <c r="BED231" s="1"/>
      <c r="BEE231" s="1"/>
      <c r="BEF231" s="1"/>
      <c r="BEG231" s="1"/>
      <c r="BEH231" s="1"/>
      <c r="BEI231" s="1"/>
      <c r="BEJ231" s="1"/>
      <c r="BEK231" s="1"/>
      <c r="BEL231" s="1"/>
      <c r="BEM231" s="1"/>
      <c r="BEN231" s="1"/>
      <c r="BEO231" s="1"/>
      <c r="BEP231" s="1"/>
      <c r="BEQ231" s="1"/>
      <c r="BER231" s="1"/>
      <c r="BES231" s="1"/>
      <c r="BET231" s="1"/>
      <c r="BEU231" s="1"/>
      <c r="BEV231" s="1"/>
      <c r="BEW231" s="1"/>
      <c r="BEX231" s="1"/>
      <c r="BEY231" s="1"/>
      <c r="BEZ231" s="1"/>
      <c r="BFA231" s="1"/>
      <c r="BFB231" s="1"/>
      <c r="BFC231" s="1"/>
      <c r="BFD231" s="1"/>
      <c r="BFE231" s="1"/>
      <c r="BFF231" s="1"/>
      <c r="BFG231" s="1"/>
      <c r="BFH231" s="1"/>
      <c r="BFI231" s="1"/>
      <c r="BFJ231" s="1"/>
      <c r="BFK231" s="1"/>
      <c r="BFL231" s="1"/>
      <c r="BFM231" s="1"/>
      <c r="BFN231" s="1"/>
      <c r="BFO231" s="1"/>
      <c r="BFP231" s="1"/>
      <c r="BFQ231" s="1"/>
      <c r="BFR231" s="1"/>
      <c r="BFS231" s="1"/>
      <c r="BFT231" s="1"/>
      <c r="BFU231" s="1"/>
      <c r="BFV231" s="1"/>
      <c r="BFW231" s="1"/>
      <c r="BFX231" s="1"/>
      <c r="BFY231" s="1"/>
      <c r="BFZ231" s="1"/>
      <c r="BGA231" s="1"/>
      <c r="BGB231" s="1"/>
      <c r="BGC231" s="1"/>
      <c r="BGD231" s="1"/>
      <c r="BGE231" s="1"/>
      <c r="BGF231" s="1"/>
      <c r="BGG231" s="1"/>
      <c r="BGH231" s="1"/>
      <c r="BGI231" s="1"/>
      <c r="BGJ231" s="1"/>
      <c r="BGK231" s="1"/>
      <c r="BGL231" s="1"/>
      <c r="BGM231" s="1"/>
      <c r="BGN231" s="1"/>
      <c r="BGO231" s="1"/>
      <c r="BGP231" s="1"/>
      <c r="BGQ231" s="1"/>
      <c r="BGR231" s="1"/>
      <c r="BGS231" s="1"/>
      <c r="BGT231" s="1"/>
      <c r="BGU231" s="1"/>
      <c r="BGV231" s="1"/>
      <c r="BGW231" s="1"/>
      <c r="BGX231" s="1"/>
      <c r="BGY231" s="1"/>
      <c r="BGZ231" s="1"/>
      <c r="BHA231" s="1"/>
      <c r="BHB231" s="1"/>
      <c r="BHC231" s="1"/>
      <c r="BHD231" s="1"/>
      <c r="BHE231" s="1"/>
      <c r="BHF231" s="1"/>
      <c r="BHG231" s="1"/>
      <c r="BHH231" s="1"/>
      <c r="BHI231" s="1"/>
      <c r="BHJ231" s="1"/>
      <c r="BHK231" s="1"/>
      <c r="BHL231" s="1"/>
      <c r="BHM231" s="1"/>
      <c r="BHN231" s="1"/>
      <c r="BHO231" s="1"/>
      <c r="BHP231" s="1"/>
      <c r="BHQ231" s="1"/>
      <c r="BHR231" s="1"/>
      <c r="BHS231" s="1"/>
      <c r="BHT231" s="1"/>
      <c r="BHU231" s="1"/>
      <c r="BHV231" s="1"/>
      <c r="BHW231" s="1"/>
      <c r="BHX231" s="1"/>
      <c r="BHY231" s="1"/>
      <c r="BHZ231" s="1"/>
      <c r="BIA231" s="1"/>
      <c r="BIB231" s="1"/>
      <c r="BIC231" s="1"/>
      <c r="BID231" s="1"/>
      <c r="BIE231" s="1"/>
      <c r="BIF231" s="1"/>
      <c r="BIG231" s="1"/>
      <c r="BIH231" s="1"/>
      <c r="BII231" s="1"/>
      <c r="BIJ231" s="1"/>
      <c r="BIK231" s="1"/>
      <c r="BIL231" s="1"/>
      <c r="BIM231" s="1"/>
      <c r="BIN231" s="1"/>
      <c r="BIO231" s="1"/>
      <c r="BIP231" s="1"/>
      <c r="BIQ231" s="1"/>
      <c r="BIR231" s="1"/>
      <c r="BIS231" s="1"/>
      <c r="BIT231" s="1"/>
      <c r="BIU231" s="1"/>
      <c r="BIV231" s="1"/>
      <c r="BIW231" s="1"/>
      <c r="BIX231" s="1"/>
      <c r="BIY231" s="1"/>
      <c r="BIZ231" s="1"/>
      <c r="BJA231" s="1"/>
      <c r="BJB231" s="1"/>
      <c r="BJC231" s="1"/>
      <c r="BJD231" s="1"/>
      <c r="BJE231" s="1"/>
      <c r="BJF231" s="1"/>
      <c r="BJG231" s="1"/>
      <c r="BJH231" s="1"/>
      <c r="BJI231" s="1"/>
      <c r="BJJ231" s="1"/>
      <c r="BJK231" s="1"/>
      <c r="BJL231" s="1"/>
      <c r="BJM231" s="1"/>
      <c r="BJN231" s="1"/>
      <c r="BJO231" s="1"/>
      <c r="BJP231" s="1"/>
      <c r="BJQ231" s="1"/>
      <c r="BJR231" s="1"/>
      <c r="BJS231" s="1"/>
      <c r="BJT231" s="1"/>
      <c r="BJU231" s="1"/>
      <c r="BJV231" s="1"/>
      <c r="BJW231" s="1"/>
      <c r="BJX231" s="1"/>
      <c r="BJY231" s="1"/>
      <c r="BJZ231" s="1"/>
      <c r="BKA231" s="1"/>
      <c r="BKB231" s="1"/>
      <c r="BKC231" s="1"/>
      <c r="BKD231" s="1"/>
      <c r="BKE231" s="1"/>
      <c r="BKF231" s="1"/>
      <c r="BKG231" s="1"/>
      <c r="BKH231" s="1"/>
      <c r="BKI231" s="1"/>
      <c r="BKJ231" s="1"/>
      <c r="BKK231" s="1"/>
      <c r="BKL231" s="1"/>
      <c r="BKM231" s="1"/>
      <c r="BKN231" s="1"/>
      <c r="BKO231" s="1"/>
      <c r="BKP231" s="1"/>
      <c r="BKQ231" s="1"/>
      <c r="BKR231" s="1"/>
      <c r="BKS231" s="1"/>
      <c r="BKT231" s="1"/>
      <c r="BKU231" s="1"/>
      <c r="BKV231" s="1"/>
      <c r="BKW231" s="1"/>
      <c r="BKX231" s="1"/>
      <c r="BKY231" s="1"/>
      <c r="BKZ231" s="1"/>
      <c r="BLA231" s="1"/>
      <c r="BLB231" s="1"/>
      <c r="BLC231" s="1"/>
      <c r="BLD231" s="1"/>
      <c r="BLE231" s="1"/>
      <c r="BLF231" s="1"/>
      <c r="BLG231" s="1"/>
      <c r="BLH231" s="1"/>
      <c r="BLI231" s="1"/>
      <c r="BLJ231" s="1"/>
      <c r="BLK231" s="1"/>
      <c r="BLL231" s="1"/>
      <c r="BLM231" s="1"/>
      <c r="BLN231" s="1"/>
      <c r="BLO231" s="1"/>
      <c r="BLP231" s="1"/>
      <c r="BLQ231" s="1"/>
      <c r="BLR231" s="1"/>
      <c r="BLS231" s="1"/>
      <c r="BLT231" s="1"/>
      <c r="BLU231" s="1"/>
      <c r="BLV231" s="1"/>
      <c r="BLW231" s="1"/>
      <c r="BLX231" s="1"/>
      <c r="BLY231" s="1"/>
      <c r="BLZ231" s="1"/>
      <c r="BMA231" s="1"/>
      <c r="BMB231" s="1"/>
      <c r="BMC231" s="1"/>
      <c r="BMD231" s="1"/>
      <c r="BME231" s="1"/>
      <c r="BMF231" s="1"/>
      <c r="BMG231" s="1"/>
      <c r="BMH231" s="1"/>
      <c r="BMI231" s="1"/>
      <c r="BMJ231" s="1"/>
      <c r="BMK231" s="1"/>
      <c r="BML231" s="1"/>
      <c r="BMM231" s="1"/>
      <c r="BMN231" s="1"/>
      <c r="BMO231" s="1"/>
      <c r="BMP231" s="1"/>
      <c r="BMQ231" s="1"/>
      <c r="BMR231" s="1"/>
      <c r="BMS231" s="1"/>
      <c r="BMT231" s="1"/>
      <c r="BMU231" s="1"/>
      <c r="BMV231" s="1"/>
      <c r="BMW231" s="1"/>
      <c r="BMX231" s="1"/>
      <c r="BMY231" s="1"/>
      <c r="BMZ231" s="1"/>
      <c r="BNA231" s="1"/>
      <c r="BNB231" s="1"/>
      <c r="BNC231" s="1"/>
      <c r="BND231" s="1"/>
      <c r="BNE231" s="1"/>
      <c r="BNF231" s="1"/>
      <c r="BNG231" s="1"/>
      <c r="BNH231" s="1"/>
      <c r="BNI231" s="1"/>
      <c r="BNJ231" s="1"/>
      <c r="BNK231" s="1"/>
      <c r="BNL231" s="1"/>
      <c r="BNM231" s="1"/>
      <c r="BNN231" s="1"/>
      <c r="BNO231" s="1"/>
      <c r="BNP231" s="1"/>
      <c r="BNQ231" s="1"/>
      <c r="BNR231" s="1"/>
      <c r="BNS231" s="1"/>
      <c r="BNT231" s="1"/>
      <c r="BNU231" s="1"/>
      <c r="BNV231" s="1"/>
      <c r="BNW231" s="1"/>
      <c r="BNX231" s="1"/>
      <c r="BNY231" s="1"/>
      <c r="BNZ231" s="1"/>
      <c r="BOA231" s="1"/>
      <c r="BOB231" s="1"/>
      <c r="BOC231" s="1"/>
      <c r="BOD231" s="1"/>
      <c r="BOE231" s="1"/>
      <c r="BOF231" s="1"/>
      <c r="BOG231" s="1"/>
      <c r="BOH231" s="1"/>
      <c r="BOI231" s="1"/>
      <c r="BOJ231" s="1"/>
      <c r="BOK231" s="1"/>
      <c r="BOL231" s="1"/>
      <c r="BOM231" s="1"/>
      <c r="BON231" s="1"/>
      <c r="BOO231" s="1"/>
      <c r="BOP231" s="1"/>
      <c r="BOQ231" s="1"/>
      <c r="BOR231" s="1"/>
      <c r="BOS231" s="1"/>
      <c r="BOT231" s="1"/>
      <c r="BOU231" s="1"/>
      <c r="BOV231" s="1"/>
      <c r="BOW231" s="1"/>
      <c r="BOX231" s="1"/>
      <c r="BOY231" s="1"/>
      <c r="BOZ231" s="1"/>
      <c r="BPA231" s="1"/>
      <c r="BPB231" s="1"/>
      <c r="BPC231" s="1"/>
      <c r="BPD231" s="1"/>
      <c r="BPE231" s="1"/>
      <c r="BPF231" s="1"/>
      <c r="BPG231" s="1"/>
      <c r="BPH231" s="1"/>
      <c r="BPI231" s="1"/>
      <c r="BPJ231" s="1"/>
      <c r="BPK231" s="1"/>
      <c r="BPL231" s="1"/>
      <c r="BPM231" s="1"/>
      <c r="BPN231" s="1"/>
      <c r="BPO231" s="1"/>
      <c r="BPP231" s="1"/>
      <c r="BPQ231" s="1"/>
      <c r="BPR231" s="1"/>
      <c r="BPS231" s="1"/>
      <c r="BPT231" s="1"/>
      <c r="BPU231" s="1"/>
      <c r="BPV231" s="1"/>
      <c r="BPW231" s="1"/>
      <c r="BPX231" s="1"/>
      <c r="BPY231" s="1"/>
      <c r="BPZ231" s="1"/>
      <c r="BQA231" s="1"/>
      <c r="BQB231" s="1"/>
      <c r="BQC231" s="1"/>
      <c r="BQD231" s="1"/>
      <c r="BQE231" s="1"/>
      <c r="BQF231" s="1"/>
      <c r="BQG231" s="1"/>
      <c r="BQH231" s="1"/>
      <c r="BQI231" s="1"/>
      <c r="BQJ231" s="1"/>
      <c r="BQK231" s="1"/>
      <c r="BQL231" s="1"/>
      <c r="BQM231" s="1"/>
      <c r="BQN231" s="1"/>
      <c r="BQO231" s="1"/>
      <c r="BQP231" s="1"/>
      <c r="BQQ231" s="1"/>
      <c r="BQR231" s="1"/>
      <c r="BQS231" s="1"/>
      <c r="BQT231" s="1"/>
      <c r="BQU231" s="1"/>
      <c r="BQV231" s="1"/>
      <c r="BQW231" s="1"/>
      <c r="BQX231" s="1"/>
      <c r="BQY231" s="1"/>
      <c r="BQZ231" s="1"/>
      <c r="BRA231" s="1"/>
      <c r="BRB231" s="1"/>
      <c r="BRC231" s="1"/>
      <c r="BRD231" s="1"/>
      <c r="BRE231" s="1"/>
      <c r="BRF231" s="1"/>
      <c r="BRG231" s="1"/>
      <c r="BRH231" s="1"/>
      <c r="BRI231" s="1"/>
      <c r="BRJ231" s="1"/>
      <c r="BRK231" s="1"/>
      <c r="BRL231" s="1"/>
      <c r="BRM231" s="1"/>
      <c r="BRN231" s="1"/>
      <c r="BRO231" s="1"/>
      <c r="BRP231" s="1"/>
      <c r="BRQ231" s="1"/>
      <c r="BRR231" s="1"/>
      <c r="BRS231" s="1"/>
      <c r="BRT231" s="1"/>
      <c r="BRU231" s="1"/>
      <c r="BRV231" s="1"/>
      <c r="BRW231" s="1"/>
      <c r="BRX231" s="1"/>
      <c r="BRY231" s="1"/>
      <c r="BRZ231" s="1"/>
      <c r="BSA231" s="1"/>
      <c r="BSB231" s="1"/>
      <c r="BSC231" s="1"/>
      <c r="BSD231" s="1"/>
      <c r="BSE231" s="1"/>
      <c r="BSF231" s="1"/>
      <c r="BSG231" s="1"/>
      <c r="BSH231" s="1"/>
      <c r="BSI231" s="1"/>
      <c r="BSJ231" s="1"/>
      <c r="BSK231" s="1"/>
      <c r="BSL231" s="1"/>
      <c r="BSM231" s="1"/>
      <c r="BSN231" s="1"/>
      <c r="BSO231" s="1"/>
      <c r="BSP231" s="1"/>
      <c r="BSQ231" s="1"/>
      <c r="BSR231" s="1"/>
      <c r="BSS231" s="1"/>
      <c r="BST231" s="1"/>
      <c r="BSU231" s="1"/>
      <c r="BSV231" s="1"/>
      <c r="BSW231" s="1"/>
      <c r="BSX231" s="1"/>
      <c r="BSY231" s="1"/>
      <c r="BSZ231" s="1"/>
      <c r="BTA231" s="1"/>
      <c r="BTB231" s="1"/>
      <c r="BTC231" s="1"/>
      <c r="BTD231" s="1"/>
      <c r="BTE231" s="1"/>
      <c r="BTF231" s="1"/>
      <c r="BTG231" s="1"/>
      <c r="BTH231" s="1"/>
      <c r="BTI231" s="1"/>
      <c r="BTJ231" s="1"/>
      <c r="BTK231" s="1"/>
      <c r="BTL231" s="1"/>
      <c r="BTM231" s="1"/>
      <c r="BTN231" s="1"/>
      <c r="BTO231" s="1"/>
      <c r="BTP231" s="1"/>
      <c r="BTQ231" s="1"/>
      <c r="BTR231" s="1"/>
      <c r="BTS231" s="1"/>
      <c r="BTT231" s="1"/>
      <c r="BTU231" s="1"/>
      <c r="BTV231" s="1"/>
      <c r="BTW231" s="1"/>
      <c r="BTX231" s="1"/>
      <c r="BTY231" s="1"/>
      <c r="BTZ231" s="1"/>
      <c r="BUA231" s="1"/>
      <c r="BUB231" s="1"/>
      <c r="BUC231" s="1"/>
      <c r="BUD231" s="1"/>
      <c r="BUE231" s="1"/>
      <c r="BUF231" s="1"/>
      <c r="BUG231" s="1"/>
      <c r="BUH231" s="1"/>
      <c r="BUI231" s="1"/>
      <c r="BUJ231" s="1"/>
      <c r="BUK231" s="1"/>
      <c r="BUL231" s="1"/>
      <c r="BUM231" s="1"/>
      <c r="BUN231" s="1"/>
      <c r="BUO231" s="1"/>
      <c r="BUP231" s="1"/>
      <c r="BUQ231" s="1"/>
      <c r="BUR231" s="1"/>
      <c r="BUS231" s="1"/>
      <c r="BUT231" s="1"/>
      <c r="BUU231" s="1"/>
      <c r="BUV231" s="1"/>
      <c r="BUW231" s="1"/>
      <c r="BUX231" s="1"/>
      <c r="BUY231" s="1"/>
      <c r="BUZ231" s="1"/>
      <c r="BVA231" s="1"/>
      <c r="BVB231" s="1"/>
      <c r="BVC231" s="1"/>
      <c r="BVD231" s="1"/>
      <c r="BVE231" s="1"/>
      <c r="BVF231" s="1"/>
      <c r="BVG231" s="1"/>
      <c r="BVH231" s="1"/>
      <c r="BVI231" s="1"/>
      <c r="BVJ231" s="1"/>
      <c r="BVK231" s="1"/>
      <c r="BVL231" s="1"/>
      <c r="BVM231" s="1"/>
      <c r="BVN231" s="1"/>
      <c r="BVO231" s="1"/>
      <c r="BVP231" s="1"/>
      <c r="BVQ231" s="1"/>
      <c r="BVR231" s="1"/>
      <c r="BVS231" s="1"/>
      <c r="BVT231" s="1"/>
      <c r="BVU231" s="1"/>
      <c r="BVV231" s="1"/>
      <c r="BVW231" s="1"/>
      <c r="BVX231" s="1"/>
      <c r="BVY231" s="1"/>
      <c r="BVZ231" s="1"/>
      <c r="BWA231" s="1"/>
      <c r="BWB231" s="1"/>
      <c r="BWC231" s="1"/>
      <c r="BWD231" s="1"/>
      <c r="BWE231" s="1"/>
      <c r="BWF231" s="1"/>
      <c r="BWG231" s="1"/>
      <c r="BWH231" s="1"/>
      <c r="BWI231" s="1"/>
      <c r="BWJ231" s="1"/>
      <c r="BWK231" s="1"/>
      <c r="BWL231" s="1"/>
      <c r="BWM231" s="1"/>
      <c r="BWN231" s="1"/>
      <c r="BWO231" s="1"/>
      <c r="BWP231" s="1"/>
      <c r="BWQ231" s="1"/>
      <c r="BWR231" s="1"/>
      <c r="BWS231" s="1"/>
      <c r="BWT231" s="1"/>
      <c r="BWU231" s="1"/>
      <c r="BWV231" s="1"/>
      <c r="BWW231" s="1"/>
      <c r="BWX231" s="1"/>
      <c r="BWY231" s="1"/>
      <c r="BWZ231" s="1"/>
      <c r="BXA231" s="1"/>
      <c r="BXB231" s="1"/>
      <c r="BXC231" s="1"/>
      <c r="BXD231" s="1"/>
      <c r="BXE231" s="1"/>
      <c r="BXF231" s="1"/>
      <c r="BXG231" s="1"/>
      <c r="BXH231" s="1"/>
      <c r="BXI231" s="1"/>
      <c r="BXJ231" s="1"/>
      <c r="BXK231" s="1"/>
      <c r="BXL231" s="1"/>
      <c r="BXM231" s="1"/>
      <c r="BXN231" s="1"/>
      <c r="BXO231" s="1"/>
      <c r="BXP231" s="1"/>
      <c r="BXQ231" s="1"/>
      <c r="BXR231" s="1"/>
      <c r="BXS231" s="1"/>
      <c r="BXT231" s="1"/>
      <c r="BXU231" s="1"/>
      <c r="BXV231" s="1"/>
      <c r="BXW231" s="1"/>
      <c r="BXX231" s="1"/>
      <c r="BXY231" s="1"/>
      <c r="BXZ231" s="1"/>
      <c r="BYA231" s="1"/>
      <c r="BYB231" s="1"/>
      <c r="BYC231" s="1"/>
      <c r="BYD231" s="1"/>
      <c r="BYE231" s="1"/>
      <c r="BYF231" s="1"/>
      <c r="BYG231" s="1"/>
      <c r="BYH231" s="1"/>
      <c r="BYI231" s="1"/>
      <c r="BYJ231" s="1"/>
      <c r="BYK231" s="1"/>
      <c r="BYL231" s="1"/>
      <c r="BYM231" s="1"/>
      <c r="BYN231" s="1"/>
      <c r="BYO231" s="1"/>
      <c r="BYP231" s="1"/>
      <c r="BYQ231" s="1"/>
      <c r="BYR231" s="1"/>
      <c r="BYS231" s="1"/>
      <c r="BYT231" s="1"/>
      <c r="BYU231" s="1"/>
      <c r="BYV231" s="1"/>
      <c r="BYW231" s="1"/>
      <c r="BYX231" s="1"/>
      <c r="BYY231" s="1"/>
      <c r="BYZ231" s="1"/>
      <c r="BZA231" s="1"/>
      <c r="BZB231" s="1"/>
      <c r="BZC231" s="1"/>
      <c r="BZD231" s="1"/>
      <c r="BZE231" s="1"/>
      <c r="BZF231" s="1"/>
      <c r="BZG231" s="1"/>
      <c r="BZH231" s="1"/>
      <c r="BZI231" s="1"/>
      <c r="BZJ231" s="1"/>
      <c r="BZK231" s="1"/>
      <c r="BZL231" s="1"/>
      <c r="BZM231" s="1"/>
      <c r="BZN231" s="1"/>
      <c r="BZO231" s="1"/>
      <c r="BZP231" s="1"/>
      <c r="BZQ231" s="1"/>
      <c r="BZR231" s="1"/>
      <c r="BZS231" s="1"/>
      <c r="BZT231" s="1"/>
      <c r="BZU231" s="1"/>
      <c r="BZV231" s="1"/>
      <c r="BZW231" s="1"/>
      <c r="BZX231" s="1"/>
      <c r="BZY231" s="1"/>
      <c r="BZZ231" s="1"/>
      <c r="CAA231" s="1"/>
      <c r="CAB231" s="1"/>
      <c r="CAC231" s="1"/>
      <c r="CAD231" s="1"/>
      <c r="CAE231" s="1"/>
      <c r="CAF231" s="1"/>
      <c r="CAG231" s="1"/>
      <c r="CAH231" s="1"/>
      <c r="CAI231" s="1"/>
      <c r="CAJ231" s="1"/>
      <c r="CAK231" s="1"/>
      <c r="CAL231" s="1"/>
      <c r="CAM231" s="1"/>
      <c r="CAN231" s="1"/>
      <c r="CAO231" s="1"/>
      <c r="CAP231" s="1"/>
      <c r="CAQ231" s="1"/>
      <c r="CAR231" s="1"/>
      <c r="CAS231" s="1"/>
      <c r="CAT231" s="1"/>
      <c r="CAU231" s="1"/>
      <c r="CAV231" s="1"/>
      <c r="CAW231" s="1"/>
      <c r="CAX231" s="1"/>
      <c r="CAY231" s="1"/>
      <c r="CAZ231" s="1"/>
      <c r="CBA231" s="1"/>
      <c r="CBB231" s="1"/>
      <c r="CBC231" s="1"/>
      <c r="CBD231" s="1"/>
      <c r="CBE231" s="1"/>
      <c r="CBF231" s="1"/>
      <c r="CBG231" s="1"/>
      <c r="CBH231" s="1"/>
      <c r="CBI231" s="1"/>
      <c r="CBJ231" s="1"/>
      <c r="CBK231" s="1"/>
      <c r="CBL231" s="1"/>
      <c r="CBM231" s="1"/>
      <c r="CBN231" s="1"/>
      <c r="CBO231" s="1"/>
      <c r="CBP231" s="1"/>
      <c r="CBQ231" s="1"/>
      <c r="CBR231" s="1"/>
      <c r="CBS231" s="1"/>
      <c r="CBT231" s="1"/>
      <c r="CBU231" s="1"/>
      <c r="CBV231" s="1"/>
      <c r="CBW231" s="1"/>
      <c r="CBX231" s="1"/>
      <c r="CBY231" s="1"/>
      <c r="CBZ231" s="1"/>
      <c r="CCA231" s="1"/>
      <c r="CCB231" s="1"/>
      <c r="CCC231" s="1"/>
      <c r="CCD231" s="1"/>
      <c r="CCE231" s="1"/>
      <c r="CCF231" s="1"/>
      <c r="CCG231" s="1"/>
      <c r="CCH231" s="1"/>
      <c r="CCI231" s="1"/>
      <c r="CCJ231" s="1"/>
      <c r="CCK231" s="1"/>
      <c r="CCL231" s="1"/>
      <c r="CCM231" s="1"/>
      <c r="CCN231" s="1"/>
      <c r="CCO231" s="1"/>
      <c r="CCP231" s="1"/>
      <c r="CCQ231" s="1"/>
      <c r="CCR231" s="1"/>
      <c r="CCS231" s="1"/>
      <c r="CCT231" s="1"/>
      <c r="CCU231" s="1"/>
      <c r="CCV231" s="1"/>
      <c r="CCW231" s="1"/>
      <c r="CCX231" s="1"/>
      <c r="CCY231" s="1"/>
      <c r="CCZ231" s="1"/>
      <c r="CDA231" s="1"/>
      <c r="CDB231" s="1"/>
      <c r="CDC231" s="1"/>
      <c r="CDD231" s="1"/>
      <c r="CDE231" s="1"/>
      <c r="CDF231" s="1"/>
      <c r="CDG231" s="1"/>
      <c r="CDH231" s="1"/>
      <c r="CDI231" s="1"/>
      <c r="CDJ231" s="1"/>
      <c r="CDK231" s="1"/>
      <c r="CDL231" s="1"/>
      <c r="CDM231" s="1"/>
      <c r="CDN231" s="1"/>
      <c r="CDO231" s="1"/>
      <c r="CDP231" s="1"/>
      <c r="CDQ231" s="1"/>
      <c r="CDR231" s="1"/>
      <c r="CDS231" s="1"/>
      <c r="CDT231" s="1"/>
      <c r="CDU231" s="1"/>
      <c r="CDV231" s="1"/>
      <c r="CDW231" s="1"/>
      <c r="CDX231" s="1"/>
      <c r="CDY231" s="1"/>
      <c r="CDZ231" s="1"/>
      <c r="CEA231" s="1"/>
      <c r="CEB231" s="1"/>
      <c r="CEC231" s="1"/>
      <c r="CED231" s="1"/>
      <c r="CEE231" s="1"/>
      <c r="CEF231" s="1"/>
      <c r="CEG231" s="1"/>
      <c r="CEH231" s="1"/>
      <c r="CEI231" s="1"/>
      <c r="CEJ231" s="1"/>
      <c r="CEK231" s="1"/>
      <c r="CEL231" s="1"/>
      <c r="CEM231" s="1"/>
      <c r="CEN231" s="1"/>
      <c r="CEO231" s="1"/>
      <c r="CEP231" s="1"/>
      <c r="CEQ231" s="1"/>
      <c r="CER231" s="1"/>
      <c r="CES231" s="1"/>
      <c r="CET231" s="1"/>
      <c r="CEU231" s="1"/>
      <c r="CEV231" s="1"/>
      <c r="CEW231" s="1"/>
      <c r="CEX231" s="1"/>
      <c r="CEY231" s="1"/>
      <c r="CEZ231" s="1"/>
      <c r="CFA231" s="1"/>
      <c r="CFB231" s="1"/>
      <c r="CFC231" s="1"/>
      <c r="CFD231" s="1"/>
      <c r="CFE231" s="1"/>
      <c r="CFF231" s="1"/>
      <c r="CFG231" s="1"/>
      <c r="CFH231" s="1"/>
      <c r="CFI231" s="1"/>
      <c r="CFJ231" s="1"/>
      <c r="CFK231" s="1"/>
      <c r="CFL231" s="1"/>
      <c r="CFM231" s="1"/>
      <c r="CFN231" s="1"/>
      <c r="CFO231" s="1"/>
      <c r="CFP231" s="1"/>
      <c r="CFQ231" s="1"/>
      <c r="CFR231" s="1"/>
      <c r="CFS231" s="1"/>
      <c r="CFT231" s="1"/>
      <c r="CFU231" s="1"/>
      <c r="CFV231" s="1"/>
      <c r="CFW231" s="1"/>
      <c r="CFX231" s="1"/>
      <c r="CFY231" s="1"/>
      <c r="CFZ231" s="1"/>
      <c r="CGA231" s="1"/>
      <c r="CGB231" s="1"/>
      <c r="CGC231" s="1"/>
      <c r="CGD231" s="1"/>
      <c r="CGE231" s="1"/>
      <c r="CGF231" s="1"/>
      <c r="CGG231" s="1"/>
      <c r="CGH231" s="1"/>
      <c r="CGI231" s="1"/>
      <c r="CGJ231" s="1"/>
      <c r="CGK231" s="1"/>
      <c r="CGL231" s="1"/>
      <c r="CGM231" s="1"/>
      <c r="CGN231" s="1"/>
      <c r="CGO231" s="1"/>
      <c r="CGP231" s="1"/>
      <c r="CGQ231" s="1"/>
      <c r="CGR231" s="1"/>
      <c r="CGS231" s="1"/>
      <c r="CGT231" s="1"/>
      <c r="CGU231" s="1"/>
      <c r="CGV231" s="1"/>
      <c r="CGW231" s="1"/>
      <c r="CGX231" s="1"/>
      <c r="CGY231" s="1"/>
      <c r="CGZ231" s="1"/>
      <c r="CHA231" s="1"/>
      <c r="CHB231" s="1"/>
      <c r="CHC231" s="1"/>
      <c r="CHD231" s="1"/>
      <c r="CHE231" s="1"/>
      <c r="CHF231" s="1"/>
      <c r="CHG231" s="1"/>
      <c r="CHH231" s="1"/>
      <c r="CHI231" s="1"/>
      <c r="CHJ231" s="1"/>
      <c r="CHK231" s="1"/>
      <c r="CHL231" s="1"/>
      <c r="CHM231" s="1"/>
      <c r="CHN231" s="1"/>
      <c r="CHO231" s="1"/>
      <c r="CHP231" s="1"/>
      <c r="CHQ231" s="1"/>
      <c r="CHR231" s="1"/>
      <c r="CHS231" s="1"/>
      <c r="CHT231" s="1"/>
      <c r="CHU231" s="1"/>
      <c r="CHV231" s="1"/>
      <c r="CHW231" s="1"/>
      <c r="CHX231" s="1"/>
      <c r="CHY231" s="1"/>
      <c r="CHZ231" s="1"/>
      <c r="CIA231" s="1"/>
      <c r="CIB231" s="1"/>
      <c r="CIC231" s="1"/>
      <c r="CID231" s="1"/>
      <c r="CIE231" s="1"/>
      <c r="CIF231" s="1"/>
      <c r="CIG231" s="1"/>
      <c r="CIH231" s="1"/>
      <c r="CII231" s="1"/>
      <c r="CIJ231" s="1"/>
      <c r="CIK231" s="1"/>
      <c r="CIL231" s="1"/>
      <c r="CIM231" s="1"/>
      <c r="CIN231" s="1"/>
      <c r="CIO231" s="1"/>
      <c r="CIP231" s="1"/>
      <c r="CIQ231" s="1"/>
      <c r="CIR231" s="1"/>
      <c r="CIS231" s="1"/>
      <c r="CIT231" s="1"/>
      <c r="CIU231" s="1"/>
      <c r="CIV231" s="1"/>
      <c r="CIW231" s="1"/>
      <c r="CIX231" s="1"/>
      <c r="CIY231" s="1"/>
      <c r="CIZ231" s="1"/>
      <c r="CJA231" s="1"/>
      <c r="CJB231" s="1"/>
      <c r="CJC231" s="1"/>
      <c r="CJD231" s="1"/>
      <c r="CJE231" s="1"/>
      <c r="CJF231" s="1"/>
      <c r="CJG231" s="1"/>
      <c r="CJH231" s="1"/>
      <c r="CJI231" s="1"/>
      <c r="CJJ231" s="1"/>
      <c r="CJK231" s="1"/>
      <c r="CJL231" s="1"/>
      <c r="CJM231" s="1"/>
      <c r="CJN231" s="1"/>
      <c r="CJO231" s="1"/>
      <c r="CJP231" s="1"/>
      <c r="CJQ231" s="1"/>
      <c r="CJR231" s="1"/>
      <c r="CJS231" s="1"/>
      <c r="CJT231" s="1"/>
      <c r="CJU231" s="1"/>
      <c r="CJV231" s="1"/>
      <c r="CJW231" s="1"/>
      <c r="CJX231" s="1"/>
      <c r="CJY231" s="1"/>
      <c r="CJZ231" s="1"/>
      <c r="CKA231" s="1"/>
      <c r="CKB231" s="1"/>
      <c r="CKC231" s="1"/>
      <c r="CKD231" s="1"/>
      <c r="CKE231" s="1"/>
      <c r="CKF231" s="1"/>
      <c r="CKG231" s="1"/>
      <c r="CKH231" s="1"/>
      <c r="CKI231" s="1"/>
      <c r="CKJ231" s="1"/>
      <c r="CKK231" s="1"/>
      <c r="CKL231" s="1"/>
      <c r="CKM231" s="1"/>
      <c r="CKN231" s="1"/>
      <c r="CKO231" s="1"/>
      <c r="CKP231" s="1"/>
      <c r="CKQ231" s="1"/>
      <c r="CKR231" s="1"/>
      <c r="CKS231" s="1"/>
      <c r="CKT231" s="1"/>
      <c r="CKU231" s="1"/>
      <c r="CKV231" s="1"/>
      <c r="CKW231" s="1"/>
      <c r="CKX231" s="1"/>
      <c r="CKY231" s="1"/>
      <c r="CKZ231" s="1"/>
      <c r="CLA231" s="1"/>
      <c r="CLB231" s="1"/>
      <c r="CLC231" s="1"/>
      <c r="CLD231" s="1"/>
      <c r="CLE231" s="1"/>
      <c r="CLF231" s="1"/>
      <c r="CLG231" s="1"/>
      <c r="CLH231" s="1"/>
      <c r="CLI231" s="1"/>
      <c r="CLJ231" s="1"/>
      <c r="CLK231" s="1"/>
      <c r="CLL231" s="1"/>
      <c r="CLM231" s="1"/>
      <c r="CLN231" s="1"/>
      <c r="CLO231" s="1"/>
      <c r="CLP231" s="1"/>
      <c r="CLQ231" s="1"/>
      <c r="CLR231" s="1"/>
      <c r="CLS231" s="1"/>
      <c r="CLT231" s="1"/>
      <c r="CLU231" s="1"/>
      <c r="CLV231" s="1"/>
      <c r="CLW231" s="1"/>
      <c r="CLX231" s="1"/>
      <c r="CLY231" s="1"/>
      <c r="CLZ231" s="1"/>
      <c r="CMA231" s="1"/>
      <c r="CMB231" s="1"/>
      <c r="CMC231" s="1"/>
      <c r="CMD231" s="1"/>
      <c r="CME231" s="1"/>
      <c r="CMF231" s="1"/>
      <c r="CMG231" s="1"/>
      <c r="CMH231" s="1"/>
      <c r="CMI231" s="1"/>
      <c r="CMJ231" s="1"/>
      <c r="CMK231" s="1"/>
      <c r="CML231" s="1"/>
      <c r="CMM231" s="1"/>
      <c r="CMN231" s="1"/>
      <c r="CMO231" s="1"/>
      <c r="CMP231" s="1"/>
      <c r="CMQ231" s="1"/>
      <c r="CMR231" s="1"/>
      <c r="CMS231" s="1"/>
      <c r="CMT231" s="1"/>
      <c r="CMU231" s="1"/>
      <c r="CMV231" s="1"/>
      <c r="CMW231" s="1"/>
      <c r="CMX231" s="1"/>
      <c r="CMY231" s="1"/>
      <c r="CMZ231" s="1"/>
      <c r="CNA231" s="1"/>
      <c r="CNB231" s="1"/>
      <c r="CNC231" s="1"/>
      <c r="CND231" s="1"/>
      <c r="CNE231" s="1"/>
      <c r="CNF231" s="1"/>
      <c r="CNG231" s="1"/>
      <c r="CNH231" s="1"/>
      <c r="CNI231" s="1"/>
      <c r="CNJ231" s="1"/>
      <c r="CNK231" s="1"/>
      <c r="CNL231" s="1"/>
      <c r="CNM231" s="1"/>
      <c r="CNN231" s="1"/>
      <c r="CNO231" s="1"/>
      <c r="CNP231" s="1"/>
      <c r="CNQ231" s="1"/>
      <c r="CNR231" s="1"/>
      <c r="CNS231" s="1"/>
      <c r="CNT231" s="1"/>
      <c r="CNU231" s="1"/>
      <c r="CNV231" s="1"/>
      <c r="CNW231" s="1"/>
      <c r="CNX231" s="1"/>
      <c r="CNY231" s="1"/>
      <c r="CNZ231" s="1"/>
      <c r="COA231" s="1"/>
      <c r="COB231" s="1"/>
      <c r="COC231" s="1"/>
      <c r="COD231" s="1"/>
      <c r="COE231" s="1"/>
      <c r="COF231" s="1"/>
      <c r="COG231" s="1"/>
      <c r="COH231" s="1"/>
      <c r="COI231" s="1"/>
      <c r="COJ231" s="1"/>
      <c r="COK231" s="1"/>
      <c r="COL231" s="1"/>
      <c r="COM231" s="1"/>
      <c r="CON231" s="1"/>
      <c r="COO231" s="1"/>
      <c r="COP231" s="1"/>
      <c r="COQ231" s="1"/>
      <c r="COR231" s="1"/>
      <c r="COS231" s="1"/>
      <c r="COT231" s="1"/>
      <c r="COU231" s="1"/>
      <c r="COV231" s="1"/>
      <c r="COW231" s="1"/>
      <c r="COX231" s="1"/>
      <c r="COY231" s="1"/>
      <c r="COZ231" s="1"/>
      <c r="CPA231" s="1"/>
      <c r="CPB231" s="1"/>
      <c r="CPC231" s="1"/>
      <c r="CPD231" s="1"/>
      <c r="CPE231" s="1"/>
      <c r="CPF231" s="1"/>
      <c r="CPG231" s="1"/>
      <c r="CPH231" s="1"/>
      <c r="CPI231" s="1"/>
      <c r="CPJ231" s="1"/>
      <c r="CPK231" s="1"/>
      <c r="CPL231" s="1"/>
      <c r="CPM231" s="1"/>
      <c r="CPN231" s="1"/>
      <c r="CPO231" s="1"/>
      <c r="CPP231" s="1"/>
      <c r="CPQ231" s="1"/>
      <c r="CPR231" s="1"/>
      <c r="CPS231" s="1"/>
      <c r="CPT231" s="1"/>
      <c r="CPU231" s="1"/>
      <c r="CPV231" s="1"/>
      <c r="CPW231" s="1"/>
      <c r="CPX231" s="1"/>
      <c r="CPY231" s="1"/>
      <c r="CPZ231" s="1"/>
      <c r="CQA231" s="1"/>
      <c r="CQB231" s="1"/>
      <c r="CQC231" s="1"/>
      <c r="CQD231" s="1"/>
      <c r="CQE231" s="1"/>
      <c r="CQF231" s="1"/>
      <c r="CQG231" s="1"/>
      <c r="CQH231" s="1"/>
      <c r="CQI231" s="1"/>
      <c r="CQJ231" s="1"/>
      <c r="CQK231" s="1"/>
      <c r="CQL231" s="1"/>
      <c r="CQM231" s="1"/>
      <c r="CQN231" s="1"/>
      <c r="CQO231" s="1"/>
      <c r="CQP231" s="1"/>
      <c r="CQQ231" s="1"/>
      <c r="CQR231" s="1"/>
      <c r="CQS231" s="1"/>
      <c r="CQT231" s="1"/>
      <c r="CQU231" s="1"/>
      <c r="CQV231" s="1"/>
      <c r="CQW231" s="1"/>
      <c r="CQX231" s="1"/>
      <c r="CQY231" s="1"/>
      <c r="CQZ231" s="1"/>
      <c r="CRA231" s="1"/>
      <c r="CRB231" s="1"/>
      <c r="CRC231" s="1"/>
      <c r="CRD231" s="1"/>
      <c r="CRE231" s="1"/>
      <c r="CRF231" s="1"/>
      <c r="CRG231" s="1"/>
      <c r="CRH231" s="1"/>
      <c r="CRI231" s="1"/>
      <c r="CRJ231" s="1"/>
      <c r="CRK231" s="1"/>
      <c r="CRL231" s="1"/>
      <c r="CRM231" s="1"/>
      <c r="CRN231" s="1"/>
      <c r="CRO231" s="1"/>
      <c r="CRP231" s="1"/>
      <c r="CRQ231" s="1"/>
      <c r="CRR231" s="1"/>
      <c r="CRS231" s="1"/>
      <c r="CRT231" s="1"/>
      <c r="CRU231" s="1"/>
      <c r="CRV231" s="1"/>
      <c r="CRW231" s="1"/>
      <c r="CRX231" s="1"/>
      <c r="CRY231" s="1"/>
      <c r="CRZ231" s="1"/>
      <c r="CSA231" s="1"/>
      <c r="CSB231" s="1"/>
      <c r="CSC231" s="1"/>
      <c r="CSD231" s="1"/>
      <c r="CSE231" s="1"/>
      <c r="CSF231" s="1"/>
      <c r="CSG231" s="1"/>
      <c r="CSH231" s="1"/>
      <c r="CSI231" s="1"/>
      <c r="CSJ231" s="1"/>
      <c r="CSK231" s="1"/>
      <c r="CSL231" s="1"/>
      <c r="CSM231" s="1"/>
      <c r="CSN231" s="1"/>
      <c r="CSO231" s="1"/>
      <c r="CSP231" s="1"/>
      <c r="CSQ231" s="1"/>
      <c r="CSR231" s="1"/>
      <c r="CSS231" s="1"/>
      <c r="CST231" s="1"/>
      <c r="CSU231" s="1"/>
      <c r="CSV231" s="1"/>
      <c r="CSW231" s="1"/>
      <c r="CSX231" s="1"/>
      <c r="CSY231" s="1"/>
      <c r="CSZ231" s="1"/>
      <c r="CTA231" s="1"/>
      <c r="CTB231" s="1"/>
      <c r="CTC231" s="1"/>
      <c r="CTD231" s="1"/>
      <c r="CTE231" s="1"/>
      <c r="CTF231" s="1"/>
      <c r="CTG231" s="1"/>
      <c r="CTH231" s="1"/>
      <c r="CTI231" s="1"/>
      <c r="CTJ231" s="1"/>
      <c r="CTK231" s="1"/>
      <c r="CTL231" s="1"/>
      <c r="CTM231" s="1"/>
      <c r="CTN231" s="1"/>
      <c r="CTO231" s="1"/>
      <c r="CTP231" s="1"/>
      <c r="CTQ231" s="1"/>
      <c r="CTR231" s="1"/>
      <c r="CTS231" s="1"/>
      <c r="CTT231" s="1"/>
      <c r="CTU231" s="1"/>
      <c r="CTV231" s="1"/>
      <c r="CTW231" s="1"/>
      <c r="CTX231" s="1"/>
      <c r="CTY231" s="1"/>
      <c r="CTZ231" s="1"/>
      <c r="CUA231" s="1"/>
      <c r="CUB231" s="1"/>
      <c r="CUC231" s="1"/>
      <c r="CUD231" s="1"/>
      <c r="CUE231" s="1"/>
      <c r="CUF231" s="1"/>
      <c r="CUG231" s="1"/>
      <c r="CUH231" s="1"/>
      <c r="CUI231" s="1"/>
      <c r="CUJ231" s="1"/>
      <c r="CUK231" s="1"/>
      <c r="CUL231" s="1"/>
      <c r="CUM231" s="1"/>
      <c r="CUN231" s="1"/>
      <c r="CUO231" s="1"/>
      <c r="CUP231" s="1"/>
      <c r="CUQ231" s="1"/>
      <c r="CUR231" s="1"/>
      <c r="CUS231" s="1"/>
      <c r="CUT231" s="1"/>
      <c r="CUU231" s="1"/>
      <c r="CUV231" s="1"/>
      <c r="CUW231" s="1"/>
      <c r="CUX231" s="1"/>
      <c r="CUY231" s="1"/>
      <c r="CUZ231" s="1"/>
      <c r="CVA231" s="1"/>
      <c r="CVB231" s="1"/>
      <c r="CVC231" s="1"/>
      <c r="CVD231" s="1"/>
      <c r="CVE231" s="1"/>
      <c r="CVF231" s="1"/>
      <c r="CVG231" s="1"/>
      <c r="CVH231" s="1"/>
      <c r="CVI231" s="1"/>
      <c r="CVJ231" s="1"/>
      <c r="CVK231" s="1"/>
      <c r="CVL231" s="1"/>
      <c r="CVM231" s="1"/>
      <c r="CVN231" s="1"/>
      <c r="CVO231" s="1"/>
      <c r="CVP231" s="1"/>
      <c r="CVQ231" s="1"/>
      <c r="CVR231" s="1"/>
      <c r="CVS231" s="1"/>
      <c r="CVT231" s="1"/>
      <c r="CVU231" s="1"/>
      <c r="CVV231" s="1"/>
      <c r="CVW231" s="1"/>
      <c r="CVX231" s="1"/>
      <c r="CVY231" s="1"/>
      <c r="CVZ231" s="1"/>
      <c r="CWA231" s="1"/>
      <c r="CWB231" s="1"/>
      <c r="CWC231" s="1"/>
      <c r="CWD231" s="1"/>
      <c r="CWE231" s="1"/>
      <c r="CWF231" s="1"/>
      <c r="CWG231" s="1"/>
      <c r="CWH231" s="1"/>
      <c r="CWI231" s="1"/>
      <c r="CWJ231" s="1"/>
      <c r="CWK231" s="1"/>
      <c r="CWL231" s="1"/>
      <c r="CWM231" s="1"/>
      <c r="CWN231" s="1"/>
      <c r="CWO231" s="1"/>
      <c r="CWP231" s="1"/>
      <c r="CWQ231" s="1"/>
      <c r="CWR231" s="1"/>
      <c r="CWS231" s="1"/>
      <c r="CWT231" s="1"/>
      <c r="CWU231" s="1"/>
      <c r="CWV231" s="1"/>
      <c r="CWW231" s="1"/>
      <c r="CWX231" s="1"/>
      <c r="CWY231" s="1"/>
      <c r="CWZ231" s="1"/>
      <c r="CXA231" s="1"/>
      <c r="CXB231" s="1"/>
      <c r="CXC231" s="1"/>
      <c r="CXD231" s="1"/>
      <c r="CXE231" s="1"/>
      <c r="CXF231" s="1"/>
      <c r="CXG231" s="1"/>
      <c r="CXH231" s="1"/>
      <c r="CXI231" s="1"/>
      <c r="CXJ231" s="1"/>
      <c r="CXK231" s="1"/>
      <c r="CXL231" s="1"/>
      <c r="CXM231" s="1"/>
      <c r="CXN231" s="1"/>
      <c r="CXO231" s="1"/>
      <c r="CXP231" s="1"/>
      <c r="CXQ231" s="1"/>
      <c r="CXR231" s="1"/>
      <c r="CXS231" s="1"/>
      <c r="CXT231" s="1"/>
      <c r="CXU231" s="1"/>
      <c r="CXV231" s="1"/>
      <c r="CXW231" s="1"/>
      <c r="CXX231" s="1"/>
      <c r="CXY231" s="1"/>
      <c r="CXZ231" s="1"/>
      <c r="CYA231" s="1"/>
      <c r="CYB231" s="1"/>
      <c r="CYC231" s="1"/>
      <c r="CYD231" s="1"/>
      <c r="CYE231" s="1"/>
      <c r="CYF231" s="1"/>
      <c r="CYG231" s="1"/>
      <c r="CYH231" s="1"/>
      <c r="CYI231" s="1"/>
      <c r="CYJ231" s="1"/>
      <c r="CYK231" s="1"/>
      <c r="CYL231" s="1"/>
      <c r="CYM231" s="1"/>
      <c r="CYN231" s="1"/>
      <c r="CYO231" s="1"/>
      <c r="CYP231" s="1"/>
      <c r="CYQ231" s="1"/>
      <c r="CYR231" s="1"/>
      <c r="CYS231" s="1"/>
      <c r="CYT231" s="1"/>
      <c r="CYU231" s="1"/>
      <c r="CYV231" s="1"/>
      <c r="CYW231" s="1"/>
      <c r="CYX231" s="1"/>
      <c r="CYY231" s="1"/>
      <c r="CYZ231" s="1"/>
      <c r="CZA231" s="1"/>
      <c r="CZB231" s="1"/>
      <c r="CZC231" s="1"/>
      <c r="CZD231" s="1"/>
      <c r="CZE231" s="1"/>
      <c r="CZF231" s="1"/>
      <c r="CZG231" s="1"/>
      <c r="CZH231" s="1"/>
      <c r="CZI231" s="1"/>
      <c r="CZJ231" s="1"/>
      <c r="CZK231" s="1"/>
      <c r="CZL231" s="1"/>
      <c r="CZM231" s="1"/>
      <c r="CZN231" s="1"/>
      <c r="CZO231" s="1"/>
      <c r="CZP231" s="1"/>
      <c r="CZQ231" s="1"/>
      <c r="CZR231" s="1"/>
      <c r="CZS231" s="1"/>
      <c r="CZT231" s="1"/>
      <c r="CZU231" s="1"/>
      <c r="CZV231" s="1"/>
      <c r="CZW231" s="1"/>
      <c r="CZX231" s="1"/>
      <c r="CZY231" s="1"/>
      <c r="CZZ231" s="1"/>
      <c r="DAA231" s="1"/>
      <c r="DAB231" s="1"/>
      <c r="DAC231" s="1"/>
      <c r="DAD231" s="1"/>
      <c r="DAE231" s="1"/>
      <c r="DAF231" s="1"/>
      <c r="DAG231" s="1"/>
      <c r="DAH231" s="1"/>
      <c r="DAI231" s="1"/>
      <c r="DAJ231" s="1"/>
      <c r="DAK231" s="1"/>
      <c r="DAL231" s="1"/>
      <c r="DAM231" s="1"/>
      <c r="DAN231" s="1"/>
      <c r="DAO231" s="1"/>
      <c r="DAP231" s="1"/>
      <c r="DAQ231" s="1"/>
      <c r="DAR231" s="1"/>
      <c r="DAS231" s="1"/>
      <c r="DAT231" s="1"/>
      <c r="DAU231" s="1"/>
      <c r="DAV231" s="1"/>
      <c r="DAW231" s="1"/>
      <c r="DAX231" s="1"/>
      <c r="DAY231" s="1"/>
      <c r="DAZ231" s="1"/>
      <c r="DBA231" s="1"/>
      <c r="DBB231" s="1"/>
      <c r="DBC231" s="1"/>
      <c r="DBD231" s="1"/>
      <c r="DBE231" s="1"/>
      <c r="DBF231" s="1"/>
      <c r="DBG231" s="1"/>
      <c r="DBH231" s="1"/>
      <c r="DBI231" s="1"/>
      <c r="DBJ231" s="1"/>
      <c r="DBK231" s="1"/>
      <c r="DBL231" s="1"/>
      <c r="DBM231" s="1"/>
      <c r="DBN231" s="1"/>
      <c r="DBO231" s="1"/>
      <c r="DBP231" s="1"/>
      <c r="DBQ231" s="1"/>
      <c r="DBR231" s="1"/>
      <c r="DBS231" s="1"/>
      <c r="DBT231" s="1"/>
      <c r="DBU231" s="1"/>
      <c r="DBV231" s="1"/>
      <c r="DBW231" s="1"/>
      <c r="DBX231" s="1"/>
      <c r="DBY231" s="1"/>
      <c r="DBZ231" s="1"/>
      <c r="DCA231" s="1"/>
      <c r="DCB231" s="1"/>
      <c r="DCC231" s="1"/>
      <c r="DCD231" s="1"/>
      <c r="DCE231" s="1"/>
      <c r="DCF231" s="1"/>
      <c r="DCG231" s="1"/>
      <c r="DCH231" s="1"/>
      <c r="DCI231" s="1"/>
      <c r="DCJ231" s="1"/>
      <c r="DCK231" s="1"/>
      <c r="DCL231" s="1"/>
      <c r="DCM231" s="1"/>
      <c r="DCN231" s="1"/>
      <c r="DCO231" s="1"/>
      <c r="DCP231" s="1"/>
      <c r="DCQ231" s="1"/>
      <c r="DCR231" s="1"/>
      <c r="DCS231" s="1"/>
      <c r="DCT231" s="1"/>
      <c r="DCU231" s="1"/>
      <c r="DCV231" s="1"/>
      <c r="DCW231" s="1"/>
      <c r="DCX231" s="1"/>
      <c r="DCY231" s="1"/>
      <c r="DCZ231" s="1"/>
      <c r="DDA231" s="1"/>
      <c r="DDB231" s="1"/>
      <c r="DDC231" s="1"/>
      <c r="DDD231" s="1"/>
      <c r="DDE231" s="1"/>
      <c r="DDF231" s="1"/>
      <c r="DDG231" s="1"/>
      <c r="DDH231" s="1"/>
      <c r="DDI231" s="1"/>
      <c r="DDJ231" s="1"/>
      <c r="DDK231" s="1"/>
      <c r="DDL231" s="1"/>
      <c r="DDM231" s="1"/>
      <c r="DDN231" s="1"/>
      <c r="DDO231" s="1"/>
      <c r="DDP231" s="1"/>
      <c r="DDQ231" s="1"/>
      <c r="DDR231" s="1"/>
      <c r="DDS231" s="1"/>
      <c r="DDT231" s="1"/>
      <c r="DDU231" s="1"/>
      <c r="DDV231" s="1"/>
      <c r="DDW231" s="1"/>
      <c r="DDX231" s="1"/>
      <c r="DDY231" s="1"/>
      <c r="DDZ231" s="1"/>
      <c r="DEA231" s="1"/>
      <c r="DEB231" s="1"/>
      <c r="DEC231" s="1"/>
      <c r="DED231" s="1"/>
      <c r="DEE231" s="1"/>
      <c r="DEF231" s="1"/>
      <c r="DEG231" s="1"/>
      <c r="DEH231" s="1"/>
      <c r="DEI231" s="1"/>
      <c r="DEJ231" s="1"/>
      <c r="DEK231" s="1"/>
      <c r="DEL231" s="1"/>
      <c r="DEM231" s="1"/>
      <c r="DEN231" s="1"/>
      <c r="DEO231" s="1"/>
      <c r="DEP231" s="1"/>
      <c r="DEQ231" s="1"/>
      <c r="DER231" s="1"/>
      <c r="DES231" s="1"/>
      <c r="DET231" s="1"/>
      <c r="DEU231" s="1"/>
      <c r="DEV231" s="1"/>
      <c r="DEW231" s="1"/>
      <c r="DEX231" s="1"/>
      <c r="DEY231" s="1"/>
      <c r="DEZ231" s="1"/>
      <c r="DFA231" s="1"/>
      <c r="DFB231" s="1"/>
      <c r="DFC231" s="1"/>
      <c r="DFD231" s="1"/>
      <c r="DFE231" s="1"/>
      <c r="DFF231" s="1"/>
      <c r="DFG231" s="1"/>
      <c r="DFH231" s="1"/>
      <c r="DFI231" s="1"/>
      <c r="DFJ231" s="1"/>
      <c r="DFK231" s="1"/>
      <c r="DFL231" s="1"/>
      <c r="DFM231" s="1"/>
      <c r="DFN231" s="1"/>
      <c r="DFO231" s="1"/>
      <c r="DFP231" s="1"/>
      <c r="DFQ231" s="1"/>
      <c r="DFR231" s="1"/>
      <c r="DFS231" s="1"/>
      <c r="DFT231" s="1"/>
      <c r="DFU231" s="1"/>
      <c r="DFV231" s="1"/>
      <c r="DFW231" s="1"/>
      <c r="DFX231" s="1"/>
      <c r="DFY231" s="1"/>
      <c r="DFZ231" s="1"/>
      <c r="DGA231" s="1"/>
      <c r="DGB231" s="1"/>
      <c r="DGC231" s="1"/>
      <c r="DGD231" s="1"/>
      <c r="DGE231" s="1"/>
      <c r="DGF231" s="1"/>
      <c r="DGG231" s="1"/>
      <c r="DGH231" s="1"/>
      <c r="DGI231" s="1"/>
      <c r="DGJ231" s="1"/>
      <c r="DGK231" s="1"/>
      <c r="DGL231" s="1"/>
      <c r="DGM231" s="1"/>
      <c r="DGN231" s="1"/>
      <c r="DGO231" s="1"/>
      <c r="DGP231" s="1"/>
      <c r="DGQ231" s="1"/>
      <c r="DGR231" s="1"/>
      <c r="DGS231" s="1"/>
      <c r="DGT231" s="1"/>
      <c r="DGU231" s="1"/>
      <c r="DGV231" s="1"/>
      <c r="DGW231" s="1"/>
      <c r="DGX231" s="1"/>
      <c r="DGY231" s="1"/>
      <c r="DGZ231" s="1"/>
      <c r="DHA231" s="1"/>
      <c r="DHB231" s="1"/>
      <c r="DHC231" s="1"/>
      <c r="DHD231" s="1"/>
      <c r="DHE231" s="1"/>
      <c r="DHF231" s="1"/>
      <c r="DHG231" s="1"/>
      <c r="DHH231" s="1"/>
      <c r="DHI231" s="1"/>
      <c r="DHJ231" s="1"/>
      <c r="DHK231" s="1"/>
      <c r="DHL231" s="1"/>
      <c r="DHM231" s="1"/>
      <c r="DHN231" s="1"/>
      <c r="DHO231" s="1"/>
      <c r="DHP231" s="1"/>
      <c r="DHQ231" s="1"/>
      <c r="DHR231" s="1"/>
      <c r="DHS231" s="1"/>
      <c r="DHT231" s="1"/>
      <c r="DHU231" s="1"/>
      <c r="DHV231" s="1"/>
      <c r="DHW231" s="1"/>
      <c r="DHX231" s="1"/>
      <c r="DHY231" s="1"/>
      <c r="DHZ231" s="1"/>
      <c r="DIA231" s="1"/>
      <c r="DIB231" s="1"/>
      <c r="DIC231" s="1"/>
      <c r="DID231" s="1"/>
      <c r="DIE231" s="1"/>
      <c r="DIF231" s="1"/>
      <c r="DIG231" s="1"/>
      <c r="DIH231" s="1"/>
      <c r="DII231" s="1"/>
      <c r="DIJ231" s="1"/>
      <c r="DIK231" s="1"/>
      <c r="DIL231" s="1"/>
      <c r="DIM231" s="1"/>
      <c r="DIN231" s="1"/>
      <c r="DIO231" s="1"/>
      <c r="DIP231" s="1"/>
      <c r="DIQ231" s="1"/>
      <c r="DIR231" s="1"/>
      <c r="DIS231" s="1"/>
      <c r="DIT231" s="1"/>
      <c r="DIU231" s="1"/>
      <c r="DIV231" s="1"/>
      <c r="DIW231" s="1"/>
      <c r="DIX231" s="1"/>
      <c r="DIY231" s="1"/>
      <c r="DIZ231" s="1"/>
      <c r="DJA231" s="1"/>
      <c r="DJB231" s="1"/>
      <c r="DJC231" s="1"/>
      <c r="DJD231" s="1"/>
      <c r="DJE231" s="1"/>
      <c r="DJF231" s="1"/>
      <c r="DJG231" s="1"/>
      <c r="DJH231" s="1"/>
      <c r="DJI231" s="1"/>
      <c r="DJJ231" s="1"/>
      <c r="DJK231" s="1"/>
      <c r="DJL231" s="1"/>
      <c r="DJM231" s="1"/>
      <c r="DJN231" s="1"/>
      <c r="DJO231" s="1"/>
      <c r="DJP231" s="1"/>
      <c r="DJQ231" s="1"/>
      <c r="DJR231" s="1"/>
      <c r="DJS231" s="1"/>
      <c r="DJT231" s="1"/>
      <c r="DJU231" s="1"/>
      <c r="DJV231" s="1"/>
      <c r="DJW231" s="1"/>
      <c r="DJX231" s="1"/>
      <c r="DJY231" s="1"/>
      <c r="DJZ231" s="1"/>
      <c r="DKA231" s="1"/>
      <c r="DKB231" s="1"/>
      <c r="DKC231" s="1"/>
      <c r="DKD231" s="1"/>
      <c r="DKE231" s="1"/>
      <c r="DKF231" s="1"/>
      <c r="DKG231" s="1"/>
      <c r="DKH231" s="1"/>
      <c r="DKI231" s="1"/>
      <c r="DKJ231" s="1"/>
      <c r="DKK231" s="1"/>
      <c r="DKL231" s="1"/>
      <c r="DKM231" s="1"/>
      <c r="DKN231" s="1"/>
      <c r="DKO231" s="1"/>
      <c r="DKP231" s="1"/>
      <c r="DKQ231" s="1"/>
      <c r="DKR231" s="1"/>
      <c r="DKS231" s="1"/>
      <c r="DKT231" s="1"/>
      <c r="DKU231" s="1"/>
      <c r="DKV231" s="1"/>
      <c r="DKW231" s="1"/>
      <c r="DKX231" s="1"/>
      <c r="DKY231" s="1"/>
      <c r="DKZ231" s="1"/>
      <c r="DLA231" s="1"/>
      <c r="DLB231" s="1"/>
      <c r="DLC231" s="1"/>
      <c r="DLD231" s="1"/>
      <c r="DLE231" s="1"/>
      <c r="DLF231" s="1"/>
      <c r="DLG231" s="1"/>
      <c r="DLH231" s="1"/>
      <c r="DLI231" s="1"/>
      <c r="DLJ231" s="1"/>
      <c r="DLK231" s="1"/>
      <c r="DLL231" s="1"/>
      <c r="DLM231" s="1"/>
      <c r="DLN231" s="1"/>
      <c r="DLO231" s="1"/>
      <c r="DLP231" s="1"/>
      <c r="DLQ231" s="1"/>
      <c r="DLR231" s="1"/>
      <c r="DLS231" s="1"/>
      <c r="DLT231" s="1"/>
      <c r="DLU231" s="1"/>
      <c r="DLV231" s="1"/>
      <c r="DLW231" s="1"/>
      <c r="DLX231" s="1"/>
      <c r="DLY231" s="1"/>
      <c r="DLZ231" s="1"/>
      <c r="DMA231" s="1"/>
      <c r="DMB231" s="1"/>
      <c r="DMC231" s="1"/>
      <c r="DMD231" s="1"/>
      <c r="DME231" s="1"/>
      <c r="DMF231" s="1"/>
      <c r="DMG231" s="1"/>
      <c r="DMH231" s="1"/>
      <c r="DMI231" s="1"/>
      <c r="DMJ231" s="1"/>
      <c r="DMK231" s="1"/>
      <c r="DML231" s="1"/>
      <c r="DMM231" s="1"/>
      <c r="DMN231" s="1"/>
      <c r="DMO231" s="1"/>
      <c r="DMP231" s="1"/>
      <c r="DMQ231" s="1"/>
      <c r="DMR231" s="1"/>
      <c r="DMS231" s="1"/>
      <c r="DMT231" s="1"/>
      <c r="DMU231" s="1"/>
      <c r="DMV231" s="1"/>
      <c r="DMW231" s="1"/>
      <c r="DMX231" s="1"/>
      <c r="DMY231" s="1"/>
      <c r="DMZ231" s="1"/>
      <c r="DNA231" s="1"/>
      <c r="DNB231" s="1"/>
      <c r="DNC231" s="1"/>
      <c r="DND231" s="1"/>
      <c r="DNE231" s="1"/>
      <c r="DNF231" s="1"/>
      <c r="DNG231" s="1"/>
      <c r="DNH231" s="1"/>
      <c r="DNI231" s="1"/>
      <c r="DNJ231" s="1"/>
      <c r="DNK231" s="1"/>
      <c r="DNL231" s="1"/>
      <c r="DNM231" s="1"/>
      <c r="DNN231" s="1"/>
      <c r="DNO231" s="1"/>
      <c r="DNP231" s="1"/>
      <c r="DNQ231" s="1"/>
      <c r="DNR231" s="1"/>
      <c r="DNS231" s="1"/>
      <c r="DNT231" s="1"/>
      <c r="DNU231" s="1"/>
      <c r="DNV231" s="1"/>
      <c r="DNW231" s="1"/>
      <c r="DNX231" s="1"/>
      <c r="DNY231" s="1"/>
      <c r="DNZ231" s="1"/>
      <c r="DOA231" s="1"/>
      <c r="DOB231" s="1"/>
      <c r="DOC231" s="1"/>
      <c r="DOD231" s="1"/>
      <c r="DOE231" s="1"/>
      <c r="DOF231" s="1"/>
      <c r="DOG231" s="1"/>
      <c r="DOH231" s="1"/>
      <c r="DOI231" s="1"/>
      <c r="DOJ231" s="1"/>
      <c r="DOK231" s="1"/>
      <c r="DOL231" s="1"/>
      <c r="DOM231" s="1"/>
      <c r="DON231" s="1"/>
      <c r="DOO231" s="1"/>
      <c r="DOP231" s="1"/>
      <c r="DOQ231" s="1"/>
      <c r="DOR231" s="1"/>
      <c r="DOS231" s="1"/>
      <c r="DOT231" s="1"/>
      <c r="DOU231" s="1"/>
      <c r="DOV231" s="1"/>
      <c r="DOW231" s="1"/>
      <c r="DOX231" s="1"/>
      <c r="DOY231" s="1"/>
      <c r="DOZ231" s="1"/>
      <c r="DPA231" s="1"/>
      <c r="DPB231" s="1"/>
      <c r="DPC231" s="1"/>
      <c r="DPD231" s="1"/>
      <c r="DPE231" s="1"/>
      <c r="DPF231" s="1"/>
      <c r="DPG231" s="1"/>
      <c r="DPH231" s="1"/>
      <c r="DPI231" s="1"/>
      <c r="DPJ231" s="1"/>
      <c r="DPK231" s="1"/>
      <c r="DPL231" s="1"/>
      <c r="DPM231" s="1"/>
      <c r="DPN231" s="1"/>
      <c r="DPO231" s="1"/>
      <c r="DPP231" s="1"/>
      <c r="DPQ231" s="1"/>
      <c r="DPR231" s="1"/>
      <c r="DPS231" s="1"/>
      <c r="DPT231" s="1"/>
      <c r="DPU231" s="1"/>
      <c r="DPV231" s="1"/>
      <c r="DPW231" s="1"/>
      <c r="DPX231" s="1"/>
      <c r="DPY231" s="1"/>
      <c r="DPZ231" s="1"/>
      <c r="DQA231" s="1"/>
      <c r="DQB231" s="1"/>
      <c r="DQC231" s="1"/>
      <c r="DQD231" s="1"/>
      <c r="DQE231" s="1"/>
      <c r="DQF231" s="1"/>
      <c r="DQG231" s="1"/>
      <c r="DQH231" s="1"/>
      <c r="DQI231" s="1"/>
      <c r="DQJ231" s="1"/>
      <c r="DQK231" s="1"/>
      <c r="DQL231" s="1"/>
      <c r="DQM231" s="1"/>
      <c r="DQN231" s="1"/>
      <c r="DQO231" s="1"/>
      <c r="DQP231" s="1"/>
      <c r="DQQ231" s="1"/>
      <c r="DQR231" s="1"/>
      <c r="DQS231" s="1"/>
      <c r="DQT231" s="1"/>
      <c r="DQU231" s="1"/>
      <c r="DQV231" s="1"/>
      <c r="DQW231" s="1"/>
      <c r="DQX231" s="1"/>
      <c r="DQY231" s="1"/>
      <c r="DQZ231" s="1"/>
      <c r="DRA231" s="1"/>
      <c r="DRB231" s="1"/>
      <c r="DRC231" s="1"/>
      <c r="DRD231" s="1"/>
      <c r="DRE231" s="1"/>
      <c r="DRF231" s="1"/>
      <c r="DRG231" s="1"/>
      <c r="DRH231" s="1"/>
      <c r="DRI231" s="1"/>
      <c r="DRJ231" s="1"/>
      <c r="DRK231" s="1"/>
      <c r="DRL231" s="1"/>
      <c r="DRM231" s="1"/>
      <c r="DRN231" s="1"/>
      <c r="DRO231" s="1"/>
      <c r="DRP231" s="1"/>
      <c r="DRQ231" s="1"/>
      <c r="DRR231" s="1"/>
      <c r="DRS231" s="1"/>
      <c r="DRT231" s="1"/>
      <c r="DRU231" s="1"/>
      <c r="DRV231" s="1"/>
      <c r="DRW231" s="1"/>
      <c r="DRX231" s="1"/>
      <c r="DRY231" s="1"/>
      <c r="DRZ231" s="1"/>
      <c r="DSA231" s="1"/>
      <c r="DSB231" s="1"/>
      <c r="DSC231" s="1"/>
      <c r="DSD231" s="1"/>
      <c r="DSE231" s="1"/>
      <c r="DSF231" s="1"/>
      <c r="DSG231" s="1"/>
      <c r="DSH231" s="1"/>
      <c r="DSI231" s="1"/>
      <c r="DSJ231" s="1"/>
      <c r="DSK231" s="1"/>
      <c r="DSL231" s="1"/>
      <c r="DSM231" s="1"/>
      <c r="DSN231" s="1"/>
      <c r="DSO231" s="1"/>
      <c r="DSP231" s="1"/>
      <c r="DSQ231" s="1"/>
      <c r="DSR231" s="1"/>
      <c r="DSS231" s="1"/>
      <c r="DST231" s="1"/>
      <c r="DSU231" s="1"/>
      <c r="DSV231" s="1"/>
      <c r="DSW231" s="1"/>
      <c r="DSX231" s="1"/>
      <c r="DSY231" s="1"/>
      <c r="DSZ231" s="1"/>
      <c r="DTA231" s="1"/>
      <c r="DTB231" s="1"/>
      <c r="DTC231" s="1"/>
      <c r="DTD231" s="1"/>
      <c r="DTE231" s="1"/>
      <c r="DTF231" s="1"/>
      <c r="DTG231" s="1"/>
      <c r="DTH231" s="1"/>
      <c r="DTI231" s="1"/>
      <c r="DTJ231" s="1"/>
      <c r="DTK231" s="1"/>
      <c r="DTL231" s="1"/>
      <c r="DTM231" s="1"/>
      <c r="DTN231" s="1"/>
      <c r="DTO231" s="1"/>
      <c r="DTP231" s="1"/>
      <c r="DTQ231" s="1"/>
      <c r="DTR231" s="1"/>
      <c r="DTS231" s="1"/>
      <c r="DTT231" s="1"/>
      <c r="DTU231" s="1"/>
      <c r="DTV231" s="1"/>
      <c r="DTW231" s="1"/>
      <c r="DTX231" s="1"/>
      <c r="DTY231" s="1"/>
      <c r="DTZ231" s="1"/>
      <c r="DUA231" s="1"/>
      <c r="DUB231" s="1"/>
      <c r="DUC231" s="1"/>
      <c r="DUD231" s="1"/>
      <c r="DUE231" s="1"/>
      <c r="DUF231" s="1"/>
      <c r="DUG231" s="1"/>
      <c r="DUH231" s="1"/>
      <c r="DUI231" s="1"/>
      <c r="DUJ231" s="1"/>
      <c r="DUK231" s="1"/>
      <c r="DUL231" s="1"/>
      <c r="DUM231" s="1"/>
      <c r="DUN231" s="1"/>
      <c r="DUO231" s="1"/>
      <c r="DUP231" s="1"/>
      <c r="DUQ231" s="1"/>
      <c r="DUR231" s="1"/>
      <c r="DUS231" s="1"/>
      <c r="DUT231" s="1"/>
      <c r="DUU231" s="1"/>
      <c r="DUV231" s="1"/>
      <c r="DUW231" s="1"/>
      <c r="DUX231" s="1"/>
      <c r="DUY231" s="1"/>
      <c r="DUZ231" s="1"/>
      <c r="DVA231" s="1"/>
      <c r="DVB231" s="1"/>
      <c r="DVC231" s="1"/>
      <c r="DVD231" s="1"/>
      <c r="DVE231" s="1"/>
      <c r="DVF231" s="1"/>
      <c r="DVG231" s="1"/>
      <c r="DVH231" s="1"/>
      <c r="DVI231" s="1"/>
      <c r="DVJ231" s="1"/>
      <c r="DVK231" s="1"/>
      <c r="DVL231" s="1"/>
      <c r="DVM231" s="1"/>
      <c r="DVN231" s="1"/>
      <c r="DVO231" s="1"/>
      <c r="DVP231" s="1"/>
      <c r="DVQ231" s="1"/>
      <c r="DVR231" s="1"/>
      <c r="DVS231" s="1"/>
      <c r="DVT231" s="1"/>
      <c r="DVU231" s="1"/>
      <c r="DVV231" s="1"/>
      <c r="DVW231" s="1"/>
      <c r="DVX231" s="1"/>
      <c r="DVY231" s="1"/>
      <c r="DVZ231" s="1"/>
      <c r="DWA231" s="1"/>
      <c r="DWB231" s="1"/>
      <c r="DWC231" s="1"/>
      <c r="DWD231" s="1"/>
      <c r="DWE231" s="1"/>
      <c r="DWF231" s="1"/>
      <c r="DWG231" s="1"/>
      <c r="DWH231" s="1"/>
      <c r="DWI231" s="1"/>
      <c r="DWJ231" s="1"/>
      <c r="DWK231" s="1"/>
      <c r="DWL231" s="1"/>
      <c r="DWM231" s="1"/>
      <c r="DWN231" s="1"/>
      <c r="DWO231" s="1"/>
      <c r="DWP231" s="1"/>
      <c r="DWQ231" s="1"/>
      <c r="DWR231" s="1"/>
      <c r="DWS231" s="1"/>
      <c r="DWT231" s="1"/>
      <c r="DWU231" s="1"/>
      <c r="DWV231" s="1"/>
      <c r="DWW231" s="1"/>
      <c r="DWX231" s="1"/>
      <c r="DWY231" s="1"/>
      <c r="DWZ231" s="1"/>
      <c r="DXA231" s="1"/>
      <c r="DXB231" s="1"/>
      <c r="DXC231" s="1"/>
      <c r="DXD231" s="1"/>
      <c r="DXE231" s="1"/>
      <c r="DXF231" s="1"/>
      <c r="DXG231" s="1"/>
      <c r="DXH231" s="1"/>
      <c r="DXI231" s="1"/>
      <c r="DXJ231" s="1"/>
      <c r="DXK231" s="1"/>
      <c r="DXL231" s="1"/>
      <c r="DXM231" s="1"/>
      <c r="DXN231" s="1"/>
      <c r="DXO231" s="1"/>
      <c r="DXP231" s="1"/>
      <c r="DXQ231" s="1"/>
      <c r="DXR231" s="1"/>
      <c r="DXS231" s="1"/>
      <c r="DXT231" s="1"/>
      <c r="DXU231" s="1"/>
      <c r="DXV231" s="1"/>
      <c r="DXW231" s="1"/>
      <c r="DXX231" s="1"/>
      <c r="DXY231" s="1"/>
      <c r="DXZ231" s="1"/>
      <c r="DYA231" s="1"/>
      <c r="DYB231" s="1"/>
      <c r="DYC231" s="1"/>
      <c r="DYD231" s="1"/>
      <c r="DYE231" s="1"/>
      <c r="DYF231" s="1"/>
      <c r="DYG231" s="1"/>
      <c r="DYH231" s="1"/>
      <c r="DYI231" s="1"/>
      <c r="DYJ231" s="1"/>
      <c r="DYK231" s="1"/>
      <c r="DYL231" s="1"/>
      <c r="DYM231" s="1"/>
      <c r="DYN231" s="1"/>
      <c r="DYO231" s="1"/>
      <c r="DYP231" s="1"/>
      <c r="DYQ231" s="1"/>
      <c r="DYR231" s="1"/>
      <c r="DYS231" s="1"/>
      <c r="DYT231" s="1"/>
      <c r="DYU231" s="1"/>
      <c r="DYV231" s="1"/>
      <c r="DYW231" s="1"/>
      <c r="DYX231" s="1"/>
      <c r="DYY231" s="1"/>
      <c r="DYZ231" s="1"/>
      <c r="DZA231" s="1"/>
      <c r="DZB231" s="1"/>
      <c r="DZC231" s="1"/>
      <c r="DZD231" s="1"/>
      <c r="DZE231" s="1"/>
      <c r="DZF231" s="1"/>
      <c r="DZG231" s="1"/>
      <c r="DZH231" s="1"/>
      <c r="DZI231" s="1"/>
      <c r="DZJ231" s="1"/>
      <c r="DZK231" s="1"/>
      <c r="DZL231" s="1"/>
      <c r="DZM231" s="1"/>
      <c r="DZN231" s="1"/>
      <c r="DZO231" s="1"/>
      <c r="DZP231" s="1"/>
      <c r="DZQ231" s="1"/>
      <c r="DZR231" s="1"/>
      <c r="DZS231" s="1"/>
      <c r="DZT231" s="1"/>
      <c r="DZU231" s="1"/>
      <c r="DZV231" s="1"/>
      <c r="DZW231" s="1"/>
      <c r="DZX231" s="1"/>
      <c r="DZY231" s="1"/>
      <c r="DZZ231" s="1"/>
      <c r="EAA231" s="1"/>
      <c r="EAB231" s="1"/>
      <c r="EAC231" s="1"/>
      <c r="EAD231" s="1"/>
      <c r="EAE231" s="1"/>
      <c r="EAF231" s="1"/>
      <c r="EAG231" s="1"/>
      <c r="EAH231" s="1"/>
      <c r="EAI231" s="1"/>
      <c r="EAJ231" s="1"/>
      <c r="EAK231" s="1"/>
      <c r="EAL231" s="1"/>
      <c r="EAM231" s="1"/>
      <c r="EAN231" s="1"/>
      <c r="EAO231" s="1"/>
      <c r="EAP231" s="1"/>
      <c r="EAQ231" s="1"/>
      <c r="EAR231" s="1"/>
      <c r="EAS231" s="1"/>
      <c r="EAT231" s="1"/>
      <c r="EAU231" s="1"/>
      <c r="EAV231" s="1"/>
      <c r="EAW231" s="1"/>
      <c r="EAX231" s="1"/>
      <c r="EAY231" s="1"/>
      <c r="EAZ231" s="1"/>
      <c r="EBA231" s="1"/>
      <c r="EBB231" s="1"/>
      <c r="EBC231" s="1"/>
      <c r="EBD231" s="1"/>
      <c r="EBE231" s="1"/>
      <c r="EBF231" s="1"/>
      <c r="EBG231" s="1"/>
      <c r="EBH231" s="1"/>
      <c r="EBI231" s="1"/>
      <c r="EBJ231" s="1"/>
      <c r="EBK231" s="1"/>
      <c r="EBL231" s="1"/>
      <c r="EBM231" s="1"/>
      <c r="EBN231" s="1"/>
      <c r="EBO231" s="1"/>
      <c r="EBP231" s="1"/>
      <c r="EBQ231" s="1"/>
      <c r="EBR231" s="1"/>
      <c r="EBS231" s="1"/>
      <c r="EBT231" s="1"/>
      <c r="EBU231" s="1"/>
      <c r="EBV231" s="1"/>
      <c r="EBW231" s="1"/>
      <c r="EBX231" s="1"/>
      <c r="EBY231" s="1"/>
      <c r="EBZ231" s="1"/>
      <c r="ECA231" s="1"/>
      <c r="ECB231" s="1"/>
      <c r="ECC231" s="1"/>
      <c r="ECD231" s="1"/>
      <c r="ECE231" s="1"/>
      <c r="ECF231" s="1"/>
      <c r="ECG231" s="1"/>
      <c r="ECH231" s="1"/>
      <c r="ECI231" s="1"/>
      <c r="ECJ231" s="1"/>
      <c r="ECK231" s="1"/>
      <c r="ECL231" s="1"/>
      <c r="ECM231" s="1"/>
      <c r="ECN231" s="1"/>
      <c r="ECO231" s="1"/>
      <c r="ECP231" s="1"/>
      <c r="ECQ231" s="1"/>
      <c r="ECR231" s="1"/>
      <c r="ECS231" s="1"/>
      <c r="ECT231" s="1"/>
      <c r="ECU231" s="1"/>
      <c r="ECV231" s="1"/>
      <c r="ECW231" s="1"/>
      <c r="ECX231" s="1"/>
      <c r="ECY231" s="1"/>
      <c r="ECZ231" s="1"/>
      <c r="EDA231" s="1"/>
      <c r="EDB231" s="1"/>
      <c r="EDC231" s="1"/>
      <c r="EDD231" s="1"/>
      <c r="EDE231" s="1"/>
      <c r="EDF231" s="1"/>
      <c r="EDG231" s="1"/>
      <c r="EDH231" s="1"/>
      <c r="EDI231" s="1"/>
      <c r="EDJ231" s="1"/>
      <c r="EDK231" s="1"/>
      <c r="EDL231" s="1"/>
      <c r="EDM231" s="1"/>
      <c r="EDN231" s="1"/>
      <c r="EDO231" s="1"/>
      <c r="EDP231" s="1"/>
      <c r="EDQ231" s="1"/>
      <c r="EDR231" s="1"/>
      <c r="EDS231" s="1"/>
      <c r="EDT231" s="1"/>
      <c r="EDU231" s="1"/>
      <c r="EDV231" s="1"/>
      <c r="EDW231" s="1"/>
      <c r="EDX231" s="1"/>
      <c r="EDY231" s="1"/>
      <c r="EDZ231" s="1"/>
      <c r="EEA231" s="1"/>
      <c r="EEB231" s="1"/>
      <c r="EEC231" s="1"/>
      <c r="EED231" s="1"/>
      <c r="EEE231" s="1"/>
      <c r="EEF231" s="1"/>
      <c r="EEG231" s="1"/>
      <c r="EEH231" s="1"/>
      <c r="EEI231" s="1"/>
      <c r="EEJ231" s="1"/>
      <c r="EEK231" s="1"/>
      <c r="EEL231" s="1"/>
      <c r="EEM231" s="1"/>
      <c r="EEN231" s="1"/>
      <c r="EEO231" s="1"/>
      <c r="EEP231" s="1"/>
      <c r="EEQ231" s="1"/>
      <c r="EER231" s="1"/>
      <c r="EES231" s="1"/>
      <c r="EET231" s="1"/>
      <c r="EEU231" s="1"/>
      <c r="EEV231" s="1"/>
      <c r="EEW231" s="1"/>
      <c r="EEX231" s="1"/>
      <c r="EEY231" s="1"/>
      <c r="EEZ231" s="1"/>
      <c r="EFA231" s="1"/>
      <c r="EFB231" s="1"/>
      <c r="EFC231" s="1"/>
      <c r="EFD231" s="1"/>
      <c r="EFE231" s="1"/>
      <c r="EFF231" s="1"/>
      <c r="EFG231" s="1"/>
      <c r="EFH231" s="1"/>
      <c r="EFI231" s="1"/>
      <c r="EFJ231" s="1"/>
      <c r="EFK231" s="1"/>
      <c r="EFL231" s="1"/>
      <c r="EFM231" s="1"/>
      <c r="EFN231" s="1"/>
      <c r="EFO231" s="1"/>
      <c r="EFP231" s="1"/>
      <c r="EFQ231" s="1"/>
      <c r="EFR231" s="1"/>
      <c r="EFS231" s="1"/>
      <c r="EFT231" s="1"/>
      <c r="EFU231" s="1"/>
      <c r="EFV231" s="1"/>
      <c r="EFW231" s="1"/>
      <c r="EFX231" s="1"/>
      <c r="EFY231" s="1"/>
      <c r="EFZ231" s="1"/>
      <c r="EGA231" s="1"/>
      <c r="EGB231" s="1"/>
      <c r="EGC231" s="1"/>
      <c r="EGD231" s="1"/>
      <c r="EGE231" s="1"/>
      <c r="EGF231" s="1"/>
      <c r="EGG231" s="1"/>
      <c r="EGH231" s="1"/>
      <c r="EGI231" s="1"/>
      <c r="EGJ231" s="1"/>
      <c r="EGK231" s="1"/>
      <c r="EGL231" s="1"/>
      <c r="EGM231" s="1"/>
      <c r="EGN231" s="1"/>
      <c r="EGO231" s="1"/>
      <c r="EGP231" s="1"/>
      <c r="EGQ231" s="1"/>
      <c r="EGR231" s="1"/>
      <c r="EGS231" s="1"/>
      <c r="EGT231" s="1"/>
      <c r="EGU231" s="1"/>
      <c r="EGV231" s="1"/>
      <c r="EGW231" s="1"/>
      <c r="EGX231" s="1"/>
      <c r="EGY231" s="1"/>
      <c r="EGZ231" s="1"/>
      <c r="EHA231" s="1"/>
      <c r="EHB231" s="1"/>
      <c r="EHC231" s="1"/>
      <c r="EHD231" s="1"/>
      <c r="EHE231" s="1"/>
      <c r="EHF231" s="1"/>
      <c r="EHG231" s="1"/>
      <c r="EHH231" s="1"/>
      <c r="EHI231" s="1"/>
      <c r="EHJ231" s="1"/>
      <c r="EHK231" s="1"/>
      <c r="EHL231" s="1"/>
      <c r="EHM231" s="1"/>
      <c r="EHN231" s="1"/>
      <c r="EHO231" s="1"/>
      <c r="EHP231" s="1"/>
      <c r="EHQ231" s="1"/>
      <c r="EHR231" s="1"/>
      <c r="EHS231" s="1"/>
      <c r="EHT231" s="1"/>
      <c r="EHU231" s="1"/>
      <c r="EHV231" s="1"/>
      <c r="EHW231" s="1"/>
      <c r="EHX231" s="1"/>
      <c r="EHY231" s="1"/>
      <c r="EHZ231" s="1"/>
      <c r="EIA231" s="1"/>
      <c r="EIB231" s="1"/>
      <c r="EIC231" s="1"/>
      <c r="EID231" s="1"/>
      <c r="EIE231" s="1"/>
      <c r="EIF231" s="1"/>
      <c r="EIG231" s="1"/>
      <c r="EIH231" s="1"/>
      <c r="EII231" s="1"/>
      <c r="EIJ231" s="1"/>
      <c r="EIK231" s="1"/>
      <c r="EIL231" s="1"/>
      <c r="EIM231" s="1"/>
      <c r="EIN231" s="1"/>
      <c r="EIO231" s="1"/>
      <c r="EIP231" s="1"/>
      <c r="EIQ231" s="1"/>
      <c r="EIR231" s="1"/>
      <c r="EIS231" s="1"/>
      <c r="EIT231" s="1"/>
      <c r="EIU231" s="1"/>
      <c r="EIV231" s="1"/>
      <c r="EIW231" s="1"/>
      <c r="EIX231" s="1"/>
      <c r="EIY231" s="1"/>
      <c r="EIZ231" s="1"/>
      <c r="EJA231" s="1"/>
      <c r="EJB231" s="1"/>
      <c r="EJC231" s="1"/>
      <c r="EJD231" s="1"/>
      <c r="EJE231" s="1"/>
      <c r="EJF231" s="1"/>
      <c r="EJG231" s="1"/>
      <c r="EJH231" s="1"/>
      <c r="EJI231" s="1"/>
      <c r="EJJ231" s="1"/>
      <c r="EJK231" s="1"/>
      <c r="EJL231" s="1"/>
      <c r="EJM231" s="1"/>
      <c r="EJN231" s="1"/>
      <c r="EJO231" s="1"/>
      <c r="EJP231" s="1"/>
      <c r="EJQ231" s="1"/>
      <c r="EJR231" s="1"/>
      <c r="EJS231" s="1"/>
      <c r="EJT231" s="1"/>
      <c r="EJU231" s="1"/>
      <c r="EJV231" s="1"/>
      <c r="EJW231" s="1"/>
      <c r="EJX231" s="1"/>
      <c r="EJY231" s="1"/>
      <c r="EJZ231" s="1"/>
      <c r="EKA231" s="1"/>
      <c r="EKB231" s="1"/>
      <c r="EKC231" s="1"/>
      <c r="EKD231" s="1"/>
      <c r="EKE231" s="1"/>
      <c r="EKF231" s="1"/>
      <c r="EKG231" s="1"/>
      <c r="EKH231" s="1"/>
      <c r="EKI231" s="1"/>
      <c r="EKJ231" s="1"/>
      <c r="EKK231" s="1"/>
      <c r="EKL231" s="1"/>
      <c r="EKM231" s="1"/>
      <c r="EKN231" s="1"/>
      <c r="EKO231" s="1"/>
      <c r="EKP231" s="1"/>
      <c r="EKQ231" s="1"/>
      <c r="EKR231" s="1"/>
      <c r="EKS231" s="1"/>
      <c r="EKT231" s="1"/>
      <c r="EKU231" s="1"/>
      <c r="EKV231" s="1"/>
      <c r="EKW231" s="1"/>
      <c r="EKX231" s="1"/>
      <c r="EKY231" s="1"/>
      <c r="EKZ231" s="1"/>
      <c r="ELA231" s="1"/>
      <c r="ELB231" s="1"/>
      <c r="ELC231" s="1"/>
      <c r="ELD231" s="1"/>
      <c r="ELE231" s="1"/>
      <c r="ELF231" s="1"/>
      <c r="ELG231" s="1"/>
      <c r="ELH231" s="1"/>
      <c r="ELI231" s="1"/>
      <c r="ELJ231" s="1"/>
      <c r="ELK231" s="1"/>
      <c r="ELL231" s="1"/>
      <c r="ELM231" s="1"/>
      <c r="ELN231" s="1"/>
      <c r="ELO231" s="1"/>
      <c r="ELP231" s="1"/>
      <c r="ELQ231" s="1"/>
      <c r="ELR231" s="1"/>
      <c r="ELS231" s="1"/>
      <c r="ELT231" s="1"/>
      <c r="ELU231" s="1"/>
      <c r="ELV231" s="1"/>
      <c r="ELW231" s="1"/>
      <c r="ELX231" s="1"/>
      <c r="ELY231" s="1"/>
      <c r="ELZ231" s="1"/>
      <c r="EMA231" s="1"/>
      <c r="EMB231" s="1"/>
      <c r="EMC231" s="1"/>
      <c r="EMD231" s="1"/>
      <c r="EME231" s="1"/>
      <c r="EMF231" s="1"/>
      <c r="EMG231" s="1"/>
      <c r="EMH231" s="1"/>
      <c r="EMI231" s="1"/>
      <c r="EMJ231" s="1"/>
      <c r="EMK231" s="1"/>
      <c r="EML231" s="1"/>
      <c r="EMM231" s="1"/>
      <c r="EMN231" s="1"/>
      <c r="EMO231" s="1"/>
      <c r="EMP231" s="1"/>
      <c r="EMQ231" s="1"/>
      <c r="EMR231" s="1"/>
      <c r="EMS231" s="1"/>
      <c r="EMT231" s="1"/>
      <c r="EMU231" s="1"/>
      <c r="EMV231" s="1"/>
      <c r="EMW231" s="1"/>
      <c r="EMX231" s="1"/>
      <c r="EMY231" s="1"/>
      <c r="EMZ231" s="1"/>
      <c r="ENA231" s="1"/>
      <c r="ENB231" s="1"/>
      <c r="ENC231" s="1"/>
      <c r="END231" s="1"/>
      <c r="ENE231" s="1"/>
      <c r="ENF231" s="1"/>
      <c r="ENG231" s="1"/>
      <c r="ENH231" s="1"/>
      <c r="ENI231" s="1"/>
      <c r="ENJ231" s="1"/>
      <c r="ENK231" s="1"/>
      <c r="ENL231" s="1"/>
      <c r="ENM231" s="1"/>
      <c r="ENN231" s="1"/>
      <c r="ENO231" s="1"/>
      <c r="ENP231" s="1"/>
      <c r="ENQ231" s="1"/>
      <c r="ENR231" s="1"/>
      <c r="ENS231" s="1"/>
      <c r="ENT231" s="1"/>
      <c r="ENU231" s="1"/>
      <c r="ENV231" s="1"/>
      <c r="ENW231" s="1"/>
      <c r="ENX231" s="1"/>
      <c r="ENY231" s="1"/>
      <c r="ENZ231" s="1"/>
      <c r="EOA231" s="1"/>
      <c r="EOB231" s="1"/>
      <c r="EOC231" s="1"/>
      <c r="EOD231" s="1"/>
      <c r="EOE231" s="1"/>
      <c r="EOF231" s="1"/>
      <c r="EOG231" s="1"/>
      <c r="EOH231" s="1"/>
      <c r="EOI231" s="1"/>
      <c r="EOJ231" s="1"/>
      <c r="EOK231" s="1"/>
      <c r="EOL231" s="1"/>
      <c r="EOM231" s="1"/>
      <c r="EON231" s="1"/>
      <c r="EOO231" s="1"/>
      <c r="EOP231" s="1"/>
      <c r="EOQ231" s="1"/>
      <c r="EOR231" s="1"/>
      <c r="EOS231" s="1"/>
      <c r="EOT231" s="1"/>
      <c r="EOU231" s="1"/>
      <c r="EOV231" s="1"/>
      <c r="EOW231" s="1"/>
      <c r="EOX231" s="1"/>
      <c r="EOY231" s="1"/>
      <c r="EOZ231" s="1"/>
      <c r="EPA231" s="1"/>
      <c r="EPB231" s="1"/>
      <c r="EPC231" s="1"/>
      <c r="EPD231" s="1"/>
      <c r="EPE231" s="1"/>
      <c r="EPF231" s="1"/>
      <c r="EPG231" s="1"/>
      <c r="EPH231" s="1"/>
      <c r="EPI231" s="1"/>
      <c r="EPJ231" s="1"/>
      <c r="EPK231" s="1"/>
      <c r="EPL231" s="1"/>
      <c r="EPM231" s="1"/>
      <c r="EPN231" s="1"/>
      <c r="EPO231" s="1"/>
      <c r="EPP231" s="1"/>
      <c r="EPQ231" s="1"/>
      <c r="EPR231" s="1"/>
      <c r="EPS231" s="1"/>
      <c r="EPT231" s="1"/>
      <c r="EPU231" s="1"/>
      <c r="EPV231" s="1"/>
      <c r="EPW231" s="1"/>
      <c r="EPX231" s="1"/>
      <c r="EPY231" s="1"/>
      <c r="EPZ231" s="1"/>
      <c r="EQA231" s="1"/>
      <c r="EQB231" s="1"/>
      <c r="EQC231" s="1"/>
      <c r="EQD231" s="1"/>
      <c r="EQE231" s="1"/>
      <c r="EQF231" s="1"/>
      <c r="EQG231" s="1"/>
      <c r="EQH231" s="1"/>
      <c r="EQI231" s="1"/>
      <c r="EQJ231" s="1"/>
      <c r="EQK231" s="1"/>
      <c r="EQL231" s="1"/>
      <c r="EQM231" s="1"/>
      <c r="EQN231" s="1"/>
      <c r="EQO231" s="1"/>
      <c r="EQP231" s="1"/>
      <c r="EQQ231" s="1"/>
      <c r="EQR231" s="1"/>
      <c r="EQS231" s="1"/>
      <c r="EQT231" s="1"/>
      <c r="EQU231" s="1"/>
      <c r="EQV231" s="1"/>
      <c r="EQW231" s="1"/>
      <c r="EQX231" s="1"/>
      <c r="EQY231" s="1"/>
      <c r="EQZ231" s="1"/>
      <c r="ERA231" s="1"/>
      <c r="ERB231" s="1"/>
      <c r="ERC231" s="1"/>
      <c r="ERD231" s="1"/>
      <c r="ERE231" s="1"/>
      <c r="ERF231" s="1"/>
      <c r="ERG231" s="1"/>
      <c r="ERH231" s="1"/>
      <c r="ERI231" s="1"/>
      <c r="ERJ231" s="1"/>
      <c r="ERK231" s="1"/>
      <c r="ERL231" s="1"/>
      <c r="ERM231" s="1"/>
      <c r="ERN231" s="1"/>
      <c r="ERO231" s="1"/>
      <c r="ERP231" s="1"/>
      <c r="ERQ231" s="1"/>
      <c r="ERR231" s="1"/>
      <c r="ERS231" s="1"/>
      <c r="ERT231" s="1"/>
      <c r="ERU231" s="1"/>
      <c r="ERV231" s="1"/>
      <c r="ERW231" s="1"/>
      <c r="ERX231" s="1"/>
      <c r="ERY231" s="1"/>
      <c r="ERZ231" s="1"/>
      <c r="ESA231" s="1"/>
      <c r="ESB231" s="1"/>
      <c r="ESC231" s="1"/>
      <c r="ESD231" s="1"/>
      <c r="ESE231" s="1"/>
      <c r="ESF231" s="1"/>
      <c r="ESG231" s="1"/>
      <c r="ESH231" s="1"/>
      <c r="ESI231" s="1"/>
      <c r="ESJ231" s="1"/>
      <c r="ESK231" s="1"/>
      <c r="ESL231" s="1"/>
      <c r="ESM231" s="1"/>
      <c r="ESN231" s="1"/>
      <c r="ESO231" s="1"/>
      <c r="ESP231" s="1"/>
      <c r="ESQ231" s="1"/>
      <c r="ESR231" s="1"/>
      <c r="ESS231" s="1"/>
      <c r="EST231" s="1"/>
      <c r="ESU231" s="1"/>
      <c r="ESV231" s="1"/>
      <c r="ESW231" s="1"/>
      <c r="ESX231" s="1"/>
      <c r="ESY231" s="1"/>
      <c r="ESZ231" s="1"/>
      <c r="ETA231" s="1"/>
      <c r="ETB231" s="1"/>
      <c r="ETC231" s="1"/>
      <c r="ETD231" s="1"/>
      <c r="ETE231" s="1"/>
      <c r="ETF231" s="1"/>
      <c r="ETG231" s="1"/>
      <c r="ETH231" s="1"/>
      <c r="ETI231" s="1"/>
      <c r="ETJ231" s="1"/>
      <c r="ETK231" s="1"/>
      <c r="ETL231" s="1"/>
      <c r="ETM231" s="1"/>
      <c r="ETN231" s="1"/>
      <c r="ETO231" s="1"/>
      <c r="ETP231" s="1"/>
      <c r="ETQ231" s="1"/>
      <c r="ETR231" s="1"/>
      <c r="ETS231" s="1"/>
      <c r="ETT231" s="1"/>
      <c r="ETU231" s="1"/>
      <c r="ETV231" s="1"/>
      <c r="ETW231" s="1"/>
      <c r="ETX231" s="1"/>
      <c r="ETY231" s="1"/>
      <c r="ETZ231" s="1"/>
      <c r="EUA231" s="1"/>
      <c r="EUB231" s="1"/>
      <c r="EUC231" s="1"/>
      <c r="EUD231" s="1"/>
      <c r="EUE231" s="1"/>
      <c r="EUF231" s="1"/>
      <c r="EUG231" s="1"/>
      <c r="EUH231" s="1"/>
      <c r="EUI231" s="1"/>
      <c r="EUJ231" s="1"/>
      <c r="EUK231" s="1"/>
      <c r="EUL231" s="1"/>
      <c r="EUM231" s="1"/>
      <c r="EUN231" s="1"/>
      <c r="EUO231" s="1"/>
      <c r="EUP231" s="1"/>
      <c r="EUQ231" s="1"/>
      <c r="EUR231" s="1"/>
      <c r="EUS231" s="1"/>
      <c r="EUT231" s="1"/>
      <c r="EUU231" s="1"/>
      <c r="EUV231" s="1"/>
      <c r="EUW231" s="1"/>
      <c r="EUX231" s="1"/>
      <c r="EUY231" s="1"/>
      <c r="EUZ231" s="1"/>
      <c r="EVA231" s="1"/>
      <c r="EVB231" s="1"/>
      <c r="EVC231" s="1"/>
      <c r="EVD231" s="1"/>
      <c r="EVE231" s="1"/>
      <c r="EVF231" s="1"/>
      <c r="EVG231" s="1"/>
      <c r="EVH231" s="1"/>
      <c r="EVI231" s="1"/>
      <c r="EVJ231" s="1"/>
      <c r="EVK231" s="1"/>
      <c r="EVL231" s="1"/>
      <c r="EVM231" s="1"/>
      <c r="EVN231" s="1"/>
      <c r="EVO231" s="1"/>
      <c r="EVP231" s="1"/>
      <c r="EVQ231" s="1"/>
      <c r="EVR231" s="1"/>
      <c r="EVS231" s="1"/>
      <c r="EVT231" s="1"/>
      <c r="EVU231" s="1"/>
      <c r="EVV231" s="1"/>
      <c r="EVW231" s="1"/>
      <c r="EVX231" s="1"/>
      <c r="EVY231" s="1"/>
      <c r="EVZ231" s="1"/>
      <c r="EWA231" s="1"/>
      <c r="EWB231" s="1"/>
      <c r="EWC231" s="1"/>
      <c r="EWD231" s="1"/>
      <c r="EWE231" s="1"/>
      <c r="EWF231" s="1"/>
      <c r="EWG231" s="1"/>
      <c r="EWH231" s="1"/>
      <c r="EWI231" s="1"/>
      <c r="EWJ231" s="1"/>
      <c r="EWK231" s="1"/>
      <c r="EWL231" s="1"/>
      <c r="EWM231" s="1"/>
      <c r="EWN231" s="1"/>
      <c r="EWO231" s="1"/>
      <c r="EWP231" s="1"/>
      <c r="EWQ231" s="1"/>
      <c r="EWR231" s="1"/>
      <c r="EWS231" s="1"/>
      <c r="EWT231" s="1"/>
      <c r="EWU231" s="1"/>
      <c r="EWV231" s="1"/>
      <c r="EWW231" s="1"/>
      <c r="EWX231" s="1"/>
      <c r="EWY231" s="1"/>
      <c r="EWZ231" s="1"/>
      <c r="EXA231" s="1"/>
      <c r="EXB231" s="1"/>
      <c r="EXC231" s="1"/>
      <c r="EXD231" s="1"/>
      <c r="EXE231" s="1"/>
      <c r="EXF231" s="1"/>
      <c r="EXG231" s="1"/>
      <c r="EXH231" s="1"/>
      <c r="EXI231" s="1"/>
      <c r="EXJ231" s="1"/>
      <c r="EXK231" s="1"/>
      <c r="EXL231" s="1"/>
      <c r="EXM231" s="1"/>
      <c r="EXN231" s="1"/>
      <c r="EXO231" s="1"/>
      <c r="EXP231" s="1"/>
      <c r="EXQ231" s="1"/>
      <c r="EXR231" s="1"/>
      <c r="EXS231" s="1"/>
      <c r="EXT231" s="1"/>
      <c r="EXU231" s="1"/>
      <c r="EXV231" s="1"/>
      <c r="EXW231" s="1"/>
      <c r="EXX231" s="1"/>
      <c r="EXY231" s="1"/>
      <c r="EXZ231" s="1"/>
      <c r="EYA231" s="1"/>
      <c r="EYB231" s="1"/>
      <c r="EYC231" s="1"/>
      <c r="EYD231" s="1"/>
      <c r="EYE231" s="1"/>
      <c r="EYF231" s="1"/>
      <c r="EYG231" s="1"/>
      <c r="EYH231" s="1"/>
      <c r="EYI231" s="1"/>
      <c r="EYJ231" s="1"/>
      <c r="EYK231" s="1"/>
      <c r="EYL231" s="1"/>
      <c r="EYM231" s="1"/>
      <c r="EYN231" s="1"/>
      <c r="EYO231" s="1"/>
      <c r="EYP231" s="1"/>
      <c r="EYQ231" s="1"/>
      <c r="EYR231" s="1"/>
      <c r="EYS231" s="1"/>
      <c r="EYT231" s="1"/>
      <c r="EYU231" s="1"/>
      <c r="EYV231" s="1"/>
      <c r="EYW231" s="1"/>
      <c r="EYX231" s="1"/>
      <c r="EYY231" s="1"/>
      <c r="EYZ231" s="1"/>
      <c r="EZA231" s="1"/>
      <c r="EZB231" s="1"/>
      <c r="EZC231" s="1"/>
      <c r="EZD231" s="1"/>
      <c r="EZE231" s="1"/>
      <c r="EZF231" s="1"/>
      <c r="EZG231" s="1"/>
      <c r="EZH231" s="1"/>
      <c r="EZI231" s="1"/>
      <c r="EZJ231" s="1"/>
      <c r="EZK231" s="1"/>
      <c r="EZL231" s="1"/>
      <c r="EZM231" s="1"/>
      <c r="EZN231" s="1"/>
      <c r="EZO231" s="1"/>
      <c r="EZP231" s="1"/>
      <c r="EZQ231" s="1"/>
      <c r="EZR231" s="1"/>
      <c r="EZS231" s="1"/>
      <c r="EZT231" s="1"/>
      <c r="EZU231" s="1"/>
      <c r="EZV231" s="1"/>
      <c r="EZW231" s="1"/>
      <c r="EZX231" s="1"/>
      <c r="EZY231" s="1"/>
      <c r="EZZ231" s="1"/>
      <c r="FAA231" s="1"/>
      <c r="FAB231" s="1"/>
      <c r="FAC231" s="1"/>
      <c r="FAD231" s="1"/>
      <c r="FAE231" s="1"/>
      <c r="FAF231" s="1"/>
      <c r="FAG231" s="1"/>
      <c r="FAH231" s="1"/>
      <c r="FAI231" s="1"/>
      <c r="FAJ231" s="1"/>
      <c r="FAK231" s="1"/>
      <c r="FAL231" s="1"/>
      <c r="FAM231" s="1"/>
      <c r="FAN231" s="1"/>
      <c r="FAO231" s="1"/>
      <c r="FAP231" s="1"/>
      <c r="FAQ231" s="1"/>
      <c r="FAR231" s="1"/>
      <c r="FAS231" s="1"/>
      <c r="FAT231" s="1"/>
      <c r="FAU231" s="1"/>
      <c r="FAV231" s="1"/>
      <c r="FAW231" s="1"/>
      <c r="FAX231" s="1"/>
      <c r="FAY231" s="1"/>
      <c r="FAZ231" s="1"/>
      <c r="FBA231" s="1"/>
      <c r="FBB231" s="1"/>
      <c r="FBC231" s="1"/>
      <c r="FBD231" s="1"/>
      <c r="FBE231" s="1"/>
      <c r="FBF231" s="1"/>
      <c r="FBG231" s="1"/>
      <c r="FBH231" s="1"/>
      <c r="FBI231" s="1"/>
      <c r="FBJ231" s="1"/>
      <c r="FBK231" s="1"/>
      <c r="FBL231" s="1"/>
      <c r="FBM231" s="1"/>
      <c r="FBN231" s="1"/>
      <c r="FBO231" s="1"/>
      <c r="FBP231" s="1"/>
      <c r="FBQ231" s="1"/>
      <c r="FBR231" s="1"/>
      <c r="FBS231" s="1"/>
      <c r="FBT231" s="1"/>
      <c r="FBU231" s="1"/>
      <c r="FBV231" s="1"/>
      <c r="FBW231" s="1"/>
      <c r="FBX231" s="1"/>
      <c r="FBY231" s="1"/>
      <c r="FBZ231" s="1"/>
      <c r="FCA231" s="1"/>
      <c r="FCB231" s="1"/>
      <c r="FCC231" s="1"/>
      <c r="FCD231" s="1"/>
      <c r="FCE231" s="1"/>
      <c r="FCF231" s="1"/>
      <c r="FCG231" s="1"/>
      <c r="FCH231" s="1"/>
      <c r="FCI231" s="1"/>
      <c r="FCJ231" s="1"/>
      <c r="FCK231" s="1"/>
      <c r="FCL231" s="1"/>
      <c r="FCM231" s="1"/>
      <c r="FCN231" s="1"/>
      <c r="FCO231" s="1"/>
      <c r="FCP231" s="1"/>
      <c r="FCQ231" s="1"/>
      <c r="FCR231" s="1"/>
      <c r="FCS231" s="1"/>
      <c r="FCT231" s="1"/>
      <c r="FCU231" s="1"/>
      <c r="FCV231" s="1"/>
      <c r="FCW231" s="1"/>
      <c r="FCX231" s="1"/>
      <c r="FCY231" s="1"/>
      <c r="FCZ231" s="1"/>
      <c r="FDA231" s="1"/>
      <c r="FDB231" s="1"/>
      <c r="FDC231" s="1"/>
      <c r="FDD231" s="1"/>
      <c r="FDE231" s="1"/>
      <c r="FDF231" s="1"/>
      <c r="FDG231" s="1"/>
      <c r="FDH231" s="1"/>
      <c r="FDI231" s="1"/>
      <c r="FDJ231" s="1"/>
      <c r="FDK231" s="1"/>
      <c r="FDL231" s="1"/>
      <c r="FDM231" s="1"/>
      <c r="FDN231" s="1"/>
      <c r="FDO231" s="1"/>
      <c r="FDP231" s="1"/>
      <c r="FDQ231" s="1"/>
      <c r="FDR231" s="1"/>
      <c r="FDS231" s="1"/>
      <c r="FDT231" s="1"/>
      <c r="FDU231" s="1"/>
      <c r="FDV231" s="1"/>
      <c r="FDW231" s="1"/>
      <c r="FDX231" s="1"/>
      <c r="FDY231" s="1"/>
      <c r="FDZ231" s="1"/>
      <c r="FEA231" s="1"/>
      <c r="FEB231" s="1"/>
      <c r="FEC231" s="1"/>
      <c r="FED231" s="1"/>
      <c r="FEE231" s="1"/>
      <c r="FEF231" s="1"/>
      <c r="FEG231" s="1"/>
      <c r="FEH231" s="1"/>
      <c r="FEI231" s="1"/>
      <c r="FEJ231" s="1"/>
      <c r="FEK231" s="1"/>
      <c r="FEL231" s="1"/>
      <c r="FEM231" s="1"/>
      <c r="FEN231" s="1"/>
      <c r="FEO231" s="1"/>
      <c r="FEP231" s="1"/>
      <c r="FEQ231" s="1"/>
      <c r="FER231" s="1"/>
      <c r="FES231" s="1"/>
      <c r="FET231" s="1"/>
      <c r="FEU231" s="1"/>
      <c r="FEV231" s="1"/>
      <c r="FEW231" s="1"/>
      <c r="FEX231" s="1"/>
      <c r="FEY231" s="1"/>
      <c r="FEZ231" s="1"/>
      <c r="FFA231" s="1"/>
      <c r="FFB231" s="1"/>
      <c r="FFC231" s="1"/>
      <c r="FFD231" s="1"/>
      <c r="FFE231" s="1"/>
      <c r="FFF231" s="1"/>
      <c r="FFG231" s="1"/>
      <c r="FFH231" s="1"/>
      <c r="FFI231" s="1"/>
      <c r="FFJ231" s="1"/>
      <c r="FFK231" s="1"/>
      <c r="FFL231" s="1"/>
      <c r="FFM231" s="1"/>
      <c r="FFN231" s="1"/>
      <c r="FFO231" s="1"/>
      <c r="FFP231" s="1"/>
      <c r="FFQ231" s="1"/>
      <c r="FFR231" s="1"/>
      <c r="FFS231" s="1"/>
      <c r="FFT231" s="1"/>
      <c r="FFU231" s="1"/>
      <c r="FFV231" s="1"/>
      <c r="FFW231" s="1"/>
      <c r="FFX231" s="1"/>
      <c r="FFY231" s="1"/>
      <c r="FFZ231" s="1"/>
      <c r="FGA231" s="1"/>
      <c r="FGB231" s="1"/>
      <c r="FGC231" s="1"/>
      <c r="FGD231" s="1"/>
      <c r="FGE231" s="1"/>
      <c r="FGF231" s="1"/>
      <c r="FGG231" s="1"/>
      <c r="FGH231" s="1"/>
      <c r="FGI231" s="1"/>
      <c r="FGJ231" s="1"/>
      <c r="FGK231" s="1"/>
      <c r="FGL231" s="1"/>
      <c r="FGM231" s="1"/>
      <c r="FGN231" s="1"/>
      <c r="FGO231" s="1"/>
      <c r="FGP231" s="1"/>
      <c r="FGQ231" s="1"/>
      <c r="FGR231" s="1"/>
      <c r="FGS231" s="1"/>
      <c r="FGT231" s="1"/>
      <c r="FGU231" s="1"/>
      <c r="FGV231" s="1"/>
      <c r="FGW231" s="1"/>
      <c r="FGX231" s="1"/>
      <c r="FGY231" s="1"/>
      <c r="FGZ231" s="1"/>
      <c r="FHA231" s="1"/>
      <c r="FHB231" s="1"/>
      <c r="FHC231" s="1"/>
      <c r="FHD231" s="1"/>
      <c r="FHE231" s="1"/>
      <c r="FHF231" s="1"/>
      <c r="FHG231" s="1"/>
      <c r="FHH231" s="1"/>
      <c r="FHI231" s="1"/>
      <c r="FHJ231" s="1"/>
      <c r="FHK231" s="1"/>
      <c r="FHL231" s="1"/>
      <c r="FHM231" s="1"/>
      <c r="FHN231" s="1"/>
      <c r="FHO231" s="1"/>
      <c r="FHP231" s="1"/>
      <c r="FHQ231" s="1"/>
      <c r="FHR231" s="1"/>
      <c r="FHS231" s="1"/>
      <c r="FHT231" s="1"/>
      <c r="FHU231" s="1"/>
      <c r="FHV231" s="1"/>
      <c r="FHW231" s="1"/>
      <c r="FHX231" s="1"/>
      <c r="FHY231" s="1"/>
      <c r="FHZ231" s="1"/>
      <c r="FIA231" s="1"/>
      <c r="FIB231" s="1"/>
      <c r="FIC231" s="1"/>
      <c r="FID231" s="1"/>
      <c r="FIE231" s="1"/>
      <c r="FIF231" s="1"/>
      <c r="FIG231" s="1"/>
      <c r="FIH231" s="1"/>
      <c r="FII231" s="1"/>
      <c r="FIJ231" s="1"/>
      <c r="FIK231" s="1"/>
      <c r="FIL231" s="1"/>
      <c r="FIM231" s="1"/>
      <c r="FIN231" s="1"/>
      <c r="FIO231" s="1"/>
      <c r="FIP231" s="1"/>
      <c r="FIQ231" s="1"/>
      <c r="FIR231" s="1"/>
      <c r="FIS231" s="1"/>
      <c r="FIT231" s="1"/>
      <c r="FIU231" s="1"/>
      <c r="FIV231" s="1"/>
      <c r="FIW231" s="1"/>
      <c r="FIX231" s="1"/>
      <c r="FIY231" s="1"/>
      <c r="FIZ231" s="1"/>
      <c r="FJA231" s="1"/>
      <c r="FJB231" s="1"/>
      <c r="FJC231" s="1"/>
      <c r="FJD231" s="1"/>
      <c r="FJE231" s="1"/>
      <c r="FJF231" s="1"/>
      <c r="FJG231" s="1"/>
      <c r="FJH231" s="1"/>
      <c r="FJI231" s="1"/>
      <c r="FJJ231" s="1"/>
      <c r="FJK231" s="1"/>
      <c r="FJL231" s="1"/>
      <c r="FJM231" s="1"/>
      <c r="FJN231" s="1"/>
      <c r="FJO231" s="1"/>
      <c r="FJP231" s="1"/>
      <c r="FJQ231" s="1"/>
      <c r="FJR231" s="1"/>
      <c r="FJS231" s="1"/>
      <c r="FJT231" s="1"/>
      <c r="FJU231" s="1"/>
      <c r="FJV231" s="1"/>
      <c r="FJW231" s="1"/>
      <c r="FJX231" s="1"/>
      <c r="FJY231" s="1"/>
      <c r="FJZ231" s="1"/>
      <c r="FKA231" s="1"/>
      <c r="FKB231" s="1"/>
      <c r="FKC231" s="1"/>
      <c r="FKD231" s="1"/>
      <c r="FKE231" s="1"/>
      <c r="FKF231" s="1"/>
      <c r="FKG231" s="1"/>
      <c r="FKH231" s="1"/>
      <c r="FKI231" s="1"/>
      <c r="FKJ231" s="1"/>
      <c r="FKK231" s="1"/>
      <c r="FKL231" s="1"/>
      <c r="FKM231" s="1"/>
      <c r="FKN231" s="1"/>
      <c r="FKO231" s="1"/>
      <c r="FKP231" s="1"/>
      <c r="FKQ231" s="1"/>
      <c r="FKR231" s="1"/>
      <c r="FKS231" s="1"/>
      <c r="FKT231" s="1"/>
      <c r="FKU231" s="1"/>
      <c r="FKV231" s="1"/>
      <c r="FKW231" s="1"/>
      <c r="FKX231" s="1"/>
      <c r="FKY231" s="1"/>
      <c r="FKZ231" s="1"/>
      <c r="FLA231" s="1"/>
      <c r="FLB231" s="1"/>
      <c r="FLC231" s="1"/>
      <c r="FLD231" s="1"/>
      <c r="FLE231" s="1"/>
      <c r="FLF231" s="1"/>
      <c r="FLG231" s="1"/>
      <c r="FLH231" s="1"/>
      <c r="FLI231" s="1"/>
      <c r="FLJ231" s="1"/>
      <c r="FLK231" s="1"/>
      <c r="FLL231" s="1"/>
      <c r="FLM231" s="1"/>
      <c r="FLN231" s="1"/>
      <c r="FLO231" s="1"/>
      <c r="FLP231" s="1"/>
      <c r="FLQ231" s="1"/>
      <c r="FLR231" s="1"/>
      <c r="FLS231" s="1"/>
      <c r="FLT231" s="1"/>
      <c r="FLU231" s="1"/>
      <c r="FLV231" s="1"/>
      <c r="FLW231" s="1"/>
      <c r="FLX231" s="1"/>
      <c r="FLY231" s="1"/>
      <c r="FLZ231" s="1"/>
      <c r="FMA231" s="1"/>
      <c r="FMB231" s="1"/>
      <c r="FMC231" s="1"/>
      <c r="FMD231" s="1"/>
      <c r="FME231" s="1"/>
      <c r="FMF231" s="1"/>
      <c r="FMG231" s="1"/>
      <c r="FMH231" s="1"/>
      <c r="FMI231" s="1"/>
      <c r="FMJ231" s="1"/>
      <c r="FMK231" s="1"/>
      <c r="FML231" s="1"/>
      <c r="FMM231" s="1"/>
      <c r="FMN231" s="1"/>
      <c r="FMO231" s="1"/>
      <c r="FMP231" s="1"/>
      <c r="FMQ231" s="1"/>
      <c r="FMR231" s="1"/>
      <c r="FMS231" s="1"/>
      <c r="FMT231" s="1"/>
      <c r="FMU231" s="1"/>
      <c r="FMV231" s="1"/>
      <c r="FMW231" s="1"/>
      <c r="FMX231" s="1"/>
      <c r="FMY231" s="1"/>
      <c r="FMZ231" s="1"/>
      <c r="FNA231" s="1"/>
      <c r="FNB231" s="1"/>
      <c r="FNC231" s="1"/>
      <c r="FND231" s="1"/>
      <c r="FNE231" s="1"/>
      <c r="FNF231" s="1"/>
      <c r="FNG231" s="1"/>
      <c r="FNH231" s="1"/>
      <c r="FNI231" s="1"/>
      <c r="FNJ231" s="1"/>
      <c r="FNK231" s="1"/>
      <c r="FNL231" s="1"/>
      <c r="FNM231" s="1"/>
      <c r="FNN231" s="1"/>
      <c r="FNO231" s="1"/>
      <c r="FNP231" s="1"/>
      <c r="FNQ231" s="1"/>
      <c r="FNR231" s="1"/>
      <c r="FNS231" s="1"/>
      <c r="FNT231" s="1"/>
      <c r="FNU231" s="1"/>
      <c r="FNV231" s="1"/>
      <c r="FNW231" s="1"/>
      <c r="FNX231" s="1"/>
      <c r="FNY231" s="1"/>
      <c r="FNZ231" s="1"/>
      <c r="FOA231" s="1"/>
      <c r="FOB231" s="1"/>
      <c r="FOC231" s="1"/>
      <c r="FOD231" s="1"/>
      <c r="FOE231" s="1"/>
      <c r="FOF231" s="1"/>
      <c r="FOG231" s="1"/>
      <c r="FOH231" s="1"/>
      <c r="FOI231" s="1"/>
      <c r="FOJ231" s="1"/>
      <c r="FOK231" s="1"/>
      <c r="FOL231" s="1"/>
      <c r="FOM231" s="1"/>
      <c r="FON231" s="1"/>
      <c r="FOO231" s="1"/>
      <c r="FOP231" s="1"/>
      <c r="FOQ231" s="1"/>
      <c r="FOR231" s="1"/>
      <c r="FOS231" s="1"/>
      <c r="FOT231" s="1"/>
      <c r="FOU231" s="1"/>
      <c r="FOV231" s="1"/>
      <c r="FOW231" s="1"/>
      <c r="FOX231" s="1"/>
      <c r="FOY231" s="1"/>
      <c r="FOZ231" s="1"/>
      <c r="FPA231" s="1"/>
      <c r="FPB231" s="1"/>
      <c r="FPC231" s="1"/>
      <c r="FPD231" s="1"/>
      <c r="FPE231" s="1"/>
      <c r="FPF231" s="1"/>
      <c r="FPG231" s="1"/>
      <c r="FPH231" s="1"/>
      <c r="FPI231" s="1"/>
      <c r="FPJ231" s="1"/>
      <c r="FPK231" s="1"/>
      <c r="FPL231" s="1"/>
      <c r="FPM231" s="1"/>
      <c r="FPN231" s="1"/>
      <c r="FPO231" s="1"/>
      <c r="FPP231" s="1"/>
      <c r="FPQ231" s="1"/>
      <c r="FPR231" s="1"/>
      <c r="FPS231" s="1"/>
      <c r="FPT231" s="1"/>
      <c r="FPU231" s="1"/>
      <c r="FPV231" s="1"/>
      <c r="FPW231" s="1"/>
      <c r="FPX231" s="1"/>
      <c r="FPY231" s="1"/>
      <c r="FPZ231" s="1"/>
      <c r="FQA231" s="1"/>
      <c r="FQB231" s="1"/>
      <c r="FQC231" s="1"/>
      <c r="FQD231" s="1"/>
      <c r="FQE231" s="1"/>
      <c r="FQF231" s="1"/>
      <c r="FQG231" s="1"/>
      <c r="FQH231" s="1"/>
      <c r="FQI231" s="1"/>
      <c r="FQJ231" s="1"/>
      <c r="FQK231" s="1"/>
      <c r="FQL231" s="1"/>
      <c r="FQM231" s="1"/>
      <c r="FQN231" s="1"/>
      <c r="FQO231" s="1"/>
      <c r="FQP231" s="1"/>
      <c r="FQQ231" s="1"/>
      <c r="FQR231" s="1"/>
      <c r="FQS231" s="1"/>
      <c r="FQT231" s="1"/>
      <c r="FQU231" s="1"/>
      <c r="FQV231" s="1"/>
      <c r="FQW231" s="1"/>
      <c r="FQX231" s="1"/>
      <c r="FQY231" s="1"/>
      <c r="FQZ231" s="1"/>
      <c r="FRA231" s="1"/>
      <c r="FRB231" s="1"/>
      <c r="FRC231" s="1"/>
      <c r="FRD231" s="1"/>
      <c r="FRE231" s="1"/>
      <c r="FRF231" s="1"/>
      <c r="FRG231" s="1"/>
      <c r="FRH231" s="1"/>
      <c r="FRI231" s="1"/>
      <c r="FRJ231" s="1"/>
      <c r="FRK231" s="1"/>
      <c r="FRL231" s="1"/>
      <c r="FRM231" s="1"/>
      <c r="FRN231" s="1"/>
      <c r="FRO231" s="1"/>
      <c r="FRP231" s="1"/>
      <c r="FRQ231" s="1"/>
      <c r="FRR231" s="1"/>
      <c r="FRS231" s="1"/>
      <c r="FRT231" s="1"/>
      <c r="FRU231" s="1"/>
      <c r="FRV231" s="1"/>
      <c r="FRW231" s="1"/>
      <c r="FRX231" s="1"/>
      <c r="FRY231" s="1"/>
      <c r="FRZ231" s="1"/>
      <c r="FSA231" s="1"/>
      <c r="FSB231" s="1"/>
      <c r="FSC231" s="1"/>
      <c r="FSD231" s="1"/>
      <c r="FSE231" s="1"/>
      <c r="FSF231" s="1"/>
      <c r="FSG231" s="1"/>
      <c r="FSH231" s="1"/>
      <c r="FSI231" s="1"/>
      <c r="FSJ231" s="1"/>
      <c r="FSK231" s="1"/>
      <c r="FSL231" s="1"/>
      <c r="FSM231" s="1"/>
      <c r="FSN231" s="1"/>
      <c r="FSO231" s="1"/>
      <c r="FSP231" s="1"/>
      <c r="FSQ231" s="1"/>
      <c r="FSR231" s="1"/>
      <c r="FSS231" s="1"/>
      <c r="FST231" s="1"/>
      <c r="FSU231" s="1"/>
      <c r="FSV231" s="1"/>
      <c r="FSW231" s="1"/>
      <c r="FSX231" s="1"/>
      <c r="FSY231" s="1"/>
      <c r="FSZ231" s="1"/>
      <c r="FTA231" s="1"/>
      <c r="FTB231" s="1"/>
      <c r="FTC231" s="1"/>
      <c r="FTD231" s="1"/>
      <c r="FTE231" s="1"/>
      <c r="FTF231" s="1"/>
      <c r="FTG231" s="1"/>
      <c r="FTH231" s="1"/>
      <c r="FTI231" s="1"/>
      <c r="FTJ231" s="1"/>
      <c r="FTK231" s="1"/>
      <c r="FTL231" s="1"/>
      <c r="FTM231" s="1"/>
      <c r="FTN231" s="1"/>
      <c r="FTO231" s="1"/>
      <c r="FTP231" s="1"/>
      <c r="FTQ231" s="1"/>
      <c r="FTR231" s="1"/>
      <c r="FTS231" s="1"/>
      <c r="FTT231" s="1"/>
      <c r="FTU231" s="1"/>
      <c r="FTV231" s="1"/>
      <c r="FTW231" s="1"/>
      <c r="FTX231" s="1"/>
      <c r="FTY231" s="1"/>
      <c r="FTZ231" s="1"/>
      <c r="FUA231" s="1"/>
      <c r="FUB231" s="1"/>
      <c r="FUC231" s="1"/>
      <c r="FUD231" s="1"/>
      <c r="FUE231" s="1"/>
      <c r="FUF231" s="1"/>
      <c r="FUG231" s="1"/>
      <c r="FUH231" s="1"/>
      <c r="FUI231" s="1"/>
      <c r="FUJ231" s="1"/>
      <c r="FUK231" s="1"/>
      <c r="FUL231" s="1"/>
      <c r="FUM231" s="1"/>
      <c r="FUN231" s="1"/>
      <c r="FUO231" s="1"/>
      <c r="FUP231" s="1"/>
      <c r="FUQ231" s="1"/>
      <c r="FUR231" s="1"/>
      <c r="FUS231" s="1"/>
      <c r="FUT231" s="1"/>
      <c r="FUU231" s="1"/>
      <c r="FUV231" s="1"/>
      <c r="FUW231" s="1"/>
      <c r="FUX231" s="1"/>
      <c r="FUY231" s="1"/>
      <c r="FUZ231" s="1"/>
      <c r="FVA231" s="1"/>
      <c r="FVB231" s="1"/>
      <c r="FVC231" s="1"/>
      <c r="FVD231" s="1"/>
      <c r="FVE231" s="1"/>
      <c r="FVF231" s="1"/>
      <c r="FVG231" s="1"/>
      <c r="FVH231" s="1"/>
      <c r="FVI231" s="1"/>
      <c r="FVJ231" s="1"/>
      <c r="FVK231" s="1"/>
      <c r="FVL231" s="1"/>
      <c r="FVM231" s="1"/>
      <c r="FVN231" s="1"/>
      <c r="FVO231" s="1"/>
      <c r="FVP231" s="1"/>
      <c r="FVQ231" s="1"/>
      <c r="FVR231" s="1"/>
      <c r="FVS231" s="1"/>
      <c r="FVT231" s="1"/>
      <c r="FVU231" s="1"/>
      <c r="FVV231" s="1"/>
      <c r="FVW231" s="1"/>
      <c r="FVX231" s="1"/>
      <c r="FVY231" s="1"/>
      <c r="FVZ231" s="1"/>
      <c r="FWA231" s="1"/>
      <c r="FWB231" s="1"/>
      <c r="FWC231" s="1"/>
      <c r="FWD231" s="1"/>
      <c r="FWE231" s="1"/>
      <c r="FWF231" s="1"/>
      <c r="FWG231" s="1"/>
      <c r="FWH231" s="1"/>
      <c r="FWI231" s="1"/>
      <c r="FWJ231" s="1"/>
      <c r="FWK231" s="1"/>
      <c r="FWL231" s="1"/>
      <c r="FWM231" s="1"/>
      <c r="FWN231" s="1"/>
      <c r="FWO231" s="1"/>
      <c r="FWP231" s="1"/>
      <c r="FWQ231" s="1"/>
      <c r="FWR231" s="1"/>
      <c r="FWS231" s="1"/>
      <c r="FWT231" s="1"/>
      <c r="FWU231" s="1"/>
      <c r="FWV231" s="1"/>
      <c r="FWW231" s="1"/>
      <c r="FWX231" s="1"/>
      <c r="FWY231" s="1"/>
      <c r="FWZ231" s="1"/>
      <c r="FXA231" s="1"/>
      <c r="FXB231" s="1"/>
      <c r="FXC231" s="1"/>
      <c r="FXD231" s="1"/>
      <c r="FXE231" s="1"/>
      <c r="FXF231" s="1"/>
      <c r="FXG231" s="1"/>
      <c r="FXH231" s="1"/>
      <c r="FXI231" s="1"/>
      <c r="FXJ231" s="1"/>
      <c r="FXK231" s="1"/>
      <c r="FXL231" s="1"/>
      <c r="FXM231" s="1"/>
      <c r="FXN231" s="1"/>
      <c r="FXO231" s="1"/>
      <c r="FXP231" s="1"/>
      <c r="FXQ231" s="1"/>
      <c r="FXR231" s="1"/>
      <c r="FXS231" s="1"/>
      <c r="FXT231" s="1"/>
      <c r="FXU231" s="1"/>
      <c r="FXV231" s="1"/>
      <c r="FXW231" s="1"/>
      <c r="FXX231" s="1"/>
      <c r="FXY231" s="1"/>
      <c r="FXZ231" s="1"/>
      <c r="FYA231" s="1"/>
      <c r="FYB231" s="1"/>
      <c r="FYC231" s="1"/>
      <c r="FYD231" s="1"/>
      <c r="FYE231" s="1"/>
      <c r="FYF231" s="1"/>
      <c r="FYG231" s="1"/>
      <c r="FYH231" s="1"/>
      <c r="FYI231" s="1"/>
      <c r="FYJ231" s="1"/>
      <c r="FYK231" s="1"/>
      <c r="FYL231" s="1"/>
      <c r="FYM231" s="1"/>
      <c r="FYN231" s="1"/>
      <c r="FYO231" s="1"/>
      <c r="FYP231" s="1"/>
      <c r="FYQ231" s="1"/>
      <c r="FYR231" s="1"/>
      <c r="FYS231" s="1"/>
      <c r="FYT231" s="1"/>
      <c r="FYU231" s="1"/>
      <c r="FYV231" s="1"/>
      <c r="FYW231" s="1"/>
      <c r="FYX231" s="1"/>
      <c r="FYY231" s="1"/>
      <c r="FYZ231" s="1"/>
      <c r="FZA231" s="1"/>
      <c r="FZB231" s="1"/>
      <c r="FZC231" s="1"/>
      <c r="FZD231" s="1"/>
      <c r="FZE231" s="1"/>
      <c r="FZF231" s="1"/>
      <c r="FZG231" s="1"/>
      <c r="FZH231" s="1"/>
      <c r="FZI231" s="1"/>
      <c r="FZJ231" s="1"/>
      <c r="FZK231" s="1"/>
      <c r="FZL231" s="1"/>
      <c r="FZM231" s="1"/>
      <c r="FZN231" s="1"/>
      <c r="FZO231" s="1"/>
      <c r="FZP231" s="1"/>
      <c r="FZQ231" s="1"/>
      <c r="FZR231" s="1"/>
      <c r="FZS231" s="1"/>
      <c r="FZT231" s="1"/>
      <c r="FZU231" s="1"/>
      <c r="FZV231" s="1"/>
      <c r="FZW231" s="1"/>
      <c r="FZX231" s="1"/>
      <c r="FZY231" s="1"/>
      <c r="FZZ231" s="1"/>
      <c r="GAA231" s="1"/>
      <c r="GAB231" s="1"/>
      <c r="GAC231" s="1"/>
      <c r="GAD231" s="1"/>
      <c r="GAE231" s="1"/>
      <c r="GAF231" s="1"/>
      <c r="GAG231" s="1"/>
      <c r="GAH231" s="1"/>
      <c r="GAI231" s="1"/>
      <c r="GAJ231" s="1"/>
      <c r="GAK231" s="1"/>
      <c r="GAL231" s="1"/>
      <c r="GAM231" s="1"/>
      <c r="GAN231" s="1"/>
      <c r="GAO231" s="1"/>
      <c r="GAP231" s="1"/>
      <c r="GAQ231" s="1"/>
      <c r="GAR231" s="1"/>
      <c r="GAS231" s="1"/>
      <c r="GAT231" s="1"/>
      <c r="GAU231" s="1"/>
      <c r="GAV231" s="1"/>
      <c r="GAW231" s="1"/>
      <c r="GAX231" s="1"/>
      <c r="GAY231" s="1"/>
      <c r="GAZ231" s="1"/>
      <c r="GBA231" s="1"/>
      <c r="GBB231" s="1"/>
      <c r="GBC231" s="1"/>
      <c r="GBD231" s="1"/>
      <c r="GBE231" s="1"/>
      <c r="GBF231" s="1"/>
      <c r="GBG231" s="1"/>
      <c r="GBH231" s="1"/>
      <c r="GBI231" s="1"/>
      <c r="GBJ231" s="1"/>
      <c r="GBK231" s="1"/>
      <c r="GBL231" s="1"/>
      <c r="GBM231" s="1"/>
      <c r="GBN231" s="1"/>
      <c r="GBO231" s="1"/>
      <c r="GBP231" s="1"/>
      <c r="GBQ231" s="1"/>
      <c r="GBR231" s="1"/>
      <c r="GBS231" s="1"/>
      <c r="GBT231" s="1"/>
      <c r="GBU231" s="1"/>
      <c r="GBV231" s="1"/>
      <c r="GBW231" s="1"/>
      <c r="GBX231" s="1"/>
      <c r="GBY231" s="1"/>
      <c r="GBZ231" s="1"/>
      <c r="GCA231" s="1"/>
      <c r="GCB231" s="1"/>
      <c r="GCC231" s="1"/>
      <c r="GCD231" s="1"/>
      <c r="GCE231" s="1"/>
      <c r="GCF231" s="1"/>
      <c r="GCG231" s="1"/>
      <c r="GCH231" s="1"/>
      <c r="GCI231" s="1"/>
      <c r="GCJ231" s="1"/>
      <c r="GCK231" s="1"/>
      <c r="GCL231" s="1"/>
      <c r="GCM231" s="1"/>
      <c r="GCN231" s="1"/>
      <c r="GCO231" s="1"/>
      <c r="GCP231" s="1"/>
      <c r="GCQ231" s="1"/>
      <c r="GCR231" s="1"/>
      <c r="GCS231" s="1"/>
      <c r="GCT231" s="1"/>
      <c r="GCU231" s="1"/>
      <c r="GCV231" s="1"/>
      <c r="GCW231" s="1"/>
      <c r="GCX231" s="1"/>
      <c r="GCY231" s="1"/>
      <c r="GCZ231" s="1"/>
      <c r="GDA231" s="1"/>
      <c r="GDB231" s="1"/>
      <c r="GDC231" s="1"/>
      <c r="GDD231" s="1"/>
      <c r="GDE231" s="1"/>
      <c r="GDF231" s="1"/>
      <c r="GDG231" s="1"/>
      <c r="GDH231" s="1"/>
      <c r="GDI231" s="1"/>
      <c r="GDJ231" s="1"/>
      <c r="GDK231" s="1"/>
      <c r="GDL231" s="1"/>
      <c r="GDM231" s="1"/>
      <c r="GDN231" s="1"/>
      <c r="GDO231" s="1"/>
      <c r="GDP231" s="1"/>
      <c r="GDQ231" s="1"/>
      <c r="GDR231" s="1"/>
      <c r="GDS231" s="1"/>
      <c r="GDT231" s="1"/>
      <c r="GDU231" s="1"/>
      <c r="GDV231" s="1"/>
      <c r="GDW231" s="1"/>
      <c r="GDX231" s="1"/>
      <c r="GDY231" s="1"/>
      <c r="GDZ231" s="1"/>
      <c r="GEA231" s="1"/>
      <c r="GEB231" s="1"/>
      <c r="GEC231" s="1"/>
      <c r="GED231" s="1"/>
      <c r="GEE231" s="1"/>
      <c r="GEF231" s="1"/>
      <c r="GEG231" s="1"/>
      <c r="GEH231" s="1"/>
      <c r="GEI231" s="1"/>
      <c r="GEJ231" s="1"/>
      <c r="GEK231" s="1"/>
      <c r="GEL231" s="1"/>
      <c r="GEM231" s="1"/>
      <c r="GEN231" s="1"/>
      <c r="GEO231" s="1"/>
      <c r="GEP231" s="1"/>
      <c r="GEQ231" s="1"/>
      <c r="GER231" s="1"/>
      <c r="GES231" s="1"/>
      <c r="GET231" s="1"/>
      <c r="GEU231" s="1"/>
      <c r="GEV231" s="1"/>
      <c r="GEW231" s="1"/>
      <c r="GEX231" s="1"/>
      <c r="GEY231" s="1"/>
      <c r="GEZ231" s="1"/>
      <c r="GFA231" s="1"/>
      <c r="GFB231" s="1"/>
      <c r="GFC231" s="1"/>
      <c r="GFD231" s="1"/>
      <c r="GFE231" s="1"/>
      <c r="GFF231" s="1"/>
      <c r="GFG231" s="1"/>
      <c r="GFH231" s="1"/>
      <c r="GFI231" s="1"/>
      <c r="GFJ231" s="1"/>
      <c r="GFK231" s="1"/>
      <c r="GFL231" s="1"/>
      <c r="GFM231" s="1"/>
      <c r="GFN231" s="1"/>
      <c r="GFO231" s="1"/>
      <c r="GFP231" s="1"/>
      <c r="GFQ231" s="1"/>
      <c r="GFR231" s="1"/>
      <c r="GFS231" s="1"/>
      <c r="GFT231" s="1"/>
      <c r="GFU231" s="1"/>
      <c r="GFV231" s="1"/>
      <c r="GFW231" s="1"/>
      <c r="GFX231" s="1"/>
      <c r="GFY231" s="1"/>
      <c r="GFZ231" s="1"/>
      <c r="GGA231" s="1"/>
      <c r="GGB231" s="1"/>
      <c r="GGC231" s="1"/>
      <c r="GGD231" s="1"/>
      <c r="GGE231" s="1"/>
      <c r="GGF231" s="1"/>
      <c r="GGG231" s="1"/>
      <c r="GGH231" s="1"/>
      <c r="GGI231" s="1"/>
      <c r="GGJ231" s="1"/>
      <c r="GGK231" s="1"/>
      <c r="GGL231" s="1"/>
      <c r="GGM231" s="1"/>
      <c r="GGN231" s="1"/>
      <c r="GGO231" s="1"/>
      <c r="GGP231" s="1"/>
      <c r="GGQ231" s="1"/>
      <c r="GGR231" s="1"/>
      <c r="GGS231" s="1"/>
      <c r="GGT231" s="1"/>
      <c r="GGU231" s="1"/>
      <c r="GGV231" s="1"/>
      <c r="GGW231" s="1"/>
      <c r="GGX231" s="1"/>
      <c r="GGY231" s="1"/>
      <c r="GGZ231" s="1"/>
      <c r="GHA231" s="1"/>
      <c r="GHB231" s="1"/>
      <c r="GHC231" s="1"/>
      <c r="GHD231" s="1"/>
      <c r="GHE231" s="1"/>
      <c r="GHF231" s="1"/>
      <c r="GHG231" s="1"/>
      <c r="GHH231" s="1"/>
      <c r="GHI231" s="1"/>
      <c r="GHJ231" s="1"/>
      <c r="GHK231" s="1"/>
      <c r="GHL231" s="1"/>
      <c r="GHM231" s="1"/>
      <c r="GHN231" s="1"/>
      <c r="GHO231" s="1"/>
      <c r="GHP231" s="1"/>
      <c r="GHQ231" s="1"/>
      <c r="GHR231" s="1"/>
      <c r="GHS231" s="1"/>
      <c r="GHT231" s="1"/>
      <c r="GHU231" s="1"/>
      <c r="GHV231" s="1"/>
      <c r="GHW231" s="1"/>
      <c r="GHX231" s="1"/>
      <c r="GHY231" s="1"/>
      <c r="GHZ231" s="1"/>
      <c r="GIA231" s="1"/>
      <c r="GIB231" s="1"/>
      <c r="GIC231" s="1"/>
      <c r="GID231" s="1"/>
      <c r="GIE231" s="1"/>
      <c r="GIF231" s="1"/>
      <c r="GIG231" s="1"/>
      <c r="GIH231" s="1"/>
      <c r="GII231" s="1"/>
      <c r="GIJ231" s="1"/>
      <c r="GIK231" s="1"/>
      <c r="GIL231" s="1"/>
      <c r="GIM231" s="1"/>
      <c r="GIN231" s="1"/>
      <c r="GIO231" s="1"/>
      <c r="GIP231" s="1"/>
      <c r="GIQ231" s="1"/>
      <c r="GIR231" s="1"/>
      <c r="GIS231" s="1"/>
      <c r="GIT231" s="1"/>
      <c r="GIU231" s="1"/>
      <c r="GIV231" s="1"/>
      <c r="GIW231" s="1"/>
      <c r="GIX231" s="1"/>
      <c r="GIY231" s="1"/>
      <c r="GIZ231" s="1"/>
      <c r="GJA231" s="1"/>
      <c r="GJB231" s="1"/>
      <c r="GJC231" s="1"/>
      <c r="GJD231" s="1"/>
      <c r="GJE231" s="1"/>
      <c r="GJF231" s="1"/>
      <c r="GJG231" s="1"/>
      <c r="GJH231" s="1"/>
      <c r="GJI231" s="1"/>
      <c r="GJJ231" s="1"/>
      <c r="GJK231" s="1"/>
      <c r="GJL231" s="1"/>
      <c r="GJM231" s="1"/>
      <c r="GJN231" s="1"/>
      <c r="GJO231" s="1"/>
      <c r="GJP231" s="1"/>
      <c r="GJQ231" s="1"/>
      <c r="GJR231" s="1"/>
      <c r="GJS231" s="1"/>
      <c r="GJT231" s="1"/>
      <c r="GJU231" s="1"/>
      <c r="GJV231" s="1"/>
      <c r="GJW231" s="1"/>
      <c r="GJX231" s="1"/>
      <c r="GJY231" s="1"/>
      <c r="GJZ231" s="1"/>
      <c r="GKA231" s="1"/>
      <c r="GKB231" s="1"/>
      <c r="GKC231" s="1"/>
      <c r="GKD231" s="1"/>
      <c r="GKE231" s="1"/>
      <c r="GKF231" s="1"/>
      <c r="GKG231" s="1"/>
      <c r="GKH231" s="1"/>
      <c r="GKI231" s="1"/>
      <c r="GKJ231" s="1"/>
      <c r="GKK231" s="1"/>
      <c r="GKL231" s="1"/>
      <c r="GKM231" s="1"/>
      <c r="GKN231" s="1"/>
      <c r="GKO231" s="1"/>
      <c r="GKP231" s="1"/>
      <c r="GKQ231" s="1"/>
      <c r="GKR231" s="1"/>
      <c r="GKS231" s="1"/>
      <c r="GKT231" s="1"/>
      <c r="GKU231" s="1"/>
      <c r="GKV231" s="1"/>
      <c r="GKW231" s="1"/>
      <c r="GKX231" s="1"/>
      <c r="GKY231" s="1"/>
      <c r="GKZ231" s="1"/>
      <c r="GLA231" s="1"/>
      <c r="GLB231" s="1"/>
      <c r="GLC231" s="1"/>
      <c r="GLD231" s="1"/>
      <c r="GLE231" s="1"/>
      <c r="GLF231" s="1"/>
      <c r="GLG231" s="1"/>
      <c r="GLH231" s="1"/>
      <c r="GLI231" s="1"/>
      <c r="GLJ231" s="1"/>
      <c r="GLK231" s="1"/>
      <c r="GLL231" s="1"/>
      <c r="GLM231" s="1"/>
      <c r="GLN231" s="1"/>
      <c r="GLO231" s="1"/>
      <c r="GLP231" s="1"/>
      <c r="GLQ231" s="1"/>
      <c r="GLR231" s="1"/>
      <c r="GLS231" s="1"/>
      <c r="GLT231" s="1"/>
      <c r="GLU231" s="1"/>
      <c r="GLV231" s="1"/>
      <c r="GLW231" s="1"/>
      <c r="GLX231" s="1"/>
      <c r="GLY231" s="1"/>
      <c r="GLZ231" s="1"/>
      <c r="GMA231" s="1"/>
      <c r="GMB231" s="1"/>
      <c r="GMC231" s="1"/>
      <c r="GMD231" s="1"/>
      <c r="GME231" s="1"/>
      <c r="GMF231" s="1"/>
      <c r="GMG231" s="1"/>
      <c r="GMH231" s="1"/>
      <c r="GMI231" s="1"/>
      <c r="GMJ231" s="1"/>
      <c r="GMK231" s="1"/>
      <c r="GML231" s="1"/>
      <c r="GMM231" s="1"/>
      <c r="GMN231" s="1"/>
      <c r="GMO231" s="1"/>
      <c r="GMP231" s="1"/>
      <c r="GMQ231" s="1"/>
      <c r="GMR231" s="1"/>
      <c r="GMS231" s="1"/>
      <c r="GMT231" s="1"/>
      <c r="GMU231" s="1"/>
      <c r="GMV231" s="1"/>
      <c r="GMW231" s="1"/>
      <c r="GMX231" s="1"/>
      <c r="GMY231" s="1"/>
      <c r="GMZ231" s="1"/>
      <c r="GNA231" s="1"/>
      <c r="GNB231" s="1"/>
      <c r="GNC231" s="1"/>
      <c r="GND231" s="1"/>
      <c r="GNE231" s="1"/>
      <c r="GNF231" s="1"/>
      <c r="GNG231" s="1"/>
      <c r="GNH231" s="1"/>
      <c r="GNI231" s="1"/>
      <c r="GNJ231" s="1"/>
      <c r="GNK231" s="1"/>
      <c r="GNL231" s="1"/>
      <c r="GNM231" s="1"/>
      <c r="GNN231" s="1"/>
      <c r="GNO231" s="1"/>
      <c r="GNP231" s="1"/>
      <c r="GNQ231" s="1"/>
      <c r="GNR231" s="1"/>
      <c r="GNS231" s="1"/>
      <c r="GNT231" s="1"/>
      <c r="GNU231" s="1"/>
      <c r="GNV231" s="1"/>
      <c r="GNW231" s="1"/>
      <c r="GNX231" s="1"/>
      <c r="GNY231" s="1"/>
      <c r="GNZ231" s="1"/>
      <c r="GOA231" s="1"/>
      <c r="GOB231" s="1"/>
      <c r="GOC231" s="1"/>
      <c r="GOD231" s="1"/>
      <c r="GOE231" s="1"/>
      <c r="GOF231" s="1"/>
      <c r="GOG231" s="1"/>
      <c r="GOH231" s="1"/>
      <c r="GOI231" s="1"/>
      <c r="GOJ231" s="1"/>
      <c r="GOK231" s="1"/>
      <c r="GOL231" s="1"/>
      <c r="GOM231" s="1"/>
      <c r="GON231" s="1"/>
      <c r="GOO231" s="1"/>
      <c r="GOP231" s="1"/>
      <c r="GOQ231" s="1"/>
      <c r="GOR231" s="1"/>
      <c r="GOS231" s="1"/>
      <c r="GOT231" s="1"/>
      <c r="GOU231" s="1"/>
      <c r="GOV231" s="1"/>
      <c r="GOW231" s="1"/>
      <c r="GOX231" s="1"/>
      <c r="GOY231" s="1"/>
      <c r="GOZ231" s="1"/>
      <c r="GPA231" s="1"/>
      <c r="GPB231" s="1"/>
      <c r="GPC231" s="1"/>
      <c r="GPD231" s="1"/>
      <c r="GPE231" s="1"/>
      <c r="GPF231" s="1"/>
      <c r="GPG231" s="1"/>
      <c r="GPH231" s="1"/>
      <c r="GPI231" s="1"/>
      <c r="GPJ231" s="1"/>
      <c r="GPK231" s="1"/>
      <c r="GPL231" s="1"/>
      <c r="GPM231" s="1"/>
      <c r="GPN231" s="1"/>
      <c r="GPO231" s="1"/>
      <c r="GPP231" s="1"/>
      <c r="GPQ231" s="1"/>
      <c r="GPR231" s="1"/>
      <c r="GPS231" s="1"/>
      <c r="GPT231" s="1"/>
      <c r="GPU231" s="1"/>
      <c r="GPV231" s="1"/>
      <c r="GPW231" s="1"/>
      <c r="GPX231" s="1"/>
      <c r="GPY231" s="1"/>
      <c r="GPZ231" s="1"/>
      <c r="GQA231" s="1"/>
      <c r="GQB231" s="1"/>
      <c r="GQC231" s="1"/>
      <c r="GQD231" s="1"/>
      <c r="GQE231" s="1"/>
      <c r="GQF231" s="1"/>
      <c r="GQG231" s="1"/>
      <c r="GQH231" s="1"/>
      <c r="GQI231" s="1"/>
      <c r="GQJ231" s="1"/>
      <c r="GQK231" s="1"/>
      <c r="GQL231" s="1"/>
      <c r="GQM231" s="1"/>
      <c r="GQN231" s="1"/>
      <c r="GQO231" s="1"/>
      <c r="GQP231" s="1"/>
      <c r="GQQ231" s="1"/>
      <c r="GQR231" s="1"/>
      <c r="GQS231" s="1"/>
      <c r="GQT231" s="1"/>
      <c r="GQU231" s="1"/>
      <c r="GQV231" s="1"/>
      <c r="GQW231" s="1"/>
      <c r="GQX231" s="1"/>
      <c r="GQY231" s="1"/>
      <c r="GQZ231" s="1"/>
      <c r="GRA231" s="1"/>
      <c r="GRB231" s="1"/>
      <c r="GRC231" s="1"/>
      <c r="GRD231" s="1"/>
      <c r="GRE231" s="1"/>
      <c r="GRF231" s="1"/>
      <c r="GRG231" s="1"/>
      <c r="GRH231" s="1"/>
      <c r="GRI231" s="1"/>
      <c r="GRJ231" s="1"/>
      <c r="GRK231" s="1"/>
      <c r="GRL231" s="1"/>
      <c r="GRM231" s="1"/>
      <c r="GRN231" s="1"/>
      <c r="GRO231" s="1"/>
      <c r="GRP231" s="1"/>
      <c r="GRQ231" s="1"/>
      <c r="GRR231" s="1"/>
      <c r="GRS231" s="1"/>
      <c r="GRT231" s="1"/>
      <c r="GRU231" s="1"/>
      <c r="GRV231" s="1"/>
      <c r="GRW231" s="1"/>
      <c r="GRX231" s="1"/>
      <c r="GRY231" s="1"/>
      <c r="GRZ231" s="1"/>
      <c r="GSA231" s="1"/>
      <c r="GSB231" s="1"/>
      <c r="GSC231" s="1"/>
      <c r="GSD231" s="1"/>
      <c r="GSE231" s="1"/>
      <c r="GSF231" s="1"/>
      <c r="GSG231" s="1"/>
      <c r="GSH231" s="1"/>
      <c r="GSI231" s="1"/>
      <c r="GSJ231" s="1"/>
      <c r="GSK231" s="1"/>
      <c r="GSL231" s="1"/>
      <c r="GSM231" s="1"/>
      <c r="GSN231" s="1"/>
      <c r="GSO231" s="1"/>
      <c r="GSP231" s="1"/>
      <c r="GSQ231" s="1"/>
      <c r="GSR231" s="1"/>
      <c r="GSS231" s="1"/>
      <c r="GST231" s="1"/>
      <c r="GSU231" s="1"/>
      <c r="GSV231" s="1"/>
      <c r="GSW231" s="1"/>
      <c r="GSX231" s="1"/>
      <c r="GSY231" s="1"/>
      <c r="GSZ231" s="1"/>
      <c r="GTA231" s="1"/>
      <c r="GTB231" s="1"/>
      <c r="GTC231" s="1"/>
      <c r="GTD231" s="1"/>
      <c r="GTE231" s="1"/>
      <c r="GTF231" s="1"/>
      <c r="GTG231" s="1"/>
      <c r="GTH231" s="1"/>
      <c r="GTI231" s="1"/>
      <c r="GTJ231" s="1"/>
      <c r="GTK231" s="1"/>
      <c r="GTL231" s="1"/>
      <c r="GTM231" s="1"/>
      <c r="GTN231" s="1"/>
      <c r="GTO231" s="1"/>
      <c r="GTP231" s="1"/>
      <c r="GTQ231" s="1"/>
      <c r="GTR231" s="1"/>
      <c r="GTS231" s="1"/>
      <c r="GTT231" s="1"/>
      <c r="GTU231" s="1"/>
      <c r="GTV231" s="1"/>
      <c r="GTW231" s="1"/>
      <c r="GTX231" s="1"/>
      <c r="GTY231" s="1"/>
      <c r="GTZ231" s="1"/>
      <c r="GUA231" s="1"/>
      <c r="GUB231" s="1"/>
      <c r="GUC231" s="1"/>
      <c r="GUD231" s="1"/>
      <c r="GUE231" s="1"/>
      <c r="GUF231" s="1"/>
      <c r="GUG231" s="1"/>
      <c r="GUH231" s="1"/>
      <c r="GUI231" s="1"/>
      <c r="GUJ231" s="1"/>
      <c r="GUK231" s="1"/>
      <c r="GUL231" s="1"/>
      <c r="GUM231" s="1"/>
      <c r="GUN231" s="1"/>
      <c r="GUO231" s="1"/>
      <c r="GUP231" s="1"/>
      <c r="GUQ231" s="1"/>
      <c r="GUR231" s="1"/>
      <c r="GUS231" s="1"/>
      <c r="GUT231" s="1"/>
      <c r="GUU231" s="1"/>
      <c r="GUV231" s="1"/>
      <c r="GUW231" s="1"/>
      <c r="GUX231" s="1"/>
      <c r="GUY231" s="1"/>
      <c r="GUZ231" s="1"/>
      <c r="GVA231" s="1"/>
      <c r="GVB231" s="1"/>
      <c r="GVC231" s="1"/>
      <c r="GVD231" s="1"/>
      <c r="GVE231" s="1"/>
      <c r="GVF231" s="1"/>
      <c r="GVG231" s="1"/>
      <c r="GVH231" s="1"/>
      <c r="GVI231" s="1"/>
      <c r="GVJ231" s="1"/>
      <c r="GVK231" s="1"/>
      <c r="GVL231" s="1"/>
      <c r="GVM231" s="1"/>
      <c r="GVN231" s="1"/>
      <c r="GVO231" s="1"/>
      <c r="GVP231" s="1"/>
      <c r="GVQ231" s="1"/>
      <c r="GVR231" s="1"/>
      <c r="GVS231" s="1"/>
      <c r="GVT231" s="1"/>
      <c r="GVU231" s="1"/>
      <c r="GVV231" s="1"/>
      <c r="GVW231" s="1"/>
      <c r="GVX231" s="1"/>
      <c r="GVY231" s="1"/>
      <c r="GVZ231" s="1"/>
      <c r="GWA231" s="1"/>
      <c r="GWB231" s="1"/>
      <c r="GWC231" s="1"/>
      <c r="GWD231" s="1"/>
      <c r="GWE231" s="1"/>
      <c r="GWF231" s="1"/>
      <c r="GWG231" s="1"/>
      <c r="GWH231" s="1"/>
      <c r="GWI231" s="1"/>
      <c r="GWJ231" s="1"/>
      <c r="GWK231" s="1"/>
      <c r="GWL231" s="1"/>
      <c r="GWM231" s="1"/>
      <c r="GWN231" s="1"/>
      <c r="GWO231" s="1"/>
      <c r="GWP231" s="1"/>
      <c r="GWQ231" s="1"/>
      <c r="GWR231" s="1"/>
      <c r="GWS231" s="1"/>
      <c r="GWT231" s="1"/>
      <c r="GWU231" s="1"/>
      <c r="GWV231" s="1"/>
      <c r="GWW231" s="1"/>
      <c r="GWX231" s="1"/>
      <c r="GWY231" s="1"/>
      <c r="GWZ231" s="1"/>
      <c r="GXA231" s="1"/>
      <c r="GXB231" s="1"/>
      <c r="GXC231" s="1"/>
      <c r="GXD231" s="1"/>
      <c r="GXE231" s="1"/>
      <c r="GXF231" s="1"/>
      <c r="GXG231" s="1"/>
      <c r="GXH231" s="1"/>
      <c r="GXI231" s="1"/>
      <c r="GXJ231" s="1"/>
      <c r="GXK231" s="1"/>
      <c r="GXL231" s="1"/>
      <c r="GXM231" s="1"/>
      <c r="GXN231" s="1"/>
      <c r="GXO231" s="1"/>
      <c r="GXP231" s="1"/>
      <c r="GXQ231" s="1"/>
      <c r="GXR231" s="1"/>
      <c r="GXS231" s="1"/>
      <c r="GXT231" s="1"/>
      <c r="GXU231" s="1"/>
      <c r="GXV231" s="1"/>
      <c r="GXW231" s="1"/>
      <c r="GXX231" s="1"/>
      <c r="GXY231" s="1"/>
      <c r="GXZ231" s="1"/>
      <c r="GYA231" s="1"/>
      <c r="GYB231" s="1"/>
      <c r="GYC231" s="1"/>
      <c r="GYD231" s="1"/>
      <c r="GYE231" s="1"/>
      <c r="GYF231" s="1"/>
      <c r="GYG231" s="1"/>
      <c r="GYH231" s="1"/>
      <c r="GYI231" s="1"/>
      <c r="GYJ231" s="1"/>
      <c r="GYK231" s="1"/>
      <c r="GYL231" s="1"/>
      <c r="GYM231" s="1"/>
      <c r="GYN231" s="1"/>
      <c r="GYO231" s="1"/>
      <c r="GYP231" s="1"/>
      <c r="GYQ231" s="1"/>
      <c r="GYR231" s="1"/>
      <c r="GYS231" s="1"/>
      <c r="GYT231" s="1"/>
      <c r="GYU231" s="1"/>
      <c r="GYV231" s="1"/>
      <c r="GYW231" s="1"/>
      <c r="GYX231" s="1"/>
      <c r="GYY231" s="1"/>
      <c r="GYZ231" s="1"/>
      <c r="GZA231" s="1"/>
      <c r="GZB231" s="1"/>
      <c r="GZC231" s="1"/>
      <c r="GZD231" s="1"/>
      <c r="GZE231" s="1"/>
      <c r="GZF231" s="1"/>
      <c r="GZG231" s="1"/>
      <c r="GZH231" s="1"/>
      <c r="GZI231" s="1"/>
      <c r="GZJ231" s="1"/>
      <c r="GZK231" s="1"/>
      <c r="GZL231" s="1"/>
      <c r="GZM231" s="1"/>
      <c r="GZN231" s="1"/>
      <c r="GZO231" s="1"/>
      <c r="GZP231" s="1"/>
      <c r="GZQ231" s="1"/>
      <c r="GZR231" s="1"/>
      <c r="GZS231" s="1"/>
      <c r="GZT231" s="1"/>
      <c r="GZU231" s="1"/>
      <c r="GZV231" s="1"/>
      <c r="GZW231" s="1"/>
      <c r="GZX231" s="1"/>
      <c r="GZY231" s="1"/>
      <c r="GZZ231" s="1"/>
      <c r="HAA231" s="1"/>
      <c r="HAB231" s="1"/>
      <c r="HAC231" s="1"/>
      <c r="HAD231" s="1"/>
      <c r="HAE231" s="1"/>
      <c r="HAF231" s="1"/>
      <c r="HAG231" s="1"/>
      <c r="HAH231" s="1"/>
      <c r="HAI231" s="1"/>
      <c r="HAJ231" s="1"/>
      <c r="HAK231" s="1"/>
      <c r="HAL231" s="1"/>
      <c r="HAM231" s="1"/>
      <c r="HAN231" s="1"/>
      <c r="HAO231" s="1"/>
      <c r="HAP231" s="1"/>
      <c r="HAQ231" s="1"/>
      <c r="HAR231" s="1"/>
      <c r="HAS231" s="1"/>
      <c r="HAT231" s="1"/>
      <c r="HAU231" s="1"/>
      <c r="HAV231" s="1"/>
      <c r="HAW231" s="1"/>
      <c r="HAX231" s="1"/>
      <c r="HAY231" s="1"/>
      <c r="HAZ231" s="1"/>
      <c r="HBA231" s="1"/>
      <c r="HBB231" s="1"/>
      <c r="HBC231" s="1"/>
      <c r="HBD231" s="1"/>
      <c r="HBE231" s="1"/>
      <c r="HBF231" s="1"/>
      <c r="HBG231" s="1"/>
      <c r="HBH231" s="1"/>
      <c r="HBI231" s="1"/>
      <c r="HBJ231" s="1"/>
      <c r="HBK231" s="1"/>
      <c r="HBL231" s="1"/>
      <c r="HBM231" s="1"/>
      <c r="HBN231" s="1"/>
      <c r="HBO231" s="1"/>
      <c r="HBP231" s="1"/>
      <c r="HBQ231" s="1"/>
      <c r="HBR231" s="1"/>
      <c r="HBS231" s="1"/>
      <c r="HBT231" s="1"/>
      <c r="HBU231" s="1"/>
      <c r="HBV231" s="1"/>
      <c r="HBW231" s="1"/>
      <c r="HBX231" s="1"/>
      <c r="HBY231" s="1"/>
      <c r="HBZ231" s="1"/>
      <c r="HCA231" s="1"/>
      <c r="HCB231" s="1"/>
      <c r="HCC231" s="1"/>
      <c r="HCD231" s="1"/>
      <c r="HCE231" s="1"/>
      <c r="HCF231" s="1"/>
      <c r="HCG231" s="1"/>
      <c r="HCH231" s="1"/>
      <c r="HCI231" s="1"/>
      <c r="HCJ231" s="1"/>
      <c r="HCK231" s="1"/>
      <c r="HCL231" s="1"/>
      <c r="HCM231" s="1"/>
      <c r="HCN231" s="1"/>
      <c r="HCO231" s="1"/>
      <c r="HCP231" s="1"/>
      <c r="HCQ231" s="1"/>
      <c r="HCR231" s="1"/>
      <c r="HCS231" s="1"/>
      <c r="HCT231" s="1"/>
      <c r="HCU231" s="1"/>
      <c r="HCV231" s="1"/>
      <c r="HCW231" s="1"/>
      <c r="HCX231" s="1"/>
      <c r="HCY231" s="1"/>
      <c r="HCZ231" s="1"/>
      <c r="HDA231" s="1"/>
      <c r="HDB231" s="1"/>
      <c r="HDC231" s="1"/>
      <c r="HDD231" s="1"/>
      <c r="HDE231" s="1"/>
      <c r="HDF231" s="1"/>
      <c r="HDG231" s="1"/>
      <c r="HDH231" s="1"/>
      <c r="HDI231" s="1"/>
      <c r="HDJ231" s="1"/>
      <c r="HDK231" s="1"/>
      <c r="HDL231" s="1"/>
      <c r="HDM231" s="1"/>
      <c r="HDN231" s="1"/>
      <c r="HDO231" s="1"/>
      <c r="HDP231" s="1"/>
      <c r="HDQ231" s="1"/>
      <c r="HDR231" s="1"/>
      <c r="HDS231" s="1"/>
      <c r="HDT231" s="1"/>
      <c r="HDU231" s="1"/>
      <c r="HDV231" s="1"/>
      <c r="HDW231" s="1"/>
      <c r="HDX231" s="1"/>
      <c r="HDY231" s="1"/>
      <c r="HDZ231" s="1"/>
      <c r="HEA231" s="1"/>
      <c r="HEB231" s="1"/>
      <c r="HEC231" s="1"/>
      <c r="HED231" s="1"/>
      <c r="HEE231" s="1"/>
      <c r="HEF231" s="1"/>
      <c r="HEG231" s="1"/>
      <c r="HEH231" s="1"/>
      <c r="HEI231" s="1"/>
      <c r="HEJ231" s="1"/>
      <c r="HEK231" s="1"/>
      <c r="HEL231" s="1"/>
      <c r="HEM231" s="1"/>
      <c r="HEN231" s="1"/>
      <c r="HEO231" s="1"/>
      <c r="HEP231" s="1"/>
      <c r="HEQ231" s="1"/>
      <c r="HER231" s="1"/>
      <c r="HES231" s="1"/>
      <c r="HET231" s="1"/>
      <c r="HEU231" s="1"/>
      <c r="HEV231" s="1"/>
      <c r="HEW231" s="1"/>
      <c r="HEX231" s="1"/>
      <c r="HEY231" s="1"/>
      <c r="HEZ231" s="1"/>
      <c r="HFA231" s="1"/>
      <c r="HFB231" s="1"/>
      <c r="HFC231" s="1"/>
      <c r="HFD231" s="1"/>
      <c r="HFE231" s="1"/>
      <c r="HFF231" s="1"/>
      <c r="HFG231" s="1"/>
      <c r="HFH231" s="1"/>
      <c r="HFI231" s="1"/>
      <c r="HFJ231" s="1"/>
      <c r="HFK231" s="1"/>
      <c r="HFL231" s="1"/>
      <c r="HFM231" s="1"/>
      <c r="HFN231" s="1"/>
      <c r="HFO231" s="1"/>
      <c r="HFP231" s="1"/>
      <c r="HFQ231" s="1"/>
      <c r="HFR231" s="1"/>
      <c r="HFS231" s="1"/>
      <c r="HFT231" s="1"/>
      <c r="HFU231" s="1"/>
      <c r="HFV231" s="1"/>
      <c r="HFW231" s="1"/>
      <c r="HFX231" s="1"/>
      <c r="HFY231" s="1"/>
      <c r="HFZ231" s="1"/>
      <c r="HGA231" s="1"/>
      <c r="HGB231" s="1"/>
      <c r="HGC231" s="1"/>
      <c r="HGD231" s="1"/>
      <c r="HGE231" s="1"/>
      <c r="HGF231" s="1"/>
      <c r="HGG231" s="1"/>
      <c r="HGH231" s="1"/>
      <c r="HGI231" s="1"/>
      <c r="HGJ231" s="1"/>
      <c r="HGK231" s="1"/>
      <c r="HGL231" s="1"/>
      <c r="HGM231" s="1"/>
      <c r="HGN231" s="1"/>
      <c r="HGO231" s="1"/>
      <c r="HGP231" s="1"/>
      <c r="HGQ231" s="1"/>
      <c r="HGR231" s="1"/>
      <c r="HGS231" s="1"/>
      <c r="HGT231" s="1"/>
      <c r="HGU231" s="1"/>
      <c r="HGV231" s="1"/>
      <c r="HGW231" s="1"/>
      <c r="HGX231" s="1"/>
      <c r="HGY231" s="1"/>
      <c r="HGZ231" s="1"/>
      <c r="HHA231" s="1"/>
      <c r="HHB231" s="1"/>
      <c r="HHC231" s="1"/>
      <c r="HHD231" s="1"/>
      <c r="HHE231" s="1"/>
      <c r="HHF231" s="1"/>
      <c r="HHG231" s="1"/>
      <c r="HHH231" s="1"/>
      <c r="HHI231" s="1"/>
      <c r="HHJ231" s="1"/>
      <c r="HHK231" s="1"/>
      <c r="HHL231" s="1"/>
      <c r="HHM231" s="1"/>
      <c r="HHN231" s="1"/>
      <c r="HHO231" s="1"/>
      <c r="HHP231" s="1"/>
      <c r="HHQ231" s="1"/>
      <c r="HHR231" s="1"/>
      <c r="HHS231" s="1"/>
      <c r="HHT231" s="1"/>
      <c r="HHU231" s="1"/>
      <c r="HHV231" s="1"/>
      <c r="HHW231" s="1"/>
      <c r="HHX231" s="1"/>
      <c r="HHY231" s="1"/>
      <c r="HHZ231" s="1"/>
      <c r="HIA231" s="1"/>
      <c r="HIB231" s="1"/>
      <c r="HIC231" s="1"/>
      <c r="HID231" s="1"/>
      <c r="HIE231" s="1"/>
      <c r="HIF231" s="1"/>
      <c r="HIG231" s="1"/>
      <c r="HIH231" s="1"/>
      <c r="HII231" s="1"/>
      <c r="HIJ231" s="1"/>
      <c r="HIK231" s="1"/>
      <c r="HIL231" s="1"/>
      <c r="HIM231" s="1"/>
      <c r="HIN231" s="1"/>
      <c r="HIO231" s="1"/>
      <c r="HIP231" s="1"/>
      <c r="HIQ231" s="1"/>
      <c r="HIR231" s="1"/>
      <c r="HIS231" s="1"/>
      <c r="HIT231" s="1"/>
      <c r="HIU231" s="1"/>
      <c r="HIV231" s="1"/>
      <c r="HIW231" s="1"/>
      <c r="HIX231" s="1"/>
      <c r="HIY231" s="1"/>
      <c r="HIZ231" s="1"/>
      <c r="HJA231" s="1"/>
      <c r="HJB231" s="1"/>
      <c r="HJC231" s="1"/>
      <c r="HJD231" s="1"/>
      <c r="HJE231" s="1"/>
      <c r="HJF231" s="1"/>
      <c r="HJG231" s="1"/>
      <c r="HJH231" s="1"/>
      <c r="HJI231" s="1"/>
      <c r="HJJ231" s="1"/>
      <c r="HJK231" s="1"/>
      <c r="HJL231" s="1"/>
      <c r="HJM231" s="1"/>
      <c r="HJN231" s="1"/>
      <c r="HJO231" s="1"/>
      <c r="HJP231" s="1"/>
      <c r="HJQ231" s="1"/>
      <c r="HJR231" s="1"/>
      <c r="HJS231" s="1"/>
      <c r="HJT231" s="1"/>
      <c r="HJU231" s="1"/>
      <c r="HJV231" s="1"/>
      <c r="HJW231" s="1"/>
      <c r="HJX231" s="1"/>
      <c r="HJY231" s="1"/>
      <c r="HJZ231" s="1"/>
      <c r="HKA231" s="1"/>
      <c r="HKB231" s="1"/>
      <c r="HKC231" s="1"/>
      <c r="HKD231" s="1"/>
      <c r="HKE231" s="1"/>
      <c r="HKF231" s="1"/>
      <c r="HKG231" s="1"/>
      <c r="HKH231" s="1"/>
      <c r="HKI231" s="1"/>
      <c r="HKJ231" s="1"/>
      <c r="HKK231" s="1"/>
      <c r="HKL231" s="1"/>
      <c r="HKM231" s="1"/>
      <c r="HKN231" s="1"/>
      <c r="HKO231" s="1"/>
      <c r="HKP231" s="1"/>
      <c r="HKQ231" s="1"/>
      <c r="HKR231" s="1"/>
      <c r="HKS231" s="1"/>
      <c r="HKT231" s="1"/>
      <c r="HKU231" s="1"/>
      <c r="HKV231" s="1"/>
      <c r="HKW231" s="1"/>
      <c r="HKX231" s="1"/>
      <c r="HKY231" s="1"/>
      <c r="HKZ231" s="1"/>
      <c r="HLA231" s="1"/>
      <c r="HLB231" s="1"/>
      <c r="HLC231" s="1"/>
      <c r="HLD231" s="1"/>
      <c r="HLE231" s="1"/>
      <c r="HLF231" s="1"/>
      <c r="HLG231" s="1"/>
      <c r="HLH231" s="1"/>
      <c r="HLI231" s="1"/>
      <c r="HLJ231" s="1"/>
      <c r="HLK231" s="1"/>
      <c r="HLL231" s="1"/>
      <c r="HLM231" s="1"/>
      <c r="HLN231" s="1"/>
      <c r="HLO231" s="1"/>
      <c r="HLP231" s="1"/>
      <c r="HLQ231" s="1"/>
      <c r="HLR231" s="1"/>
      <c r="HLS231" s="1"/>
      <c r="HLT231" s="1"/>
      <c r="HLU231" s="1"/>
      <c r="HLV231" s="1"/>
      <c r="HLW231" s="1"/>
      <c r="HLX231" s="1"/>
      <c r="HLY231" s="1"/>
      <c r="HLZ231" s="1"/>
      <c r="HMA231" s="1"/>
      <c r="HMB231" s="1"/>
      <c r="HMC231" s="1"/>
      <c r="HMD231" s="1"/>
      <c r="HME231" s="1"/>
      <c r="HMF231" s="1"/>
      <c r="HMG231" s="1"/>
      <c r="HMH231" s="1"/>
      <c r="HMI231" s="1"/>
      <c r="HMJ231" s="1"/>
      <c r="HMK231" s="1"/>
      <c r="HML231" s="1"/>
      <c r="HMM231" s="1"/>
      <c r="HMN231" s="1"/>
      <c r="HMO231" s="1"/>
      <c r="HMP231" s="1"/>
      <c r="HMQ231" s="1"/>
      <c r="HMR231" s="1"/>
      <c r="HMS231" s="1"/>
      <c r="HMT231" s="1"/>
      <c r="HMU231" s="1"/>
      <c r="HMV231" s="1"/>
      <c r="HMW231" s="1"/>
      <c r="HMX231" s="1"/>
      <c r="HMY231" s="1"/>
      <c r="HMZ231" s="1"/>
      <c r="HNA231" s="1"/>
      <c r="HNB231" s="1"/>
      <c r="HNC231" s="1"/>
      <c r="HND231" s="1"/>
      <c r="HNE231" s="1"/>
      <c r="HNF231" s="1"/>
      <c r="HNG231" s="1"/>
      <c r="HNH231" s="1"/>
      <c r="HNI231" s="1"/>
      <c r="HNJ231" s="1"/>
      <c r="HNK231" s="1"/>
      <c r="HNL231" s="1"/>
      <c r="HNM231" s="1"/>
      <c r="HNN231" s="1"/>
      <c r="HNO231" s="1"/>
      <c r="HNP231" s="1"/>
      <c r="HNQ231" s="1"/>
      <c r="HNR231" s="1"/>
      <c r="HNS231" s="1"/>
      <c r="HNT231" s="1"/>
      <c r="HNU231" s="1"/>
      <c r="HNV231" s="1"/>
      <c r="HNW231" s="1"/>
      <c r="HNX231" s="1"/>
      <c r="HNY231" s="1"/>
      <c r="HNZ231" s="1"/>
      <c r="HOA231" s="1"/>
      <c r="HOB231" s="1"/>
      <c r="HOC231" s="1"/>
      <c r="HOD231" s="1"/>
      <c r="HOE231" s="1"/>
      <c r="HOF231" s="1"/>
      <c r="HOG231" s="1"/>
      <c r="HOH231" s="1"/>
      <c r="HOI231" s="1"/>
      <c r="HOJ231" s="1"/>
      <c r="HOK231" s="1"/>
      <c r="HOL231" s="1"/>
      <c r="HOM231" s="1"/>
      <c r="HON231" s="1"/>
      <c r="HOO231" s="1"/>
      <c r="HOP231" s="1"/>
      <c r="HOQ231" s="1"/>
      <c r="HOR231" s="1"/>
      <c r="HOS231" s="1"/>
      <c r="HOT231" s="1"/>
      <c r="HOU231" s="1"/>
      <c r="HOV231" s="1"/>
      <c r="HOW231" s="1"/>
      <c r="HOX231" s="1"/>
      <c r="HOY231" s="1"/>
      <c r="HOZ231" s="1"/>
      <c r="HPA231" s="1"/>
      <c r="HPB231" s="1"/>
      <c r="HPC231" s="1"/>
      <c r="HPD231" s="1"/>
      <c r="HPE231" s="1"/>
      <c r="HPF231" s="1"/>
      <c r="HPG231" s="1"/>
      <c r="HPH231" s="1"/>
      <c r="HPI231" s="1"/>
      <c r="HPJ231" s="1"/>
      <c r="HPK231" s="1"/>
      <c r="HPL231" s="1"/>
      <c r="HPM231" s="1"/>
      <c r="HPN231" s="1"/>
      <c r="HPO231" s="1"/>
      <c r="HPP231" s="1"/>
      <c r="HPQ231" s="1"/>
      <c r="HPR231" s="1"/>
      <c r="HPS231" s="1"/>
      <c r="HPT231" s="1"/>
      <c r="HPU231" s="1"/>
      <c r="HPV231" s="1"/>
      <c r="HPW231" s="1"/>
      <c r="HPX231" s="1"/>
      <c r="HPY231" s="1"/>
      <c r="HPZ231" s="1"/>
      <c r="HQA231" s="1"/>
      <c r="HQB231" s="1"/>
      <c r="HQC231" s="1"/>
      <c r="HQD231" s="1"/>
      <c r="HQE231" s="1"/>
      <c r="HQF231" s="1"/>
      <c r="HQG231" s="1"/>
      <c r="HQH231" s="1"/>
      <c r="HQI231" s="1"/>
      <c r="HQJ231" s="1"/>
      <c r="HQK231" s="1"/>
      <c r="HQL231" s="1"/>
      <c r="HQM231" s="1"/>
      <c r="HQN231" s="1"/>
      <c r="HQO231" s="1"/>
      <c r="HQP231" s="1"/>
      <c r="HQQ231" s="1"/>
      <c r="HQR231" s="1"/>
      <c r="HQS231" s="1"/>
      <c r="HQT231" s="1"/>
      <c r="HQU231" s="1"/>
      <c r="HQV231" s="1"/>
      <c r="HQW231" s="1"/>
      <c r="HQX231" s="1"/>
      <c r="HQY231" s="1"/>
      <c r="HQZ231" s="1"/>
      <c r="HRA231" s="1"/>
      <c r="HRB231" s="1"/>
      <c r="HRC231" s="1"/>
      <c r="HRD231" s="1"/>
      <c r="HRE231" s="1"/>
      <c r="HRF231" s="1"/>
      <c r="HRG231" s="1"/>
      <c r="HRH231" s="1"/>
      <c r="HRI231" s="1"/>
      <c r="HRJ231" s="1"/>
      <c r="HRK231" s="1"/>
      <c r="HRL231" s="1"/>
      <c r="HRM231" s="1"/>
      <c r="HRN231" s="1"/>
      <c r="HRO231" s="1"/>
      <c r="HRP231" s="1"/>
      <c r="HRQ231" s="1"/>
      <c r="HRR231" s="1"/>
      <c r="HRS231" s="1"/>
      <c r="HRT231" s="1"/>
      <c r="HRU231" s="1"/>
      <c r="HRV231" s="1"/>
      <c r="HRW231" s="1"/>
      <c r="HRX231" s="1"/>
      <c r="HRY231" s="1"/>
      <c r="HRZ231" s="1"/>
      <c r="HSA231" s="1"/>
      <c r="HSB231" s="1"/>
      <c r="HSC231" s="1"/>
      <c r="HSD231" s="1"/>
      <c r="HSE231" s="1"/>
      <c r="HSF231" s="1"/>
      <c r="HSG231" s="1"/>
      <c r="HSH231" s="1"/>
      <c r="HSI231" s="1"/>
      <c r="HSJ231" s="1"/>
      <c r="HSK231" s="1"/>
      <c r="HSL231" s="1"/>
      <c r="HSM231" s="1"/>
      <c r="HSN231" s="1"/>
      <c r="HSO231" s="1"/>
      <c r="HSP231" s="1"/>
      <c r="HSQ231" s="1"/>
      <c r="HSR231" s="1"/>
      <c r="HSS231" s="1"/>
      <c r="HST231" s="1"/>
      <c r="HSU231" s="1"/>
      <c r="HSV231" s="1"/>
      <c r="HSW231" s="1"/>
      <c r="HSX231" s="1"/>
      <c r="HSY231" s="1"/>
      <c r="HSZ231" s="1"/>
      <c r="HTA231" s="1"/>
      <c r="HTB231" s="1"/>
      <c r="HTC231" s="1"/>
      <c r="HTD231" s="1"/>
      <c r="HTE231" s="1"/>
      <c r="HTF231" s="1"/>
      <c r="HTG231" s="1"/>
      <c r="HTH231" s="1"/>
      <c r="HTI231" s="1"/>
      <c r="HTJ231" s="1"/>
      <c r="HTK231" s="1"/>
      <c r="HTL231" s="1"/>
      <c r="HTM231" s="1"/>
      <c r="HTN231" s="1"/>
      <c r="HTO231" s="1"/>
      <c r="HTP231" s="1"/>
      <c r="HTQ231" s="1"/>
      <c r="HTR231" s="1"/>
      <c r="HTS231" s="1"/>
      <c r="HTT231" s="1"/>
      <c r="HTU231" s="1"/>
      <c r="HTV231" s="1"/>
      <c r="HTW231" s="1"/>
      <c r="HTX231" s="1"/>
      <c r="HTY231" s="1"/>
      <c r="HTZ231" s="1"/>
      <c r="HUA231" s="1"/>
      <c r="HUB231" s="1"/>
      <c r="HUC231" s="1"/>
      <c r="HUD231" s="1"/>
      <c r="HUE231" s="1"/>
      <c r="HUF231" s="1"/>
      <c r="HUG231" s="1"/>
      <c r="HUH231" s="1"/>
      <c r="HUI231" s="1"/>
      <c r="HUJ231" s="1"/>
      <c r="HUK231" s="1"/>
      <c r="HUL231" s="1"/>
      <c r="HUM231" s="1"/>
      <c r="HUN231" s="1"/>
      <c r="HUO231" s="1"/>
      <c r="HUP231" s="1"/>
      <c r="HUQ231" s="1"/>
      <c r="HUR231" s="1"/>
      <c r="HUS231" s="1"/>
      <c r="HUT231" s="1"/>
      <c r="HUU231" s="1"/>
      <c r="HUV231" s="1"/>
      <c r="HUW231" s="1"/>
      <c r="HUX231" s="1"/>
      <c r="HUY231" s="1"/>
      <c r="HUZ231" s="1"/>
      <c r="HVA231" s="1"/>
      <c r="HVB231" s="1"/>
      <c r="HVC231" s="1"/>
      <c r="HVD231" s="1"/>
      <c r="HVE231" s="1"/>
      <c r="HVF231" s="1"/>
      <c r="HVG231" s="1"/>
      <c r="HVH231" s="1"/>
      <c r="HVI231" s="1"/>
      <c r="HVJ231" s="1"/>
      <c r="HVK231" s="1"/>
      <c r="HVL231" s="1"/>
      <c r="HVM231" s="1"/>
      <c r="HVN231" s="1"/>
      <c r="HVO231" s="1"/>
      <c r="HVP231" s="1"/>
      <c r="HVQ231" s="1"/>
      <c r="HVR231" s="1"/>
      <c r="HVS231" s="1"/>
      <c r="HVT231" s="1"/>
      <c r="HVU231" s="1"/>
      <c r="HVV231" s="1"/>
      <c r="HVW231" s="1"/>
      <c r="HVX231" s="1"/>
      <c r="HVY231" s="1"/>
      <c r="HVZ231" s="1"/>
      <c r="HWA231" s="1"/>
      <c r="HWB231" s="1"/>
      <c r="HWC231" s="1"/>
      <c r="HWD231" s="1"/>
      <c r="HWE231" s="1"/>
      <c r="HWF231" s="1"/>
      <c r="HWG231" s="1"/>
      <c r="HWH231" s="1"/>
      <c r="HWI231" s="1"/>
      <c r="HWJ231" s="1"/>
      <c r="HWK231" s="1"/>
      <c r="HWL231" s="1"/>
      <c r="HWM231" s="1"/>
      <c r="HWN231" s="1"/>
      <c r="HWO231" s="1"/>
      <c r="HWP231" s="1"/>
      <c r="HWQ231" s="1"/>
      <c r="HWR231" s="1"/>
      <c r="HWS231" s="1"/>
      <c r="HWT231" s="1"/>
      <c r="HWU231" s="1"/>
      <c r="HWV231" s="1"/>
      <c r="HWW231" s="1"/>
      <c r="HWX231" s="1"/>
      <c r="HWY231" s="1"/>
      <c r="HWZ231" s="1"/>
      <c r="HXA231" s="1"/>
      <c r="HXB231" s="1"/>
      <c r="HXC231" s="1"/>
      <c r="HXD231" s="1"/>
      <c r="HXE231" s="1"/>
      <c r="HXF231" s="1"/>
      <c r="HXG231" s="1"/>
      <c r="HXH231" s="1"/>
      <c r="HXI231" s="1"/>
      <c r="HXJ231" s="1"/>
      <c r="HXK231" s="1"/>
      <c r="HXL231" s="1"/>
      <c r="HXM231" s="1"/>
      <c r="HXN231" s="1"/>
      <c r="HXO231" s="1"/>
      <c r="HXP231" s="1"/>
      <c r="HXQ231" s="1"/>
      <c r="HXR231" s="1"/>
      <c r="HXS231" s="1"/>
      <c r="HXT231" s="1"/>
      <c r="HXU231" s="1"/>
      <c r="HXV231" s="1"/>
      <c r="HXW231" s="1"/>
      <c r="HXX231" s="1"/>
      <c r="HXY231" s="1"/>
      <c r="HXZ231" s="1"/>
      <c r="HYA231" s="1"/>
      <c r="HYB231" s="1"/>
      <c r="HYC231" s="1"/>
      <c r="HYD231" s="1"/>
      <c r="HYE231" s="1"/>
      <c r="HYF231" s="1"/>
      <c r="HYG231" s="1"/>
      <c r="HYH231" s="1"/>
      <c r="HYI231" s="1"/>
      <c r="HYJ231" s="1"/>
      <c r="HYK231" s="1"/>
      <c r="HYL231" s="1"/>
      <c r="HYM231" s="1"/>
      <c r="HYN231" s="1"/>
      <c r="HYO231" s="1"/>
      <c r="HYP231" s="1"/>
      <c r="HYQ231" s="1"/>
      <c r="HYR231" s="1"/>
      <c r="HYS231" s="1"/>
      <c r="HYT231" s="1"/>
      <c r="HYU231" s="1"/>
      <c r="HYV231" s="1"/>
      <c r="HYW231" s="1"/>
      <c r="HYX231" s="1"/>
      <c r="HYY231" s="1"/>
      <c r="HYZ231" s="1"/>
      <c r="HZA231" s="1"/>
      <c r="HZB231" s="1"/>
      <c r="HZC231" s="1"/>
      <c r="HZD231" s="1"/>
      <c r="HZE231" s="1"/>
      <c r="HZF231" s="1"/>
      <c r="HZG231" s="1"/>
      <c r="HZH231" s="1"/>
      <c r="HZI231" s="1"/>
      <c r="HZJ231" s="1"/>
      <c r="HZK231" s="1"/>
      <c r="HZL231" s="1"/>
      <c r="HZM231" s="1"/>
      <c r="HZN231" s="1"/>
      <c r="HZO231" s="1"/>
      <c r="HZP231" s="1"/>
      <c r="HZQ231" s="1"/>
      <c r="HZR231" s="1"/>
      <c r="HZS231" s="1"/>
      <c r="HZT231" s="1"/>
      <c r="HZU231" s="1"/>
      <c r="HZV231" s="1"/>
      <c r="HZW231" s="1"/>
      <c r="HZX231" s="1"/>
      <c r="HZY231" s="1"/>
      <c r="HZZ231" s="1"/>
      <c r="IAA231" s="1"/>
      <c r="IAB231" s="1"/>
      <c r="IAC231" s="1"/>
      <c r="IAD231" s="1"/>
      <c r="IAE231" s="1"/>
      <c r="IAF231" s="1"/>
      <c r="IAG231" s="1"/>
      <c r="IAH231" s="1"/>
      <c r="IAI231" s="1"/>
      <c r="IAJ231" s="1"/>
      <c r="IAK231" s="1"/>
      <c r="IAL231" s="1"/>
      <c r="IAM231" s="1"/>
      <c r="IAN231" s="1"/>
      <c r="IAO231" s="1"/>
      <c r="IAP231" s="1"/>
      <c r="IAQ231" s="1"/>
      <c r="IAR231" s="1"/>
      <c r="IAS231" s="1"/>
      <c r="IAT231" s="1"/>
      <c r="IAU231" s="1"/>
      <c r="IAV231" s="1"/>
      <c r="IAW231" s="1"/>
      <c r="IAX231" s="1"/>
      <c r="IAY231" s="1"/>
      <c r="IAZ231" s="1"/>
      <c r="IBA231" s="1"/>
      <c r="IBB231" s="1"/>
      <c r="IBC231" s="1"/>
      <c r="IBD231" s="1"/>
      <c r="IBE231" s="1"/>
      <c r="IBF231" s="1"/>
      <c r="IBG231" s="1"/>
      <c r="IBH231" s="1"/>
      <c r="IBI231" s="1"/>
      <c r="IBJ231" s="1"/>
      <c r="IBK231" s="1"/>
      <c r="IBL231" s="1"/>
      <c r="IBM231" s="1"/>
      <c r="IBN231" s="1"/>
      <c r="IBO231" s="1"/>
      <c r="IBP231" s="1"/>
      <c r="IBQ231" s="1"/>
      <c r="IBR231" s="1"/>
      <c r="IBS231" s="1"/>
      <c r="IBT231" s="1"/>
      <c r="IBU231" s="1"/>
      <c r="IBV231" s="1"/>
      <c r="IBW231" s="1"/>
      <c r="IBX231" s="1"/>
      <c r="IBY231" s="1"/>
      <c r="IBZ231" s="1"/>
      <c r="ICA231" s="1"/>
      <c r="ICB231" s="1"/>
      <c r="ICC231" s="1"/>
      <c r="ICD231" s="1"/>
      <c r="ICE231" s="1"/>
      <c r="ICF231" s="1"/>
      <c r="ICG231" s="1"/>
      <c r="ICH231" s="1"/>
      <c r="ICI231" s="1"/>
      <c r="ICJ231" s="1"/>
      <c r="ICK231" s="1"/>
      <c r="ICL231" s="1"/>
      <c r="ICM231" s="1"/>
      <c r="ICN231" s="1"/>
      <c r="ICO231" s="1"/>
      <c r="ICP231" s="1"/>
      <c r="ICQ231" s="1"/>
      <c r="ICR231" s="1"/>
      <c r="ICS231" s="1"/>
      <c r="ICT231" s="1"/>
      <c r="ICU231" s="1"/>
      <c r="ICV231" s="1"/>
      <c r="ICW231" s="1"/>
      <c r="ICX231" s="1"/>
      <c r="ICY231" s="1"/>
      <c r="ICZ231" s="1"/>
      <c r="IDA231" s="1"/>
      <c r="IDB231" s="1"/>
      <c r="IDC231" s="1"/>
      <c r="IDD231" s="1"/>
      <c r="IDE231" s="1"/>
      <c r="IDF231" s="1"/>
      <c r="IDG231" s="1"/>
      <c r="IDH231" s="1"/>
      <c r="IDI231" s="1"/>
      <c r="IDJ231" s="1"/>
      <c r="IDK231" s="1"/>
      <c r="IDL231" s="1"/>
      <c r="IDM231" s="1"/>
      <c r="IDN231" s="1"/>
      <c r="IDO231" s="1"/>
      <c r="IDP231" s="1"/>
      <c r="IDQ231" s="1"/>
      <c r="IDR231" s="1"/>
      <c r="IDS231" s="1"/>
      <c r="IDT231" s="1"/>
      <c r="IDU231" s="1"/>
      <c r="IDV231" s="1"/>
      <c r="IDW231" s="1"/>
      <c r="IDX231" s="1"/>
      <c r="IDY231" s="1"/>
      <c r="IDZ231" s="1"/>
      <c r="IEA231" s="1"/>
      <c r="IEB231" s="1"/>
      <c r="IEC231" s="1"/>
      <c r="IED231" s="1"/>
      <c r="IEE231" s="1"/>
      <c r="IEF231" s="1"/>
      <c r="IEG231" s="1"/>
      <c r="IEH231" s="1"/>
      <c r="IEI231" s="1"/>
      <c r="IEJ231" s="1"/>
      <c r="IEK231" s="1"/>
      <c r="IEL231" s="1"/>
      <c r="IEM231" s="1"/>
      <c r="IEN231" s="1"/>
      <c r="IEO231" s="1"/>
      <c r="IEP231" s="1"/>
      <c r="IEQ231" s="1"/>
      <c r="IER231" s="1"/>
      <c r="IES231" s="1"/>
      <c r="IET231" s="1"/>
      <c r="IEU231" s="1"/>
      <c r="IEV231" s="1"/>
      <c r="IEW231" s="1"/>
      <c r="IEX231" s="1"/>
      <c r="IEY231" s="1"/>
      <c r="IEZ231" s="1"/>
      <c r="IFA231" s="1"/>
      <c r="IFB231" s="1"/>
      <c r="IFC231" s="1"/>
      <c r="IFD231" s="1"/>
      <c r="IFE231" s="1"/>
      <c r="IFF231" s="1"/>
      <c r="IFG231" s="1"/>
      <c r="IFH231" s="1"/>
      <c r="IFI231" s="1"/>
      <c r="IFJ231" s="1"/>
      <c r="IFK231" s="1"/>
      <c r="IFL231" s="1"/>
      <c r="IFM231" s="1"/>
      <c r="IFN231" s="1"/>
      <c r="IFO231" s="1"/>
      <c r="IFP231" s="1"/>
      <c r="IFQ231" s="1"/>
      <c r="IFR231" s="1"/>
      <c r="IFS231" s="1"/>
      <c r="IFT231" s="1"/>
      <c r="IFU231" s="1"/>
      <c r="IFV231" s="1"/>
      <c r="IFW231" s="1"/>
      <c r="IFX231" s="1"/>
      <c r="IFY231" s="1"/>
      <c r="IFZ231" s="1"/>
      <c r="IGA231" s="1"/>
      <c r="IGB231" s="1"/>
      <c r="IGC231" s="1"/>
      <c r="IGD231" s="1"/>
      <c r="IGE231" s="1"/>
      <c r="IGF231" s="1"/>
      <c r="IGG231" s="1"/>
      <c r="IGH231" s="1"/>
      <c r="IGI231" s="1"/>
      <c r="IGJ231" s="1"/>
      <c r="IGK231" s="1"/>
      <c r="IGL231" s="1"/>
      <c r="IGM231" s="1"/>
      <c r="IGN231" s="1"/>
      <c r="IGO231" s="1"/>
      <c r="IGP231" s="1"/>
      <c r="IGQ231" s="1"/>
      <c r="IGR231" s="1"/>
      <c r="IGS231" s="1"/>
      <c r="IGT231" s="1"/>
      <c r="IGU231" s="1"/>
      <c r="IGV231" s="1"/>
      <c r="IGW231" s="1"/>
      <c r="IGX231" s="1"/>
      <c r="IGY231" s="1"/>
      <c r="IGZ231" s="1"/>
      <c r="IHA231" s="1"/>
      <c r="IHB231" s="1"/>
      <c r="IHC231" s="1"/>
      <c r="IHD231" s="1"/>
      <c r="IHE231" s="1"/>
      <c r="IHF231" s="1"/>
      <c r="IHG231" s="1"/>
      <c r="IHH231" s="1"/>
      <c r="IHI231" s="1"/>
      <c r="IHJ231" s="1"/>
      <c r="IHK231" s="1"/>
      <c r="IHL231" s="1"/>
      <c r="IHM231" s="1"/>
      <c r="IHN231" s="1"/>
      <c r="IHO231" s="1"/>
      <c r="IHP231" s="1"/>
      <c r="IHQ231" s="1"/>
      <c r="IHR231" s="1"/>
      <c r="IHS231" s="1"/>
      <c r="IHT231" s="1"/>
      <c r="IHU231" s="1"/>
      <c r="IHV231" s="1"/>
      <c r="IHW231" s="1"/>
      <c r="IHX231" s="1"/>
      <c r="IHY231" s="1"/>
      <c r="IHZ231" s="1"/>
      <c r="IIA231" s="1"/>
      <c r="IIB231" s="1"/>
      <c r="IIC231" s="1"/>
      <c r="IID231" s="1"/>
      <c r="IIE231" s="1"/>
      <c r="IIF231" s="1"/>
      <c r="IIG231" s="1"/>
      <c r="IIH231" s="1"/>
      <c r="III231" s="1"/>
      <c r="IIJ231" s="1"/>
      <c r="IIK231" s="1"/>
      <c r="IIL231" s="1"/>
      <c r="IIM231" s="1"/>
      <c r="IIN231" s="1"/>
      <c r="IIO231" s="1"/>
      <c r="IIP231" s="1"/>
      <c r="IIQ231" s="1"/>
      <c r="IIR231" s="1"/>
      <c r="IIS231" s="1"/>
      <c r="IIT231" s="1"/>
      <c r="IIU231" s="1"/>
      <c r="IIV231" s="1"/>
      <c r="IIW231" s="1"/>
      <c r="IIX231" s="1"/>
      <c r="IIY231" s="1"/>
      <c r="IIZ231" s="1"/>
      <c r="IJA231" s="1"/>
      <c r="IJB231" s="1"/>
      <c r="IJC231" s="1"/>
      <c r="IJD231" s="1"/>
      <c r="IJE231" s="1"/>
      <c r="IJF231" s="1"/>
      <c r="IJG231" s="1"/>
      <c r="IJH231" s="1"/>
      <c r="IJI231" s="1"/>
      <c r="IJJ231" s="1"/>
      <c r="IJK231" s="1"/>
      <c r="IJL231" s="1"/>
      <c r="IJM231" s="1"/>
      <c r="IJN231" s="1"/>
      <c r="IJO231" s="1"/>
      <c r="IJP231" s="1"/>
      <c r="IJQ231" s="1"/>
      <c r="IJR231" s="1"/>
      <c r="IJS231" s="1"/>
      <c r="IJT231" s="1"/>
      <c r="IJU231" s="1"/>
      <c r="IJV231" s="1"/>
      <c r="IJW231" s="1"/>
      <c r="IJX231" s="1"/>
      <c r="IJY231" s="1"/>
      <c r="IJZ231" s="1"/>
      <c r="IKA231" s="1"/>
      <c r="IKB231" s="1"/>
      <c r="IKC231" s="1"/>
      <c r="IKD231" s="1"/>
      <c r="IKE231" s="1"/>
      <c r="IKF231" s="1"/>
      <c r="IKG231" s="1"/>
      <c r="IKH231" s="1"/>
      <c r="IKI231" s="1"/>
      <c r="IKJ231" s="1"/>
      <c r="IKK231" s="1"/>
      <c r="IKL231" s="1"/>
      <c r="IKM231" s="1"/>
      <c r="IKN231" s="1"/>
      <c r="IKO231" s="1"/>
      <c r="IKP231" s="1"/>
      <c r="IKQ231" s="1"/>
      <c r="IKR231" s="1"/>
      <c r="IKS231" s="1"/>
      <c r="IKT231" s="1"/>
      <c r="IKU231" s="1"/>
      <c r="IKV231" s="1"/>
      <c r="IKW231" s="1"/>
      <c r="IKX231" s="1"/>
      <c r="IKY231" s="1"/>
      <c r="IKZ231" s="1"/>
      <c r="ILA231" s="1"/>
      <c r="ILB231" s="1"/>
      <c r="ILC231" s="1"/>
      <c r="ILD231" s="1"/>
      <c r="ILE231" s="1"/>
      <c r="ILF231" s="1"/>
      <c r="ILG231" s="1"/>
      <c r="ILH231" s="1"/>
      <c r="ILI231" s="1"/>
      <c r="ILJ231" s="1"/>
      <c r="ILK231" s="1"/>
      <c r="ILL231" s="1"/>
      <c r="ILM231" s="1"/>
      <c r="ILN231" s="1"/>
      <c r="ILO231" s="1"/>
      <c r="ILP231" s="1"/>
      <c r="ILQ231" s="1"/>
      <c r="ILR231" s="1"/>
      <c r="ILS231" s="1"/>
      <c r="ILT231" s="1"/>
      <c r="ILU231" s="1"/>
      <c r="ILV231" s="1"/>
      <c r="ILW231" s="1"/>
      <c r="ILX231" s="1"/>
      <c r="ILY231" s="1"/>
      <c r="ILZ231" s="1"/>
      <c r="IMA231" s="1"/>
      <c r="IMB231" s="1"/>
      <c r="IMC231" s="1"/>
      <c r="IMD231" s="1"/>
      <c r="IME231" s="1"/>
      <c r="IMF231" s="1"/>
      <c r="IMG231" s="1"/>
      <c r="IMH231" s="1"/>
      <c r="IMI231" s="1"/>
      <c r="IMJ231" s="1"/>
      <c r="IMK231" s="1"/>
      <c r="IML231" s="1"/>
      <c r="IMM231" s="1"/>
      <c r="IMN231" s="1"/>
      <c r="IMO231" s="1"/>
      <c r="IMP231" s="1"/>
      <c r="IMQ231" s="1"/>
      <c r="IMR231" s="1"/>
      <c r="IMS231" s="1"/>
      <c r="IMT231" s="1"/>
      <c r="IMU231" s="1"/>
      <c r="IMV231" s="1"/>
      <c r="IMW231" s="1"/>
      <c r="IMX231" s="1"/>
      <c r="IMY231" s="1"/>
      <c r="IMZ231" s="1"/>
      <c r="INA231" s="1"/>
      <c r="INB231" s="1"/>
      <c r="INC231" s="1"/>
      <c r="IND231" s="1"/>
      <c r="INE231" s="1"/>
      <c r="INF231" s="1"/>
      <c r="ING231" s="1"/>
      <c r="INH231" s="1"/>
      <c r="INI231" s="1"/>
      <c r="INJ231" s="1"/>
      <c r="INK231" s="1"/>
      <c r="INL231" s="1"/>
      <c r="INM231" s="1"/>
      <c r="INN231" s="1"/>
      <c r="INO231" s="1"/>
      <c r="INP231" s="1"/>
      <c r="INQ231" s="1"/>
      <c r="INR231" s="1"/>
      <c r="INS231" s="1"/>
      <c r="INT231" s="1"/>
      <c r="INU231" s="1"/>
      <c r="INV231" s="1"/>
      <c r="INW231" s="1"/>
      <c r="INX231" s="1"/>
      <c r="INY231" s="1"/>
      <c r="INZ231" s="1"/>
      <c r="IOA231" s="1"/>
      <c r="IOB231" s="1"/>
      <c r="IOC231" s="1"/>
      <c r="IOD231" s="1"/>
      <c r="IOE231" s="1"/>
      <c r="IOF231" s="1"/>
      <c r="IOG231" s="1"/>
      <c r="IOH231" s="1"/>
      <c r="IOI231" s="1"/>
      <c r="IOJ231" s="1"/>
      <c r="IOK231" s="1"/>
      <c r="IOL231" s="1"/>
      <c r="IOM231" s="1"/>
      <c r="ION231" s="1"/>
      <c r="IOO231" s="1"/>
      <c r="IOP231" s="1"/>
      <c r="IOQ231" s="1"/>
      <c r="IOR231" s="1"/>
      <c r="IOS231" s="1"/>
      <c r="IOT231" s="1"/>
      <c r="IOU231" s="1"/>
      <c r="IOV231" s="1"/>
      <c r="IOW231" s="1"/>
      <c r="IOX231" s="1"/>
      <c r="IOY231" s="1"/>
      <c r="IOZ231" s="1"/>
      <c r="IPA231" s="1"/>
      <c r="IPB231" s="1"/>
      <c r="IPC231" s="1"/>
      <c r="IPD231" s="1"/>
      <c r="IPE231" s="1"/>
      <c r="IPF231" s="1"/>
      <c r="IPG231" s="1"/>
      <c r="IPH231" s="1"/>
      <c r="IPI231" s="1"/>
      <c r="IPJ231" s="1"/>
      <c r="IPK231" s="1"/>
      <c r="IPL231" s="1"/>
      <c r="IPM231" s="1"/>
      <c r="IPN231" s="1"/>
      <c r="IPO231" s="1"/>
      <c r="IPP231" s="1"/>
      <c r="IPQ231" s="1"/>
      <c r="IPR231" s="1"/>
      <c r="IPS231" s="1"/>
      <c r="IPT231" s="1"/>
      <c r="IPU231" s="1"/>
      <c r="IPV231" s="1"/>
      <c r="IPW231" s="1"/>
      <c r="IPX231" s="1"/>
      <c r="IPY231" s="1"/>
      <c r="IPZ231" s="1"/>
      <c r="IQA231" s="1"/>
      <c r="IQB231" s="1"/>
      <c r="IQC231" s="1"/>
      <c r="IQD231" s="1"/>
      <c r="IQE231" s="1"/>
      <c r="IQF231" s="1"/>
      <c r="IQG231" s="1"/>
      <c r="IQH231" s="1"/>
      <c r="IQI231" s="1"/>
      <c r="IQJ231" s="1"/>
      <c r="IQK231" s="1"/>
      <c r="IQL231" s="1"/>
      <c r="IQM231" s="1"/>
      <c r="IQN231" s="1"/>
      <c r="IQO231" s="1"/>
      <c r="IQP231" s="1"/>
      <c r="IQQ231" s="1"/>
      <c r="IQR231" s="1"/>
      <c r="IQS231" s="1"/>
      <c r="IQT231" s="1"/>
      <c r="IQU231" s="1"/>
      <c r="IQV231" s="1"/>
      <c r="IQW231" s="1"/>
      <c r="IQX231" s="1"/>
      <c r="IQY231" s="1"/>
      <c r="IQZ231" s="1"/>
      <c r="IRA231" s="1"/>
      <c r="IRB231" s="1"/>
      <c r="IRC231" s="1"/>
      <c r="IRD231" s="1"/>
      <c r="IRE231" s="1"/>
      <c r="IRF231" s="1"/>
      <c r="IRG231" s="1"/>
      <c r="IRH231" s="1"/>
      <c r="IRI231" s="1"/>
      <c r="IRJ231" s="1"/>
      <c r="IRK231" s="1"/>
      <c r="IRL231" s="1"/>
      <c r="IRM231" s="1"/>
      <c r="IRN231" s="1"/>
      <c r="IRO231" s="1"/>
      <c r="IRP231" s="1"/>
      <c r="IRQ231" s="1"/>
      <c r="IRR231" s="1"/>
      <c r="IRS231" s="1"/>
      <c r="IRT231" s="1"/>
      <c r="IRU231" s="1"/>
      <c r="IRV231" s="1"/>
      <c r="IRW231" s="1"/>
      <c r="IRX231" s="1"/>
      <c r="IRY231" s="1"/>
      <c r="IRZ231" s="1"/>
      <c r="ISA231" s="1"/>
      <c r="ISB231" s="1"/>
      <c r="ISC231" s="1"/>
      <c r="ISD231" s="1"/>
      <c r="ISE231" s="1"/>
      <c r="ISF231" s="1"/>
      <c r="ISG231" s="1"/>
      <c r="ISH231" s="1"/>
      <c r="ISI231" s="1"/>
      <c r="ISJ231" s="1"/>
      <c r="ISK231" s="1"/>
      <c r="ISL231" s="1"/>
      <c r="ISM231" s="1"/>
      <c r="ISN231" s="1"/>
      <c r="ISO231" s="1"/>
      <c r="ISP231" s="1"/>
      <c r="ISQ231" s="1"/>
      <c r="ISR231" s="1"/>
      <c r="ISS231" s="1"/>
      <c r="IST231" s="1"/>
      <c r="ISU231" s="1"/>
      <c r="ISV231" s="1"/>
      <c r="ISW231" s="1"/>
      <c r="ISX231" s="1"/>
      <c r="ISY231" s="1"/>
      <c r="ISZ231" s="1"/>
      <c r="ITA231" s="1"/>
      <c r="ITB231" s="1"/>
      <c r="ITC231" s="1"/>
      <c r="ITD231" s="1"/>
      <c r="ITE231" s="1"/>
      <c r="ITF231" s="1"/>
      <c r="ITG231" s="1"/>
      <c r="ITH231" s="1"/>
      <c r="ITI231" s="1"/>
      <c r="ITJ231" s="1"/>
      <c r="ITK231" s="1"/>
      <c r="ITL231" s="1"/>
      <c r="ITM231" s="1"/>
      <c r="ITN231" s="1"/>
      <c r="ITO231" s="1"/>
      <c r="ITP231" s="1"/>
      <c r="ITQ231" s="1"/>
      <c r="ITR231" s="1"/>
      <c r="ITS231" s="1"/>
      <c r="ITT231" s="1"/>
      <c r="ITU231" s="1"/>
      <c r="ITV231" s="1"/>
      <c r="ITW231" s="1"/>
      <c r="ITX231" s="1"/>
      <c r="ITY231" s="1"/>
      <c r="ITZ231" s="1"/>
      <c r="IUA231" s="1"/>
      <c r="IUB231" s="1"/>
      <c r="IUC231" s="1"/>
      <c r="IUD231" s="1"/>
      <c r="IUE231" s="1"/>
      <c r="IUF231" s="1"/>
      <c r="IUG231" s="1"/>
      <c r="IUH231" s="1"/>
      <c r="IUI231" s="1"/>
      <c r="IUJ231" s="1"/>
      <c r="IUK231" s="1"/>
      <c r="IUL231" s="1"/>
      <c r="IUM231" s="1"/>
      <c r="IUN231" s="1"/>
      <c r="IUO231" s="1"/>
      <c r="IUP231" s="1"/>
      <c r="IUQ231" s="1"/>
      <c r="IUR231" s="1"/>
      <c r="IUS231" s="1"/>
      <c r="IUT231" s="1"/>
      <c r="IUU231" s="1"/>
      <c r="IUV231" s="1"/>
      <c r="IUW231" s="1"/>
      <c r="IUX231" s="1"/>
      <c r="IUY231" s="1"/>
      <c r="IUZ231" s="1"/>
      <c r="IVA231" s="1"/>
      <c r="IVB231" s="1"/>
      <c r="IVC231" s="1"/>
      <c r="IVD231" s="1"/>
      <c r="IVE231" s="1"/>
      <c r="IVF231" s="1"/>
      <c r="IVG231" s="1"/>
      <c r="IVH231" s="1"/>
      <c r="IVI231" s="1"/>
      <c r="IVJ231" s="1"/>
      <c r="IVK231" s="1"/>
      <c r="IVL231" s="1"/>
      <c r="IVM231" s="1"/>
      <c r="IVN231" s="1"/>
      <c r="IVO231" s="1"/>
      <c r="IVP231" s="1"/>
      <c r="IVQ231" s="1"/>
      <c r="IVR231" s="1"/>
      <c r="IVS231" s="1"/>
      <c r="IVT231" s="1"/>
      <c r="IVU231" s="1"/>
      <c r="IVV231" s="1"/>
      <c r="IVW231" s="1"/>
      <c r="IVX231" s="1"/>
      <c r="IVY231" s="1"/>
      <c r="IVZ231" s="1"/>
      <c r="IWA231" s="1"/>
      <c r="IWB231" s="1"/>
      <c r="IWC231" s="1"/>
      <c r="IWD231" s="1"/>
      <c r="IWE231" s="1"/>
      <c r="IWF231" s="1"/>
      <c r="IWG231" s="1"/>
      <c r="IWH231" s="1"/>
      <c r="IWI231" s="1"/>
      <c r="IWJ231" s="1"/>
      <c r="IWK231" s="1"/>
      <c r="IWL231" s="1"/>
      <c r="IWM231" s="1"/>
      <c r="IWN231" s="1"/>
      <c r="IWO231" s="1"/>
      <c r="IWP231" s="1"/>
      <c r="IWQ231" s="1"/>
      <c r="IWR231" s="1"/>
      <c r="IWS231" s="1"/>
      <c r="IWT231" s="1"/>
      <c r="IWU231" s="1"/>
      <c r="IWV231" s="1"/>
      <c r="IWW231" s="1"/>
      <c r="IWX231" s="1"/>
      <c r="IWY231" s="1"/>
      <c r="IWZ231" s="1"/>
      <c r="IXA231" s="1"/>
      <c r="IXB231" s="1"/>
      <c r="IXC231" s="1"/>
      <c r="IXD231" s="1"/>
      <c r="IXE231" s="1"/>
      <c r="IXF231" s="1"/>
      <c r="IXG231" s="1"/>
      <c r="IXH231" s="1"/>
      <c r="IXI231" s="1"/>
      <c r="IXJ231" s="1"/>
      <c r="IXK231" s="1"/>
      <c r="IXL231" s="1"/>
      <c r="IXM231" s="1"/>
      <c r="IXN231" s="1"/>
      <c r="IXO231" s="1"/>
      <c r="IXP231" s="1"/>
      <c r="IXQ231" s="1"/>
      <c r="IXR231" s="1"/>
      <c r="IXS231" s="1"/>
      <c r="IXT231" s="1"/>
      <c r="IXU231" s="1"/>
      <c r="IXV231" s="1"/>
      <c r="IXW231" s="1"/>
      <c r="IXX231" s="1"/>
      <c r="IXY231" s="1"/>
      <c r="IXZ231" s="1"/>
      <c r="IYA231" s="1"/>
      <c r="IYB231" s="1"/>
      <c r="IYC231" s="1"/>
      <c r="IYD231" s="1"/>
      <c r="IYE231" s="1"/>
      <c r="IYF231" s="1"/>
      <c r="IYG231" s="1"/>
      <c r="IYH231" s="1"/>
      <c r="IYI231" s="1"/>
      <c r="IYJ231" s="1"/>
      <c r="IYK231" s="1"/>
      <c r="IYL231" s="1"/>
      <c r="IYM231" s="1"/>
      <c r="IYN231" s="1"/>
      <c r="IYO231" s="1"/>
      <c r="IYP231" s="1"/>
      <c r="IYQ231" s="1"/>
      <c r="IYR231" s="1"/>
      <c r="IYS231" s="1"/>
      <c r="IYT231" s="1"/>
      <c r="IYU231" s="1"/>
      <c r="IYV231" s="1"/>
      <c r="IYW231" s="1"/>
      <c r="IYX231" s="1"/>
      <c r="IYY231" s="1"/>
      <c r="IYZ231" s="1"/>
      <c r="IZA231" s="1"/>
      <c r="IZB231" s="1"/>
      <c r="IZC231" s="1"/>
      <c r="IZD231" s="1"/>
      <c r="IZE231" s="1"/>
      <c r="IZF231" s="1"/>
      <c r="IZG231" s="1"/>
      <c r="IZH231" s="1"/>
      <c r="IZI231" s="1"/>
      <c r="IZJ231" s="1"/>
      <c r="IZK231" s="1"/>
      <c r="IZL231" s="1"/>
      <c r="IZM231" s="1"/>
      <c r="IZN231" s="1"/>
      <c r="IZO231" s="1"/>
      <c r="IZP231" s="1"/>
      <c r="IZQ231" s="1"/>
      <c r="IZR231" s="1"/>
      <c r="IZS231" s="1"/>
      <c r="IZT231" s="1"/>
      <c r="IZU231" s="1"/>
      <c r="IZV231" s="1"/>
      <c r="IZW231" s="1"/>
      <c r="IZX231" s="1"/>
      <c r="IZY231" s="1"/>
      <c r="IZZ231" s="1"/>
      <c r="JAA231" s="1"/>
      <c r="JAB231" s="1"/>
      <c r="JAC231" s="1"/>
      <c r="JAD231" s="1"/>
      <c r="JAE231" s="1"/>
      <c r="JAF231" s="1"/>
      <c r="JAG231" s="1"/>
      <c r="JAH231" s="1"/>
      <c r="JAI231" s="1"/>
      <c r="JAJ231" s="1"/>
      <c r="JAK231" s="1"/>
      <c r="JAL231" s="1"/>
      <c r="JAM231" s="1"/>
      <c r="JAN231" s="1"/>
      <c r="JAO231" s="1"/>
      <c r="JAP231" s="1"/>
      <c r="JAQ231" s="1"/>
      <c r="JAR231" s="1"/>
      <c r="JAS231" s="1"/>
      <c r="JAT231" s="1"/>
      <c r="JAU231" s="1"/>
      <c r="JAV231" s="1"/>
      <c r="JAW231" s="1"/>
      <c r="JAX231" s="1"/>
      <c r="JAY231" s="1"/>
      <c r="JAZ231" s="1"/>
      <c r="JBA231" s="1"/>
      <c r="JBB231" s="1"/>
      <c r="JBC231" s="1"/>
      <c r="JBD231" s="1"/>
      <c r="JBE231" s="1"/>
      <c r="JBF231" s="1"/>
      <c r="JBG231" s="1"/>
      <c r="JBH231" s="1"/>
      <c r="JBI231" s="1"/>
      <c r="JBJ231" s="1"/>
      <c r="JBK231" s="1"/>
      <c r="JBL231" s="1"/>
      <c r="JBM231" s="1"/>
      <c r="JBN231" s="1"/>
      <c r="JBO231" s="1"/>
      <c r="JBP231" s="1"/>
      <c r="JBQ231" s="1"/>
      <c r="JBR231" s="1"/>
      <c r="JBS231" s="1"/>
      <c r="JBT231" s="1"/>
      <c r="JBU231" s="1"/>
      <c r="JBV231" s="1"/>
      <c r="JBW231" s="1"/>
      <c r="JBX231" s="1"/>
      <c r="JBY231" s="1"/>
      <c r="JBZ231" s="1"/>
      <c r="JCA231" s="1"/>
      <c r="JCB231" s="1"/>
      <c r="JCC231" s="1"/>
      <c r="JCD231" s="1"/>
      <c r="JCE231" s="1"/>
      <c r="JCF231" s="1"/>
      <c r="JCG231" s="1"/>
      <c r="JCH231" s="1"/>
      <c r="JCI231" s="1"/>
      <c r="JCJ231" s="1"/>
      <c r="JCK231" s="1"/>
      <c r="JCL231" s="1"/>
      <c r="JCM231" s="1"/>
      <c r="JCN231" s="1"/>
      <c r="JCO231" s="1"/>
      <c r="JCP231" s="1"/>
      <c r="JCQ231" s="1"/>
      <c r="JCR231" s="1"/>
      <c r="JCS231" s="1"/>
      <c r="JCT231" s="1"/>
      <c r="JCU231" s="1"/>
      <c r="JCV231" s="1"/>
      <c r="JCW231" s="1"/>
      <c r="JCX231" s="1"/>
      <c r="JCY231" s="1"/>
      <c r="JCZ231" s="1"/>
      <c r="JDA231" s="1"/>
      <c r="JDB231" s="1"/>
      <c r="JDC231" s="1"/>
      <c r="JDD231" s="1"/>
      <c r="JDE231" s="1"/>
      <c r="JDF231" s="1"/>
      <c r="JDG231" s="1"/>
      <c r="JDH231" s="1"/>
      <c r="JDI231" s="1"/>
      <c r="JDJ231" s="1"/>
      <c r="JDK231" s="1"/>
      <c r="JDL231" s="1"/>
      <c r="JDM231" s="1"/>
      <c r="JDN231" s="1"/>
      <c r="JDO231" s="1"/>
      <c r="JDP231" s="1"/>
      <c r="JDQ231" s="1"/>
      <c r="JDR231" s="1"/>
      <c r="JDS231" s="1"/>
      <c r="JDT231" s="1"/>
      <c r="JDU231" s="1"/>
      <c r="JDV231" s="1"/>
      <c r="JDW231" s="1"/>
      <c r="JDX231" s="1"/>
      <c r="JDY231" s="1"/>
      <c r="JDZ231" s="1"/>
      <c r="JEA231" s="1"/>
      <c r="JEB231" s="1"/>
      <c r="JEC231" s="1"/>
      <c r="JED231" s="1"/>
      <c r="JEE231" s="1"/>
      <c r="JEF231" s="1"/>
      <c r="JEG231" s="1"/>
      <c r="JEH231" s="1"/>
      <c r="JEI231" s="1"/>
      <c r="JEJ231" s="1"/>
      <c r="JEK231" s="1"/>
      <c r="JEL231" s="1"/>
      <c r="JEM231" s="1"/>
      <c r="JEN231" s="1"/>
      <c r="JEO231" s="1"/>
      <c r="JEP231" s="1"/>
      <c r="JEQ231" s="1"/>
      <c r="JER231" s="1"/>
      <c r="JES231" s="1"/>
      <c r="JET231" s="1"/>
      <c r="JEU231" s="1"/>
      <c r="JEV231" s="1"/>
      <c r="JEW231" s="1"/>
      <c r="JEX231" s="1"/>
      <c r="JEY231" s="1"/>
      <c r="JEZ231" s="1"/>
      <c r="JFA231" s="1"/>
      <c r="JFB231" s="1"/>
      <c r="JFC231" s="1"/>
      <c r="JFD231" s="1"/>
      <c r="JFE231" s="1"/>
      <c r="JFF231" s="1"/>
      <c r="JFG231" s="1"/>
      <c r="JFH231" s="1"/>
      <c r="JFI231" s="1"/>
      <c r="JFJ231" s="1"/>
      <c r="JFK231" s="1"/>
      <c r="JFL231" s="1"/>
      <c r="JFM231" s="1"/>
      <c r="JFN231" s="1"/>
      <c r="JFO231" s="1"/>
      <c r="JFP231" s="1"/>
      <c r="JFQ231" s="1"/>
      <c r="JFR231" s="1"/>
      <c r="JFS231" s="1"/>
      <c r="JFT231" s="1"/>
      <c r="JFU231" s="1"/>
      <c r="JFV231" s="1"/>
      <c r="JFW231" s="1"/>
      <c r="JFX231" s="1"/>
      <c r="JFY231" s="1"/>
      <c r="JFZ231" s="1"/>
      <c r="JGA231" s="1"/>
      <c r="JGB231" s="1"/>
      <c r="JGC231" s="1"/>
      <c r="JGD231" s="1"/>
      <c r="JGE231" s="1"/>
      <c r="JGF231" s="1"/>
      <c r="JGG231" s="1"/>
      <c r="JGH231" s="1"/>
      <c r="JGI231" s="1"/>
      <c r="JGJ231" s="1"/>
      <c r="JGK231" s="1"/>
      <c r="JGL231" s="1"/>
      <c r="JGM231" s="1"/>
      <c r="JGN231" s="1"/>
      <c r="JGO231" s="1"/>
      <c r="JGP231" s="1"/>
      <c r="JGQ231" s="1"/>
      <c r="JGR231" s="1"/>
      <c r="JGS231" s="1"/>
      <c r="JGT231" s="1"/>
      <c r="JGU231" s="1"/>
      <c r="JGV231" s="1"/>
      <c r="JGW231" s="1"/>
      <c r="JGX231" s="1"/>
      <c r="JGY231" s="1"/>
      <c r="JGZ231" s="1"/>
      <c r="JHA231" s="1"/>
      <c r="JHB231" s="1"/>
      <c r="JHC231" s="1"/>
      <c r="JHD231" s="1"/>
      <c r="JHE231" s="1"/>
      <c r="JHF231" s="1"/>
      <c r="JHG231" s="1"/>
      <c r="JHH231" s="1"/>
      <c r="JHI231" s="1"/>
      <c r="JHJ231" s="1"/>
      <c r="JHK231" s="1"/>
      <c r="JHL231" s="1"/>
      <c r="JHM231" s="1"/>
      <c r="JHN231" s="1"/>
      <c r="JHO231" s="1"/>
      <c r="JHP231" s="1"/>
      <c r="JHQ231" s="1"/>
      <c r="JHR231" s="1"/>
      <c r="JHS231" s="1"/>
      <c r="JHT231" s="1"/>
      <c r="JHU231" s="1"/>
      <c r="JHV231" s="1"/>
      <c r="JHW231" s="1"/>
      <c r="JHX231" s="1"/>
      <c r="JHY231" s="1"/>
      <c r="JHZ231" s="1"/>
      <c r="JIA231" s="1"/>
      <c r="JIB231" s="1"/>
      <c r="JIC231" s="1"/>
      <c r="JID231" s="1"/>
      <c r="JIE231" s="1"/>
      <c r="JIF231" s="1"/>
      <c r="JIG231" s="1"/>
      <c r="JIH231" s="1"/>
      <c r="JII231" s="1"/>
      <c r="JIJ231" s="1"/>
      <c r="JIK231" s="1"/>
      <c r="JIL231" s="1"/>
      <c r="JIM231" s="1"/>
      <c r="JIN231" s="1"/>
      <c r="JIO231" s="1"/>
      <c r="JIP231" s="1"/>
      <c r="JIQ231" s="1"/>
      <c r="JIR231" s="1"/>
      <c r="JIS231" s="1"/>
      <c r="JIT231" s="1"/>
      <c r="JIU231" s="1"/>
      <c r="JIV231" s="1"/>
      <c r="JIW231" s="1"/>
      <c r="JIX231" s="1"/>
      <c r="JIY231" s="1"/>
      <c r="JIZ231" s="1"/>
      <c r="JJA231" s="1"/>
      <c r="JJB231" s="1"/>
      <c r="JJC231" s="1"/>
      <c r="JJD231" s="1"/>
      <c r="JJE231" s="1"/>
      <c r="JJF231" s="1"/>
      <c r="JJG231" s="1"/>
      <c r="JJH231" s="1"/>
      <c r="JJI231" s="1"/>
      <c r="JJJ231" s="1"/>
      <c r="JJK231" s="1"/>
      <c r="JJL231" s="1"/>
      <c r="JJM231" s="1"/>
      <c r="JJN231" s="1"/>
      <c r="JJO231" s="1"/>
      <c r="JJP231" s="1"/>
      <c r="JJQ231" s="1"/>
      <c r="JJR231" s="1"/>
      <c r="JJS231" s="1"/>
      <c r="JJT231" s="1"/>
      <c r="JJU231" s="1"/>
      <c r="JJV231" s="1"/>
      <c r="JJW231" s="1"/>
      <c r="JJX231" s="1"/>
      <c r="JJY231" s="1"/>
      <c r="JJZ231" s="1"/>
      <c r="JKA231" s="1"/>
      <c r="JKB231" s="1"/>
      <c r="JKC231" s="1"/>
      <c r="JKD231" s="1"/>
      <c r="JKE231" s="1"/>
      <c r="JKF231" s="1"/>
      <c r="JKG231" s="1"/>
      <c r="JKH231" s="1"/>
      <c r="JKI231" s="1"/>
      <c r="JKJ231" s="1"/>
      <c r="JKK231" s="1"/>
      <c r="JKL231" s="1"/>
      <c r="JKM231" s="1"/>
      <c r="JKN231" s="1"/>
      <c r="JKO231" s="1"/>
      <c r="JKP231" s="1"/>
      <c r="JKQ231" s="1"/>
      <c r="JKR231" s="1"/>
      <c r="JKS231" s="1"/>
      <c r="JKT231" s="1"/>
      <c r="JKU231" s="1"/>
      <c r="JKV231" s="1"/>
      <c r="JKW231" s="1"/>
      <c r="JKX231" s="1"/>
      <c r="JKY231" s="1"/>
      <c r="JKZ231" s="1"/>
      <c r="JLA231" s="1"/>
      <c r="JLB231" s="1"/>
      <c r="JLC231" s="1"/>
      <c r="JLD231" s="1"/>
      <c r="JLE231" s="1"/>
      <c r="JLF231" s="1"/>
      <c r="JLG231" s="1"/>
      <c r="JLH231" s="1"/>
      <c r="JLI231" s="1"/>
      <c r="JLJ231" s="1"/>
      <c r="JLK231" s="1"/>
      <c r="JLL231" s="1"/>
      <c r="JLM231" s="1"/>
      <c r="JLN231" s="1"/>
      <c r="JLO231" s="1"/>
      <c r="JLP231" s="1"/>
      <c r="JLQ231" s="1"/>
      <c r="JLR231" s="1"/>
      <c r="JLS231" s="1"/>
      <c r="JLT231" s="1"/>
      <c r="JLU231" s="1"/>
      <c r="JLV231" s="1"/>
      <c r="JLW231" s="1"/>
      <c r="JLX231" s="1"/>
      <c r="JLY231" s="1"/>
      <c r="JLZ231" s="1"/>
      <c r="JMA231" s="1"/>
      <c r="JMB231" s="1"/>
      <c r="JMC231" s="1"/>
      <c r="JMD231" s="1"/>
      <c r="JME231" s="1"/>
      <c r="JMF231" s="1"/>
      <c r="JMG231" s="1"/>
      <c r="JMH231" s="1"/>
      <c r="JMI231" s="1"/>
      <c r="JMJ231" s="1"/>
      <c r="JMK231" s="1"/>
      <c r="JML231" s="1"/>
      <c r="JMM231" s="1"/>
      <c r="JMN231" s="1"/>
      <c r="JMO231" s="1"/>
      <c r="JMP231" s="1"/>
      <c r="JMQ231" s="1"/>
      <c r="JMR231" s="1"/>
      <c r="JMS231" s="1"/>
      <c r="JMT231" s="1"/>
      <c r="JMU231" s="1"/>
      <c r="JMV231" s="1"/>
      <c r="JMW231" s="1"/>
      <c r="JMX231" s="1"/>
      <c r="JMY231" s="1"/>
      <c r="JMZ231" s="1"/>
      <c r="JNA231" s="1"/>
      <c r="JNB231" s="1"/>
      <c r="JNC231" s="1"/>
      <c r="JND231" s="1"/>
      <c r="JNE231" s="1"/>
      <c r="JNF231" s="1"/>
      <c r="JNG231" s="1"/>
      <c r="JNH231" s="1"/>
      <c r="JNI231" s="1"/>
      <c r="JNJ231" s="1"/>
      <c r="JNK231" s="1"/>
      <c r="JNL231" s="1"/>
      <c r="JNM231" s="1"/>
      <c r="JNN231" s="1"/>
      <c r="JNO231" s="1"/>
      <c r="JNP231" s="1"/>
      <c r="JNQ231" s="1"/>
      <c r="JNR231" s="1"/>
      <c r="JNS231" s="1"/>
      <c r="JNT231" s="1"/>
      <c r="JNU231" s="1"/>
      <c r="JNV231" s="1"/>
      <c r="JNW231" s="1"/>
      <c r="JNX231" s="1"/>
      <c r="JNY231" s="1"/>
      <c r="JNZ231" s="1"/>
      <c r="JOA231" s="1"/>
      <c r="JOB231" s="1"/>
      <c r="JOC231" s="1"/>
      <c r="JOD231" s="1"/>
      <c r="JOE231" s="1"/>
      <c r="JOF231" s="1"/>
      <c r="JOG231" s="1"/>
      <c r="JOH231" s="1"/>
      <c r="JOI231" s="1"/>
      <c r="JOJ231" s="1"/>
      <c r="JOK231" s="1"/>
      <c r="JOL231" s="1"/>
      <c r="JOM231" s="1"/>
      <c r="JON231" s="1"/>
      <c r="JOO231" s="1"/>
      <c r="JOP231" s="1"/>
      <c r="JOQ231" s="1"/>
      <c r="JOR231" s="1"/>
      <c r="JOS231" s="1"/>
      <c r="JOT231" s="1"/>
      <c r="JOU231" s="1"/>
      <c r="JOV231" s="1"/>
      <c r="JOW231" s="1"/>
      <c r="JOX231" s="1"/>
      <c r="JOY231" s="1"/>
      <c r="JOZ231" s="1"/>
      <c r="JPA231" s="1"/>
      <c r="JPB231" s="1"/>
      <c r="JPC231" s="1"/>
      <c r="JPD231" s="1"/>
      <c r="JPE231" s="1"/>
      <c r="JPF231" s="1"/>
      <c r="JPG231" s="1"/>
      <c r="JPH231" s="1"/>
      <c r="JPI231" s="1"/>
      <c r="JPJ231" s="1"/>
      <c r="JPK231" s="1"/>
      <c r="JPL231" s="1"/>
      <c r="JPM231" s="1"/>
      <c r="JPN231" s="1"/>
      <c r="JPO231" s="1"/>
      <c r="JPP231" s="1"/>
      <c r="JPQ231" s="1"/>
      <c r="JPR231" s="1"/>
      <c r="JPS231" s="1"/>
      <c r="JPT231" s="1"/>
      <c r="JPU231" s="1"/>
      <c r="JPV231" s="1"/>
      <c r="JPW231" s="1"/>
      <c r="JPX231" s="1"/>
      <c r="JPY231" s="1"/>
      <c r="JPZ231" s="1"/>
      <c r="JQA231" s="1"/>
      <c r="JQB231" s="1"/>
      <c r="JQC231" s="1"/>
      <c r="JQD231" s="1"/>
      <c r="JQE231" s="1"/>
      <c r="JQF231" s="1"/>
      <c r="JQG231" s="1"/>
      <c r="JQH231" s="1"/>
      <c r="JQI231" s="1"/>
      <c r="JQJ231" s="1"/>
      <c r="JQK231" s="1"/>
      <c r="JQL231" s="1"/>
      <c r="JQM231" s="1"/>
      <c r="JQN231" s="1"/>
      <c r="JQO231" s="1"/>
      <c r="JQP231" s="1"/>
      <c r="JQQ231" s="1"/>
      <c r="JQR231" s="1"/>
      <c r="JQS231" s="1"/>
      <c r="JQT231" s="1"/>
      <c r="JQU231" s="1"/>
      <c r="JQV231" s="1"/>
      <c r="JQW231" s="1"/>
      <c r="JQX231" s="1"/>
      <c r="JQY231" s="1"/>
      <c r="JQZ231" s="1"/>
      <c r="JRA231" s="1"/>
      <c r="JRB231" s="1"/>
      <c r="JRC231" s="1"/>
      <c r="JRD231" s="1"/>
      <c r="JRE231" s="1"/>
      <c r="JRF231" s="1"/>
      <c r="JRG231" s="1"/>
      <c r="JRH231" s="1"/>
      <c r="JRI231" s="1"/>
      <c r="JRJ231" s="1"/>
      <c r="JRK231" s="1"/>
      <c r="JRL231" s="1"/>
      <c r="JRM231" s="1"/>
      <c r="JRN231" s="1"/>
      <c r="JRO231" s="1"/>
      <c r="JRP231" s="1"/>
      <c r="JRQ231" s="1"/>
      <c r="JRR231" s="1"/>
      <c r="JRS231" s="1"/>
      <c r="JRT231" s="1"/>
      <c r="JRU231" s="1"/>
      <c r="JRV231" s="1"/>
      <c r="JRW231" s="1"/>
      <c r="JRX231" s="1"/>
      <c r="JRY231" s="1"/>
      <c r="JRZ231" s="1"/>
      <c r="JSA231" s="1"/>
      <c r="JSB231" s="1"/>
      <c r="JSC231" s="1"/>
      <c r="JSD231" s="1"/>
      <c r="JSE231" s="1"/>
      <c r="JSF231" s="1"/>
      <c r="JSG231" s="1"/>
      <c r="JSH231" s="1"/>
      <c r="JSI231" s="1"/>
      <c r="JSJ231" s="1"/>
      <c r="JSK231" s="1"/>
      <c r="JSL231" s="1"/>
      <c r="JSM231" s="1"/>
      <c r="JSN231" s="1"/>
      <c r="JSO231" s="1"/>
      <c r="JSP231" s="1"/>
      <c r="JSQ231" s="1"/>
      <c r="JSR231" s="1"/>
      <c r="JSS231" s="1"/>
      <c r="JST231" s="1"/>
      <c r="JSU231" s="1"/>
      <c r="JSV231" s="1"/>
      <c r="JSW231" s="1"/>
      <c r="JSX231" s="1"/>
      <c r="JSY231" s="1"/>
      <c r="JSZ231" s="1"/>
      <c r="JTA231" s="1"/>
      <c r="JTB231" s="1"/>
      <c r="JTC231" s="1"/>
      <c r="JTD231" s="1"/>
      <c r="JTE231" s="1"/>
      <c r="JTF231" s="1"/>
      <c r="JTG231" s="1"/>
      <c r="JTH231" s="1"/>
      <c r="JTI231" s="1"/>
      <c r="JTJ231" s="1"/>
      <c r="JTK231" s="1"/>
      <c r="JTL231" s="1"/>
      <c r="JTM231" s="1"/>
      <c r="JTN231" s="1"/>
      <c r="JTO231" s="1"/>
      <c r="JTP231" s="1"/>
      <c r="JTQ231" s="1"/>
      <c r="JTR231" s="1"/>
      <c r="JTS231" s="1"/>
      <c r="JTT231" s="1"/>
      <c r="JTU231" s="1"/>
      <c r="JTV231" s="1"/>
      <c r="JTW231" s="1"/>
      <c r="JTX231" s="1"/>
      <c r="JTY231" s="1"/>
      <c r="JTZ231" s="1"/>
      <c r="JUA231" s="1"/>
      <c r="JUB231" s="1"/>
      <c r="JUC231" s="1"/>
      <c r="JUD231" s="1"/>
      <c r="JUE231" s="1"/>
      <c r="JUF231" s="1"/>
      <c r="JUG231" s="1"/>
      <c r="JUH231" s="1"/>
      <c r="JUI231" s="1"/>
      <c r="JUJ231" s="1"/>
      <c r="JUK231" s="1"/>
      <c r="JUL231" s="1"/>
      <c r="JUM231" s="1"/>
      <c r="JUN231" s="1"/>
      <c r="JUO231" s="1"/>
      <c r="JUP231" s="1"/>
      <c r="JUQ231" s="1"/>
      <c r="JUR231" s="1"/>
      <c r="JUS231" s="1"/>
      <c r="JUT231" s="1"/>
      <c r="JUU231" s="1"/>
      <c r="JUV231" s="1"/>
      <c r="JUW231" s="1"/>
      <c r="JUX231" s="1"/>
      <c r="JUY231" s="1"/>
      <c r="JUZ231" s="1"/>
      <c r="JVA231" s="1"/>
      <c r="JVB231" s="1"/>
      <c r="JVC231" s="1"/>
      <c r="JVD231" s="1"/>
      <c r="JVE231" s="1"/>
      <c r="JVF231" s="1"/>
      <c r="JVG231" s="1"/>
      <c r="JVH231" s="1"/>
      <c r="JVI231" s="1"/>
      <c r="JVJ231" s="1"/>
      <c r="JVK231" s="1"/>
      <c r="JVL231" s="1"/>
      <c r="JVM231" s="1"/>
      <c r="JVN231" s="1"/>
      <c r="JVO231" s="1"/>
      <c r="JVP231" s="1"/>
      <c r="JVQ231" s="1"/>
      <c r="JVR231" s="1"/>
      <c r="JVS231" s="1"/>
      <c r="JVT231" s="1"/>
      <c r="JVU231" s="1"/>
      <c r="JVV231" s="1"/>
      <c r="JVW231" s="1"/>
      <c r="JVX231" s="1"/>
      <c r="JVY231" s="1"/>
      <c r="JVZ231" s="1"/>
      <c r="JWA231" s="1"/>
      <c r="JWB231" s="1"/>
      <c r="JWC231" s="1"/>
      <c r="JWD231" s="1"/>
      <c r="JWE231" s="1"/>
      <c r="JWF231" s="1"/>
      <c r="JWG231" s="1"/>
      <c r="JWH231" s="1"/>
      <c r="JWI231" s="1"/>
      <c r="JWJ231" s="1"/>
      <c r="JWK231" s="1"/>
      <c r="JWL231" s="1"/>
      <c r="JWM231" s="1"/>
      <c r="JWN231" s="1"/>
      <c r="JWO231" s="1"/>
      <c r="JWP231" s="1"/>
      <c r="JWQ231" s="1"/>
      <c r="JWR231" s="1"/>
      <c r="JWS231" s="1"/>
      <c r="JWT231" s="1"/>
      <c r="JWU231" s="1"/>
      <c r="JWV231" s="1"/>
      <c r="JWW231" s="1"/>
      <c r="JWX231" s="1"/>
      <c r="JWY231" s="1"/>
      <c r="JWZ231" s="1"/>
      <c r="JXA231" s="1"/>
      <c r="JXB231" s="1"/>
      <c r="JXC231" s="1"/>
      <c r="JXD231" s="1"/>
      <c r="JXE231" s="1"/>
      <c r="JXF231" s="1"/>
      <c r="JXG231" s="1"/>
      <c r="JXH231" s="1"/>
      <c r="JXI231" s="1"/>
      <c r="JXJ231" s="1"/>
      <c r="JXK231" s="1"/>
      <c r="JXL231" s="1"/>
      <c r="JXM231" s="1"/>
      <c r="JXN231" s="1"/>
      <c r="JXO231" s="1"/>
      <c r="JXP231" s="1"/>
      <c r="JXQ231" s="1"/>
      <c r="JXR231" s="1"/>
      <c r="JXS231" s="1"/>
      <c r="JXT231" s="1"/>
      <c r="JXU231" s="1"/>
      <c r="JXV231" s="1"/>
      <c r="JXW231" s="1"/>
      <c r="JXX231" s="1"/>
      <c r="JXY231" s="1"/>
      <c r="JXZ231" s="1"/>
      <c r="JYA231" s="1"/>
      <c r="JYB231" s="1"/>
      <c r="JYC231" s="1"/>
      <c r="JYD231" s="1"/>
      <c r="JYE231" s="1"/>
      <c r="JYF231" s="1"/>
      <c r="JYG231" s="1"/>
      <c r="JYH231" s="1"/>
      <c r="JYI231" s="1"/>
      <c r="JYJ231" s="1"/>
      <c r="JYK231" s="1"/>
      <c r="JYL231" s="1"/>
      <c r="JYM231" s="1"/>
      <c r="JYN231" s="1"/>
      <c r="JYO231" s="1"/>
      <c r="JYP231" s="1"/>
      <c r="JYQ231" s="1"/>
      <c r="JYR231" s="1"/>
      <c r="JYS231" s="1"/>
      <c r="JYT231" s="1"/>
      <c r="JYU231" s="1"/>
      <c r="JYV231" s="1"/>
      <c r="JYW231" s="1"/>
      <c r="JYX231" s="1"/>
      <c r="JYY231" s="1"/>
      <c r="JYZ231" s="1"/>
      <c r="JZA231" s="1"/>
      <c r="JZB231" s="1"/>
      <c r="JZC231" s="1"/>
      <c r="JZD231" s="1"/>
      <c r="JZE231" s="1"/>
      <c r="JZF231" s="1"/>
      <c r="JZG231" s="1"/>
      <c r="JZH231" s="1"/>
      <c r="JZI231" s="1"/>
      <c r="JZJ231" s="1"/>
      <c r="JZK231" s="1"/>
      <c r="JZL231" s="1"/>
      <c r="JZM231" s="1"/>
      <c r="JZN231" s="1"/>
      <c r="JZO231" s="1"/>
      <c r="JZP231" s="1"/>
      <c r="JZQ231" s="1"/>
      <c r="JZR231" s="1"/>
      <c r="JZS231" s="1"/>
      <c r="JZT231" s="1"/>
      <c r="JZU231" s="1"/>
      <c r="JZV231" s="1"/>
      <c r="JZW231" s="1"/>
      <c r="JZX231" s="1"/>
      <c r="JZY231" s="1"/>
      <c r="JZZ231" s="1"/>
      <c r="KAA231" s="1"/>
      <c r="KAB231" s="1"/>
      <c r="KAC231" s="1"/>
      <c r="KAD231" s="1"/>
      <c r="KAE231" s="1"/>
      <c r="KAF231" s="1"/>
      <c r="KAG231" s="1"/>
      <c r="KAH231" s="1"/>
      <c r="KAI231" s="1"/>
      <c r="KAJ231" s="1"/>
      <c r="KAK231" s="1"/>
      <c r="KAL231" s="1"/>
      <c r="KAM231" s="1"/>
      <c r="KAN231" s="1"/>
      <c r="KAO231" s="1"/>
      <c r="KAP231" s="1"/>
      <c r="KAQ231" s="1"/>
      <c r="KAR231" s="1"/>
      <c r="KAS231" s="1"/>
      <c r="KAT231" s="1"/>
      <c r="KAU231" s="1"/>
      <c r="KAV231" s="1"/>
      <c r="KAW231" s="1"/>
      <c r="KAX231" s="1"/>
      <c r="KAY231" s="1"/>
      <c r="KAZ231" s="1"/>
      <c r="KBA231" s="1"/>
      <c r="KBB231" s="1"/>
      <c r="KBC231" s="1"/>
      <c r="KBD231" s="1"/>
      <c r="KBE231" s="1"/>
      <c r="KBF231" s="1"/>
      <c r="KBG231" s="1"/>
      <c r="KBH231" s="1"/>
      <c r="KBI231" s="1"/>
      <c r="KBJ231" s="1"/>
      <c r="KBK231" s="1"/>
      <c r="KBL231" s="1"/>
      <c r="KBM231" s="1"/>
      <c r="KBN231" s="1"/>
      <c r="KBO231" s="1"/>
      <c r="KBP231" s="1"/>
      <c r="KBQ231" s="1"/>
      <c r="KBR231" s="1"/>
      <c r="KBS231" s="1"/>
      <c r="KBT231" s="1"/>
      <c r="KBU231" s="1"/>
      <c r="KBV231" s="1"/>
      <c r="KBW231" s="1"/>
      <c r="KBX231" s="1"/>
      <c r="KBY231" s="1"/>
      <c r="KBZ231" s="1"/>
      <c r="KCA231" s="1"/>
      <c r="KCB231" s="1"/>
      <c r="KCC231" s="1"/>
      <c r="KCD231" s="1"/>
      <c r="KCE231" s="1"/>
      <c r="KCF231" s="1"/>
      <c r="KCG231" s="1"/>
      <c r="KCH231" s="1"/>
      <c r="KCI231" s="1"/>
      <c r="KCJ231" s="1"/>
      <c r="KCK231" s="1"/>
      <c r="KCL231" s="1"/>
      <c r="KCM231" s="1"/>
      <c r="KCN231" s="1"/>
      <c r="KCO231" s="1"/>
      <c r="KCP231" s="1"/>
      <c r="KCQ231" s="1"/>
      <c r="KCR231" s="1"/>
      <c r="KCS231" s="1"/>
      <c r="KCT231" s="1"/>
      <c r="KCU231" s="1"/>
      <c r="KCV231" s="1"/>
      <c r="KCW231" s="1"/>
      <c r="KCX231" s="1"/>
      <c r="KCY231" s="1"/>
      <c r="KCZ231" s="1"/>
      <c r="KDA231" s="1"/>
      <c r="KDB231" s="1"/>
      <c r="KDC231" s="1"/>
      <c r="KDD231" s="1"/>
      <c r="KDE231" s="1"/>
      <c r="KDF231" s="1"/>
      <c r="KDG231" s="1"/>
      <c r="KDH231" s="1"/>
      <c r="KDI231" s="1"/>
      <c r="KDJ231" s="1"/>
      <c r="KDK231" s="1"/>
      <c r="KDL231" s="1"/>
      <c r="KDM231" s="1"/>
      <c r="KDN231" s="1"/>
      <c r="KDO231" s="1"/>
      <c r="KDP231" s="1"/>
      <c r="KDQ231" s="1"/>
      <c r="KDR231" s="1"/>
      <c r="KDS231" s="1"/>
      <c r="KDT231" s="1"/>
      <c r="KDU231" s="1"/>
      <c r="KDV231" s="1"/>
      <c r="KDW231" s="1"/>
      <c r="KDX231" s="1"/>
      <c r="KDY231" s="1"/>
      <c r="KDZ231" s="1"/>
      <c r="KEA231" s="1"/>
      <c r="KEB231" s="1"/>
      <c r="KEC231" s="1"/>
      <c r="KED231" s="1"/>
      <c r="KEE231" s="1"/>
      <c r="KEF231" s="1"/>
      <c r="KEG231" s="1"/>
      <c r="KEH231" s="1"/>
      <c r="KEI231" s="1"/>
      <c r="KEJ231" s="1"/>
      <c r="KEK231" s="1"/>
      <c r="KEL231" s="1"/>
      <c r="KEM231" s="1"/>
      <c r="KEN231" s="1"/>
      <c r="KEO231" s="1"/>
      <c r="KEP231" s="1"/>
      <c r="KEQ231" s="1"/>
      <c r="KER231" s="1"/>
      <c r="KES231" s="1"/>
      <c r="KET231" s="1"/>
      <c r="KEU231" s="1"/>
      <c r="KEV231" s="1"/>
      <c r="KEW231" s="1"/>
      <c r="KEX231" s="1"/>
      <c r="KEY231" s="1"/>
      <c r="KEZ231" s="1"/>
      <c r="KFA231" s="1"/>
      <c r="KFB231" s="1"/>
      <c r="KFC231" s="1"/>
      <c r="KFD231" s="1"/>
      <c r="KFE231" s="1"/>
      <c r="KFF231" s="1"/>
      <c r="KFG231" s="1"/>
      <c r="KFH231" s="1"/>
      <c r="KFI231" s="1"/>
      <c r="KFJ231" s="1"/>
      <c r="KFK231" s="1"/>
      <c r="KFL231" s="1"/>
      <c r="KFM231" s="1"/>
      <c r="KFN231" s="1"/>
      <c r="KFO231" s="1"/>
      <c r="KFP231" s="1"/>
      <c r="KFQ231" s="1"/>
      <c r="KFR231" s="1"/>
      <c r="KFS231" s="1"/>
      <c r="KFT231" s="1"/>
      <c r="KFU231" s="1"/>
      <c r="KFV231" s="1"/>
      <c r="KFW231" s="1"/>
      <c r="KFX231" s="1"/>
      <c r="KFY231" s="1"/>
      <c r="KFZ231" s="1"/>
      <c r="KGA231" s="1"/>
      <c r="KGB231" s="1"/>
      <c r="KGC231" s="1"/>
      <c r="KGD231" s="1"/>
      <c r="KGE231" s="1"/>
      <c r="KGF231" s="1"/>
      <c r="KGG231" s="1"/>
      <c r="KGH231" s="1"/>
      <c r="KGI231" s="1"/>
      <c r="KGJ231" s="1"/>
      <c r="KGK231" s="1"/>
      <c r="KGL231" s="1"/>
      <c r="KGM231" s="1"/>
      <c r="KGN231" s="1"/>
      <c r="KGO231" s="1"/>
      <c r="KGP231" s="1"/>
      <c r="KGQ231" s="1"/>
      <c r="KGR231" s="1"/>
      <c r="KGS231" s="1"/>
      <c r="KGT231" s="1"/>
      <c r="KGU231" s="1"/>
      <c r="KGV231" s="1"/>
      <c r="KGW231" s="1"/>
      <c r="KGX231" s="1"/>
      <c r="KGY231" s="1"/>
      <c r="KGZ231" s="1"/>
      <c r="KHA231" s="1"/>
      <c r="KHB231" s="1"/>
      <c r="KHC231" s="1"/>
      <c r="KHD231" s="1"/>
      <c r="KHE231" s="1"/>
      <c r="KHF231" s="1"/>
      <c r="KHG231" s="1"/>
      <c r="KHH231" s="1"/>
      <c r="KHI231" s="1"/>
      <c r="KHJ231" s="1"/>
      <c r="KHK231" s="1"/>
      <c r="KHL231" s="1"/>
      <c r="KHM231" s="1"/>
      <c r="KHN231" s="1"/>
      <c r="KHO231" s="1"/>
      <c r="KHP231" s="1"/>
      <c r="KHQ231" s="1"/>
      <c r="KHR231" s="1"/>
      <c r="KHS231" s="1"/>
      <c r="KHT231" s="1"/>
      <c r="KHU231" s="1"/>
      <c r="KHV231" s="1"/>
      <c r="KHW231" s="1"/>
      <c r="KHX231" s="1"/>
      <c r="KHY231" s="1"/>
      <c r="KHZ231" s="1"/>
      <c r="KIA231" s="1"/>
      <c r="KIB231" s="1"/>
      <c r="KIC231" s="1"/>
      <c r="KID231" s="1"/>
      <c r="KIE231" s="1"/>
      <c r="KIF231" s="1"/>
      <c r="KIG231" s="1"/>
      <c r="KIH231" s="1"/>
      <c r="KII231" s="1"/>
      <c r="KIJ231" s="1"/>
      <c r="KIK231" s="1"/>
      <c r="KIL231" s="1"/>
      <c r="KIM231" s="1"/>
      <c r="KIN231" s="1"/>
      <c r="KIO231" s="1"/>
      <c r="KIP231" s="1"/>
      <c r="KIQ231" s="1"/>
      <c r="KIR231" s="1"/>
      <c r="KIS231" s="1"/>
      <c r="KIT231" s="1"/>
      <c r="KIU231" s="1"/>
      <c r="KIV231" s="1"/>
      <c r="KIW231" s="1"/>
      <c r="KIX231" s="1"/>
      <c r="KIY231" s="1"/>
      <c r="KIZ231" s="1"/>
      <c r="KJA231" s="1"/>
      <c r="KJB231" s="1"/>
      <c r="KJC231" s="1"/>
      <c r="KJD231" s="1"/>
      <c r="KJE231" s="1"/>
      <c r="KJF231" s="1"/>
      <c r="KJG231" s="1"/>
      <c r="KJH231" s="1"/>
      <c r="KJI231" s="1"/>
      <c r="KJJ231" s="1"/>
      <c r="KJK231" s="1"/>
      <c r="KJL231" s="1"/>
      <c r="KJM231" s="1"/>
      <c r="KJN231" s="1"/>
      <c r="KJO231" s="1"/>
      <c r="KJP231" s="1"/>
      <c r="KJQ231" s="1"/>
      <c r="KJR231" s="1"/>
      <c r="KJS231" s="1"/>
      <c r="KJT231" s="1"/>
      <c r="KJU231" s="1"/>
      <c r="KJV231" s="1"/>
      <c r="KJW231" s="1"/>
      <c r="KJX231" s="1"/>
      <c r="KJY231" s="1"/>
      <c r="KJZ231" s="1"/>
      <c r="KKA231" s="1"/>
      <c r="KKB231" s="1"/>
      <c r="KKC231" s="1"/>
      <c r="KKD231" s="1"/>
      <c r="KKE231" s="1"/>
      <c r="KKF231" s="1"/>
      <c r="KKG231" s="1"/>
      <c r="KKH231" s="1"/>
      <c r="KKI231" s="1"/>
      <c r="KKJ231" s="1"/>
      <c r="KKK231" s="1"/>
      <c r="KKL231" s="1"/>
      <c r="KKM231" s="1"/>
      <c r="KKN231" s="1"/>
      <c r="KKO231" s="1"/>
      <c r="KKP231" s="1"/>
      <c r="KKQ231" s="1"/>
      <c r="KKR231" s="1"/>
      <c r="KKS231" s="1"/>
      <c r="KKT231" s="1"/>
      <c r="KKU231" s="1"/>
      <c r="KKV231" s="1"/>
      <c r="KKW231" s="1"/>
      <c r="KKX231" s="1"/>
      <c r="KKY231" s="1"/>
      <c r="KKZ231" s="1"/>
      <c r="KLA231" s="1"/>
      <c r="KLB231" s="1"/>
      <c r="KLC231" s="1"/>
      <c r="KLD231" s="1"/>
      <c r="KLE231" s="1"/>
      <c r="KLF231" s="1"/>
      <c r="KLG231" s="1"/>
      <c r="KLH231" s="1"/>
      <c r="KLI231" s="1"/>
      <c r="KLJ231" s="1"/>
      <c r="KLK231" s="1"/>
      <c r="KLL231" s="1"/>
      <c r="KLM231" s="1"/>
      <c r="KLN231" s="1"/>
      <c r="KLO231" s="1"/>
      <c r="KLP231" s="1"/>
      <c r="KLQ231" s="1"/>
      <c r="KLR231" s="1"/>
      <c r="KLS231" s="1"/>
      <c r="KLT231" s="1"/>
      <c r="KLU231" s="1"/>
      <c r="KLV231" s="1"/>
      <c r="KLW231" s="1"/>
      <c r="KLX231" s="1"/>
      <c r="KLY231" s="1"/>
      <c r="KLZ231" s="1"/>
      <c r="KMA231" s="1"/>
      <c r="KMB231" s="1"/>
      <c r="KMC231" s="1"/>
      <c r="KMD231" s="1"/>
      <c r="KME231" s="1"/>
      <c r="KMF231" s="1"/>
      <c r="KMG231" s="1"/>
      <c r="KMH231" s="1"/>
      <c r="KMI231" s="1"/>
      <c r="KMJ231" s="1"/>
      <c r="KMK231" s="1"/>
      <c r="KML231" s="1"/>
      <c r="KMM231" s="1"/>
      <c r="KMN231" s="1"/>
      <c r="KMO231" s="1"/>
      <c r="KMP231" s="1"/>
      <c r="KMQ231" s="1"/>
      <c r="KMR231" s="1"/>
      <c r="KMS231" s="1"/>
      <c r="KMT231" s="1"/>
      <c r="KMU231" s="1"/>
      <c r="KMV231" s="1"/>
      <c r="KMW231" s="1"/>
      <c r="KMX231" s="1"/>
      <c r="KMY231" s="1"/>
      <c r="KMZ231" s="1"/>
      <c r="KNA231" s="1"/>
      <c r="KNB231" s="1"/>
      <c r="KNC231" s="1"/>
      <c r="KND231" s="1"/>
      <c r="KNE231" s="1"/>
      <c r="KNF231" s="1"/>
      <c r="KNG231" s="1"/>
      <c r="KNH231" s="1"/>
      <c r="KNI231" s="1"/>
      <c r="KNJ231" s="1"/>
      <c r="KNK231" s="1"/>
      <c r="KNL231" s="1"/>
      <c r="KNM231" s="1"/>
      <c r="KNN231" s="1"/>
      <c r="KNO231" s="1"/>
      <c r="KNP231" s="1"/>
      <c r="KNQ231" s="1"/>
      <c r="KNR231" s="1"/>
      <c r="KNS231" s="1"/>
      <c r="KNT231" s="1"/>
      <c r="KNU231" s="1"/>
      <c r="KNV231" s="1"/>
      <c r="KNW231" s="1"/>
      <c r="KNX231" s="1"/>
      <c r="KNY231" s="1"/>
      <c r="KNZ231" s="1"/>
      <c r="KOA231" s="1"/>
      <c r="KOB231" s="1"/>
      <c r="KOC231" s="1"/>
      <c r="KOD231" s="1"/>
      <c r="KOE231" s="1"/>
      <c r="KOF231" s="1"/>
      <c r="KOG231" s="1"/>
      <c r="KOH231" s="1"/>
      <c r="KOI231" s="1"/>
      <c r="KOJ231" s="1"/>
      <c r="KOK231" s="1"/>
      <c r="KOL231" s="1"/>
      <c r="KOM231" s="1"/>
      <c r="KON231" s="1"/>
      <c r="KOO231" s="1"/>
      <c r="KOP231" s="1"/>
      <c r="KOQ231" s="1"/>
      <c r="KOR231" s="1"/>
      <c r="KOS231" s="1"/>
      <c r="KOT231" s="1"/>
      <c r="KOU231" s="1"/>
      <c r="KOV231" s="1"/>
      <c r="KOW231" s="1"/>
      <c r="KOX231" s="1"/>
      <c r="KOY231" s="1"/>
      <c r="KOZ231" s="1"/>
      <c r="KPA231" s="1"/>
      <c r="KPB231" s="1"/>
      <c r="KPC231" s="1"/>
      <c r="KPD231" s="1"/>
      <c r="KPE231" s="1"/>
      <c r="KPF231" s="1"/>
      <c r="KPG231" s="1"/>
      <c r="KPH231" s="1"/>
      <c r="KPI231" s="1"/>
      <c r="KPJ231" s="1"/>
      <c r="KPK231" s="1"/>
      <c r="KPL231" s="1"/>
      <c r="KPM231" s="1"/>
      <c r="KPN231" s="1"/>
      <c r="KPO231" s="1"/>
      <c r="KPP231" s="1"/>
      <c r="KPQ231" s="1"/>
      <c r="KPR231" s="1"/>
      <c r="KPS231" s="1"/>
      <c r="KPT231" s="1"/>
      <c r="KPU231" s="1"/>
      <c r="KPV231" s="1"/>
      <c r="KPW231" s="1"/>
      <c r="KPX231" s="1"/>
      <c r="KPY231" s="1"/>
      <c r="KPZ231" s="1"/>
      <c r="KQA231" s="1"/>
      <c r="KQB231" s="1"/>
      <c r="KQC231" s="1"/>
      <c r="KQD231" s="1"/>
      <c r="KQE231" s="1"/>
      <c r="KQF231" s="1"/>
      <c r="KQG231" s="1"/>
      <c r="KQH231" s="1"/>
      <c r="KQI231" s="1"/>
      <c r="KQJ231" s="1"/>
      <c r="KQK231" s="1"/>
      <c r="KQL231" s="1"/>
      <c r="KQM231" s="1"/>
      <c r="KQN231" s="1"/>
      <c r="KQO231" s="1"/>
      <c r="KQP231" s="1"/>
      <c r="KQQ231" s="1"/>
      <c r="KQR231" s="1"/>
      <c r="KQS231" s="1"/>
      <c r="KQT231" s="1"/>
      <c r="KQU231" s="1"/>
      <c r="KQV231" s="1"/>
      <c r="KQW231" s="1"/>
      <c r="KQX231" s="1"/>
      <c r="KQY231" s="1"/>
      <c r="KQZ231" s="1"/>
      <c r="KRA231" s="1"/>
      <c r="KRB231" s="1"/>
      <c r="KRC231" s="1"/>
      <c r="KRD231" s="1"/>
      <c r="KRE231" s="1"/>
      <c r="KRF231" s="1"/>
      <c r="KRG231" s="1"/>
      <c r="KRH231" s="1"/>
      <c r="KRI231" s="1"/>
      <c r="KRJ231" s="1"/>
      <c r="KRK231" s="1"/>
      <c r="KRL231" s="1"/>
      <c r="KRM231" s="1"/>
      <c r="KRN231" s="1"/>
      <c r="KRO231" s="1"/>
      <c r="KRP231" s="1"/>
      <c r="KRQ231" s="1"/>
      <c r="KRR231" s="1"/>
      <c r="KRS231" s="1"/>
      <c r="KRT231" s="1"/>
      <c r="KRU231" s="1"/>
      <c r="KRV231" s="1"/>
      <c r="KRW231" s="1"/>
      <c r="KRX231" s="1"/>
      <c r="KRY231" s="1"/>
      <c r="KRZ231" s="1"/>
      <c r="KSA231" s="1"/>
      <c r="KSB231" s="1"/>
      <c r="KSC231" s="1"/>
      <c r="KSD231" s="1"/>
      <c r="KSE231" s="1"/>
      <c r="KSF231" s="1"/>
      <c r="KSG231" s="1"/>
      <c r="KSH231" s="1"/>
      <c r="KSI231" s="1"/>
      <c r="KSJ231" s="1"/>
      <c r="KSK231" s="1"/>
      <c r="KSL231" s="1"/>
      <c r="KSM231" s="1"/>
      <c r="KSN231" s="1"/>
      <c r="KSO231" s="1"/>
      <c r="KSP231" s="1"/>
      <c r="KSQ231" s="1"/>
      <c r="KSR231" s="1"/>
      <c r="KSS231" s="1"/>
      <c r="KST231" s="1"/>
      <c r="KSU231" s="1"/>
      <c r="KSV231" s="1"/>
      <c r="KSW231" s="1"/>
      <c r="KSX231" s="1"/>
      <c r="KSY231" s="1"/>
      <c r="KSZ231" s="1"/>
      <c r="KTA231" s="1"/>
      <c r="KTB231" s="1"/>
      <c r="KTC231" s="1"/>
      <c r="KTD231" s="1"/>
      <c r="KTE231" s="1"/>
      <c r="KTF231" s="1"/>
      <c r="KTG231" s="1"/>
      <c r="KTH231" s="1"/>
      <c r="KTI231" s="1"/>
      <c r="KTJ231" s="1"/>
      <c r="KTK231" s="1"/>
      <c r="KTL231" s="1"/>
      <c r="KTM231" s="1"/>
      <c r="KTN231" s="1"/>
      <c r="KTO231" s="1"/>
      <c r="KTP231" s="1"/>
      <c r="KTQ231" s="1"/>
      <c r="KTR231" s="1"/>
      <c r="KTS231" s="1"/>
      <c r="KTT231" s="1"/>
      <c r="KTU231" s="1"/>
      <c r="KTV231" s="1"/>
      <c r="KTW231" s="1"/>
      <c r="KTX231" s="1"/>
      <c r="KTY231" s="1"/>
      <c r="KTZ231" s="1"/>
      <c r="KUA231" s="1"/>
      <c r="KUB231" s="1"/>
      <c r="KUC231" s="1"/>
      <c r="KUD231" s="1"/>
      <c r="KUE231" s="1"/>
      <c r="KUF231" s="1"/>
      <c r="KUG231" s="1"/>
      <c r="KUH231" s="1"/>
      <c r="KUI231" s="1"/>
      <c r="KUJ231" s="1"/>
      <c r="KUK231" s="1"/>
      <c r="KUL231" s="1"/>
      <c r="KUM231" s="1"/>
      <c r="KUN231" s="1"/>
      <c r="KUO231" s="1"/>
      <c r="KUP231" s="1"/>
      <c r="KUQ231" s="1"/>
      <c r="KUR231" s="1"/>
      <c r="KUS231" s="1"/>
      <c r="KUT231" s="1"/>
      <c r="KUU231" s="1"/>
      <c r="KUV231" s="1"/>
      <c r="KUW231" s="1"/>
      <c r="KUX231" s="1"/>
      <c r="KUY231" s="1"/>
      <c r="KUZ231" s="1"/>
      <c r="KVA231" s="1"/>
      <c r="KVB231" s="1"/>
      <c r="KVC231" s="1"/>
      <c r="KVD231" s="1"/>
      <c r="KVE231" s="1"/>
      <c r="KVF231" s="1"/>
      <c r="KVG231" s="1"/>
      <c r="KVH231" s="1"/>
      <c r="KVI231" s="1"/>
      <c r="KVJ231" s="1"/>
      <c r="KVK231" s="1"/>
      <c r="KVL231" s="1"/>
      <c r="KVM231" s="1"/>
      <c r="KVN231" s="1"/>
      <c r="KVO231" s="1"/>
      <c r="KVP231" s="1"/>
      <c r="KVQ231" s="1"/>
      <c r="KVR231" s="1"/>
      <c r="KVS231" s="1"/>
      <c r="KVT231" s="1"/>
      <c r="KVU231" s="1"/>
      <c r="KVV231" s="1"/>
      <c r="KVW231" s="1"/>
      <c r="KVX231" s="1"/>
      <c r="KVY231" s="1"/>
      <c r="KVZ231" s="1"/>
      <c r="KWA231" s="1"/>
      <c r="KWB231" s="1"/>
      <c r="KWC231" s="1"/>
      <c r="KWD231" s="1"/>
      <c r="KWE231" s="1"/>
      <c r="KWF231" s="1"/>
      <c r="KWG231" s="1"/>
      <c r="KWH231" s="1"/>
      <c r="KWI231" s="1"/>
      <c r="KWJ231" s="1"/>
      <c r="KWK231" s="1"/>
      <c r="KWL231" s="1"/>
      <c r="KWM231" s="1"/>
      <c r="KWN231" s="1"/>
      <c r="KWO231" s="1"/>
      <c r="KWP231" s="1"/>
      <c r="KWQ231" s="1"/>
      <c r="KWR231" s="1"/>
      <c r="KWS231" s="1"/>
      <c r="KWT231" s="1"/>
      <c r="KWU231" s="1"/>
      <c r="KWV231" s="1"/>
      <c r="KWW231" s="1"/>
      <c r="KWX231" s="1"/>
      <c r="KWY231" s="1"/>
      <c r="KWZ231" s="1"/>
      <c r="KXA231" s="1"/>
      <c r="KXB231" s="1"/>
      <c r="KXC231" s="1"/>
      <c r="KXD231" s="1"/>
      <c r="KXE231" s="1"/>
      <c r="KXF231" s="1"/>
      <c r="KXG231" s="1"/>
      <c r="KXH231" s="1"/>
      <c r="KXI231" s="1"/>
      <c r="KXJ231" s="1"/>
      <c r="KXK231" s="1"/>
      <c r="KXL231" s="1"/>
      <c r="KXM231" s="1"/>
      <c r="KXN231" s="1"/>
      <c r="KXO231" s="1"/>
      <c r="KXP231" s="1"/>
      <c r="KXQ231" s="1"/>
      <c r="KXR231" s="1"/>
      <c r="KXS231" s="1"/>
      <c r="KXT231" s="1"/>
      <c r="KXU231" s="1"/>
      <c r="KXV231" s="1"/>
      <c r="KXW231" s="1"/>
      <c r="KXX231" s="1"/>
      <c r="KXY231" s="1"/>
      <c r="KXZ231" s="1"/>
      <c r="KYA231" s="1"/>
      <c r="KYB231" s="1"/>
      <c r="KYC231" s="1"/>
      <c r="KYD231" s="1"/>
      <c r="KYE231" s="1"/>
      <c r="KYF231" s="1"/>
      <c r="KYG231" s="1"/>
      <c r="KYH231" s="1"/>
      <c r="KYI231" s="1"/>
      <c r="KYJ231" s="1"/>
      <c r="KYK231" s="1"/>
      <c r="KYL231" s="1"/>
      <c r="KYM231" s="1"/>
      <c r="KYN231" s="1"/>
      <c r="KYO231" s="1"/>
      <c r="KYP231" s="1"/>
      <c r="KYQ231" s="1"/>
      <c r="KYR231" s="1"/>
      <c r="KYS231" s="1"/>
      <c r="KYT231" s="1"/>
      <c r="KYU231" s="1"/>
      <c r="KYV231" s="1"/>
      <c r="KYW231" s="1"/>
      <c r="KYX231" s="1"/>
      <c r="KYY231" s="1"/>
      <c r="KYZ231" s="1"/>
      <c r="KZA231" s="1"/>
      <c r="KZB231" s="1"/>
      <c r="KZC231" s="1"/>
      <c r="KZD231" s="1"/>
      <c r="KZE231" s="1"/>
      <c r="KZF231" s="1"/>
      <c r="KZG231" s="1"/>
      <c r="KZH231" s="1"/>
      <c r="KZI231" s="1"/>
      <c r="KZJ231" s="1"/>
      <c r="KZK231" s="1"/>
      <c r="KZL231" s="1"/>
      <c r="KZM231" s="1"/>
      <c r="KZN231" s="1"/>
      <c r="KZO231" s="1"/>
      <c r="KZP231" s="1"/>
      <c r="KZQ231" s="1"/>
      <c r="KZR231" s="1"/>
      <c r="KZS231" s="1"/>
      <c r="KZT231" s="1"/>
      <c r="KZU231" s="1"/>
      <c r="KZV231" s="1"/>
      <c r="KZW231" s="1"/>
      <c r="KZX231" s="1"/>
      <c r="KZY231" s="1"/>
      <c r="KZZ231" s="1"/>
      <c r="LAA231" s="1"/>
      <c r="LAB231" s="1"/>
      <c r="LAC231" s="1"/>
      <c r="LAD231" s="1"/>
      <c r="LAE231" s="1"/>
      <c r="LAF231" s="1"/>
      <c r="LAG231" s="1"/>
      <c r="LAH231" s="1"/>
      <c r="LAI231" s="1"/>
      <c r="LAJ231" s="1"/>
      <c r="LAK231" s="1"/>
      <c r="LAL231" s="1"/>
      <c r="LAM231" s="1"/>
      <c r="LAN231" s="1"/>
      <c r="LAO231" s="1"/>
      <c r="LAP231" s="1"/>
      <c r="LAQ231" s="1"/>
      <c r="LAR231" s="1"/>
      <c r="LAS231" s="1"/>
      <c r="LAT231" s="1"/>
      <c r="LAU231" s="1"/>
      <c r="LAV231" s="1"/>
      <c r="LAW231" s="1"/>
      <c r="LAX231" s="1"/>
      <c r="LAY231" s="1"/>
      <c r="LAZ231" s="1"/>
      <c r="LBA231" s="1"/>
      <c r="LBB231" s="1"/>
      <c r="LBC231" s="1"/>
      <c r="LBD231" s="1"/>
      <c r="LBE231" s="1"/>
      <c r="LBF231" s="1"/>
      <c r="LBG231" s="1"/>
      <c r="LBH231" s="1"/>
      <c r="LBI231" s="1"/>
      <c r="LBJ231" s="1"/>
      <c r="LBK231" s="1"/>
      <c r="LBL231" s="1"/>
      <c r="LBM231" s="1"/>
      <c r="LBN231" s="1"/>
      <c r="LBO231" s="1"/>
      <c r="LBP231" s="1"/>
      <c r="LBQ231" s="1"/>
      <c r="LBR231" s="1"/>
      <c r="LBS231" s="1"/>
      <c r="LBT231" s="1"/>
      <c r="LBU231" s="1"/>
      <c r="LBV231" s="1"/>
      <c r="LBW231" s="1"/>
      <c r="LBX231" s="1"/>
      <c r="LBY231" s="1"/>
      <c r="LBZ231" s="1"/>
      <c r="LCA231" s="1"/>
      <c r="LCB231" s="1"/>
      <c r="LCC231" s="1"/>
      <c r="LCD231" s="1"/>
      <c r="LCE231" s="1"/>
      <c r="LCF231" s="1"/>
      <c r="LCG231" s="1"/>
      <c r="LCH231" s="1"/>
      <c r="LCI231" s="1"/>
      <c r="LCJ231" s="1"/>
      <c r="LCK231" s="1"/>
      <c r="LCL231" s="1"/>
      <c r="LCM231" s="1"/>
      <c r="LCN231" s="1"/>
      <c r="LCO231" s="1"/>
      <c r="LCP231" s="1"/>
      <c r="LCQ231" s="1"/>
      <c r="LCR231" s="1"/>
      <c r="LCS231" s="1"/>
      <c r="LCT231" s="1"/>
      <c r="LCU231" s="1"/>
      <c r="LCV231" s="1"/>
      <c r="LCW231" s="1"/>
      <c r="LCX231" s="1"/>
      <c r="LCY231" s="1"/>
      <c r="LCZ231" s="1"/>
      <c r="LDA231" s="1"/>
      <c r="LDB231" s="1"/>
      <c r="LDC231" s="1"/>
      <c r="LDD231" s="1"/>
      <c r="LDE231" s="1"/>
      <c r="LDF231" s="1"/>
      <c r="LDG231" s="1"/>
      <c r="LDH231" s="1"/>
      <c r="LDI231" s="1"/>
      <c r="LDJ231" s="1"/>
      <c r="LDK231" s="1"/>
      <c r="LDL231" s="1"/>
      <c r="LDM231" s="1"/>
      <c r="LDN231" s="1"/>
      <c r="LDO231" s="1"/>
      <c r="LDP231" s="1"/>
      <c r="LDQ231" s="1"/>
      <c r="LDR231" s="1"/>
      <c r="LDS231" s="1"/>
      <c r="LDT231" s="1"/>
      <c r="LDU231" s="1"/>
      <c r="LDV231" s="1"/>
      <c r="LDW231" s="1"/>
      <c r="LDX231" s="1"/>
      <c r="LDY231" s="1"/>
      <c r="LDZ231" s="1"/>
      <c r="LEA231" s="1"/>
      <c r="LEB231" s="1"/>
      <c r="LEC231" s="1"/>
      <c r="LED231" s="1"/>
      <c r="LEE231" s="1"/>
      <c r="LEF231" s="1"/>
      <c r="LEG231" s="1"/>
      <c r="LEH231" s="1"/>
      <c r="LEI231" s="1"/>
      <c r="LEJ231" s="1"/>
      <c r="LEK231" s="1"/>
      <c r="LEL231" s="1"/>
      <c r="LEM231" s="1"/>
      <c r="LEN231" s="1"/>
      <c r="LEO231" s="1"/>
      <c r="LEP231" s="1"/>
      <c r="LEQ231" s="1"/>
      <c r="LER231" s="1"/>
      <c r="LES231" s="1"/>
      <c r="LET231" s="1"/>
      <c r="LEU231" s="1"/>
      <c r="LEV231" s="1"/>
      <c r="LEW231" s="1"/>
      <c r="LEX231" s="1"/>
      <c r="LEY231" s="1"/>
      <c r="LEZ231" s="1"/>
      <c r="LFA231" s="1"/>
      <c r="LFB231" s="1"/>
      <c r="LFC231" s="1"/>
      <c r="LFD231" s="1"/>
      <c r="LFE231" s="1"/>
      <c r="LFF231" s="1"/>
      <c r="LFG231" s="1"/>
      <c r="LFH231" s="1"/>
      <c r="LFI231" s="1"/>
      <c r="LFJ231" s="1"/>
      <c r="LFK231" s="1"/>
      <c r="LFL231" s="1"/>
      <c r="LFM231" s="1"/>
      <c r="LFN231" s="1"/>
      <c r="LFO231" s="1"/>
      <c r="LFP231" s="1"/>
      <c r="LFQ231" s="1"/>
      <c r="LFR231" s="1"/>
      <c r="LFS231" s="1"/>
      <c r="LFT231" s="1"/>
      <c r="LFU231" s="1"/>
      <c r="LFV231" s="1"/>
      <c r="LFW231" s="1"/>
      <c r="LFX231" s="1"/>
      <c r="LFY231" s="1"/>
      <c r="LFZ231" s="1"/>
      <c r="LGA231" s="1"/>
      <c r="LGB231" s="1"/>
      <c r="LGC231" s="1"/>
      <c r="LGD231" s="1"/>
      <c r="LGE231" s="1"/>
      <c r="LGF231" s="1"/>
      <c r="LGG231" s="1"/>
      <c r="LGH231" s="1"/>
      <c r="LGI231" s="1"/>
      <c r="LGJ231" s="1"/>
      <c r="LGK231" s="1"/>
      <c r="LGL231" s="1"/>
      <c r="LGM231" s="1"/>
      <c r="LGN231" s="1"/>
      <c r="LGO231" s="1"/>
      <c r="LGP231" s="1"/>
      <c r="LGQ231" s="1"/>
      <c r="LGR231" s="1"/>
      <c r="LGS231" s="1"/>
      <c r="LGT231" s="1"/>
      <c r="LGU231" s="1"/>
      <c r="LGV231" s="1"/>
      <c r="LGW231" s="1"/>
      <c r="LGX231" s="1"/>
      <c r="LGY231" s="1"/>
      <c r="LGZ231" s="1"/>
      <c r="LHA231" s="1"/>
      <c r="LHB231" s="1"/>
      <c r="LHC231" s="1"/>
      <c r="LHD231" s="1"/>
      <c r="LHE231" s="1"/>
      <c r="LHF231" s="1"/>
      <c r="LHG231" s="1"/>
      <c r="LHH231" s="1"/>
      <c r="LHI231" s="1"/>
      <c r="LHJ231" s="1"/>
      <c r="LHK231" s="1"/>
      <c r="LHL231" s="1"/>
      <c r="LHM231" s="1"/>
      <c r="LHN231" s="1"/>
      <c r="LHO231" s="1"/>
      <c r="LHP231" s="1"/>
      <c r="LHQ231" s="1"/>
      <c r="LHR231" s="1"/>
      <c r="LHS231" s="1"/>
      <c r="LHT231" s="1"/>
      <c r="LHU231" s="1"/>
      <c r="LHV231" s="1"/>
      <c r="LHW231" s="1"/>
      <c r="LHX231" s="1"/>
      <c r="LHY231" s="1"/>
      <c r="LHZ231" s="1"/>
      <c r="LIA231" s="1"/>
      <c r="LIB231" s="1"/>
      <c r="LIC231" s="1"/>
      <c r="LID231" s="1"/>
      <c r="LIE231" s="1"/>
      <c r="LIF231" s="1"/>
      <c r="LIG231" s="1"/>
      <c r="LIH231" s="1"/>
      <c r="LII231" s="1"/>
      <c r="LIJ231" s="1"/>
      <c r="LIK231" s="1"/>
      <c r="LIL231" s="1"/>
      <c r="LIM231" s="1"/>
      <c r="LIN231" s="1"/>
      <c r="LIO231" s="1"/>
      <c r="LIP231" s="1"/>
      <c r="LIQ231" s="1"/>
      <c r="LIR231" s="1"/>
      <c r="LIS231" s="1"/>
      <c r="LIT231" s="1"/>
      <c r="LIU231" s="1"/>
      <c r="LIV231" s="1"/>
      <c r="LIW231" s="1"/>
      <c r="LIX231" s="1"/>
      <c r="LIY231" s="1"/>
      <c r="LIZ231" s="1"/>
      <c r="LJA231" s="1"/>
      <c r="LJB231" s="1"/>
      <c r="LJC231" s="1"/>
      <c r="LJD231" s="1"/>
      <c r="LJE231" s="1"/>
      <c r="LJF231" s="1"/>
      <c r="LJG231" s="1"/>
      <c r="LJH231" s="1"/>
      <c r="LJI231" s="1"/>
      <c r="LJJ231" s="1"/>
      <c r="LJK231" s="1"/>
      <c r="LJL231" s="1"/>
      <c r="LJM231" s="1"/>
      <c r="LJN231" s="1"/>
      <c r="LJO231" s="1"/>
      <c r="LJP231" s="1"/>
      <c r="LJQ231" s="1"/>
      <c r="LJR231" s="1"/>
      <c r="LJS231" s="1"/>
      <c r="LJT231" s="1"/>
      <c r="LJU231" s="1"/>
      <c r="LJV231" s="1"/>
      <c r="LJW231" s="1"/>
      <c r="LJX231" s="1"/>
      <c r="LJY231" s="1"/>
      <c r="LJZ231" s="1"/>
      <c r="LKA231" s="1"/>
      <c r="LKB231" s="1"/>
      <c r="LKC231" s="1"/>
      <c r="LKD231" s="1"/>
      <c r="LKE231" s="1"/>
      <c r="LKF231" s="1"/>
      <c r="LKG231" s="1"/>
      <c r="LKH231" s="1"/>
      <c r="LKI231" s="1"/>
      <c r="LKJ231" s="1"/>
      <c r="LKK231" s="1"/>
      <c r="LKL231" s="1"/>
      <c r="LKM231" s="1"/>
      <c r="LKN231" s="1"/>
      <c r="LKO231" s="1"/>
      <c r="LKP231" s="1"/>
      <c r="LKQ231" s="1"/>
      <c r="LKR231" s="1"/>
      <c r="LKS231" s="1"/>
      <c r="LKT231" s="1"/>
      <c r="LKU231" s="1"/>
      <c r="LKV231" s="1"/>
      <c r="LKW231" s="1"/>
      <c r="LKX231" s="1"/>
      <c r="LKY231" s="1"/>
      <c r="LKZ231" s="1"/>
      <c r="LLA231" s="1"/>
      <c r="LLB231" s="1"/>
      <c r="LLC231" s="1"/>
      <c r="LLD231" s="1"/>
      <c r="LLE231" s="1"/>
      <c r="LLF231" s="1"/>
      <c r="LLG231" s="1"/>
      <c r="LLH231" s="1"/>
      <c r="LLI231" s="1"/>
      <c r="LLJ231" s="1"/>
      <c r="LLK231" s="1"/>
      <c r="LLL231" s="1"/>
      <c r="LLM231" s="1"/>
      <c r="LLN231" s="1"/>
      <c r="LLO231" s="1"/>
      <c r="LLP231" s="1"/>
      <c r="LLQ231" s="1"/>
      <c r="LLR231" s="1"/>
      <c r="LLS231" s="1"/>
      <c r="LLT231" s="1"/>
      <c r="LLU231" s="1"/>
      <c r="LLV231" s="1"/>
      <c r="LLW231" s="1"/>
      <c r="LLX231" s="1"/>
      <c r="LLY231" s="1"/>
      <c r="LLZ231" s="1"/>
      <c r="LMA231" s="1"/>
      <c r="LMB231" s="1"/>
      <c r="LMC231" s="1"/>
      <c r="LMD231" s="1"/>
      <c r="LME231" s="1"/>
      <c r="LMF231" s="1"/>
      <c r="LMG231" s="1"/>
      <c r="LMH231" s="1"/>
      <c r="LMI231" s="1"/>
      <c r="LMJ231" s="1"/>
      <c r="LMK231" s="1"/>
      <c r="LML231" s="1"/>
      <c r="LMM231" s="1"/>
      <c r="LMN231" s="1"/>
      <c r="LMO231" s="1"/>
      <c r="LMP231" s="1"/>
      <c r="LMQ231" s="1"/>
      <c r="LMR231" s="1"/>
      <c r="LMS231" s="1"/>
      <c r="LMT231" s="1"/>
      <c r="LMU231" s="1"/>
      <c r="LMV231" s="1"/>
      <c r="LMW231" s="1"/>
      <c r="LMX231" s="1"/>
      <c r="LMY231" s="1"/>
      <c r="LMZ231" s="1"/>
      <c r="LNA231" s="1"/>
      <c r="LNB231" s="1"/>
      <c r="LNC231" s="1"/>
      <c r="LND231" s="1"/>
      <c r="LNE231" s="1"/>
      <c r="LNF231" s="1"/>
      <c r="LNG231" s="1"/>
      <c r="LNH231" s="1"/>
      <c r="LNI231" s="1"/>
      <c r="LNJ231" s="1"/>
      <c r="LNK231" s="1"/>
      <c r="LNL231" s="1"/>
      <c r="LNM231" s="1"/>
      <c r="LNN231" s="1"/>
      <c r="LNO231" s="1"/>
      <c r="LNP231" s="1"/>
      <c r="LNQ231" s="1"/>
      <c r="LNR231" s="1"/>
      <c r="LNS231" s="1"/>
      <c r="LNT231" s="1"/>
      <c r="LNU231" s="1"/>
      <c r="LNV231" s="1"/>
      <c r="LNW231" s="1"/>
      <c r="LNX231" s="1"/>
      <c r="LNY231" s="1"/>
      <c r="LNZ231" s="1"/>
      <c r="LOA231" s="1"/>
      <c r="LOB231" s="1"/>
      <c r="LOC231" s="1"/>
      <c r="LOD231" s="1"/>
      <c r="LOE231" s="1"/>
      <c r="LOF231" s="1"/>
      <c r="LOG231" s="1"/>
      <c r="LOH231" s="1"/>
      <c r="LOI231" s="1"/>
      <c r="LOJ231" s="1"/>
      <c r="LOK231" s="1"/>
      <c r="LOL231" s="1"/>
      <c r="LOM231" s="1"/>
      <c r="LON231" s="1"/>
      <c r="LOO231" s="1"/>
      <c r="LOP231" s="1"/>
      <c r="LOQ231" s="1"/>
      <c r="LOR231" s="1"/>
      <c r="LOS231" s="1"/>
      <c r="LOT231" s="1"/>
      <c r="LOU231" s="1"/>
      <c r="LOV231" s="1"/>
      <c r="LOW231" s="1"/>
      <c r="LOX231" s="1"/>
      <c r="LOY231" s="1"/>
      <c r="LOZ231" s="1"/>
      <c r="LPA231" s="1"/>
      <c r="LPB231" s="1"/>
      <c r="LPC231" s="1"/>
      <c r="LPD231" s="1"/>
      <c r="LPE231" s="1"/>
      <c r="LPF231" s="1"/>
      <c r="LPG231" s="1"/>
      <c r="LPH231" s="1"/>
      <c r="LPI231" s="1"/>
      <c r="LPJ231" s="1"/>
      <c r="LPK231" s="1"/>
      <c r="LPL231" s="1"/>
      <c r="LPM231" s="1"/>
      <c r="LPN231" s="1"/>
      <c r="LPO231" s="1"/>
      <c r="LPP231" s="1"/>
      <c r="LPQ231" s="1"/>
      <c r="LPR231" s="1"/>
      <c r="LPS231" s="1"/>
      <c r="LPT231" s="1"/>
      <c r="LPU231" s="1"/>
      <c r="LPV231" s="1"/>
      <c r="LPW231" s="1"/>
      <c r="LPX231" s="1"/>
      <c r="LPY231" s="1"/>
      <c r="LPZ231" s="1"/>
      <c r="LQA231" s="1"/>
      <c r="LQB231" s="1"/>
      <c r="LQC231" s="1"/>
      <c r="LQD231" s="1"/>
      <c r="LQE231" s="1"/>
      <c r="LQF231" s="1"/>
      <c r="LQG231" s="1"/>
      <c r="LQH231" s="1"/>
      <c r="LQI231" s="1"/>
      <c r="LQJ231" s="1"/>
      <c r="LQK231" s="1"/>
      <c r="LQL231" s="1"/>
      <c r="LQM231" s="1"/>
      <c r="LQN231" s="1"/>
      <c r="LQO231" s="1"/>
      <c r="LQP231" s="1"/>
      <c r="LQQ231" s="1"/>
      <c r="LQR231" s="1"/>
      <c r="LQS231" s="1"/>
      <c r="LQT231" s="1"/>
      <c r="LQU231" s="1"/>
      <c r="LQV231" s="1"/>
      <c r="LQW231" s="1"/>
      <c r="LQX231" s="1"/>
      <c r="LQY231" s="1"/>
      <c r="LQZ231" s="1"/>
      <c r="LRA231" s="1"/>
      <c r="LRB231" s="1"/>
      <c r="LRC231" s="1"/>
      <c r="LRD231" s="1"/>
      <c r="LRE231" s="1"/>
      <c r="LRF231" s="1"/>
      <c r="LRG231" s="1"/>
      <c r="LRH231" s="1"/>
      <c r="LRI231" s="1"/>
      <c r="LRJ231" s="1"/>
      <c r="LRK231" s="1"/>
      <c r="LRL231" s="1"/>
      <c r="LRM231" s="1"/>
      <c r="LRN231" s="1"/>
      <c r="LRO231" s="1"/>
      <c r="LRP231" s="1"/>
      <c r="LRQ231" s="1"/>
      <c r="LRR231" s="1"/>
      <c r="LRS231" s="1"/>
      <c r="LRT231" s="1"/>
      <c r="LRU231" s="1"/>
      <c r="LRV231" s="1"/>
      <c r="LRW231" s="1"/>
      <c r="LRX231" s="1"/>
      <c r="LRY231" s="1"/>
      <c r="LRZ231" s="1"/>
      <c r="LSA231" s="1"/>
      <c r="LSB231" s="1"/>
      <c r="LSC231" s="1"/>
      <c r="LSD231" s="1"/>
      <c r="LSE231" s="1"/>
      <c r="LSF231" s="1"/>
      <c r="LSG231" s="1"/>
      <c r="LSH231" s="1"/>
      <c r="LSI231" s="1"/>
      <c r="LSJ231" s="1"/>
      <c r="LSK231" s="1"/>
      <c r="LSL231" s="1"/>
      <c r="LSM231" s="1"/>
      <c r="LSN231" s="1"/>
      <c r="LSO231" s="1"/>
      <c r="LSP231" s="1"/>
      <c r="LSQ231" s="1"/>
      <c r="LSR231" s="1"/>
      <c r="LSS231" s="1"/>
      <c r="LST231" s="1"/>
      <c r="LSU231" s="1"/>
      <c r="LSV231" s="1"/>
      <c r="LSW231" s="1"/>
      <c r="LSX231" s="1"/>
      <c r="LSY231" s="1"/>
      <c r="LSZ231" s="1"/>
      <c r="LTA231" s="1"/>
      <c r="LTB231" s="1"/>
      <c r="LTC231" s="1"/>
      <c r="LTD231" s="1"/>
      <c r="LTE231" s="1"/>
      <c r="LTF231" s="1"/>
      <c r="LTG231" s="1"/>
      <c r="LTH231" s="1"/>
      <c r="LTI231" s="1"/>
      <c r="LTJ231" s="1"/>
      <c r="LTK231" s="1"/>
      <c r="LTL231" s="1"/>
      <c r="LTM231" s="1"/>
      <c r="LTN231" s="1"/>
      <c r="LTO231" s="1"/>
      <c r="LTP231" s="1"/>
      <c r="LTQ231" s="1"/>
      <c r="LTR231" s="1"/>
      <c r="LTS231" s="1"/>
      <c r="LTT231" s="1"/>
      <c r="LTU231" s="1"/>
      <c r="LTV231" s="1"/>
      <c r="LTW231" s="1"/>
      <c r="LTX231" s="1"/>
      <c r="LTY231" s="1"/>
      <c r="LTZ231" s="1"/>
      <c r="LUA231" s="1"/>
      <c r="LUB231" s="1"/>
      <c r="LUC231" s="1"/>
      <c r="LUD231" s="1"/>
      <c r="LUE231" s="1"/>
      <c r="LUF231" s="1"/>
      <c r="LUG231" s="1"/>
      <c r="LUH231" s="1"/>
      <c r="LUI231" s="1"/>
      <c r="LUJ231" s="1"/>
      <c r="LUK231" s="1"/>
      <c r="LUL231" s="1"/>
      <c r="LUM231" s="1"/>
      <c r="LUN231" s="1"/>
      <c r="LUO231" s="1"/>
      <c r="LUP231" s="1"/>
      <c r="LUQ231" s="1"/>
      <c r="LUR231" s="1"/>
      <c r="LUS231" s="1"/>
      <c r="LUT231" s="1"/>
      <c r="LUU231" s="1"/>
      <c r="LUV231" s="1"/>
      <c r="LUW231" s="1"/>
      <c r="LUX231" s="1"/>
      <c r="LUY231" s="1"/>
      <c r="LUZ231" s="1"/>
      <c r="LVA231" s="1"/>
      <c r="LVB231" s="1"/>
      <c r="LVC231" s="1"/>
      <c r="LVD231" s="1"/>
      <c r="LVE231" s="1"/>
      <c r="LVF231" s="1"/>
      <c r="LVG231" s="1"/>
      <c r="LVH231" s="1"/>
      <c r="LVI231" s="1"/>
      <c r="LVJ231" s="1"/>
      <c r="LVK231" s="1"/>
      <c r="LVL231" s="1"/>
      <c r="LVM231" s="1"/>
      <c r="LVN231" s="1"/>
      <c r="LVO231" s="1"/>
      <c r="LVP231" s="1"/>
      <c r="LVQ231" s="1"/>
      <c r="LVR231" s="1"/>
      <c r="LVS231" s="1"/>
      <c r="LVT231" s="1"/>
      <c r="LVU231" s="1"/>
      <c r="LVV231" s="1"/>
      <c r="LVW231" s="1"/>
      <c r="LVX231" s="1"/>
      <c r="LVY231" s="1"/>
      <c r="LVZ231" s="1"/>
      <c r="LWA231" s="1"/>
      <c r="LWB231" s="1"/>
      <c r="LWC231" s="1"/>
      <c r="LWD231" s="1"/>
      <c r="LWE231" s="1"/>
      <c r="LWF231" s="1"/>
      <c r="LWG231" s="1"/>
      <c r="LWH231" s="1"/>
      <c r="LWI231" s="1"/>
      <c r="LWJ231" s="1"/>
      <c r="LWK231" s="1"/>
      <c r="LWL231" s="1"/>
      <c r="LWM231" s="1"/>
      <c r="LWN231" s="1"/>
      <c r="LWO231" s="1"/>
      <c r="LWP231" s="1"/>
      <c r="LWQ231" s="1"/>
      <c r="LWR231" s="1"/>
      <c r="LWS231" s="1"/>
      <c r="LWT231" s="1"/>
      <c r="LWU231" s="1"/>
      <c r="LWV231" s="1"/>
      <c r="LWW231" s="1"/>
      <c r="LWX231" s="1"/>
      <c r="LWY231" s="1"/>
      <c r="LWZ231" s="1"/>
      <c r="LXA231" s="1"/>
      <c r="LXB231" s="1"/>
      <c r="LXC231" s="1"/>
      <c r="LXD231" s="1"/>
      <c r="LXE231" s="1"/>
      <c r="LXF231" s="1"/>
      <c r="LXG231" s="1"/>
      <c r="LXH231" s="1"/>
      <c r="LXI231" s="1"/>
      <c r="LXJ231" s="1"/>
      <c r="LXK231" s="1"/>
      <c r="LXL231" s="1"/>
      <c r="LXM231" s="1"/>
      <c r="LXN231" s="1"/>
      <c r="LXO231" s="1"/>
      <c r="LXP231" s="1"/>
      <c r="LXQ231" s="1"/>
      <c r="LXR231" s="1"/>
      <c r="LXS231" s="1"/>
      <c r="LXT231" s="1"/>
      <c r="LXU231" s="1"/>
      <c r="LXV231" s="1"/>
      <c r="LXW231" s="1"/>
      <c r="LXX231" s="1"/>
      <c r="LXY231" s="1"/>
      <c r="LXZ231" s="1"/>
      <c r="LYA231" s="1"/>
      <c r="LYB231" s="1"/>
      <c r="LYC231" s="1"/>
      <c r="LYD231" s="1"/>
      <c r="LYE231" s="1"/>
      <c r="LYF231" s="1"/>
      <c r="LYG231" s="1"/>
      <c r="LYH231" s="1"/>
      <c r="LYI231" s="1"/>
      <c r="LYJ231" s="1"/>
      <c r="LYK231" s="1"/>
      <c r="LYL231" s="1"/>
      <c r="LYM231" s="1"/>
      <c r="LYN231" s="1"/>
      <c r="LYO231" s="1"/>
      <c r="LYP231" s="1"/>
      <c r="LYQ231" s="1"/>
      <c r="LYR231" s="1"/>
      <c r="LYS231" s="1"/>
      <c r="LYT231" s="1"/>
      <c r="LYU231" s="1"/>
      <c r="LYV231" s="1"/>
      <c r="LYW231" s="1"/>
      <c r="LYX231" s="1"/>
      <c r="LYY231" s="1"/>
      <c r="LYZ231" s="1"/>
      <c r="LZA231" s="1"/>
      <c r="LZB231" s="1"/>
      <c r="LZC231" s="1"/>
      <c r="LZD231" s="1"/>
      <c r="LZE231" s="1"/>
      <c r="LZF231" s="1"/>
      <c r="LZG231" s="1"/>
      <c r="LZH231" s="1"/>
      <c r="LZI231" s="1"/>
      <c r="LZJ231" s="1"/>
      <c r="LZK231" s="1"/>
      <c r="LZL231" s="1"/>
      <c r="LZM231" s="1"/>
      <c r="LZN231" s="1"/>
      <c r="LZO231" s="1"/>
      <c r="LZP231" s="1"/>
      <c r="LZQ231" s="1"/>
      <c r="LZR231" s="1"/>
      <c r="LZS231" s="1"/>
      <c r="LZT231" s="1"/>
      <c r="LZU231" s="1"/>
      <c r="LZV231" s="1"/>
      <c r="LZW231" s="1"/>
      <c r="LZX231" s="1"/>
      <c r="LZY231" s="1"/>
      <c r="LZZ231" s="1"/>
      <c r="MAA231" s="1"/>
      <c r="MAB231" s="1"/>
      <c r="MAC231" s="1"/>
      <c r="MAD231" s="1"/>
      <c r="MAE231" s="1"/>
      <c r="MAF231" s="1"/>
      <c r="MAG231" s="1"/>
      <c r="MAH231" s="1"/>
      <c r="MAI231" s="1"/>
      <c r="MAJ231" s="1"/>
      <c r="MAK231" s="1"/>
      <c r="MAL231" s="1"/>
      <c r="MAM231" s="1"/>
      <c r="MAN231" s="1"/>
      <c r="MAO231" s="1"/>
      <c r="MAP231" s="1"/>
      <c r="MAQ231" s="1"/>
      <c r="MAR231" s="1"/>
      <c r="MAS231" s="1"/>
      <c r="MAT231" s="1"/>
      <c r="MAU231" s="1"/>
      <c r="MAV231" s="1"/>
      <c r="MAW231" s="1"/>
      <c r="MAX231" s="1"/>
      <c r="MAY231" s="1"/>
      <c r="MAZ231" s="1"/>
      <c r="MBA231" s="1"/>
      <c r="MBB231" s="1"/>
      <c r="MBC231" s="1"/>
      <c r="MBD231" s="1"/>
      <c r="MBE231" s="1"/>
      <c r="MBF231" s="1"/>
      <c r="MBG231" s="1"/>
      <c r="MBH231" s="1"/>
      <c r="MBI231" s="1"/>
      <c r="MBJ231" s="1"/>
      <c r="MBK231" s="1"/>
      <c r="MBL231" s="1"/>
      <c r="MBM231" s="1"/>
      <c r="MBN231" s="1"/>
      <c r="MBO231" s="1"/>
      <c r="MBP231" s="1"/>
      <c r="MBQ231" s="1"/>
      <c r="MBR231" s="1"/>
      <c r="MBS231" s="1"/>
      <c r="MBT231" s="1"/>
      <c r="MBU231" s="1"/>
      <c r="MBV231" s="1"/>
      <c r="MBW231" s="1"/>
      <c r="MBX231" s="1"/>
      <c r="MBY231" s="1"/>
      <c r="MBZ231" s="1"/>
      <c r="MCA231" s="1"/>
      <c r="MCB231" s="1"/>
      <c r="MCC231" s="1"/>
      <c r="MCD231" s="1"/>
      <c r="MCE231" s="1"/>
      <c r="MCF231" s="1"/>
      <c r="MCG231" s="1"/>
      <c r="MCH231" s="1"/>
      <c r="MCI231" s="1"/>
      <c r="MCJ231" s="1"/>
      <c r="MCK231" s="1"/>
      <c r="MCL231" s="1"/>
      <c r="MCM231" s="1"/>
      <c r="MCN231" s="1"/>
      <c r="MCO231" s="1"/>
      <c r="MCP231" s="1"/>
      <c r="MCQ231" s="1"/>
      <c r="MCR231" s="1"/>
      <c r="MCS231" s="1"/>
      <c r="MCT231" s="1"/>
      <c r="MCU231" s="1"/>
      <c r="MCV231" s="1"/>
      <c r="MCW231" s="1"/>
      <c r="MCX231" s="1"/>
      <c r="MCY231" s="1"/>
      <c r="MCZ231" s="1"/>
      <c r="MDA231" s="1"/>
      <c r="MDB231" s="1"/>
      <c r="MDC231" s="1"/>
      <c r="MDD231" s="1"/>
      <c r="MDE231" s="1"/>
      <c r="MDF231" s="1"/>
      <c r="MDG231" s="1"/>
      <c r="MDH231" s="1"/>
      <c r="MDI231" s="1"/>
      <c r="MDJ231" s="1"/>
      <c r="MDK231" s="1"/>
      <c r="MDL231" s="1"/>
      <c r="MDM231" s="1"/>
      <c r="MDN231" s="1"/>
      <c r="MDO231" s="1"/>
      <c r="MDP231" s="1"/>
      <c r="MDQ231" s="1"/>
      <c r="MDR231" s="1"/>
      <c r="MDS231" s="1"/>
      <c r="MDT231" s="1"/>
      <c r="MDU231" s="1"/>
      <c r="MDV231" s="1"/>
      <c r="MDW231" s="1"/>
      <c r="MDX231" s="1"/>
      <c r="MDY231" s="1"/>
      <c r="MDZ231" s="1"/>
      <c r="MEA231" s="1"/>
      <c r="MEB231" s="1"/>
      <c r="MEC231" s="1"/>
      <c r="MED231" s="1"/>
      <c r="MEE231" s="1"/>
      <c r="MEF231" s="1"/>
      <c r="MEG231" s="1"/>
      <c r="MEH231" s="1"/>
      <c r="MEI231" s="1"/>
      <c r="MEJ231" s="1"/>
      <c r="MEK231" s="1"/>
      <c r="MEL231" s="1"/>
      <c r="MEM231" s="1"/>
      <c r="MEN231" s="1"/>
      <c r="MEO231" s="1"/>
      <c r="MEP231" s="1"/>
      <c r="MEQ231" s="1"/>
      <c r="MER231" s="1"/>
      <c r="MES231" s="1"/>
      <c r="MET231" s="1"/>
      <c r="MEU231" s="1"/>
      <c r="MEV231" s="1"/>
      <c r="MEW231" s="1"/>
      <c r="MEX231" s="1"/>
      <c r="MEY231" s="1"/>
      <c r="MEZ231" s="1"/>
      <c r="MFA231" s="1"/>
      <c r="MFB231" s="1"/>
      <c r="MFC231" s="1"/>
      <c r="MFD231" s="1"/>
      <c r="MFE231" s="1"/>
      <c r="MFF231" s="1"/>
      <c r="MFG231" s="1"/>
      <c r="MFH231" s="1"/>
      <c r="MFI231" s="1"/>
      <c r="MFJ231" s="1"/>
      <c r="MFK231" s="1"/>
      <c r="MFL231" s="1"/>
      <c r="MFM231" s="1"/>
      <c r="MFN231" s="1"/>
      <c r="MFO231" s="1"/>
      <c r="MFP231" s="1"/>
      <c r="MFQ231" s="1"/>
      <c r="MFR231" s="1"/>
      <c r="MFS231" s="1"/>
      <c r="MFT231" s="1"/>
      <c r="MFU231" s="1"/>
      <c r="MFV231" s="1"/>
      <c r="MFW231" s="1"/>
      <c r="MFX231" s="1"/>
      <c r="MFY231" s="1"/>
      <c r="MFZ231" s="1"/>
      <c r="MGA231" s="1"/>
      <c r="MGB231" s="1"/>
      <c r="MGC231" s="1"/>
      <c r="MGD231" s="1"/>
      <c r="MGE231" s="1"/>
      <c r="MGF231" s="1"/>
      <c r="MGG231" s="1"/>
      <c r="MGH231" s="1"/>
      <c r="MGI231" s="1"/>
      <c r="MGJ231" s="1"/>
      <c r="MGK231" s="1"/>
      <c r="MGL231" s="1"/>
      <c r="MGM231" s="1"/>
      <c r="MGN231" s="1"/>
      <c r="MGO231" s="1"/>
      <c r="MGP231" s="1"/>
      <c r="MGQ231" s="1"/>
      <c r="MGR231" s="1"/>
      <c r="MGS231" s="1"/>
      <c r="MGT231" s="1"/>
      <c r="MGU231" s="1"/>
      <c r="MGV231" s="1"/>
      <c r="MGW231" s="1"/>
      <c r="MGX231" s="1"/>
      <c r="MGY231" s="1"/>
      <c r="MGZ231" s="1"/>
      <c r="MHA231" s="1"/>
      <c r="MHB231" s="1"/>
      <c r="MHC231" s="1"/>
      <c r="MHD231" s="1"/>
      <c r="MHE231" s="1"/>
      <c r="MHF231" s="1"/>
      <c r="MHG231" s="1"/>
      <c r="MHH231" s="1"/>
      <c r="MHI231" s="1"/>
      <c r="MHJ231" s="1"/>
      <c r="MHK231" s="1"/>
      <c r="MHL231" s="1"/>
      <c r="MHM231" s="1"/>
      <c r="MHN231" s="1"/>
      <c r="MHO231" s="1"/>
      <c r="MHP231" s="1"/>
      <c r="MHQ231" s="1"/>
      <c r="MHR231" s="1"/>
      <c r="MHS231" s="1"/>
      <c r="MHT231" s="1"/>
      <c r="MHU231" s="1"/>
      <c r="MHV231" s="1"/>
      <c r="MHW231" s="1"/>
      <c r="MHX231" s="1"/>
      <c r="MHY231" s="1"/>
      <c r="MHZ231" s="1"/>
      <c r="MIA231" s="1"/>
      <c r="MIB231" s="1"/>
      <c r="MIC231" s="1"/>
      <c r="MID231" s="1"/>
      <c r="MIE231" s="1"/>
      <c r="MIF231" s="1"/>
      <c r="MIG231" s="1"/>
      <c r="MIH231" s="1"/>
      <c r="MII231" s="1"/>
      <c r="MIJ231" s="1"/>
      <c r="MIK231" s="1"/>
      <c r="MIL231" s="1"/>
      <c r="MIM231" s="1"/>
      <c r="MIN231" s="1"/>
      <c r="MIO231" s="1"/>
      <c r="MIP231" s="1"/>
      <c r="MIQ231" s="1"/>
      <c r="MIR231" s="1"/>
      <c r="MIS231" s="1"/>
      <c r="MIT231" s="1"/>
      <c r="MIU231" s="1"/>
      <c r="MIV231" s="1"/>
      <c r="MIW231" s="1"/>
      <c r="MIX231" s="1"/>
      <c r="MIY231" s="1"/>
      <c r="MIZ231" s="1"/>
      <c r="MJA231" s="1"/>
      <c r="MJB231" s="1"/>
      <c r="MJC231" s="1"/>
      <c r="MJD231" s="1"/>
      <c r="MJE231" s="1"/>
      <c r="MJF231" s="1"/>
      <c r="MJG231" s="1"/>
      <c r="MJH231" s="1"/>
      <c r="MJI231" s="1"/>
      <c r="MJJ231" s="1"/>
      <c r="MJK231" s="1"/>
      <c r="MJL231" s="1"/>
      <c r="MJM231" s="1"/>
      <c r="MJN231" s="1"/>
      <c r="MJO231" s="1"/>
      <c r="MJP231" s="1"/>
      <c r="MJQ231" s="1"/>
      <c r="MJR231" s="1"/>
      <c r="MJS231" s="1"/>
      <c r="MJT231" s="1"/>
      <c r="MJU231" s="1"/>
      <c r="MJV231" s="1"/>
      <c r="MJW231" s="1"/>
      <c r="MJX231" s="1"/>
      <c r="MJY231" s="1"/>
      <c r="MJZ231" s="1"/>
      <c r="MKA231" s="1"/>
      <c r="MKB231" s="1"/>
      <c r="MKC231" s="1"/>
      <c r="MKD231" s="1"/>
      <c r="MKE231" s="1"/>
      <c r="MKF231" s="1"/>
      <c r="MKG231" s="1"/>
      <c r="MKH231" s="1"/>
      <c r="MKI231" s="1"/>
      <c r="MKJ231" s="1"/>
      <c r="MKK231" s="1"/>
      <c r="MKL231" s="1"/>
      <c r="MKM231" s="1"/>
      <c r="MKN231" s="1"/>
      <c r="MKO231" s="1"/>
      <c r="MKP231" s="1"/>
      <c r="MKQ231" s="1"/>
      <c r="MKR231" s="1"/>
      <c r="MKS231" s="1"/>
      <c r="MKT231" s="1"/>
      <c r="MKU231" s="1"/>
      <c r="MKV231" s="1"/>
      <c r="MKW231" s="1"/>
      <c r="MKX231" s="1"/>
      <c r="MKY231" s="1"/>
      <c r="MKZ231" s="1"/>
      <c r="MLA231" s="1"/>
      <c r="MLB231" s="1"/>
      <c r="MLC231" s="1"/>
      <c r="MLD231" s="1"/>
      <c r="MLE231" s="1"/>
      <c r="MLF231" s="1"/>
      <c r="MLG231" s="1"/>
      <c r="MLH231" s="1"/>
      <c r="MLI231" s="1"/>
      <c r="MLJ231" s="1"/>
      <c r="MLK231" s="1"/>
      <c r="MLL231" s="1"/>
      <c r="MLM231" s="1"/>
      <c r="MLN231" s="1"/>
      <c r="MLO231" s="1"/>
      <c r="MLP231" s="1"/>
      <c r="MLQ231" s="1"/>
      <c r="MLR231" s="1"/>
      <c r="MLS231" s="1"/>
      <c r="MLT231" s="1"/>
      <c r="MLU231" s="1"/>
      <c r="MLV231" s="1"/>
      <c r="MLW231" s="1"/>
      <c r="MLX231" s="1"/>
      <c r="MLY231" s="1"/>
      <c r="MLZ231" s="1"/>
      <c r="MMA231" s="1"/>
      <c r="MMB231" s="1"/>
      <c r="MMC231" s="1"/>
      <c r="MMD231" s="1"/>
      <c r="MME231" s="1"/>
      <c r="MMF231" s="1"/>
      <c r="MMG231" s="1"/>
      <c r="MMH231" s="1"/>
      <c r="MMI231" s="1"/>
      <c r="MMJ231" s="1"/>
      <c r="MMK231" s="1"/>
      <c r="MML231" s="1"/>
      <c r="MMM231" s="1"/>
      <c r="MMN231" s="1"/>
      <c r="MMO231" s="1"/>
      <c r="MMP231" s="1"/>
      <c r="MMQ231" s="1"/>
      <c r="MMR231" s="1"/>
      <c r="MMS231" s="1"/>
      <c r="MMT231" s="1"/>
      <c r="MMU231" s="1"/>
      <c r="MMV231" s="1"/>
      <c r="MMW231" s="1"/>
      <c r="MMX231" s="1"/>
      <c r="MMY231" s="1"/>
      <c r="MMZ231" s="1"/>
      <c r="MNA231" s="1"/>
      <c r="MNB231" s="1"/>
      <c r="MNC231" s="1"/>
      <c r="MND231" s="1"/>
      <c r="MNE231" s="1"/>
      <c r="MNF231" s="1"/>
      <c r="MNG231" s="1"/>
      <c r="MNH231" s="1"/>
      <c r="MNI231" s="1"/>
      <c r="MNJ231" s="1"/>
      <c r="MNK231" s="1"/>
      <c r="MNL231" s="1"/>
      <c r="MNM231" s="1"/>
      <c r="MNN231" s="1"/>
      <c r="MNO231" s="1"/>
      <c r="MNP231" s="1"/>
      <c r="MNQ231" s="1"/>
      <c r="MNR231" s="1"/>
      <c r="MNS231" s="1"/>
      <c r="MNT231" s="1"/>
      <c r="MNU231" s="1"/>
      <c r="MNV231" s="1"/>
      <c r="MNW231" s="1"/>
      <c r="MNX231" s="1"/>
      <c r="MNY231" s="1"/>
      <c r="MNZ231" s="1"/>
      <c r="MOA231" s="1"/>
      <c r="MOB231" s="1"/>
      <c r="MOC231" s="1"/>
      <c r="MOD231" s="1"/>
      <c r="MOE231" s="1"/>
      <c r="MOF231" s="1"/>
      <c r="MOG231" s="1"/>
      <c r="MOH231" s="1"/>
      <c r="MOI231" s="1"/>
      <c r="MOJ231" s="1"/>
      <c r="MOK231" s="1"/>
      <c r="MOL231" s="1"/>
      <c r="MOM231" s="1"/>
      <c r="MON231" s="1"/>
      <c r="MOO231" s="1"/>
      <c r="MOP231" s="1"/>
      <c r="MOQ231" s="1"/>
      <c r="MOR231" s="1"/>
      <c r="MOS231" s="1"/>
      <c r="MOT231" s="1"/>
      <c r="MOU231" s="1"/>
      <c r="MOV231" s="1"/>
      <c r="MOW231" s="1"/>
      <c r="MOX231" s="1"/>
      <c r="MOY231" s="1"/>
      <c r="MOZ231" s="1"/>
      <c r="MPA231" s="1"/>
      <c r="MPB231" s="1"/>
      <c r="MPC231" s="1"/>
      <c r="MPD231" s="1"/>
      <c r="MPE231" s="1"/>
      <c r="MPF231" s="1"/>
      <c r="MPG231" s="1"/>
      <c r="MPH231" s="1"/>
      <c r="MPI231" s="1"/>
      <c r="MPJ231" s="1"/>
      <c r="MPK231" s="1"/>
      <c r="MPL231" s="1"/>
      <c r="MPM231" s="1"/>
      <c r="MPN231" s="1"/>
      <c r="MPO231" s="1"/>
      <c r="MPP231" s="1"/>
      <c r="MPQ231" s="1"/>
      <c r="MPR231" s="1"/>
      <c r="MPS231" s="1"/>
      <c r="MPT231" s="1"/>
      <c r="MPU231" s="1"/>
      <c r="MPV231" s="1"/>
      <c r="MPW231" s="1"/>
      <c r="MPX231" s="1"/>
      <c r="MPY231" s="1"/>
      <c r="MPZ231" s="1"/>
      <c r="MQA231" s="1"/>
      <c r="MQB231" s="1"/>
      <c r="MQC231" s="1"/>
      <c r="MQD231" s="1"/>
      <c r="MQE231" s="1"/>
      <c r="MQF231" s="1"/>
      <c r="MQG231" s="1"/>
      <c r="MQH231" s="1"/>
      <c r="MQI231" s="1"/>
      <c r="MQJ231" s="1"/>
      <c r="MQK231" s="1"/>
      <c r="MQL231" s="1"/>
      <c r="MQM231" s="1"/>
      <c r="MQN231" s="1"/>
      <c r="MQO231" s="1"/>
      <c r="MQP231" s="1"/>
      <c r="MQQ231" s="1"/>
      <c r="MQR231" s="1"/>
      <c r="MQS231" s="1"/>
      <c r="MQT231" s="1"/>
      <c r="MQU231" s="1"/>
      <c r="MQV231" s="1"/>
      <c r="MQW231" s="1"/>
      <c r="MQX231" s="1"/>
      <c r="MQY231" s="1"/>
      <c r="MQZ231" s="1"/>
      <c r="MRA231" s="1"/>
      <c r="MRB231" s="1"/>
      <c r="MRC231" s="1"/>
      <c r="MRD231" s="1"/>
      <c r="MRE231" s="1"/>
      <c r="MRF231" s="1"/>
      <c r="MRG231" s="1"/>
      <c r="MRH231" s="1"/>
      <c r="MRI231" s="1"/>
      <c r="MRJ231" s="1"/>
      <c r="MRK231" s="1"/>
      <c r="MRL231" s="1"/>
      <c r="MRM231" s="1"/>
      <c r="MRN231" s="1"/>
      <c r="MRO231" s="1"/>
      <c r="MRP231" s="1"/>
      <c r="MRQ231" s="1"/>
      <c r="MRR231" s="1"/>
      <c r="MRS231" s="1"/>
      <c r="MRT231" s="1"/>
      <c r="MRU231" s="1"/>
      <c r="MRV231" s="1"/>
      <c r="MRW231" s="1"/>
      <c r="MRX231" s="1"/>
      <c r="MRY231" s="1"/>
      <c r="MRZ231" s="1"/>
      <c r="MSA231" s="1"/>
      <c r="MSB231" s="1"/>
      <c r="MSC231" s="1"/>
      <c r="MSD231" s="1"/>
      <c r="MSE231" s="1"/>
      <c r="MSF231" s="1"/>
      <c r="MSG231" s="1"/>
      <c r="MSH231" s="1"/>
      <c r="MSI231" s="1"/>
      <c r="MSJ231" s="1"/>
      <c r="MSK231" s="1"/>
      <c r="MSL231" s="1"/>
      <c r="MSM231" s="1"/>
      <c r="MSN231" s="1"/>
      <c r="MSO231" s="1"/>
      <c r="MSP231" s="1"/>
      <c r="MSQ231" s="1"/>
      <c r="MSR231" s="1"/>
      <c r="MSS231" s="1"/>
      <c r="MST231" s="1"/>
      <c r="MSU231" s="1"/>
      <c r="MSV231" s="1"/>
      <c r="MSW231" s="1"/>
      <c r="MSX231" s="1"/>
      <c r="MSY231" s="1"/>
      <c r="MSZ231" s="1"/>
      <c r="MTA231" s="1"/>
      <c r="MTB231" s="1"/>
      <c r="MTC231" s="1"/>
      <c r="MTD231" s="1"/>
      <c r="MTE231" s="1"/>
      <c r="MTF231" s="1"/>
      <c r="MTG231" s="1"/>
      <c r="MTH231" s="1"/>
      <c r="MTI231" s="1"/>
      <c r="MTJ231" s="1"/>
      <c r="MTK231" s="1"/>
      <c r="MTL231" s="1"/>
      <c r="MTM231" s="1"/>
      <c r="MTN231" s="1"/>
      <c r="MTO231" s="1"/>
      <c r="MTP231" s="1"/>
      <c r="MTQ231" s="1"/>
      <c r="MTR231" s="1"/>
      <c r="MTS231" s="1"/>
      <c r="MTT231" s="1"/>
      <c r="MTU231" s="1"/>
      <c r="MTV231" s="1"/>
      <c r="MTW231" s="1"/>
      <c r="MTX231" s="1"/>
      <c r="MTY231" s="1"/>
      <c r="MTZ231" s="1"/>
      <c r="MUA231" s="1"/>
      <c r="MUB231" s="1"/>
      <c r="MUC231" s="1"/>
      <c r="MUD231" s="1"/>
      <c r="MUE231" s="1"/>
      <c r="MUF231" s="1"/>
      <c r="MUG231" s="1"/>
      <c r="MUH231" s="1"/>
      <c r="MUI231" s="1"/>
      <c r="MUJ231" s="1"/>
      <c r="MUK231" s="1"/>
      <c r="MUL231" s="1"/>
      <c r="MUM231" s="1"/>
      <c r="MUN231" s="1"/>
      <c r="MUO231" s="1"/>
      <c r="MUP231" s="1"/>
      <c r="MUQ231" s="1"/>
      <c r="MUR231" s="1"/>
      <c r="MUS231" s="1"/>
      <c r="MUT231" s="1"/>
      <c r="MUU231" s="1"/>
      <c r="MUV231" s="1"/>
      <c r="MUW231" s="1"/>
      <c r="MUX231" s="1"/>
      <c r="MUY231" s="1"/>
      <c r="MUZ231" s="1"/>
      <c r="MVA231" s="1"/>
      <c r="MVB231" s="1"/>
      <c r="MVC231" s="1"/>
      <c r="MVD231" s="1"/>
      <c r="MVE231" s="1"/>
      <c r="MVF231" s="1"/>
      <c r="MVG231" s="1"/>
      <c r="MVH231" s="1"/>
      <c r="MVI231" s="1"/>
      <c r="MVJ231" s="1"/>
      <c r="MVK231" s="1"/>
      <c r="MVL231" s="1"/>
      <c r="MVM231" s="1"/>
      <c r="MVN231" s="1"/>
      <c r="MVO231" s="1"/>
      <c r="MVP231" s="1"/>
      <c r="MVQ231" s="1"/>
      <c r="MVR231" s="1"/>
      <c r="MVS231" s="1"/>
      <c r="MVT231" s="1"/>
      <c r="MVU231" s="1"/>
      <c r="MVV231" s="1"/>
      <c r="MVW231" s="1"/>
      <c r="MVX231" s="1"/>
      <c r="MVY231" s="1"/>
      <c r="MVZ231" s="1"/>
      <c r="MWA231" s="1"/>
      <c r="MWB231" s="1"/>
      <c r="MWC231" s="1"/>
      <c r="MWD231" s="1"/>
      <c r="MWE231" s="1"/>
      <c r="MWF231" s="1"/>
      <c r="MWG231" s="1"/>
      <c r="MWH231" s="1"/>
      <c r="MWI231" s="1"/>
      <c r="MWJ231" s="1"/>
      <c r="MWK231" s="1"/>
      <c r="MWL231" s="1"/>
      <c r="MWM231" s="1"/>
      <c r="MWN231" s="1"/>
      <c r="MWO231" s="1"/>
      <c r="MWP231" s="1"/>
      <c r="MWQ231" s="1"/>
      <c r="MWR231" s="1"/>
      <c r="MWS231" s="1"/>
      <c r="MWT231" s="1"/>
      <c r="MWU231" s="1"/>
      <c r="MWV231" s="1"/>
      <c r="MWW231" s="1"/>
      <c r="MWX231" s="1"/>
      <c r="MWY231" s="1"/>
      <c r="MWZ231" s="1"/>
      <c r="MXA231" s="1"/>
      <c r="MXB231" s="1"/>
      <c r="MXC231" s="1"/>
      <c r="MXD231" s="1"/>
      <c r="MXE231" s="1"/>
      <c r="MXF231" s="1"/>
      <c r="MXG231" s="1"/>
      <c r="MXH231" s="1"/>
      <c r="MXI231" s="1"/>
      <c r="MXJ231" s="1"/>
      <c r="MXK231" s="1"/>
      <c r="MXL231" s="1"/>
      <c r="MXM231" s="1"/>
      <c r="MXN231" s="1"/>
      <c r="MXO231" s="1"/>
      <c r="MXP231" s="1"/>
      <c r="MXQ231" s="1"/>
      <c r="MXR231" s="1"/>
      <c r="MXS231" s="1"/>
      <c r="MXT231" s="1"/>
      <c r="MXU231" s="1"/>
      <c r="MXV231" s="1"/>
      <c r="MXW231" s="1"/>
      <c r="MXX231" s="1"/>
      <c r="MXY231" s="1"/>
      <c r="MXZ231" s="1"/>
      <c r="MYA231" s="1"/>
      <c r="MYB231" s="1"/>
      <c r="MYC231" s="1"/>
      <c r="MYD231" s="1"/>
      <c r="MYE231" s="1"/>
      <c r="MYF231" s="1"/>
      <c r="MYG231" s="1"/>
      <c r="MYH231" s="1"/>
      <c r="MYI231" s="1"/>
      <c r="MYJ231" s="1"/>
      <c r="MYK231" s="1"/>
      <c r="MYL231" s="1"/>
      <c r="MYM231" s="1"/>
      <c r="MYN231" s="1"/>
      <c r="MYO231" s="1"/>
      <c r="MYP231" s="1"/>
      <c r="MYQ231" s="1"/>
      <c r="MYR231" s="1"/>
      <c r="MYS231" s="1"/>
      <c r="MYT231" s="1"/>
      <c r="MYU231" s="1"/>
      <c r="MYV231" s="1"/>
      <c r="MYW231" s="1"/>
      <c r="MYX231" s="1"/>
      <c r="MYY231" s="1"/>
      <c r="MYZ231" s="1"/>
      <c r="MZA231" s="1"/>
      <c r="MZB231" s="1"/>
      <c r="MZC231" s="1"/>
      <c r="MZD231" s="1"/>
      <c r="MZE231" s="1"/>
      <c r="MZF231" s="1"/>
      <c r="MZG231" s="1"/>
      <c r="MZH231" s="1"/>
      <c r="MZI231" s="1"/>
      <c r="MZJ231" s="1"/>
      <c r="MZK231" s="1"/>
      <c r="MZL231" s="1"/>
      <c r="MZM231" s="1"/>
      <c r="MZN231" s="1"/>
      <c r="MZO231" s="1"/>
      <c r="MZP231" s="1"/>
      <c r="MZQ231" s="1"/>
      <c r="MZR231" s="1"/>
      <c r="MZS231" s="1"/>
      <c r="MZT231" s="1"/>
      <c r="MZU231" s="1"/>
      <c r="MZV231" s="1"/>
      <c r="MZW231" s="1"/>
      <c r="MZX231" s="1"/>
      <c r="MZY231" s="1"/>
      <c r="MZZ231" s="1"/>
      <c r="NAA231" s="1"/>
      <c r="NAB231" s="1"/>
      <c r="NAC231" s="1"/>
      <c r="NAD231" s="1"/>
      <c r="NAE231" s="1"/>
      <c r="NAF231" s="1"/>
      <c r="NAG231" s="1"/>
      <c r="NAH231" s="1"/>
      <c r="NAI231" s="1"/>
      <c r="NAJ231" s="1"/>
      <c r="NAK231" s="1"/>
      <c r="NAL231" s="1"/>
      <c r="NAM231" s="1"/>
      <c r="NAN231" s="1"/>
      <c r="NAO231" s="1"/>
      <c r="NAP231" s="1"/>
      <c r="NAQ231" s="1"/>
      <c r="NAR231" s="1"/>
      <c r="NAS231" s="1"/>
      <c r="NAT231" s="1"/>
      <c r="NAU231" s="1"/>
      <c r="NAV231" s="1"/>
      <c r="NAW231" s="1"/>
      <c r="NAX231" s="1"/>
      <c r="NAY231" s="1"/>
      <c r="NAZ231" s="1"/>
      <c r="NBA231" s="1"/>
      <c r="NBB231" s="1"/>
      <c r="NBC231" s="1"/>
      <c r="NBD231" s="1"/>
      <c r="NBE231" s="1"/>
      <c r="NBF231" s="1"/>
      <c r="NBG231" s="1"/>
      <c r="NBH231" s="1"/>
      <c r="NBI231" s="1"/>
      <c r="NBJ231" s="1"/>
      <c r="NBK231" s="1"/>
      <c r="NBL231" s="1"/>
      <c r="NBM231" s="1"/>
      <c r="NBN231" s="1"/>
      <c r="NBO231" s="1"/>
      <c r="NBP231" s="1"/>
      <c r="NBQ231" s="1"/>
      <c r="NBR231" s="1"/>
      <c r="NBS231" s="1"/>
      <c r="NBT231" s="1"/>
      <c r="NBU231" s="1"/>
      <c r="NBV231" s="1"/>
      <c r="NBW231" s="1"/>
      <c r="NBX231" s="1"/>
      <c r="NBY231" s="1"/>
      <c r="NBZ231" s="1"/>
      <c r="NCA231" s="1"/>
      <c r="NCB231" s="1"/>
      <c r="NCC231" s="1"/>
      <c r="NCD231" s="1"/>
      <c r="NCE231" s="1"/>
      <c r="NCF231" s="1"/>
      <c r="NCG231" s="1"/>
      <c r="NCH231" s="1"/>
      <c r="NCI231" s="1"/>
      <c r="NCJ231" s="1"/>
      <c r="NCK231" s="1"/>
      <c r="NCL231" s="1"/>
      <c r="NCM231" s="1"/>
      <c r="NCN231" s="1"/>
      <c r="NCO231" s="1"/>
      <c r="NCP231" s="1"/>
      <c r="NCQ231" s="1"/>
      <c r="NCR231" s="1"/>
      <c r="NCS231" s="1"/>
      <c r="NCT231" s="1"/>
      <c r="NCU231" s="1"/>
      <c r="NCV231" s="1"/>
      <c r="NCW231" s="1"/>
      <c r="NCX231" s="1"/>
      <c r="NCY231" s="1"/>
      <c r="NCZ231" s="1"/>
      <c r="NDA231" s="1"/>
      <c r="NDB231" s="1"/>
      <c r="NDC231" s="1"/>
      <c r="NDD231" s="1"/>
      <c r="NDE231" s="1"/>
      <c r="NDF231" s="1"/>
      <c r="NDG231" s="1"/>
      <c r="NDH231" s="1"/>
      <c r="NDI231" s="1"/>
      <c r="NDJ231" s="1"/>
      <c r="NDK231" s="1"/>
      <c r="NDL231" s="1"/>
      <c r="NDM231" s="1"/>
      <c r="NDN231" s="1"/>
      <c r="NDO231" s="1"/>
      <c r="NDP231" s="1"/>
      <c r="NDQ231" s="1"/>
      <c r="NDR231" s="1"/>
      <c r="NDS231" s="1"/>
      <c r="NDT231" s="1"/>
      <c r="NDU231" s="1"/>
      <c r="NDV231" s="1"/>
      <c r="NDW231" s="1"/>
      <c r="NDX231" s="1"/>
      <c r="NDY231" s="1"/>
      <c r="NDZ231" s="1"/>
      <c r="NEA231" s="1"/>
      <c r="NEB231" s="1"/>
      <c r="NEC231" s="1"/>
      <c r="NED231" s="1"/>
      <c r="NEE231" s="1"/>
      <c r="NEF231" s="1"/>
      <c r="NEG231" s="1"/>
      <c r="NEH231" s="1"/>
      <c r="NEI231" s="1"/>
      <c r="NEJ231" s="1"/>
      <c r="NEK231" s="1"/>
      <c r="NEL231" s="1"/>
      <c r="NEM231" s="1"/>
      <c r="NEN231" s="1"/>
      <c r="NEO231" s="1"/>
      <c r="NEP231" s="1"/>
      <c r="NEQ231" s="1"/>
      <c r="NER231" s="1"/>
      <c r="NES231" s="1"/>
      <c r="NET231" s="1"/>
      <c r="NEU231" s="1"/>
      <c r="NEV231" s="1"/>
      <c r="NEW231" s="1"/>
      <c r="NEX231" s="1"/>
      <c r="NEY231" s="1"/>
      <c r="NEZ231" s="1"/>
      <c r="NFA231" s="1"/>
      <c r="NFB231" s="1"/>
      <c r="NFC231" s="1"/>
      <c r="NFD231" s="1"/>
      <c r="NFE231" s="1"/>
      <c r="NFF231" s="1"/>
      <c r="NFG231" s="1"/>
      <c r="NFH231" s="1"/>
      <c r="NFI231" s="1"/>
      <c r="NFJ231" s="1"/>
      <c r="NFK231" s="1"/>
      <c r="NFL231" s="1"/>
      <c r="NFM231" s="1"/>
      <c r="NFN231" s="1"/>
      <c r="NFO231" s="1"/>
      <c r="NFP231" s="1"/>
      <c r="NFQ231" s="1"/>
      <c r="NFR231" s="1"/>
      <c r="NFS231" s="1"/>
      <c r="NFT231" s="1"/>
      <c r="NFU231" s="1"/>
      <c r="NFV231" s="1"/>
      <c r="NFW231" s="1"/>
      <c r="NFX231" s="1"/>
      <c r="NFY231" s="1"/>
      <c r="NFZ231" s="1"/>
      <c r="NGA231" s="1"/>
      <c r="NGB231" s="1"/>
      <c r="NGC231" s="1"/>
      <c r="NGD231" s="1"/>
      <c r="NGE231" s="1"/>
      <c r="NGF231" s="1"/>
      <c r="NGG231" s="1"/>
      <c r="NGH231" s="1"/>
      <c r="NGI231" s="1"/>
      <c r="NGJ231" s="1"/>
      <c r="NGK231" s="1"/>
      <c r="NGL231" s="1"/>
      <c r="NGM231" s="1"/>
      <c r="NGN231" s="1"/>
      <c r="NGO231" s="1"/>
      <c r="NGP231" s="1"/>
      <c r="NGQ231" s="1"/>
      <c r="NGR231" s="1"/>
      <c r="NGS231" s="1"/>
      <c r="NGT231" s="1"/>
      <c r="NGU231" s="1"/>
      <c r="NGV231" s="1"/>
      <c r="NGW231" s="1"/>
      <c r="NGX231" s="1"/>
      <c r="NGY231" s="1"/>
      <c r="NGZ231" s="1"/>
      <c r="NHA231" s="1"/>
      <c r="NHB231" s="1"/>
      <c r="NHC231" s="1"/>
      <c r="NHD231" s="1"/>
      <c r="NHE231" s="1"/>
      <c r="NHF231" s="1"/>
      <c r="NHG231" s="1"/>
      <c r="NHH231" s="1"/>
      <c r="NHI231" s="1"/>
      <c r="NHJ231" s="1"/>
      <c r="NHK231" s="1"/>
      <c r="NHL231" s="1"/>
      <c r="NHM231" s="1"/>
      <c r="NHN231" s="1"/>
      <c r="NHO231" s="1"/>
      <c r="NHP231" s="1"/>
      <c r="NHQ231" s="1"/>
      <c r="NHR231" s="1"/>
      <c r="NHS231" s="1"/>
      <c r="NHT231" s="1"/>
      <c r="NHU231" s="1"/>
      <c r="NHV231" s="1"/>
      <c r="NHW231" s="1"/>
      <c r="NHX231" s="1"/>
      <c r="NHY231" s="1"/>
      <c r="NHZ231" s="1"/>
      <c r="NIA231" s="1"/>
      <c r="NIB231" s="1"/>
      <c r="NIC231" s="1"/>
      <c r="NID231" s="1"/>
      <c r="NIE231" s="1"/>
      <c r="NIF231" s="1"/>
      <c r="NIG231" s="1"/>
      <c r="NIH231" s="1"/>
      <c r="NII231" s="1"/>
      <c r="NIJ231" s="1"/>
      <c r="NIK231" s="1"/>
      <c r="NIL231" s="1"/>
      <c r="NIM231" s="1"/>
      <c r="NIN231" s="1"/>
      <c r="NIO231" s="1"/>
      <c r="NIP231" s="1"/>
      <c r="NIQ231" s="1"/>
      <c r="NIR231" s="1"/>
      <c r="NIS231" s="1"/>
      <c r="NIT231" s="1"/>
      <c r="NIU231" s="1"/>
      <c r="NIV231" s="1"/>
      <c r="NIW231" s="1"/>
      <c r="NIX231" s="1"/>
      <c r="NIY231" s="1"/>
      <c r="NIZ231" s="1"/>
      <c r="NJA231" s="1"/>
      <c r="NJB231" s="1"/>
      <c r="NJC231" s="1"/>
      <c r="NJD231" s="1"/>
      <c r="NJE231" s="1"/>
      <c r="NJF231" s="1"/>
      <c r="NJG231" s="1"/>
      <c r="NJH231" s="1"/>
      <c r="NJI231" s="1"/>
      <c r="NJJ231" s="1"/>
      <c r="NJK231" s="1"/>
      <c r="NJL231" s="1"/>
      <c r="NJM231" s="1"/>
      <c r="NJN231" s="1"/>
      <c r="NJO231" s="1"/>
      <c r="NJP231" s="1"/>
      <c r="NJQ231" s="1"/>
      <c r="NJR231" s="1"/>
      <c r="NJS231" s="1"/>
      <c r="NJT231" s="1"/>
      <c r="NJU231" s="1"/>
      <c r="NJV231" s="1"/>
      <c r="NJW231" s="1"/>
      <c r="NJX231" s="1"/>
      <c r="NJY231" s="1"/>
      <c r="NJZ231" s="1"/>
      <c r="NKA231" s="1"/>
      <c r="NKB231" s="1"/>
      <c r="NKC231" s="1"/>
      <c r="NKD231" s="1"/>
      <c r="NKE231" s="1"/>
      <c r="NKF231" s="1"/>
      <c r="NKG231" s="1"/>
      <c r="NKH231" s="1"/>
      <c r="NKI231" s="1"/>
      <c r="NKJ231" s="1"/>
      <c r="NKK231" s="1"/>
      <c r="NKL231" s="1"/>
      <c r="NKM231" s="1"/>
      <c r="NKN231" s="1"/>
      <c r="NKO231" s="1"/>
      <c r="NKP231" s="1"/>
      <c r="NKQ231" s="1"/>
      <c r="NKR231" s="1"/>
      <c r="NKS231" s="1"/>
      <c r="NKT231" s="1"/>
      <c r="NKU231" s="1"/>
      <c r="NKV231" s="1"/>
      <c r="NKW231" s="1"/>
      <c r="NKX231" s="1"/>
      <c r="NKY231" s="1"/>
      <c r="NKZ231" s="1"/>
      <c r="NLA231" s="1"/>
      <c r="NLB231" s="1"/>
      <c r="NLC231" s="1"/>
      <c r="NLD231" s="1"/>
      <c r="NLE231" s="1"/>
      <c r="NLF231" s="1"/>
      <c r="NLG231" s="1"/>
      <c r="NLH231" s="1"/>
      <c r="NLI231" s="1"/>
      <c r="NLJ231" s="1"/>
      <c r="NLK231" s="1"/>
      <c r="NLL231" s="1"/>
      <c r="NLM231" s="1"/>
      <c r="NLN231" s="1"/>
      <c r="NLO231" s="1"/>
      <c r="NLP231" s="1"/>
      <c r="NLQ231" s="1"/>
      <c r="NLR231" s="1"/>
      <c r="NLS231" s="1"/>
      <c r="NLT231" s="1"/>
      <c r="NLU231" s="1"/>
      <c r="NLV231" s="1"/>
      <c r="NLW231" s="1"/>
      <c r="NLX231" s="1"/>
      <c r="NLY231" s="1"/>
      <c r="NLZ231" s="1"/>
      <c r="NMA231" s="1"/>
      <c r="NMB231" s="1"/>
      <c r="NMC231" s="1"/>
      <c r="NMD231" s="1"/>
      <c r="NME231" s="1"/>
      <c r="NMF231" s="1"/>
      <c r="NMG231" s="1"/>
      <c r="NMH231" s="1"/>
      <c r="NMI231" s="1"/>
      <c r="NMJ231" s="1"/>
      <c r="NMK231" s="1"/>
      <c r="NML231" s="1"/>
      <c r="NMM231" s="1"/>
      <c r="NMN231" s="1"/>
      <c r="NMO231" s="1"/>
      <c r="NMP231" s="1"/>
      <c r="NMQ231" s="1"/>
      <c r="NMR231" s="1"/>
      <c r="NMS231" s="1"/>
      <c r="NMT231" s="1"/>
      <c r="NMU231" s="1"/>
      <c r="NMV231" s="1"/>
      <c r="NMW231" s="1"/>
      <c r="NMX231" s="1"/>
      <c r="NMY231" s="1"/>
      <c r="NMZ231" s="1"/>
      <c r="NNA231" s="1"/>
      <c r="NNB231" s="1"/>
      <c r="NNC231" s="1"/>
      <c r="NND231" s="1"/>
      <c r="NNE231" s="1"/>
      <c r="NNF231" s="1"/>
      <c r="NNG231" s="1"/>
      <c r="NNH231" s="1"/>
      <c r="NNI231" s="1"/>
      <c r="NNJ231" s="1"/>
      <c r="NNK231" s="1"/>
      <c r="NNL231" s="1"/>
      <c r="NNM231" s="1"/>
      <c r="NNN231" s="1"/>
      <c r="NNO231" s="1"/>
      <c r="NNP231" s="1"/>
      <c r="NNQ231" s="1"/>
      <c r="NNR231" s="1"/>
      <c r="NNS231" s="1"/>
      <c r="NNT231" s="1"/>
      <c r="NNU231" s="1"/>
      <c r="NNV231" s="1"/>
      <c r="NNW231" s="1"/>
      <c r="NNX231" s="1"/>
      <c r="NNY231" s="1"/>
      <c r="NNZ231" s="1"/>
      <c r="NOA231" s="1"/>
      <c r="NOB231" s="1"/>
      <c r="NOC231" s="1"/>
      <c r="NOD231" s="1"/>
      <c r="NOE231" s="1"/>
      <c r="NOF231" s="1"/>
      <c r="NOG231" s="1"/>
      <c r="NOH231" s="1"/>
      <c r="NOI231" s="1"/>
      <c r="NOJ231" s="1"/>
      <c r="NOK231" s="1"/>
      <c r="NOL231" s="1"/>
      <c r="NOM231" s="1"/>
      <c r="NON231" s="1"/>
      <c r="NOO231" s="1"/>
      <c r="NOP231" s="1"/>
      <c r="NOQ231" s="1"/>
      <c r="NOR231" s="1"/>
      <c r="NOS231" s="1"/>
      <c r="NOT231" s="1"/>
      <c r="NOU231" s="1"/>
      <c r="NOV231" s="1"/>
      <c r="NOW231" s="1"/>
      <c r="NOX231" s="1"/>
      <c r="NOY231" s="1"/>
      <c r="NOZ231" s="1"/>
      <c r="NPA231" s="1"/>
      <c r="NPB231" s="1"/>
      <c r="NPC231" s="1"/>
      <c r="NPD231" s="1"/>
      <c r="NPE231" s="1"/>
      <c r="NPF231" s="1"/>
      <c r="NPG231" s="1"/>
      <c r="NPH231" s="1"/>
      <c r="NPI231" s="1"/>
      <c r="NPJ231" s="1"/>
      <c r="NPK231" s="1"/>
      <c r="NPL231" s="1"/>
      <c r="NPM231" s="1"/>
      <c r="NPN231" s="1"/>
      <c r="NPO231" s="1"/>
      <c r="NPP231" s="1"/>
      <c r="NPQ231" s="1"/>
      <c r="NPR231" s="1"/>
      <c r="NPS231" s="1"/>
      <c r="NPT231" s="1"/>
      <c r="NPU231" s="1"/>
      <c r="NPV231" s="1"/>
      <c r="NPW231" s="1"/>
      <c r="NPX231" s="1"/>
      <c r="NPY231" s="1"/>
      <c r="NPZ231" s="1"/>
      <c r="NQA231" s="1"/>
      <c r="NQB231" s="1"/>
      <c r="NQC231" s="1"/>
      <c r="NQD231" s="1"/>
      <c r="NQE231" s="1"/>
      <c r="NQF231" s="1"/>
      <c r="NQG231" s="1"/>
      <c r="NQH231" s="1"/>
      <c r="NQI231" s="1"/>
      <c r="NQJ231" s="1"/>
      <c r="NQK231" s="1"/>
      <c r="NQL231" s="1"/>
      <c r="NQM231" s="1"/>
      <c r="NQN231" s="1"/>
      <c r="NQO231" s="1"/>
      <c r="NQP231" s="1"/>
      <c r="NQQ231" s="1"/>
      <c r="NQR231" s="1"/>
      <c r="NQS231" s="1"/>
      <c r="NQT231" s="1"/>
      <c r="NQU231" s="1"/>
      <c r="NQV231" s="1"/>
      <c r="NQW231" s="1"/>
      <c r="NQX231" s="1"/>
      <c r="NQY231" s="1"/>
      <c r="NQZ231" s="1"/>
      <c r="NRA231" s="1"/>
      <c r="NRB231" s="1"/>
      <c r="NRC231" s="1"/>
      <c r="NRD231" s="1"/>
      <c r="NRE231" s="1"/>
      <c r="NRF231" s="1"/>
      <c r="NRG231" s="1"/>
      <c r="NRH231" s="1"/>
      <c r="NRI231" s="1"/>
      <c r="NRJ231" s="1"/>
      <c r="NRK231" s="1"/>
      <c r="NRL231" s="1"/>
      <c r="NRM231" s="1"/>
      <c r="NRN231" s="1"/>
      <c r="NRO231" s="1"/>
      <c r="NRP231" s="1"/>
      <c r="NRQ231" s="1"/>
      <c r="NRR231" s="1"/>
      <c r="NRS231" s="1"/>
      <c r="NRT231" s="1"/>
      <c r="NRU231" s="1"/>
      <c r="NRV231" s="1"/>
      <c r="NRW231" s="1"/>
      <c r="NRX231" s="1"/>
      <c r="NRY231" s="1"/>
      <c r="NRZ231" s="1"/>
      <c r="NSA231" s="1"/>
      <c r="NSB231" s="1"/>
      <c r="NSC231" s="1"/>
      <c r="NSD231" s="1"/>
      <c r="NSE231" s="1"/>
      <c r="NSF231" s="1"/>
      <c r="NSG231" s="1"/>
      <c r="NSH231" s="1"/>
      <c r="NSI231" s="1"/>
      <c r="NSJ231" s="1"/>
      <c r="NSK231" s="1"/>
      <c r="NSL231" s="1"/>
      <c r="NSM231" s="1"/>
      <c r="NSN231" s="1"/>
      <c r="NSO231" s="1"/>
      <c r="NSP231" s="1"/>
      <c r="NSQ231" s="1"/>
      <c r="NSR231" s="1"/>
      <c r="NSS231" s="1"/>
      <c r="NST231" s="1"/>
      <c r="NSU231" s="1"/>
      <c r="NSV231" s="1"/>
      <c r="NSW231" s="1"/>
      <c r="NSX231" s="1"/>
      <c r="NSY231" s="1"/>
      <c r="NSZ231" s="1"/>
      <c r="NTA231" s="1"/>
      <c r="NTB231" s="1"/>
      <c r="NTC231" s="1"/>
      <c r="NTD231" s="1"/>
      <c r="NTE231" s="1"/>
      <c r="NTF231" s="1"/>
      <c r="NTG231" s="1"/>
      <c r="NTH231" s="1"/>
      <c r="NTI231" s="1"/>
      <c r="NTJ231" s="1"/>
      <c r="NTK231" s="1"/>
      <c r="NTL231" s="1"/>
      <c r="NTM231" s="1"/>
      <c r="NTN231" s="1"/>
      <c r="NTO231" s="1"/>
      <c r="NTP231" s="1"/>
      <c r="NTQ231" s="1"/>
      <c r="NTR231" s="1"/>
      <c r="NTS231" s="1"/>
      <c r="NTT231" s="1"/>
      <c r="NTU231" s="1"/>
      <c r="NTV231" s="1"/>
      <c r="NTW231" s="1"/>
      <c r="NTX231" s="1"/>
      <c r="NTY231" s="1"/>
      <c r="NTZ231" s="1"/>
      <c r="NUA231" s="1"/>
      <c r="NUB231" s="1"/>
      <c r="NUC231" s="1"/>
      <c r="NUD231" s="1"/>
      <c r="NUE231" s="1"/>
      <c r="NUF231" s="1"/>
      <c r="NUG231" s="1"/>
      <c r="NUH231" s="1"/>
      <c r="NUI231" s="1"/>
      <c r="NUJ231" s="1"/>
      <c r="NUK231" s="1"/>
      <c r="NUL231" s="1"/>
      <c r="NUM231" s="1"/>
      <c r="NUN231" s="1"/>
      <c r="NUO231" s="1"/>
      <c r="NUP231" s="1"/>
      <c r="NUQ231" s="1"/>
      <c r="NUR231" s="1"/>
      <c r="NUS231" s="1"/>
      <c r="NUT231" s="1"/>
      <c r="NUU231" s="1"/>
      <c r="NUV231" s="1"/>
      <c r="NUW231" s="1"/>
      <c r="NUX231" s="1"/>
      <c r="NUY231" s="1"/>
      <c r="NUZ231" s="1"/>
      <c r="NVA231" s="1"/>
      <c r="NVB231" s="1"/>
      <c r="NVC231" s="1"/>
      <c r="NVD231" s="1"/>
      <c r="NVE231" s="1"/>
      <c r="NVF231" s="1"/>
      <c r="NVG231" s="1"/>
      <c r="NVH231" s="1"/>
      <c r="NVI231" s="1"/>
      <c r="NVJ231" s="1"/>
      <c r="NVK231" s="1"/>
      <c r="NVL231" s="1"/>
      <c r="NVM231" s="1"/>
      <c r="NVN231" s="1"/>
      <c r="NVO231" s="1"/>
      <c r="NVP231" s="1"/>
      <c r="NVQ231" s="1"/>
      <c r="NVR231" s="1"/>
      <c r="NVS231" s="1"/>
      <c r="NVT231" s="1"/>
      <c r="NVU231" s="1"/>
      <c r="NVV231" s="1"/>
      <c r="NVW231" s="1"/>
      <c r="NVX231" s="1"/>
      <c r="NVY231" s="1"/>
      <c r="NVZ231" s="1"/>
      <c r="NWA231" s="1"/>
      <c r="NWB231" s="1"/>
      <c r="NWC231" s="1"/>
      <c r="NWD231" s="1"/>
      <c r="NWE231" s="1"/>
      <c r="NWF231" s="1"/>
      <c r="NWG231" s="1"/>
      <c r="NWH231" s="1"/>
      <c r="NWI231" s="1"/>
      <c r="NWJ231" s="1"/>
      <c r="NWK231" s="1"/>
      <c r="NWL231" s="1"/>
      <c r="NWM231" s="1"/>
      <c r="NWN231" s="1"/>
      <c r="NWO231" s="1"/>
      <c r="NWP231" s="1"/>
      <c r="NWQ231" s="1"/>
      <c r="NWR231" s="1"/>
      <c r="NWS231" s="1"/>
      <c r="NWT231" s="1"/>
      <c r="NWU231" s="1"/>
      <c r="NWV231" s="1"/>
      <c r="NWW231" s="1"/>
      <c r="NWX231" s="1"/>
      <c r="NWY231" s="1"/>
      <c r="NWZ231" s="1"/>
      <c r="NXA231" s="1"/>
      <c r="NXB231" s="1"/>
      <c r="NXC231" s="1"/>
      <c r="NXD231" s="1"/>
      <c r="NXE231" s="1"/>
      <c r="NXF231" s="1"/>
      <c r="NXG231" s="1"/>
      <c r="NXH231" s="1"/>
      <c r="NXI231" s="1"/>
      <c r="NXJ231" s="1"/>
      <c r="NXK231" s="1"/>
      <c r="NXL231" s="1"/>
      <c r="NXM231" s="1"/>
      <c r="NXN231" s="1"/>
      <c r="NXO231" s="1"/>
      <c r="NXP231" s="1"/>
      <c r="NXQ231" s="1"/>
      <c r="NXR231" s="1"/>
      <c r="NXS231" s="1"/>
      <c r="NXT231" s="1"/>
      <c r="NXU231" s="1"/>
      <c r="NXV231" s="1"/>
      <c r="NXW231" s="1"/>
      <c r="NXX231" s="1"/>
      <c r="NXY231" s="1"/>
      <c r="NXZ231" s="1"/>
      <c r="NYA231" s="1"/>
      <c r="NYB231" s="1"/>
      <c r="NYC231" s="1"/>
      <c r="NYD231" s="1"/>
      <c r="NYE231" s="1"/>
      <c r="NYF231" s="1"/>
      <c r="NYG231" s="1"/>
      <c r="NYH231" s="1"/>
      <c r="NYI231" s="1"/>
      <c r="NYJ231" s="1"/>
      <c r="NYK231" s="1"/>
      <c r="NYL231" s="1"/>
      <c r="NYM231" s="1"/>
      <c r="NYN231" s="1"/>
      <c r="NYO231" s="1"/>
      <c r="NYP231" s="1"/>
      <c r="NYQ231" s="1"/>
      <c r="NYR231" s="1"/>
      <c r="NYS231" s="1"/>
      <c r="NYT231" s="1"/>
      <c r="NYU231" s="1"/>
      <c r="NYV231" s="1"/>
      <c r="NYW231" s="1"/>
      <c r="NYX231" s="1"/>
      <c r="NYY231" s="1"/>
      <c r="NYZ231" s="1"/>
      <c r="NZA231" s="1"/>
      <c r="NZB231" s="1"/>
      <c r="NZC231" s="1"/>
      <c r="NZD231" s="1"/>
      <c r="NZE231" s="1"/>
      <c r="NZF231" s="1"/>
      <c r="NZG231" s="1"/>
      <c r="NZH231" s="1"/>
      <c r="NZI231" s="1"/>
      <c r="NZJ231" s="1"/>
      <c r="NZK231" s="1"/>
      <c r="NZL231" s="1"/>
      <c r="NZM231" s="1"/>
      <c r="NZN231" s="1"/>
      <c r="NZO231" s="1"/>
      <c r="NZP231" s="1"/>
      <c r="NZQ231" s="1"/>
      <c r="NZR231" s="1"/>
      <c r="NZS231" s="1"/>
      <c r="NZT231" s="1"/>
      <c r="NZU231" s="1"/>
      <c r="NZV231" s="1"/>
      <c r="NZW231" s="1"/>
      <c r="NZX231" s="1"/>
      <c r="NZY231" s="1"/>
      <c r="NZZ231" s="1"/>
      <c r="OAA231" s="1"/>
      <c r="OAB231" s="1"/>
      <c r="OAC231" s="1"/>
      <c r="OAD231" s="1"/>
      <c r="OAE231" s="1"/>
      <c r="OAF231" s="1"/>
      <c r="OAG231" s="1"/>
      <c r="OAH231" s="1"/>
      <c r="OAI231" s="1"/>
      <c r="OAJ231" s="1"/>
      <c r="OAK231" s="1"/>
      <c r="OAL231" s="1"/>
      <c r="OAM231" s="1"/>
      <c r="OAN231" s="1"/>
      <c r="OAO231" s="1"/>
      <c r="OAP231" s="1"/>
      <c r="OAQ231" s="1"/>
      <c r="OAR231" s="1"/>
      <c r="OAS231" s="1"/>
      <c r="OAT231" s="1"/>
      <c r="OAU231" s="1"/>
      <c r="OAV231" s="1"/>
      <c r="OAW231" s="1"/>
      <c r="OAX231" s="1"/>
      <c r="OAY231" s="1"/>
      <c r="OAZ231" s="1"/>
      <c r="OBA231" s="1"/>
      <c r="OBB231" s="1"/>
      <c r="OBC231" s="1"/>
      <c r="OBD231" s="1"/>
      <c r="OBE231" s="1"/>
      <c r="OBF231" s="1"/>
      <c r="OBG231" s="1"/>
      <c r="OBH231" s="1"/>
      <c r="OBI231" s="1"/>
      <c r="OBJ231" s="1"/>
      <c r="OBK231" s="1"/>
      <c r="OBL231" s="1"/>
      <c r="OBM231" s="1"/>
      <c r="OBN231" s="1"/>
      <c r="OBO231" s="1"/>
      <c r="OBP231" s="1"/>
      <c r="OBQ231" s="1"/>
      <c r="OBR231" s="1"/>
      <c r="OBS231" s="1"/>
      <c r="OBT231" s="1"/>
      <c r="OBU231" s="1"/>
      <c r="OBV231" s="1"/>
      <c r="OBW231" s="1"/>
      <c r="OBX231" s="1"/>
      <c r="OBY231" s="1"/>
      <c r="OBZ231" s="1"/>
      <c r="OCA231" s="1"/>
      <c r="OCB231" s="1"/>
      <c r="OCC231" s="1"/>
      <c r="OCD231" s="1"/>
      <c r="OCE231" s="1"/>
      <c r="OCF231" s="1"/>
      <c r="OCG231" s="1"/>
      <c r="OCH231" s="1"/>
      <c r="OCI231" s="1"/>
      <c r="OCJ231" s="1"/>
      <c r="OCK231" s="1"/>
      <c r="OCL231" s="1"/>
      <c r="OCM231" s="1"/>
      <c r="OCN231" s="1"/>
      <c r="OCO231" s="1"/>
      <c r="OCP231" s="1"/>
      <c r="OCQ231" s="1"/>
      <c r="OCR231" s="1"/>
      <c r="OCS231" s="1"/>
      <c r="OCT231" s="1"/>
      <c r="OCU231" s="1"/>
      <c r="OCV231" s="1"/>
      <c r="OCW231" s="1"/>
      <c r="OCX231" s="1"/>
      <c r="OCY231" s="1"/>
      <c r="OCZ231" s="1"/>
      <c r="ODA231" s="1"/>
      <c r="ODB231" s="1"/>
      <c r="ODC231" s="1"/>
      <c r="ODD231" s="1"/>
      <c r="ODE231" s="1"/>
      <c r="ODF231" s="1"/>
      <c r="ODG231" s="1"/>
      <c r="ODH231" s="1"/>
      <c r="ODI231" s="1"/>
      <c r="ODJ231" s="1"/>
      <c r="ODK231" s="1"/>
      <c r="ODL231" s="1"/>
      <c r="ODM231" s="1"/>
      <c r="ODN231" s="1"/>
      <c r="ODO231" s="1"/>
      <c r="ODP231" s="1"/>
      <c r="ODQ231" s="1"/>
      <c r="ODR231" s="1"/>
      <c r="ODS231" s="1"/>
      <c r="ODT231" s="1"/>
      <c r="ODU231" s="1"/>
      <c r="ODV231" s="1"/>
      <c r="ODW231" s="1"/>
      <c r="ODX231" s="1"/>
      <c r="ODY231" s="1"/>
      <c r="ODZ231" s="1"/>
      <c r="OEA231" s="1"/>
      <c r="OEB231" s="1"/>
      <c r="OEC231" s="1"/>
      <c r="OED231" s="1"/>
      <c r="OEE231" s="1"/>
      <c r="OEF231" s="1"/>
      <c r="OEG231" s="1"/>
      <c r="OEH231" s="1"/>
      <c r="OEI231" s="1"/>
      <c r="OEJ231" s="1"/>
      <c r="OEK231" s="1"/>
      <c r="OEL231" s="1"/>
      <c r="OEM231" s="1"/>
      <c r="OEN231" s="1"/>
      <c r="OEO231" s="1"/>
      <c r="OEP231" s="1"/>
      <c r="OEQ231" s="1"/>
      <c r="OER231" s="1"/>
      <c r="OES231" s="1"/>
      <c r="OET231" s="1"/>
      <c r="OEU231" s="1"/>
      <c r="OEV231" s="1"/>
      <c r="OEW231" s="1"/>
      <c r="OEX231" s="1"/>
      <c r="OEY231" s="1"/>
      <c r="OEZ231" s="1"/>
      <c r="OFA231" s="1"/>
      <c r="OFB231" s="1"/>
      <c r="OFC231" s="1"/>
      <c r="OFD231" s="1"/>
      <c r="OFE231" s="1"/>
      <c r="OFF231" s="1"/>
      <c r="OFG231" s="1"/>
      <c r="OFH231" s="1"/>
      <c r="OFI231" s="1"/>
      <c r="OFJ231" s="1"/>
      <c r="OFK231" s="1"/>
      <c r="OFL231" s="1"/>
      <c r="OFM231" s="1"/>
      <c r="OFN231" s="1"/>
      <c r="OFO231" s="1"/>
      <c r="OFP231" s="1"/>
      <c r="OFQ231" s="1"/>
      <c r="OFR231" s="1"/>
      <c r="OFS231" s="1"/>
      <c r="OFT231" s="1"/>
      <c r="OFU231" s="1"/>
      <c r="OFV231" s="1"/>
      <c r="OFW231" s="1"/>
      <c r="OFX231" s="1"/>
      <c r="OFY231" s="1"/>
      <c r="OFZ231" s="1"/>
      <c r="OGA231" s="1"/>
      <c r="OGB231" s="1"/>
      <c r="OGC231" s="1"/>
      <c r="OGD231" s="1"/>
      <c r="OGE231" s="1"/>
      <c r="OGF231" s="1"/>
      <c r="OGG231" s="1"/>
      <c r="OGH231" s="1"/>
      <c r="OGI231" s="1"/>
      <c r="OGJ231" s="1"/>
      <c r="OGK231" s="1"/>
      <c r="OGL231" s="1"/>
      <c r="OGM231" s="1"/>
      <c r="OGN231" s="1"/>
      <c r="OGO231" s="1"/>
      <c r="OGP231" s="1"/>
      <c r="OGQ231" s="1"/>
      <c r="OGR231" s="1"/>
      <c r="OGS231" s="1"/>
      <c r="OGT231" s="1"/>
      <c r="OGU231" s="1"/>
      <c r="OGV231" s="1"/>
      <c r="OGW231" s="1"/>
      <c r="OGX231" s="1"/>
      <c r="OGY231" s="1"/>
      <c r="OGZ231" s="1"/>
      <c r="OHA231" s="1"/>
      <c r="OHB231" s="1"/>
      <c r="OHC231" s="1"/>
      <c r="OHD231" s="1"/>
      <c r="OHE231" s="1"/>
      <c r="OHF231" s="1"/>
      <c r="OHG231" s="1"/>
      <c r="OHH231" s="1"/>
      <c r="OHI231" s="1"/>
      <c r="OHJ231" s="1"/>
      <c r="OHK231" s="1"/>
      <c r="OHL231" s="1"/>
      <c r="OHM231" s="1"/>
      <c r="OHN231" s="1"/>
      <c r="OHO231" s="1"/>
      <c r="OHP231" s="1"/>
      <c r="OHQ231" s="1"/>
      <c r="OHR231" s="1"/>
      <c r="OHS231" s="1"/>
      <c r="OHT231" s="1"/>
      <c r="OHU231" s="1"/>
      <c r="OHV231" s="1"/>
      <c r="OHW231" s="1"/>
      <c r="OHX231" s="1"/>
      <c r="OHY231" s="1"/>
      <c r="OHZ231" s="1"/>
      <c r="OIA231" s="1"/>
      <c r="OIB231" s="1"/>
      <c r="OIC231" s="1"/>
      <c r="OID231" s="1"/>
      <c r="OIE231" s="1"/>
      <c r="OIF231" s="1"/>
      <c r="OIG231" s="1"/>
      <c r="OIH231" s="1"/>
      <c r="OII231" s="1"/>
      <c r="OIJ231" s="1"/>
      <c r="OIK231" s="1"/>
      <c r="OIL231" s="1"/>
      <c r="OIM231" s="1"/>
      <c r="OIN231" s="1"/>
      <c r="OIO231" s="1"/>
      <c r="OIP231" s="1"/>
      <c r="OIQ231" s="1"/>
      <c r="OIR231" s="1"/>
      <c r="OIS231" s="1"/>
      <c r="OIT231" s="1"/>
      <c r="OIU231" s="1"/>
      <c r="OIV231" s="1"/>
      <c r="OIW231" s="1"/>
      <c r="OIX231" s="1"/>
      <c r="OIY231" s="1"/>
      <c r="OIZ231" s="1"/>
      <c r="OJA231" s="1"/>
      <c r="OJB231" s="1"/>
      <c r="OJC231" s="1"/>
      <c r="OJD231" s="1"/>
      <c r="OJE231" s="1"/>
      <c r="OJF231" s="1"/>
      <c r="OJG231" s="1"/>
      <c r="OJH231" s="1"/>
      <c r="OJI231" s="1"/>
      <c r="OJJ231" s="1"/>
      <c r="OJK231" s="1"/>
      <c r="OJL231" s="1"/>
      <c r="OJM231" s="1"/>
      <c r="OJN231" s="1"/>
      <c r="OJO231" s="1"/>
      <c r="OJP231" s="1"/>
      <c r="OJQ231" s="1"/>
      <c r="OJR231" s="1"/>
      <c r="OJS231" s="1"/>
      <c r="OJT231" s="1"/>
      <c r="OJU231" s="1"/>
      <c r="OJV231" s="1"/>
      <c r="OJW231" s="1"/>
      <c r="OJX231" s="1"/>
      <c r="OJY231" s="1"/>
      <c r="OJZ231" s="1"/>
      <c r="OKA231" s="1"/>
      <c r="OKB231" s="1"/>
      <c r="OKC231" s="1"/>
      <c r="OKD231" s="1"/>
      <c r="OKE231" s="1"/>
      <c r="OKF231" s="1"/>
      <c r="OKG231" s="1"/>
      <c r="OKH231" s="1"/>
      <c r="OKI231" s="1"/>
      <c r="OKJ231" s="1"/>
      <c r="OKK231" s="1"/>
      <c r="OKL231" s="1"/>
      <c r="OKM231" s="1"/>
      <c r="OKN231" s="1"/>
      <c r="OKO231" s="1"/>
      <c r="OKP231" s="1"/>
      <c r="OKQ231" s="1"/>
      <c r="OKR231" s="1"/>
      <c r="OKS231" s="1"/>
      <c r="OKT231" s="1"/>
      <c r="OKU231" s="1"/>
      <c r="OKV231" s="1"/>
      <c r="OKW231" s="1"/>
      <c r="OKX231" s="1"/>
      <c r="OKY231" s="1"/>
      <c r="OKZ231" s="1"/>
      <c r="OLA231" s="1"/>
      <c r="OLB231" s="1"/>
      <c r="OLC231" s="1"/>
      <c r="OLD231" s="1"/>
      <c r="OLE231" s="1"/>
      <c r="OLF231" s="1"/>
      <c r="OLG231" s="1"/>
      <c r="OLH231" s="1"/>
      <c r="OLI231" s="1"/>
      <c r="OLJ231" s="1"/>
      <c r="OLK231" s="1"/>
      <c r="OLL231" s="1"/>
      <c r="OLM231" s="1"/>
      <c r="OLN231" s="1"/>
      <c r="OLO231" s="1"/>
      <c r="OLP231" s="1"/>
      <c r="OLQ231" s="1"/>
      <c r="OLR231" s="1"/>
      <c r="OLS231" s="1"/>
      <c r="OLT231" s="1"/>
      <c r="OLU231" s="1"/>
      <c r="OLV231" s="1"/>
      <c r="OLW231" s="1"/>
      <c r="OLX231" s="1"/>
      <c r="OLY231" s="1"/>
      <c r="OLZ231" s="1"/>
      <c r="OMA231" s="1"/>
      <c r="OMB231" s="1"/>
      <c r="OMC231" s="1"/>
      <c r="OMD231" s="1"/>
      <c r="OME231" s="1"/>
      <c r="OMF231" s="1"/>
      <c r="OMG231" s="1"/>
      <c r="OMH231" s="1"/>
      <c r="OMI231" s="1"/>
      <c r="OMJ231" s="1"/>
      <c r="OMK231" s="1"/>
      <c r="OML231" s="1"/>
      <c r="OMM231" s="1"/>
      <c r="OMN231" s="1"/>
      <c r="OMO231" s="1"/>
      <c r="OMP231" s="1"/>
      <c r="OMQ231" s="1"/>
      <c r="OMR231" s="1"/>
      <c r="OMS231" s="1"/>
      <c r="OMT231" s="1"/>
      <c r="OMU231" s="1"/>
      <c r="OMV231" s="1"/>
      <c r="OMW231" s="1"/>
      <c r="OMX231" s="1"/>
      <c r="OMY231" s="1"/>
      <c r="OMZ231" s="1"/>
      <c r="ONA231" s="1"/>
      <c r="ONB231" s="1"/>
      <c r="ONC231" s="1"/>
      <c r="OND231" s="1"/>
      <c r="ONE231" s="1"/>
      <c r="ONF231" s="1"/>
      <c r="ONG231" s="1"/>
      <c r="ONH231" s="1"/>
      <c r="ONI231" s="1"/>
      <c r="ONJ231" s="1"/>
      <c r="ONK231" s="1"/>
      <c r="ONL231" s="1"/>
      <c r="ONM231" s="1"/>
      <c r="ONN231" s="1"/>
      <c r="ONO231" s="1"/>
      <c r="ONP231" s="1"/>
      <c r="ONQ231" s="1"/>
      <c r="ONR231" s="1"/>
      <c r="ONS231" s="1"/>
      <c r="ONT231" s="1"/>
      <c r="ONU231" s="1"/>
      <c r="ONV231" s="1"/>
      <c r="ONW231" s="1"/>
      <c r="ONX231" s="1"/>
      <c r="ONY231" s="1"/>
      <c r="ONZ231" s="1"/>
      <c r="OOA231" s="1"/>
      <c r="OOB231" s="1"/>
      <c r="OOC231" s="1"/>
      <c r="OOD231" s="1"/>
      <c r="OOE231" s="1"/>
      <c r="OOF231" s="1"/>
      <c r="OOG231" s="1"/>
      <c r="OOH231" s="1"/>
      <c r="OOI231" s="1"/>
      <c r="OOJ231" s="1"/>
      <c r="OOK231" s="1"/>
      <c r="OOL231" s="1"/>
      <c r="OOM231" s="1"/>
      <c r="OON231" s="1"/>
      <c r="OOO231" s="1"/>
      <c r="OOP231" s="1"/>
      <c r="OOQ231" s="1"/>
      <c r="OOR231" s="1"/>
      <c r="OOS231" s="1"/>
      <c r="OOT231" s="1"/>
      <c r="OOU231" s="1"/>
      <c r="OOV231" s="1"/>
      <c r="OOW231" s="1"/>
      <c r="OOX231" s="1"/>
      <c r="OOY231" s="1"/>
      <c r="OOZ231" s="1"/>
      <c r="OPA231" s="1"/>
      <c r="OPB231" s="1"/>
      <c r="OPC231" s="1"/>
      <c r="OPD231" s="1"/>
      <c r="OPE231" s="1"/>
      <c r="OPF231" s="1"/>
      <c r="OPG231" s="1"/>
      <c r="OPH231" s="1"/>
      <c r="OPI231" s="1"/>
      <c r="OPJ231" s="1"/>
      <c r="OPK231" s="1"/>
      <c r="OPL231" s="1"/>
      <c r="OPM231" s="1"/>
      <c r="OPN231" s="1"/>
      <c r="OPO231" s="1"/>
      <c r="OPP231" s="1"/>
      <c r="OPQ231" s="1"/>
      <c r="OPR231" s="1"/>
      <c r="OPS231" s="1"/>
      <c r="OPT231" s="1"/>
      <c r="OPU231" s="1"/>
      <c r="OPV231" s="1"/>
      <c r="OPW231" s="1"/>
      <c r="OPX231" s="1"/>
      <c r="OPY231" s="1"/>
      <c r="OPZ231" s="1"/>
      <c r="OQA231" s="1"/>
      <c r="OQB231" s="1"/>
      <c r="OQC231" s="1"/>
      <c r="OQD231" s="1"/>
      <c r="OQE231" s="1"/>
      <c r="OQF231" s="1"/>
      <c r="OQG231" s="1"/>
      <c r="OQH231" s="1"/>
      <c r="OQI231" s="1"/>
      <c r="OQJ231" s="1"/>
      <c r="OQK231" s="1"/>
      <c r="OQL231" s="1"/>
      <c r="OQM231" s="1"/>
      <c r="OQN231" s="1"/>
      <c r="OQO231" s="1"/>
      <c r="OQP231" s="1"/>
      <c r="OQQ231" s="1"/>
      <c r="OQR231" s="1"/>
      <c r="OQS231" s="1"/>
      <c r="OQT231" s="1"/>
      <c r="OQU231" s="1"/>
      <c r="OQV231" s="1"/>
      <c r="OQW231" s="1"/>
      <c r="OQX231" s="1"/>
      <c r="OQY231" s="1"/>
      <c r="OQZ231" s="1"/>
      <c r="ORA231" s="1"/>
      <c r="ORB231" s="1"/>
      <c r="ORC231" s="1"/>
      <c r="ORD231" s="1"/>
      <c r="ORE231" s="1"/>
      <c r="ORF231" s="1"/>
      <c r="ORG231" s="1"/>
      <c r="ORH231" s="1"/>
      <c r="ORI231" s="1"/>
      <c r="ORJ231" s="1"/>
      <c r="ORK231" s="1"/>
      <c r="ORL231" s="1"/>
      <c r="ORM231" s="1"/>
      <c r="ORN231" s="1"/>
      <c r="ORO231" s="1"/>
      <c r="ORP231" s="1"/>
      <c r="ORQ231" s="1"/>
      <c r="ORR231" s="1"/>
      <c r="ORS231" s="1"/>
      <c r="ORT231" s="1"/>
      <c r="ORU231" s="1"/>
      <c r="ORV231" s="1"/>
      <c r="ORW231" s="1"/>
      <c r="ORX231" s="1"/>
      <c r="ORY231" s="1"/>
      <c r="ORZ231" s="1"/>
      <c r="OSA231" s="1"/>
      <c r="OSB231" s="1"/>
      <c r="OSC231" s="1"/>
      <c r="OSD231" s="1"/>
      <c r="OSE231" s="1"/>
      <c r="OSF231" s="1"/>
      <c r="OSG231" s="1"/>
      <c r="OSH231" s="1"/>
      <c r="OSI231" s="1"/>
      <c r="OSJ231" s="1"/>
      <c r="OSK231" s="1"/>
      <c r="OSL231" s="1"/>
      <c r="OSM231" s="1"/>
      <c r="OSN231" s="1"/>
      <c r="OSO231" s="1"/>
      <c r="OSP231" s="1"/>
      <c r="OSQ231" s="1"/>
      <c r="OSR231" s="1"/>
      <c r="OSS231" s="1"/>
      <c r="OST231" s="1"/>
      <c r="OSU231" s="1"/>
      <c r="OSV231" s="1"/>
      <c r="OSW231" s="1"/>
      <c r="OSX231" s="1"/>
      <c r="OSY231" s="1"/>
      <c r="OSZ231" s="1"/>
      <c r="OTA231" s="1"/>
      <c r="OTB231" s="1"/>
      <c r="OTC231" s="1"/>
      <c r="OTD231" s="1"/>
      <c r="OTE231" s="1"/>
      <c r="OTF231" s="1"/>
      <c r="OTG231" s="1"/>
      <c r="OTH231" s="1"/>
      <c r="OTI231" s="1"/>
      <c r="OTJ231" s="1"/>
      <c r="OTK231" s="1"/>
      <c r="OTL231" s="1"/>
      <c r="OTM231" s="1"/>
      <c r="OTN231" s="1"/>
      <c r="OTO231" s="1"/>
      <c r="OTP231" s="1"/>
      <c r="OTQ231" s="1"/>
      <c r="OTR231" s="1"/>
      <c r="OTS231" s="1"/>
      <c r="OTT231" s="1"/>
      <c r="OTU231" s="1"/>
      <c r="OTV231" s="1"/>
      <c r="OTW231" s="1"/>
      <c r="OTX231" s="1"/>
      <c r="OTY231" s="1"/>
      <c r="OTZ231" s="1"/>
      <c r="OUA231" s="1"/>
      <c r="OUB231" s="1"/>
      <c r="OUC231" s="1"/>
      <c r="OUD231" s="1"/>
      <c r="OUE231" s="1"/>
      <c r="OUF231" s="1"/>
      <c r="OUG231" s="1"/>
      <c r="OUH231" s="1"/>
      <c r="OUI231" s="1"/>
      <c r="OUJ231" s="1"/>
      <c r="OUK231" s="1"/>
      <c r="OUL231" s="1"/>
      <c r="OUM231" s="1"/>
      <c r="OUN231" s="1"/>
      <c r="OUO231" s="1"/>
      <c r="OUP231" s="1"/>
      <c r="OUQ231" s="1"/>
      <c r="OUR231" s="1"/>
      <c r="OUS231" s="1"/>
      <c r="OUT231" s="1"/>
      <c r="OUU231" s="1"/>
      <c r="OUV231" s="1"/>
      <c r="OUW231" s="1"/>
      <c r="OUX231" s="1"/>
      <c r="OUY231" s="1"/>
      <c r="OUZ231" s="1"/>
      <c r="OVA231" s="1"/>
      <c r="OVB231" s="1"/>
      <c r="OVC231" s="1"/>
      <c r="OVD231" s="1"/>
      <c r="OVE231" s="1"/>
      <c r="OVF231" s="1"/>
      <c r="OVG231" s="1"/>
      <c r="OVH231" s="1"/>
      <c r="OVI231" s="1"/>
      <c r="OVJ231" s="1"/>
      <c r="OVK231" s="1"/>
      <c r="OVL231" s="1"/>
      <c r="OVM231" s="1"/>
      <c r="OVN231" s="1"/>
      <c r="OVO231" s="1"/>
      <c r="OVP231" s="1"/>
      <c r="OVQ231" s="1"/>
      <c r="OVR231" s="1"/>
      <c r="OVS231" s="1"/>
      <c r="OVT231" s="1"/>
      <c r="OVU231" s="1"/>
      <c r="OVV231" s="1"/>
      <c r="OVW231" s="1"/>
      <c r="OVX231" s="1"/>
      <c r="OVY231" s="1"/>
      <c r="OVZ231" s="1"/>
      <c r="OWA231" s="1"/>
      <c r="OWB231" s="1"/>
      <c r="OWC231" s="1"/>
      <c r="OWD231" s="1"/>
      <c r="OWE231" s="1"/>
      <c r="OWF231" s="1"/>
      <c r="OWG231" s="1"/>
      <c r="OWH231" s="1"/>
      <c r="OWI231" s="1"/>
      <c r="OWJ231" s="1"/>
      <c r="OWK231" s="1"/>
      <c r="OWL231" s="1"/>
      <c r="OWM231" s="1"/>
      <c r="OWN231" s="1"/>
      <c r="OWO231" s="1"/>
      <c r="OWP231" s="1"/>
      <c r="OWQ231" s="1"/>
      <c r="OWR231" s="1"/>
      <c r="OWS231" s="1"/>
      <c r="OWT231" s="1"/>
      <c r="OWU231" s="1"/>
      <c r="OWV231" s="1"/>
      <c r="OWW231" s="1"/>
      <c r="OWX231" s="1"/>
      <c r="OWY231" s="1"/>
      <c r="OWZ231" s="1"/>
      <c r="OXA231" s="1"/>
      <c r="OXB231" s="1"/>
      <c r="OXC231" s="1"/>
      <c r="OXD231" s="1"/>
      <c r="OXE231" s="1"/>
      <c r="OXF231" s="1"/>
      <c r="OXG231" s="1"/>
      <c r="OXH231" s="1"/>
      <c r="OXI231" s="1"/>
      <c r="OXJ231" s="1"/>
      <c r="OXK231" s="1"/>
      <c r="OXL231" s="1"/>
      <c r="OXM231" s="1"/>
      <c r="OXN231" s="1"/>
      <c r="OXO231" s="1"/>
      <c r="OXP231" s="1"/>
      <c r="OXQ231" s="1"/>
      <c r="OXR231" s="1"/>
      <c r="OXS231" s="1"/>
      <c r="OXT231" s="1"/>
      <c r="OXU231" s="1"/>
      <c r="OXV231" s="1"/>
      <c r="OXW231" s="1"/>
      <c r="OXX231" s="1"/>
      <c r="OXY231" s="1"/>
      <c r="OXZ231" s="1"/>
      <c r="OYA231" s="1"/>
      <c r="OYB231" s="1"/>
      <c r="OYC231" s="1"/>
      <c r="OYD231" s="1"/>
      <c r="OYE231" s="1"/>
      <c r="OYF231" s="1"/>
      <c r="OYG231" s="1"/>
      <c r="OYH231" s="1"/>
      <c r="OYI231" s="1"/>
      <c r="OYJ231" s="1"/>
      <c r="OYK231" s="1"/>
      <c r="OYL231" s="1"/>
      <c r="OYM231" s="1"/>
      <c r="OYN231" s="1"/>
      <c r="OYO231" s="1"/>
      <c r="OYP231" s="1"/>
      <c r="OYQ231" s="1"/>
      <c r="OYR231" s="1"/>
      <c r="OYS231" s="1"/>
      <c r="OYT231" s="1"/>
      <c r="OYU231" s="1"/>
      <c r="OYV231" s="1"/>
      <c r="OYW231" s="1"/>
      <c r="OYX231" s="1"/>
      <c r="OYY231" s="1"/>
      <c r="OYZ231" s="1"/>
      <c r="OZA231" s="1"/>
      <c r="OZB231" s="1"/>
      <c r="OZC231" s="1"/>
      <c r="OZD231" s="1"/>
      <c r="OZE231" s="1"/>
      <c r="OZF231" s="1"/>
      <c r="OZG231" s="1"/>
      <c r="OZH231" s="1"/>
      <c r="OZI231" s="1"/>
      <c r="OZJ231" s="1"/>
      <c r="OZK231" s="1"/>
      <c r="OZL231" s="1"/>
      <c r="OZM231" s="1"/>
      <c r="OZN231" s="1"/>
      <c r="OZO231" s="1"/>
      <c r="OZP231" s="1"/>
      <c r="OZQ231" s="1"/>
      <c r="OZR231" s="1"/>
      <c r="OZS231" s="1"/>
      <c r="OZT231" s="1"/>
      <c r="OZU231" s="1"/>
      <c r="OZV231" s="1"/>
      <c r="OZW231" s="1"/>
      <c r="OZX231" s="1"/>
      <c r="OZY231" s="1"/>
      <c r="OZZ231" s="1"/>
      <c r="PAA231" s="1"/>
      <c r="PAB231" s="1"/>
      <c r="PAC231" s="1"/>
      <c r="PAD231" s="1"/>
      <c r="PAE231" s="1"/>
      <c r="PAF231" s="1"/>
      <c r="PAG231" s="1"/>
      <c r="PAH231" s="1"/>
      <c r="PAI231" s="1"/>
      <c r="PAJ231" s="1"/>
      <c r="PAK231" s="1"/>
      <c r="PAL231" s="1"/>
      <c r="PAM231" s="1"/>
      <c r="PAN231" s="1"/>
      <c r="PAO231" s="1"/>
      <c r="PAP231" s="1"/>
      <c r="PAQ231" s="1"/>
      <c r="PAR231" s="1"/>
      <c r="PAS231" s="1"/>
      <c r="PAT231" s="1"/>
      <c r="PAU231" s="1"/>
      <c r="PAV231" s="1"/>
      <c r="PAW231" s="1"/>
      <c r="PAX231" s="1"/>
      <c r="PAY231" s="1"/>
      <c r="PAZ231" s="1"/>
      <c r="PBA231" s="1"/>
      <c r="PBB231" s="1"/>
      <c r="PBC231" s="1"/>
      <c r="PBD231" s="1"/>
      <c r="PBE231" s="1"/>
      <c r="PBF231" s="1"/>
      <c r="PBG231" s="1"/>
      <c r="PBH231" s="1"/>
      <c r="PBI231" s="1"/>
      <c r="PBJ231" s="1"/>
      <c r="PBK231" s="1"/>
      <c r="PBL231" s="1"/>
      <c r="PBM231" s="1"/>
      <c r="PBN231" s="1"/>
      <c r="PBO231" s="1"/>
      <c r="PBP231" s="1"/>
      <c r="PBQ231" s="1"/>
      <c r="PBR231" s="1"/>
      <c r="PBS231" s="1"/>
      <c r="PBT231" s="1"/>
      <c r="PBU231" s="1"/>
      <c r="PBV231" s="1"/>
      <c r="PBW231" s="1"/>
      <c r="PBX231" s="1"/>
      <c r="PBY231" s="1"/>
      <c r="PBZ231" s="1"/>
      <c r="PCA231" s="1"/>
      <c r="PCB231" s="1"/>
      <c r="PCC231" s="1"/>
      <c r="PCD231" s="1"/>
      <c r="PCE231" s="1"/>
      <c r="PCF231" s="1"/>
      <c r="PCG231" s="1"/>
      <c r="PCH231" s="1"/>
      <c r="PCI231" s="1"/>
      <c r="PCJ231" s="1"/>
      <c r="PCK231" s="1"/>
      <c r="PCL231" s="1"/>
      <c r="PCM231" s="1"/>
      <c r="PCN231" s="1"/>
      <c r="PCO231" s="1"/>
      <c r="PCP231" s="1"/>
      <c r="PCQ231" s="1"/>
      <c r="PCR231" s="1"/>
      <c r="PCS231" s="1"/>
      <c r="PCT231" s="1"/>
      <c r="PCU231" s="1"/>
      <c r="PCV231" s="1"/>
      <c r="PCW231" s="1"/>
      <c r="PCX231" s="1"/>
      <c r="PCY231" s="1"/>
      <c r="PCZ231" s="1"/>
      <c r="PDA231" s="1"/>
      <c r="PDB231" s="1"/>
      <c r="PDC231" s="1"/>
      <c r="PDD231" s="1"/>
      <c r="PDE231" s="1"/>
      <c r="PDF231" s="1"/>
      <c r="PDG231" s="1"/>
      <c r="PDH231" s="1"/>
      <c r="PDI231" s="1"/>
      <c r="PDJ231" s="1"/>
      <c r="PDK231" s="1"/>
      <c r="PDL231" s="1"/>
      <c r="PDM231" s="1"/>
      <c r="PDN231" s="1"/>
      <c r="PDO231" s="1"/>
      <c r="PDP231" s="1"/>
      <c r="PDQ231" s="1"/>
      <c r="PDR231" s="1"/>
      <c r="PDS231" s="1"/>
      <c r="PDT231" s="1"/>
      <c r="PDU231" s="1"/>
      <c r="PDV231" s="1"/>
      <c r="PDW231" s="1"/>
      <c r="PDX231" s="1"/>
      <c r="PDY231" s="1"/>
      <c r="PDZ231" s="1"/>
      <c r="PEA231" s="1"/>
      <c r="PEB231" s="1"/>
      <c r="PEC231" s="1"/>
      <c r="PED231" s="1"/>
      <c r="PEE231" s="1"/>
      <c r="PEF231" s="1"/>
      <c r="PEG231" s="1"/>
      <c r="PEH231" s="1"/>
      <c r="PEI231" s="1"/>
      <c r="PEJ231" s="1"/>
      <c r="PEK231" s="1"/>
      <c r="PEL231" s="1"/>
      <c r="PEM231" s="1"/>
      <c r="PEN231" s="1"/>
      <c r="PEO231" s="1"/>
      <c r="PEP231" s="1"/>
      <c r="PEQ231" s="1"/>
      <c r="PER231" s="1"/>
      <c r="PES231" s="1"/>
      <c r="PET231" s="1"/>
      <c r="PEU231" s="1"/>
      <c r="PEV231" s="1"/>
      <c r="PEW231" s="1"/>
      <c r="PEX231" s="1"/>
      <c r="PEY231" s="1"/>
      <c r="PEZ231" s="1"/>
      <c r="PFA231" s="1"/>
      <c r="PFB231" s="1"/>
      <c r="PFC231" s="1"/>
      <c r="PFD231" s="1"/>
      <c r="PFE231" s="1"/>
      <c r="PFF231" s="1"/>
      <c r="PFG231" s="1"/>
      <c r="PFH231" s="1"/>
      <c r="PFI231" s="1"/>
      <c r="PFJ231" s="1"/>
      <c r="PFK231" s="1"/>
      <c r="PFL231" s="1"/>
      <c r="PFM231" s="1"/>
      <c r="PFN231" s="1"/>
      <c r="PFO231" s="1"/>
      <c r="PFP231" s="1"/>
      <c r="PFQ231" s="1"/>
      <c r="PFR231" s="1"/>
      <c r="PFS231" s="1"/>
      <c r="PFT231" s="1"/>
      <c r="PFU231" s="1"/>
      <c r="PFV231" s="1"/>
      <c r="PFW231" s="1"/>
      <c r="PFX231" s="1"/>
      <c r="PFY231" s="1"/>
      <c r="PFZ231" s="1"/>
      <c r="PGA231" s="1"/>
      <c r="PGB231" s="1"/>
      <c r="PGC231" s="1"/>
      <c r="PGD231" s="1"/>
      <c r="PGE231" s="1"/>
      <c r="PGF231" s="1"/>
      <c r="PGG231" s="1"/>
      <c r="PGH231" s="1"/>
      <c r="PGI231" s="1"/>
      <c r="PGJ231" s="1"/>
      <c r="PGK231" s="1"/>
      <c r="PGL231" s="1"/>
      <c r="PGM231" s="1"/>
      <c r="PGN231" s="1"/>
      <c r="PGO231" s="1"/>
      <c r="PGP231" s="1"/>
      <c r="PGQ231" s="1"/>
      <c r="PGR231" s="1"/>
      <c r="PGS231" s="1"/>
      <c r="PGT231" s="1"/>
      <c r="PGU231" s="1"/>
      <c r="PGV231" s="1"/>
      <c r="PGW231" s="1"/>
      <c r="PGX231" s="1"/>
      <c r="PGY231" s="1"/>
      <c r="PGZ231" s="1"/>
      <c r="PHA231" s="1"/>
      <c r="PHB231" s="1"/>
      <c r="PHC231" s="1"/>
      <c r="PHD231" s="1"/>
      <c r="PHE231" s="1"/>
      <c r="PHF231" s="1"/>
      <c r="PHG231" s="1"/>
      <c r="PHH231" s="1"/>
      <c r="PHI231" s="1"/>
      <c r="PHJ231" s="1"/>
      <c r="PHK231" s="1"/>
      <c r="PHL231" s="1"/>
      <c r="PHM231" s="1"/>
      <c r="PHN231" s="1"/>
      <c r="PHO231" s="1"/>
      <c r="PHP231" s="1"/>
      <c r="PHQ231" s="1"/>
      <c r="PHR231" s="1"/>
      <c r="PHS231" s="1"/>
      <c r="PHT231" s="1"/>
      <c r="PHU231" s="1"/>
      <c r="PHV231" s="1"/>
      <c r="PHW231" s="1"/>
      <c r="PHX231" s="1"/>
      <c r="PHY231" s="1"/>
      <c r="PHZ231" s="1"/>
      <c r="PIA231" s="1"/>
      <c r="PIB231" s="1"/>
      <c r="PIC231" s="1"/>
      <c r="PID231" s="1"/>
      <c r="PIE231" s="1"/>
      <c r="PIF231" s="1"/>
      <c r="PIG231" s="1"/>
      <c r="PIH231" s="1"/>
      <c r="PII231" s="1"/>
      <c r="PIJ231" s="1"/>
      <c r="PIK231" s="1"/>
      <c r="PIL231" s="1"/>
      <c r="PIM231" s="1"/>
      <c r="PIN231" s="1"/>
      <c r="PIO231" s="1"/>
      <c r="PIP231" s="1"/>
      <c r="PIQ231" s="1"/>
      <c r="PIR231" s="1"/>
      <c r="PIS231" s="1"/>
      <c r="PIT231" s="1"/>
      <c r="PIU231" s="1"/>
      <c r="PIV231" s="1"/>
      <c r="PIW231" s="1"/>
      <c r="PIX231" s="1"/>
      <c r="PIY231" s="1"/>
      <c r="PIZ231" s="1"/>
      <c r="PJA231" s="1"/>
      <c r="PJB231" s="1"/>
      <c r="PJC231" s="1"/>
      <c r="PJD231" s="1"/>
      <c r="PJE231" s="1"/>
      <c r="PJF231" s="1"/>
      <c r="PJG231" s="1"/>
      <c r="PJH231" s="1"/>
      <c r="PJI231" s="1"/>
      <c r="PJJ231" s="1"/>
      <c r="PJK231" s="1"/>
      <c r="PJL231" s="1"/>
      <c r="PJM231" s="1"/>
      <c r="PJN231" s="1"/>
      <c r="PJO231" s="1"/>
      <c r="PJP231" s="1"/>
      <c r="PJQ231" s="1"/>
      <c r="PJR231" s="1"/>
      <c r="PJS231" s="1"/>
      <c r="PJT231" s="1"/>
      <c r="PJU231" s="1"/>
      <c r="PJV231" s="1"/>
      <c r="PJW231" s="1"/>
      <c r="PJX231" s="1"/>
      <c r="PJY231" s="1"/>
      <c r="PJZ231" s="1"/>
      <c r="PKA231" s="1"/>
      <c r="PKB231" s="1"/>
      <c r="PKC231" s="1"/>
      <c r="PKD231" s="1"/>
      <c r="PKE231" s="1"/>
      <c r="PKF231" s="1"/>
      <c r="PKG231" s="1"/>
      <c r="PKH231" s="1"/>
      <c r="PKI231" s="1"/>
      <c r="PKJ231" s="1"/>
      <c r="PKK231" s="1"/>
      <c r="PKL231" s="1"/>
      <c r="PKM231" s="1"/>
      <c r="PKN231" s="1"/>
      <c r="PKO231" s="1"/>
      <c r="PKP231" s="1"/>
      <c r="PKQ231" s="1"/>
      <c r="PKR231" s="1"/>
      <c r="PKS231" s="1"/>
      <c r="PKT231" s="1"/>
      <c r="PKU231" s="1"/>
      <c r="PKV231" s="1"/>
      <c r="PKW231" s="1"/>
      <c r="PKX231" s="1"/>
      <c r="PKY231" s="1"/>
      <c r="PKZ231" s="1"/>
      <c r="PLA231" s="1"/>
      <c r="PLB231" s="1"/>
      <c r="PLC231" s="1"/>
      <c r="PLD231" s="1"/>
      <c r="PLE231" s="1"/>
      <c r="PLF231" s="1"/>
      <c r="PLG231" s="1"/>
      <c r="PLH231" s="1"/>
      <c r="PLI231" s="1"/>
      <c r="PLJ231" s="1"/>
      <c r="PLK231" s="1"/>
      <c r="PLL231" s="1"/>
      <c r="PLM231" s="1"/>
      <c r="PLN231" s="1"/>
      <c r="PLO231" s="1"/>
      <c r="PLP231" s="1"/>
      <c r="PLQ231" s="1"/>
      <c r="PLR231" s="1"/>
      <c r="PLS231" s="1"/>
      <c r="PLT231" s="1"/>
      <c r="PLU231" s="1"/>
      <c r="PLV231" s="1"/>
      <c r="PLW231" s="1"/>
      <c r="PLX231" s="1"/>
      <c r="PLY231" s="1"/>
      <c r="PLZ231" s="1"/>
      <c r="PMA231" s="1"/>
      <c r="PMB231" s="1"/>
      <c r="PMC231" s="1"/>
      <c r="PMD231" s="1"/>
      <c r="PME231" s="1"/>
      <c r="PMF231" s="1"/>
      <c r="PMG231" s="1"/>
      <c r="PMH231" s="1"/>
      <c r="PMI231" s="1"/>
      <c r="PMJ231" s="1"/>
      <c r="PMK231" s="1"/>
      <c r="PML231" s="1"/>
      <c r="PMM231" s="1"/>
      <c r="PMN231" s="1"/>
      <c r="PMO231" s="1"/>
      <c r="PMP231" s="1"/>
      <c r="PMQ231" s="1"/>
      <c r="PMR231" s="1"/>
      <c r="PMS231" s="1"/>
      <c r="PMT231" s="1"/>
      <c r="PMU231" s="1"/>
      <c r="PMV231" s="1"/>
      <c r="PMW231" s="1"/>
      <c r="PMX231" s="1"/>
      <c r="PMY231" s="1"/>
      <c r="PMZ231" s="1"/>
      <c r="PNA231" s="1"/>
      <c r="PNB231" s="1"/>
      <c r="PNC231" s="1"/>
      <c r="PND231" s="1"/>
      <c r="PNE231" s="1"/>
      <c r="PNF231" s="1"/>
      <c r="PNG231" s="1"/>
      <c r="PNH231" s="1"/>
      <c r="PNI231" s="1"/>
      <c r="PNJ231" s="1"/>
      <c r="PNK231" s="1"/>
      <c r="PNL231" s="1"/>
      <c r="PNM231" s="1"/>
      <c r="PNN231" s="1"/>
      <c r="PNO231" s="1"/>
      <c r="PNP231" s="1"/>
      <c r="PNQ231" s="1"/>
      <c r="PNR231" s="1"/>
      <c r="PNS231" s="1"/>
      <c r="PNT231" s="1"/>
      <c r="PNU231" s="1"/>
      <c r="PNV231" s="1"/>
      <c r="PNW231" s="1"/>
      <c r="PNX231" s="1"/>
      <c r="PNY231" s="1"/>
      <c r="PNZ231" s="1"/>
      <c r="POA231" s="1"/>
      <c r="POB231" s="1"/>
      <c r="POC231" s="1"/>
      <c r="POD231" s="1"/>
      <c r="POE231" s="1"/>
      <c r="POF231" s="1"/>
      <c r="POG231" s="1"/>
      <c r="POH231" s="1"/>
      <c r="POI231" s="1"/>
      <c r="POJ231" s="1"/>
      <c r="POK231" s="1"/>
      <c r="POL231" s="1"/>
      <c r="POM231" s="1"/>
      <c r="PON231" s="1"/>
      <c r="POO231" s="1"/>
      <c r="POP231" s="1"/>
      <c r="POQ231" s="1"/>
      <c r="POR231" s="1"/>
      <c r="POS231" s="1"/>
      <c r="POT231" s="1"/>
      <c r="POU231" s="1"/>
      <c r="POV231" s="1"/>
      <c r="POW231" s="1"/>
      <c r="POX231" s="1"/>
      <c r="POY231" s="1"/>
      <c r="POZ231" s="1"/>
      <c r="PPA231" s="1"/>
      <c r="PPB231" s="1"/>
      <c r="PPC231" s="1"/>
      <c r="PPD231" s="1"/>
      <c r="PPE231" s="1"/>
      <c r="PPF231" s="1"/>
      <c r="PPG231" s="1"/>
      <c r="PPH231" s="1"/>
      <c r="PPI231" s="1"/>
      <c r="PPJ231" s="1"/>
      <c r="PPK231" s="1"/>
      <c r="PPL231" s="1"/>
      <c r="PPM231" s="1"/>
      <c r="PPN231" s="1"/>
      <c r="PPO231" s="1"/>
      <c r="PPP231" s="1"/>
      <c r="PPQ231" s="1"/>
      <c r="PPR231" s="1"/>
      <c r="PPS231" s="1"/>
      <c r="PPT231" s="1"/>
      <c r="PPU231" s="1"/>
      <c r="PPV231" s="1"/>
      <c r="PPW231" s="1"/>
      <c r="PPX231" s="1"/>
      <c r="PPY231" s="1"/>
      <c r="PPZ231" s="1"/>
      <c r="PQA231" s="1"/>
      <c r="PQB231" s="1"/>
      <c r="PQC231" s="1"/>
      <c r="PQD231" s="1"/>
      <c r="PQE231" s="1"/>
      <c r="PQF231" s="1"/>
      <c r="PQG231" s="1"/>
      <c r="PQH231" s="1"/>
      <c r="PQI231" s="1"/>
      <c r="PQJ231" s="1"/>
      <c r="PQK231" s="1"/>
      <c r="PQL231" s="1"/>
      <c r="PQM231" s="1"/>
      <c r="PQN231" s="1"/>
      <c r="PQO231" s="1"/>
      <c r="PQP231" s="1"/>
      <c r="PQQ231" s="1"/>
      <c r="PQR231" s="1"/>
      <c r="PQS231" s="1"/>
      <c r="PQT231" s="1"/>
      <c r="PQU231" s="1"/>
      <c r="PQV231" s="1"/>
      <c r="PQW231" s="1"/>
      <c r="PQX231" s="1"/>
      <c r="PQY231" s="1"/>
      <c r="PQZ231" s="1"/>
      <c r="PRA231" s="1"/>
      <c r="PRB231" s="1"/>
      <c r="PRC231" s="1"/>
      <c r="PRD231" s="1"/>
      <c r="PRE231" s="1"/>
      <c r="PRF231" s="1"/>
      <c r="PRG231" s="1"/>
      <c r="PRH231" s="1"/>
      <c r="PRI231" s="1"/>
      <c r="PRJ231" s="1"/>
      <c r="PRK231" s="1"/>
      <c r="PRL231" s="1"/>
      <c r="PRM231" s="1"/>
      <c r="PRN231" s="1"/>
      <c r="PRO231" s="1"/>
      <c r="PRP231" s="1"/>
      <c r="PRQ231" s="1"/>
      <c r="PRR231" s="1"/>
      <c r="PRS231" s="1"/>
      <c r="PRT231" s="1"/>
      <c r="PRU231" s="1"/>
      <c r="PRV231" s="1"/>
      <c r="PRW231" s="1"/>
      <c r="PRX231" s="1"/>
      <c r="PRY231" s="1"/>
      <c r="PRZ231" s="1"/>
      <c r="PSA231" s="1"/>
      <c r="PSB231" s="1"/>
      <c r="PSC231" s="1"/>
      <c r="PSD231" s="1"/>
      <c r="PSE231" s="1"/>
      <c r="PSF231" s="1"/>
      <c r="PSG231" s="1"/>
      <c r="PSH231" s="1"/>
      <c r="PSI231" s="1"/>
      <c r="PSJ231" s="1"/>
      <c r="PSK231" s="1"/>
      <c r="PSL231" s="1"/>
      <c r="PSM231" s="1"/>
      <c r="PSN231" s="1"/>
      <c r="PSO231" s="1"/>
      <c r="PSP231" s="1"/>
      <c r="PSQ231" s="1"/>
      <c r="PSR231" s="1"/>
      <c r="PSS231" s="1"/>
      <c r="PST231" s="1"/>
      <c r="PSU231" s="1"/>
      <c r="PSV231" s="1"/>
      <c r="PSW231" s="1"/>
      <c r="PSX231" s="1"/>
      <c r="PSY231" s="1"/>
      <c r="PSZ231" s="1"/>
      <c r="PTA231" s="1"/>
      <c r="PTB231" s="1"/>
      <c r="PTC231" s="1"/>
      <c r="PTD231" s="1"/>
      <c r="PTE231" s="1"/>
      <c r="PTF231" s="1"/>
      <c r="PTG231" s="1"/>
      <c r="PTH231" s="1"/>
      <c r="PTI231" s="1"/>
      <c r="PTJ231" s="1"/>
      <c r="PTK231" s="1"/>
      <c r="PTL231" s="1"/>
      <c r="PTM231" s="1"/>
      <c r="PTN231" s="1"/>
      <c r="PTO231" s="1"/>
      <c r="PTP231" s="1"/>
      <c r="PTQ231" s="1"/>
      <c r="PTR231" s="1"/>
      <c r="PTS231" s="1"/>
      <c r="PTT231" s="1"/>
      <c r="PTU231" s="1"/>
      <c r="PTV231" s="1"/>
      <c r="PTW231" s="1"/>
      <c r="PTX231" s="1"/>
      <c r="PTY231" s="1"/>
      <c r="PTZ231" s="1"/>
      <c r="PUA231" s="1"/>
      <c r="PUB231" s="1"/>
      <c r="PUC231" s="1"/>
      <c r="PUD231" s="1"/>
      <c r="PUE231" s="1"/>
      <c r="PUF231" s="1"/>
      <c r="PUG231" s="1"/>
      <c r="PUH231" s="1"/>
      <c r="PUI231" s="1"/>
      <c r="PUJ231" s="1"/>
      <c r="PUK231" s="1"/>
      <c r="PUL231" s="1"/>
      <c r="PUM231" s="1"/>
      <c r="PUN231" s="1"/>
      <c r="PUO231" s="1"/>
      <c r="PUP231" s="1"/>
      <c r="PUQ231" s="1"/>
      <c r="PUR231" s="1"/>
      <c r="PUS231" s="1"/>
      <c r="PUT231" s="1"/>
      <c r="PUU231" s="1"/>
      <c r="PUV231" s="1"/>
      <c r="PUW231" s="1"/>
      <c r="PUX231" s="1"/>
      <c r="PUY231" s="1"/>
      <c r="PUZ231" s="1"/>
      <c r="PVA231" s="1"/>
      <c r="PVB231" s="1"/>
      <c r="PVC231" s="1"/>
      <c r="PVD231" s="1"/>
      <c r="PVE231" s="1"/>
      <c r="PVF231" s="1"/>
      <c r="PVG231" s="1"/>
      <c r="PVH231" s="1"/>
      <c r="PVI231" s="1"/>
      <c r="PVJ231" s="1"/>
      <c r="PVK231" s="1"/>
      <c r="PVL231" s="1"/>
      <c r="PVM231" s="1"/>
      <c r="PVN231" s="1"/>
      <c r="PVO231" s="1"/>
      <c r="PVP231" s="1"/>
      <c r="PVQ231" s="1"/>
      <c r="PVR231" s="1"/>
      <c r="PVS231" s="1"/>
      <c r="PVT231" s="1"/>
      <c r="PVU231" s="1"/>
      <c r="PVV231" s="1"/>
      <c r="PVW231" s="1"/>
      <c r="PVX231" s="1"/>
      <c r="PVY231" s="1"/>
      <c r="PVZ231" s="1"/>
      <c r="PWA231" s="1"/>
      <c r="PWB231" s="1"/>
      <c r="PWC231" s="1"/>
      <c r="PWD231" s="1"/>
      <c r="PWE231" s="1"/>
      <c r="PWF231" s="1"/>
      <c r="PWG231" s="1"/>
      <c r="PWH231" s="1"/>
      <c r="PWI231" s="1"/>
      <c r="PWJ231" s="1"/>
      <c r="PWK231" s="1"/>
      <c r="PWL231" s="1"/>
      <c r="PWM231" s="1"/>
      <c r="PWN231" s="1"/>
      <c r="PWO231" s="1"/>
      <c r="PWP231" s="1"/>
      <c r="PWQ231" s="1"/>
      <c r="PWR231" s="1"/>
      <c r="PWS231" s="1"/>
      <c r="PWT231" s="1"/>
      <c r="PWU231" s="1"/>
      <c r="PWV231" s="1"/>
      <c r="PWW231" s="1"/>
      <c r="PWX231" s="1"/>
      <c r="PWY231" s="1"/>
      <c r="PWZ231" s="1"/>
      <c r="PXA231" s="1"/>
      <c r="PXB231" s="1"/>
      <c r="PXC231" s="1"/>
      <c r="PXD231" s="1"/>
      <c r="PXE231" s="1"/>
      <c r="PXF231" s="1"/>
      <c r="PXG231" s="1"/>
      <c r="PXH231" s="1"/>
      <c r="PXI231" s="1"/>
      <c r="PXJ231" s="1"/>
      <c r="PXK231" s="1"/>
      <c r="PXL231" s="1"/>
      <c r="PXM231" s="1"/>
      <c r="PXN231" s="1"/>
      <c r="PXO231" s="1"/>
      <c r="PXP231" s="1"/>
      <c r="PXQ231" s="1"/>
      <c r="PXR231" s="1"/>
      <c r="PXS231" s="1"/>
      <c r="PXT231" s="1"/>
      <c r="PXU231" s="1"/>
      <c r="PXV231" s="1"/>
      <c r="PXW231" s="1"/>
      <c r="PXX231" s="1"/>
      <c r="PXY231" s="1"/>
      <c r="PXZ231" s="1"/>
      <c r="PYA231" s="1"/>
      <c r="PYB231" s="1"/>
      <c r="PYC231" s="1"/>
      <c r="PYD231" s="1"/>
      <c r="PYE231" s="1"/>
      <c r="PYF231" s="1"/>
      <c r="PYG231" s="1"/>
      <c r="PYH231" s="1"/>
      <c r="PYI231" s="1"/>
      <c r="PYJ231" s="1"/>
      <c r="PYK231" s="1"/>
      <c r="PYL231" s="1"/>
      <c r="PYM231" s="1"/>
      <c r="PYN231" s="1"/>
      <c r="PYO231" s="1"/>
      <c r="PYP231" s="1"/>
      <c r="PYQ231" s="1"/>
      <c r="PYR231" s="1"/>
      <c r="PYS231" s="1"/>
      <c r="PYT231" s="1"/>
      <c r="PYU231" s="1"/>
      <c r="PYV231" s="1"/>
      <c r="PYW231" s="1"/>
      <c r="PYX231" s="1"/>
      <c r="PYY231" s="1"/>
      <c r="PYZ231" s="1"/>
      <c r="PZA231" s="1"/>
      <c r="PZB231" s="1"/>
      <c r="PZC231" s="1"/>
      <c r="PZD231" s="1"/>
      <c r="PZE231" s="1"/>
      <c r="PZF231" s="1"/>
      <c r="PZG231" s="1"/>
      <c r="PZH231" s="1"/>
      <c r="PZI231" s="1"/>
      <c r="PZJ231" s="1"/>
      <c r="PZK231" s="1"/>
      <c r="PZL231" s="1"/>
      <c r="PZM231" s="1"/>
      <c r="PZN231" s="1"/>
      <c r="PZO231" s="1"/>
      <c r="PZP231" s="1"/>
      <c r="PZQ231" s="1"/>
      <c r="PZR231" s="1"/>
      <c r="PZS231" s="1"/>
      <c r="PZT231" s="1"/>
      <c r="PZU231" s="1"/>
      <c r="PZV231" s="1"/>
      <c r="PZW231" s="1"/>
      <c r="PZX231" s="1"/>
      <c r="PZY231" s="1"/>
      <c r="PZZ231" s="1"/>
      <c r="QAA231" s="1"/>
      <c r="QAB231" s="1"/>
      <c r="QAC231" s="1"/>
      <c r="QAD231" s="1"/>
      <c r="QAE231" s="1"/>
      <c r="QAF231" s="1"/>
      <c r="QAG231" s="1"/>
      <c r="QAH231" s="1"/>
      <c r="QAI231" s="1"/>
      <c r="QAJ231" s="1"/>
      <c r="QAK231" s="1"/>
      <c r="QAL231" s="1"/>
      <c r="QAM231" s="1"/>
      <c r="QAN231" s="1"/>
      <c r="QAO231" s="1"/>
      <c r="QAP231" s="1"/>
      <c r="QAQ231" s="1"/>
      <c r="QAR231" s="1"/>
      <c r="QAS231" s="1"/>
      <c r="QAT231" s="1"/>
      <c r="QAU231" s="1"/>
      <c r="QAV231" s="1"/>
      <c r="QAW231" s="1"/>
      <c r="QAX231" s="1"/>
      <c r="QAY231" s="1"/>
      <c r="QAZ231" s="1"/>
      <c r="QBA231" s="1"/>
      <c r="QBB231" s="1"/>
      <c r="QBC231" s="1"/>
      <c r="QBD231" s="1"/>
      <c r="QBE231" s="1"/>
      <c r="QBF231" s="1"/>
      <c r="QBG231" s="1"/>
      <c r="QBH231" s="1"/>
      <c r="QBI231" s="1"/>
      <c r="QBJ231" s="1"/>
      <c r="QBK231" s="1"/>
      <c r="QBL231" s="1"/>
      <c r="QBM231" s="1"/>
      <c r="QBN231" s="1"/>
      <c r="QBO231" s="1"/>
      <c r="QBP231" s="1"/>
      <c r="QBQ231" s="1"/>
      <c r="QBR231" s="1"/>
      <c r="QBS231" s="1"/>
      <c r="QBT231" s="1"/>
      <c r="QBU231" s="1"/>
      <c r="QBV231" s="1"/>
      <c r="QBW231" s="1"/>
      <c r="QBX231" s="1"/>
      <c r="QBY231" s="1"/>
      <c r="QBZ231" s="1"/>
      <c r="QCA231" s="1"/>
      <c r="QCB231" s="1"/>
      <c r="QCC231" s="1"/>
      <c r="QCD231" s="1"/>
      <c r="QCE231" s="1"/>
      <c r="QCF231" s="1"/>
      <c r="QCG231" s="1"/>
      <c r="QCH231" s="1"/>
      <c r="QCI231" s="1"/>
      <c r="QCJ231" s="1"/>
      <c r="QCK231" s="1"/>
      <c r="QCL231" s="1"/>
      <c r="QCM231" s="1"/>
      <c r="QCN231" s="1"/>
      <c r="QCO231" s="1"/>
      <c r="QCP231" s="1"/>
      <c r="QCQ231" s="1"/>
      <c r="QCR231" s="1"/>
      <c r="QCS231" s="1"/>
      <c r="QCT231" s="1"/>
      <c r="QCU231" s="1"/>
      <c r="QCV231" s="1"/>
      <c r="QCW231" s="1"/>
      <c r="QCX231" s="1"/>
      <c r="QCY231" s="1"/>
      <c r="QCZ231" s="1"/>
      <c r="QDA231" s="1"/>
      <c r="QDB231" s="1"/>
      <c r="QDC231" s="1"/>
      <c r="QDD231" s="1"/>
      <c r="QDE231" s="1"/>
      <c r="QDF231" s="1"/>
      <c r="QDG231" s="1"/>
      <c r="QDH231" s="1"/>
      <c r="QDI231" s="1"/>
      <c r="QDJ231" s="1"/>
      <c r="QDK231" s="1"/>
      <c r="QDL231" s="1"/>
      <c r="QDM231" s="1"/>
      <c r="QDN231" s="1"/>
      <c r="QDO231" s="1"/>
      <c r="QDP231" s="1"/>
      <c r="QDQ231" s="1"/>
      <c r="QDR231" s="1"/>
      <c r="QDS231" s="1"/>
      <c r="QDT231" s="1"/>
      <c r="QDU231" s="1"/>
      <c r="QDV231" s="1"/>
      <c r="QDW231" s="1"/>
      <c r="QDX231" s="1"/>
      <c r="QDY231" s="1"/>
      <c r="QDZ231" s="1"/>
      <c r="QEA231" s="1"/>
      <c r="QEB231" s="1"/>
      <c r="QEC231" s="1"/>
      <c r="QED231" s="1"/>
      <c r="QEE231" s="1"/>
      <c r="QEF231" s="1"/>
      <c r="QEG231" s="1"/>
      <c r="QEH231" s="1"/>
      <c r="QEI231" s="1"/>
      <c r="QEJ231" s="1"/>
      <c r="QEK231" s="1"/>
      <c r="QEL231" s="1"/>
      <c r="QEM231" s="1"/>
      <c r="QEN231" s="1"/>
      <c r="QEO231" s="1"/>
      <c r="QEP231" s="1"/>
      <c r="QEQ231" s="1"/>
      <c r="QER231" s="1"/>
      <c r="QES231" s="1"/>
      <c r="QET231" s="1"/>
      <c r="QEU231" s="1"/>
      <c r="QEV231" s="1"/>
      <c r="QEW231" s="1"/>
      <c r="QEX231" s="1"/>
      <c r="QEY231" s="1"/>
      <c r="QEZ231" s="1"/>
      <c r="QFA231" s="1"/>
      <c r="QFB231" s="1"/>
      <c r="QFC231" s="1"/>
      <c r="QFD231" s="1"/>
      <c r="QFE231" s="1"/>
      <c r="QFF231" s="1"/>
      <c r="QFG231" s="1"/>
      <c r="QFH231" s="1"/>
      <c r="QFI231" s="1"/>
      <c r="QFJ231" s="1"/>
      <c r="QFK231" s="1"/>
      <c r="QFL231" s="1"/>
      <c r="QFM231" s="1"/>
      <c r="QFN231" s="1"/>
      <c r="QFO231" s="1"/>
      <c r="QFP231" s="1"/>
      <c r="QFQ231" s="1"/>
      <c r="QFR231" s="1"/>
      <c r="QFS231" s="1"/>
      <c r="QFT231" s="1"/>
      <c r="QFU231" s="1"/>
      <c r="QFV231" s="1"/>
      <c r="QFW231" s="1"/>
      <c r="QFX231" s="1"/>
      <c r="QFY231" s="1"/>
      <c r="QFZ231" s="1"/>
      <c r="QGA231" s="1"/>
      <c r="QGB231" s="1"/>
      <c r="QGC231" s="1"/>
      <c r="QGD231" s="1"/>
      <c r="QGE231" s="1"/>
      <c r="QGF231" s="1"/>
      <c r="QGG231" s="1"/>
      <c r="QGH231" s="1"/>
      <c r="QGI231" s="1"/>
      <c r="QGJ231" s="1"/>
      <c r="QGK231" s="1"/>
      <c r="QGL231" s="1"/>
      <c r="QGM231" s="1"/>
      <c r="QGN231" s="1"/>
      <c r="QGO231" s="1"/>
      <c r="QGP231" s="1"/>
      <c r="QGQ231" s="1"/>
      <c r="QGR231" s="1"/>
      <c r="QGS231" s="1"/>
      <c r="QGT231" s="1"/>
      <c r="QGU231" s="1"/>
      <c r="QGV231" s="1"/>
      <c r="QGW231" s="1"/>
      <c r="QGX231" s="1"/>
      <c r="QGY231" s="1"/>
      <c r="QGZ231" s="1"/>
      <c r="QHA231" s="1"/>
      <c r="QHB231" s="1"/>
      <c r="QHC231" s="1"/>
      <c r="QHD231" s="1"/>
      <c r="QHE231" s="1"/>
      <c r="QHF231" s="1"/>
      <c r="QHG231" s="1"/>
      <c r="QHH231" s="1"/>
      <c r="QHI231" s="1"/>
      <c r="QHJ231" s="1"/>
      <c r="QHK231" s="1"/>
      <c r="QHL231" s="1"/>
      <c r="QHM231" s="1"/>
      <c r="QHN231" s="1"/>
      <c r="QHO231" s="1"/>
      <c r="QHP231" s="1"/>
      <c r="QHQ231" s="1"/>
      <c r="QHR231" s="1"/>
      <c r="QHS231" s="1"/>
      <c r="QHT231" s="1"/>
      <c r="QHU231" s="1"/>
      <c r="QHV231" s="1"/>
      <c r="QHW231" s="1"/>
      <c r="QHX231" s="1"/>
      <c r="QHY231" s="1"/>
      <c r="QHZ231" s="1"/>
      <c r="QIA231" s="1"/>
      <c r="QIB231" s="1"/>
      <c r="QIC231" s="1"/>
      <c r="QID231" s="1"/>
      <c r="QIE231" s="1"/>
      <c r="QIF231" s="1"/>
      <c r="QIG231" s="1"/>
      <c r="QIH231" s="1"/>
      <c r="QII231" s="1"/>
      <c r="QIJ231" s="1"/>
      <c r="QIK231" s="1"/>
      <c r="QIL231" s="1"/>
      <c r="QIM231" s="1"/>
      <c r="QIN231" s="1"/>
      <c r="QIO231" s="1"/>
      <c r="QIP231" s="1"/>
      <c r="QIQ231" s="1"/>
      <c r="QIR231" s="1"/>
      <c r="QIS231" s="1"/>
      <c r="QIT231" s="1"/>
      <c r="QIU231" s="1"/>
      <c r="QIV231" s="1"/>
      <c r="QIW231" s="1"/>
      <c r="QIX231" s="1"/>
      <c r="QIY231" s="1"/>
      <c r="QIZ231" s="1"/>
      <c r="QJA231" s="1"/>
      <c r="QJB231" s="1"/>
      <c r="QJC231" s="1"/>
      <c r="QJD231" s="1"/>
      <c r="QJE231" s="1"/>
      <c r="QJF231" s="1"/>
      <c r="QJG231" s="1"/>
      <c r="QJH231" s="1"/>
      <c r="QJI231" s="1"/>
      <c r="QJJ231" s="1"/>
      <c r="QJK231" s="1"/>
      <c r="QJL231" s="1"/>
      <c r="QJM231" s="1"/>
      <c r="QJN231" s="1"/>
      <c r="QJO231" s="1"/>
      <c r="QJP231" s="1"/>
      <c r="QJQ231" s="1"/>
      <c r="QJR231" s="1"/>
      <c r="QJS231" s="1"/>
      <c r="QJT231" s="1"/>
      <c r="QJU231" s="1"/>
      <c r="QJV231" s="1"/>
      <c r="QJW231" s="1"/>
      <c r="QJX231" s="1"/>
      <c r="QJY231" s="1"/>
      <c r="QJZ231" s="1"/>
      <c r="QKA231" s="1"/>
      <c r="QKB231" s="1"/>
      <c r="QKC231" s="1"/>
      <c r="QKD231" s="1"/>
      <c r="QKE231" s="1"/>
      <c r="QKF231" s="1"/>
      <c r="QKG231" s="1"/>
      <c r="QKH231" s="1"/>
      <c r="QKI231" s="1"/>
      <c r="QKJ231" s="1"/>
      <c r="QKK231" s="1"/>
      <c r="QKL231" s="1"/>
      <c r="QKM231" s="1"/>
      <c r="QKN231" s="1"/>
      <c r="QKO231" s="1"/>
      <c r="QKP231" s="1"/>
      <c r="QKQ231" s="1"/>
      <c r="QKR231" s="1"/>
      <c r="QKS231" s="1"/>
      <c r="QKT231" s="1"/>
      <c r="QKU231" s="1"/>
      <c r="QKV231" s="1"/>
      <c r="QKW231" s="1"/>
      <c r="QKX231" s="1"/>
      <c r="QKY231" s="1"/>
      <c r="QKZ231" s="1"/>
      <c r="QLA231" s="1"/>
      <c r="QLB231" s="1"/>
      <c r="QLC231" s="1"/>
      <c r="QLD231" s="1"/>
      <c r="QLE231" s="1"/>
      <c r="QLF231" s="1"/>
      <c r="QLG231" s="1"/>
      <c r="QLH231" s="1"/>
      <c r="QLI231" s="1"/>
      <c r="QLJ231" s="1"/>
      <c r="QLK231" s="1"/>
      <c r="QLL231" s="1"/>
      <c r="QLM231" s="1"/>
      <c r="QLN231" s="1"/>
      <c r="QLO231" s="1"/>
      <c r="QLP231" s="1"/>
      <c r="QLQ231" s="1"/>
      <c r="QLR231" s="1"/>
      <c r="QLS231" s="1"/>
      <c r="QLT231" s="1"/>
      <c r="QLU231" s="1"/>
      <c r="QLV231" s="1"/>
      <c r="QLW231" s="1"/>
      <c r="QLX231" s="1"/>
      <c r="QLY231" s="1"/>
      <c r="QLZ231" s="1"/>
      <c r="QMA231" s="1"/>
      <c r="QMB231" s="1"/>
      <c r="QMC231" s="1"/>
      <c r="QMD231" s="1"/>
      <c r="QME231" s="1"/>
      <c r="QMF231" s="1"/>
      <c r="QMG231" s="1"/>
      <c r="QMH231" s="1"/>
      <c r="QMI231" s="1"/>
      <c r="QMJ231" s="1"/>
      <c r="QMK231" s="1"/>
      <c r="QML231" s="1"/>
      <c r="QMM231" s="1"/>
      <c r="QMN231" s="1"/>
      <c r="QMO231" s="1"/>
      <c r="QMP231" s="1"/>
      <c r="QMQ231" s="1"/>
      <c r="QMR231" s="1"/>
      <c r="QMS231" s="1"/>
      <c r="QMT231" s="1"/>
      <c r="QMU231" s="1"/>
      <c r="QMV231" s="1"/>
      <c r="QMW231" s="1"/>
      <c r="QMX231" s="1"/>
      <c r="QMY231" s="1"/>
      <c r="QMZ231" s="1"/>
      <c r="QNA231" s="1"/>
      <c r="QNB231" s="1"/>
      <c r="QNC231" s="1"/>
      <c r="QND231" s="1"/>
      <c r="QNE231" s="1"/>
      <c r="QNF231" s="1"/>
      <c r="QNG231" s="1"/>
      <c r="QNH231" s="1"/>
      <c r="QNI231" s="1"/>
      <c r="QNJ231" s="1"/>
      <c r="QNK231" s="1"/>
      <c r="QNL231" s="1"/>
      <c r="QNM231" s="1"/>
      <c r="QNN231" s="1"/>
      <c r="QNO231" s="1"/>
      <c r="QNP231" s="1"/>
      <c r="QNQ231" s="1"/>
      <c r="QNR231" s="1"/>
      <c r="QNS231" s="1"/>
      <c r="QNT231" s="1"/>
      <c r="QNU231" s="1"/>
      <c r="QNV231" s="1"/>
      <c r="QNW231" s="1"/>
      <c r="QNX231" s="1"/>
      <c r="QNY231" s="1"/>
      <c r="QNZ231" s="1"/>
      <c r="QOA231" s="1"/>
      <c r="QOB231" s="1"/>
      <c r="QOC231" s="1"/>
      <c r="QOD231" s="1"/>
      <c r="QOE231" s="1"/>
      <c r="QOF231" s="1"/>
      <c r="QOG231" s="1"/>
      <c r="QOH231" s="1"/>
      <c r="QOI231" s="1"/>
      <c r="QOJ231" s="1"/>
      <c r="QOK231" s="1"/>
      <c r="QOL231" s="1"/>
      <c r="QOM231" s="1"/>
      <c r="QON231" s="1"/>
      <c r="QOO231" s="1"/>
      <c r="QOP231" s="1"/>
      <c r="QOQ231" s="1"/>
      <c r="QOR231" s="1"/>
      <c r="QOS231" s="1"/>
      <c r="QOT231" s="1"/>
      <c r="QOU231" s="1"/>
      <c r="QOV231" s="1"/>
      <c r="QOW231" s="1"/>
      <c r="QOX231" s="1"/>
      <c r="QOY231" s="1"/>
      <c r="QOZ231" s="1"/>
      <c r="QPA231" s="1"/>
      <c r="QPB231" s="1"/>
      <c r="QPC231" s="1"/>
      <c r="QPD231" s="1"/>
      <c r="QPE231" s="1"/>
      <c r="QPF231" s="1"/>
      <c r="QPG231" s="1"/>
      <c r="QPH231" s="1"/>
      <c r="QPI231" s="1"/>
      <c r="QPJ231" s="1"/>
      <c r="QPK231" s="1"/>
      <c r="QPL231" s="1"/>
      <c r="QPM231" s="1"/>
      <c r="QPN231" s="1"/>
      <c r="QPO231" s="1"/>
      <c r="QPP231" s="1"/>
      <c r="QPQ231" s="1"/>
      <c r="QPR231" s="1"/>
      <c r="QPS231" s="1"/>
      <c r="QPT231" s="1"/>
      <c r="QPU231" s="1"/>
      <c r="QPV231" s="1"/>
      <c r="QPW231" s="1"/>
      <c r="QPX231" s="1"/>
      <c r="QPY231" s="1"/>
      <c r="QPZ231" s="1"/>
      <c r="QQA231" s="1"/>
      <c r="QQB231" s="1"/>
      <c r="QQC231" s="1"/>
      <c r="QQD231" s="1"/>
      <c r="QQE231" s="1"/>
      <c r="QQF231" s="1"/>
      <c r="QQG231" s="1"/>
      <c r="QQH231" s="1"/>
      <c r="QQI231" s="1"/>
      <c r="QQJ231" s="1"/>
      <c r="QQK231" s="1"/>
      <c r="QQL231" s="1"/>
      <c r="QQM231" s="1"/>
      <c r="QQN231" s="1"/>
      <c r="QQO231" s="1"/>
      <c r="QQP231" s="1"/>
      <c r="QQQ231" s="1"/>
      <c r="QQR231" s="1"/>
      <c r="QQS231" s="1"/>
      <c r="QQT231" s="1"/>
      <c r="QQU231" s="1"/>
      <c r="QQV231" s="1"/>
      <c r="QQW231" s="1"/>
      <c r="QQX231" s="1"/>
      <c r="QQY231" s="1"/>
      <c r="QQZ231" s="1"/>
      <c r="QRA231" s="1"/>
      <c r="QRB231" s="1"/>
      <c r="QRC231" s="1"/>
      <c r="QRD231" s="1"/>
      <c r="QRE231" s="1"/>
      <c r="QRF231" s="1"/>
      <c r="QRG231" s="1"/>
      <c r="QRH231" s="1"/>
      <c r="QRI231" s="1"/>
      <c r="QRJ231" s="1"/>
      <c r="QRK231" s="1"/>
      <c r="QRL231" s="1"/>
      <c r="QRM231" s="1"/>
      <c r="QRN231" s="1"/>
      <c r="QRO231" s="1"/>
      <c r="QRP231" s="1"/>
      <c r="QRQ231" s="1"/>
      <c r="QRR231" s="1"/>
      <c r="QRS231" s="1"/>
      <c r="QRT231" s="1"/>
      <c r="QRU231" s="1"/>
      <c r="QRV231" s="1"/>
      <c r="QRW231" s="1"/>
      <c r="QRX231" s="1"/>
      <c r="QRY231" s="1"/>
      <c r="QRZ231" s="1"/>
      <c r="QSA231" s="1"/>
      <c r="QSB231" s="1"/>
      <c r="QSC231" s="1"/>
      <c r="QSD231" s="1"/>
      <c r="QSE231" s="1"/>
      <c r="QSF231" s="1"/>
      <c r="QSG231" s="1"/>
      <c r="QSH231" s="1"/>
      <c r="QSI231" s="1"/>
      <c r="QSJ231" s="1"/>
      <c r="QSK231" s="1"/>
      <c r="QSL231" s="1"/>
      <c r="QSM231" s="1"/>
      <c r="QSN231" s="1"/>
      <c r="QSO231" s="1"/>
      <c r="QSP231" s="1"/>
      <c r="QSQ231" s="1"/>
      <c r="QSR231" s="1"/>
      <c r="QSS231" s="1"/>
      <c r="QST231" s="1"/>
      <c r="QSU231" s="1"/>
      <c r="QSV231" s="1"/>
      <c r="QSW231" s="1"/>
      <c r="QSX231" s="1"/>
      <c r="QSY231" s="1"/>
      <c r="QSZ231" s="1"/>
      <c r="QTA231" s="1"/>
      <c r="QTB231" s="1"/>
      <c r="QTC231" s="1"/>
      <c r="QTD231" s="1"/>
      <c r="QTE231" s="1"/>
      <c r="QTF231" s="1"/>
      <c r="QTG231" s="1"/>
      <c r="QTH231" s="1"/>
      <c r="QTI231" s="1"/>
      <c r="QTJ231" s="1"/>
      <c r="QTK231" s="1"/>
      <c r="QTL231" s="1"/>
      <c r="QTM231" s="1"/>
      <c r="QTN231" s="1"/>
      <c r="QTO231" s="1"/>
      <c r="QTP231" s="1"/>
      <c r="QTQ231" s="1"/>
      <c r="QTR231" s="1"/>
      <c r="QTS231" s="1"/>
      <c r="QTT231" s="1"/>
      <c r="QTU231" s="1"/>
      <c r="QTV231" s="1"/>
      <c r="QTW231" s="1"/>
      <c r="QTX231" s="1"/>
      <c r="QTY231" s="1"/>
      <c r="QTZ231" s="1"/>
      <c r="QUA231" s="1"/>
      <c r="QUB231" s="1"/>
      <c r="QUC231" s="1"/>
      <c r="QUD231" s="1"/>
      <c r="QUE231" s="1"/>
      <c r="QUF231" s="1"/>
      <c r="QUG231" s="1"/>
      <c r="QUH231" s="1"/>
      <c r="QUI231" s="1"/>
      <c r="QUJ231" s="1"/>
      <c r="QUK231" s="1"/>
      <c r="QUL231" s="1"/>
      <c r="QUM231" s="1"/>
      <c r="QUN231" s="1"/>
      <c r="QUO231" s="1"/>
      <c r="QUP231" s="1"/>
      <c r="QUQ231" s="1"/>
      <c r="QUR231" s="1"/>
      <c r="QUS231" s="1"/>
      <c r="QUT231" s="1"/>
      <c r="QUU231" s="1"/>
      <c r="QUV231" s="1"/>
      <c r="QUW231" s="1"/>
      <c r="QUX231" s="1"/>
      <c r="QUY231" s="1"/>
      <c r="QUZ231" s="1"/>
      <c r="QVA231" s="1"/>
      <c r="QVB231" s="1"/>
      <c r="QVC231" s="1"/>
      <c r="QVD231" s="1"/>
      <c r="QVE231" s="1"/>
      <c r="QVF231" s="1"/>
      <c r="QVG231" s="1"/>
      <c r="QVH231" s="1"/>
      <c r="QVI231" s="1"/>
      <c r="QVJ231" s="1"/>
      <c r="QVK231" s="1"/>
      <c r="QVL231" s="1"/>
      <c r="QVM231" s="1"/>
      <c r="QVN231" s="1"/>
      <c r="QVO231" s="1"/>
      <c r="QVP231" s="1"/>
      <c r="QVQ231" s="1"/>
      <c r="QVR231" s="1"/>
      <c r="QVS231" s="1"/>
      <c r="QVT231" s="1"/>
      <c r="QVU231" s="1"/>
      <c r="QVV231" s="1"/>
      <c r="QVW231" s="1"/>
      <c r="QVX231" s="1"/>
      <c r="QVY231" s="1"/>
      <c r="QVZ231" s="1"/>
      <c r="QWA231" s="1"/>
      <c r="QWB231" s="1"/>
      <c r="QWC231" s="1"/>
      <c r="QWD231" s="1"/>
      <c r="QWE231" s="1"/>
      <c r="QWF231" s="1"/>
      <c r="QWG231" s="1"/>
      <c r="QWH231" s="1"/>
      <c r="QWI231" s="1"/>
      <c r="QWJ231" s="1"/>
      <c r="QWK231" s="1"/>
      <c r="QWL231" s="1"/>
      <c r="QWM231" s="1"/>
      <c r="QWN231" s="1"/>
      <c r="QWO231" s="1"/>
      <c r="QWP231" s="1"/>
      <c r="QWQ231" s="1"/>
      <c r="QWR231" s="1"/>
      <c r="QWS231" s="1"/>
      <c r="QWT231" s="1"/>
      <c r="QWU231" s="1"/>
      <c r="QWV231" s="1"/>
      <c r="QWW231" s="1"/>
      <c r="QWX231" s="1"/>
      <c r="QWY231" s="1"/>
      <c r="QWZ231" s="1"/>
      <c r="QXA231" s="1"/>
      <c r="QXB231" s="1"/>
      <c r="QXC231" s="1"/>
      <c r="QXD231" s="1"/>
      <c r="QXE231" s="1"/>
      <c r="QXF231" s="1"/>
      <c r="QXG231" s="1"/>
      <c r="QXH231" s="1"/>
      <c r="QXI231" s="1"/>
      <c r="QXJ231" s="1"/>
      <c r="QXK231" s="1"/>
      <c r="QXL231" s="1"/>
      <c r="QXM231" s="1"/>
      <c r="QXN231" s="1"/>
      <c r="QXO231" s="1"/>
      <c r="QXP231" s="1"/>
      <c r="QXQ231" s="1"/>
      <c r="QXR231" s="1"/>
      <c r="QXS231" s="1"/>
      <c r="QXT231" s="1"/>
      <c r="QXU231" s="1"/>
      <c r="QXV231" s="1"/>
      <c r="QXW231" s="1"/>
      <c r="QXX231" s="1"/>
      <c r="QXY231" s="1"/>
      <c r="QXZ231" s="1"/>
      <c r="QYA231" s="1"/>
      <c r="QYB231" s="1"/>
      <c r="QYC231" s="1"/>
      <c r="QYD231" s="1"/>
      <c r="QYE231" s="1"/>
      <c r="QYF231" s="1"/>
      <c r="QYG231" s="1"/>
      <c r="QYH231" s="1"/>
      <c r="QYI231" s="1"/>
      <c r="QYJ231" s="1"/>
      <c r="QYK231" s="1"/>
      <c r="QYL231" s="1"/>
      <c r="QYM231" s="1"/>
      <c r="QYN231" s="1"/>
      <c r="QYO231" s="1"/>
      <c r="QYP231" s="1"/>
      <c r="QYQ231" s="1"/>
      <c r="QYR231" s="1"/>
      <c r="QYS231" s="1"/>
      <c r="QYT231" s="1"/>
      <c r="QYU231" s="1"/>
      <c r="QYV231" s="1"/>
      <c r="QYW231" s="1"/>
      <c r="QYX231" s="1"/>
      <c r="QYY231" s="1"/>
      <c r="QYZ231" s="1"/>
      <c r="QZA231" s="1"/>
      <c r="QZB231" s="1"/>
      <c r="QZC231" s="1"/>
      <c r="QZD231" s="1"/>
      <c r="QZE231" s="1"/>
      <c r="QZF231" s="1"/>
      <c r="QZG231" s="1"/>
      <c r="QZH231" s="1"/>
      <c r="QZI231" s="1"/>
      <c r="QZJ231" s="1"/>
      <c r="QZK231" s="1"/>
      <c r="QZL231" s="1"/>
      <c r="QZM231" s="1"/>
      <c r="QZN231" s="1"/>
      <c r="QZO231" s="1"/>
      <c r="QZP231" s="1"/>
      <c r="QZQ231" s="1"/>
      <c r="QZR231" s="1"/>
      <c r="QZS231" s="1"/>
      <c r="QZT231" s="1"/>
      <c r="QZU231" s="1"/>
      <c r="QZV231" s="1"/>
      <c r="QZW231" s="1"/>
      <c r="QZX231" s="1"/>
      <c r="QZY231" s="1"/>
      <c r="QZZ231" s="1"/>
      <c r="RAA231" s="1"/>
      <c r="RAB231" s="1"/>
      <c r="RAC231" s="1"/>
      <c r="RAD231" s="1"/>
      <c r="RAE231" s="1"/>
      <c r="RAF231" s="1"/>
      <c r="RAG231" s="1"/>
      <c r="RAH231" s="1"/>
      <c r="RAI231" s="1"/>
      <c r="RAJ231" s="1"/>
      <c r="RAK231" s="1"/>
      <c r="RAL231" s="1"/>
      <c r="RAM231" s="1"/>
      <c r="RAN231" s="1"/>
      <c r="RAO231" s="1"/>
      <c r="RAP231" s="1"/>
      <c r="RAQ231" s="1"/>
      <c r="RAR231" s="1"/>
      <c r="RAS231" s="1"/>
      <c r="RAT231" s="1"/>
      <c r="RAU231" s="1"/>
      <c r="RAV231" s="1"/>
      <c r="RAW231" s="1"/>
      <c r="RAX231" s="1"/>
      <c r="RAY231" s="1"/>
      <c r="RAZ231" s="1"/>
      <c r="RBA231" s="1"/>
      <c r="RBB231" s="1"/>
      <c r="RBC231" s="1"/>
      <c r="RBD231" s="1"/>
      <c r="RBE231" s="1"/>
      <c r="RBF231" s="1"/>
      <c r="RBG231" s="1"/>
      <c r="RBH231" s="1"/>
      <c r="RBI231" s="1"/>
      <c r="RBJ231" s="1"/>
      <c r="RBK231" s="1"/>
      <c r="RBL231" s="1"/>
      <c r="RBM231" s="1"/>
      <c r="RBN231" s="1"/>
      <c r="RBO231" s="1"/>
      <c r="RBP231" s="1"/>
      <c r="RBQ231" s="1"/>
      <c r="RBR231" s="1"/>
      <c r="RBS231" s="1"/>
      <c r="RBT231" s="1"/>
      <c r="RBU231" s="1"/>
      <c r="RBV231" s="1"/>
      <c r="RBW231" s="1"/>
      <c r="RBX231" s="1"/>
      <c r="RBY231" s="1"/>
      <c r="RBZ231" s="1"/>
      <c r="RCA231" s="1"/>
      <c r="RCB231" s="1"/>
      <c r="RCC231" s="1"/>
      <c r="RCD231" s="1"/>
      <c r="RCE231" s="1"/>
      <c r="RCF231" s="1"/>
      <c r="RCG231" s="1"/>
      <c r="RCH231" s="1"/>
      <c r="RCI231" s="1"/>
      <c r="RCJ231" s="1"/>
      <c r="RCK231" s="1"/>
      <c r="RCL231" s="1"/>
      <c r="RCM231" s="1"/>
      <c r="RCN231" s="1"/>
      <c r="RCO231" s="1"/>
      <c r="RCP231" s="1"/>
      <c r="RCQ231" s="1"/>
      <c r="RCR231" s="1"/>
      <c r="RCS231" s="1"/>
      <c r="RCT231" s="1"/>
      <c r="RCU231" s="1"/>
      <c r="RCV231" s="1"/>
      <c r="RCW231" s="1"/>
      <c r="RCX231" s="1"/>
      <c r="RCY231" s="1"/>
      <c r="RCZ231" s="1"/>
      <c r="RDA231" s="1"/>
      <c r="RDB231" s="1"/>
      <c r="RDC231" s="1"/>
      <c r="RDD231" s="1"/>
      <c r="RDE231" s="1"/>
      <c r="RDF231" s="1"/>
      <c r="RDG231" s="1"/>
      <c r="RDH231" s="1"/>
      <c r="RDI231" s="1"/>
      <c r="RDJ231" s="1"/>
      <c r="RDK231" s="1"/>
      <c r="RDL231" s="1"/>
      <c r="RDM231" s="1"/>
      <c r="RDN231" s="1"/>
      <c r="RDO231" s="1"/>
      <c r="RDP231" s="1"/>
      <c r="RDQ231" s="1"/>
      <c r="RDR231" s="1"/>
      <c r="RDS231" s="1"/>
      <c r="RDT231" s="1"/>
      <c r="RDU231" s="1"/>
      <c r="RDV231" s="1"/>
      <c r="RDW231" s="1"/>
      <c r="RDX231" s="1"/>
      <c r="RDY231" s="1"/>
      <c r="RDZ231" s="1"/>
      <c r="REA231" s="1"/>
      <c r="REB231" s="1"/>
      <c r="REC231" s="1"/>
      <c r="RED231" s="1"/>
      <c r="REE231" s="1"/>
      <c r="REF231" s="1"/>
      <c r="REG231" s="1"/>
      <c r="REH231" s="1"/>
      <c r="REI231" s="1"/>
      <c r="REJ231" s="1"/>
      <c r="REK231" s="1"/>
      <c r="REL231" s="1"/>
      <c r="REM231" s="1"/>
      <c r="REN231" s="1"/>
      <c r="REO231" s="1"/>
      <c r="REP231" s="1"/>
      <c r="REQ231" s="1"/>
      <c r="RER231" s="1"/>
      <c r="RES231" s="1"/>
      <c r="RET231" s="1"/>
      <c r="REU231" s="1"/>
      <c r="REV231" s="1"/>
      <c r="REW231" s="1"/>
      <c r="REX231" s="1"/>
      <c r="REY231" s="1"/>
      <c r="REZ231" s="1"/>
      <c r="RFA231" s="1"/>
      <c r="RFB231" s="1"/>
      <c r="RFC231" s="1"/>
      <c r="RFD231" s="1"/>
      <c r="RFE231" s="1"/>
      <c r="RFF231" s="1"/>
      <c r="RFG231" s="1"/>
      <c r="RFH231" s="1"/>
      <c r="RFI231" s="1"/>
      <c r="RFJ231" s="1"/>
      <c r="RFK231" s="1"/>
      <c r="RFL231" s="1"/>
      <c r="RFM231" s="1"/>
      <c r="RFN231" s="1"/>
      <c r="RFO231" s="1"/>
      <c r="RFP231" s="1"/>
      <c r="RFQ231" s="1"/>
      <c r="RFR231" s="1"/>
      <c r="RFS231" s="1"/>
      <c r="RFT231" s="1"/>
      <c r="RFU231" s="1"/>
      <c r="RFV231" s="1"/>
      <c r="RFW231" s="1"/>
      <c r="RFX231" s="1"/>
      <c r="RFY231" s="1"/>
      <c r="RFZ231" s="1"/>
      <c r="RGA231" s="1"/>
      <c r="RGB231" s="1"/>
      <c r="RGC231" s="1"/>
      <c r="RGD231" s="1"/>
      <c r="RGE231" s="1"/>
      <c r="RGF231" s="1"/>
      <c r="RGG231" s="1"/>
      <c r="RGH231" s="1"/>
      <c r="RGI231" s="1"/>
      <c r="RGJ231" s="1"/>
      <c r="RGK231" s="1"/>
      <c r="RGL231" s="1"/>
      <c r="RGM231" s="1"/>
      <c r="RGN231" s="1"/>
      <c r="RGO231" s="1"/>
      <c r="RGP231" s="1"/>
      <c r="RGQ231" s="1"/>
      <c r="RGR231" s="1"/>
      <c r="RGS231" s="1"/>
      <c r="RGT231" s="1"/>
      <c r="RGU231" s="1"/>
      <c r="RGV231" s="1"/>
      <c r="RGW231" s="1"/>
      <c r="RGX231" s="1"/>
      <c r="RGY231" s="1"/>
      <c r="RGZ231" s="1"/>
      <c r="RHA231" s="1"/>
      <c r="RHB231" s="1"/>
      <c r="RHC231" s="1"/>
      <c r="RHD231" s="1"/>
      <c r="RHE231" s="1"/>
      <c r="RHF231" s="1"/>
      <c r="RHG231" s="1"/>
      <c r="RHH231" s="1"/>
      <c r="RHI231" s="1"/>
      <c r="RHJ231" s="1"/>
      <c r="RHK231" s="1"/>
      <c r="RHL231" s="1"/>
      <c r="RHM231" s="1"/>
      <c r="RHN231" s="1"/>
      <c r="RHO231" s="1"/>
      <c r="RHP231" s="1"/>
      <c r="RHQ231" s="1"/>
      <c r="RHR231" s="1"/>
      <c r="RHS231" s="1"/>
      <c r="RHT231" s="1"/>
      <c r="RHU231" s="1"/>
      <c r="RHV231" s="1"/>
      <c r="RHW231" s="1"/>
      <c r="RHX231" s="1"/>
      <c r="RHY231" s="1"/>
      <c r="RHZ231" s="1"/>
      <c r="RIA231" s="1"/>
      <c r="RIB231" s="1"/>
      <c r="RIC231" s="1"/>
      <c r="RID231" s="1"/>
      <c r="RIE231" s="1"/>
      <c r="RIF231" s="1"/>
      <c r="RIG231" s="1"/>
      <c r="RIH231" s="1"/>
      <c r="RII231" s="1"/>
      <c r="RIJ231" s="1"/>
      <c r="RIK231" s="1"/>
      <c r="RIL231" s="1"/>
      <c r="RIM231" s="1"/>
      <c r="RIN231" s="1"/>
      <c r="RIO231" s="1"/>
      <c r="RIP231" s="1"/>
      <c r="RIQ231" s="1"/>
      <c r="RIR231" s="1"/>
      <c r="RIS231" s="1"/>
      <c r="RIT231" s="1"/>
      <c r="RIU231" s="1"/>
      <c r="RIV231" s="1"/>
      <c r="RIW231" s="1"/>
      <c r="RIX231" s="1"/>
      <c r="RIY231" s="1"/>
      <c r="RIZ231" s="1"/>
      <c r="RJA231" s="1"/>
      <c r="RJB231" s="1"/>
      <c r="RJC231" s="1"/>
      <c r="RJD231" s="1"/>
      <c r="RJE231" s="1"/>
      <c r="RJF231" s="1"/>
      <c r="RJG231" s="1"/>
      <c r="RJH231" s="1"/>
      <c r="RJI231" s="1"/>
      <c r="RJJ231" s="1"/>
      <c r="RJK231" s="1"/>
      <c r="RJL231" s="1"/>
      <c r="RJM231" s="1"/>
      <c r="RJN231" s="1"/>
      <c r="RJO231" s="1"/>
      <c r="RJP231" s="1"/>
      <c r="RJQ231" s="1"/>
      <c r="RJR231" s="1"/>
      <c r="RJS231" s="1"/>
      <c r="RJT231" s="1"/>
      <c r="RJU231" s="1"/>
      <c r="RJV231" s="1"/>
      <c r="RJW231" s="1"/>
      <c r="RJX231" s="1"/>
      <c r="RJY231" s="1"/>
      <c r="RJZ231" s="1"/>
      <c r="RKA231" s="1"/>
      <c r="RKB231" s="1"/>
      <c r="RKC231" s="1"/>
      <c r="RKD231" s="1"/>
      <c r="RKE231" s="1"/>
      <c r="RKF231" s="1"/>
      <c r="RKG231" s="1"/>
      <c r="RKH231" s="1"/>
      <c r="RKI231" s="1"/>
      <c r="RKJ231" s="1"/>
      <c r="RKK231" s="1"/>
      <c r="RKL231" s="1"/>
      <c r="RKM231" s="1"/>
      <c r="RKN231" s="1"/>
      <c r="RKO231" s="1"/>
      <c r="RKP231" s="1"/>
      <c r="RKQ231" s="1"/>
      <c r="RKR231" s="1"/>
      <c r="RKS231" s="1"/>
      <c r="RKT231" s="1"/>
      <c r="RKU231" s="1"/>
      <c r="RKV231" s="1"/>
      <c r="RKW231" s="1"/>
      <c r="RKX231" s="1"/>
      <c r="RKY231" s="1"/>
      <c r="RKZ231" s="1"/>
      <c r="RLA231" s="1"/>
      <c r="RLB231" s="1"/>
      <c r="RLC231" s="1"/>
      <c r="RLD231" s="1"/>
      <c r="RLE231" s="1"/>
      <c r="RLF231" s="1"/>
      <c r="RLG231" s="1"/>
      <c r="RLH231" s="1"/>
      <c r="RLI231" s="1"/>
      <c r="RLJ231" s="1"/>
      <c r="RLK231" s="1"/>
      <c r="RLL231" s="1"/>
      <c r="RLM231" s="1"/>
      <c r="RLN231" s="1"/>
      <c r="RLO231" s="1"/>
      <c r="RLP231" s="1"/>
      <c r="RLQ231" s="1"/>
      <c r="RLR231" s="1"/>
      <c r="RLS231" s="1"/>
      <c r="RLT231" s="1"/>
      <c r="RLU231" s="1"/>
      <c r="RLV231" s="1"/>
      <c r="RLW231" s="1"/>
      <c r="RLX231" s="1"/>
      <c r="RLY231" s="1"/>
      <c r="RLZ231" s="1"/>
      <c r="RMA231" s="1"/>
      <c r="RMB231" s="1"/>
      <c r="RMC231" s="1"/>
      <c r="RMD231" s="1"/>
      <c r="RME231" s="1"/>
      <c r="RMF231" s="1"/>
      <c r="RMG231" s="1"/>
      <c r="RMH231" s="1"/>
      <c r="RMI231" s="1"/>
      <c r="RMJ231" s="1"/>
      <c r="RMK231" s="1"/>
      <c r="RML231" s="1"/>
      <c r="RMM231" s="1"/>
      <c r="RMN231" s="1"/>
      <c r="RMO231" s="1"/>
      <c r="RMP231" s="1"/>
      <c r="RMQ231" s="1"/>
      <c r="RMR231" s="1"/>
      <c r="RMS231" s="1"/>
      <c r="RMT231" s="1"/>
      <c r="RMU231" s="1"/>
      <c r="RMV231" s="1"/>
      <c r="RMW231" s="1"/>
      <c r="RMX231" s="1"/>
      <c r="RMY231" s="1"/>
      <c r="RMZ231" s="1"/>
      <c r="RNA231" s="1"/>
      <c r="RNB231" s="1"/>
      <c r="RNC231" s="1"/>
      <c r="RND231" s="1"/>
      <c r="RNE231" s="1"/>
      <c r="RNF231" s="1"/>
      <c r="RNG231" s="1"/>
      <c r="RNH231" s="1"/>
      <c r="RNI231" s="1"/>
      <c r="RNJ231" s="1"/>
      <c r="RNK231" s="1"/>
      <c r="RNL231" s="1"/>
      <c r="RNM231" s="1"/>
      <c r="RNN231" s="1"/>
      <c r="RNO231" s="1"/>
      <c r="RNP231" s="1"/>
      <c r="RNQ231" s="1"/>
      <c r="RNR231" s="1"/>
      <c r="RNS231" s="1"/>
      <c r="RNT231" s="1"/>
      <c r="RNU231" s="1"/>
      <c r="RNV231" s="1"/>
      <c r="RNW231" s="1"/>
      <c r="RNX231" s="1"/>
      <c r="RNY231" s="1"/>
      <c r="RNZ231" s="1"/>
      <c r="ROA231" s="1"/>
      <c r="ROB231" s="1"/>
      <c r="ROC231" s="1"/>
      <c r="ROD231" s="1"/>
      <c r="ROE231" s="1"/>
      <c r="ROF231" s="1"/>
      <c r="ROG231" s="1"/>
      <c r="ROH231" s="1"/>
      <c r="ROI231" s="1"/>
      <c r="ROJ231" s="1"/>
      <c r="ROK231" s="1"/>
      <c r="ROL231" s="1"/>
      <c r="ROM231" s="1"/>
      <c r="RON231" s="1"/>
      <c r="ROO231" s="1"/>
      <c r="ROP231" s="1"/>
      <c r="ROQ231" s="1"/>
      <c r="ROR231" s="1"/>
      <c r="ROS231" s="1"/>
      <c r="ROT231" s="1"/>
      <c r="ROU231" s="1"/>
      <c r="ROV231" s="1"/>
      <c r="ROW231" s="1"/>
      <c r="ROX231" s="1"/>
      <c r="ROY231" s="1"/>
      <c r="ROZ231" s="1"/>
      <c r="RPA231" s="1"/>
      <c r="RPB231" s="1"/>
      <c r="RPC231" s="1"/>
      <c r="RPD231" s="1"/>
      <c r="RPE231" s="1"/>
      <c r="RPF231" s="1"/>
      <c r="RPG231" s="1"/>
      <c r="RPH231" s="1"/>
      <c r="RPI231" s="1"/>
      <c r="RPJ231" s="1"/>
      <c r="RPK231" s="1"/>
      <c r="RPL231" s="1"/>
      <c r="RPM231" s="1"/>
      <c r="RPN231" s="1"/>
      <c r="RPO231" s="1"/>
      <c r="RPP231" s="1"/>
      <c r="RPQ231" s="1"/>
      <c r="RPR231" s="1"/>
      <c r="RPS231" s="1"/>
      <c r="RPT231" s="1"/>
      <c r="RPU231" s="1"/>
      <c r="RPV231" s="1"/>
      <c r="RPW231" s="1"/>
      <c r="RPX231" s="1"/>
      <c r="RPY231" s="1"/>
      <c r="RPZ231" s="1"/>
      <c r="RQA231" s="1"/>
      <c r="RQB231" s="1"/>
      <c r="RQC231" s="1"/>
      <c r="RQD231" s="1"/>
      <c r="RQE231" s="1"/>
      <c r="RQF231" s="1"/>
      <c r="RQG231" s="1"/>
      <c r="RQH231" s="1"/>
      <c r="RQI231" s="1"/>
      <c r="RQJ231" s="1"/>
      <c r="RQK231" s="1"/>
      <c r="RQL231" s="1"/>
      <c r="RQM231" s="1"/>
      <c r="RQN231" s="1"/>
      <c r="RQO231" s="1"/>
      <c r="RQP231" s="1"/>
      <c r="RQQ231" s="1"/>
      <c r="RQR231" s="1"/>
      <c r="RQS231" s="1"/>
      <c r="RQT231" s="1"/>
      <c r="RQU231" s="1"/>
      <c r="RQV231" s="1"/>
      <c r="RQW231" s="1"/>
      <c r="RQX231" s="1"/>
      <c r="RQY231" s="1"/>
      <c r="RQZ231" s="1"/>
      <c r="RRA231" s="1"/>
      <c r="RRB231" s="1"/>
      <c r="RRC231" s="1"/>
      <c r="RRD231" s="1"/>
      <c r="RRE231" s="1"/>
      <c r="RRF231" s="1"/>
      <c r="RRG231" s="1"/>
      <c r="RRH231" s="1"/>
      <c r="RRI231" s="1"/>
      <c r="RRJ231" s="1"/>
      <c r="RRK231" s="1"/>
      <c r="RRL231" s="1"/>
      <c r="RRM231" s="1"/>
      <c r="RRN231" s="1"/>
      <c r="RRO231" s="1"/>
      <c r="RRP231" s="1"/>
      <c r="RRQ231" s="1"/>
      <c r="RRR231" s="1"/>
      <c r="RRS231" s="1"/>
      <c r="RRT231" s="1"/>
      <c r="RRU231" s="1"/>
      <c r="RRV231" s="1"/>
      <c r="RRW231" s="1"/>
      <c r="RRX231" s="1"/>
      <c r="RRY231" s="1"/>
      <c r="RRZ231" s="1"/>
      <c r="RSA231" s="1"/>
      <c r="RSB231" s="1"/>
      <c r="RSC231" s="1"/>
      <c r="RSD231" s="1"/>
      <c r="RSE231" s="1"/>
      <c r="RSF231" s="1"/>
      <c r="RSG231" s="1"/>
      <c r="RSH231" s="1"/>
      <c r="RSI231" s="1"/>
      <c r="RSJ231" s="1"/>
      <c r="RSK231" s="1"/>
      <c r="RSL231" s="1"/>
      <c r="RSM231" s="1"/>
      <c r="RSN231" s="1"/>
      <c r="RSO231" s="1"/>
      <c r="RSP231" s="1"/>
      <c r="RSQ231" s="1"/>
      <c r="RSR231" s="1"/>
      <c r="RSS231" s="1"/>
      <c r="RST231" s="1"/>
      <c r="RSU231" s="1"/>
      <c r="RSV231" s="1"/>
      <c r="RSW231" s="1"/>
      <c r="RSX231" s="1"/>
      <c r="RSY231" s="1"/>
      <c r="RSZ231" s="1"/>
      <c r="RTA231" s="1"/>
      <c r="RTB231" s="1"/>
      <c r="RTC231" s="1"/>
      <c r="RTD231" s="1"/>
      <c r="RTE231" s="1"/>
      <c r="RTF231" s="1"/>
      <c r="RTG231" s="1"/>
      <c r="RTH231" s="1"/>
      <c r="RTI231" s="1"/>
      <c r="RTJ231" s="1"/>
      <c r="RTK231" s="1"/>
      <c r="RTL231" s="1"/>
      <c r="RTM231" s="1"/>
      <c r="RTN231" s="1"/>
      <c r="RTO231" s="1"/>
      <c r="RTP231" s="1"/>
      <c r="RTQ231" s="1"/>
      <c r="RTR231" s="1"/>
      <c r="RTS231" s="1"/>
      <c r="RTT231" s="1"/>
      <c r="RTU231" s="1"/>
      <c r="RTV231" s="1"/>
      <c r="RTW231" s="1"/>
      <c r="RTX231" s="1"/>
      <c r="RTY231" s="1"/>
      <c r="RTZ231" s="1"/>
      <c r="RUA231" s="1"/>
      <c r="RUB231" s="1"/>
      <c r="RUC231" s="1"/>
      <c r="RUD231" s="1"/>
      <c r="RUE231" s="1"/>
      <c r="RUF231" s="1"/>
      <c r="RUG231" s="1"/>
      <c r="RUH231" s="1"/>
      <c r="RUI231" s="1"/>
      <c r="RUJ231" s="1"/>
      <c r="RUK231" s="1"/>
      <c r="RUL231" s="1"/>
      <c r="RUM231" s="1"/>
      <c r="RUN231" s="1"/>
      <c r="RUO231" s="1"/>
      <c r="RUP231" s="1"/>
      <c r="RUQ231" s="1"/>
      <c r="RUR231" s="1"/>
      <c r="RUS231" s="1"/>
      <c r="RUT231" s="1"/>
      <c r="RUU231" s="1"/>
      <c r="RUV231" s="1"/>
      <c r="RUW231" s="1"/>
      <c r="RUX231" s="1"/>
      <c r="RUY231" s="1"/>
      <c r="RUZ231" s="1"/>
      <c r="RVA231" s="1"/>
      <c r="RVB231" s="1"/>
      <c r="RVC231" s="1"/>
      <c r="RVD231" s="1"/>
      <c r="RVE231" s="1"/>
      <c r="RVF231" s="1"/>
      <c r="RVG231" s="1"/>
      <c r="RVH231" s="1"/>
      <c r="RVI231" s="1"/>
      <c r="RVJ231" s="1"/>
      <c r="RVK231" s="1"/>
      <c r="RVL231" s="1"/>
      <c r="RVM231" s="1"/>
      <c r="RVN231" s="1"/>
      <c r="RVO231" s="1"/>
      <c r="RVP231" s="1"/>
      <c r="RVQ231" s="1"/>
      <c r="RVR231" s="1"/>
      <c r="RVS231" s="1"/>
      <c r="RVT231" s="1"/>
      <c r="RVU231" s="1"/>
      <c r="RVV231" s="1"/>
      <c r="RVW231" s="1"/>
      <c r="RVX231" s="1"/>
      <c r="RVY231" s="1"/>
      <c r="RVZ231" s="1"/>
      <c r="RWA231" s="1"/>
      <c r="RWB231" s="1"/>
      <c r="RWC231" s="1"/>
      <c r="RWD231" s="1"/>
      <c r="RWE231" s="1"/>
      <c r="RWF231" s="1"/>
      <c r="RWG231" s="1"/>
      <c r="RWH231" s="1"/>
      <c r="RWI231" s="1"/>
      <c r="RWJ231" s="1"/>
      <c r="RWK231" s="1"/>
      <c r="RWL231" s="1"/>
      <c r="RWM231" s="1"/>
      <c r="RWN231" s="1"/>
      <c r="RWO231" s="1"/>
      <c r="RWP231" s="1"/>
      <c r="RWQ231" s="1"/>
      <c r="RWR231" s="1"/>
      <c r="RWS231" s="1"/>
      <c r="RWT231" s="1"/>
      <c r="RWU231" s="1"/>
      <c r="RWV231" s="1"/>
      <c r="RWW231" s="1"/>
      <c r="RWX231" s="1"/>
      <c r="RWY231" s="1"/>
      <c r="RWZ231" s="1"/>
      <c r="RXA231" s="1"/>
      <c r="RXB231" s="1"/>
      <c r="RXC231" s="1"/>
      <c r="RXD231" s="1"/>
      <c r="RXE231" s="1"/>
      <c r="RXF231" s="1"/>
      <c r="RXG231" s="1"/>
      <c r="RXH231" s="1"/>
      <c r="RXI231" s="1"/>
      <c r="RXJ231" s="1"/>
      <c r="RXK231" s="1"/>
      <c r="RXL231" s="1"/>
      <c r="RXM231" s="1"/>
      <c r="RXN231" s="1"/>
      <c r="RXO231" s="1"/>
      <c r="RXP231" s="1"/>
      <c r="RXQ231" s="1"/>
      <c r="RXR231" s="1"/>
      <c r="RXS231" s="1"/>
      <c r="RXT231" s="1"/>
      <c r="RXU231" s="1"/>
      <c r="RXV231" s="1"/>
      <c r="RXW231" s="1"/>
      <c r="RXX231" s="1"/>
      <c r="RXY231" s="1"/>
      <c r="RXZ231" s="1"/>
      <c r="RYA231" s="1"/>
      <c r="RYB231" s="1"/>
      <c r="RYC231" s="1"/>
      <c r="RYD231" s="1"/>
      <c r="RYE231" s="1"/>
      <c r="RYF231" s="1"/>
      <c r="RYG231" s="1"/>
      <c r="RYH231" s="1"/>
      <c r="RYI231" s="1"/>
      <c r="RYJ231" s="1"/>
      <c r="RYK231" s="1"/>
      <c r="RYL231" s="1"/>
      <c r="RYM231" s="1"/>
      <c r="RYN231" s="1"/>
      <c r="RYO231" s="1"/>
      <c r="RYP231" s="1"/>
      <c r="RYQ231" s="1"/>
      <c r="RYR231" s="1"/>
      <c r="RYS231" s="1"/>
      <c r="RYT231" s="1"/>
      <c r="RYU231" s="1"/>
      <c r="RYV231" s="1"/>
      <c r="RYW231" s="1"/>
      <c r="RYX231" s="1"/>
      <c r="RYY231" s="1"/>
      <c r="RYZ231" s="1"/>
      <c r="RZA231" s="1"/>
      <c r="RZB231" s="1"/>
      <c r="RZC231" s="1"/>
      <c r="RZD231" s="1"/>
      <c r="RZE231" s="1"/>
      <c r="RZF231" s="1"/>
      <c r="RZG231" s="1"/>
      <c r="RZH231" s="1"/>
      <c r="RZI231" s="1"/>
      <c r="RZJ231" s="1"/>
      <c r="RZK231" s="1"/>
      <c r="RZL231" s="1"/>
      <c r="RZM231" s="1"/>
      <c r="RZN231" s="1"/>
      <c r="RZO231" s="1"/>
      <c r="RZP231" s="1"/>
      <c r="RZQ231" s="1"/>
      <c r="RZR231" s="1"/>
      <c r="RZS231" s="1"/>
      <c r="RZT231" s="1"/>
      <c r="RZU231" s="1"/>
      <c r="RZV231" s="1"/>
      <c r="RZW231" s="1"/>
      <c r="RZX231" s="1"/>
      <c r="RZY231" s="1"/>
      <c r="RZZ231" s="1"/>
      <c r="SAA231" s="1"/>
      <c r="SAB231" s="1"/>
      <c r="SAC231" s="1"/>
      <c r="SAD231" s="1"/>
      <c r="SAE231" s="1"/>
      <c r="SAF231" s="1"/>
      <c r="SAG231" s="1"/>
      <c r="SAH231" s="1"/>
      <c r="SAI231" s="1"/>
      <c r="SAJ231" s="1"/>
      <c r="SAK231" s="1"/>
      <c r="SAL231" s="1"/>
      <c r="SAM231" s="1"/>
      <c r="SAN231" s="1"/>
      <c r="SAO231" s="1"/>
      <c r="SAP231" s="1"/>
      <c r="SAQ231" s="1"/>
      <c r="SAR231" s="1"/>
      <c r="SAS231" s="1"/>
      <c r="SAT231" s="1"/>
      <c r="SAU231" s="1"/>
      <c r="SAV231" s="1"/>
      <c r="SAW231" s="1"/>
      <c r="SAX231" s="1"/>
      <c r="SAY231" s="1"/>
      <c r="SAZ231" s="1"/>
      <c r="SBA231" s="1"/>
      <c r="SBB231" s="1"/>
      <c r="SBC231" s="1"/>
      <c r="SBD231" s="1"/>
      <c r="SBE231" s="1"/>
      <c r="SBF231" s="1"/>
      <c r="SBG231" s="1"/>
      <c r="SBH231" s="1"/>
      <c r="SBI231" s="1"/>
      <c r="SBJ231" s="1"/>
      <c r="SBK231" s="1"/>
      <c r="SBL231" s="1"/>
      <c r="SBM231" s="1"/>
      <c r="SBN231" s="1"/>
      <c r="SBO231" s="1"/>
      <c r="SBP231" s="1"/>
      <c r="SBQ231" s="1"/>
      <c r="SBR231" s="1"/>
      <c r="SBS231" s="1"/>
      <c r="SBT231" s="1"/>
      <c r="SBU231" s="1"/>
      <c r="SBV231" s="1"/>
      <c r="SBW231" s="1"/>
      <c r="SBX231" s="1"/>
      <c r="SBY231" s="1"/>
      <c r="SBZ231" s="1"/>
      <c r="SCA231" s="1"/>
      <c r="SCB231" s="1"/>
      <c r="SCC231" s="1"/>
      <c r="SCD231" s="1"/>
      <c r="SCE231" s="1"/>
      <c r="SCF231" s="1"/>
      <c r="SCG231" s="1"/>
      <c r="SCH231" s="1"/>
      <c r="SCI231" s="1"/>
      <c r="SCJ231" s="1"/>
      <c r="SCK231" s="1"/>
      <c r="SCL231" s="1"/>
      <c r="SCM231" s="1"/>
      <c r="SCN231" s="1"/>
      <c r="SCO231" s="1"/>
      <c r="SCP231" s="1"/>
      <c r="SCQ231" s="1"/>
      <c r="SCR231" s="1"/>
      <c r="SCS231" s="1"/>
      <c r="SCT231" s="1"/>
      <c r="SCU231" s="1"/>
      <c r="SCV231" s="1"/>
      <c r="SCW231" s="1"/>
      <c r="SCX231" s="1"/>
      <c r="SCY231" s="1"/>
      <c r="SCZ231" s="1"/>
      <c r="SDA231" s="1"/>
      <c r="SDB231" s="1"/>
      <c r="SDC231" s="1"/>
      <c r="SDD231" s="1"/>
      <c r="SDE231" s="1"/>
      <c r="SDF231" s="1"/>
      <c r="SDG231" s="1"/>
      <c r="SDH231" s="1"/>
      <c r="SDI231" s="1"/>
      <c r="SDJ231" s="1"/>
      <c r="SDK231" s="1"/>
      <c r="SDL231" s="1"/>
      <c r="SDM231" s="1"/>
      <c r="SDN231" s="1"/>
      <c r="SDO231" s="1"/>
      <c r="SDP231" s="1"/>
      <c r="SDQ231" s="1"/>
      <c r="SDR231" s="1"/>
      <c r="SDS231" s="1"/>
      <c r="SDT231" s="1"/>
      <c r="SDU231" s="1"/>
      <c r="SDV231" s="1"/>
      <c r="SDW231" s="1"/>
      <c r="SDX231" s="1"/>
      <c r="SDY231" s="1"/>
      <c r="SDZ231" s="1"/>
      <c r="SEA231" s="1"/>
      <c r="SEB231" s="1"/>
      <c r="SEC231" s="1"/>
      <c r="SED231" s="1"/>
      <c r="SEE231" s="1"/>
      <c r="SEF231" s="1"/>
      <c r="SEG231" s="1"/>
      <c r="SEH231" s="1"/>
      <c r="SEI231" s="1"/>
      <c r="SEJ231" s="1"/>
      <c r="SEK231" s="1"/>
      <c r="SEL231" s="1"/>
      <c r="SEM231" s="1"/>
      <c r="SEN231" s="1"/>
      <c r="SEO231" s="1"/>
      <c r="SEP231" s="1"/>
      <c r="SEQ231" s="1"/>
      <c r="SER231" s="1"/>
      <c r="SES231" s="1"/>
      <c r="SET231" s="1"/>
      <c r="SEU231" s="1"/>
      <c r="SEV231" s="1"/>
      <c r="SEW231" s="1"/>
      <c r="SEX231" s="1"/>
      <c r="SEY231" s="1"/>
      <c r="SEZ231" s="1"/>
      <c r="SFA231" s="1"/>
      <c r="SFB231" s="1"/>
      <c r="SFC231" s="1"/>
      <c r="SFD231" s="1"/>
      <c r="SFE231" s="1"/>
      <c r="SFF231" s="1"/>
      <c r="SFG231" s="1"/>
      <c r="SFH231" s="1"/>
      <c r="SFI231" s="1"/>
      <c r="SFJ231" s="1"/>
      <c r="SFK231" s="1"/>
      <c r="SFL231" s="1"/>
      <c r="SFM231" s="1"/>
      <c r="SFN231" s="1"/>
      <c r="SFO231" s="1"/>
      <c r="SFP231" s="1"/>
      <c r="SFQ231" s="1"/>
      <c r="SFR231" s="1"/>
      <c r="SFS231" s="1"/>
      <c r="SFT231" s="1"/>
      <c r="SFU231" s="1"/>
      <c r="SFV231" s="1"/>
      <c r="SFW231" s="1"/>
      <c r="SFX231" s="1"/>
      <c r="SFY231" s="1"/>
      <c r="SFZ231" s="1"/>
      <c r="SGA231" s="1"/>
      <c r="SGB231" s="1"/>
      <c r="SGC231" s="1"/>
      <c r="SGD231" s="1"/>
      <c r="SGE231" s="1"/>
      <c r="SGF231" s="1"/>
      <c r="SGG231" s="1"/>
      <c r="SGH231" s="1"/>
      <c r="SGI231" s="1"/>
      <c r="SGJ231" s="1"/>
      <c r="SGK231" s="1"/>
      <c r="SGL231" s="1"/>
      <c r="SGM231" s="1"/>
      <c r="SGN231" s="1"/>
      <c r="SGO231" s="1"/>
      <c r="SGP231" s="1"/>
      <c r="SGQ231" s="1"/>
      <c r="SGR231" s="1"/>
      <c r="SGS231" s="1"/>
      <c r="SGT231" s="1"/>
      <c r="SGU231" s="1"/>
      <c r="SGV231" s="1"/>
      <c r="SGW231" s="1"/>
      <c r="SGX231" s="1"/>
      <c r="SGY231" s="1"/>
      <c r="SGZ231" s="1"/>
      <c r="SHA231" s="1"/>
      <c r="SHB231" s="1"/>
      <c r="SHC231" s="1"/>
      <c r="SHD231" s="1"/>
      <c r="SHE231" s="1"/>
      <c r="SHF231" s="1"/>
      <c r="SHG231" s="1"/>
      <c r="SHH231" s="1"/>
      <c r="SHI231" s="1"/>
      <c r="SHJ231" s="1"/>
      <c r="SHK231" s="1"/>
      <c r="SHL231" s="1"/>
      <c r="SHM231" s="1"/>
      <c r="SHN231" s="1"/>
      <c r="SHO231" s="1"/>
      <c r="SHP231" s="1"/>
      <c r="SHQ231" s="1"/>
      <c r="SHR231" s="1"/>
      <c r="SHS231" s="1"/>
      <c r="SHT231" s="1"/>
      <c r="SHU231" s="1"/>
      <c r="SHV231" s="1"/>
      <c r="SHW231" s="1"/>
      <c r="SHX231" s="1"/>
      <c r="SHY231" s="1"/>
      <c r="SHZ231" s="1"/>
      <c r="SIA231" s="1"/>
      <c r="SIB231" s="1"/>
      <c r="SIC231" s="1"/>
      <c r="SID231" s="1"/>
      <c r="SIE231" s="1"/>
      <c r="SIF231" s="1"/>
      <c r="SIG231" s="1"/>
      <c r="SIH231" s="1"/>
      <c r="SII231" s="1"/>
      <c r="SIJ231" s="1"/>
      <c r="SIK231" s="1"/>
      <c r="SIL231" s="1"/>
      <c r="SIM231" s="1"/>
      <c r="SIN231" s="1"/>
      <c r="SIO231" s="1"/>
      <c r="SIP231" s="1"/>
      <c r="SIQ231" s="1"/>
      <c r="SIR231" s="1"/>
      <c r="SIS231" s="1"/>
      <c r="SIT231" s="1"/>
      <c r="SIU231" s="1"/>
      <c r="SIV231" s="1"/>
      <c r="SIW231" s="1"/>
      <c r="SIX231" s="1"/>
      <c r="SIY231" s="1"/>
      <c r="SIZ231" s="1"/>
      <c r="SJA231" s="1"/>
      <c r="SJB231" s="1"/>
      <c r="SJC231" s="1"/>
      <c r="SJD231" s="1"/>
      <c r="SJE231" s="1"/>
      <c r="SJF231" s="1"/>
      <c r="SJG231" s="1"/>
      <c r="SJH231" s="1"/>
      <c r="SJI231" s="1"/>
      <c r="SJJ231" s="1"/>
      <c r="SJK231" s="1"/>
      <c r="SJL231" s="1"/>
      <c r="SJM231" s="1"/>
      <c r="SJN231" s="1"/>
      <c r="SJO231" s="1"/>
      <c r="SJP231" s="1"/>
      <c r="SJQ231" s="1"/>
      <c r="SJR231" s="1"/>
      <c r="SJS231" s="1"/>
      <c r="SJT231" s="1"/>
      <c r="SJU231" s="1"/>
      <c r="SJV231" s="1"/>
      <c r="SJW231" s="1"/>
      <c r="SJX231" s="1"/>
      <c r="SJY231" s="1"/>
      <c r="SJZ231" s="1"/>
      <c r="SKA231" s="1"/>
      <c r="SKB231" s="1"/>
      <c r="SKC231" s="1"/>
      <c r="SKD231" s="1"/>
      <c r="SKE231" s="1"/>
      <c r="SKF231" s="1"/>
      <c r="SKG231" s="1"/>
      <c r="SKH231" s="1"/>
      <c r="SKI231" s="1"/>
      <c r="SKJ231" s="1"/>
      <c r="SKK231" s="1"/>
      <c r="SKL231" s="1"/>
      <c r="SKM231" s="1"/>
      <c r="SKN231" s="1"/>
      <c r="SKO231" s="1"/>
      <c r="SKP231" s="1"/>
      <c r="SKQ231" s="1"/>
      <c r="SKR231" s="1"/>
      <c r="SKS231" s="1"/>
      <c r="SKT231" s="1"/>
      <c r="SKU231" s="1"/>
      <c r="SKV231" s="1"/>
      <c r="SKW231" s="1"/>
      <c r="SKX231" s="1"/>
      <c r="SKY231" s="1"/>
      <c r="SKZ231" s="1"/>
      <c r="SLA231" s="1"/>
      <c r="SLB231" s="1"/>
      <c r="SLC231" s="1"/>
      <c r="SLD231" s="1"/>
      <c r="SLE231" s="1"/>
      <c r="SLF231" s="1"/>
      <c r="SLG231" s="1"/>
      <c r="SLH231" s="1"/>
      <c r="SLI231" s="1"/>
      <c r="SLJ231" s="1"/>
      <c r="SLK231" s="1"/>
      <c r="SLL231" s="1"/>
      <c r="SLM231" s="1"/>
      <c r="SLN231" s="1"/>
      <c r="SLO231" s="1"/>
      <c r="SLP231" s="1"/>
      <c r="SLQ231" s="1"/>
      <c r="SLR231" s="1"/>
      <c r="SLS231" s="1"/>
      <c r="SLT231" s="1"/>
      <c r="SLU231" s="1"/>
      <c r="SLV231" s="1"/>
      <c r="SLW231" s="1"/>
      <c r="SLX231" s="1"/>
      <c r="SLY231" s="1"/>
      <c r="SLZ231" s="1"/>
      <c r="SMA231" s="1"/>
      <c r="SMB231" s="1"/>
      <c r="SMC231" s="1"/>
      <c r="SMD231" s="1"/>
      <c r="SME231" s="1"/>
      <c r="SMF231" s="1"/>
      <c r="SMG231" s="1"/>
      <c r="SMH231" s="1"/>
      <c r="SMI231" s="1"/>
      <c r="SMJ231" s="1"/>
      <c r="SMK231" s="1"/>
      <c r="SML231" s="1"/>
      <c r="SMM231" s="1"/>
      <c r="SMN231" s="1"/>
      <c r="SMO231" s="1"/>
      <c r="SMP231" s="1"/>
      <c r="SMQ231" s="1"/>
      <c r="SMR231" s="1"/>
      <c r="SMS231" s="1"/>
      <c r="SMT231" s="1"/>
      <c r="SMU231" s="1"/>
      <c r="SMV231" s="1"/>
      <c r="SMW231" s="1"/>
      <c r="SMX231" s="1"/>
      <c r="SMY231" s="1"/>
      <c r="SMZ231" s="1"/>
      <c r="SNA231" s="1"/>
      <c r="SNB231" s="1"/>
      <c r="SNC231" s="1"/>
      <c r="SND231" s="1"/>
      <c r="SNE231" s="1"/>
      <c r="SNF231" s="1"/>
      <c r="SNG231" s="1"/>
      <c r="SNH231" s="1"/>
      <c r="SNI231" s="1"/>
      <c r="SNJ231" s="1"/>
      <c r="SNK231" s="1"/>
      <c r="SNL231" s="1"/>
      <c r="SNM231" s="1"/>
      <c r="SNN231" s="1"/>
      <c r="SNO231" s="1"/>
      <c r="SNP231" s="1"/>
      <c r="SNQ231" s="1"/>
      <c r="SNR231" s="1"/>
      <c r="SNS231" s="1"/>
      <c r="SNT231" s="1"/>
      <c r="SNU231" s="1"/>
      <c r="SNV231" s="1"/>
      <c r="SNW231" s="1"/>
      <c r="SNX231" s="1"/>
      <c r="SNY231" s="1"/>
      <c r="SNZ231" s="1"/>
      <c r="SOA231" s="1"/>
      <c r="SOB231" s="1"/>
      <c r="SOC231" s="1"/>
      <c r="SOD231" s="1"/>
      <c r="SOE231" s="1"/>
      <c r="SOF231" s="1"/>
      <c r="SOG231" s="1"/>
      <c r="SOH231" s="1"/>
      <c r="SOI231" s="1"/>
      <c r="SOJ231" s="1"/>
      <c r="SOK231" s="1"/>
      <c r="SOL231" s="1"/>
      <c r="SOM231" s="1"/>
      <c r="SON231" s="1"/>
      <c r="SOO231" s="1"/>
      <c r="SOP231" s="1"/>
      <c r="SOQ231" s="1"/>
      <c r="SOR231" s="1"/>
      <c r="SOS231" s="1"/>
      <c r="SOT231" s="1"/>
      <c r="SOU231" s="1"/>
      <c r="SOV231" s="1"/>
      <c r="SOW231" s="1"/>
      <c r="SOX231" s="1"/>
      <c r="SOY231" s="1"/>
      <c r="SOZ231" s="1"/>
      <c r="SPA231" s="1"/>
      <c r="SPB231" s="1"/>
      <c r="SPC231" s="1"/>
      <c r="SPD231" s="1"/>
      <c r="SPE231" s="1"/>
      <c r="SPF231" s="1"/>
      <c r="SPG231" s="1"/>
      <c r="SPH231" s="1"/>
      <c r="SPI231" s="1"/>
      <c r="SPJ231" s="1"/>
      <c r="SPK231" s="1"/>
      <c r="SPL231" s="1"/>
      <c r="SPM231" s="1"/>
      <c r="SPN231" s="1"/>
      <c r="SPO231" s="1"/>
      <c r="SPP231" s="1"/>
      <c r="SPQ231" s="1"/>
      <c r="SPR231" s="1"/>
      <c r="SPS231" s="1"/>
      <c r="SPT231" s="1"/>
      <c r="SPU231" s="1"/>
      <c r="SPV231" s="1"/>
      <c r="SPW231" s="1"/>
      <c r="SPX231" s="1"/>
      <c r="SPY231" s="1"/>
      <c r="SPZ231" s="1"/>
      <c r="SQA231" s="1"/>
      <c r="SQB231" s="1"/>
      <c r="SQC231" s="1"/>
      <c r="SQD231" s="1"/>
      <c r="SQE231" s="1"/>
      <c r="SQF231" s="1"/>
      <c r="SQG231" s="1"/>
      <c r="SQH231" s="1"/>
      <c r="SQI231" s="1"/>
      <c r="SQJ231" s="1"/>
      <c r="SQK231" s="1"/>
      <c r="SQL231" s="1"/>
      <c r="SQM231" s="1"/>
      <c r="SQN231" s="1"/>
      <c r="SQO231" s="1"/>
      <c r="SQP231" s="1"/>
      <c r="SQQ231" s="1"/>
      <c r="SQR231" s="1"/>
      <c r="SQS231" s="1"/>
      <c r="SQT231" s="1"/>
      <c r="SQU231" s="1"/>
      <c r="SQV231" s="1"/>
      <c r="SQW231" s="1"/>
      <c r="SQX231" s="1"/>
      <c r="SQY231" s="1"/>
      <c r="SQZ231" s="1"/>
      <c r="SRA231" s="1"/>
      <c r="SRB231" s="1"/>
      <c r="SRC231" s="1"/>
      <c r="SRD231" s="1"/>
      <c r="SRE231" s="1"/>
      <c r="SRF231" s="1"/>
      <c r="SRG231" s="1"/>
      <c r="SRH231" s="1"/>
      <c r="SRI231" s="1"/>
      <c r="SRJ231" s="1"/>
      <c r="SRK231" s="1"/>
      <c r="SRL231" s="1"/>
      <c r="SRM231" s="1"/>
      <c r="SRN231" s="1"/>
      <c r="SRO231" s="1"/>
      <c r="SRP231" s="1"/>
      <c r="SRQ231" s="1"/>
      <c r="SRR231" s="1"/>
      <c r="SRS231" s="1"/>
      <c r="SRT231" s="1"/>
      <c r="SRU231" s="1"/>
      <c r="SRV231" s="1"/>
      <c r="SRW231" s="1"/>
      <c r="SRX231" s="1"/>
      <c r="SRY231" s="1"/>
      <c r="SRZ231" s="1"/>
      <c r="SSA231" s="1"/>
      <c r="SSB231" s="1"/>
      <c r="SSC231" s="1"/>
      <c r="SSD231" s="1"/>
      <c r="SSE231" s="1"/>
      <c r="SSF231" s="1"/>
      <c r="SSG231" s="1"/>
      <c r="SSH231" s="1"/>
      <c r="SSI231" s="1"/>
      <c r="SSJ231" s="1"/>
      <c r="SSK231" s="1"/>
      <c r="SSL231" s="1"/>
      <c r="SSM231" s="1"/>
      <c r="SSN231" s="1"/>
      <c r="SSO231" s="1"/>
      <c r="SSP231" s="1"/>
      <c r="SSQ231" s="1"/>
      <c r="SSR231" s="1"/>
      <c r="SSS231" s="1"/>
      <c r="SST231" s="1"/>
      <c r="SSU231" s="1"/>
      <c r="SSV231" s="1"/>
      <c r="SSW231" s="1"/>
      <c r="SSX231" s="1"/>
      <c r="SSY231" s="1"/>
      <c r="SSZ231" s="1"/>
      <c r="STA231" s="1"/>
      <c r="STB231" s="1"/>
      <c r="STC231" s="1"/>
      <c r="STD231" s="1"/>
      <c r="STE231" s="1"/>
      <c r="STF231" s="1"/>
      <c r="STG231" s="1"/>
      <c r="STH231" s="1"/>
      <c r="STI231" s="1"/>
      <c r="STJ231" s="1"/>
      <c r="STK231" s="1"/>
      <c r="STL231" s="1"/>
      <c r="STM231" s="1"/>
      <c r="STN231" s="1"/>
      <c r="STO231" s="1"/>
      <c r="STP231" s="1"/>
      <c r="STQ231" s="1"/>
      <c r="STR231" s="1"/>
      <c r="STS231" s="1"/>
      <c r="STT231" s="1"/>
      <c r="STU231" s="1"/>
      <c r="STV231" s="1"/>
      <c r="STW231" s="1"/>
      <c r="STX231" s="1"/>
      <c r="STY231" s="1"/>
      <c r="STZ231" s="1"/>
      <c r="SUA231" s="1"/>
      <c r="SUB231" s="1"/>
      <c r="SUC231" s="1"/>
      <c r="SUD231" s="1"/>
      <c r="SUE231" s="1"/>
      <c r="SUF231" s="1"/>
      <c r="SUG231" s="1"/>
      <c r="SUH231" s="1"/>
      <c r="SUI231" s="1"/>
      <c r="SUJ231" s="1"/>
      <c r="SUK231" s="1"/>
      <c r="SUL231" s="1"/>
      <c r="SUM231" s="1"/>
      <c r="SUN231" s="1"/>
      <c r="SUO231" s="1"/>
      <c r="SUP231" s="1"/>
      <c r="SUQ231" s="1"/>
      <c r="SUR231" s="1"/>
      <c r="SUS231" s="1"/>
      <c r="SUT231" s="1"/>
      <c r="SUU231" s="1"/>
      <c r="SUV231" s="1"/>
      <c r="SUW231" s="1"/>
      <c r="SUX231" s="1"/>
      <c r="SUY231" s="1"/>
      <c r="SUZ231" s="1"/>
      <c r="SVA231" s="1"/>
      <c r="SVB231" s="1"/>
      <c r="SVC231" s="1"/>
      <c r="SVD231" s="1"/>
      <c r="SVE231" s="1"/>
      <c r="SVF231" s="1"/>
      <c r="SVG231" s="1"/>
      <c r="SVH231" s="1"/>
      <c r="SVI231" s="1"/>
      <c r="SVJ231" s="1"/>
      <c r="SVK231" s="1"/>
      <c r="SVL231" s="1"/>
      <c r="SVM231" s="1"/>
      <c r="SVN231" s="1"/>
      <c r="SVO231" s="1"/>
      <c r="SVP231" s="1"/>
      <c r="SVQ231" s="1"/>
      <c r="SVR231" s="1"/>
      <c r="SVS231" s="1"/>
      <c r="SVT231" s="1"/>
      <c r="SVU231" s="1"/>
      <c r="SVV231" s="1"/>
      <c r="SVW231" s="1"/>
      <c r="SVX231" s="1"/>
      <c r="SVY231" s="1"/>
      <c r="SVZ231" s="1"/>
      <c r="SWA231" s="1"/>
      <c r="SWB231" s="1"/>
      <c r="SWC231" s="1"/>
      <c r="SWD231" s="1"/>
      <c r="SWE231" s="1"/>
      <c r="SWF231" s="1"/>
      <c r="SWG231" s="1"/>
      <c r="SWH231" s="1"/>
      <c r="SWI231" s="1"/>
      <c r="SWJ231" s="1"/>
      <c r="SWK231" s="1"/>
      <c r="SWL231" s="1"/>
      <c r="SWM231" s="1"/>
      <c r="SWN231" s="1"/>
      <c r="SWO231" s="1"/>
      <c r="SWP231" s="1"/>
      <c r="SWQ231" s="1"/>
      <c r="SWR231" s="1"/>
      <c r="SWS231" s="1"/>
      <c r="SWT231" s="1"/>
      <c r="SWU231" s="1"/>
      <c r="SWV231" s="1"/>
      <c r="SWW231" s="1"/>
      <c r="SWX231" s="1"/>
      <c r="SWY231" s="1"/>
      <c r="SWZ231" s="1"/>
      <c r="SXA231" s="1"/>
      <c r="SXB231" s="1"/>
      <c r="SXC231" s="1"/>
      <c r="SXD231" s="1"/>
      <c r="SXE231" s="1"/>
      <c r="SXF231" s="1"/>
      <c r="SXG231" s="1"/>
      <c r="SXH231" s="1"/>
      <c r="SXI231" s="1"/>
      <c r="SXJ231" s="1"/>
      <c r="SXK231" s="1"/>
      <c r="SXL231" s="1"/>
      <c r="SXM231" s="1"/>
      <c r="SXN231" s="1"/>
      <c r="SXO231" s="1"/>
      <c r="SXP231" s="1"/>
      <c r="SXQ231" s="1"/>
      <c r="SXR231" s="1"/>
      <c r="SXS231" s="1"/>
      <c r="SXT231" s="1"/>
      <c r="SXU231" s="1"/>
      <c r="SXV231" s="1"/>
      <c r="SXW231" s="1"/>
      <c r="SXX231" s="1"/>
      <c r="SXY231" s="1"/>
      <c r="SXZ231" s="1"/>
      <c r="SYA231" s="1"/>
      <c r="SYB231" s="1"/>
      <c r="SYC231" s="1"/>
      <c r="SYD231" s="1"/>
      <c r="SYE231" s="1"/>
      <c r="SYF231" s="1"/>
      <c r="SYG231" s="1"/>
      <c r="SYH231" s="1"/>
      <c r="SYI231" s="1"/>
      <c r="SYJ231" s="1"/>
      <c r="SYK231" s="1"/>
      <c r="SYL231" s="1"/>
      <c r="SYM231" s="1"/>
      <c r="SYN231" s="1"/>
      <c r="SYO231" s="1"/>
      <c r="SYP231" s="1"/>
      <c r="SYQ231" s="1"/>
      <c r="SYR231" s="1"/>
      <c r="SYS231" s="1"/>
      <c r="SYT231" s="1"/>
      <c r="SYU231" s="1"/>
      <c r="SYV231" s="1"/>
      <c r="SYW231" s="1"/>
      <c r="SYX231" s="1"/>
      <c r="SYY231" s="1"/>
      <c r="SYZ231" s="1"/>
      <c r="SZA231" s="1"/>
      <c r="SZB231" s="1"/>
      <c r="SZC231" s="1"/>
      <c r="SZD231" s="1"/>
      <c r="SZE231" s="1"/>
      <c r="SZF231" s="1"/>
      <c r="SZG231" s="1"/>
      <c r="SZH231" s="1"/>
      <c r="SZI231" s="1"/>
      <c r="SZJ231" s="1"/>
      <c r="SZK231" s="1"/>
      <c r="SZL231" s="1"/>
      <c r="SZM231" s="1"/>
      <c r="SZN231" s="1"/>
      <c r="SZO231" s="1"/>
      <c r="SZP231" s="1"/>
      <c r="SZQ231" s="1"/>
      <c r="SZR231" s="1"/>
      <c r="SZS231" s="1"/>
      <c r="SZT231" s="1"/>
      <c r="SZU231" s="1"/>
      <c r="SZV231" s="1"/>
      <c r="SZW231" s="1"/>
      <c r="SZX231" s="1"/>
      <c r="SZY231" s="1"/>
      <c r="SZZ231" s="1"/>
      <c r="TAA231" s="1"/>
      <c r="TAB231" s="1"/>
      <c r="TAC231" s="1"/>
      <c r="TAD231" s="1"/>
      <c r="TAE231" s="1"/>
      <c r="TAF231" s="1"/>
      <c r="TAG231" s="1"/>
      <c r="TAH231" s="1"/>
      <c r="TAI231" s="1"/>
      <c r="TAJ231" s="1"/>
      <c r="TAK231" s="1"/>
      <c r="TAL231" s="1"/>
      <c r="TAM231" s="1"/>
      <c r="TAN231" s="1"/>
      <c r="TAO231" s="1"/>
      <c r="TAP231" s="1"/>
      <c r="TAQ231" s="1"/>
      <c r="TAR231" s="1"/>
      <c r="TAS231" s="1"/>
      <c r="TAT231" s="1"/>
      <c r="TAU231" s="1"/>
      <c r="TAV231" s="1"/>
      <c r="TAW231" s="1"/>
      <c r="TAX231" s="1"/>
      <c r="TAY231" s="1"/>
      <c r="TAZ231" s="1"/>
      <c r="TBA231" s="1"/>
      <c r="TBB231" s="1"/>
      <c r="TBC231" s="1"/>
      <c r="TBD231" s="1"/>
      <c r="TBE231" s="1"/>
      <c r="TBF231" s="1"/>
      <c r="TBG231" s="1"/>
      <c r="TBH231" s="1"/>
      <c r="TBI231" s="1"/>
      <c r="TBJ231" s="1"/>
      <c r="TBK231" s="1"/>
      <c r="TBL231" s="1"/>
      <c r="TBM231" s="1"/>
      <c r="TBN231" s="1"/>
      <c r="TBO231" s="1"/>
      <c r="TBP231" s="1"/>
      <c r="TBQ231" s="1"/>
      <c r="TBR231" s="1"/>
      <c r="TBS231" s="1"/>
      <c r="TBT231" s="1"/>
      <c r="TBU231" s="1"/>
      <c r="TBV231" s="1"/>
      <c r="TBW231" s="1"/>
      <c r="TBX231" s="1"/>
      <c r="TBY231" s="1"/>
      <c r="TBZ231" s="1"/>
      <c r="TCA231" s="1"/>
      <c r="TCB231" s="1"/>
      <c r="TCC231" s="1"/>
      <c r="TCD231" s="1"/>
      <c r="TCE231" s="1"/>
      <c r="TCF231" s="1"/>
      <c r="TCG231" s="1"/>
      <c r="TCH231" s="1"/>
      <c r="TCI231" s="1"/>
      <c r="TCJ231" s="1"/>
      <c r="TCK231" s="1"/>
      <c r="TCL231" s="1"/>
      <c r="TCM231" s="1"/>
      <c r="TCN231" s="1"/>
      <c r="TCO231" s="1"/>
      <c r="TCP231" s="1"/>
      <c r="TCQ231" s="1"/>
      <c r="TCR231" s="1"/>
      <c r="TCS231" s="1"/>
      <c r="TCT231" s="1"/>
      <c r="TCU231" s="1"/>
      <c r="TCV231" s="1"/>
      <c r="TCW231" s="1"/>
      <c r="TCX231" s="1"/>
      <c r="TCY231" s="1"/>
      <c r="TCZ231" s="1"/>
      <c r="TDA231" s="1"/>
      <c r="TDB231" s="1"/>
      <c r="TDC231" s="1"/>
      <c r="TDD231" s="1"/>
      <c r="TDE231" s="1"/>
      <c r="TDF231" s="1"/>
      <c r="TDG231" s="1"/>
      <c r="TDH231" s="1"/>
      <c r="TDI231" s="1"/>
      <c r="TDJ231" s="1"/>
      <c r="TDK231" s="1"/>
      <c r="TDL231" s="1"/>
      <c r="TDM231" s="1"/>
      <c r="TDN231" s="1"/>
      <c r="TDO231" s="1"/>
      <c r="TDP231" s="1"/>
      <c r="TDQ231" s="1"/>
      <c r="TDR231" s="1"/>
      <c r="TDS231" s="1"/>
      <c r="TDT231" s="1"/>
      <c r="TDU231" s="1"/>
      <c r="TDV231" s="1"/>
      <c r="TDW231" s="1"/>
      <c r="TDX231" s="1"/>
      <c r="TDY231" s="1"/>
      <c r="TDZ231" s="1"/>
      <c r="TEA231" s="1"/>
      <c r="TEB231" s="1"/>
      <c r="TEC231" s="1"/>
      <c r="TED231" s="1"/>
      <c r="TEE231" s="1"/>
      <c r="TEF231" s="1"/>
      <c r="TEG231" s="1"/>
      <c r="TEH231" s="1"/>
      <c r="TEI231" s="1"/>
      <c r="TEJ231" s="1"/>
      <c r="TEK231" s="1"/>
      <c r="TEL231" s="1"/>
      <c r="TEM231" s="1"/>
      <c r="TEN231" s="1"/>
      <c r="TEO231" s="1"/>
      <c r="TEP231" s="1"/>
      <c r="TEQ231" s="1"/>
      <c r="TER231" s="1"/>
      <c r="TES231" s="1"/>
      <c r="TET231" s="1"/>
      <c r="TEU231" s="1"/>
      <c r="TEV231" s="1"/>
      <c r="TEW231" s="1"/>
      <c r="TEX231" s="1"/>
      <c r="TEY231" s="1"/>
      <c r="TEZ231" s="1"/>
      <c r="TFA231" s="1"/>
      <c r="TFB231" s="1"/>
      <c r="TFC231" s="1"/>
      <c r="TFD231" s="1"/>
      <c r="TFE231" s="1"/>
      <c r="TFF231" s="1"/>
      <c r="TFG231" s="1"/>
      <c r="TFH231" s="1"/>
      <c r="TFI231" s="1"/>
      <c r="TFJ231" s="1"/>
      <c r="TFK231" s="1"/>
      <c r="TFL231" s="1"/>
      <c r="TFM231" s="1"/>
      <c r="TFN231" s="1"/>
      <c r="TFO231" s="1"/>
      <c r="TFP231" s="1"/>
      <c r="TFQ231" s="1"/>
      <c r="TFR231" s="1"/>
      <c r="TFS231" s="1"/>
      <c r="TFT231" s="1"/>
      <c r="TFU231" s="1"/>
      <c r="TFV231" s="1"/>
      <c r="TFW231" s="1"/>
      <c r="TFX231" s="1"/>
      <c r="TFY231" s="1"/>
      <c r="TFZ231" s="1"/>
      <c r="TGA231" s="1"/>
      <c r="TGB231" s="1"/>
      <c r="TGC231" s="1"/>
      <c r="TGD231" s="1"/>
      <c r="TGE231" s="1"/>
      <c r="TGF231" s="1"/>
      <c r="TGG231" s="1"/>
      <c r="TGH231" s="1"/>
      <c r="TGI231" s="1"/>
      <c r="TGJ231" s="1"/>
      <c r="TGK231" s="1"/>
      <c r="TGL231" s="1"/>
      <c r="TGM231" s="1"/>
      <c r="TGN231" s="1"/>
      <c r="TGO231" s="1"/>
      <c r="TGP231" s="1"/>
      <c r="TGQ231" s="1"/>
      <c r="TGR231" s="1"/>
      <c r="TGS231" s="1"/>
      <c r="TGT231" s="1"/>
      <c r="TGU231" s="1"/>
      <c r="TGV231" s="1"/>
      <c r="TGW231" s="1"/>
      <c r="TGX231" s="1"/>
      <c r="TGY231" s="1"/>
      <c r="TGZ231" s="1"/>
      <c r="THA231" s="1"/>
      <c r="THB231" s="1"/>
      <c r="THC231" s="1"/>
      <c r="THD231" s="1"/>
      <c r="THE231" s="1"/>
      <c r="THF231" s="1"/>
      <c r="THG231" s="1"/>
      <c r="THH231" s="1"/>
      <c r="THI231" s="1"/>
      <c r="THJ231" s="1"/>
      <c r="THK231" s="1"/>
      <c r="THL231" s="1"/>
      <c r="THM231" s="1"/>
      <c r="THN231" s="1"/>
      <c r="THO231" s="1"/>
      <c r="THP231" s="1"/>
      <c r="THQ231" s="1"/>
      <c r="THR231" s="1"/>
      <c r="THS231" s="1"/>
      <c r="THT231" s="1"/>
      <c r="THU231" s="1"/>
      <c r="THV231" s="1"/>
      <c r="THW231" s="1"/>
      <c r="THX231" s="1"/>
      <c r="THY231" s="1"/>
      <c r="THZ231" s="1"/>
      <c r="TIA231" s="1"/>
      <c r="TIB231" s="1"/>
      <c r="TIC231" s="1"/>
      <c r="TID231" s="1"/>
      <c r="TIE231" s="1"/>
      <c r="TIF231" s="1"/>
      <c r="TIG231" s="1"/>
      <c r="TIH231" s="1"/>
      <c r="TII231" s="1"/>
      <c r="TIJ231" s="1"/>
      <c r="TIK231" s="1"/>
      <c r="TIL231" s="1"/>
      <c r="TIM231" s="1"/>
      <c r="TIN231" s="1"/>
      <c r="TIO231" s="1"/>
      <c r="TIP231" s="1"/>
      <c r="TIQ231" s="1"/>
      <c r="TIR231" s="1"/>
      <c r="TIS231" s="1"/>
      <c r="TIT231" s="1"/>
      <c r="TIU231" s="1"/>
      <c r="TIV231" s="1"/>
      <c r="TIW231" s="1"/>
      <c r="TIX231" s="1"/>
      <c r="TIY231" s="1"/>
      <c r="TIZ231" s="1"/>
      <c r="TJA231" s="1"/>
      <c r="TJB231" s="1"/>
      <c r="TJC231" s="1"/>
      <c r="TJD231" s="1"/>
      <c r="TJE231" s="1"/>
      <c r="TJF231" s="1"/>
      <c r="TJG231" s="1"/>
      <c r="TJH231" s="1"/>
      <c r="TJI231" s="1"/>
      <c r="TJJ231" s="1"/>
      <c r="TJK231" s="1"/>
      <c r="TJL231" s="1"/>
      <c r="TJM231" s="1"/>
      <c r="TJN231" s="1"/>
      <c r="TJO231" s="1"/>
      <c r="TJP231" s="1"/>
      <c r="TJQ231" s="1"/>
      <c r="TJR231" s="1"/>
      <c r="TJS231" s="1"/>
      <c r="TJT231" s="1"/>
      <c r="TJU231" s="1"/>
      <c r="TJV231" s="1"/>
      <c r="TJW231" s="1"/>
      <c r="TJX231" s="1"/>
      <c r="TJY231" s="1"/>
      <c r="TJZ231" s="1"/>
      <c r="TKA231" s="1"/>
      <c r="TKB231" s="1"/>
      <c r="TKC231" s="1"/>
      <c r="TKD231" s="1"/>
      <c r="TKE231" s="1"/>
      <c r="TKF231" s="1"/>
      <c r="TKG231" s="1"/>
      <c r="TKH231" s="1"/>
      <c r="TKI231" s="1"/>
      <c r="TKJ231" s="1"/>
      <c r="TKK231" s="1"/>
      <c r="TKL231" s="1"/>
      <c r="TKM231" s="1"/>
      <c r="TKN231" s="1"/>
      <c r="TKO231" s="1"/>
      <c r="TKP231" s="1"/>
      <c r="TKQ231" s="1"/>
      <c r="TKR231" s="1"/>
      <c r="TKS231" s="1"/>
      <c r="TKT231" s="1"/>
      <c r="TKU231" s="1"/>
      <c r="TKV231" s="1"/>
      <c r="TKW231" s="1"/>
      <c r="TKX231" s="1"/>
      <c r="TKY231" s="1"/>
      <c r="TKZ231" s="1"/>
      <c r="TLA231" s="1"/>
      <c r="TLB231" s="1"/>
      <c r="TLC231" s="1"/>
      <c r="TLD231" s="1"/>
      <c r="TLE231" s="1"/>
      <c r="TLF231" s="1"/>
      <c r="TLG231" s="1"/>
      <c r="TLH231" s="1"/>
      <c r="TLI231" s="1"/>
      <c r="TLJ231" s="1"/>
      <c r="TLK231" s="1"/>
      <c r="TLL231" s="1"/>
      <c r="TLM231" s="1"/>
      <c r="TLN231" s="1"/>
      <c r="TLO231" s="1"/>
      <c r="TLP231" s="1"/>
      <c r="TLQ231" s="1"/>
      <c r="TLR231" s="1"/>
      <c r="TLS231" s="1"/>
      <c r="TLT231" s="1"/>
      <c r="TLU231" s="1"/>
      <c r="TLV231" s="1"/>
      <c r="TLW231" s="1"/>
      <c r="TLX231" s="1"/>
      <c r="TLY231" s="1"/>
      <c r="TLZ231" s="1"/>
      <c r="TMA231" s="1"/>
      <c r="TMB231" s="1"/>
      <c r="TMC231" s="1"/>
      <c r="TMD231" s="1"/>
      <c r="TME231" s="1"/>
      <c r="TMF231" s="1"/>
      <c r="TMG231" s="1"/>
      <c r="TMH231" s="1"/>
      <c r="TMI231" s="1"/>
      <c r="TMJ231" s="1"/>
      <c r="TMK231" s="1"/>
      <c r="TML231" s="1"/>
      <c r="TMM231" s="1"/>
      <c r="TMN231" s="1"/>
      <c r="TMO231" s="1"/>
      <c r="TMP231" s="1"/>
      <c r="TMQ231" s="1"/>
      <c r="TMR231" s="1"/>
      <c r="TMS231" s="1"/>
      <c r="TMT231" s="1"/>
      <c r="TMU231" s="1"/>
      <c r="TMV231" s="1"/>
      <c r="TMW231" s="1"/>
      <c r="TMX231" s="1"/>
      <c r="TMY231" s="1"/>
      <c r="TMZ231" s="1"/>
      <c r="TNA231" s="1"/>
      <c r="TNB231" s="1"/>
      <c r="TNC231" s="1"/>
      <c r="TND231" s="1"/>
      <c r="TNE231" s="1"/>
      <c r="TNF231" s="1"/>
      <c r="TNG231" s="1"/>
      <c r="TNH231" s="1"/>
      <c r="TNI231" s="1"/>
      <c r="TNJ231" s="1"/>
      <c r="TNK231" s="1"/>
      <c r="TNL231" s="1"/>
      <c r="TNM231" s="1"/>
      <c r="TNN231" s="1"/>
      <c r="TNO231" s="1"/>
      <c r="TNP231" s="1"/>
      <c r="TNQ231" s="1"/>
      <c r="TNR231" s="1"/>
      <c r="TNS231" s="1"/>
      <c r="TNT231" s="1"/>
      <c r="TNU231" s="1"/>
      <c r="TNV231" s="1"/>
      <c r="TNW231" s="1"/>
      <c r="TNX231" s="1"/>
      <c r="TNY231" s="1"/>
      <c r="TNZ231" s="1"/>
      <c r="TOA231" s="1"/>
      <c r="TOB231" s="1"/>
      <c r="TOC231" s="1"/>
      <c r="TOD231" s="1"/>
      <c r="TOE231" s="1"/>
      <c r="TOF231" s="1"/>
      <c r="TOG231" s="1"/>
      <c r="TOH231" s="1"/>
      <c r="TOI231" s="1"/>
      <c r="TOJ231" s="1"/>
      <c r="TOK231" s="1"/>
      <c r="TOL231" s="1"/>
      <c r="TOM231" s="1"/>
      <c r="TON231" s="1"/>
      <c r="TOO231" s="1"/>
      <c r="TOP231" s="1"/>
      <c r="TOQ231" s="1"/>
      <c r="TOR231" s="1"/>
      <c r="TOS231" s="1"/>
      <c r="TOT231" s="1"/>
      <c r="TOU231" s="1"/>
      <c r="TOV231" s="1"/>
      <c r="TOW231" s="1"/>
      <c r="TOX231" s="1"/>
      <c r="TOY231" s="1"/>
      <c r="TOZ231" s="1"/>
      <c r="TPA231" s="1"/>
      <c r="TPB231" s="1"/>
      <c r="TPC231" s="1"/>
      <c r="TPD231" s="1"/>
      <c r="TPE231" s="1"/>
      <c r="TPF231" s="1"/>
      <c r="TPG231" s="1"/>
      <c r="TPH231" s="1"/>
      <c r="TPI231" s="1"/>
      <c r="TPJ231" s="1"/>
      <c r="TPK231" s="1"/>
      <c r="TPL231" s="1"/>
      <c r="TPM231" s="1"/>
      <c r="TPN231" s="1"/>
      <c r="TPO231" s="1"/>
      <c r="TPP231" s="1"/>
      <c r="TPQ231" s="1"/>
      <c r="TPR231" s="1"/>
      <c r="TPS231" s="1"/>
      <c r="TPT231" s="1"/>
      <c r="TPU231" s="1"/>
      <c r="TPV231" s="1"/>
      <c r="TPW231" s="1"/>
      <c r="TPX231" s="1"/>
      <c r="TPY231" s="1"/>
      <c r="TPZ231" s="1"/>
      <c r="TQA231" s="1"/>
      <c r="TQB231" s="1"/>
      <c r="TQC231" s="1"/>
      <c r="TQD231" s="1"/>
      <c r="TQE231" s="1"/>
      <c r="TQF231" s="1"/>
      <c r="TQG231" s="1"/>
      <c r="TQH231" s="1"/>
      <c r="TQI231" s="1"/>
      <c r="TQJ231" s="1"/>
      <c r="TQK231" s="1"/>
      <c r="TQL231" s="1"/>
      <c r="TQM231" s="1"/>
      <c r="TQN231" s="1"/>
      <c r="TQO231" s="1"/>
      <c r="TQP231" s="1"/>
      <c r="TQQ231" s="1"/>
      <c r="TQR231" s="1"/>
      <c r="TQS231" s="1"/>
      <c r="TQT231" s="1"/>
      <c r="TQU231" s="1"/>
      <c r="TQV231" s="1"/>
      <c r="TQW231" s="1"/>
      <c r="TQX231" s="1"/>
      <c r="TQY231" s="1"/>
      <c r="TQZ231" s="1"/>
      <c r="TRA231" s="1"/>
      <c r="TRB231" s="1"/>
      <c r="TRC231" s="1"/>
      <c r="TRD231" s="1"/>
      <c r="TRE231" s="1"/>
      <c r="TRF231" s="1"/>
      <c r="TRG231" s="1"/>
      <c r="TRH231" s="1"/>
      <c r="TRI231" s="1"/>
      <c r="TRJ231" s="1"/>
      <c r="TRK231" s="1"/>
      <c r="TRL231" s="1"/>
      <c r="TRM231" s="1"/>
      <c r="TRN231" s="1"/>
      <c r="TRO231" s="1"/>
      <c r="TRP231" s="1"/>
      <c r="TRQ231" s="1"/>
      <c r="TRR231" s="1"/>
      <c r="TRS231" s="1"/>
      <c r="TRT231" s="1"/>
      <c r="TRU231" s="1"/>
      <c r="TRV231" s="1"/>
      <c r="TRW231" s="1"/>
      <c r="TRX231" s="1"/>
      <c r="TRY231" s="1"/>
      <c r="TRZ231" s="1"/>
      <c r="TSA231" s="1"/>
      <c r="TSB231" s="1"/>
      <c r="TSC231" s="1"/>
      <c r="TSD231" s="1"/>
      <c r="TSE231" s="1"/>
      <c r="TSF231" s="1"/>
      <c r="TSG231" s="1"/>
      <c r="TSH231" s="1"/>
      <c r="TSI231" s="1"/>
      <c r="TSJ231" s="1"/>
      <c r="TSK231" s="1"/>
      <c r="TSL231" s="1"/>
      <c r="TSM231" s="1"/>
      <c r="TSN231" s="1"/>
      <c r="TSO231" s="1"/>
      <c r="TSP231" s="1"/>
      <c r="TSQ231" s="1"/>
      <c r="TSR231" s="1"/>
      <c r="TSS231" s="1"/>
      <c r="TST231" s="1"/>
      <c r="TSU231" s="1"/>
      <c r="TSV231" s="1"/>
      <c r="TSW231" s="1"/>
      <c r="TSX231" s="1"/>
      <c r="TSY231" s="1"/>
      <c r="TSZ231" s="1"/>
      <c r="TTA231" s="1"/>
      <c r="TTB231" s="1"/>
      <c r="TTC231" s="1"/>
      <c r="TTD231" s="1"/>
      <c r="TTE231" s="1"/>
      <c r="TTF231" s="1"/>
      <c r="TTG231" s="1"/>
      <c r="TTH231" s="1"/>
      <c r="TTI231" s="1"/>
      <c r="TTJ231" s="1"/>
      <c r="TTK231" s="1"/>
      <c r="TTL231" s="1"/>
      <c r="TTM231" s="1"/>
      <c r="TTN231" s="1"/>
      <c r="TTO231" s="1"/>
      <c r="TTP231" s="1"/>
      <c r="TTQ231" s="1"/>
      <c r="TTR231" s="1"/>
      <c r="TTS231" s="1"/>
      <c r="TTT231" s="1"/>
      <c r="TTU231" s="1"/>
      <c r="TTV231" s="1"/>
      <c r="TTW231" s="1"/>
      <c r="TTX231" s="1"/>
      <c r="TTY231" s="1"/>
      <c r="TTZ231" s="1"/>
      <c r="TUA231" s="1"/>
      <c r="TUB231" s="1"/>
      <c r="TUC231" s="1"/>
      <c r="TUD231" s="1"/>
      <c r="TUE231" s="1"/>
      <c r="TUF231" s="1"/>
      <c r="TUG231" s="1"/>
      <c r="TUH231" s="1"/>
      <c r="TUI231" s="1"/>
      <c r="TUJ231" s="1"/>
      <c r="TUK231" s="1"/>
      <c r="TUL231" s="1"/>
      <c r="TUM231" s="1"/>
      <c r="TUN231" s="1"/>
      <c r="TUO231" s="1"/>
      <c r="TUP231" s="1"/>
      <c r="TUQ231" s="1"/>
      <c r="TUR231" s="1"/>
      <c r="TUS231" s="1"/>
      <c r="TUT231" s="1"/>
      <c r="TUU231" s="1"/>
      <c r="TUV231" s="1"/>
      <c r="TUW231" s="1"/>
      <c r="TUX231" s="1"/>
      <c r="TUY231" s="1"/>
      <c r="TUZ231" s="1"/>
      <c r="TVA231" s="1"/>
      <c r="TVB231" s="1"/>
      <c r="TVC231" s="1"/>
      <c r="TVD231" s="1"/>
      <c r="TVE231" s="1"/>
      <c r="TVF231" s="1"/>
      <c r="TVG231" s="1"/>
      <c r="TVH231" s="1"/>
      <c r="TVI231" s="1"/>
      <c r="TVJ231" s="1"/>
      <c r="TVK231" s="1"/>
      <c r="TVL231" s="1"/>
      <c r="TVM231" s="1"/>
      <c r="TVN231" s="1"/>
      <c r="TVO231" s="1"/>
      <c r="TVP231" s="1"/>
      <c r="TVQ231" s="1"/>
      <c r="TVR231" s="1"/>
      <c r="TVS231" s="1"/>
      <c r="TVT231" s="1"/>
      <c r="TVU231" s="1"/>
      <c r="TVV231" s="1"/>
      <c r="TVW231" s="1"/>
      <c r="TVX231" s="1"/>
      <c r="TVY231" s="1"/>
      <c r="TVZ231" s="1"/>
      <c r="TWA231" s="1"/>
      <c r="TWB231" s="1"/>
      <c r="TWC231" s="1"/>
      <c r="TWD231" s="1"/>
      <c r="TWE231" s="1"/>
      <c r="TWF231" s="1"/>
      <c r="TWG231" s="1"/>
      <c r="TWH231" s="1"/>
      <c r="TWI231" s="1"/>
      <c r="TWJ231" s="1"/>
      <c r="TWK231" s="1"/>
      <c r="TWL231" s="1"/>
      <c r="TWM231" s="1"/>
      <c r="TWN231" s="1"/>
      <c r="TWO231" s="1"/>
      <c r="TWP231" s="1"/>
      <c r="TWQ231" s="1"/>
      <c r="TWR231" s="1"/>
      <c r="TWS231" s="1"/>
      <c r="TWT231" s="1"/>
      <c r="TWU231" s="1"/>
      <c r="TWV231" s="1"/>
      <c r="TWW231" s="1"/>
      <c r="TWX231" s="1"/>
      <c r="TWY231" s="1"/>
      <c r="TWZ231" s="1"/>
      <c r="TXA231" s="1"/>
      <c r="TXB231" s="1"/>
      <c r="TXC231" s="1"/>
      <c r="TXD231" s="1"/>
      <c r="TXE231" s="1"/>
      <c r="TXF231" s="1"/>
      <c r="TXG231" s="1"/>
      <c r="TXH231" s="1"/>
      <c r="TXI231" s="1"/>
      <c r="TXJ231" s="1"/>
      <c r="TXK231" s="1"/>
      <c r="TXL231" s="1"/>
      <c r="TXM231" s="1"/>
      <c r="TXN231" s="1"/>
      <c r="TXO231" s="1"/>
      <c r="TXP231" s="1"/>
      <c r="TXQ231" s="1"/>
      <c r="TXR231" s="1"/>
      <c r="TXS231" s="1"/>
      <c r="TXT231" s="1"/>
      <c r="TXU231" s="1"/>
      <c r="TXV231" s="1"/>
      <c r="TXW231" s="1"/>
      <c r="TXX231" s="1"/>
      <c r="TXY231" s="1"/>
      <c r="TXZ231" s="1"/>
      <c r="TYA231" s="1"/>
      <c r="TYB231" s="1"/>
      <c r="TYC231" s="1"/>
      <c r="TYD231" s="1"/>
      <c r="TYE231" s="1"/>
      <c r="TYF231" s="1"/>
      <c r="TYG231" s="1"/>
      <c r="TYH231" s="1"/>
      <c r="TYI231" s="1"/>
      <c r="TYJ231" s="1"/>
      <c r="TYK231" s="1"/>
      <c r="TYL231" s="1"/>
      <c r="TYM231" s="1"/>
      <c r="TYN231" s="1"/>
      <c r="TYO231" s="1"/>
      <c r="TYP231" s="1"/>
      <c r="TYQ231" s="1"/>
      <c r="TYR231" s="1"/>
      <c r="TYS231" s="1"/>
      <c r="TYT231" s="1"/>
      <c r="TYU231" s="1"/>
      <c r="TYV231" s="1"/>
      <c r="TYW231" s="1"/>
      <c r="TYX231" s="1"/>
      <c r="TYY231" s="1"/>
      <c r="TYZ231" s="1"/>
      <c r="TZA231" s="1"/>
      <c r="TZB231" s="1"/>
      <c r="TZC231" s="1"/>
      <c r="TZD231" s="1"/>
      <c r="TZE231" s="1"/>
      <c r="TZF231" s="1"/>
      <c r="TZG231" s="1"/>
      <c r="TZH231" s="1"/>
      <c r="TZI231" s="1"/>
      <c r="TZJ231" s="1"/>
      <c r="TZK231" s="1"/>
      <c r="TZL231" s="1"/>
      <c r="TZM231" s="1"/>
      <c r="TZN231" s="1"/>
      <c r="TZO231" s="1"/>
      <c r="TZP231" s="1"/>
      <c r="TZQ231" s="1"/>
      <c r="TZR231" s="1"/>
      <c r="TZS231" s="1"/>
      <c r="TZT231" s="1"/>
      <c r="TZU231" s="1"/>
      <c r="TZV231" s="1"/>
      <c r="TZW231" s="1"/>
      <c r="TZX231" s="1"/>
      <c r="TZY231" s="1"/>
      <c r="TZZ231" s="1"/>
      <c r="UAA231" s="1"/>
      <c r="UAB231" s="1"/>
      <c r="UAC231" s="1"/>
      <c r="UAD231" s="1"/>
      <c r="UAE231" s="1"/>
      <c r="UAF231" s="1"/>
      <c r="UAG231" s="1"/>
      <c r="UAH231" s="1"/>
      <c r="UAI231" s="1"/>
      <c r="UAJ231" s="1"/>
      <c r="UAK231" s="1"/>
      <c r="UAL231" s="1"/>
      <c r="UAM231" s="1"/>
      <c r="UAN231" s="1"/>
      <c r="UAO231" s="1"/>
      <c r="UAP231" s="1"/>
      <c r="UAQ231" s="1"/>
      <c r="UAR231" s="1"/>
      <c r="UAS231" s="1"/>
      <c r="UAT231" s="1"/>
      <c r="UAU231" s="1"/>
      <c r="UAV231" s="1"/>
      <c r="UAW231" s="1"/>
      <c r="UAX231" s="1"/>
      <c r="UAY231" s="1"/>
      <c r="UAZ231" s="1"/>
      <c r="UBA231" s="1"/>
      <c r="UBB231" s="1"/>
      <c r="UBC231" s="1"/>
      <c r="UBD231" s="1"/>
      <c r="UBE231" s="1"/>
      <c r="UBF231" s="1"/>
      <c r="UBG231" s="1"/>
      <c r="UBH231" s="1"/>
      <c r="UBI231" s="1"/>
      <c r="UBJ231" s="1"/>
      <c r="UBK231" s="1"/>
      <c r="UBL231" s="1"/>
      <c r="UBM231" s="1"/>
      <c r="UBN231" s="1"/>
      <c r="UBO231" s="1"/>
      <c r="UBP231" s="1"/>
      <c r="UBQ231" s="1"/>
      <c r="UBR231" s="1"/>
      <c r="UBS231" s="1"/>
      <c r="UBT231" s="1"/>
      <c r="UBU231" s="1"/>
      <c r="UBV231" s="1"/>
      <c r="UBW231" s="1"/>
      <c r="UBX231" s="1"/>
      <c r="UBY231" s="1"/>
      <c r="UBZ231" s="1"/>
      <c r="UCA231" s="1"/>
      <c r="UCB231" s="1"/>
      <c r="UCC231" s="1"/>
      <c r="UCD231" s="1"/>
      <c r="UCE231" s="1"/>
      <c r="UCF231" s="1"/>
      <c r="UCG231" s="1"/>
      <c r="UCH231" s="1"/>
      <c r="UCI231" s="1"/>
      <c r="UCJ231" s="1"/>
      <c r="UCK231" s="1"/>
      <c r="UCL231" s="1"/>
      <c r="UCM231" s="1"/>
      <c r="UCN231" s="1"/>
      <c r="UCO231" s="1"/>
      <c r="UCP231" s="1"/>
      <c r="UCQ231" s="1"/>
      <c r="UCR231" s="1"/>
      <c r="UCS231" s="1"/>
      <c r="UCT231" s="1"/>
      <c r="UCU231" s="1"/>
      <c r="UCV231" s="1"/>
      <c r="UCW231" s="1"/>
      <c r="UCX231" s="1"/>
      <c r="UCY231" s="1"/>
      <c r="UCZ231" s="1"/>
      <c r="UDA231" s="1"/>
      <c r="UDB231" s="1"/>
      <c r="UDC231" s="1"/>
      <c r="UDD231" s="1"/>
      <c r="UDE231" s="1"/>
      <c r="UDF231" s="1"/>
      <c r="UDG231" s="1"/>
      <c r="UDH231" s="1"/>
      <c r="UDI231" s="1"/>
      <c r="UDJ231" s="1"/>
      <c r="UDK231" s="1"/>
      <c r="UDL231" s="1"/>
      <c r="UDM231" s="1"/>
      <c r="UDN231" s="1"/>
      <c r="UDO231" s="1"/>
      <c r="UDP231" s="1"/>
      <c r="UDQ231" s="1"/>
      <c r="UDR231" s="1"/>
      <c r="UDS231" s="1"/>
      <c r="UDT231" s="1"/>
      <c r="UDU231" s="1"/>
      <c r="UDV231" s="1"/>
      <c r="UDW231" s="1"/>
      <c r="UDX231" s="1"/>
      <c r="UDY231" s="1"/>
      <c r="UDZ231" s="1"/>
      <c r="UEA231" s="1"/>
      <c r="UEB231" s="1"/>
      <c r="UEC231" s="1"/>
      <c r="UED231" s="1"/>
      <c r="UEE231" s="1"/>
      <c r="UEF231" s="1"/>
      <c r="UEG231" s="1"/>
      <c r="UEH231" s="1"/>
      <c r="UEI231" s="1"/>
      <c r="UEJ231" s="1"/>
      <c r="UEK231" s="1"/>
      <c r="UEL231" s="1"/>
      <c r="UEM231" s="1"/>
      <c r="UEN231" s="1"/>
      <c r="UEO231" s="1"/>
      <c r="UEP231" s="1"/>
      <c r="UEQ231" s="1"/>
      <c r="UER231" s="1"/>
      <c r="UES231" s="1"/>
      <c r="UET231" s="1"/>
      <c r="UEU231" s="1"/>
      <c r="UEV231" s="1"/>
      <c r="UEW231" s="1"/>
      <c r="UEX231" s="1"/>
      <c r="UEY231" s="1"/>
      <c r="UEZ231" s="1"/>
      <c r="UFA231" s="1"/>
      <c r="UFB231" s="1"/>
      <c r="UFC231" s="1"/>
      <c r="UFD231" s="1"/>
      <c r="UFE231" s="1"/>
      <c r="UFF231" s="1"/>
      <c r="UFG231" s="1"/>
      <c r="UFH231" s="1"/>
      <c r="UFI231" s="1"/>
      <c r="UFJ231" s="1"/>
      <c r="UFK231" s="1"/>
      <c r="UFL231" s="1"/>
      <c r="UFM231" s="1"/>
      <c r="UFN231" s="1"/>
      <c r="UFO231" s="1"/>
      <c r="UFP231" s="1"/>
      <c r="UFQ231" s="1"/>
      <c r="UFR231" s="1"/>
      <c r="UFS231" s="1"/>
      <c r="UFT231" s="1"/>
      <c r="UFU231" s="1"/>
      <c r="UFV231" s="1"/>
      <c r="UFW231" s="1"/>
      <c r="UFX231" s="1"/>
      <c r="UFY231" s="1"/>
      <c r="UFZ231" s="1"/>
      <c r="UGA231" s="1"/>
      <c r="UGB231" s="1"/>
      <c r="UGC231" s="1"/>
      <c r="UGD231" s="1"/>
      <c r="UGE231" s="1"/>
      <c r="UGF231" s="1"/>
      <c r="UGG231" s="1"/>
      <c r="UGH231" s="1"/>
      <c r="UGI231" s="1"/>
      <c r="UGJ231" s="1"/>
      <c r="UGK231" s="1"/>
      <c r="UGL231" s="1"/>
      <c r="UGM231" s="1"/>
      <c r="UGN231" s="1"/>
      <c r="UGO231" s="1"/>
      <c r="UGP231" s="1"/>
      <c r="UGQ231" s="1"/>
      <c r="UGR231" s="1"/>
      <c r="UGS231" s="1"/>
      <c r="UGT231" s="1"/>
      <c r="UGU231" s="1"/>
      <c r="UGV231" s="1"/>
      <c r="UGW231" s="1"/>
      <c r="UGX231" s="1"/>
      <c r="UGY231" s="1"/>
      <c r="UGZ231" s="1"/>
      <c r="UHA231" s="1"/>
      <c r="UHB231" s="1"/>
      <c r="UHC231" s="1"/>
      <c r="UHD231" s="1"/>
      <c r="UHE231" s="1"/>
      <c r="UHF231" s="1"/>
      <c r="UHG231" s="1"/>
      <c r="UHH231" s="1"/>
      <c r="UHI231" s="1"/>
      <c r="UHJ231" s="1"/>
      <c r="UHK231" s="1"/>
      <c r="UHL231" s="1"/>
      <c r="UHM231" s="1"/>
      <c r="UHN231" s="1"/>
      <c r="UHO231" s="1"/>
      <c r="UHP231" s="1"/>
      <c r="UHQ231" s="1"/>
      <c r="UHR231" s="1"/>
      <c r="UHS231" s="1"/>
      <c r="UHT231" s="1"/>
      <c r="UHU231" s="1"/>
      <c r="UHV231" s="1"/>
      <c r="UHW231" s="1"/>
      <c r="UHX231" s="1"/>
      <c r="UHY231" s="1"/>
      <c r="UHZ231" s="1"/>
      <c r="UIA231" s="1"/>
      <c r="UIB231" s="1"/>
      <c r="UIC231" s="1"/>
      <c r="UID231" s="1"/>
      <c r="UIE231" s="1"/>
      <c r="UIF231" s="1"/>
      <c r="UIG231" s="1"/>
      <c r="UIH231" s="1"/>
      <c r="UII231" s="1"/>
      <c r="UIJ231" s="1"/>
      <c r="UIK231" s="1"/>
      <c r="UIL231" s="1"/>
      <c r="UIM231" s="1"/>
      <c r="UIN231" s="1"/>
      <c r="UIO231" s="1"/>
      <c r="UIP231" s="1"/>
      <c r="UIQ231" s="1"/>
      <c r="UIR231" s="1"/>
      <c r="UIS231" s="1"/>
      <c r="UIT231" s="1"/>
      <c r="UIU231" s="1"/>
      <c r="UIV231" s="1"/>
      <c r="UIW231" s="1"/>
      <c r="UIX231" s="1"/>
      <c r="UIY231" s="1"/>
      <c r="UIZ231" s="1"/>
      <c r="UJA231" s="1"/>
      <c r="UJB231" s="1"/>
      <c r="UJC231" s="1"/>
      <c r="UJD231" s="1"/>
      <c r="UJE231" s="1"/>
      <c r="UJF231" s="1"/>
      <c r="UJG231" s="1"/>
      <c r="UJH231" s="1"/>
      <c r="UJI231" s="1"/>
      <c r="UJJ231" s="1"/>
      <c r="UJK231" s="1"/>
      <c r="UJL231" s="1"/>
      <c r="UJM231" s="1"/>
      <c r="UJN231" s="1"/>
      <c r="UJO231" s="1"/>
      <c r="UJP231" s="1"/>
      <c r="UJQ231" s="1"/>
      <c r="UJR231" s="1"/>
      <c r="UJS231" s="1"/>
      <c r="UJT231" s="1"/>
      <c r="UJU231" s="1"/>
      <c r="UJV231" s="1"/>
      <c r="UJW231" s="1"/>
      <c r="UJX231" s="1"/>
      <c r="UJY231" s="1"/>
      <c r="UJZ231" s="1"/>
      <c r="UKA231" s="1"/>
      <c r="UKB231" s="1"/>
      <c r="UKC231" s="1"/>
      <c r="UKD231" s="1"/>
      <c r="UKE231" s="1"/>
      <c r="UKF231" s="1"/>
      <c r="UKG231" s="1"/>
      <c r="UKH231" s="1"/>
      <c r="UKI231" s="1"/>
      <c r="UKJ231" s="1"/>
      <c r="UKK231" s="1"/>
      <c r="UKL231" s="1"/>
      <c r="UKM231" s="1"/>
      <c r="UKN231" s="1"/>
      <c r="UKO231" s="1"/>
      <c r="UKP231" s="1"/>
      <c r="UKQ231" s="1"/>
      <c r="UKR231" s="1"/>
      <c r="UKS231" s="1"/>
      <c r="UKT231" s="1"/>
      <c r="UKU231" s="1"/>
      <c r="UKV231" s="1"/>
      <c r="UKW231" s="1"/>
      <c r="UKX231" s="1"/>
      <c r="UKY231" s="1"/>
      <c r="UKZ231" s="1"/>
      <c r="ULA231" s="1"/>
      <c r="ULB231" s="1"/>
      <c r="ULC231" s="1"/>
      <c r="ULD231" s="1"/>
      <c r="ULE231" s="1"/>
      <c r="ULF231" s="1"/>
      <c r="ULG231" s="1"/>
      <c r="ULH231" s="1"/>
      <c r="ULI231" s="1"/>
      <c r="ULJ231" s="1"/>
      <c r="ULK231" s="1"/>
      <c r="ULL231" s="1"/>
      <c r="ULM231" s="1"/>
      <c r="ULN231" s="1"/>
      <c r="ULO231" s="1"/>
      <c r="ULP231" s="1"/>
      <c r="ULQ231" s="1"/>
      <c r="ULR231" s="1"/>
      <c r="ULS231" s="1"/>
      <c r="ULT231" s="1"/>
      <c r="ULU231" s="1"/>
      <c r="ULV231" s="1"/>
      <c r="ULW231" s="1"/>
      <c r="ULX231" s="1"/>
      <c r="ULY231" s="1"/>
      <c r="ULZ231" s="1"/>
      <c r="UMA231" s="1"/>
      <c r="UMB231" s="1"/>
      <c r="UMC231" s="1"/>
      <c r="UMD231" s="1"/>
      <c r="UME231" s="1"/>
      <c r="UMF231" s="1"/>
      <c r="UMG231" s="1"/>
      <c r="UMH231" s="1"/>
      <c r="UMI231" s="1"/>
      <c r="UMJ231" s="1"/>
      <c r="UMK231" s="1"/>
      <c r="UML231" s="1"/>
      <c r="UMM231" s="1"/>
      <c r="UMN231" s="1"/>
      <c r="UMO231" s="1"/>
      <c r="UMP231" s="1"/>
      <c r="UMQ231" s="1"/>
      <c r="UMR231" s="1"/>
      <c r="UMS231" s="1"/>
      <c r="UMT231" s="1"/>
      <c r="UMU231" s="1"/>
      <c r="UMV231" s="1"/>
      <c r="UMW231" s="1"/>
      <c r="UMX231" s="1"/>
      <c r="UMY231" s="1"/>
      <c r="UMZ231" s="1"/>
      <c r="UNA231" s="1"/>
      <c r="UNB231" s="1"/>
      <c r="UNC231" s="1"/>
      <c r="UND231" s="1"/>
      <c r="UNE231" s="1"/>
      <c r="UNF231" s="1"/>
      <c r="UNG231" s="1"/>
      <c r="UNH231" s="1"/>
      <c r="UNI231" s="1"/>
      <c r="UNJ231" s="1"/>
      <c r="UNK231" s="1"/>
      <c r="UNL231" s="1"/>
      <c r="UNM231" s="1"/>
      <c r="UNN231" s="1"/>
      <c r="UNO231" s="1"/>
      <c r="UNP231" s="1"/>
      <c r="UNQ231" s="1"/>
      <c r="UNR231" s="1"/>
      <c r="UNS231" s="1"/>
      <c r="UNT231" s="1"/>
      <c r="UNU231" s="1"/>
      <c r="UNV231" s="1"/>
      <c r="UNW231" s="1"/>
      <c r="UNX231" s="1"/>
      <c r="UNY231" s="1"/>
      <c r="UNZ231" s="1"/>
      <c r="UOA231" s="1"/>
      <c r="UOB231" s="1"/>
      <c r="UOC231" s="1"/>
      <c r="UOD231" s="1"/>
      <c r="UOE231" s="1"/>
      <c r="UOF231" s="1"/>
      <c r="UOG231" s="1"/>
      <c r="UOH231" s="1"/>
      <c r="UOI231" s="1"/>
      <c r="UOJ231" s="1"/>
      <c r="UOK231" s="1"/>
      <c r="UOL231" s="1"/>
      <c r="UOM231" s="1"/>
      <c r="UON231" s="1"/>
      <c r="UOO231" s="1"/>
      <c r="UOP231" s="1"/>
      <c r="UOQ231" s="1"/>
      <c r="UOR231" s="1"/>
      <c r="UOS231" s="1"/>
      <c r="UOT231" s="1"/>
      <c r="UOU231" s="1"/>
      <c r="UOV231" s="1"/>
      <c r="UOW231" s="1"/>
      <c r="UOX231" s="1"/>
      <c r="UOY231" s="1"/>
      <c r="UOZ231" s="1"/>
      <c r="UPA231" s="1"/>
      <c r="UPB231" s="1"/>
      <c r="UPC231" s="1"/>
      <c r="UPD231" s="1"/>
      <c r="UPE231" s="1"/>
      <c r="UPF231" s="1"/>
      <c r="UPG231" s="1"/>
      <c r="UPH231" s="1"/>
      <c r="UPI231" s="1"/>
      <c r="UPJ231" s="1"/>
      <c r="UPK231" s="1"/>
      <c r="UPL231" s="1"/>
      <c r="UPM231" s="1"/>
      <c r="UPN231" s="1"/>
      <c r="UPO231" s="1"/>
      <c r="UPP231" s="1"/>
      <c r="UPQ231" s="1"/>
      <c r="UPR231" s="1"/>
      <c r="UPS231" s="1"/>
      <c r="UPT231" s="1"/>
      <c r="UPU231" s="1"/>
      <c r="UPV231" s="1"/>
      <c r="UPW231" s="1"/>
      <c r="UPX231" s="1"/>
      <c r="UPY231" s="1"/>
      <c r="UPZ231" s="1"/>
      <c r="UQA231" s="1"/>
      <c r="UQB231" s="1"/>
      <c r="UQC231" s="1"/>
      <c r="UQD231" s="1"/>
      <c r="UQE231" s="1"/>
      <c r="UQF231" s="1"/>
      <c r="UQG231" s="1"/>
      <c r="UQH231" s="1"/>
      <c r="UQI231" s="1"/>
      <c r="UQJ231" s="1"/>
      <c r="UQK231" s="1"/>
      <c r="UQL231" s="1"/>
      <c r="UQM231" s="1"/>
      <c r="UQN231" s="1"/>
      <c r="UQO231" s="1"/>
      <c r="UQP231" s="1"/>
      <c r="UQQ231" s="1"/>
      <c r="UQR231" s="1"/>
      <c r="UQS231" s="1"/>
      <c r="UQT231" s="1"/>
      <c r="UQU231" s="1"/>
      <c r="UQV231" s="1"/>
      <c r="UQW231" s="1"/>
      <c r="UQX231" s="1"/>
      <c r="UQY231" s="1"/>
      <c r="UQZ231" s="1"/>
      <c r="URA231" s="1"/>
      <c r="URB231" s="1"/>
      <c r="URC231" s="1"/>
      <c r="URD231" s="1"/>
      <c r="URE231" s="1"/>
      <c r="URF231" s="1"/>
      <c r="URG231" s="1"/>
      <c r="URH231" s="1"/>
      <c r="URI231" s="1"/>
      <c r="URJ231" s="1"/>
      <c r="URK231" s="1"/>
      <c r="URL231" s="1"/>
      <c r="URM231" s="1"/>
      <c r="URN231" s="1"/>
      <c r="URO231" s="1"/>
      <c r="URP231" s="1"/>
      <c r="URQ231" s="1"/>
      <c r="URR231" s="1"/>
      <c r="URS231" s="1"/>
      <c r="URT231" s="1"/>
      <c r="URU231" s="1"/>
      <c r="URV231" s="1"/>
      <c r="URW231" s="1"/>
      <c r="URX231" s="1"/>
      <c r="URY231" s="1"/>
      <c r="URZ231" s="1"/>
      <c r="USA231" s="1"/>
      <c r="USB231" s="1"/>
      <c r="USC231" s="1"/>
      <c r="USD231" s="1"/>
      <c r="USE231" s="1"/>
      <c r="USF231" s="1"/>
      <c r="USG231" s="1"/>
      <c r="USH231" s="1"/>
      <c r="USI231" s="1"/>
      <c r="USJ231" s="1"/>
      <c r="USK231" s="1"/>
      <c r="USL231" s="1"/>
      <c r="USM231" s="1"/>
      <c r="USN231" s="1"/>
      <c r="USO231" s="1"/>
      <c r="USP231" s="1"/>
      <c r="USQ231" s="1"/>
      <c r="USR231" s="1"/>
      <c r="USS231" s="1"/>
      <c r="UST231" s="1"/>
      <c r="USU231" s="1"/>
      <c r="USV231" s="1"/>
      <c r="USW231" s="1"/>
      <c r="USX231" s="1"/>
      <c r="USY231" s="1"/>
      <c r="USZ231" s="1"/>
      <c r="UTA231" s="1"/>
      <c r="UTB231" s="1"/>
      <c r="UTC231" s="1"/>
      <c r="UTD231" s="1"/>
      <c r="UTE231" s="1"/>
      <c r="UTF231" s="1"/>
      <c r="UTG231" s="1"/>
      <c r="UTH231" s="1"/>
      <c r="UTI231" s="1"/>
      <c r="UTJ231" s="1"/>
      <c r="UTK231" s="1"/>
      <c r="UTL231" s="1"/>
      <c r="UTM231" s="1"/>
      <c r="UTN231" s="1"/>
      <c r="UTO231" s="1"/>
      <c r="UTP231" s="1"/>
      <c r="UTQ231" s="1"/>
      <c r="UTR231" s="1"/>
      <c r="UTS231" s="1"/>
      <c r="UTT231" s="1"/>
      <c r="UTU231" s="1"/>
      <c r="UTV231" s="1"/>
      <c r="UTW231" s="1"/>
      <c r="UTX231" s="1"/>
      <c r="UTY231" s="1"/>
      <c r="UTZ231" s="1"/>
      <c r="UUA231" s="1"/>
      <c r="UUB231" s="1"/>
      <c r="UUC231" s="1"/>
      <c r="UUD231" s="1"/>
      <c r="UUE231" s="1"/>
      <c r="UUF231" s="1"/>
      <c r="UUG231" s="1"/>
      <c r="UUH231" s="1"/>
      <c r="UUI231" s="1"/>
      <c r="UUJ231" s="1"/>
      <c r="UUK231" s="1"/>
      <c r="UUL231" s="1"/>
      <c r="UUM231" s="1"/>
      <c r="UUN231" s="1"/>
      <c r="UUO231" s="1"/>
      <c r="UUP231" s="1"/>
      <c r="UUQ231" s="1"/>
      <c r="UUR231" s="1"/>
      <c r="UUS231" s="1"/>
      <c r="UUT231" s="1"/>
      <c r="UUU231" s="1"/>
      <c r="UUV231" s="1"/>
      <c r="UUW231" s="1"/>
      <c r="UUX231" s="1"/>
      <c r="UUY231" s="1"/>
      <c r="UUZ231" s="1"/>
      <c r="UVA231" s="1"/>
      <c r="UVB231" s="1"/>
      <c r="UVC231" s="1"/>
      <c r="UVD231" s="1"/>
      <c r="UVE231" s="1"/>
      <c r="UVF231" s="1"/>
      <c r="UVG231" s="1"/>
      <c r="UVH231" s="1"/>
      <c r="UVI231" s="1"/>
      <c r="UVJ231" s="1"/>
      <c r="UVK231" s="1"/>
      <c r="UVL231" s="1"/>
      <c r="UVM231" s="1"/>
      <c r="UVN231" s="1"/>
      <c r="UVO231" s="1"/>
      <c r="UVP231" s="1"/>
      <c r="UVQ231" s="1"/>
      <c r="UVR231" s="1"/>
      <c r="UVS231" s="1"/>
      <c r="UVT231" s="1"/>
      <c r="UVU231" s="1"/>
      <c r="UVV231" s="1"/>
      <c r="UVW231" s="1"/>
      <c r="UVX231" s="1"/>
      <c r="UVY231" s="1"/>
      <c r="UVZ231" s="1"/>
      <c r="UWA231" s="1"/>
      <c r="UWB231" s="1"/>
      <c r="UWC231" s="1"/>
      <c r="UWD231" s="1"/>
      <c r="UWE231" s="1"/>
      <c r="UWF231" s="1"/>
      <c r="UWG231" s="1"/>
      <c r="UWH231" s="1"/>
      <c r="UWI231" s="1"/>
      <c r="UWJ231" s="1"/>
      <c r="UWK231" s="1"/>
      <c r="UWL231" s="1"/>
      <c r="UWM231" s="1"/>
      <c r="UWN231" s="1"/>
      <c r="UWO231" s="1"/>
      <c r="UWP231" s="1"/>
      <c r="UWQ231" s="1"/>
      <c r="UWR231" s="1"/>
      <c r="UWS231" s="1"/>
      <c r="UWT231" s="1"/>
      <c r="UWU231" s="1"/>
      <c r="UWV231" s="1"/>
      <c r="UWW231" s="1"/>
      <c r="UWX231" s="1"/>
      <c r="UWY231" s="1"/>
      <c r="UWZ231" s="1"/>
      <c r="UXA231" s="1"/>
      <c r="UXB231" s="1"/>
      <c r="UXC231" s="1"/>
      <c r="UXD231" s="1"/>
      <c r="UXE231" s="1"/>
      <c r="UXF231" s="1"/>
      <c r="UXG231" s="1"/>
      <c r="UXH231" s="1"/>
      <c r="UXI231" s="1"/>
      <c r="UXJ231" s="1"/>
      <c r="UXK231" s="1"/>
      <c r="UXL231" s="1"/>
      <c r="UXM231" s="1"/>
      <c r="UXN231" s="1"/>
      <c r="UXO231" s="1"/>
      <c r="UXP231" s="1"/>
      <c r="UXQ231" s="1"/>
      <c r="UXR231" s="1"/>
      <c r="UXS231" s="1"/>
      <c r="UXT231" s="1"/>
      <c r="UXU231" s="1"/>
      <c r="UXV231" s="1"/>
      <c r="UXW231" s="1"/>
      <c r="UXX231" s="1"/>
      <c r="UXY231" s="1"/>
      <c r="UXZ231" s="1"/>
      <c r="UYA231" s="1"/>
      <c r="UYB231" s="1"/>
      <c r="UYC231" s="1"/>
      <c r="UYD231" s="1"/>
      <c r="UYE231" s="1"/>
      <c r="UYF231" s="1"/>
      <c r="UYG231" s="1"/>
      <c r="UYH231" s="1"/>
      <c r="UYI231" s="1"/>
      <c r="UYJ231" s="1"/>
      <c r="UYK231" s="1"/>
      <c r="UYL231" s="1"/>
      <c r="UYM231" s="1"/>
      <c r="UYN231" s="1"/>
      <c r="UYO231" s="1"/>
      <c r="UYP231" s="1"/>
      <c r="UYQ231" s="1"/>
      <c r="UYR231" s="1"/>
      <c r="UYS231" s="1"/>
      <c r="UYT231" s="1"/>
      <c r="UYU231" s="1"/>
      <c r="UYV231" s="1"/>
      <c r="UYW231" s="1"/>
      <c r="UYX231" s="1"/>
      <c r="UYY231" s="1"/>
      <c r="UYZ231" s="1"/>
      <c r="UZA231" s="1"/>
      <c r="UZB231" s="1"/>
      <c r="UZC231" s="1"/>
      <c r="UZD231" s="1"/>
      <c r="UZE231" s="1"/>
      <c r="UZF231" s="1"/>
      <c r="UZG231" s="1"/>
      <c r="UZH231" s="1"/>
      <c r="UZI231" s="1"/>
      <c r="UZJ231" s="1"/>
      <c r="UZK231" s="1"/>
      <c r="UZL231" s="1"/>
      <c r="UZM231" s="1"/>
      <c r="UZN231" s="1"/>
      <c r="UZO231" s="1"/>
      <c r="UZP231" s="1"/>
      <c r="UZQ231" s="1"/>
      <c r="UZR231" s="1"/>
      <c r="UZS231" s="1"/>
      <c r="UZT231" s="1"/>
      <c r="UZU231" s="1"/>
      <c r="UZV231" s="1"/>
      <c r="UZW231" s="1"/>
      <c r="UZX231" s="1"/>
      <c r="UZY231" s="1"/>
      <c r="UZZ231" s="1"/>
      <c r="VAA231" s="1"/>
      <c r="VAB231" s="1"/>
      <c r="VAC231" s="1"/>
      <c r="VAD231" s="1"/>
      <c r="VAE231" s="1"/>
      <c r="VAF231" s="1"/>
      <c r="VAG231" s="1"/>
      <c r="VAH231" s="1"/>
      <c r="VAI231" s="1"/>
      <c r="VAJ231" s="1"/>
      <c r="VAK231" s="1"/>
      <c r="VAL231" s="1"/>
      <c r="VAM231" s="1"/>
      <c r="VAN231" s="1"/>
      <c r="VAO231" s="1"/>
      <c r="VAP231" s="1"/>
      <c r="VAQ231" s="1"/>
      <c r="VAR231" s="1"/>
      <c r="VAS231" s="1"/>
      <c r="VAT231" s="1"/>
      <c r="VAU231" s="1"/>
      <c r="VAV231" s="1"/>
      <c r="VAW231" s="1"/>
      <c r="VAX231" s="1"/>
      <c r="VAY231" s="1"/>
      <c r="VAZ231" s="1"/>
      <c r="VBA231" s="1"/>
      <c r="VBB231" s="1"/>
      <c r="VBC231" s="1"/>
      <c r="VBD231" s="1"/>
      <c r="VBE231" s="1"/>
      <c r="VBF231" s="1"/>
      <c r="VBG231" s="1"/>
      <c r="VBH231" s="1"/>
      <c r="VBI231" s="1"/>
      <c r="VBJ231" s="1"/>
      <c r="VBK231" s="1"/>
      <c r="VBL231" s="1"/>
      <c r="VBM231" s="1"/>
      <c r="VBN231" s="1"/>
      <c r="VBO231" s="1"/>
      <c r="VBP231" s="1"/>
      <c r="VBQ231" s="1"/>
      <c r="VBR231" s="1"/>
      <c r="VBS231" s="1"/>
      <c r="VBT231" s="1"/>
      <c r="VBU231" s="1"/>
      <c r="VBV231" s="1"/>
      <c r="VBW231" s="1"/>
      <c r="VBX231" s="1"/>
      <c r="VBY231" s="1"/>
      <c r="VBZ231" s="1"/>
      <c r="VCA231" s="1"/>
      <c r="VCB231" s="1"/>
      <c r="VCC231" s="1"/>
      <c r="VCD231" s="1"/>
      <c r="VCE231" s="1"/>
      <c r="VCF231" s="1"/>
      <c r="VCG231" s="1"/>
      <c r="VCH231" s="1"/>
      <c r="VCI231" s="1"/>
      <c r="VCJ231" s="1"/>
      <c r="VCK231" s="1"/>
      <c r="VCL231" s="1"/>
      <c r="VCM231" s="1"/>
      <c r="VCN231" s="1"/>
      <c r="VCO231" s="1"/>
      <c r="VCP231" s="1"/>
      <c r="VCQ231" s="1"/>
      <c r="VCR231" s="1"/>
      <c r="VCS231" s="1"/>
      <c r="VCT231" s="1"/>
      <c r="VCU231" s="1"/>
      <c r="VCV231" s="1"/>
      <c r="VCW231" s="1"/>
      <c r="VCX231" s="1"/>
      <c r="VCY231" s="1"/>
      <c r="VCZ231" s="1"/>
      <c r="VDA231" s="1"/>
      <c r="VDB231" s="1"/>
      <c r="VDC231" s="1"/>
      <c r="VDD231" s="1"/>
      <c r="VDE231" s="1"/>
      <c r="VDF231" s="1"/>
      <c r="VDG231" s="1"/>
      <c r="VDH231" s="1"/>
      <c r="VDI231" s="1"/>
      <c r="VDJ231" s="1"/>
      <c r="VDK231" s="1"/>
      <c r="VDL231" s="1"/>
      <c r="VDM231" s="1"/>
      <c r="VDN231" s="1"/>
      <c r="VDO231" s="1"/>
      <c r="VDP231" s="1"/>
      <c r="VDQ231" s="1"/>
      <c r="VDR231" s="1"/>
      <c r="VDS231" s="1"/>
      <c r="VDT231" s="1"/>
      <c r="VDU231" s="1"/>
      <c r="VDV231" s="1"/>
      <c r="VDW231" s="1"/>
      <c r="VDX231" s="1"/>
      <c r="VDY231" s="1"/>
      <c r="VDZ231" s="1"/>
      <c r="VEA231" s="1"/>
      <c r="VEB231" s="1"/>
      <c r="VEC231" s="1"/>
      <c r="VED231" s="1"/>
      <c r="VEE231" s="1"/>
      <c r="VEF231" s="1"/>
      <c r="VEG231" s="1"/>
      <c r="VEH231" s="1"/>
      <c r="VEI231" s="1"/>
      <c r="VEJ231" s="1"/>
      <c r="VEK231" s="1"/>
      <c r="VEL231" s="1"/>
      <c r="VEM231" s="1"/>
      <c r="VEN231" s="1"/>
      <c r="VEO231" s="1"/>
      <c r="VEP231" s="1"/>
      <c r="VEQ231" s="1"/>
      <c r="VER231" s="1"/>
      <c r="VES231" s="1"/>
      <c r="VET231" s="1"/>
      <c r="VEU231" s="1"/>
      <c r="VEV231" s="1"/>
      <c r="VEW231" s="1"/>
      <c r="VEX231" s="1"/>
      <c r="VEY231" s="1"/>
      <c r="VEZ231" s="1"/>
      <c r="VFA231" s="1"/>
      <c r="VFB231" s="1"/>
      <c r="VFC231" s="1"/>
      <c r="VFD231" s="1"/>
      <c r="VFE231" s="1"/>
      <c r="VFF231" s="1"/>
      <c r="VFG231" s="1"/>
      <c r="VFH231" s="1"/>
      <c r="VFI231" s="1"/>
      <c r="VFJ231" s="1"/>
      <c r="VFK231" s="1"/>
      <c r="VFL231" s="1"/>
      <c r="VFM231" s="1"/>
      <c r="VFN231" s="1"/>
      <c r="VFO231" s="1"/>
      <c r="VFP231" s="1"/>
      <c r="VFQ231" s="1"/>
      <c r="VFR231" s="1"/>
      <c r="VFS231" s="1"/>
      <c r="VFT231" s="1"/>
      <c r="VFU231" s="1"/>
      <c r="VFV231" s="1"/>
      <c r="VFW231" s="1"/>
      <c r="VFX231" s="1"/>
      <c r="VFY231" s="1"/>
      <c r="VFZ231" s="1"/>
      <c r="VGA231" s="1"/>
      <c r="VGB231" s="1"/>
      <c r="VGC231" s="1"/>
      <c r="VGD231" s="1"/>
      <c r="VGE231" s="1"/>
      <c r="VGF231" s="1"/>
      <c r="VGG231" s="1"/>
      <c r="VGH231" s="1"/>
      <c r="VGI231" s="1"/>
      <c r="VGJ231" s="1"/>
      <c r="VGK231" s="1"/>
      <c r="VGL231" s="1"/>
      <c r="VGM231" s="1"/>
      <c r="VGN231" s="1"/>
      <c r="VGO231" s="1"/>
      <c r="VGP231" s="1"/>
      <c r="VGQ231" s="1"/>
      <c r="VGR231" s="1"/>
      <c r="VGS231" s="1"/>
      <c r="VGT231" s="1"/>
      <c r="VGU231" s="1"/>
      <c r="VGV231" s="1"/>
      <c r="VGW231" s="1"/>
      <c r="VGX231" s="1"/>
      <c r="VGY231" s="1"/>
      <c r="VGZ231" s="1"/>
      <c r="VHA231" s="1"/>
      <c r="VHB231" s="1"/>
      <c r="VHC231" s="1"/>
      <c r="VHD231" s="1"/>
      <c r="VHE231" s="1"/>
      <c r="VHF231" s="1"/>
      <c r="VHG231" s="1"/>
      <c r="VHH231" s="1"/>
      <c r="VHI231" s="1"/>
      <c r="VHJ231" s="1"/>
      <c r="VHK231" s="1"/>
      <c r="VHL231" s="1"/>
      <c r="VHM231" s="1"/>
      <c r="VHN231" s="1"/>
      <c r="VHO231" s="1"/>
      <c r="VHP231" s="1"/>
      <c r="VHQ231" s="1"/>
      <c r="VHR231" s="1"/>
      <c r="VHS231" s="1"/>
      <c r="VHT231" s="1"/>
      <c r="VHU231" s="1"/>
      <c r="VHV231" s="1"/>
      <c r="VHW231" s="1"/>
      <c r="VHX231" s="1"/>
      <c r="VHY231" s="1"/>
      <c r="VHZ231" s="1"/>
      <c r="VIA231" s="1"/>
      <c r="VIB231" s="1"/>
      <c r="VIC231" s="1"/>
      <c r="VID231" s="1"/>
      <c r="VIE231" s="1"/>
      <c r="VIF231" s="1"/>
      <c r="VIG231" s="1"/>
      <c r="VIH231" s="1"/>
      <c r="VII231" s="1"/>
      <c r="VIJ231" s="1"/>
      <c r="VIK231" s="1"/>
      <c r="VIL231" s="1"/>
      <c r="VIM231" s="1"/>
      <c r="VIN231" s="1"/>
      <c r="VIO231" s="1"/>
      <c r="VIP231" s="1"/>
      <c r="VIQ231" s="1"/>
      <c r="VIR231" s="1"/>
      <c r="VIS231" s="1"/>
      <c r="VIT231" s="1"/>
      <c r="VIU231" s="1"/>
      <c r="VIV231" s="1"/>
      <c r="VIW231" s="1"/>
      <c r="VIX231" s="1"/>
      <c r="VIY231" s="1"/>
      <c r="VIZ231" s="1"/>
      <c r="VJA231" s="1"/>
      <c r="VJB231" s="1"/>
      <c r="VJC231" s="1"/>
      <c r="VJD231" s="1"/>
      <c r="VJE231" s="1"/>
      <c r="VJF231" s="1"/>
      <c r="VJG231" s="1"/>
      <c r="VJH231" s="1"/>
      <c r="VJI231" s="1"/>
      <c r="VJJ231" s="1"/>
      <c r="VJK231" s="1"/>
      <c r="VJL231" s="1"/>
      <c r="VJM231" s="1"/>
      <c r="VJN231" s="1"/>
      <c r="VJO231" s="1"/>
      <c r="VJP231" s="1"/>
      <c r="VJQ231" s="1"/>
      <c r="VJR231" s="1"/>
      <c r="VJS231" s="1"/>
      <c r="VJT231" s="1"/>
      <c r="VJU231" s="1"/>
      <c r="VJV231" s="1"/>
      <c r="VJW231" s="1"/>
      <c r="VJX231" s="1"/>
      <c r="VJY231" s="1"/>
      <c r="VJZ231" s="1"/>
      <c r="VKA231" s="1"/>
      <c r="VKB231" s="1"/>
      <c r="VKC231" s="1"/>
      <c r="VKD231" s="1"/>
      <c r="VKE231" s="1"/>
      <c r="VKF231" s="1"/>
      <c r="VKG231" s="1"/>
      <c r="VKH231" s="1"/>
      <c r="VKI231" s="1"/>
      <c r="VKJ231" s="1"/>
      <c r="VKK231" s="1"/>
      <c r="VKL231" s="1"/>
      <c r="VKM231" s="1"/>
      <c r="VKN231" s="1"/>
      <c r="VKO231" s="1"/>
      <c r="VKP231" s="1"/>
      <c r="VKQ231" s="1"/>
      <c r="VKR231" s="1"/>
      <c r="VKS231" s="1"/>
      <c r="VKT231" s="1"/>
      <c r="VKU231" s="1"/>
      <c r="VKV231" s="1"/>
      <c r="VKW231" s="1"/>
      <c r="VKX231" s="1"/>
      <c r="VKY231" s="1"/>
      <c r="VKZ231" s="1"/>
      <c r="VLA231" s="1"/>
      <c r="VLB231" s="1"/>
      <c r="VLC231" s="1"/>
      <c r="VLD231" s="1"/>
      <c r="VLE231" s="1"/>
      <c r="VLF231" s="1"/>
      <c r="VLG231" s="1"/>
      <c r="VLH231" s="1"/>
      <c r="VLI231" s="1"/>
      <c r="VLJ231" s="1"/>
      <c r="VLK231" s="1"/>
      <c r="VLL231" s="1"/>
      <c r="VLM231" s="1"/>
      <c r="VLN231" s="1"/>
      <c r="VLO231" s="1"/>
      <c r="VLP231" s="1"/>
      <c r="VLQ231" s="1"/>
      <c r="VLR231" s="1"/>
      <c r="VLS231" s="1"/>
      <c r="VLT231" s="1"/>
      <c r="VLU231" s="1"/>
      <c r="VLV231" s="1"/>
      <c r="VLW231" s="1"/>
      <c r="VLX231" s="1"/>
      <c r="VLY231" s="1"/>
      <c r="VLZ231" s="1"/>
      <c r="VMA231" s="1"/>
      <c r="VMB231" s="1"/>
      <c r="VMC231" s="1"/>
      <c r="VMD231" s="1"/>
      <c r="VME231" s="1"/>
      <c r="VMF231" s="1"/>
      <c r="VMG231" s="1"/>
      <c r="VMH231" s="1"/>
      <c r="VMI231" s="1"/>
      <c r="VMJ231" s="1"/>
      <c r="VMK231" s="1"/>
      <c r="VML231" s="1"/>
      <c r="VMM231" s="1"/>
      <c r="VMN231" s="1"/>
      <c r="VMO231" s="1"/>
      <c r="VMP231" s="1"/>
      <c r="VMQ231" s="1"/>
      <c r="VMR231" s="1"/>
      <c r="VMS231" s="1"/>
      <c r="VMT231" s="1"/>
      <c r="VMU231" s="1"/>
      <c r="VMV231" s="1"/>
      <c r="VMW231" s="1"/>
      <c r="VMX231" s="1"/>
      <c r="VMY231" s="1"/>
      <c r="VMZ231" s="1"/>
      <c r="VNA231" s="1"/>
      <c r="VNB231" s="1"/>
      <c r="VNC231" s="1"/>
      <c r="VND231" s="1"/>
      <c r="VNE231" s="1"/>
      <c r="VNF231" s="1"/>
      <c r="VNG231" s="1"/>
      <c r="VNH231" s="1"/>
      <c r="VNI231" s="1"/>
      <c r="VNJ231" s="1"/>
      <c r="VNK231" s="1"/>
      <c r="VNL231" s="1"/>
      <c r="VNM231" s="1"/>
      <c r="VNN231" s="1"/>
      <c r="VNO231" s="1"/>
      <c r="VNP231" s="1"/>
      <c r="VNQ231" s="1"/>
      <c r="VNR231" s="1"/>
      <c r="VNS231" s="1"/>
      <c r="VNT231" s="1"/>
      <c r="VNU231" s="1"/>
      <c r="VNV231" s="1"/>
      <c r="VNW231" s="1"/>
      <c r="VNX231" s="1"/>
      <c r="VNY231" s="1"/>
      <c r="VNZ231" s="1"/>
      <c r="VOA231" s="1"/>
      <c r="VOB231" s="1"/>
      <c r="VOC231" s="1"/>
      <c r="VOD231" s="1"/>
      <c r="VOE231" s="1"/>
      <c r="VOF231" s="1"/>
      <c r="VOG231" s="1"/>
      <c r="VOH231" s="1"/>
      <c r="VOI231" s="1"/>
      <c r="VOJ231" s="1"/>
      <c r="VOK231" s="1"/>
      <c r="VOL231" s="1"/>
      <c r="VOM231" s="1"/>
      <c r="VON231" s="1"/>
      <c r="VOO231" s="1"/>
      <c r="VOP231" s="1"/>
      <c r="VOQ231" s="1"/>
      <c r="VOR231" s="1"/>
      <c r="VOS231" s="1"/>
      <c r="VOT231" s="1"/>
      <c r="VOU231" s="1"/>
      <c r="VOV231" s="1"/>
      <c r="VOW231" s="1"/>
      <c r="VOX231" s="1"/>
      <c r="VOY231" s="1"/>
      <c r="VOZ231" s="1"/>
      <c r="VPA231" s="1"/>
      <c r="VPB231" s="1"/>
      <c r="VPC231" s="1"/>
      <c r="VPD231" s="1"/>
      <c r="VPE231" s="1"/>
      <c r="VPF231" s="1"/>
      <c r="VPG231" s="1"/>
      <c r="VPH231" s="1"/>
      <c r="VPI231" s="1"/>
      <c r="VPJ231" s="1"/>
      <c r="VPK231" s="1"/>
      <c r="VPL231" s="1"/>
      <c r="VPM231" s="1"/>
      <c r="VPN231" s="1"/>
      <c r="VPO231" s="1"/>
      <c r="VPP231" s="1"/>
      <c r="VPQ231" s="1"/>
      <c r="VPR231" s="1"/>
      <c r="VPS231" s="1"/>
      <c r="VPT231" s="1"/>
      <c r="VPU231" s="1"/>
      <c r="VPV231" s="1"/>
      <c r="VPW231" s="1"/>
      <c r="VPX231" s="1"/>
      <c r="VPY231" s="1"/>
      <c r="VPZ231" s="1"/>
      <c r="VQA231" s="1"/>
      <c r="VQB231" s="1"/>
      <c r="VQC231" s="1"/>
      <c r="VQD231" s="1"/>
      <c r="VQE231" s="1"/>
      <c r="VQF231" s="1"/>
      <c r="VQG231" s="1"/>
      <c r="VQH231" s="1"/>
      <c r="VQI231" s="1"/>
      <c r="VQJ231" s="1"/>
      <c r="VQK231" s="1"/>
      <c r="VQL231" s="1"/>
      <c r="VQM231" s="1"/>
      <c r="VQN231" s="1"/>
      <c r="VQO231" s="1"/>
      <c r="VQP231" s="1"/>
      <c r="VQQ231" s="1"/>
      <c r="VQR231" s="1"/>
      <c r="VQS231" s="1"/>
      <c r="VQT231" s="1"/>
      <c r="VQU231" s="1"/>
      <c r="VQV231" s="1"/>
      <c r="VQW231" s="1"/>
      <c r="VQX231" s="1"/>
      <c r="VQY231" s="1"/>
      <c r="VQZ231" s="1"/>
      <c r="VRA231" s="1"/>
      <c r="VRB231" s="1"/>
      <c r="VRC231" s="1"/>
      <c r="VRD231" s="1"/>
      <c r="VRE231" s="1"/>
      <c r="VRF231" s="1"/>
      <c r="VRG231" s="1"/>
      <c r="VRH231" s="1"/>
      <c r="VRI231" s="1"/>
      <c r="VRJ231" s="1"/>
      <c r="VRK231" s="1"/>
      <c r="VRL231" s="1"/>
      <c r="VRM231" s="1"/>
      <c r="VRN231" s="1"/>
      <c r="VRO231" s="1"/>
      <c r="VRP231" s="1"/>
      <c r="VRQ231" s="1"/>
      <c r="VRR231" s="1"/>
      <c r="VRS231" s="1"/>
      <c r="VRT231" s="1"/>
      <c r="VRU231" s="1"/>
      <c r="VRV231" s="1"/>
      <c r="VRW231" s="1"/>
      <c r="VRX231" s="1"/>
      <c r="VRY231" s="1"/>
      <c r="VRZ231" s="1"/>
      <c r="VSA231" s="1"/>
      <c r="VSB231" s="1"/>
      <c r="VSC231" s="1"/>
      <c r="VSD231" s="1"/>
      <c r="VSE231" s="1"/>
      <c r="VSF231" s="1"/>
      <c r="VSG231" s="1"/>
      <c r="VSH231" s="1"/>
      <c r="VSI231" s="1"/>
      <c r="VSJ231" s="1"/>
      <c r="VSK231" s="1"/>
      <c r="VSL231" s="1"/>
      <c r="VSM231" s="1"/>
      <c r="VSN231" s="1"/>
      <c r="VSO231" s="1"/>
      <c r="VSP231" s="1"/>
      <c r="VSQ231" s="1"/>
      <c r="VSR231" s="1"/>
      <c r="VSS231" s="1"/>
      <c r="VST231" s="1"/>
      <c r="VSU231" s="1"/>
      <c r="VSV231" s="1"/>
      <c r="VSW231" s="1"/>
      <c r="VSX231" s="1"/>
      <c r="VSY231" s="1"/>
      <c r="VSZ231" s="1"/>
      <c r="VTA231" s="1"/>
      <c r="VTB231" s="1"/>
      <c r="VTC231" s="1"/>
      <c r="VTD231" s="1"/>
      <c r="VTE231" s="1"/>
      <c r="VTF231" s="1"/>
      <c r="VTG231" s="1"/>
      <c r="VTH231" s="1"/>
      <c r="VTI231" s="1"/>
      <c r="VTJ231" s="1"/>
      <c r="VTK231" s="1"/>
      <c r="VTL231" s="1"/>
      <c r="VTM231" s="1"/>
      <c r="VTN231" s="1"/>
      <c r="VTO231" s="1"/>
      <c r="VTP231" s="1"/>
      <c r="VTQ231" s="1"/>
      <c r="VTR231" s="1"/>
      <c r="VTS231" s="1"/>
      <c r="VTT231" s="1"/>
      <c r="VTU231" s="1"/>
      <c r="VTV231" s="1"/>
      <c r="VTW231" s="1"/>
      <c r="VTX231" s="1"/>
      <c r="VTY231" s="1"/>
      <c r="VTZ231" s="1"/>
      <c r="VUA231" s="1"/>
      <c r="VUB231" s="1"/>
      <c r="VUC231" s="1"/>
      <c r="VUD231" s="1"/>
      <c r="VUE231" s="1"/>
      <c r="VUF231" s="1"/>
      <c r="VUG231" s="1"/>
      <c r="VUH231" s="1"/>
      <c r="VUI231" s="1"/>
      <c r="VUJ231" s="1"/>
      <c r="VUK231" s="1"/>
      <c r="VUL231" s="1"/>
      <c r="VUM231" s="1"/>
      <c r="VUN231" s="1"/>
      <c r="VUO231" s="1"/>
      <c r="VUP231" s="1"/>
      <c r="VUQ231" s="1"/>
      <c r="VUR231" s="1"/>
      <c r="VUS231" s="1"/>
      <c r="VUT231" s="1"/>
      <c r="VUU231" s="1"/>
      <c r="VUV231" s="1"/>
      <c r="VUW231" s="1"/>
      <c r="VUX231" s="1"/>
      <c r="VUY231" s="1"/>
      <c r="VUZ231" s="1"/>
      <c r="VVA231" s="1"/>
      <c r="VVB231" s="1"/>
      <c r="VVC231" s="1"/>
      <c r="VVD231" s="1"/>
      <c r="VVE231" s="1"/>
      <c r="VVF231" s="1"/>
      <c r="VVG231" s="1"/>
      <c r="VVH231" s="1"/>
      <c r="VVI231" s="1"/>
      <c r="VVJ231" s="1"/>
      <c r="VVK231" s="1"/>
      <c r="VVL231" s="1"/>
      <c r="VVM231" s="1"/>
      <c r="VVN231" s="1"/>
      <c r="VVO231" s="1"/>
      <c r="VVP231" s="1"/>
      <c r="VVQ231" s="1"/>
      <c r="VVR231" s="1"/>
      <c r="VVS231" s="1"/>
      <c r="VVT231" s="1"/>
      <c r="VVU231" s="1"/>
      <c r="VVV231" s="1"/>
      <c r="VVW231" s="1"/>
      <c r="VVX231" s="1"/>
      <c r="VVY231" s="1"/>
      <c r="VVZ231" s="1"/>
      <c r="VWA231" s="1"/>
      <c r="VWB231" s="1"/>
      <c r="VWC231" s="1"/>
      <c r="VWD231" s="1"/>
      <c r="VWE231" s="1"/>
      <c r="VWF231" s="1"/>
      <c r="VWG231" s="1"/>
      <c r="VWH231" s="1"/>
      <c r="VWI231" s="1"/>
      <c r="VWJ231" s="1"/>
      <c r="VWK231" s="1"/>
      <c r="VWL231" s="1"/>
      <c r="VWM231" s="1"/>
      <c r="VWN231" s="1"/>
      <c r="VWO231" s="1"/>
      <c r="VWP231" s="1"/>
      <c r="VWQ231" s="1"/>
      <c r="VWR231" s="1"/>
      <c r="VWS231" s="1"/>
      <c r="VWT231" s="1"/>
      <c r="VWU231" s="1"/>
      <c r="VWV231" s="1"/>
      <c r="VWW231" s="1"/>
      <c r="VWX231" s="1"/>
      <c r="VWY231" s="1"/>
      <c r="VWZ231" s="1"/>
      <c r="VXA231" s="1"/>
      <c r="VXB231" s="1"/>
      <c r="VXC231" s="1"/>
      <c r="VXD231" s="1"/>
      <c r="VXE231" s="1"/>
      <c r="VXF231" s="1"/>
      <c r="VXG231" s="1"/>
      <c r="VXH231" s="1"/>
      <c r="VXI231" s="1"/>
      <c r="VXJ231" s="1"/>
      <c r="VXK231" s="1"/>
      <c r="VXL231" s="1"/>
      <c r="VXM231" s="1"/>
      <c r="VXN231" s="1"/>
      <c r="VXO231" s="1"/>
      <c r="VXP231" s="1"/>
      <c r="VXQ231" s="1"/>
      <c r="VXR231" s="1"/>
      <c r="VXS231" s="1"/>
      <c r="VXT231" s="1"/>
      <c r="VXU231" s="1"/>
      <c r="VXV231" s="1"/>
      <c r="VXW231" s="1"/>
      <c r="VXX231" s="1"/>
      <c r="VXY231" s="1"/>
      <c r="VXZ231" s="1"/>
      <c r="VYA231" s="1"/>
      <c r="VYB231" s="1"/>
      <c r="VYC231" s="1"/>
      <c r="VYD231" s="1"/>
      <c r="VYE231" s="1"/>
      <c r="VYF231" s="1"/>
      <c r="VYG231" s="1"/>
      <c r="VYH231" s="1"/>
      <c r="VYI231" s="1"/>
      <c r="VYJ231" s="1"/>
      <c r="VYK231" s="1"/>
      <c r="VYL231" s="1"/>
      <c r="VYM231" s="1"/>
      <c r="VYN231" s="1"/>
      <c r="VYO231" s="1"/>
      <c r="VYP231" s="1"/>
      <c r="VYQ231" s="1"/>
      <c r="VYR231" s="1"/>
      <c r="VYS231" s="1"/>
      <c r="VYT231" s="1"/>
      <c r="VYU231" s="1"/>
      <c r="VYV231" s="1"/>
      <c r="VYW231" s="1"/>
      <c r="VYX231" s="1"/>
      <c r="VYY231" s="1"/>
      <c r="VYZ231" s="1"/>
      <c r="VZA231" s="1"/>
      <c r="VZB231" s="1"/>
      <c r="VZC231" s="1"/>
      <c r="VZD231" s="1"/>
      <c r="VZE231" s="1"/>
      <c r="VZF231" s="1"/>
      <c r="VZG231" s="1"/>
      <c r="VZH231" s="1"/>
      <c r="VZI231" s="1"/>
      <c r="VZJ231" s="1"/>
      <c r="VZK231" s="1"/>
      <c r="VZL231" s="1"/>
      <c r="VZM231" s="1"/>
      <c r="VZN231" s="1"/>
      <c r="VZO231" s="1"/>
      <c r="VZP231" s="1"/>
      <c r="VZQ231" s="1"/>
      <c r="VZR231" s="1"/>
      <c r="VZS231" s="1"/>
      <c r="VZT231" s="1"/>
      <c r="VZU231" s="1"/>
      <c r="VZV231" s="1"/>
      <c r="VZW231" s="1"/>
      <c r="VZX231" s="1"/>
      <c r="VZY231" s="1"/>
      <c r="VZZ231" s="1"/>
      <c r="WAA231" s="1"/>
      <c r="WAB231" s="1"/>
      <c r="WAC231" s="1"/>
      <c r="WAD231" s="1"/>
      <c r="WAE231" s="1"/>
      <c r="WAF231" s="1"/>
      <c r="WAG231" s="1"/>
      <c r="WAH231" s="1"/>
      <c r="WAI231" s="1"/>
      <c r="WAJ231" s="1"/>
      <c r="WAK231" s="1"/>
      <c r="WAL231" s="1"/>
      <c r="WAM231" s="1"/>
      <c r="WAN231" s="1"/>
      <c r="WAO231" s="1"/>
      <c r="WAP231" s="1"/>
      <c r="WAQ231" s="1"/>
      <c r="WAR231" s="1"/>
      <c r="WAS231" s="1"/>
      <c r="WAT231" s="1"/>
      <c r="WAU231" s="1"/>
      <c r="WAV231" s="1"/>
      <c r="WAW231" s="1"/>
      <c r="WAX231" s="1"/>
      <c r="WAY231" s="1"/>
      <c r="WAZ231" s="1"/>
      <c r="WBA231" s="1"/>
      <c r="WBB231" s="1"/>
      <c r="WBC231" s="1"/>
      <c r="WBD231" s="1"/>
      <c r="WBE231" s="1"/>
      <c r="WBF231" s="1"/>
      <c r="WBG231" s="1"/>
      <c r="WBH231" s="1"/>
      <c r="WBI231" s="1"/>
      <c r="WBJ231" s="1"/>
      <c r="WBK231" s="1"/>
      <c r="WBL231" s="1"/>
      <c r="WBM231" s="1"/>
      <c r="WBN231" s="1"/>
      <c r="WBO231" s="1"/>
      <c r="WBP231" s="1"/>
      <c r="WBQ231" s="1"/>
      <c r="WBR231" s="1"/>
      <c r="WBS231" s="1"/>
      <c r="WBT231" s="1"/>
      <c r="WBU231" s="1"/>
      <c r="WBV231" s="1"/>
      <c r="WBW231" s="1"/>
      <c r="WBX231" s="1"/>
      <c r="WBY231" s="1"/>
      <c r="WBZ231" s="1"/>
      <c r="WCA231" s="1"/>
      <c r="WCB231" s="1"/>
      <c r="WCC231" s="1"/>
      <c r="WCD231" s="1"/>
      <c r="WCE231" s="1"/>
      <c r="WCF231" s="1"/>
      <c r="WCG231" s="1"/>
      <c r="WCH231" s="1"/>
      <c r="WCI231" s="1"/>
      <c r="WCJ231" s="1"/>
      <c r="WCK231" s="1"/>
      <c r="WCL231" s="1"/>
      <c r="WCM231" s="1"/>
      <c r="WCN231" s="1"/>
      <c r="WCO231" s="1"/>
      <c r="WCP231" s="1"/>
      <c r="WCQ231" s="1"/>
      <c r="WCR231" s="1"/>
      <c r="WCS231" s="1"/>
      <c r="WCT231" s="1"/>
      <c r="WCU231" s="1"/>
      <c r="WCV231" s="1"/>
      <c r="WCW231" s="1"/>
      <c r="WCX231" s="1"/>
      <c r="WCY231" s="1"/>
      <c r="WCZ231" s="1"/>
      <c r="WDA231" s="1"/>
      <c r="WDB231" s="1"/>
      <c r="WDC231" s="1"/>
      <c r="WDD231" s="1"/>
      <c r="WDE231" s="1"/>
      <c r="WDF231" s="1"/>
      <c r="WDG231" s="1"/>
      <c r="WDH231" s="1"/>
      <c r="WDI231" s="1"/>
      <c r="WDJ231" s="1"/>
      <c r="WDK231" s="1"/>
      <c r="WDL231" s="1"/>
      <c r="WDM231" s="1"/>
      <c r="WDN231" s="1"/>
      <c r="WDO231" s="1"/>
      <c r="WDP231" s="1"/>
      <c r="WDQ231" s="1"/>
      <c r="WDR231" s="1"/>
      <c r="WDS231" s="1"/>
      <c r="WDT231" s="1"/>
      <c r="WDU231" s="1"/>
      <c r="WDV231" s="1"/>
      <c r="WDW231" s="1"/>
      <c r="WDX231" s="1"/>
      <c r="WDY231" s="1"/>
      <c r="WDZ231" s="1"/>
      <c r="WEA231" s="1"/>
      <c r="WEB231" s="1"/>
      <c r="WEC231" s="1"/>
      <c r="WED231" s="1"/>
      <c r="WEE231" s="1"/>
      <c r="WEF231" s="1"/>
      <c r="WEG231" s="1"/>
      <c r="WEH231" s="1"/>
      <c r="WEI231" s="1"/>
      <c r="WEJ231" s="1"/>
      <c r="WEK231" s="1"/>
      <c r="WEL231" s="1"/>
      <c r="WEM231" s="1"/>
      <c r="WEN231" s="1"/>
      <c r="WEO231" s="1"/>
      <c r="WEP231" s="1"/>
      <c r="WEQ231" s="1"/>
      <c r="WER231" s="1"/>
      <c r="WES231" s="1"/>
      <c r="WET231" s="1"/>
      <c r="WEU231" s="1"/>
      <c r="WEV231" s="1"/>
      <c r="WEW231" s="1"/>
      <c r="WEX231" s="1"/>
      <c r="WEY231" s="1"/>
      <c r="WEZ231" s="1"/>
      <c r="WFA231" s="1"/>
      <c r="WFB231" s="1"/>
      <c r="WFC231" s="1"/>
      <c r="WFD231" s="1"/>
      <c r="WFE231" s="1"/>
      <c r="WFF231" s="1"/>
      <c r="WFG231" s="1"/>
      <c r="WFH231" s="1"/>
      <c r="WFI231" s="1"/>
      <c r="WFJ231" s="1"/>
      <c r="WFK231" s="1"/>
      <c r="WFL231" s="1"/>
      <c r="WFM231" s="1"/>
      <c r="WFN231" s="1"/>
      <c r="WFO231" s="1"/>
      <c r="WFP231" s="1"/>
      <c r="WFQ231" s="1"/>
      <c r="WFR231" s="1"/>
      <c r="WFS231" s="1"/>
      <c r="WFT231" s="1"/>
      <c r="WFU231" s="1"/>
      <c r="WFV231" s="1"/>
      <c r="WFW231" s="1"/>
      <c r="WFX231" s="1"/>
      <c r="WFY231" s="1"/>
      <c r="WFZ231" s="1"/>
      <c r="WGA231" s="1"/>
      <c r="WGB231" s="1"/>
      <c r="WGC231" s="1"/>
      <c r="WGD231" s="1"/>
      <c r="WGE231" s="1"/>
      <c r="WGF231" s="1"/>
      <c r="WGG231" s="1"/>
      <c r="WGH231" s="1"/>
      <c r="WGI231" s="1"/>
      <c r="WGJ231" s="1"/>
      <c r="WGK231" s="1"/>
      <c r="WGL231" s="1"/>
      <c r="WGM231" s="1"/>
      <c r="WGN231" s="1"/>
      <c r="WGO231" s="1"/>
      <c r="WGP231" s="1"/>
      <c r="WGQ231" s="1"/>
      <c r="WGR231" s="1"/>
      <c r="WGS231" s="1"/>
      <c r="WGT231" s="1"/>
      <c r="WGU231" s="1"/>
      <c r="WGV231" s="1"/>
      <c r="WGW231" s="1"/>
      <c r="WGX231" s="1"/>
      <c r="WGY231" s="1"/>
      <c r="WGZ231" s="1"/>
      <c r="WHA231" s="1"/>
      <c r="WHB231" s="1"/>
      <c r="WHC231" s="1"/>
      <c r="WHD231" s="1"/>
      <c r="WHE231" s="1"/>
      <c r="WHF231" s="1"/>
      <c r="WHG231" s="1"/>
      <c r="WHH231" s="1"/>
      <c r="WHI231" s="1"/>
      <c r="WHJ231" s="1"/>
      <c r="WHK231" s="1"/>
      <c r="WHL231" s="1"/>
      <c r="WHM231" s="1"/>
      <c r="WHN231" s="1"/>
      <c r="WHO231" s="1"/>
      <c r="WHP231" s="1"/>
      <c r="WHQ231" s="1"/>
      <c r="WHR231" s="1"/>
      <c r="WHS231" s="1"/>
      <c r="WHT231" s="1"/>
      <c r="WHU231" s="1"/>
      <c r="WHV231" s="1"/>
      <c r="WHW231" s="1"/>
      <c r="WHX231" s="1"/>
      <c r="WHY231" s="1"/>
      <c r="WHZ231" s="1"/>
      <c r="WIA231" s="1"/>
      <c r="WIB231" s="1"/>
      <c r="WIC231" s="1"/>
      <c r="WID231" s="1"/>
      <c r="WIE231" s="1"/>
      <c r="WIF231" s="1"/>
      <c r="WIG231" s="1"/>
      <c r="WIH231" s="1"/>
      <c r="WII231" s="1"/>
      <c r="WIJ231" s="1"/>
      <c r="WIK231" s="1"/>
      <c r="WIL231" s="1"/>
      <c r="WIM231" s="1"/>
      <c r="WIN231" s="1"/>
      <c r="WIO231" s="1"/>
      <c r="WIP231" s="1"/>
      <c r="WIQ231" s="1"/>
      <c r="WIR231" s="1"/>
      <c r="WIS231" s="1"/>
      <c r="WIT231" s="1"/>
      <c r="WIU231" s="1"/>
      <c r="WIV231" s="1"/>
      <c r="WIW231" s="1"/>
      <c r="WIX231" s="1"/>
      <c r="WIY231" s="1"/>
      <c r="WIZ231" s="1"/>
      <c r="WJA231" s="1"/>
      <c r="WJB231" s="1"/>
      <c r="WJC231" s="1"/>
      <c r="WJD231" s="1"/>
      <c r="WJE231" s="1"/>
      <c r="WJF231" s="1"/>
      <c r="WJG231" s="1"/>
      <c r="WJH231" s="1"/>
      <c r="WJI231" s="1"/>
      <c r="WJJ231" s="1"/>
      <c r="WJK231" s="1"/>
      <c r="WJL231" s="1"/>
      <c r="WJM231" s="1"/>
      <c r="WJN231" s="1"/>
      <c r="WJO231" s="1"/>
      <c r="WJP231" s="1"/>
      <c r="WJQ231" s="1"/>
      <c r="WJR231" s="1"/>
      <c r="WJS231" s="1"/>
      <c r="WJT231" s="1"/>
      <c r="WJU231" s="1"/>
      <c r="WJV231" s="1"/>
      <c r="WJW231" s="1"/>
      <c r="WJX231" s="1"/>
      <c r="WJY231" s="1"/>
      <c r="WJZ231" s="1"/>
      <c r="WKA231" s="1"/>
      <c r="WKB231" s="1"/>
      <c r="WKC231" s="1"/>
      <c r="WKD231" s="1"/>
      <c r="WKE231" s="1"/>
      <c r="WKF231" s="1"/>
      <c r="WKG231" s="1"/>
      <c r="WKH231" s="1"/>
      <c r="WKI231" s="1"/>
      <c r="WKJ231" s="1"/>
      <c r="WKK231" s="1"/>
      <c r="WKL231" s="1"/>
      <c r="WKM231" s="1"/>
      <c r="WKN231" s="1"/>
      <c r="WKO231" s="1"/>
      <c r="WKP231" s="1"/>
      <c r="WKQ231" s="1"/>
      <c r="WKR231" s="1"/>
      <c r="WKS231" s="1"/>
      <c r="WKT231" s="1"/>
      <c r="WKU231" s="1"/>
      <c r="WKV231" s="1"/>
      <c r="WKW231" s="1"/>
      <c r="WKX231" s="1"/>
      <c r="WKY231" s="1"/>
      <c r="WKZ231" s="1"/>
      <c r="WLA231" s="1"/>
      <c r="WLB231" s="1"/>
      <c r="WLC231" s="1"/>
      <c r="WLD231" s="1"/>
      <c r="WLE231" s="1"/>
      <c r="WLF231" s="1"/>
      <c r="WLG231" s="1"/>
      <c r="WLH231" s="1"/>
      <c r="WLI231" s="1"/>
      <c r="WLJ231" s="1"/>
      <c r="WLK231" s="1"/>
      <c r="WLL231" s="1"/>
      <c r="WLM231" s="1"/>
      <c r="WLN231" s="1"/>
      <c r="WLO231" s="1"/>
      <c r="WLP231" s="1"/>
      <c r="WLQ231" s="1"/>
      <c r="WLR231" s="1"/>
      <c r="WLS231" s="1"/>
      <c r="WLT231" s="1"/>
      <c r="WLU231" s="1"/>
      <c r="WLV231" s="1"/>
      <c r="WLW231" s="1"/>
      <c r="WLX231" s="1"/>
      <c r="WLY231" s="1"/>
      <c r="WLZ231" s="1"/>
      <c r="WMA231" s="1"/>
      <c r="WMB231" s="1"/>
      <c r="WMC231" s="1"/>
      <c r="WMD231" s="1"/>
      <c r="WME231" s="1"/>
      <c r="WMF231" s="1"/>
      <c r="WMG231" s="1"/>
      <c r="WMH231" s="1"/>
      <c r="WMI231" s="1"/>
      <c r="WMJ231" s="1"/>
      <c r="WMK231" s="1"/>
      <c r="WML231" s="1"/>
      <c r="WMM231" s="1"/>
      <c r="WMN231" s="1"/>
      <c r="WMO231" s="1"/>
      <c r="WMP231" s="1"/>
      <c r="WMQ231" s="1"/>
      <c r="WMR231" s="1"/>
      <c r="WMS231" s="1"/>
      <c r="WMT231" s="1"/>
      <c r="WMU231" s="1"/>
      <c r="WMV231" s="1"/>
      <c r="WMW231" s="1"/>
      <c r="WMX231" s="1"/>
      <c r="WMY231" s="1"/>
      <c r="WMZ231" s="1"/>
      <c r="WNA231" s="1"/>
      <c r="WNB231" s="1"/>
      <c r="WNC231" s="1"/>
      <c r="WND231" s="1"/>
      <c r="WNE231" s="1"/>
      <c r="WNF231" s="1"/>
      <c r="WNG231" s="1"/>
      <c r="WNH231" s="1"/>
      <c r="WNI231" s="1"/>
      <c r="WNJ231" s="1"/>
      <c r="WNK231" s="1"/>
      <c r="WNL231" s="1"/>
      <c r="WNM231" s="1"/>
      <c r="WNN231" s="1"/>
      <c r="WNO231" s="1"/>
      <c r="WNP231" s="1"/>
      <c r="WNQ231" s="1"/>
      <c r="WNR231" s="1"/>
      <c r="WNS231" s="1"/>
      <c r="WNT231" s="1"/>
      <c r="WNU231" s="1"/>
      <c r="WNV231" s="1"/>
      <c r="WNW231" s="1"/>
      <c r="WNX231" s="1"/>
      <c r="WNY231" s="1"/>
      <c r="WNZ231" s="1"/>
      <c r="WOA231" s="1"/>
      <c r="WOB231" s="1"/>
      <c r="WOC231" s="1"/>
      <c r="WOD231" s="1"/>
      <c r="WOE231" s="1"/>
      <c r="WOF231" s="1"/>
      <c r="WOG231" s="1"/>
      <c r="WOH231" s="1"/>
      <c r="WOI231" s="1"/>
      <c r="WOJ231" s="1"/>
      <c r="WOK231" s="1"/>
      <c r="WOL231" s="1"/>
      <c r="WOM231" s="1"/>
      <c r="WON231" s="1"/>
      <c r="WOO231" s="1"/>
      <c r="WOP231" s="1"/>
      <c r="WOQ231" s="1"/>
      <c r="WOR231" s="1"/>
      <c r="WOS231" s="1"/>
      <c r="WOT231" s="1"/>
      <c r="WOU231" s="1"/>
      <c r="WOV231" s="1"/>
      <c r="WOW231" s="1"/>
      <c r="WOX231" s="1"/>
      <c r="WOY231" s="1"/>
      <c r="WOZ231" s="1"/>
      <c r="WPA231" s="1"/>
      <c r="WPB231" s="1"/>
      <c r="WPC231" s="1"/>
      <c r="WPD231" s="1"/>
      <c r="WPE231" s="1"/>
      <c r="WPF231" s="1"/>
      <c r="WPG231" s="1"/>
      <c r="WPH231" s="1"/>
      <c r="WPI231" s="1"/>
      <c r="WPJ231" s="1"/>
      <c r="WPK231" s="1"/>
      <c r="WPL231" s="1"/>
      <c r="WPM231" s="1"/>
      <c r="WPN231" s="1"/>
      <c r="WPO231" s="1"/>
      <c r="WPP231" s="1"/>
      <c r="WPQ231" s="1"/>
      <c r="WPR231" s="1"/>
      <c r="WPS231" s="1"/>
      <c r="WPT231" s="1"/>
      <c r="WPU231" s="1"/>
      <c r="WPV231" s="1"/>
      <c r="WPW231" s="1"/>
      <c r="WPX231" s="1"/>
      <c r="WPY231" s="1"/>
      <c r="WPZ231" s="1"/>
      <c r="WQA231" s="1"/>
      <c r="WQB231" s="1"/>
      <c r="WQC231" s="1"/>
      <c r="WQD231" s="1"/>
      <c r="WQE231" s="1"/>
      <c r="WQF231" s="1"/>
      <c r="WQG231" s="1"/>
      <c r="WQH231" s="1"/>
      <c r="WQI231" s="1"/>
      <c r="WQJ231" s="1"/>
      <c r="WQK231" s="1"/>
      <c r="WQL231" s="1"/>
      <c r="WQM231" s="1"/>
      <c r="WQN231" s="1"/>
      <c r="WQO231" s="1"/>
      <c r="WQP231" s="1"/>
      <c r="WQQ231" s="1"/>
      <c r="WQR231" s="1"/>
      <c r="WQS231" s="1"/>
      <c r="WQT231" s="1"/>
      <c r="WQU231" s="1"/>
      <c r="WQV231" s="1"/>
      <c r="WQW231" s="1"/>
      <c r="WQX231" s="1"/>
      <c r="WQY231" s="1"/>
      <c r="WQZ231" s="1"/>
      <c r="WRA231" s="1"/>
      <c r="WRB231" s="1"/>
      <c r="WRC231" s="1"/>
      <c r="WRD231" s="1"/>
      <c r="WRE231" s="1"/>
      <c r="WRF231" s="1"/>
      <c r="WRG231" s="1"/>
      <c r="WRH231" s="1"/>
      <c r="WRI231" s="1"/>
      <c r="WRJ231" s="1"/>
      <c r="WRK231" s="1"/>
      <c r="WRL231" s="1"/>
      <c r="WRM231" s="1"/>
      <c r="WRN231" s="1"/>
      <c r="WRO231" s="1"/>
      <c r="WRP231" s="1"/>
      <c r="WRQ231" s="1"/>
      <c r="WRR231" s="1"/>
      <c r="WRS231" s="1"/>
      <c r="WRT231" s="1"/>
      <c r="WRU231" s="1"/>
      <c r="WRV231" s="1"/>
      <c r="WRW231" s="1"/>
      <c r="WRX231" s="1"/>
      <c r="WRY231" s="1"/>
      <c r="WRZ231" s="1"/>
      <c r="WSA231" s="1"/>
      <c r="WSB231" s="1"/>
      <c r="WSC231" s="1"/>
      <c r="WSD231" s="1"/>
      <c r="WSE231" s="1"/>
      <c r="WSF231" s="1"/>
      <c r="WSG231" s="1"/>
      <c r="WSH231" s="1"/>
      <c r="WSI231" s="1"/>
      <c r="WSJ231" s="1"/>
      <c r="WSK231" s="1"/>
      <c r="WSL231" s="1"/>
      <c r="WSM231" s="1"/>
      <c r="WSN231" s="1"/>
      <c r="WSO231" s="1"/>
      <c r="WSP231" s="1"/>
      <c r="WSQ231" s="1"/>
      <c r="WSR231" s="1"/>
      <c r="WSS231" s="1"/>
      <c r="WST231" s="1"/>
      <c r="WSU231" s="1"/>
      <c r="WSV231" s="1"/>
      <c r="WSW231" s="1"/>
      <c r="WSX231" s="1"/>
      <c r="WSY231" s="1"/>
      <c r="WSZ231" s="1"/>
      <c r="WTA231" s="1"/>
      <c r="WTB231" s="1"/>
      <c r="WTC231" s="1"/>
      <c r="WTD231" s="1"/>
      <c r="WTE231" s="1"/>
      <c r="WTF231" s="1"/>
      <c r="WTG231" s="1"/>
      <c r="WTH231" s="1"/>
      <c r="WTI231" s="1"/>
      <c r="WTJ231" s="1"/>
      <c r="WTK231" s="1"/>
      <c r="WTL231" s="1"/>
      <c r="WTM231" s="1"/>
      <c r="WTN231" s="1"/>
      <c r="WTO231" s="1"/>
      <c r="WTP231" s="1"/>
      <c r="WTQ231" s="1"/>
      <c r="WTR231" s="1"/>
      <c r="WTS231" s="1"/>
      <c r="WTT231" s="1"/>
      <c r="WTU231" s="1"/>
      <c r="WTV231" s="1"/>
      <c r="WTW231" s="1"/>
      <c r="WTX231" s="1"/>
      <c r="WTY231" s="1"/>
      <c r="WTZ231" s="1"/>
      <c r="WUA231" s="1"/>
      <c r="WUB231" s="1"/>
      <c r="WUC231" s="1"/>
      <c r="WUD231" s="1"/>
      <c r="WUE231" s="1"/>
      <c r="WUF231" s="1"/>
      <c r="WUG231" s="1"/>
      <c r="WUH231" s="1"/>
      <c r="WUI231" s="1"/>
      <c r="WUJ231" s="1"/>
      <c r="WUK231" s="1"/>
      <c r="WUL231" s="1"/>
      <c r="WUM231" s="1"/>
      <c r="WUN231" s="1"/>
      <c r="WUO231" s="1"/>
      <c r="WUP231" s="1"/>
      <c r="WUQ231" s="1"/>
      <c r="WUR231" s="1"/>
      <c r="WUS231" s="1"/>
      <c r="WUT231" s="1"/>
      <c r="WUU231" s="1"/>
      <c r="WUV231" s="1"/>
      <c r="WUW231" s="1"/>
      <c r="WUX231" s="1"/>
      <c r="WUY231" s="1"/>
      <c r="WUZ231" s="1"/>
      <c r="WVA231" s="1"/>
      <c r="WVB231" s="1"/>
      <c r="WVC231" s="1"/>
      <c r="WVD231" s="1"/>
      <c r="WVE231" s="1"/>
      <c r="WVF231" s="1"/>
      <c r="WVG231" s="1"/>
      <c r="WVH231" s="1"/>
      <c r="WVI231" s="1"/>
      <c r="WVJ231" s="1"/>
      <c r="WVK231" s="1"/>
      <c r="WVL231" s="1"/>
      <c r="WVM231" s="1"/>
      <c r="WVN231" s="1"/>
      <c r="WVO231" s="1"/>
      <c r="WVP231" s="1"/>
      <c r="WVQ231" s="1"/>
      <c r="WVR231" s="1"/>
      <c r="WVS231" s="1"/>
      <c r="WVT231" s="1"/>
      <c r="WVU231" s="1"/>
      <c r="WVV231" s="1"/>
      <c r="WVW231" s="1"/>
      <c r="WVX231" s="1"/>
      <c r="WVY231" s="1"/>
      <c r="WVZ231" s="1"/>
      <c r="WWA231" s="1"/>
      <c r="WWB231" s="1"/>
      <c r="WWC231" s="1"/>
      <c r="WWD231" s="1"/>
      <c r="WWE231" s="1"/>
      <c r="WWF231" s="1"/>
      <c r="WWG231" s="1"/>
      <c r="WWH231" s="1"/>
      <c r="WWI231" s="1"/>
      <c r="WWJ231" s="1"/>
      <c r="WWK231" s="1"/>
      <c r="WWL231" s="1"/>
      <c r="WWM231" s="1"/>
      <c r="WWN231" s="1"/>
      <c r="WWO231" s="1"/>
      <c r="WWP231" s="1"/>
      <c r="WWQ231" s="1"/>
      <c r="WWR231" s="1"/>
      <c r="WWS231" s="1"/>
      <c r="WWT231" s="1"/>
      <c r="WWU231" s="1"/>
      <c r="WWV231" s="1"/>
      <c r="WWW231" s="1"/>
      <c r="WWX231" s="1"/>
      <c r="WWY231" s="1"/>
      <c r="WWZ231" s="1"/>
      <c r="WXA231" s="1"/>
      <c r="WXB231" s="1"/>
      <c r="WXC231" s="1"/>
      <c r="WXD231" s="1"/>
      <c r="WXE231" s="1"/>
      <c r="WXF231" s="1"/>
      <c r="WXG231" s="1"/>
      <c r="WXH231" s="1"/>
      <c r="WXI231" s="1"/>
      <c r="WXJ231" s="1"/>
      <c r="WXK231" s="1"/>
      <c r="WXL231" s="1"/>
      <c r="WXM231" s="1"/>
      <c r="WXN231" s="1"/>
      <c r="WXO231" s="1"/>
      <c r="WXP231" s="1"/>
      <c r="WXQ231" s="1"/>
      <c r="WXR231" s="1"/>
      <c r="WXS231" s="1"/>
      <c r="WXT231" s="1"/>
      <c r="WXU231" s="1"/>
      <c r="WXV231" s="1"/>
      <c r="WXW231" s="1"/>
      <c r="WXX231" s="1"/>
      <c r="WXY231" s="1"/>
      <c r="WXZ231" s="1"/>
      <c r="WYA231" s="1"/>
      <c r="WYB231" s="1"/>
      <c r="WYC231" s="1"/>
      <c r="WYD231" s="1"/>
      <c r="WYE231" s="1"/>
      <c r="WYF231" s="1"/>
      <c r="WYG231" s="1"/>
      <c r="WYH231" s="1"/>
      <c r="WYI231" s="1"/>
      <c r="WYJ231" s="1"/>
      <c r="WYK231" s="1"/>
      <c r="WYL231" s="1"/>
      <c r="WYM231" s="1"/>
      <c r="WYN231" s="1"/>
      <c r="WYO231" s="1"/>
      <c r="WYP231" s="1"/>
      <c r="WYQ231" s="1"/>
      <c r="WYR231" s="1"/>
      <c r="WYS231" s="1"/>
      <c r="WYT231" s="1"/>
      <c r="WYU231" s="1"/>
      <c r="WYV231" s="1"/>
      <c r="WYW231" s="1"/>
      <c r="WYX231" s="1"/>
      <c r="WYY231" s="1"/>
      <c r="WYZ231" s="1"/>
      <c r="WZA231" s="1"/>
      <c r="WZB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43">
        <v>0</v>
      </c>
      <c r="XEM231" s="43">
        <v>0</v>
      </c>
    </row>
    <row r="232" spans="1:16367" s="12" customFormat="1" ht="33" customHeight="1">
      <c r="A232" s="70"/>
      <c r="B232" s="11"/>
      <c r="C232" s="1627" t="s">
        <v>1042</v>
      </c>
      <c r="D232" s="1627"/>
      <c r="E232" s="1628"/>
      <c r="F232" s="47">
        <v>35.86</v>
      </c>
      <c r="G232" s="47">
        <v>61</v>
      </c>
      <c r="H232" s="47">
        <v>43</v>
      </c>
      <c r="I232" s="23">
        <v>30.83</v>
      </c>
      <c r="J232" s="184">
        <v>9.58</v>
      </c>
      <c r="K232" s="181">
        <v>17.7</v>
      </c>
      <c r="L232" s="181">
        <v>11.06</v>
      </c>
      <c r="M232" s="182">
        <v>15.59</v>
      </c>
      <c r="N232" s="47">
        <v>18.2</v>
      </c>
      <c r="O232" s="47">
        <v>1.56</v>
      </c>
      <c r="P232" s="43">
        <v>0</v>
      </c>
      <c r="Q232" s="154">
        <v>0</v>
      </c>
      <c r="R232" s="160">
        <v>0</v>
      </c>
      <c r="S232" s="4"/>
      <c r="T232" s="3"/>
      <c r="U232" s="3"/>
      <c r="V232" s="3"/>
      <c r="W232" s="4"/>
      <c r="X232" s="5"/>
      <c r="Y232" s="5"/>
      <c r="Z232" s="6"/>
      <c r="AA232" s="5"/>
      <c r="AB232" s="5"/>
      <c r="AC232" s="5"/>
      <c r="AD232" s="6"/>
      <c r="AE232" s="63"/>
      <c r="AF232" s="63"/>
      <c r="AG232" s="63"/>
      <c r="AH232" s="63"/>
      <c r="AI232" s="63"/>
      <c r="AJ232" s="63"/>
      <c r="AK232" s="63"/>
      <c r="AL232" s="63"/>
      <c r="AM232" s="63"/>
      <c r="AN232" s="63"/>
      <c r="AO232" s="7"/>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c r="JY232" s="1"/>
      <c r="JZ232" s="1"/>
      <c r="KA232" s="1"/>
      <c r="KB232" s="1"/>
      <c r="KC232" s="1"/>
      <c r="KD232" s="1"/>
      <c r="KE232" s="1"/>
      <c r="KF232" s="1"/>
      <c r="KG232" s="1"/>
      <c r="KH232" s="1"/>
      <c r="KI232" s="1"/>
      <c r="KJ232" s="1"/>
      <c r="KK232" s="1"/>
      <c r="KL232" s="1"/>
      <c r="KM232" s="1"/>
      <c r="KN232" s="1"/>
      <c r="KO232" s="1"/>
      <c r="KP232" s="1"/>
      <c r="KQ232" s="1"/>
      <c r="KR232" s="1"/>
      <c r="KS232" s="1"/>
      <c r="KT232" s="1"/>
      <c r="KU232" s="1"/>
      <c r="KV232" s="1"/>
      <c r="KW232" s="1"/>
      <c r="KX232" s="1"/>
      <c r="KY232" s="1"/>
      <c r="KZ232" s="1"/>
      <c r="LA232" s="1"/>
      <c r="LB232" s="1"/>
      <c r="LC232" s="1"/>
      <c r="LD232" s="1"/>
      <c r="LE232" s="1"/>
      <c r="LF232" s="1"/>
      <c r="LG232" s="1"/>
      <c r="LH232" s="1"/>
      <c r="LI232" s="1"/>
      <c r="LJ232" s="1"/>
      <c r="LK232" s="1"/>
      <c r="LL232" s="1"/>
      <c r="LM232" s="1"/>
      <c r="LN232" s="1"/>
      <c r="LO232" s="1"/>
      <c r="LP232" s="1"/>
      <c r="LQ232" s="1"/>
      <c r="LR232" s="1"/>
      <c r="LS232" s="1"/>
      <c r="LT232" s="1"/>
      <c r="LU232" s="1"/>
      <c r="LV232" s="1"/>
      <c r="LW232" s="1"/>
      <c r="LX232" s="1"/>
      <c r="LY232" s="1"/>
      <c r="LZ232" s="1"/>
      <c r="MA232" s="1"/>
      <c r="MB232" s="1"/>
      <c r="MC232" s="1"/>
      <c r="MD232" s="1"/>
      <c r="ME232" s="1"/>
      <c r="MF232" s="1"/>
      <c r="MG232" s="1"/>
      <c r="MH232" s="1"/>
      <c r="MI232" s="1"/>
      <c r="MJ232" s="1"/>
      <c r="MK232" s="1"/>
      <c r="ML232" s="1"/>
      <c r="MM232" s="1"/>
      <c r="MN232" s="1"/>
      <c r="MO232" s="1"/>
      <c r="MP232" s="1"/>
      <c r="MQ232" s="1"/>
      <c r="MR232" s="1"/>
      <c r="MS232" s="1"/>
      <c r="MT232" s="1"/>
      <c r="MU232" s="1"/>
      <c r="MV232" s="1"/>
      <c r="MW232" s="1"/>
      <c r="MX232" s="1"/>
      <c r="MY232" s="1"/>
      <c r="MZ232" s="1"/>
      <c r="NA232" s="1"/>
      <c r="NB232" s="1"/>
      <c r="NC232" s="1"/>
      <c r="ND232" s="1"/>
      <c r="NE232" s="1"/>
      <c r="NF232" s="1"/>
      <c r="NG232" s="1"/>
      <c r="NH232" s="1"/>
      <c r="NI232" s="1"/>
      <c r="NJ232" s="1"/>
      <c r="NK232" s="1"/>
      <c r="NL232" s="1"/>
      <c r="NM232" s="1"/>
      <c r="NN232" s="1"/>
      <c r="NO232" s="1"/>
      <c r="NP232" s="1"/>
      <c r="NQ232" s="1"/>
      <c r="NR232" s="1"/>
      <c r="NS232" s="1"/>
      <c r="NT232" s="1"/>
      <c r="NU232" s="1"/>
      <c r="NV232" s="1"/>
      <c r="NW232" s="1"/>
      <c r="NX232" s="1"/>
      <c r="NY232" s="1"/>
      <c r="NZ232" s="1"/>
      <c r="OA232" s="1"/>
      <c r="OB232" s="1"/>
      <c r="OC232" s="1"/>
      <c r="OD232" s="1"/>
      <c r="OE232" s="1"/>
      <c r="OF232" s="1"/>
      <c r="OG232" s="1"/>
      <c r="OH232" s="1"/>
      <c r="OI232" s="1"/>
      <c r="OJ232" s="1"/>
      <c r="OK232" s="1"/>
      <c r="OL232" s="1"/>
      <c r="OM232" s="1"/>
      <c r="ON232" s="1"/>
      <c r="OO232" s="1"/>
      <c r="OP232" s="1"/>
      <c r="OQ232" s="1"/>
      <c r="OR232" s="1"/>
      <c r="OS232" s="1"/>
      <c r="OT232" s="1"/>
      <c r="OU232" s="1"/>
      <c r="OV232" s="1"/>
      <c r="OW232" s="1"/>
      <c r="OX232" s="1"/>
      <c r="OY232" s="1"/>
      <c r="OZ232" s="1"/>
      <c r="PA232" s="1"/>
      <c r="PB232" s="1"/>
      <c r="PC232" s="1"/>
      <c r="PD232" s="1"/>
      <c r="PE232" s="1"/>
      <c r="PF232" s="1"/>
      <c r="PG232" s="1"/>
      <c r="PH232" s="1"/>
      <c r="PI232" s="1"/>
      <c r="PJ232" s="1"/>
      <c r="PK232" s="1"/>
      <c r="PL232" s="1"/>
      <c r="PM232" s="1"/>
      <c r="PN232" s="1"/>
      <c r="PO232" s="1"/>
      <c r="PP232" s="1"/>
      <c r="PQ232" s="1"/>
      <c r="PR232" s="1"/>
      <c r="PS232" s="1"/>
      <c r="PT232" s="1"/>
      <c r="PU232" s="1"/>
      <c r="PV232" s="1"/>
      <c r="PW232" s="1"/>
      <c r="PX232" s="1"/>
      <c r="PY232" s="1"/>
      <c r="PZ232" s="1"/>
      <c r="QA232" s="1"/>
      <c r="QB232" s="1"/>
      <c r="QC232" s="1"/>
      <c r="QD232" s="1"/>
      <c r="QE232" s="1"/>
      <c r="QF232" s="1"/>
      <c r="QG232" s="1"/>
      <c r="QH232" s="1"/>
      <c r="QI232" s="1"/>
      <c r="QJ232" s="1"/>
      <c r="QK232" s="1"/>
      <c r="QL232" s="1"/>
      <c r="QM232" s="1"/>
      <c r="QN232" s="1"/>
      <c r="QO232" s="1"/>
      <c r="QP232" s="1"/>
      <c r="QQ232" s="1"/>
      <c r="QR232" s="1"/>
      <c r="QS232" s="1"/>
      <c r="QT232" s="1"/>
      <c r="QU232" s="1"/>
      <c r="QV232" s="1"/>
      <c r="QW232" s="1"/>
      <c r="QX232" s="1"/>
      <c r="QY232" s="1"/>
      <c r="QZ232" s="1"/>
      <c r="RA232" s="1"/>
      <c r="RB232" s="1"/>
      <c r="RC232" s="1"/>
      <c r="RD232" s="1"/>
      <c r="RE232" s="1"/>
      <c r="RF232" s="1"/>
      <c r="RG232" s="1"/>
      <c r="RH232" s="1"/>
      <c r="RI232" s="1"/>
      <c r="RJ232" s="1"/>
      <c r="RK232" s="1"/>
      <c r="RL232" s="1"/>
      <c r="RM232" s="1"/>
      <c r="RN232" s="1"/>
      <c r="RO232" s="1"/>
      <c r="RP232" s="1"/>
      <c r="RQ232" s="1"/>
      <c r="RR232" s="1"/>
      <c r="RS232" s="1"/>
      <c r="RT232" s="1"/>
      <c r="RU232" s="1"/>
      <c r="RV232" s="1"/>
      <c r="RW232" s="1"/>
      <c r="RX232" s="1"/>
      <c r="RY232" s="1"/>
      <c r="RZ232" s="1"/>
      <c r="SA232" s="1"/>
      <c r="SB232" s="1"/>
      <c r="SC232" s="1"/>
      <c r="SD232" s="1"/>
      <c r="SE232" s="1"/>
      <c r="SF232" s="1"/>
      <c r="SG232" s="1"/>
      <c r="SH232" s="1"/>
      <c r="SI232" s="1"/>
      <c r="SJ232" s="1"/>
      <c r="SK232" s="1"/>
      <c r="SL232" s="1"/>
      <c r="SM232" s="1"/>
      <c r="SN232" s="1"/>
      <c r="SO232" s="1"/>
      <c r="SP232" s="1"/>
      <c r="SQ232" s="1"/>
      <c r="SR232" s="1"/>
      <c r="SS232" s="1"/>
      <c r="ST232" s="1"/>
      <c r="SU232" s="1"/>
      <c r="SV232" s="1"/>
      <c r="SW232" s="1"/>
      <c r="SX232" s="1"/>
      <c r="SY232" s="1"/>
      <c r="SZ232" s="1"/>
      <c r="TA232" s="1"/>
      <c r="TB232" s="1"/>
      <c r="TC232" s="1"/>
      <c r="TD232" s="1"/>
      <c r="TE232" s="1"/>
      <c r="TF232" s="1"/>
      <c r="TG232" s="1"/>
      <c r="TH232" s="1"/>
      <c r="TI232" s="1"/>
      <c r="TJ232" s="1"/>
      <c r="TK232" s="1"/>
      <c r="TL232" s="1"/>
      <c r="TM232" s="1"/>
      <c r="TN232" s="1"/>
      <c r="TO232" s="1"/>
      <c r="TP232" s="1"/>
      <c r="TQ232" s="1"/>
      <c r="TR232" s="1"/>
      <c r="TS232" s="1"/>
      <c r="TT232" s="1"/>
      <c r="TU232" s="1"/>
      <c r="TV232" s="1"/>
      <c r="TW232" s="1"/>
      <c r="TX232" s="1"/>
      <c r="TY232" s="1"/>
      <c r="TZ232" s="1"/>
      <c r="UA232" s="1"/>
      <c r="UB232" s="1"/>
      <c r="UC232" s="1"/>
      <c r="UD232" s="1"/>
      <c r="UE232" s="1"/>
      <c r="UF232" s="1"/>
      <c r="UG232" s="1"/>
      <c r="UH232" s="1"/>
      <c r="UI232" s="1"/>
      <c r="UJ232" s="1"/>
      <c r="UK232" s="1"/>
      <c r="UL232" s="1"/>
      <c r="UM232" s="1"/>
      <c r="UN232" s="1"/>
      <c r="UO232" s="1"/>
      <c r="UP232" s="1"/>
      <c r="UQ232" s="1"/>
      <c r="UR232" s="1"/>
      <c r="US232" s="1"/>
      <c r="UT232" s="1"/>
      <c r="UU232" s="1"/>
      <c r="UV232" s="1"/>
      <c r="UW232" s="1"/>
      <c r="UX232" s="1"/>
      <c r="UY232" s="1"/>
      <c r="UZ232" s="1"/>
      <c r="VA232" s="1"/>
      <c r="VB232" s="1"/>
      <c r="VC232" s="1"/>
      <c r="VD232" s="1"/>
      <c r="VE232" s="1"/>
      <c r="VF232" s="1"/>
      <c r="VG232" s="1"/>
      <c r="VH232" s="1"/>
      <c r="VI232" s="1"/>
      <c r="VJ232" s="1"/>
      <c r="VK232" s="1"/>
      <c r="VL232" s="1"/>
      <c r="VM232" s="1"/>
      <c r="VN232" s="1"/>
      <c r="VO232" s="1"/>
      <c r="VP232" s="1"/>
      <c r="VQ232" s="1"/>
      <c r="VR232" s="1"/>
      <c r="VS232" s="1"/>
      <c r="VT232" s="1"/>
      <c r="VU232" s="1"/>
      <c r="VV232" s="1"/>
      <c r="VW232" s="1"/>
      <c r="VX232" s="1"/>
      <c r="VY232" s="1"/>
      <c r="VZ232" s="1"/>
      <c r="WA232" s="1"/>
      <c r="WB232" s="1"/>
      <c r="WC232" s="1"/>
      <c r="WD232" s="1"/>
      <c r="WE232" s="1"/>
      <c r="WF232" s="1"/>
      <c r="WG232" s="1"/>
      <c r="WH232" s="1"/>
      <c r="WI232" s="1"/>
      <c r="WJ232" s="1"/>
      <c r="WK232" s="1"/>
      <c r="WL232" s="1"/>
      <c r="WM232" s="1"/>
      <c r="WN232" s="1"/>
      <c r="WO232" s="1"/>
      <c r="WP232" s="1"/>
      <c r="WQ232" s="1"/>
      <c r="WR232" s="1"/>
      <c r="WS232" s="1"/>
      <c r="WT232" s="1"/>
      <c r="WU232" s="1"/>
      <c r="WV232" s="1"/>
      <c r="WW232" s="1"/>
      <c r="WX232" s="1"/>
      <c r="WY232" s="1"/>
      <c r="WZ232" s="1"/>
      <c r="XA232" s="1"/>
      <c r="XB232" s="1"/>
      <c r="XC232" s="1"/>
      <c r="XD232" s="1"/>
      <c r="XE232" s="1"/>
      <c r="XF232" s="1"/>
      <c r="XG232" s="1"/>
      <c r="XH232" s="1"/>
      <c r="XI232" s="1"/>
      <c r="XJ232" s="1"/>
      <c r="XK232" s="1"/>
      <c r="XL232" s="1"/>
      <c r="XM232" s="1"/>
      <c r="XN232" s="1"/>
      <c r="XO232" s="1"/>
      <c r="XP232" s="1"/>
      <c r="XQ232" s="1"/>
      <c r="XR232" s="1"/>
      <c r="XS232" s="1"/>
      <c r="XT232" s="1"/>
      <c r="XU232" s="1"/>
      <c r="XV232" s="1"/>
      <c r="XW232" s="1"/>
      <c r="XX232" s="1"/>
      <c r="XY232" s="1"/>
      <c r="XZ232" s="1"/>
      <c r="YA232" s="1"/>
      <c r="YB232" s="1"/>
      <c r="YC232" s="1"/>
      <c r="YD232" s="1"/>
      <c r="YE232" s="1"/>
      <c r="YF232" s="1"/>
      <c r="YG232" s="1"/>
      <c r="YH232" s="1"/>
      <c r="YI232" s="1"/>
      <c r="YJ232" s="1"/>
      <c r="YK232" s="1"/>
      <c r="YL232" s="1"/>
      <c r="YM232" s="1"/>
      <c r="YN232" s="1"/>
      <c r="YO232" s="1"/>
      <c r="YP232" s="1"/>
      <c r="YQ232" s="1"/>
      <c r="YR232" s="1"/>
      <c r="YS232" s="1"/>
      <c r="YT232" s="1"/>
      <c r="YU232" s="1"/>
      <c r="YV232" s="1"/>
      <c r="YW232" s="1"/>
      <c r="YX232" s="1"/>
      <c r="YY232" s="1"/>
      <c r="YZ232" s="1"/>
      <c r="ZA232" s="1"/>
      <c r="ZB232" s="1"/>
      <c r="ZC232" s="1"/>
      <c r="ZD232" s="1"/>
      <c r="ZE232" s="1"/>
      <c r="ZF232" s="1"/>
      <c r="ZG232" s="1"/>
      <c r="ZH232" s="1"/>
      <c r="ZI232" s="1"/>
      <c r="ZJ232" s="1"/>
      <c r="ZK232" s="1"/>
      <c r="ZL232" s="1"/>
      <c r="ZM232" s="1"/>
      <c r="ZN232" s="1"/>
      <c r="ZO232" s="1"/>
      <c r="ZP232" s="1"/>
      <c r="ZQ232" s="1"/>
      <c r="ZR232" s="1"/>
      <c r="ZS232" s="1"/>
      <c r="ZT232" s="1"/>
      <c r="ZU232" s="1"/>
      <c r="ZV232" s="1"/>
      <c r="ZW232" s="1"/>
      <c r="ZX232" s="1"/>
      <c r="ZY232" s="1"/>
      <c r="ZZ232" s="1"/>
      <c r="AAA232" s="1"/>
      <c r="AAB232" s="1"/>
      <c r="AAC232" s="1"/>
      <c r="AAD232" s="1"/>
      <c r="AAE232" s="1"/>
      <c r="AAF232" s="1"/>
      <c r="AAG232" s="1"/>
      <c r="AAH232" s="1"/>
      <c r="AAI232" s="1"/>
      <c r="AAJ232" s="1"/>
      <c r="AAK232" s="1"/>
      <c r="AAL232" s="1"/>
      <c r="AAM232" s="1"/>
      <c r="AAN232" s="1"/>
      <c r="AAO232" s="1"/>
      <c r="AAP232" s="1"/>
      <c r="AAQ232" s="1"/>
      <c r="AAR232" s="1"/>
      <c r="AAS232" s="1"/>
      <c r="AAT232" s="1"/>
      <c r="AAU232" s="1"/>
      <c r="AAV232" s="1"/>
      <c r="AAW232" s="1"/>
      <c r="AAX232" s="1"/>
      <c r="AAY232" s="1"/>
      <c r="AAZ232" s="1"/>
      <c r="ABA232" s="1"/>
      <c r="ABB232" s="1"/>
      <c r="ABC232" s="1"/>
      <c r="ABD232" s="1"/>
      <c r="ABE232" s="1"/>
      <c r="ABF232" s="1"/>
      <c r="ABG232" s="1"/>
      <c r="ABH232" s="1"/>
      <c r="ABI232" s="1"/>
      <c r="ABJ232" s="1"/>
      <c r="ABK232" s="1"/>
      <c r="ABL232" s="1"/>
      <c r="ABM232" s="1"/>
      <c r="ABN232" s="1"/>
      <c r="ABO232" s="1"/>
      <c r="ABP232" s="1"/>
      <c r="ABQ232" s="1"/>
      <c r="ABR232" s="1"/>
      <c r="ABS232" s="1"/>
      <c r="ABT232" s="1"/>
      <c r="ABU232" s="1"/>
      <c r="ABV232" s="1"/>
      <c r="ABW232" s="1"/>
      <c r="ABX232" s="1"/>
      <c r="ABY232" s="1"/>
      <c r="ABZ232" s="1"/>
      <c r="ACA232" s="1"/>
      <c r="ACB232" s="1"/>
      <c r="ACC232" s="1"/>
      <c r="ACD232" s="1"/>
      <c r="ACE232" s="1"/>
      <c r="ACF232" s="1"/>
      <c r="ACG232" s="1"/>
      <c r="ACH232" s="1"/>
      <c r="ACI232" s="1"/>
      <c r="ACJ232" s="1"/>
      <c r="ACK232" s="1"/>
      <c r="ACL232" s="1"/>
      <c r="ACM232" s="1"/>
      <c r="ACN232" s="1"/>
      <c r="ACO232" s="1"/>
      <c r="ACP232" s="1"/>
      <c r="ACQ232" s="1"/>
      <c r="ACR232" s="1"/>
      <c r="ACS232" s="1"/>
      <c r="ACT232" s="1"/>
      <c r="ACU232" s="1"/>
      <c r="ACV232" s="1"/>
      <c r="ACW232" s="1"/>
      <c r="ACX232" s="1"/>
      <c r="ACY232" s="1"/>
      <c r="ACZ232" s="1"/>
      <c r="ADA232" s="1"/>
      <c r="ADB232" s="1"/>
      <c r="ADC232" s="1"/>
      <c r="ADD232" s="1"/>
      <c r="ADE232" s="1"/>
      <c r="ADF232" s="1"/>
      <c r="ADG232" s="1"/>
      <c r="ADH232" s="1"/>
      <c r="ADI232" s="1"/>
      <c r="ADJ232" s="1"/>
      <c r="ADK232" s="1"/>
      <c r="ADL232" s="1"/>
      <c r="ADM232" s="1"/>
      <c r="ADN232" s="1"/>
      <c r="ADO232" s="1"/>
      <c r="ADP232" s="1"/>
      <c r="ADQ232" s="1"/>
      <c r="ADR232" s="1"/>
      <c r="ADS232" s="1"/>
      <c r="ADT232" s="1"/>
      <c r="ADU232" s="1"/>
      <c r="ADV232" s="1"/>
      <c r="ADW232" s="1"/>
      <c r="ADX232" s="1"/>
      <c r="ADY232" s="1"/>
      <c r="ADZ232" s="1"/>
      <c r="AEA232" s="1"/>
      <c r="AEB232" s="1"/>
      <c r="AEC232" s="1"/>
      <c r="AED232" s="1"/>
      <c r="AEE232" s="1"/>
      <c r="AEF232" s="1"/>
      <c r="AEG232" s="1"/>
      <c r="AEH232" s="1"/>
      <c r="AEI232" s="1"/>
      <c r="AEJ232" s="1"/>
      <c r="AEK232" s="1"/>
      <c r="AEL232" s="1"/>
      <c r="AEM232" s="1"/>
      <c r="AEN232" s="1"/>
      <c r="AEO232" s="1"/>
      <c r="AEP232" s="1"/>
      <c r="AEQ232" s="1"/>
      <c r="AER232" s="1"/>
      <c r="AES232" s="1"/>
      <c r="AET232" s="1"/>
      <c r="AEU232" s="1"/>
      <c r="AEV232" s="1"/>
      <c r="AEW232" s="1"/>
      <c r="AEX232" s="1"/>
      <c r="AEY232" s="1"/>
      <c r="AEZ232" s="1"/>
      <c r="AFA232" s="1"/>
      <c r="AFB232" s="1"/>
      <c r="AFC232" s="1"/>
      <c r="AFD232" s="1"/>
      <c r="AFE232" s="1"/>
      <c r="AFF232" s="1"/>
      <c r="AFG232" s="1"/>
      <c r="AFH232" s="1"/>
      <c r="AFI232" s="1"/>
      <c r="AFJ232" s="1"/>
      <c r="AFK232" s="1"/>
      <c r="AFL232" s="1"/>
      <c r="AFM232" s="1"/>
      <c r="AFN232" s="1"/>
      <c r="AFO232" s="1"/>
      <c r="AFP232" s="1"/>
      <c r="AFQ232" s="1"/>
      <c r="AFR232" s="1"/>
      <c r="AFS232" s="1"/>
      <c r="AFT232" s="1"/>
      <c r="AFU232" s="1"/>
      <c r="AFV232" s="1"/>
      <c r="AFW232" s="1"/>
      <c r="AFX232" s="1"/>
      <c r="AFY232" s="1"/>
      <c r="AFZ232" s="1"/>
      <c r="AGA232" s="1"/>
      <c r="AGB232" s="1"/>
      <c r="AGC232" s="1"/>
      <c r="AGD232" s="1"/>
      <c r="AGE232" s="1"/>
      <c r="AGF232" s="1"/>
      <c r="AGG232" s="1"/>
      <c r="AGH232" s="1"/>
      <c r="AGI232" s="1"/>
      <c r="AGJ232" s="1"/>
      <c r="AGK232" s="1"/>
      <c r="AGL232" s="1"/>
      <c r="AGM232" s="1"/>
      <c r="AGN232" s="1"/>
      <c r="AGO232" s="1"/>
      <c r="AGP232" s="1"/>
      <c r="AGQ232" s="1"/>
      <c r="AGR232" s="1"/>
      <c r="AGS232" s="1"/>
      <c r="AGT232" s="1"/>
      <c r="AGU232" s="1"/>
      <c r="AGV232" s="1"/>
      <c r="AGW232" s="1"/>
      <c r="AGX232" s="1"/>
      <c r="AGY232" s="1"/>
      <c r="AGZ232" s="1"/>
      <c r="AHA232" s="1"/>
      <c r="AHB232" s="1"/>
      <c r="AHC232" s="1"/>
      <c r="AHD232" s="1"/>
      <c r="AHE232" s="1"/>
      <c r="AHF232" s="1"/>
      <c r="AHG232" s="1"/>
      <c r="AHH232" s="1"/>
      <c r="AHI232" s="1"/>
      <c r="AHJ232" s="1"/>
      <c r="AHK232" s="1"/>
      <c r="AHL232" s="1"/>
      <c r="AHM232" s="1"/>
      <c r="AHN232" s="1"/>
      <c r="AHO232" s="1"/>
      <c r="AHP232" s="1"/>
      <c r="AHQ232" s="1"/>
      <c r="AHR232" s="1"/>
      <c r="AHS232" s="1"/>
      <c r="AHT232" s="1"/>
      <c r="AHU232" s="1"/>
      <c r="AHV232" s="1"/>
      <c r="AHW232" s="1"/>
      <c r="AHX232" s="1"/>
      <c r="AHY232" s="1"/>
      <c r="AHZ232" s="1"/>
      <c r="AIA232" s="1"/>
      <c r="AIB232" s="1"/>
      <c r="AIC232" s="1"/>
      <c r="AID232" s="1"/>
      <c r="AIE232" s="1"/>
      <c r="AIF232" s="1"/>
      <c r="AIG232" s="1"/>
      <c r="AIH232" s="1"/>
      <c r="AII232" s="1"/>
      <c r="AIJ232" s="1"/>
      <c r="AIK232" s="1"/>
      <c r="AIL232" s="1"/>
      <c r="AIM232" s="1"/>
      <c r="AIN232" s="1"/>
      <c r="AIO232" s="1"/>
      <c r="AIP232" s="1"/>
      <c r="AIQ232" s="1"/>
      <c r="AIR232" s="1"/>
      <c r="AIS232" s="1"/>
      <c r="AIT232" s="1"/>
      <c r="AIU232" s="1"/>
      <c r="AIV232" s="1"/>
      <c r="AIW232" s="1"/>
      <c r="AIX232" s="1"/>
      <c r="AIY232" s="1"/>
      <c r="AIZ232" s="1"/>
      <c r="AJA232" s="1"/>
      <c r="AJB232" s="1"/>
      <c r="AJC232" s="1"/>
      <c r="AJD232" s="1"/>
      <c r="AJE232" s="1"/>
      <c r="AJF232" s="1"/>
      <c r="AJG232" s="1"/>
      <c r="AJH232" s="1"/>
      <c r="AJI232" s="1"/>
      <c r="AJJ232" s="1"/>
      <c r="AJK232" s="1"/>
      <c r="AJL232" s="1"/>
      <c r="AJM232" s="1"/>
      <c r="AJN232" s="1"/>
      <c r="AJO232" s="1"/>
      <c r="AJP232" s="1"/>
      <c r="AJQ232" s="1"/>
      <c r="AJR232" s="1"/>
      <c r="AJS232" s="1"/>
      <c r="AJT232" s="1"/>
      <c r="AJU232" s="1"/>
      <c r="AJV232" s="1"/>
      <c r="AJW232" s="1"/>
      <c r="AJX232" s="1"/>
      <c r="AJY232" s="1"/>
      <c r="AJZ232" s="1"/>
      <c r="AKA232" s="1"/>
      <c r="AKB232" s="1"/>
      <c r="AKC232" s="1"/>
      <c r="AKD232" s="1"/>
      <c r="AKE232" s="1"/>
      <c r="AKF232" s="1"/>
      <c r="AKG232" s="1"/>
      <c r="AKH232" s="1"/>
      <c r="AKI232" s="1"/>
      <c r="AKJ232" s="1"/>
      <c r="AKK232" s="1"/>
      <c r="AKL232" s="1"/>
      <c r="AKM232" s="1"/>
      <c r="AKN232" s="1"/>
      <c r="AKO232" s="1"/>
      <c r="AKP232" s="1"/>
      <c r="AKQ232" s="1"/>
      <c r="AKR232" s="1"/>
      <c r="AKS232" s="1"/>
      <c r="AKT232" s="1"/>
      <c r="AKU232" s="1"/>
      <c r="AKV232" s="1"/>
      <c r="AKW232" s="1"/>
      <c r="AKX232" s="1"/>
      <c r="AKY232" s="1"/>
      <c r="AKZ232" s="1"/>
      <c r="ALA232" s="1"/>
      <c r="ALB232" s="1"/>
      <c r="ALC232" s="1"/>
      <c r="ALD232" s="1"/>
      <c r="ALE232" s="1"/>
      <c r="ALF232" s="1"/>
      <c r="ALG232" s="1"/>
      <c r="ALH232" s="1"/>
      <c r="ALI232" s="1"/>
      <c r="ALJ232" s="1"/>
      <c r="ALK232" s="1"/>
      <c r="ALL232" s="1"/>
      <c r="ALM232" s="1"/>
      <c r="ALN232" s="1"/>
      <c r="ALO232" s="1"/>
      <c r="ALP232" s="1"/>
      <c r="ALQ232" s="1"/>
      <c r="ALR232" s="1"/>
      <c r="ALS232" s="1"/>
      <c r="ALT232" s="1"/>
      <c r="ALU232" s="1"/>
      <c r="ALV232" s="1"/>
      <c r="ALW232" s="1"/>
      <c r="ALX232" s="1"/>
      <c r="ALY232" s="1"/>
      <c r="ALZ232" s="1"/>
      <c r="AMA232" s="1"/>
      <c r="AMB232" s="1"/>
      <c r="AMC232" s="1"/>
      <c r="AMD232" s="1"/>
      <c r="AME232" s="1"/>
      <c r="AMF232" s="1"/>
      <c r="AMG232" s="1"/>
      <c r="AMH232" s="1"/>
      <c r="AMI232" s="1"/>
      <c r="AMJ232" s="1"/>
      <c r="AMK232" s="1"/>
      <c r="AML232" s="1"/>
      <c r="AMM232" s="1"/>
      <c r="AMN232" s="1"/>
      <c r="AMO232" s="1"/>
      <c r="AMP232" s="1"/>
      <c r="AMQ232" s="1"/>
      <c r="AMR232" s="1"/>
      <c r="AMS232" s="1"/>
      <c r="AMT232" s="1"/>
      <c r="AMU232" s="1"/>
      <c r="AMV232" s="1"/>
      <c r="AMW232" s="1"/>
      <c r="AMX232" s="1"/>
      <c r="AMY232" s="1"/>
      <c r="AMZ232" s="1"/>
      <c r="ANA232" s="1"/>
      <c r="ANB232" s="1"/>
      <c r="ANC232" s="1"/>
      <c r="AND232" s="1"/>
      <c r="ANE232" s="1"/>
      <c r="ANF232" s="1"/>
      <c r="ANG232" s="1"/>
      <c r="ANH232" s="1"/>
      <c r="ANI232" s="1"/>
      <c r="ANJ232" s="1"/>
      <c r="ANK232" s="1"/>
      <c r="ANL232" s="1"/>
      <c r="ANM232" s="1"/>
      <c r="ANN232" s="1"/>
      <c r="ANO232" s="1"/>
      <c r="ANP232" s="1"/>
      <c r="ANQ232" s="1"/>
      <c r="ANR232" s="1"/>
      <c r="ANS232" s="1"/>
      <c r="ANT232" s="1"/>
      <c r="ANU232" s="1"/>
      <c r="ANV232" s="1"/>
      <c r="ANW232" s="1"/>
      <c r="ANX232" s="1"/>
      <c r="ANY232" s="1"/>
      <c r="ANZ232" s="1"/>
      <c r="AOA232" s="1"/>
      <c r="AOB232" s="1"/>
      <c r="AOC232" s="1"/>
      <c r="AOD232" s="1"/>
      <c r="AOE232" s="1"/>
      <c r="AOF232" s="1"/>
      <c r="AOG232" s="1"/>
      <c r="AOH232" s="1"/>
      <c r="AOI232" s="1"/>
      <c r="AOJ232" s="1"/>
      <c r="AOK232" s="1"/>
      <c r="AOL232" s="1"/>
      <c r="AOM232" s="1"/>
      <c r="AON232" s="1"/>
      <c r="AOO232" s="1"/>
      <c r="AOP232" s="1"/>
      <c r="AOQ232" s="1"/>
      <c r="AOR232" s="1"/>
      <c r="AOS232" s="1"/>
      <c r="AOT232" s="1"/>
      <c r="AOU232" s="1"/>
      <c r="AOV232" s="1"/>
      <c r="AOW232" s="1"/>
      <c r="AOX232" s="1"/>
      <c r="AOY232" s="1"/>
      <c r="AOZ232" s="1"/>
      <c r="APA232" s="1"/>
      <c r="APB232" s="1"/>
      <c r="APC232" s="1"/>
      <c r="APD232" s="1"/>
      <c r="APE232" s="1"/>
      <c r="APF232" s="1"/>
      <c r="APG232" s="1"/>
      <c r="APH232" s="1"/>
      <c r="API232" s="1"/>
      <c r="APJ232" s="1"/>
      <c r="APK232" s="1"/>
      <c r="APL232" s="1"/>
      <c r="APM232" s="1"/>
      <c r="APN232" s="1"/>
      <c r="APO232" s="1"/>
      <c r="APP232" s="1"/>
      <c r="APQ232" s="1"/>
      <c r="APR232" s="1"/>
      <c r="APS232" s="1"/>
      <c r="APT232" s="1"/>
      <c r="APU232" s="1"/>
      <c r="APV232" s="1"/>
      <c r="APW232" s="1"/>
      <c r="APX232" s="1"/>
      <c r="APY232" s="1"/>
      <c r="APZ232" s="1"/>
      <c r="AQA232" s="1"/>
      <c r="AQB232" s="1"/>
      <c r="AQC232" s="1"/>
      <c r="AQD232" s="1"/>
      <c r="AQE232" s="1"/>
      <c r="AQF232" s="1"/>
      <c r="AQG232" s="1"/>
      <c r="AQH232" s="1"/>
      <c r="AQI232" s="1"/>
      <c r="AQJ232" s="1"/>
      <c r="AQK232" s="1"/>
      <c r="AQL232" s="1"/>
      <c r="AQM232" s="1"/>
      <c r="AQN232" s="1"/>
      <c r="AQO232" s="1"/>
      <c r="AQP232" s="1"/>
      <c r="AQQ232" s="1"/>
      <c r="AQR232" s="1"/>
      <c r="AQS232" s="1"/>
      <c r="AQT232" s="1"/>
      <c r="AQU232" s="1"/>
      <c r="AQV232" s="1"/>
      <c r="AQW232" s="1"/>
      <c r="AQX232" s="1"/>
      <c r="AQY232" s="1"/>
      <c r="AQZ232" s="1"/>
      <c r="ARA232" s="1"/>
      <c r="ARB232" s="1"/>
      <c r="ARC232" s="1"/>
      <c r="ARD232" s="1"/>
      <c r="ARE232" s="1"/>
      <c r="ARF232" s="1"/>
      <c r="ARG232" s="1"/>
      <c r="ARH232" s="1"/>
      <c r="ARI232" s="1"/>
      <c r="ARJ232" s="1"/>
      <c r="ARK232" s="1"/>
      <c r="ARL232" s="1"/>
      <c r="ARM232" s="1"/>
      <c r="ARN232" s="1"/>
      <c r="ARO232" s="1"/>
      <c r="ARP232" s="1"/>
      <c r="ARQ232" s="1"/>
      <c r="ARR232" s="1"/>
      <c r="ARS232" s="1"/>
      <c r="ART232" s="1"/>
      <c r="ARU232" s="1"/>
      <c r="ARV232" s="1"/>
      <c r="ARW232" s="1"/>
      <c r="ARX232" s="1"/>
      <c r="ARY232" s="1"/>
      <c r="ARZ232" s="1"/>
      <c r="ASA232" s="1"/>
      <c r="ASB232" s="1"/>
      <c r="ASC232" s="1"/>
      <c r="ASD232" s="1"/>
      <c r="ASE232" s="1"/>
      <c r="ASF232" s="1"/>
      <c r="ASG232" s="1"/>
      <c r="ASH232" s="1"/>
      <c r="ASI232" s="1"/>
      <c r="ASJ232" s="1"/>
      <c r="ASK232" s="1"/>
      <c r="ASL232" s="1"/>
      <c r="ASM232" s="1"/>
      <c r="ASN232" s="1"/>
      <c r="ASO232" s="1"/>
      <c r="ASP232" s="1"/>
      <c r="ASQ232" s="1"/>
      <c r="ASR232" s="1"/>
      <c r="ASS232" s="1"/>
      <c r="AST232" s="1"/>
      <c r="ASU232" s="1"/>
      <c r="ASV232" s="1"/>
      <c r="ASW232" s="1"/>
      <c r="ASX232" s="1"/>
      <c r="ASY232" s="1"/>
      <c r="ASZ232" s="1"/>
      <c r="ATA232" s="1"/>
      <c r="ATB232" s="1"/>
      <c r="ATC232" s="1"/>
      <c r="ATD232" s="1"/>
      <c r="ATE232" s="1"/>
      <c r="ATF232" s="1"/>
      <c r="ATG232" s="1"/>
      <c r="ATH232" s="1"/>
      <c r="ATI232" s="1"/>
      <c r="ATJ232" s="1"/>
      <c r="ATK232" s="1"/>
      <c r="ATL232" s="1"/>
      <c r="ATM232" s="1"/>
      <c r="ATN232" s="1"/>
      <c r="ATO232" s="1"/>
      <c r="ATP232" s="1"/>
      <c r="ATQ232" s="1"/>
      <c r="ATR232" s="1"/>
      <c r="ATS232" s="1"/>
      <c r="ATT232" s="1"/>
      <c r="ATU232" s="1"/>
      <c r="ATV232" s="1"/>
      <c r="ATW232" s="1"/>
      <c r="ATX232" s="1"/>
      <c r="ATY232" s="1"/>
      <c r="ATZ232" s="1"/>
      <c r="AUA232" s="1"/>
      <c r="AUB232" s="1"/>
      <c r="AUC232" s="1"/>
      <c r="AUD232" s="1"/>
      <c r="AUE232" s="1"/>
      <c r="AUF232" s="1"/>
      <c r="AUG232" s="1"/>
      <c r="AUH232" s="1"/>
      <c r="AUI232" s="1"/>
      <c r="AUJ232" s="1"/>
      <c r="AUK232" s="1"/>
      <c r="AUL232" s="1"/>
      <c r="AUM232" s="1"/>
      <c r="AUN232" s="1"/>
      <c r="AUO232" s="1"/>
      <c r="AUP232" s="1"/>
      <c r="AUQ232" s="1"/>
      <c r="AUR232" s="1"/>
      <c r="AUS232" s="1"/>
      <c r="AUT232" s="1"/>
      <c r="AUU232" s="1"/>
      <c r="AUV232" s="1"/>
      <c r="AUW232" s="1"/>
      <c r="AUX232" s="1"/>
      <c r="AUY232" s="1"/>
      <c r="AUZ232" s="1"/>
      <c r="AVA232" s="1"/>
      <c r="AVB232" s="1"/>
      <c r="AVC232" s="1"/>
      <c r="AVD232" s="1"/>
      <c r="AVE232" s="1"/>
      <c r="AVF232" s="1"/>
      <c r="AVG232" s="1"/>
      <c r="AVH232" s="1"/>
      <c r="AVI232" s="1"/>
      <c r="AVJ232" s="1"/>
      <c r="AVK232" s="1"/>
      <c r="AVL232" s="1"/>
      <c r="AVM232" s="1"/>
      <c r="AVN232" s="1"/>
      <c r="AVO232" s="1"/>
      <c r="AVP232" s="1"/>
      <c r="AVQ232" s="1"/>
      <c r="AVR232" s="1"/>
      <c r="AVS232" s="1"/>
      <c r="AVT232" s="1"/>
      <c r="AVU232" s="1"/>
      <c r="AVV232" s="1"/>
      <c r="AVW232" s="1"/>
      <c r="AVX232" s="1"/>
      <c r="AVY232" s="1"/>
      <c r="AVZ232" s="1"/>
      <c r="AWA232" s="1"/>
      <c r="AWB232" s="1"/>
      <c r="AWC232" s="1"/>
      <c r="AWD232" s="1"/>
      <c r="AWE232" s="1"/>
      <c r="AWF232" s="1"/>
      <c r="AWG232" s="1"/>
      <c r="AWH232" s="1"/>
      <c r="AWI232" s="1"/>
      <c r="AWJ232" s="1"/>
      <c r="AWK232" s="1"/>
      <c r="AWL232" s="1"/>
      <c r="AWM232" s="1"/>
      <c r="AWN232" s="1"/>
      <c r="AWO232" s="1"/>
      <c r="AWP232" s="1"/>
      <c r="AWQ232" s="1"/>
      <c r="AWR232" s="1"/>
      <c r="AWS232" s="1"/>
      <c r="AWT232" s="1"/>
      <c r="AWU232" s="1"/>
      <c r="AWV232" s="1"/>
      <c r="AWW232" s="1"/>
      <c r="AWX232" s="1"/>
      <c r="AWY232" s="1"/>
      <c r="AWZ232" s="1"/>
      <c r="AXA232" s="1"/>
      <c r="AXB232" s="1"/>
      <c r="AXC232" s="1"/>
      <c r="AXD232" s="1"/>
      <c r="AXE232" s="1"/>
      <c r="AXF232" s="1"/>
      <c r="AXG232" s="1"/>
      <c r="AXH232" s="1"/>
      <c r="AXI232" s="1"/>
      <c r="AXJ232" s="1"/>
      <c r="AXK232" s="1"/>
      <c r="AXL232" s="1"/>
      <c r="AXM232" s="1"/>
      <c r="AXN232" s="1"/>
      <c r="AXO232" s="1"/>
      <c r="AXP232" s="1"/>
      <c r="AXQ232" s="1"/>
      <c r="AXR232" s="1"/>
      <c r="AXS232" s="1"/>
      <c r="AXT232" s="1"/>
      <c r="AXU232" s="1"/>
      <c r="AXV232" s="1"/>
      <c r="AXW232" s="1"/>
      <c r="AXX232" s="1"/>
      <c r="AXY232" s="1"/>
      <c r="AXZ232" s="1"/>
      <c r="AYA232" s="1"/>
      <c r="AYB232" s="1"/>
      <c r="AYC232" s="1"/>
      <c r="AYD232" s="1"/>
      <c r="AYE232" s="1"/>
      <c r="AYF232" s="1"/>
      <c r="AYG232" s="1"/>
      <c r="AYH232" s="1"/>
      <c r="AYI232" s="1"/>
      <c r="AYJ232" s="1"/>
      <c r="AYK232" s="1"/>
      <c r="AYL232" s="1"/>
      <c r="AYM232" s="1"/>
      <c r="AYN232" s="1"/>
      <c r="AYO232" s="1"/>
      <c r="AYP232" s="1"/>
      <c r="AYQ232" s="1"/>
      <c r="AYR232" s="1"/>
      <c r="AYS232" s="1"/>
      <c r="AYT232" s="1"/>
      <c r="AYU232" s="1"/>
      <c r="AYV232" s="1"/>
      <c r="AYW232" s="1"/>
      <c r="AYX232" s="1"/>
      <c r="AYY232" s="1"/>
      <c r="AYZ232" s="1"/>
      <c r="AZA232" s="1"/>
      <c r="AZB232" s="1"/>
      <c r="AZC232" s="1"/>
      <c r="AZD232" s="1"/>
      <c r="AZE232" s="1"/>
      <c r="AZF232" s="1"/>
      <c r="AZG232" s="1"/>
      <c r="AZH232" s="1"/>
      <c r="AZI232" s="1"/>
      <c r="AZJ232" s="1"/>
      <c r="AZK232" s="1"/>
      <c r="AZL232" s="1"/>
      <c r="AZM232" s="1"/>
      <c r="AZN232" s="1"/>
      <c r="AZO232" s="1"/>
      <c r="AZP232" s="1"/>
      <c r="AZQ232" s="1"/>
      <c r="AZR232" s="1"/>
      <c r="AZS232" s="1"/>
      <c r="AZT232" s="1"/>
      <c r="AZU232" s="1"/>
      <c r="AZV232" s="1"/>
      <c r="AZW232" s="1"/>
      <c r="AZX232" s="1"/>
      <c r="AZY232" s="1"/>
      <c r="AZZ232" s="1"/>
      <c r="BAA232" s="1"/>
      <c r="BAB232" s="1"/>
      <c r="BAC232" s="1"/>
      <c r="BAD232" s="1"/>
      <c r="BAE232" s="1"/>
      <c r="BAF232" s="1"/>
      <c r="BAG232" s="1"/>
      <c r="BAH232" s="1"/>
      <c r="BAI232" s="1"/>
      <c r="BAJ232" s="1"/>
      <c r="BAK232" s="1"/>
      <c r="BAL232" s="1"/>
      <c r="BAM232" s="1"/>
      <c r="BAN232" s="1"/>
      <c r="BAO232" s="1"/>
      <c r="BAP232" s="1"/>
      <c r="BAQ232" s="1"/>
      <c r="BAR232" s="1"/>
      <c r="BAS232" s="1"/>
      <c r="BAT232" s="1"/>
      <c r="BAU232" s="1"/>
      <c r="BAV232" s="1"/>
      <c r="BAW232" s="1"/>
      <c r="BAX232" s="1"/>
      <c r="BAY232" s="1"/>
      <c r="BAZ232" s="1"/>
      <c r="BBA232" s="1"/>
      <c r="BBB232" s="1"/>
      <c r="BBC232" s="1"/>
      <c r="BBD232" s="1"/>
      <c r="BBE232" s="1"/>
      <c r="BBF232" s="1"/>
      <c r="BBG232" s="1"/>
      <c r="BBH232" s="1"/>
      <c r="BBI232" s="1"/>
      <c r="BBJ232" s="1"/>
      <c r="BBK232" s="1"/>
      <c r="BBL232" s="1"/>
      <c r="BBM232" s="1"/>
      <c r="BBN232" s="1"/>
      <c r="BBO232" s="1"/>
      <c r="BBP232" s="1"/>
      <c r="BBQ232" s="1"/>
      <c r="BBR232" s="1"/>
      <c r="BBS232" s="1"/>
      <c r="BBT232" s="1"/>
      <c r="BBU232" s="1"/>
      <c r="BBV232" s="1"/>
      <c r="BBW232" s="1"/>
      <c r="BBX232" s="1"/>
      <c r="BBY232" s="1"/>
      <c r="BBZ232" s="1"/>
      <c r="BCA232" s="1"/>
      <c r="BCB232" s="1"/>
      <c r="BCC232" s="1"/>
      <c r="BCD232" s="1"/>
      <c r="BCE232" s="1"/>
      <c r="BCF232" s="1"/>
      <c r="BCG232" s="1"/>
      <c r="BCH232" s="1"/>
      <c r="BCI232" s="1"/>
      <c r="BCJ232" s="1"/>
      <c r="BCK232" s="1"/>
      <c r="BCL232" s="1"/>
      <c r="BCM232" s="1"/>
      <c r="BCN232" s="1"/>
      <c r="BCO232" s="1"/>
      <c r="BCP232" s="1"/>
      <c r="BCQ232" s="1"/>
      <c r="BCR232" s="1"/>
      <c r="BCS232" s="1"/>
      <c r="BCT232" s="1"/>
      <c r="BCU232" s="1"/>
      <c r="BCV232" s="1"/>
      <c r="BCW232" s="1"/>
      <c r="BCX232" s="1"/>
      <c r="BCY232" s="1"/>
      <c r="BCZ232" s="1"/>
      <c r="BDA232" s="1"/>
      <c r="BDB232" s="1"/>
      <c r="BDC232" s="1"/>
      <c r="BDD232" s="1"/>
      <c r="BDE232" s="1"/>
      <c r="BDF232" s="1"/>
      <c r="BDG232" s="1"/>
      <c r="BDH232" s="1"/>
      <c r="BDI232" s="1"/>
      <c r="BDJ232" s="1"/>
      <c r="BDK232" s="1"/>
      <c r="BDL232" s="1"/>
      <c r="BDM232" s="1"/>
      <c r="BDN232" s="1"/>
      <c r="BDO232" s="1"/>
      <c r="BDP232" s="1"/>
      <c r="BDQ232" s="1"/>
      <c r="BDR232" s="1"/>
      <c r="BDS232" s="1"/>
      <c r="BDT232" s="1"/>
      <c r="BDU232" s="1"/>
      <c r="BDV232" s="1"/>
      <c r="BDW232" s="1"/>
      <c r="BDX232" s="1"/>
      <c r="BDY232" s="1"/>
      <c r="BDZ232" s="1"/>
      <c r="BEA232" s="1"/>
      <c r="BEB232" s="1"/>
      <c r="BEC232" s="1"/>
      <c r="BED232" s="1"/>
      <c r="BEE232" s="1"/>
      <c r="BEF232" s="1"/>
      <c r="BEG232" s="1"/>
      <c r="BEH232" s="1"/>
      <c r="BEI232" s="1"/>
      <c r="BEJ232" s="1"/>
      <c r="BEK232" s="1"/>
      <c r="BEL232" s="1"/>
      <c r="BEM232" s="1"/>
      <c r="BEN232" s="1"/>
      <c r="BEO232" s="1"/>
      <c r="BEP232" s="1"/>
      <c r="BEQ232" s="1"/>
      <c r="BER232" s="1"/>
      <c r="BES232" s="1"/>
      <c r="BET232" s="1"/>
      <c r="BEU232" s="1"/>
      <c r="BEV232" s="1"/>
      <c r="BEW232" s="1"/>
      <c r="BEX232" s="1"/>
      <c r="BEY232" s="1"/>
      <c r="BEZ232" s="1"/>
      <c r="BFA232" s="1"/>
      <c r="BFB232" s="1"/>
      <c r="BFC232" s="1"/>
      <c r="BFD232" s="1"/>
      <c r="BFE232" s="1"/>
      <c r="BFF232" s="1"/>
      <c r="BFG232" s="1"/>
      <c r="BFH232" s="1"/>
      <c r="BFI232" s="1"/>
      <c r="BFJ232" s="1"/>
      <c r="BFK232" s="1"/>
      <c r="BFL232" s="1"/>
      <c r="BFM232" s="1"/>
      <c r="BFN232" s="1"/>
      <c r="BFO232" s="1"/>
      <c r="BFP232" s="1"/>
      <c r="BFQ232" s="1"/>
      <c r="BFR232" s="1"/>
      <c r="BFS232" s="1"/>
      <c r="BFT232" s="1"/>
      <c r="BFU232" s="1"/>
      <c r="BFV232" s="1"/>
      <c r="BFW232" s="1"/>
      <c r="BFX232" s="1"/>
      <c r="BFY232" s="1"/>
      <c r="BFZ232" s="1"/>
      <c r="BGA232" s="1"/>
      <c r="BGB232" s="1"/>
      <c r="BGC232" s="1"/>
      <c r="BGD232" s="1"/>
      <c r="BGE232" s="1"/>
      <c r="BGF232" s="1"/>
      <c r="BGG232" s="1"/>
      <c r="BGH232" s="1"/>
      <c r="BGI232" s="1"/>
      <c r="BGJ232" s="1"/>
      <c r="BGK232" s="1"/>
      <c r="BGL232" s="1"/>
      <c r="BGM232" s="1"/>
      <c r="BGN232" s="1"/>
      <c r="BGO232" s="1"/>
      <c r="BGP232" s="1"/>
      <c r="BGQ232" s="1"/>
      <c r="BGR232" s="1"/>
      <c r="BGS232" s="1"/>
      <c r="BGT232" s="1"/>
      <c r="BGU232" s="1"/>
      <c r="BGV232" s="1"/>
      <c r="BGW232" s="1"/>
      <c r="BGX232" s="1"/>
      <c r="BGY232" s="1"/>
      <c r="BGZ232" s="1"/>
      <c r="BHA232" s="1"/>
      <c r="BHB232" s="1"/>
      <c r="BHC232" s="1"/>
      <c r="BHD232" s="1"/>
      <c r="BHE232" s="1"/>
      <c r="BHF232" s="1"/>
      <c r="BHG232" s="1"/>
      <c r="BHH232" s="1"/>
      <c r="BHI232" s="1"/>
      <c r="BHJ232" s="1"/>
      <c r="BHK232" s="1"/>
      <c r="BHL232" s="1"/>
      <c r="BHM232" s="1"/>
      <c r="BHN232" s="1"/>
      <c r="BHO232" s="1"/>
      <c r="BHP232" s="1"/>
      <c r="BHQ232" s="1"/>
      <c r="BHR232" s="1"/>
      <c r="BHS232" s="1"/>
      <c r="BHT232" s="1"/>
      <c r="BHU232" s="1"/>
      <c r="BHV232" s="1"/>
      <c r="BHW232" s="1"/>
      <c r="BHX232" s="1"/>
      <c r="BHY232" s="1"/>
      <c r="BHZ232" s="1"/>
      <c r="BIA232" s="1"/>
      <c r="BIB232" s="1"/>
      <c r="BIC232" s="1"/>
      <c r="BID232" s="1"/>
      <c r="BIE232" s="1"/>
      <c r="BIF232" s="1"/>
      <c r="BIG232" s="1"/>
      <c r="BIH232" s="1"/>
      <c r="BII232" s="1"/>
      <c r="BIJ232" s="1"/>
      <c r="BIK232" s="1"/>
      <c r="BIL232" s="1"/>
      <c r="BIM232" s="1"/>
      <c r="BIN232" s="1"/>
      <c r="BIO232" s="1"/>
      <c r="BIP232" s="1"/>
      <c r="BIQ232" s="1"/>
      <c r="BIR232" s="1"/>
      <c r="BIS232" s="1"/>
      <c r="BIT232" s="1"/>
      <c r="BIU232" s="1"/>
      <c r="BIV232" s="1"/>
      <c r="BIW232" s="1"/>
      <c r="BIX232" s="1"/>
      <c r="BIY232" s="1"/>
      <c r="BIZ232" s="1"/>
      <c r="BJA232" s="1"/>
      <c r="BJB232" s="1"/>
      <c r="BJC232" s="1"/>
      <c r="BJD232" s="1"/>
      <c r="BJE232" s="1"/>
      <c r="BJF232" s="1"/>
      <c r="BJG232" s="1"/>
      <c r="BJH232" s="1"/>
      <c r="BJI232" s="1"/>
      <c r="BJJ232" s="1"/>
      <c r="BJK232" s="1"/>
      <c r="BJL232" s="1"/>
      <c r="BJM232" s="1"/>
      <c r="BJN232" s="1"/>
      <c r="BJO232" s="1"/>
      <c r="BJP232" s="1"/>
      <c r="BJQ232" s="1"/>
      <c r="BJR232" s="1"/>
      <c r="BJS232" s="1"/>
      <c r="BJT232" s="1"/>
      <c r="BJU232" s="1"/>
      <c r="BJV232" s="1"/>
      <c r="BJW232" s="1"/>
      <c r="BJX232" s="1"/>
      <c r="BJY232" s="1"/>
      <c r="BJZ232" s="1"/>
      <c r="BKA232" s="1"/>
      <c r="BKB232" s="1"/>
      <c r="BKC232" s="1"/>
      <c r="BKD232" s="1"/>
      <c r="BKE232" s="1"/>
      <c r="BKF232" s="1"/>
      <c r="BKG232" s="1"/>
      <c r="BKH232" s="1"/>
      <c r="BKI232" s="1"/>
      <c r="BKJ232" s="1"/>
      <c r="BKK232" s="1"/>
      <c r="BKL232" s="1"/>
      <c r="BKM232" s="1"/>
      <c r="BKN232" s="1"/>
      <c r="BKO232" s="1"/>
      <c r="BKP232" s="1"/>
      <c r="BKQ232" s="1"/>
      <c r="BKR232" s="1"/>
      <c r="BKS232" s="1"/>
      <c r="BKT232" s="1"/>
      <c r="BKU232" s="1"/>
      <c r="BKV232" s="1"/>
      <c r="BKW232" s="1"/>
      <c r="BKX232" s="1"/>
      <c r="BKY232" s="1"/>
      <c r="BKZ232" s="1"/>
      <c r="BLA232" s="1"/>
      <c r="BLB232" s="1"/>
      <c r="BLC232" s="1"/>
      <c r="BLD232" s="1"/>
      <c r="BLE232" s="1"/>
      <c r="BLF232" s="1"/>
      <c r="BLG232" s="1"/>
      <c r="BLH232" s="1"/>
      <c r="BLI232" s="1"/>
      <c r="BLJ232" s="1"/>
      <c r="BLK232" s="1"/>
      <c r="BLL232" s="1"/>
      <c r="BLM232" s="1"/>
      <c r="BLN232" s="1"/>
      <c r="BLO232" s="1"/>
      <c r="BLP232" s="1"/>
      <c r="BLQ232" s="1"/>
      <c r="BLR232" s="1"/>
      <c r="BLS232" s="1"/>
      <c r="BLT232" s="1"/>
      <c r="BLU232" s="1"/>
      <c r="BLV232" s="1"/>
      <c r="BLW232" s="1"/>
      <c r="BLX232" s="1"/>
      <c r="BLY232" s="1"/>
      <c r="BLZ232" s="1"/>
      <c r="BMA232" s="1"/>
      <c r="BMB232" s="1"/>
      <c r="BMC232" s="1"/>
      <c r="BMD232" s="1"/>
      <c r="BME232" s="1"/>
      <c r="BMF232" s="1"/>
      <c r="BMG232" s="1"/>
      <c r="BMH232" s="1"/>
      <c r="BMI232" s="1"/>
      <c r="BMJ232" s="1"/>
      <c r="BMK232" s="1"/>
      <c r="BML232" s="1"/>
      <c r="BMM232" s="1"/>
      <c r="BMN232" s="1"/>
      <c r="BMO232" s="1"/>
      <c r="BMP232" s="1"/>
      <c r="BMQ232" s="1"/>
      <c r="BMR232" s="1"/>
      <c r="BMS232" s="1"/>
      <c r="BMT232" s="1"/>
      <c r="BMU232" s="1"/>
      <c r="BMV232" s="1"/>
      <c r="BMW232" s="1"/>
      <c r="BMX232" s="1"/>
      <c r="BMY232" s="1"/>
      <c r="BMZ232" s="1"/>
      <c r="BNA232" s="1"/>
      <c r="BNB232" s="1"/>
      <c r="BNC232" s="1"/>
      <c r="BND232" s="1"/>
      <c r="BNE232" s="1"/>
      <c r="BNF232" s="1"/>
      <c r="BNG232" s="1"/>
      <c r="BNH232" s="1"/>
      <c r="BNI232" s="1"/>
      <c r="BNJ232" s="1"/>
      <c r="BNK232" s="1"/>
      <c r="BNL232" s="1"/>
      <c r="BNM232" s="1"/>
      <c r="BNN232" s="1"/>
      <c r="BNO232" s="1"/>
      <c r="BNP232" s="1"/>
      <c r="BNQ232" s="1"/>
      <c r="BNR232" s="1"/>
      <c r="BNS232" s="1"/>
      <c r="BNT232" s="1"/>
      <c r="BNU232" s="1"/>
      <c r="BNV232" s="1"/>
      <c r="BNW232" s="1"/>
      <c r="BNX232" s="1"/>
      <c r="BNY232" s="1"/>
      <c r="BNZ232" s="1"/>
      <c r="BOA232" s="1"/>
      <c r="BOB232" s="1"/>
      <c r="BOC232" s="1"/>
      <c r="BOD232" s="1"/>
      <c r="BOE232" s="1"/>
      <c r="BOF232" s="1"/>
      <c r="BOG232" s="1"/>
      <c r="BOH232" s="1"/>
      <c r="BOI232" s="1"/>
      <c r="BOJ232" s="1"/>
      <c r="BOK232" s="1"/>
      <c r="BOL232" s="1"/>
      <c r="BOM232" s="1"/>
      <c r="BON232" s="1"/>
      <c r="BOO232" s="1"/>
      <c r="BOP232" s="1"/>
      <c r="BOQ232" s="1"/>
      <c r="BOR232" s="1"/>
      <c r="BOS232" s="1"/>
      <c r="BOT232" s="1"/>
      <c r="BOU232" s="1"/>
      <c r="BOV232" s="1"/>
      <c r="BOW232" s="1"/>
      <c r="BOX232" s="1"/>
      <c r="BOY232" s="1"/>
      <c r="BOZ232" s="1"/>
      <c r="BPA232" s="1"/>
      <c r="BPB232" s="1"/>
      <c r="BPC232" s="1"/>
      <c r="BPD232" s="1"/>
      <c r="BPE232" s="1"/>
      <c r="BPF232" s="1"/>
      <c r="BPG232" s="1"/>
      <c r="BPH232" s="1"/>
      <c r="BPI232" s="1"/>
      <c r="BPJ232" s="1"/>
      <c r="BPK232" s="1"/>
      <c r="BPL232" s="1"/>
      <c r="BPM232" s="1"/>
      <c r="BPN232" s="1"/>
      <c r="BPO232" s="1"/>
      <c r="BPP232" s="1"/>
      <c r="BPQ232" s="1"/>
      <c r="BPR232" s="1"/>
      <c r="BPS232" s="1"/>
      <c r="BPT232" s="1"/>
      <c r="BPU232" s="1"/>
      <c r="BPV232" s="1"/>
      <c r="BPW232" s="1"/>
      <c r="BPX232" s="1"/>
      <c r="BPY232" s="1"/>
      <c r="BPZ232" s="1"/>
      <c r="BQA232" s="1"/>
      <c r="BQB232" s="1"/>
      <c r="BQC232" s="1"/>
      <c r="BQD232" s="1"/>
      <c r="BQE232" s="1"/>
      <c r="BQF232" s="1"/>
      <c r="BQG232" s="1"/>
      <c r="BQH232" s="1"/>
      <c r="BQI232" s="1"/>
      <c r="BQJ232" s="1"/>
      <c r="BQK232" s="1"/>
      <c r="BQL232" s="1"/>
      <c r="BQM232" s="1"/>
      <c r="BQN232" s="1"/>
      <c r="BQO232" s="1"/>
      <c r="BQP232" s="1"/>
      <c r="BQQ232" s="1"/>
      <c r="BQR232" s="1"/>
      <c r="BQS232" s="1"/>
      <c r="BQT232" s="1"/>
      <c r="BQU232" s="1"/>
      <c r="BQV232" s="1"/>
      <c r="BQW232" s="1"/>
      <c r="BQX232" s="1"/>
      <c r="BQY232" s="1"/>
      <c r="BQZ232" s="1"/>
      <c r="BRA232" s="1"/>
      <c r="BRB232" s="1"/>
      <c r="BRC232" s="1"/>
      <c r="BRD232" s="1"/>
      <c r="BRE232" s="1"/>
      <c r="BRF232" s="1"/>
      <c r="BRG232" s="1"/>
      <c r="BRH232" s="1"/>
      <c r="BRI232" s="1"/>
      <c r="BRJ232" s="1"/>
      <c r="BRK232" s="1"/>
      <c r="BRL232" s="1"/>
      <c r="BRM232" s="1"/>
      <c r="BRN232" s="1"/>
      <c r="BRO232" s="1"/>
      <c r="BRP232" s="1"/>
      <c r="BRQ232" s="1"/>
      <c r="BRR232" s="1"/>
      <c r="BRS232" s="1"/>
      <c r="BRT232" s="1"/>
      <c r="BRU232" s="1"/>
      <c r="BRV232" s="1"/>
      <c r="BRW232" s="1"/>
      <c r="BRX232" s="1"/>
      <c r="BRY232" s="1"/>
      <c r="BRZ232" s="1"/>
      <c r="BSA232" s="1"/>
      <c r="BSB232" s="1"/>
      <c r="BSC232" s="1"/>
      <c r="BSD232" s="1"/>
      <c r="BSE232" s="1"/>
      <c r="BSF232" s="1"/>
      <c r="BSG232" s="1"/>
      <c r="BSH232" s="1"/>
      <c r="BSI232" s="1"/>
      <c r="BSJ232" s="1"/>
      <c r="BSK232" s="1"/>
      <c r="BSL232" s="1"/>
      <c r="BSM232" s="1"/>
      <c r="BSN232" s="1"/>
      <c r="BSO232" s="1"/>
      <c r="BSP232" s="1"/>
      <c r="BSQ232" s="1"/>
      <c r="BSR232" s="1"/>
      <c r="BSS232" s="1"/>
      <c r="BST232" s="1"/>
      <c r="BSU232" s="1"/>
      <c r="BSV232" s="1"/>
      <c r="BSW232" s="1"/>
      <c r="BSX232" s="1"/>
      <c r="BSY232" s="1"/>
      <c r="BSZ232" s="1"/>
      <c r="BTA232" s="1"/>
      <c r="BTB232" s="1"/>
      <c r="BTC232" s="1"/>
      <c r="BTD232" s="1"/>
      <c r="BTE232" s="1"/>
      <c r="BTF232" s="1"/>
      <c r="BTG232" s="1"/>
      <c r="BTH232" s="1"/>
      <c r="BTI232" s="1"/>
      <c r="BTJ232" s="1"/>
      <c r="BTK232" s="1"/>
      <c r="BTL232" s="1"/>
      <c r="BTM232" s="1"/>
      <c r="BTN232" s="1"/>
      <c r="BTO232" s="1"/>
      <c r="BTP232" s="1"/>
      <c r="BTQ232" s="1"/>
      <c r="BTR232" s="1"/>
      <c r="BTS232" s="1"/>
      <c r="BTT232" s="1"/>
      <c r="BTU232" s="1"/>
      <c r="BTV232" s="1"/>
      <c r="BTW232" s="1"/>
      <c r="BTX232" s="1"/>
      <c r="BTY232" s="1"/>
      <c r="BTZ232" s="1"/>
      <c r="BUA232" s="1"/>
      <c r="BUB232" s="1"/>
      <c r="BUC232" s="1"/>
      <c r="BUD232" s="1"/>
      <c r="BUE232" s="1"/>
      <c r="BUF232" s="1"/>
      <c r="BUG232" s="1"/>
      <c r="BUH232" s="1"/>
      <c r="BUI232" s="1"/>
      <c r="BUJ232" s="1"/>
      <c r="BUK232" s="1"/>
      <c r="BUL232" s="1"/>
      <c r="BUM232" s="1"/>
      <c r="BUN232" s="1"/>
      <c r="BUO232" s="1"/>
      <c r="BUP232" s="1"/>
      <c r="BUQ232" s="1"/>
      <c r="BUR232" s="1"/>
      <c r="BUS232" s="1"/>
      <c r="BUT232" s="1"/>
      <c r="BUU232" s="1"/>
      <c r="BUV232" s="1"/>
      <c r="BUW232" s="1"/>
      <c r="BUX232" s="1"/>
      <c r="BUY232" s="1"/>
      <c r="BUZ232" s="1"/>
      <c r="BVA232" s="1"/>
      <c r="BVB232" s="1"/>
      <c r="BVC232" s="1"/>
      <c r="BVD232" s="1"/>
      <c r="BVE232" s="1"/>
      <c r="BVF232" s="1"/>
      <c r="BVG232" s="1"/>
      <c r="BVH232" s="1"/>
      <c r="BVI232" s="1"/>
      <c r="BVJ232" s="1"/>
      <c r="BVK232" s="1"/>
      <c r="BVL232" s="1"/>
      <c r="BVM232" s="1"/>
      <c r="BVN232" s="1"/>
      <c r="BVO232" s="1"/>
      <c r="BVP232" s="1"/>
      <c r="BVQ232" s="1"/>
      <c r="BVR232" s="1"/>
      <c r="BVS232" s="1"/>
      <c r="BVT232" s="1"/>
      <c r="BVU232" s="1"/>
      <c r="BVV232" s="1"/>
      <c r="BVW232" s="1"/>
      <c r="BVX232" s="1"/>
      <c r="BVY232" s="1"/>
      <c r="BVZ232" s="1"/>
      <c r="BWA232" s="1"/>
      <c r="BWB232" s="1"/>
      <c r="BWC232" s="1"/>
      <c r="BWD232" s="1"/>
      <c r="BWE232" s="1"/>
      <c r="BWF232" s="1"/>
      <c r="BWG232" s="1"/>
      <c r="BWH232" s="1"/>
      <c r="BWI232" s="1"/>
      <c r="BWJ232" s="1"/>
      <c r="BWK232" s="1"/>
      <c r="BWL232" s="1"/>
      <c r="BWM232" s="1"/>
      <c r="BWN232" s="1"/>
      <c r="BWO232" s="1"/>
      <c r="BWP232" s="1"/>
      <c r="BWQ232" s="1"/>
      <c r="BWR232" s="1"/>
      <c r="BWS232" s="1"/>
      <c r="BWT232" s="1"/>
      <c r="BWU232" s="1"/>
      <c r="BWV232" s="1"/>
      <c r="BWW232" s="1"/>
      <c r="BWX232" s="1"/>
      <c r="BWY232" s="1"/>
      <c r="BWZ232" s="1"/>
      <c r="BXA232" s="1"/>
      <c r="BXB232" s="1"/>
      <c r="BXC232" s="1"/>
      <c r="BXD232" s="1"/>
      <c r="BXE232" s="1"/>
      <c r="BXF232" s="1"/>
      <c r="BXG232" s="1"/>
      <c r="BXH232" s="1"/>
      <c r="BXI232" s="1"/>
      <c r="BXJ232" s="1"/>
      <c r="BXK232" s="1"/>
      <c r="BXL232" s="1"/>
      <c r="BXM232" s="1"/>
      <c r="BXN232" s="1"/>
      <c r="BXO232" s="1"/>
      <c r="BXP232" s="1"/>
      <c r="BXQ232" s="1"/>
      <c r="BXR232" s="1"/>
      <c r="BXS232" s="1"/>
      <c r="BXT232" s="1"/>
      <c r="BXU232" s="1"/>
      <c r="BXV232" s="1"/>
      <c r="BXW232" s="1"/>
      <c r="BXX232" s="1"/>
      <c r="BXY232" s="1"/>
      <c r="BXZ232" s="1"/>
      <c r="BYA232" s="1"/>
      <c r="BYB232" s="1"/>
      <c r="BYC232" s="1"/>
      <c r="BYD232" s="1"/>
      <c r="BYE232" s="1"/>
      <c r="BYF232" s="1"/>
      <c r="BYG232" s="1"/>
      <c r="BYH232" s="1"/>
      <c r="BYI232" s="1"/>
      <c r="BYJ232" s="1"/>
      <c r="BYK232" s="1"/>
      <c r="BYL232" s="1"/>
      <c r="BYM232" s="1"/>
      <c r="BYN232" s="1"/>
      <c r="BYO232" s="1"/>
      <c r="BYP232" s="1"/>
      <c r="BYQ232" s="1"/>
      <c r="BYR232" s="1"/>
      <c r="BYS232" s="1"/>
      <c r="BYT232" s="1"/>
      <c r="BYU232" s="1"/>
      <c r="BYV232" s="1"/>
      <c r="BYW232" s="1"/>
      <c r="BYX232" s="1"/>
      <c r="BYY232" s="1"/>
      <c r="BYZ232" s="1"/>
      <c r="BZA232" s="1"/>
      <c r="BZB232" s="1"/>
      <c r="BZC232" s="1"/>
      <c r="BZD232" s="1"/>
      <c r="BZE232" s="1"/>
      <c r="BZF232" s="1"/>
      <c r="BZG232" s="1"/>
      <c r="BZH232" s="1"/>
      <c r="BZI232" s="1"/>
      <c r="BZJ232" s="1"/>
      <c r="BZK232" s="1"/>
      <c r="BZL232" s="1"/>
      <c r="BZM232" s="1"/>
      <c r="BZN232" s="1"/>
      <c r="BZO232" s="1"/>
      <c r="BZP232" s="1"/>
      <c r="BZQ232" s="1"/>
      <c r="BZR232" s="1"/>
      <c r="BZS232" s="1"/>
      <c r="BZT232" s="1"/>
      <c r="BZU232" s="1"/>
      <c r="BZV232" s="1"/>
      <c r="BZW232" s="1"/>
      <c r="BZX232" s="1"/>
      <c r="BZY232" s="1"/>
      <c r="BZZ232" s="1"/>
      <c r="CAA232" s="1"/>
      <c r="CAB232" s="1"/>
      <c r="CAC232" s="1"/>
      <c r="CAD232" s="1"/>
      <c r="CAE232" s="1"/>
      <c r="CAF232" s="1"/>
      <c r="CAG232" s="1"/>
      <c r="CAH232" s="1"/>
      <c r="CAI232" s="1"/>
      <c r="CAJ232" s="1"/>
      <c r="CAK232" s="1"/>
      <c r="CAL232" s="1"/>
      <c r="CAM232" s="1"/>
      <c r="CAN232" s="1"/>
      <c r="CAO232" s="1"/>
      <c r="CAP232" s="1"/>
      <c r="CAQ232" s="1"/>
      <c r="CAR232" s="1"/>
      <c r="CAS232" s="1"/>
      <c r="CAT232" s="1"/>
      <c r="CAU232" s="1"/>
      <c r="CAV232" s="1"/>
      <c r="CAW232" s="1"/>
      <c r="CAX232" s="1"/>
      <c r="CAY232" s="1"/>
      <c r="CAZ232" s="1"/>
      <c r="CBA232" s="1"/>
      <c r="CBB232" s="1"/>
      <c r="CBC232" s="1"/>
      <c r="CBD232" s="1"/>
      <c r="CBE232" s="1"/>
      <c r="CBF232" s="1"/>
      <c r="CBG232" s="1"/>
      <c r="CBH232" s="1"/>
      <c r="CBI232" s="1"/>
      <c r="CBJ232" s="1"/>
      <c r="CBK232" s="1"/>
      <c r="CBL232" s="1"/>
      <c r="CBM232" s="1"/>
      <c r="CBN232" s="1"/>
      <c r="CBO232" s="1"/>
      <c r="CBP232" s="1"/>
      <c r="CBQ232" s="1"/>
      <c r="CBR232" s="1"/>
      <c r="CBS232" s="1"/>
      <c r="CBT232" s="1"/>
      <c r="CBU232" s="1"/>
      <c r="CBV232" s="1"/>
      <c r="CBW232" s="1"/>
      <c r="CBX232" s="1"/>
      <c r="CBY232" s="1"/>
      <c r="CBZ232" s="1"/>
      <c r="CCA232" s="1"/>
      <c r="CCB232" s="1"/>
      <c r="CCC232" s="1"/>
      <c r="CCD232" s="1"/>
      <c r="CCE232" s="1"/>
      <c r="CCF232" s="1"/>
      <c r="CCG232" s="1"/>
      <c r="CCH232" s="1"/>
      <c r="CCI232" s="1"/>
      <c r="CCJ232" s="1"/>
      <c r="CCK232" s="1"/>
      <c r="CCL232" s="1"/>
      <c r="CCM232" s="1"/>
      <c r="CCN232" s="1"/>
      <c r="CCO232" s="1"/>
      <c r="CCP232" s="1"/>
      <c r="CCQ232" s="1"/>
      <c r="CCR232" s="1"/>
      <c r="CCS232" s="1"/>
      <c r="CCT232" s="1"/>
      <c r="CCU232" s="1"/>
      <c r="CCV232" s="1"/>
      <c r="CCW232" s="1"/>
      <c r="CCX232" s="1"/>
      <c r="CCY232" s="1"/>
      <c r="CCZ232" s="1"/>
      <c r="CDA232" s="1"/>
      <c r="CDB232" s="1"/>
      <c r="CDC232" s="1"/>
      <c r="CDD232" s="1"/>
      <c r="CDE232" s="1"/>
      <c r="CDF232" s="1"/>
      <c r="CDG232" s="1"/>
      <c r="CDH232" s="1"/>
      <c r="CDI232" s="1"/>
      <c r="CDJ232" s="1"/>
      <c r="CDK232" s="1"/>
      <c r="CDL232" s="1"/>
      <c r="CDM232" s="1"/>
      <c r="CDN232" s="1"/>
      <c r="CDO232" s="1"/>
      <c r="CDP232" s="1"/>
      <c r="CDQ232" s="1"/>
      <c r="CDR232" s="1"/>
      <c r="CDS232" s="1"/>
      <c r="CDT232" s="1"/>
      <c r="CDU232" s="1"/>
      <c r="CDV232" s="1"/>
      <c r="CDW232" s="1"/>
      <c r="CDX232" s="1"/>
      <c r="CDY232" s="1"/>
      <c r="CDZ232" s="1"/>
      <c r="CEA232" s="1"/>
      <c r="CEB232" s="1"/>
      <c r="CEC232" s="1"/>
      <c r="CED232" s="1"/>
      <c r="CEE232" s="1"/>
      <c r="CEF232" s="1"/>
      <c r="CEG232" s="1"/>
      <c r="CEH232" s="1"/>
      <c r="CEI232" s="1"/>
      <c r="CEJ232" s="1"/>
      <c r="CEK232" s="1"/>
      <c r="CEL232" s="1"/>
      <c r="CEM232" s="1"/>
      <c r="CEN232" s="1"/>
      <c r="CEO232" s="1"/>
      <c r="CEP232" s="1"/>
      <c r="CEQ232" s="1"/>
      <c r="CER232" s="1"/>
      <c r="CES232" s="1"/>
      <c r="CET232" s="1"/>
      <c r="CEU232" s="1"/>
      <c r="CEV232" s="1"/>
      <c r="CEW232" s="1"/>
      <c r="CEX232" s="1"/>
      <c r="CEY232" s="1"/>
      <c r="CEZ232" s="1"/>
      <c r="CFA232" s="1"/>
      <c r="CFB232" s="1"/>
      <c r="CFC232" s="1"/>
      <c r="CFD232" s="1"/>
      <c r="CFE232" s="1"/>
      <c r="CFF232" s="1"/>
      <c r="CFG232" s="1"/>
      <c r="CFH232" s="1"/>
      <c r="CFI232" s="1"/>
      <c r="CFJ232" s="1"/>
      <c r="CFK232" s="1"/>
      <c r="CFL232" s="1"/>
      <c r="CFM232" s="1"/>
      <c r="CFN232" s="1"/>
      <c r="CFO232" s="1"/>
      <c r="CFP232" s="1"/>
      <c r="CFQ232" s="1"/>
      <c r="CFR232" s="1"/>
      <c r="CFS232" s="1"/>
      <c r="CFT232" s="1"/>
      <c r="CFU232" s="1"/>
      <c r="CFV232" s="1"/>
      <c r="CFW232" s="1"/>
      <c r="CFX232" s="1"/>
      <c r="CFY232" s="1"/>
      <c r="CFZ232" s="1"/>
      <c r="CGA232" s="1"/>
      <c r="CGB232" s="1"/>
      <c r="CGC232" s="1"/>
      <c r="CGD232" s="1"/>
      <c r="CGE232" s="1"/>
      <c r="CGF232" s="1"/>
      <c r="CGG232" s="1"/>
      <c r="CGH232" s="1"/>
      <c r="CGI232" s="1"/>
      <c r="CGJ232" s="1"/>
      <c r="CGK232" s="1"/>
      <c r="CGL232" s="1"/>
      <c r="CGM232" s="1"/>
      <c r="CGN232" s="1"/>
      <c r="CGO232" s="1"/>
      <c r="CGP232" s="1"/>
      <c r="CGQ232" s="1"/>
      <c r="CGR232" s="1"/>
      <c r="CGS232" s="1"/>
      <c r="CGT232" s="1"/>
      <c r="CGU232" s="1"/>
      <c r="CGV232" s="1"/>
      <c r="CGW232" s="1"/>
      <c r="CGX232" s="1"/>
      <c r="CGY232" s="1"/>
      <c r="CGZ232" s="1"/>
      <c r="CHA232" s="1"/>
      <c r="CHB232" s="1"/>
      <c r="CHC232" s="1"/>
      <c r="CHD232" s="1"/>
      <c r="CHE232" s="1"/>
      <c r="CHF232" s="1"/>
      <c r="CHG232" s="1"/>
      <c r="CHH232" s="1"/>
      <c r="CHI232" s="1"/>
      <c r="CHJ232" s="1"/>
      <c r="CHK232" s="1"/>
      <c r="CHL232" s="1"/>
      <c r="CHM232" s="1"/>
      <c r="CHN232" s="1"/>
      <c r="CHO232" s="1"/>
      <c r="CHP232" s="1"/>
      <c r="CHQ232" s="1"/>
      <c r="CHR232" s="1"/>
      <c r="CHS232" s="1"/>
      <c r="CHT232" s="1"/>
      <c r="CHU232" s="1"/>
      <c r="CHV232" s="1"/>
      <c r="CHW232" s="1"/>
      <c r="CHX232" s="1"/>
      <c r="CHY232" s="1"/>
      <c r="CHZ232" s="1"/>
      <c r="CIA232" s="1"/>
      <c r="CIB232" s="1"/>
      <c r="CIC232" s="1"/>
      <c r="CID232" s="1"/>
      <c r="CIE232" s="1"/>
      <c r="CIF232" s="1"/>
      <c r="CIG232" s="1"/>
      <c r="CIH232" s="1"/>
      <c r="CII232" s="1"/>
      <c r="CIJ232" s="1"/>
      <c r="CIK232" s="1"/>
      <c r="CIL232" s="1"/>
      <c r="CIM232" s="1"/>
      <c r="CIN232" s="1"/>
      <c r="CIO232" s="1"/>
      <c r="CIP232" s="1"/>
      <c r="CIQ232" s="1"/>
      <c r="CIR232" s="1"/>
      <c r="CIS232" s="1"/>
      <c r="CIT232" s="1"/>
      <c r="CIU232" s="1"/>
      <c r="CIV232" s="1"/>
      <c r="CIW232" s="1"/>
      <c r="CIX232" s="1"/>
      <c r="CIY232" s="1"/>
      <c r="CIZ232" s="1"/>
      <c r="CJA232" s="1"/>
      <c r="CJB232" s="1"/>
      <c r="CJC232" s="1"/>
      <c r="CJD232" s="1"/>
      <c r="CJE232" s="1"/>
      <c r="CJF232" s="1"/>
      <c r="CJG232" s="1"/>
      <c r="CJH232" s="1"/>
      <c r="CJI232" s="1"/>
      <c r="CJJ232" s="1"/>
      <c r="CJK232" s="1"/>
      <c r="CJL232" s="1"/>
      <c r="CJM232" s="1"/>
      <c r="CJN232" s="1"/>
      <c r="CJO232" s="1"/>
      <c r="CJP232" s="1"/>
      <c r="CJQ232" s="1"/>
      <c r="CJR232" s="1"/>
      <c r="CJS232" s="1"/>
      <c r="CJT232" s="1"/>
      <c r="CJU232" s="1"/>
      <c r="CJV232" s="1"/>
      <c r="CJW232" s="1"/>
      <c r="CJX232" s="1"/>
      <c r="CJY232" s="1"/>
      <c r="CJZ232" s="1"/>
      <c r="CKA232" s="1"/>
      <c r="CKB232" s="1"/>
      <c r="CKC232" s="1"/>
      <c r="CKD232" s="1"/>
      <c r="CKE232" s="1"/>
      <c r="CKF232" s="1"/>
      <c r="CKG232" s="1"/>
      <c r="CKH232" s="1"/>
      <c r="CKI232" s="1"/>
      <c r="CKJ232" s="1"/>
      <c r="CKK232" s="1"/>
      <c r="CKL232" s="1"/>
      <c r="CKM232" s="1"/>
      <c r="CKN232" s="1"/>
      <c r="CKO232" s="1"/>
      <c r="CKP232" s="1"/>
      <c r="CKQ232" s="1"/>
      <c r="CKR232" s="1"/>
      <c r="CKS232" s="1"/>
      <c r="CKT232" s="1"/>
      <c r="CKU232" s="1"/>
      <c r="CKV232" s="1"/>
      <c r="CKW232" s="1"/>
      <c r="CKX232" s="1"/>
      <c r="CKY232" s="1"/>
      <c r="CKZ232" s="1"/>
      <c r="CLA232" s="1"/>
      <c r="CLB232" s="1"/>
      <c r="CLC232" s="1"/>
      <c r="CLD232" s="1"/>
      <c r="CLE232" s="1"/>
      <c r="CLF232" s="1"/>
      <c r="CLG232" s="1"/>
      <c r="CLH232" s="1"/>
      <c r="CLI232" s="1"/>
      <c r="CLJ232" s="1"/>
      <c r="CLK232" s="1"/>
      <c r="CLL232" s="1"/>
      <c r="CLM232" s="1"/>
      <c r="CLN232" s="1"/>
      <c r="CLO232" s="1"/>
      <c r="CLP232" s="1"/>
      <c r="CLQ232" s="1"/>
      <c r="CLR232" s="1"/>
      <c r="CLS232" s="1"/>
      <c r="CLT232" s="1"/>
      <c r="CLU232" s="1"/>
      <c r="CLV232" s="1"/>
      <c r="CLW232" s="1"/>
      <c r="CLX232" s="1"/>
      <c r="CLY232" s="1"/>
      <c r="CLZ232" s="1"/>
      <c r="CMA232" s="1"/>
      <c r="CMB232" s="1"/>
      <c r="CMC232" s="1"/>
      <c r="CMD232" s="1"/>
      <c r="CME232" s="1"/>
      <c r="CMF232" s="1"/>
      <c r="CMG232" s="1"/>
      <c r="CMH232" s="1"/>
      <c r="CMI232" s="1"/>
      <c r="CMJ232" s="1"/>
      <c r="CMK232" s="1"/>
      <c r="CML232" s="1"/>
      <c r="CMM232" s="1"/>
      <c r="CMN232" s="1"/>
      <c r="CMO232" s="1"/>
      <c r="CMP232" s="1"/>
      <c r="CMQ232" s="1"/>
      <c r="CMR232" s="1"/>
      <c r="CMS232" s="1"/>
      <c r="CMT232" s="1"/>
      <c r="CMU232" s="1"/>
      <c r="CMV232" s="1"/>
      <c r="CMW232" s="1"/>
      <c r="CMX232" s="1"/>
      <c r="CMY232" s="1"/>
      <c r="CMZ232" s="1"/>
      <c r="CNA232" s="1"/>
      <c r="CNB232" s="1"/>
      <c r="CNC232" s="1"/>
      <c r="CND232" s="1"/>
      <c r="CNE232" s="1"/>
      <c r="CNF232" s="1"/>
      <c r="CNG232" s="1"/>
      <c r="CNH232" s="1"/>
      <c r="CNI232" s="1"/>
      <c r="CNJ232" s="1"/>
      <c r="CNK232" s="1"/>
      <c r="CNL232" s="1"/>
      <c r="CNM232" s="1"/>
      <c r="CNN232" s="1"/>
      <c r="CNO232" s="1"/>
      <c r="CNP232" s="1"/>
      <c r="CNQ232" s="1"/>
      <c r="CNR232" s="1"/>
      <c r="CNS232" s="1"/>
      <c r="CNT232" s="1"/>
      <c r="CNU232" s="1"/>
      <c r="CNV232" s="1"/>
      <c r="CNW232" s="1"/>
      <c r="CNX232" s="1"/>
      <c r="CNY232" s="1"/>
      <c r="CNZ232" s="1"/>
      <c r="COA232" s="1"/>
      <c r="COB232" s="1"/>
      <c r="COC232" s="1"/>
      <c r="COD232" s="1"/>
      <c r="COE232" s="1"/>
      <c r="COF232" s="1"/>
      <c r="COG232" s="1"/>
      <c r="COH232" s="1"/>
      <c r="COI232" s="1"/>
      <c r="COJ232" s="1"/>
      <c r="COK232" s="1"/>
      <c r="COL232" s="1"/>
      <c r="COM232" s="1"/>
      <c r="CON232" s="1"/>
      <c r="COO232" s="1"/>
      <c r="COP232" s="1"/>
      <c r="COQ232" s="1"/>
      <c r="COR232" s="1"/>
      <c r="COS232" s="1"/>
      <c r="COT232" s="1"/>
      <c r="COU232" s="1"/>
      <c r="COV232" s="1"/>
      <c r="COW232" s="1"/>
      <c r="COX232" s="1"/>
      <c r="COY232" s="1"/>
      <c r="COZ232" s="1"/>
      <c r="CPA232" s="1"/>
      <c r="CPB232" s="1"/>
      <c r="CPC232" s="1"/>
      <c r="CPD232" s="1"/>
      <c r="CPE232" s="1"/>
      <c r="CPF232" s="1"/>
      <c r="CPG232" s="1"/>
      <c r="CPH232" s="1"/>
      <c r="CPI232" s="1"/>
      <c r="CPJ232" s="1"/>
      <c r="CPK232" s="1"/>
      <c r="CPL232" s="1"/>
      <c r="CPM232" s="1"/>
      <c r="CPN232" s="1"/>
      <c r="CPO232" s="1"/>
      <c r="CPP232" s="1"/>
      <c r="CPQ232" s="1"/>
      <c r="CPR232" s="1"/>
      <c r="CPS232" s="1"/>
      <c r="CPT232" s="1"/>
      <c r="CPU232" s="1"/>
      <c r="CPV232" s="1"/>
      <c r="CPW232" s="1"/>
      <c r="CPX232" s="1"/>
      <c r="CPY232" s="1"/>
      <c r="CPZ232" s="1"/>
      <c r="CQA232" s="1"/>
      <c r="CQB232" s="1"/>
      <c r="CQC232" s="1"/>
      <c r="CQD232" s="1"/>
      <c r="CQE232" s="1"/>
      <c r="CQF232" s="1"/>
      <c r="CQG232" s="1"/>
      <c r="CQH232" s="1"/>
      <c r="CQI232" s="1"/>
      <c r="CQJ232" s="1"/>
      <c r="CQK232" s="1"/>
      <c r="CQL232" s="1"/>
      <c r="CQM232" s="1"/>
      <c r="CQN232" s="1"/>
      <c r="CQO232" s="1"/>
      <c r="CQP232" s="1"/>
      <c r="CQQ232" s="1"/>
      <c r="CQR232" s="1"/>
      <c r="CQS232" s="1"/>
      <c r="CQT232" s="1"/>
      <c r="CQU232" s="1"/>
      <c r="CQV232" s="1"/>
      <c r="CQW232" s="1"/>
      <c r="CQX232" s="1"/>
      <c r="CQY232" s="1"/>
      <c r="CQZ232" s="1"/>
      <c r="CRA232" s="1"/>
      <c r="CRB232" s="1"/>
      <c r="CRC232" s="1"/>
      <c r="CRD232" s="1"/>
      <c r="CRE232" s="1"/>
      <c r="CRF232" s="1"/>
      <c r="CRG232" s="1"/>
      <c r="CRH232" s="1"/>
      <c r="CRI232" s="1"/>
      <c r="CRJ232" s="1"/>
      <c r="CRK232" s="1"/>
      <c r="CRL232" s="1"/>
      <c r="CRM232" s="1"/>
      <c r="CRN232" s="1"/>
      <c r="CRO232" s="1"/>
      <c r="CRP232" s="1"/>
      <c r="CRQ232" s="1"/>
      <c r="CRR232" s="1"/>
      <c r="CRS232" s="1"/>
      <c r="CRT232" s="1"/>
      <c r="CRU232" s="1"/>
      <c r="CRV232" s="1"/>
      <c r="CRW232" s="1"/>
      <c r="CRX232" s="1"/>
      <c r="CRY232" s="1"/>
      <c r="CRZ232" s="1"/>
      <c r="CSA232" s="1"/>
      <c r="CSB232" s="1"/>
      <c r="CSC232" s="1"/>
      <c r="CSD232" s="1"/>
      <c r="CSE232" s="1"/>
      <c r="CSF232" s="1"/>
      <c r="CSG232" s="1"/>
      <c r="CSH232" s="1"/>
      <c r="CSI232" s="1"/>
      <c r="CSJ232" s="1"/>
      <c r="CSK232" s="1"/>
      <c r="CSL232" s="1"/>
      <c r="CSM232" s="1"/>
      <c r="CSN232" s="1"/>
      <c r="CSO232" s="1"/>
      <c r="CSP232" s="1"/>
      <c r="CSQ232" s="1"/>
      <c r="CSR232" s="1"/>
      <c r="CSS232" s="1"/>
      <c r="CST232" s="1"/>
      <c r="CSU232" s="1"/>
      <c r="CSV232" s="1"/>
      <c r="CSW232" s="1"/>
      <c r="CSX232" s="1"/>
      <c r="CSY232" s="1"/>
      <c r="CSZ232" s="1"/>
      <c r="CTA232" s="1"/>
      <c r="CTB232" s="1"/>
      <c r="CTC232" s="1"/>
      <c r="CTD232" s="1"/>
      <c r="CTE232" s="1"/>
      <c r="CTF232" s="1"/>
      <c r="CTG232" s="1"/>
      <c r="CTH232" s="1"/>
      <c r="CTI232" s="1"/>
      <c r="CTJ232" s="1"/>
      <c r="CTK232" s="1"/>
      <c r="CTL232" s="1"/>
      <c r="CTM232" s="1"/>
      <c r="CTN232" s="1"/>
      <c r="CTO232" s="1"/>
      <c r="CTP232" s="1"/>
      <c r="CTQ232" s="1"/>
      <c r="CTR232" s="1"/>
      <c r="CTS232" s="1"/>
      <c r="CTT232" s="1"/>
      <c r="CTU232" s="1"/>
      <c r="CTV232" s="1"/>
      <c r="CTW232" s="1"/>
      <c r="CTX232" s="1"/>
      <c r="CTY232" s="1"/>
      <c r="CTZ232" s="1"/>
      <c r="CUA232" s="1"/>
      <c r="CUB232" s="1"/>
      <c r="CUC232" s="1"/>
      <c r="CUD232" s="1"/>
      <c r="CUE232" s="1"/>
      <c r="CUF232" s="1"/>
      <c r="CUG232" s="1"/>
      <c r="CUH232" s="1"/>
      <c r="CUI232" s="1"/>
      <c r="CUJ232" s="1"/>
      <c r="CUK232" s="1"/>
      <c r="CUL232" s="1"/>
      <c r="CUM232" s="1"/>
      <c r="CUN232" s="1"/>
      <c r="CUO232" s="1"/>
      <c r="CUP232" s="1"/>
      <c r="CUQ232" s="1"/>
      <c r="CUR232" s="1"/>
      <c r="CUS232" s="1"/>
      <c r="CUT232" s="1"/>
      <c r="CUU232" s="1"/>
      <c r="CUV232" s="1"/>
      <c r="CUW232" s="1"/>
      <c r="CUX232" s="1"/>
      <c r="CUY232" s="1"/>
      <c r="CUZ232" s="1"/>
      <c r="CVA232" s="1"/>
      <c r="CVB232" s="1"/>
      <c r="CVC232" s="1"/>
      <c r="CVD232" s="1"/>
      <c r="CVE232" s="1"/>
      <c r="CVF232" s="1"/>
      <c r="CVG232" s="1"/>
      <c r="CVH232" s="1"/>
      <c r="CVI232" s="1"/>
      <c r="CVJ232" s="1"/>
      <c r="CVK232" s="1"/>
      <c r="CVL232" s="1"/>
      <c r="CVM232" s="1"/>
      <c r="CVN232" s="1"/>
      <c r="CVO232" s="1"/>
      <c r="CVP232" s="1"/>
      <c r="CVQ232" s="1"/>
      <c r="CVR232" s="1"/>
      <c r="CVS232" s="1"/>
      <c r="CVT232" s="1"/>
      <c r="CVU232" s="1"/>
      <c r="CVV232" s="1"/>
      <c r="CVW232" s="1"/>
      <c r="CVX232" s="1"/>
      <c r="CVY232" s="1"/>
      <c r="CVZ232" s="1"/>
      <c r="CWA232" s="1"/>
      <c r="CWB232" s="1"/>
      <c r="CWC232" s="1"/>
      <c r="CWD232" s="1"/>
      <c r="CWE232" s="1"/>
      <c r="CWF232" s="1"/>
      <c r="CWG232" s="1"/>
      <c r="CWH232" s="1"/>
      <c r="CWI232" s="1"/>
      <c r="CWJ232" s="1"/>
      <c r="CWK232" s="1"/>
      <c r="CWL232" s="1"/>
      <c r="CWM232" s="1"/>
      <c r="CWN232" s="1"/>
      <c r="CWO232" s="1"/>
      <c r="CWP232" s="1"/>
      <c r="CWQ232" s="1"/>
      <c r="CWR232" s="1"/>
      <c r="CWS232" s="1"/>
      <c r="CWT232" s="1"/>
      <c r="CWU232" s="1"/>
      <c r="CWV232" s="1"/>
      <c r="CWW232" s="1"/>
      <c r="CWX232" s="1"/>
      <c r="CWY232" s="1"/>
      <c r="CWZ232" s="1"/>
      <c r="CXA232" s="1"/>
      <c r="CXB232" s="1"/>
      <c r="CXC232" s="1"/>
      <c r="CXD232" s="1"/>
      <c r="CXE232" s="1"/>
      <c r="CXF232" s="1"/>
      <c r="CXG232" s="1"/>
      <c r="CXH232" s="1"/>
      <c r="CXI232" s="1"/>
      <c r="CXJ232" s="1"/>
      <c r="CXK232" s="1"/>
      <c r="CXL232" s="1"/>
      <c r="CXM232" s="1"/>
      <c r="CXN232" s="1"/>
      <c r="CXO232" s="1"/>
      <c r="CXP232" s="1"/>
      <c r="CXQ232" s="1"/>
      <c r="CXR232" s="1"/>
      <c r="CXS232" s="1"/>
      <c r="CXT232" s="1"/>
      <c r="CXU232" s="1"/>
      <c r="CXV232" s="1"/>
      <c r="CXW232" s="1"/>
      <c r="CXX232" s="1"/>
      <c r="CXY232" s="1"/>
      <c r="CXZ232" s="1"/>
      <c r="CYA232" s="1"/>
      <c r="CYB232" s="1"/>
      <c r="CYC232" s="1"/>
      <c r="CYD232" s="1"/>
      <c r="CYE232" s="1"/>
      <c r="CYF232" s="1"/>
      <c r="CYG232" s="1"/>
      <c r="CYH232" s="1"/>
      <c r="CYI232" s="1"/>
      <c r="CYJ232" s="1"/>
      <c r="CYK232" s="1"/>
      <c r="CYL232" s="1"/>
      <c r="CYM232" s="1"/>
      <c r="CYN232" s="1"/>
      <c r="CYO232" s="1"/>
      <c r="CYP232" s="1"/>
      <c r="CYQ232" s="1"/>
      <c r="CYR232" s="1"/>
      <c r="CYS232" s="1"/>
      <c r="CYT232" s="1"/>
      <c r="CYU232" s="1"/>
      <c r="CYV232" s="1"/>
      <c r="CYW232" s="1"/>
      <c r="CYX232" s="1"/>
      <c r="CYY232" s="1"/>
      <c r="CYZ232" s="1"/>
      <c r="CZA232" s="1"/>
      <c r="CZB232" s="1"/>
      <c r="CZC232" s="1"/>
      <c r="CZD232" s="1"/>
      <c r="CZE232" s="1"/>
      <c r="CZF232" s="1"/>
      <c r="CZG232" s="1"/>
      <c r="CZH232" s="1"/>
      <c r="CZI232" s="1"/>
      <c r="CZJ232" s="1"/>
      <c r="CZK232" s="1"/>
      <c r="CZL232" s="1"/>
      <c r="CZM232" s="1"/>
      <c r="CZN232" s="1"/>
      <c r="CZO232" s="1"/>
      <c r="CZP232" s="1"/>
      <c r="CZQ232" s="1"/>
      <c r="CZR232" s="1"/>
      <c r="CZS232" s="1"/>
      <c r="CZT232" s="1"/>
      <c r="CZU232" s="1"/>
      <c r="CZV232" s="1"/>
      <c r="CZW232" s="1"/>
      <c r="CZX232" s="1"/>
      <c r="CZY232" s="1"/>
      <c r="CZZ232" s="1"/>
      <c r="DAA232" s="1"/>
      <c r="DAB232" s="1"/>
      <c r="DAC232" s="1"/>
      <c r="DAD232" s="1"/>
      <c r="DAE232" s="1"/>
      <c r="DAF232" s="1"/>
      <c r="DAG232" s="1"/>
      <c r="DAH232" s="1"/>
      <c r="DAI232" s="1"/>
      <c r="DAJ232" s="1"/>
      <c r="DAK232" s="1"/>
      <c r="DAL232" s="1"/>
      <c r="DAM232" s="1"/>
      <c r="DAN232" s="1"/>
      <c r="DAO232" s="1"/>
      <c r="DAP232" s="1"/>
      <c r="DAQ232" s="1"/>
      <c r="DAR232" s="1"/>
      <c r="DAS232" s="1"/>
      <c r="DAT232" s="1"/>
      <c r="DAU232" s="1"/>
      <c r="DAV232" s="1"/>
      <c r="DAW232" s="1"/>
      <c r="DAX232" s="1"/>
      <c r="DAY232" s="1"/>
      <c r="DAZ232" s="1"/>
      <c r="DBA232" s="1"/>
      <c r="DBB232" s="1"/>
      <c r="DBC232" s="1"/>
      <c r="DBD232" s="1"/>
      <c r="DBE232" s="1"/>
      <c r="DBF232" s="1"/>
      <c r="DBG232" s="1"/>
      <c r="DBH232" s="1"/>
      <c r="DBI232" s="1"/>
      <c r="DBJ232" s="1"/>
      <c r="DBK232" s="1"/>
      <c r="DBL232" s="1"/>
      <c r="DBM232" s="1"/>
      <c r="DBN232" s="1"/>
      <c r="DBO232" s="1"/>
      <c r="DBP232" s="1"/>
      <c r="DBQ232" s="1"/>
      <c r="DBR232" s="1"/>
      <c r="DBS232" s="1"/>
      <c r="DBT232" s="1"/>
      <c r="DBU232" s="1"/>
      <c r="DBV232" s="1"/>
      <c r="DBW232" s="1"/>
      <c r="DBX232" s="1"/>
      <c r="DBY232" s="1"/>
      <c r="DBZ232" s="1"/>
      <c r="DCA232" s="1"/>
      <c r="DCB232" s="1"/>
      <c r="DCC232" s="1"/>
      <c r="DCD232" s="1"/>
      <c r="DCE232" s="1"/>
      <c r="DCF232" s="1"/>
      <c r="DCG232" s="1"/>
      <c r="DCH232" s="1"/>
      <c r="DCI232" s="1"/>
      <c r="DCJ232" s="1"/>
      <c r="DCK232" s="1"/>
      <c r="DCL232" s="1"/>
      <c r="DCM232" s="1"/>
      <c r="DCN232" s="1"/>
      <c r="DCO232" s="1"/>
      <c r="DCP232" s="1"/>
      <c r="DCQ232" s="1"/>
      <c r="DCR232" s="1"/>
      <c r="DCS232" s="1"/>
      <c r="DCT232" s="1"/>
      <c r="DCU232" s="1"/>
      <c r="DCV232" s="1"/>
      <c r="DCW232" s="1"/>
      <c r="DCX232" s="1"/>
      <c r="DCY232" s="1"/>
      <c r="DCZ232" s="1"/>
      <c r="DDA232" s="1"/>
      <c r="DDB232" s="1"/>
      <c r="DDC232" s="1"/>
      <c r="DDD232" s="1"/>
      <c r="DDE232" s="1"/>
      <c r="DDF232" s="1"/>
      <c r="DDG232" s="1"/>
      <c r="DDH232" s="1"/>
      <c r="DDI232" s="1"/>
      <c r="DDJ232" s="1"/>
      <c r="DDK232" s="1"/>
      <c r="DDL232" s="1"/>
      <c r="DDM232" s="1"/>
      <c r="DDN232" s="1"/>
      <c r="DDO232" s="1"/>
      <c r="DDP232" s="1"/>
      <c r="DDQ232" s="1"/>
      <c r="DDR232" s="1"/>
      <c r="DDS232" s="1"/>
      <c r="DDT232" s="1"/>
      <c r="DDU232" s="1"/>
      <c r="DDV232" s="1"/>
      <c r="DDW232" s="1"/>
      <c r="DDX232" s="1"/>
      <c r="DDY232" s="1"/>
      <c r="DDZ232" s="1"/>
      <c r="DEA232" s="1"/>
      <c r="DEB232" s="1"/>
      <c r="DEC232" s="1"/>
      <c r="DED232" s="1"/>
      <c r="DEE232" s="1"/>
      <c r="DEF232" s="1"/>
      <c r="DEG232" s="1"/>
      <c r="DEH232" s="1"/>
      <c r="DEI232" s="1"/>
      <c r="DEJ232" s="1"/>
      <c r="DEK232" s="1"/>
      <c r="DEL232" s="1"/>
      <c r="DEM232" s="1"/>
      <c r="DEN232" s="1"/>
      <c r="DEO232" s="1"/>
      <c r="DEP232" s="1"/>
      <c r="DEQ232" s="1"/>
      <c r="DER232" s="1"/>
      <c r="DES232" s="1"/>
      <c r="DET232" s="1"/>
      <c r="DEU232" s="1"/>
      <c r="DEV232" s="1"/>
      <c r="DEW232" s="1"/>
      <c r="DEX232" s="1"/>
      <c r="DEY232" s="1"/>
      <c r="DEZ232" s="1"/>
      <c r="DFA232" s="1"/>
      <c r="DFB232" s="1"/>
      <c r="DFC232" s="1"/>
      <c r="DFD232" s="1"/>
      <c r="DFE232" s="1"/>
      <c r="DFF232" s="1"/>
      <c r="DFG232" s="1"/>
      <c r="DFH232" s="1"/>
      <c r="DFI232" s="1"/>
      <c r="DFJ232" s="1"/>
      <c r="DFK232" s="1"/>
      <c r="DFL232" s="1"/>
      <c r="DFM232" s="1"/>
      <c r="DFN232" s="1"/>
      <c r="DFO232" s="1"/>
      <c r="DFP232" s="1"/>
      <c r="DFQ232" s="1"/>
      <c r="DFR232" s="1"/>
      <c r="DFS232" s="1"/>
      <c r="DFT232" s="1"/>
      <c r="DFU232" s="1"/>
      <c r="DFV232" s="1"/>
      <c r="DFW232" s="1"/>
      <c r="DFX232" s="1"/>
      <c r="DFY232" s="1"/>
      <c r="DFZ232" s="1"/>
      <c r="DGA232" s="1"/>
      <c r="DGB232" s="1"/>
      <c r="DGC232" s="1"/>
      <c r="DGD232" s="1"/>
      <c r="DGE232" s="1"/>
      <c r="DGF232" s="1"/>
      <c r="DGG232" s="1"/>
      <c r="DGH232" s="1"/>
      <c r="DGI232" s="1"/>
      <c r="DGJ232" s="1"/>
      <c r="DGK232" s="1"/>
      <c r="DGL232" s="1"/>
      <c r="DGM232" s="1"/>
      <c r="DGN232" s="1"/>
      <c r="DGO232" s="1"/>
      <c r="DGP232" s="1"/>
      <c r="DGQ232" s="1"/>
      <c r="DGR232" s="1"/>
      <c r="DGS232" s="1"/>
      <c r="DGT232" s="1"/>
      <c r="DGU232" s="1"/>
      <c r="DGV232" s="1"/>
      <c r="DGW232" s="1"/>
      <c r="DGX232" s="1"/>
      <c r="DGY232" s="1"/>
      <c r="DGZ232" s="1"/>
      <c r="DHA232" s="1"/>
      <c r="DHB232" s="1"/>
      <c r="DHC232" s="1"/>
      <c r="DHD232" s="1"/>
      <c r="DHE232" s="1"/>
      <c r="DHF232" s="1"/>
      <c r="DHG232" s="1"/>
      <c r="DHH232" s="1"/>
      <c r="DHI232" s="1"/>
      <c r="DHJ232" s="1"/>
      <c r="DHK232" s="1"/>
      <c r="DHL232" s="1"/>
      <c r="DHM232" s="1"/>
      <c r="DHN232" s="1"/>
      <c r="DHO232" s="1"/>
      <c r="DHP232" s="1"/>
      <c r="DHQ232" s="1"/>
      <c r="DHR232" s="1"/>
      <c r="DHS232" s="1"/>
      <c r="DHT232" s="1"/>
      <c r="DHU232" s="1"/>
      <c r="DHV232" s="1"/>
      <c r="DHW232" s="1"/>
      <c r="DHX232" s="1"/>
      <c r="DHY232" s="1"/>
      <c r="DHZ232" s="1"/>
      <c r="DIA232" s="1"/>
      <c r="DIB232" s="1"/>
      <c r="DIC232" s="1"/>
      <c r="DID232" s="1"/>
      <c r="DIE232" s="1"/>
      <c r="DIF232" s="1"/>
      <c r="DIG232" s="1"/>
      <c r="DIH232" s="1"/>
      <c r="DII232" s="1"/>
      <c r="DIJ232" s="1"/>
      <c r="DIK232" s="1"/>
      <c r="DIL232" s="1"/>
      <c r="DIM232" s="1"/>
      <c r="DIN232" s="1"/>
      <c r="DIO232" s="1"/>
      <c r="DIP232" s="1"/>
      <c r="DIQ232" s="1"/>
      <c r="DIR232" s="1"/>
      <c r="DIS232" s="1"/>
      <c r="DIT232" s="1"/>
      <c r="DIU232" s="1"/>
      <c r="DIV232" s="1"/>
      <c r="DIW232" s="1"/>
      <c r="DIX232" s="1"/>
      <c r="DIY232" s="1"/>
      <c r="DIZ232" s="1"/>
      <c r="DJA232" s="1"/>
      <c r="DJB232" s="1"/>
      <c r="DJC232" s="1"/>
      <c r="DJD232" s="1"/>
      <c r="DJE232" s="1"/>
      <c r="DJF232" s="1"/>
      <c r="DJG232" s="1"/>
      <c r="DJH232" s="1"/>
      <c r="DJI232" s="1"/>
      <c r="DJJ232" s="1"/>
      <c r="DJK232" s="1"/>
      <c r="DJL232" s="1"/>
      <c r="DJM232" s="1"/>
      <c r="DJN232" s="1"/>
      <c r="DJO232" s="1"/>
      <c r="DJP232" s="1"/>
      <c r="DJQ232" s="1"/>
      <c r="DJR232" s="1"/>
      <c r="DJS232" s="1"/>
      <c r="DJT232" s="1"/>
      <c r="DJU232" s="1"/>
      <c r="DJV232" s="1"/>
      <c r="DJW232" s="1"/>
      <c r="DJX232" s="1"/>
      <c r="DJY232" s="1"/>
      <c r="DJZ232" s="1"/>
      <c r="DKA232" s="1"/>
      <c r="DKB232" s="1"/>
      <c r="DKC232" s="1"/>
      <c r="DKD232" s="1"/>
      <c r="DKE232" s="1"/>
      <c r="DKF232" s="1"/>
      <c r="DKG232" s="1"/>
      <c r="DKH232" s="1"/>
      <c r="DKI232" s="1"/>
      <c r="DKJ232" s="1"/>
      <c r="DKK232" s="1"/>
      <c r="DKL232" s="1"/>
      <c r="DKM232" s="1"/>
      <c r="DKN232" s="1"/>
      <c r="DKO232" s="1"/>
      <c r="DKP232" s="1"/>
      <c r="DKQ232" s="1"/>
      <c r="DKR232" s="1"/>
      <c r="DKS232" s="1"/>
      <c r="DKT232" s="1"/>
      <c r="DKU232" s="1"/>
      <c r="DKV232" s="1"/>
      <c r="DKW232" s="1"/>
      <c r="DKX232" s="1"/>
      <c r="DKY232" s="1"/>
      <c r="DKZ232" s="1"/>
      <c r="DLA232" s="1"/>
      <c r="DLB232" s="1"/>
      <c r="DLC232" s="1"/>
      <c r="DLD232" s="1"/>
      <c r="DLE232" s="1"/>
      <c r="DLF232" s="1"/>
      <c r="DLG232" s="1"/>
      <c r="DLH232" s="1"/>
      <c r="DLI232" s="1"/>
      <c r="DLJ232" s="1"/>
      <c r="DLK232" s="1"/>
      <c r="DLL232" s="1"/>
      <c r="DLM232" s="1"/>
      <c r="DLN232" s="1"/>
      <c r="DLO232" s="1"/>
      <c r="DLP232" s="1"/>
      <c r="DLQ232" s="1"/>
      <c r="DLR232" s="1"/>
      <c r="DLS232" s="1"/>
      <c r="DLT232" s="1"/>
      <c r="DLU232" s="1"/>
      <c r="DLV232" s="1"/>
      <c r="DLW232" s="1"/>
      <c r="DLX232" s="1"/>
      <c r="DLY232" s="1"/>
      <c r="DLZ232" s="1"/>
      <c r="DMA232" s="1"/>
      <c r="DMB232" s="1"/>
      <c r="DMC232" s="1"/>
      <c r="DMD232" s="1"/>
      <c r="DME232" s="1"/>
      <c r="DMF232" s="1"/>
      <c r="DMG232" s="1"/>
      <c r="DMH232" s="1"/>
      <c r="DMI232" s="1"/>
      <c r="DMJ232" s="1"/>
      <c r="DMK232" s="1"/>
      <c r="DML232" s="1"/>
      <c r="DMM232" s="1"/>
      <c r="DMN232" s="1"/>
      <c r="DMO232" s="1"/>
      <c r="DMP232" s="1"/>
      <c r="DMQ232" s="1"/>
      <c r="DMR232" s="1"/>
      <c r="DMS232" s="1"/>
      <c r="DMT232" s="1"/>
      <c r="DMU232" s="1"/>
      <c r="DMV232" s="1"/>
      <c r="DMW232" s="1"/>
      <c r="DMX232" s="1"/>
      <c r="DMY232" s="1"/>
      <c r="DMZ232" s="1"/>
      <c r="DNA232" s="1"/>
      <c r="DNB232" s="1"/>
      <c r="DNC232" s="1"/>
      <c r="DND232" s="1"/>
      <c r="DNE232" s="1"/>
      <c r="DNF232" s="1"/>
      <c r="DNG232" s="1"/>
      <c r="DNH232" s="1"/>
      <c r="DNI232" s="1"/>
      <c r="DNJ232" s="1"/>
      <c r="DNK232" s="1"/>
      <c r="DNL232" s="1"/>
      <c r="DNM232" s="1"/>
      <c r="DNN232" s="1"/>
      <c r="DNO232" s="1"/>
      <c r="DNP232" s="1"/>
      <c r="DNQ232" s="1"/>
      <c r="DNR232" s="1"/>
      <c r="DNS232" s="1"/>
      <c r="DNT232" s="1"/>
      <c r="DNU232" s="1"/>
      <c r="DNV232" s="1"/>
      <c r="DNW232" s="1"/>
      <c r="DNX232" s="1"/>
      <c r="DNY232" s="1"/>
      <c r="DNZ232" s="1"/>
      <c r="DOA232" s="1"/>
      <c r="DOB232" s="1"/>
      <c r="DOC232" s="1"/>
      <c r="DOD232" s="1"/>
      <c r="DOE232" s="1"/>
      <c r="DOF232" s="1"/>
      <c r="DOG232" s="1"/>
      <c r="DOH232" s="1"/>
      <c r="DOI232" s="1"/>
      <c r="DOJ232" s="1"/>
      <c r="DOK232" s="1"/>
      <c r="DOL232" s="1"/>
      <c r="DOM232" s="1"/>
      <c r="DON232" s="1"/>
      <c r="DOO232" s="1"/>
      <c r="DOP232" s="1"/>
      <c r="DOQ232" s="1"/>
      <c r="DOR232" s="1"/>
      <c r="DOS232" s="1"/>
      <c r="DOT232" s="1"/>
      <c r="DOU232" s="1"/>
      <c r="DOV232" s="1"/>
      <c r="DOW232" s="1"/>
      <c r="DOX232" s="1"/>
      <c r="DOY232" s="1"/>
      <c r="DOZ232" s="1"/>
      <c r="DPA232" s="1"/>
      <c r="DPB232" s="1"/>
      <c r="DPC232" s="1"/>
      <c r="DPD232" s="1"/>
      <c r="DPE232" s="1"/>
      <c r="DPF232" s="1"/>
      <c r="DPG232" s="1"/>
      <c r="DPH232" s="1"/>
      <c r="DPI232" s="1"/>
      <c r="DPJ232" s="1"/>
      <c r="DPK232" s="1"/>
      <c r="DPL232" s="1"/>
      <c r="DPM232" s="1"/>
      <c r="DPN232" s="1"/>
      <c r="DPO232" s="1"/>
      <c r="DPP232" s="1"/>
      <c r="DPQ232" s="1"/>
      <c r="DPR232" s="1"/>
      <c r="DPS232" s="1"/>
      <c r="DPT232" s="1"/>
      <c r="DPU232" s="1"/>
      <c r="DPV232" s="1"/>
      <c r="DPW232" s="1"/>
      <c r="DPX232" s="1"/>
      <c r="DPY232" s="1"/>
      <c r="DPZ232" s="1"/>
      <c r="DQA232" s="1"/>
      <c r="DQB232" s="1"/>
      <c r="DQC232" s="1"/>
      <c r="DQD232" s="1"/>
      <c r="DQE232" s="1"/>
      <c r="DQF232" s="1"/>
      <c r="DQG232" s="1"/>
      <c r="DQH232" s="1"/>
      <c r="DQI232" s="1"/>
      <c r="DQJ232" s="1"/>
      <c r="DQK232" s="1"/>
      <c r="DQL232" s="1"/>
      <c r="DQM232" s="1"/>
      <c r="DQN232" s="1"/>
      <c r="DQO232" s="1"/>
      <c r="DQP232" s="1"/>
      <c r="DQQ232" s="1"/>
      <c r="DQR232" s="1"/>
      <c r="DQS232" s="1"/>
      <c r="DQT232" s="1"/>
      <c r="DQU232" s="1"/>
      <c r="DQV232" s="1"/>
      <c r="DQW232" s="1"/>
      <c r="DQX232" s="1"/>
      <c r="DQY232" s="1"/>
      <c r="DQZ232" s="1"/>
      <c r="DRA232" s="1"/>
      <c r="DRB232" s="1"/>
      <c r="DRC232" s="1"/>
      <c r="DRD232" s="1"/>
      <c r="DRE232" s="1"/>
      <c r="DRF232" s="1"/>
      <c r="DRG232" s="1"/>
      <c r="DRH232" s="1"/>
      <c r="DRI232" s="1"/>
      <c r="DRJ232" s="1"/>
      <c r="DRK232" s="1"/>
      <c r="DRL232" s="1"/>
      <c r="DRM232" s="1"/>
      <c r="DRN232" s="1"/>
      <c r="DRO232" s="1"/>
      <c r="DRP232" s="1"/>
      <c r="DRQ232" s="1"/>
      <c r="DRR232" s="1"/>
      <c r="DRS232" s="1"/>
      <c r="DRT232" s="1"/>
      <c r="DRU232" s="1"/>
      <c r="DRV232" s="1"/>
      <c r="DRW232" s="1"/>
      <c r="DRX232" s="1"/>
      <c r="DRY232" s="1"/>
      <c r="DRZ232" s="1"/>
      <c r="DSA232" s="1"/>
      <c r="DSB232" s="1"/>
      <c r="DSC232" s="1"/>
      <c r="DSD232" s="1"/>
      <c r="DSE232" s="1"/>
      <c r="DSF232" s="1"/>
      <c r="DSG232" s="1"/>
      <c r="DSH232" s="1"/>
      <c r="DSI232" s="1"/>
      <c r="DSJ232" s="1"/>
      <c r="DSK232" s="1"/>
      <c r="DSL232" s="1"/>
      <c r="DSM232" s="1"/>
      <c r="DSN232" s="1"/>
      <c r="DSO232" s="1"/>
      <c r="DSP232" s="1"/>
      <c r="DSQ232" s="1"/>
      <c r="DSR232" s="1"/>
      <c r="DSS232" s="1"/>
      <c r="DST232" s="1"/>
      <c r="DSU232" s="1"/>
      <c r="DSV232" s="1"/>
      <c r="DSW232" s="1"/>
      <c r="DSX232" s="1"/>
      <c r="DSY232" s="1"/>
      <c r="DSZ232" s="1"/>
      <c r="DTA232" s="1"/>
      <c r="DTB232" s="1"/>
      <c r="DTC232" s="1"/>
      <c r="DTD232" s="1"/>
      <c r="DTE232" s="1"/>
      <c r="DTF232" s="1"/>
      <c r="DTG232" s="1"/>
      <c r="DTH232" s="1"/>
      <c r="DTI232" s="1"/>
      <c r="DTJ232" s="1"/>
      <c r="DTK232" s="1"/>
      <c r="DTL232" s="1"/>
      <c r="DTM232" s="1"/>
      <c r="DTN232" s="1"/>
      <c r="DTO232" s="1"/>
      <c r="DTP232" s="1"/>
      <c r="DTQ232" s="1"/>
      <c r="DTR232" s="1"/>
      <c r="DTS232" s="1"/>
      <c r="DTT232" s="1"/>
      <c r="DTU232" s="1"/>
      <c r="DTV232" s="1"/>
      <c r="DTW232" s="1"/>
      <c r="DTX232" s="1"/>
      <c r="DTY232" s="1"/>
      <c r="DTZ232" s="1"/>
      <c r="DUA232" s="1"/>
      <c r="DUB232" s="1"/>
      <c r="DUC232" s="1"/>
      <c r="DUD232" s="1"/>
      <c r="DUE232" s="1"/>
      <c r="DUF232" s="1"/>
      <c r="DUG232" s="1"/>
      <c r="DUH232" s="1"/>
      <c r="DUI232" s="1"/>
      <c r="DUJ232" s="1"/>
      <c r="DUK232" s="1"/>
      <c r="DUL232" s="1"/>
      <c r="DUM232" s="1"/>
      <c r="DUN232" s="1"/>
      <c r="DUO232" s="1"/>
      <c r="DUP232" s="1"/>
      <c r="DUQ232" s="1"/>
      <c r="DUR232" s="1"/>
      <c r="DUS232" s="1"/>
      <c r="DUT232" s="1"/>
      <c r="DUU232" s="1"/>
      <c r="DUV232" s="1"/>
      <c r="DUW232" s="1"/>
      <c r="DUX232" s="1"/>
      <c r="DUY232" s="1"/>
      <c r="DUZ232" s="1"/>
      <c r="DVA232" s="1"/>
      <c r="DVB232" s="1"/>
      <c r="DVC232" s="1"/>
      <c r="DVD232" s="1"/>
      <c r="DVE232" s="1"/>
      <c r="DVF232" s="1"/>
      <c r="DVG232" s="1"/>
      <c r="DVH232" s="1"/>
      <c r="DVI232" s="1"/>
      <c r="DVJ232" s="1"/>
      <c r="DVK232" s="1"/>
      <c r="DVL232" s="1"/>
      <c r="DVM232" s="1"/>
      <c r="DVN232" s="1"/>
      <c r="DVO232" s="1"/>
      <c r="DVP232" s="1"/>
      <c r="DVQ232" s="1"/>
      <c r="DVR232" s="1"/>
      <c r="DVS232" s="1"/>
      <c r="DVT232" s="1"/>
      <c r="DVU232" s="1"/>
      <c r="DVV232" s="1"/>
      <c r="DVW232" s="1"/>
      <c r="DVX232" s="1"/>
      <c r="DVY232" s="1"/>
      <c r="DVZ232" s="1"/>
      <c r="DWA232" s="1"/>
      <c r="DWB232" s="1"/>
      <c r="DWC232" s="1"/>
      <c r="DWD232" s="1"/>
      <c r="DWE232" s="1"/>
      <c r="DWF232" s="1"/>
      <c r="DWG232" s="1"/>
      <c r="DWH232" s="1"/>
      <c r="DWI232" s="1"/>
      <c r="DWJ232" s="1"/>
      <c r="DWK232" s="1"/>
      <c r="DWL232" s="1"/>
      <c r="DWM232" s="1"/>
      <c r="DWN232" s="1"/>
      <c r="DWO232" s="1"/>
      <c r="DWP232" s="1"/>
      <c r="DWQ232" s="1"/>
      <c r="DWR232" s="1"/>
      <c r="DWS232" s="1"/>
      <c r="DWT232" s="1"/>
      <c r="DWU232" s="1"/>
      <c r="DWV232" s="1"/>
      <c r="DWW232" s="1"/>
      <c r="DWX232" s="1"/>
      <c r="DWY232" s="1"/>
      <c r="DWZ232" s="1"/>
      <c r="DXA232" s="1"/>
      <c r="DXB232" s="1"/>
      <c r="DXC232" s="1"/>
      <c r="DXD232" s="1"/>
      <c r="DXE232" s="1"/>
      <c r="DXF232" s="1"/>
      <c r="DXG232" s="1"/>
      <c r="DXH232" s="1"/>
      <c r="DXI232" s="1"/>
      <c r="DXJ232" s="1"/>
      <c r="DXK232" s="1"/>
      <c r="DXL232" s="1"/>
      <c r="DXM232" s="1"/>
      <c r="DXN232" s="1"/>
      <c r="DXO232" s="1"/>
      <c r="DXP232" s="1"/>
      <c r="DXQ232" s="1"/>
      <c r="DXR232" s="1"/>
      <c r="DXS232" s="1"/>
      <c r="DXT232" s="1"/>
      <c r="DXU232" s="1"/>
      <c r="DXV232" s="1"/>
      <c r="DXW232" s="1"/>
      <c r="DXX232" s="1"/>
      <c r="DXY232" s="1"/>
      <c r="DXZ232" s="1"/>
      <c r="DYA232" s="1"/>
      <c r="DYB232" s="1"/>
      <c r="DYC232" s="1"/>
      <c r="DYD232" s="1"/>
      <c r="DYE232" s="1"/>
      <c r="DYF232" s="1"/>
      <c r="DYG232" s="1"/>
      <c r="DYH232" s="1"/>
      <c r="DYI232" s="1"/>
      <c r="DYJ232" s="1"/>
      <c r="DYK232" s="1"/>
      <c r="DYL232" s="1"/>
      <c r="DYM232" s="1"/>
      <c r="DYN232" s="1"/>
      <c r="DYO232" s="1"/>
      <c r="DYP232" s="1"/>
      <c r="DYQ232" s="1"/>
      <c r="DYR232" s="1"/>
      <c r="DYS232" s="1"/>
      <c r="DYT232" s="1"/>
      <c r="DYU232" s="1"/>
      <c r="DYV232" s="1"/>
      <c r="DYW232" s="1"/>
      <c r="DYX232" s="1"/>
      <c r="DYY232" s="1"/>
      <c r="DYZ232" s="1"/>
      <c r="DZA232" s="1"/>
      <c r="DZB232" s="1"/>
      <c r="DZC232" s="1"/>
      <c r="DZD232" s="1"/>
      <c r="DZE232" s="1"/>
      <c r="DZF232" s="1"/>
      <c r="DZG232" s="1"/>
      <c r="DZH232" s="1"/>
      <c r="DZI232" s="1"/>
      <c r="DZJ232" s="1"/>
      <c r="DZK232" s="1"/>
      <c r="DZL232" s="1"/>
      <c r="DZM232" s="1"/>
      <c r="DZN232" s="1"/>
      <c r="DZO232" s="1"/>
      <c r="DZP232" s="1"/>
      <c r="DZQ232" s="1"/>
      <c r="DZR232" s="1"/>
      <c r="DZS232" s="1"/>
      <c r="DZT232" s="1"/>
      <c r="DZU232" s="1"/>
      <c r="DZV232" s="1"/>
      <c r="DZW232" s="1"/>
      <c r="DZX232" s="1"/>
      <c r="DZY232" s="1"/>
      <c r="DZZ232" s="1"/>
      <c r="EAA232" s="1"/>
      <c r="EAB232" s="1"/>
      <c r="EAC232" s="1"/>
      <c r="EAD232" s="1"/>
      <c r="EAE232" s="1"/>
      <c r="EAF232" s="1"/>
      <c r="EAG232" s="1"/>
      <c r="EAH232" s="1"/>
      <c r="EAI232" s="1"/>
      <c r="EAJ232" s="1"/>
      <c r="EAK232" s="1"/>
      <c r="EAL232" s="1"/>
      <c r="EAM232" s="1"/>
      <c r="EAN232" s="1"/>
      <c r="EAO232" s="1"/>
      <c r="EAP232" s="1"/>
      <c r="EAQ232" s="1"/>
      <c r="EAR232" s="1"/>
      <c r="EAS232" s="1"/>
      <c r="EAT232" s="1"/>
      <c r="EAU232" s="1"/>
      <c r="EAV232" s="1"/>
      <c r="EAW232" s="1"/>
      <c r="EAX232" s="1"/>
      <c r="EAY232" s="1"/>
      <c r="EAZ232" s="1"/>
      <c r="EBA232" s="1"/>
      <c r="EBB232" s="1"/>
      <c r="EBC232" s="1"/>
      <c r="EBD232" s="1"/>
      <c r="EBE232" s="1"/>
      <c r="EBF232" s="1"/>
      <c r="EBG232" s="1"/>
      <c r="EBH232" s="1"/>
      <c r="EBI232" s="1"/>
      <c r="EBJ232" s="1"/>
      <c r="EBK232" s="1"/>
      <c r="EBL232" s="1"/>
      <c r="EBM232" s="1"/>
      <c r="EBN232" s="1"/>
      <c r="EBO232" s="1"/>
      <c r="EBP232" s="1"/>
      <c r="EBQ232" s="1"/>
      <c r="EBR232" s="1"/>
      <c r="EBS232" s="1"/>
      <c r="EBT232" s="1"/>
      <c r="EBU232" s="1"/>
      <c r="EBV232" s="1"/>
      <c r="EBW232" s="1"/>
      <c r="EBX232" s="1"/>
      <c r="EBY232" s="1"/>
      <c r="EBZ232" s="1"/>
      <c r="ECA232" s="1"/>
      <c r="ECB232" s="1"/>
      <c r="ECC232" s="1"/>
      <c r="ECD232" s="1"/>
      <c r="ECE232" s="1"/>
      <c r="ECF232" s="1"/>
      <c r="ECG232" s="1"/>
      <c r="ECH232" s="1"/>
      <c r="ECI232" s="1"/>
      <c r="ECJ232" s="1"/>
      <c r="ECK232" s="1"/>
      <c r="ECL232" s="1"/>
      <c r="ECM232" s="1"/>
      <c r="ECN232" s="1"/>
      <c r="ECO232" s="1"/>
      <c r="ECP232" s="1"/>
      <c r="ECQ232" s="1"/>
      <c r="ECR232" s="1"/>
      <c r="ECS232" s="1"/>
      <c r="ECT232" s="1"/>
      <c r="ECU232" s="1"/>
      <c r="ECV232" s="1"/>
      <c r="ECW232" s="1"/>
      <c r="ECX232" s="1"/>
      <c r="ECY232" s="1"/>
      <c r="ECZ232" s="1"/>
      <c r="EDA232" s="1"/>
      <c r="EDB232" s="1"/>
      <c r="EDC232" s="1"/>
      <c r="EDD232" s="1"/>
      <c r="EDE232" s="1"/>
      <c r="EDF232" s="1"/>
      <c r="EDG232" s="1"/>
      <c r="EDH232" s="1"/>
      <c r="EDI232" s="1"/>
      <c r="EDJ232" s="1"/>
      <c r="EDK232" s="1"/>
      <c r="EDL232" s="1"/>
      <c r="EDM232" s="1"/>
      <c r="EDN232" s="1"/>
      <c r="EDO232" s="1"/>
      <c r="EDP232" s="1"/>
      <c r="EDQ232" s="1"/>
      <c r="EDR232" s="1"/>
      <c r="EDS232" s="1"/>
      <c r="EDT232" s="1"/>
      <c r="EDU232" s="1"/>
      <c r="EDV232" s="1"/>
      <c r="EDW232" s="1"/>
      <c r="EDX232" s="1"/>
      <c r="EDY232" s="1"/>
      <c r="EDZ232" s="1"/>
      <c r="EEA232" s="1"/>
      <c r="EEB232" s="1"/>
      <c r="EEC232" s="1"/>
      <c r="EED232" s="1"/>
      <c r="EEE232" s="1"/>
      <c r="EEF232" s="1"/>
      <c r="EEG232" s="1"/>
      <c r="EEH232" s="1"/>
      <c r="EEI232" s="1"/>
      <c r="EEJ232" s="1"/>
      <c r="EEK232" s="1"/>
      <c r="EEL232" s="1"/>
      <c r="EEM232" s="1"/>
      <c r="EEN232" s="1"/>
      <c r="EEO232" s="1"/>
      <c r="EEP232" s="1"/>
      <c r="EEQ232" s="1"/>
      <c r="EER232" s="1"/>
      <c r="EES232" s="1"/>
      <c r="EET232" s="1"/>
      <c r="EEU232" s="1"/>
      <c r="EEV232" s="1"/>
      <c r="EEW232" s="1"/>
      <c r="EEX232" s="1"/>
      <c r="EEY232" s="1"/>
      <c r="EEZ232" s="1"/>
      <c r="EFA232" s="1"/>
      <c r="EFB232" s="1"/>
      <c r="EFC232" s="1"/>
      <c r="EFD232" s="1"/>
      <c r="EFE232" s="1"/>
      <c r="EFF232" s="1"/>
      <c r="EFG232" s="1"/>
      <c r="EFH232" s="1"/>
      <c r="EFI232" s="1"/>
      <c r="EFJ232" s="1"/>
      <c r="EFK232" s="1"/>
      <c r="EFL232" s="1"/>
      <c r="EFM232" s="1"/>
      <c r="EFN232" s="1"/>
      <c r="EFO232" s="1"/>
      <c r="EFP232" s="1"/>
      <c r="EFQ232" s="1"/>
      <c r="EFR232" s="1"/>
      <c r="EFS232" s="1"/>
      <c r="EFT232" s="1"/>
      <c r="EFU232" s="1"/>
      <c r="EFV232" s="1"/>
      <c r="EFW232" s="1"/>
      <c r="EFX232" s="1"/>
      <c r="EFY232" s="1"/>
      <c r="EFZ232" s="1"/>
      <c r="EGA232" s="1"/>
      <c r="EGB232" s="1"/>
      <c r="EGC232" s="1"/>
      <c r="EGD232" s="1"/>
      <c r="EGE232" s="1"/>
      <c r="EGF232" s="1"/>
      <c r="EGG232" s="1"/>
      <c r="EGH232" s="1"/>
      <c r="EGI232" s="1"/>
      <c r="EGJ232" s="1"/>
      <c r="EGK232" s="1"/>
      <c r="EGL232" s="1"/>
      <c r="EGM232" s="1"/>
      <c r="EGN232" s="1"/>
      <c r="EGO232" s="1"/>
      <c r="EGP232" s="1"/>
      <c r="EGQ232" s="1"/>
      <c r="EGR232" s="1"/>
      <c r="EGS232" s="1"/>
      <c r="EGT232" s="1"/>
      <c r="EGU232" s="1"/>
      <c r="EGV232" s="1"/>
      <c r="EGW232" s="1"/>
      <c r="EGX232" s="1"/>
      <c r="EGY232" s="1"/>
      <c r="EGZ232" s="1"/>
      <c r="EHA232" s="1"/>
      <c r="EHB232" s="1"/>
      <c r="EHC232" s="1"/>
      <c r="EHD232" s="1"/>
      <c r="EHE232" s="1"/>
      <c r="EHF232" s="1"/>
      <c r="EHG232" s="1"/>
      <c r="EHH232" s="1"/>
      <c r="EHI232" s="1"/>
      <c r="EHJ232" s="1"/>
      <c r="EHK232" s="1"/>
      <c r="EHL232" s="1"/>
      <c r="EHM232" s="1"/>
      <c r="EHN232" s="1"/>
      <c r="EHO232" s="1"/>
      <c r="EHP232" s="1"/>
      <c r="EHQ232" s="1"/>
      <c r="EHR232" s="1"/>
      <c r="EHS232" s="1"/>
      <c r="EHT232" s="1"/>
      <c r="EHU232" s="1"/>
      <c r="EHV232" s="1"/>
      <c r="EHW232" s="1"/>
      <c r="EHX232" s="1"/>
      <c r="EHY232" s="1"/>
      <c r="EHZ232" s="1"/>
      <c r="EIA232" s="1"/>
      <c r="EIB232" s="1"/>
      <c r="EIC232" s="1"/>
      <c r="EID232" s="1"/>
      <c r="EIE232" s="1"/>
      <c r="EIF232" s="1"/>
      <c r="EIG232" s="1"/>
      <c r="EIH232" s="1"/>
      <c r="EII232" s="1"/>
      <c r="EIJ232" s="1"/>
      <c r="EIK232" s="1"/>
      <c r="EIL232" s="1"/>
      <c r="EIM232" s="1"/>
      <c r="EIN232" s="1"/>
      <c r="EIO232" s="1"/>
      <c r="EIP232" s="1"/>
      <c r="EIQ232" s="1"/>
      <c r="EIR232" s="1"/>
      <c r="EIS232" s="1"/>
      <c r="EIT232" s="1"/>
      <c r="EIU232" s="1"/>
      <c r="EIV232" s="1"/>
      <c r="EIW232" s="1"/>
      <c r="EIX232" s="1"/>
      <c r="EIY232" s="1"/>
      <c r="EIZ232" s="1"/>
      <c r="EJA232" s="1"/>
      <c r="EJB232" s="1"/>
      <c r="EJC232" s="1"/>
      <c r="EJD232" s="1"/>
      <c r="EJE232" s="1"/>
      <c r="EJF232" s="1"/>
      <c r="EJG232" s="1"/>
      <c r="EJH232" s="1"/>
      <c r="EJI232" s="1"/>
      <c r="EJJ232" s="1"/>
      <c r="EJK232" s="1"/>
      <c r="EJL232" s="1"/>
      <c r="EJM232" s="1"/>
      <c r="EJN232" s="1"/>
      <c r="EJO232" s="1"/>
      <c r="EJP232" s="1"/>
      <c r="EJQ232" s="1"/>
      <c r="EJR232" s="1"/>
      <c r="EJS232" s="1"/>
      <c r="EJT232" s="1"/>
      <c r="EJU232" s="1"/>
      <c r="EJV232" s="1"/>
      <c r="EJW232" s="1"/>
      <c r="EJX232" s="1"/>
      <c r="EJY232" s="1"/>
      <c r="EJZ232" s="1"/>
      <c r="EKA232" s="1"/>
      <c r="EKB232" s="1"/>
      <c r="EKC232" s="1"/>
      <c r="EKD232" s="1"/>
      <c r="EKE232" s="1"/>
      <c r="EKF232" s="1"/>
      <c r="EKG232" s="1"/>
      <c r="EKH232" s="1"/>
      <c r="EKI232" s="1"/>
      <c r="EKJ232" s="1"/>
      <c r="EKK232" s="1"/>
      <c r="EKL232" s="1"/>
      <c r="EKM232" s="1"/>
      <c r="EKN232" s="1"/>
      <c r="EKO232" s="1"/>
      <c r="EKP232" s="1"/>
      <c r="EKQ232" s="1"/>
      <c r="EKR232" s="1"/>
      <c r="EKS232" s="1"/>
      <c r="EKT232" s="1"/>
      <c r="EKU232" s="1"/>
      <c r="EKV232" s="1"/>
      <c r="EKW232" s="1"/>
      <c r="EKX232" s="1"/>
      <c r="EKY232" s="1"/>
      <c r="EKZ232" s="1"/>
      <c r="ELA232" s="1"/>
      <c r="ELB232" s="1"/>
      <c r="ELC232" s="1"/>
      <c r="ELD232" s="1"/>
      <c r="ELE232" s="1"/>
      <c r="ELF232" s="1"/>
      <c r="ELG232" s="1"/>
      <c r="ELH232" s="1"/>
      <c r="ELI232" s="1"/>
      <c r="ELJ232" s="1"/>
      <c r="ELK232" s="1"/>
      <c r="ELL232" s="1"/>
      <c r="ELM232" s="1"/>
      <c r="ELN232" s="1"/>
      <c r="ELO232" s="1"/>
      <c r="ELP232" s="1"/>
      <c r="ELQ232" s="1"/>
      <c r="ELR232" s="1"/>
      <c r="ELS232" s="1"/>
      <c r="ELT232" s="1"/>
      <c r="ELU232" s="1"/>
      <c r="ELV232" s="1"/>
      <c r="ELW232" s="1"/>
      <c r="ELX232" s="1"/>
      <c r="ELY232" s="1"/>
      <c r="ELZ232" s="1"/>
      <c r="EMA232" s="1"/>
      <c r="EMB232" s="1"/>
      <c r="EMC232" s="1"/>
      <c r="EMD232" s="1"/>
      <c r="EME232" s="1"/>
      <c r="EMF232" s="1"/>
      <c r="EMG232" s="1"/>
      <c r="EMH232" s="1"/>
      <c r="EMI232" s="1"/>
      <c r="EMJ232" s="1"/>
      <c r="EMK232" s="1"/>
      <c r="EML232" s="1"/>
      <c r="EMM232" s="1"/>
      <c r="EMN232" s="1"/>
      <c r="EMO232" s="1"/>
      <c r="EMP232" s="1"/>
      <c r="EMQ232" s="1"/>
      <c r="EMR232" s="1"/>
      <c r="EMS232" s="1"/>
      <c r="EMT232" s="1"/>
      <c r="EMU232" s="1"/>
      <c r="EMV232" s="1"/>
      <c r="EMW232" s="1"/>
      <c r="EMX232" s="1"/>
      <c r="EMY232" s="1"/>
      <c r="EMZ232" s="1"/>
      <c r="ENA232" s="1"/>
      <c r="ENB232" s="1"/>
      <c r="ENC232" s="1"/>
      <c r="END232" s="1"/>
      <c r="ENE232" s="1"/>
      <c r="ENF232" s="1"/>
      <c r="ENG232" s="1"/>
      <c r="ENH232" s="1"/>
      <c r="ENI232" s="1"/>
      <c r="ENJ232" s="1"/>
      <c r="ENK232" s="1"/>
      <c r="ENL232" s="1"/>
      <c r="ENM232" s="1"/>
      <c r="ENN232" s="1"/>
      <c r="ENO232" s="1"/>
      <c r="ENP232" s="1"/>
      <c r="ENQ232" s="1"/>
      <c r="ENR232" s="1"/>
      <c r="ENS232" s="1"/>
      <c r="ENT232" s="1"/>
      <c r="ENU232" s="1"/>
      <c r="ENV232" s="1"/>
      <c r="ENW232" s="1"/>
      <c r="ENX232" s="1"/>
      <c r="ENY232" s="1"/>
      <c r="ENZ232" s="1"/>
      <c r="EOA232" s="1"/>
      <c r="EOB232" s="1"/>
      <c r="EOC232" s="1"/>
      <c r="EOD232" s="1"/>
      <c r="EOE232" s="1"/>
      <c r="EOF232" s="1"/>
      <c r="EOG232" s="1"/>
      <c r="EOH232" s="1"/>
      <c r="EOI232" s="1"/>
      <c r="EOJ232" s="1"/>
      <c r="EOK232" s="1"/>
      <c r="EOL232" s="1"/>
      <c r="EOM232" s="1"/>
      <c r="EON232" s="1"/>
      <c r="EOO232" s="1"/>
      <c r="EOP232" s="1"/>
      <c r="EOQ232" s="1"/>
      <c r="EOR232" s="1"/>
      <c r="EOS232" s="1"/>
      <c r="EOT232" s="1"/>
      <c r="EOU232" s="1"/>
      <c r="EOV232" s="1"/>
      <c r="EOW232" s="1"/>
      <c r="EOX232" s="1"/>
      <c r="EOY232" s="1"/>
      <c r="EOZ232" s="1"/>
      <c r="EPA232" s="1"/>
      <c r="EPB232" s="1"/>
      <c r="EPC232" s="1"/>
      <c r="EPD232" s="1"/>
      <c r="EPE232" s="1"/>
      <c r="EPF232" s="1"/>
      <c r="EPG232" s="1"/>
      <c r="EPH232" s="1"/>
      <c r="EPI232" s="1"/>
      <c r="EPJ232" s="1"/>
      <c r="EPK232" s="1"/>
      <c r="EPL232" s="1"/>
      <c r="EPM232" s="1"/>
      <c r="EPN232" s="1"/>
      <c r="EPO232" s="1"/>
      <c r="EPP232" s="1"/>
      <c r="EPQ232" s="1"/>
      <c r="EPR232" s="1"/>
      <c r="EPS232" s="1"/>
      <c r="EPT232" s="1"/>
      <c r="EPU232" s="1"/>
      <c r="EPV232" s="1"/>
      <c r="EPW232" s="1"/>
      <c r="EPX232" s="1"/>
      <c r="EPY232" s="1"/>
      <c r="EPZ232" s="1"/>
      <c r="EQA232" s="1"/>
      <c r="EQB232" s="1"/>
      <c r="EQC232" s="1"/>
      <c r="EQD232" s="1"/>
      <c r="EQE232" s="1"/>
      <c r="EQF232" s="1"/>
      <c r="EQG232" s="1"/>
      <c r="EQH232" s="1"/>
      <c r="EQI232" s="1"/>
      <c r="EQJ232" s="1"/>
      <c r="EQK232" s="1"/>
      <c r="EQL232" s="1"/>
      <c r="EQM232" s="1"/>
      <c r="EQN232" s="1"/>
      <c r="EQO232" s="1"/>
      <c r="EQP232" s="1"/>
      <c r="EQQ232" s="1"/>
      <c r="EQR232" s="1"/>
      <c r="EQS232" s="1"/>
      <c r="EQT232" s="1"/>
      <c r="EQU232" s="1"/>
      <c r="EQV232" s="1"/>
      <c r="EQW232" s="1"/>
      <c r="EQX232" s="1"/>
      <c r="EQY232" s="1"/>
      <c r="EQZ232" s="1"/>
      <c r="ERA232" s="1"/>
      <c r="ERB232" s="1"/>
      <c r="ERC232" s="1"/>
      <c r="ERD232" s="1"/>
      <c r="ERE232" s="1"/>
      <c r="ERF232" s="1"/>
      <c r="ERG232" s="1"/>
      <c r="ERH232" s="1"/>
      <c r="ERI232" s="1"/>
      <c r="ERJ232" s="1"/>
      <c r="ERK232" s="1"/>
      <c r="ERL232" s="1"/>
      <c r="ERM232" s="1"/>
      <c r="ERN232" s="1"/>
      <c r="ERO232" s="1"/>
      <c r="ERP232" s="1"/>
      <c r="ERQ232" s="1"/>
      <c r="ERR232" s="1"/>
      <c r="ERS232" s="1"/>
      <c r="ERT232" s="1"/>
      <c r="ERU232" s="1"/>
      <c r="ERV232" s="1"/>
      <c r="ERW232" s="1"/>
      <c r="ERX232" s="1"/>
      <c r="ERY232" s="1"/>
      <c r="ERZ232" s="1"/>
      <c r="ESA232" s="1"/>
      <c r="ESB232" s="1"/>
      <c r="ESC232" s="1"/>
      <c r="ESD232" s="1"/>
      <c r="ESE232" s="1"/>
      <c r="ESF232" s="1"/>
      <c r="ESG232" s="1"/>
      <c r="ESH232" s="1"/>
      <c r="ESI232" s="1"/>
      <c r="ESJ232" s="1"/>
      <c r="ESK232" s="1"/>
      <c r="ESL232" s="1"/>
      <c r="ESM232" s="1"/>
      <c r="ESN232" s="1"/>
      <c r="ESO232" s="1"/>
      <c r="ESP232" s="1"/>
      <c r="ESQ232" s="1"/>
      <c r="ESR232" s="1"/>
      <c r="ESS232" s="1"/>
      <c r="EST232" s="1"/>
      <c r="ESU232" s="1"/>
      <c r="ESV232" s="1"/>
      <c r="ESW232" s="1"/>
      <c r="ESX232" s="1"/>
      <c r="ESY232" s="1"/>
      <c r="ESZ232" s="1"/>
      <c r="ETA232" s="1"/>
      <c r="ETB232" s="1"/>
      <c r="ETC232" s="1"/>
      <c r="ETD232" s="1"/>
      <c r="ETE232" s="1"/>
      <c r="ETF232" s="1"/>
      <c r="ETG232" s="1"/>
      <c r="ETH232" s="1"/>
      <c r="ETI232" s="1"/>
      <c r="ETJ232" s="1"/>
      <c r="ETK232" s="1"/>
      <c r="ETL232" s="1"/>
      <c r="ETM232" s="1"/>
      <c r="ETN232" s="1"/>
      <c r="ETO232" s="1"/>
      <c r="ETP232" s="1"/>
      <c r="ETQ232" s="1"/>
      <c r="ETR232" s="1"/>
      <c r="ETS232" s="1"/>
      <c r="ETT232" s="1"/>
      <c r="ETU232" s="1"/>
      <c r="ETV232" s="1"/>
      <c r="ETW232" s="1"/>
      <c r="ETX232" s="1"/>
      <c r="ETY232" s="1"/>
      <c r="ETZ232" s="1"/>
      <c r="EUA232" s="1"/>
      <c r="EUB232" s="1"/>
      <c r="EUC232" s="1"/>
      <c r="EUD232" s="1"/>
      <c r="EUE232" s="1"/>
      <c r="EUF232" s="1"/>
      <c r="EUG232" s="1"/>
      <c r="EUH232" s="1"/>
      <c r="EUI232" s="1"/>
      <c r="EUJ232" s="1"/>
      <c r="EUK232" s="1"/>
      <c r="EUL232" s="1"/>
      <c r="EUM232" s="1"/>
      <c r="EUN232" s="1"/>
      <c r="EUO232" s="1"/>
      <c r="EUP232" s="1"/>
      <c r="EUQ232" s="1"/>
      <c r="EUR232" s="1"/>
      <c r="EUS232" s="1"/>
      <c r="EUT232" s="1"/>
      <c r="EUU232" s="1"/>
      <c r="EUV232" s="1"/>
      <c r="EUW232" s="1"/>
      <c r="EUX232" s="1"/>
      <c r="EUY232" s="1"/>
      <c r="EUZ232" s="1"/>
      <c r="EVA232" s="1"/>
      <c r="EVB232" s="1"/>
      <c r="EVC232" s="1"/>
      <c r="EVD232" s="1"/>
      <c r="EVE232" s="1"/>
      <c r="EVF232" s="1"/>
      <c r="EVG232" s="1"/>
      <c r="EVH232" s="1"/>
      <c r="EVI232" s="1"/>
      <c r="EVJ232" s="1"/>
      <c r="EVK232" s="1"/>
      <c r="EVL232" s="1"/>
      <c r="EVM232" s="1"/>
      <c r="EVN232" s="1"/>
      <c r="EVO232" s="1"/>
      <c r="EVP232" s="1"/>
      <c r="EVQ232" s="1"/>
      <c r="EVR232" s="1"/>
      <c r="EVS232" s="1"/>
      <c r="EVT232" s="1"/>
      <c r="EVU232" s="1"/>
      <c r="EVV232" s="1"/>
      <c r="EVW232" s="1"/>
      <c r="EVX232" s="1"/>
      <c r="EVY232" s="1"/>
      <c r="EVZ232" s="1"/>
      <c r="EWA232" s="1"/>
      <c r="EWB232" s="1"/>
      <c r="EWC232" s="1"/>
      <c r="EWD232" s="1"/>
      <c r="EWE232" s="1"/>
      <c r="EWF232" s="1"/>
      <c r="EWG232" s="1"/>
      <c r="EWH232" s="1"/>
      <c r="EWI232" s="1"/>
      <c r="EWJ232" s="1"/>
      <c r="EWK232" s="1"/>
      <c r="EWL232" s="1"/>
      <c r="EWM232" s="1"/>
      <c r="EWN232" s="1"/>
      <c r="EWO232" s="1"/>
      <c r="EWP232" s="1"/>
      <c r="EWQ232" s="1"/>
      <c r="EWR232" s="1"/>
      <c r="EWS232" s="1"/>
      <c r="EWT232" s="1"/>
      <c r="EWU232" s="1"/>
      <c r="EWV232" s="1"/>
      <c r="EWW232" s="1"/>
      <c r="EWX232" s="1"/>
      <c r="EWY232" s="1"/>
      <c r="EWZ232" s="1"/>
      <c r="EXA232" s="1"/>
      <c r="EXB232" s="1"/>
      <c r="EXC232" s="1"/>
      <c r="EXD232" s="1"/>
      <c r="EXE232" s="1"/>
      <c r="EXF232" s="1"/>
      <c r="EXG232" s="1"/>
      <c r="EXH232" s="1"/>
      <c r="EXI232" s="1"/>
      <c r="EXJ232" s="1"/>
      <c r="EXK232" s="1"/>
      <c r="EXL232" s="1"/>
      <c r="EXM232" s="1"/>
      <c r="EXN232" s="1"/>
      <c r="EXO232" s="1"/>
      <c r="EXP232" s="1"/>
      <c r="EXQ232" s="1"/>
      <c r="EXR232" s="1"/>
      <c r="EXS232" s="1"/>
      <c r="EXT232" s="1"/>
      <c r="EXU232" s="1"/>
      <c r="EXV232" s="1"/>
      <c r="EXW232" s="1"/>
      <c r="EXX232" s="1"/>
      <c r="EXY232" s="1"/>
      <c r="EXZ232" s="1"/>
      <c r="EYA232" s="1"/>
      <c r="EYB232" s="1"/>
      <c r="EYC232" s="1"/>
      <c r="EYD232" s="1"/>
      <c r="EYE232" s="1"/>
      <c r="EYF232" s="1"/>
      <c r="EYG232" s="1"/>
      <c r="EYH232" s="1"/>
      <c r="EYI232" s="1"/>
      <c r="EYJ232" s="1"/>
      <c r="EYK232" s="1"/>
      <c r="EYL232" s="1"/>
      <c r="EYM232" s="1"/>
      <c r="EYN232" s="1"/>
      <c r="EYO232" s="1"/>
      <c r="EYP232" s="1"/>
      <c r="EYQ232" s="1"/>
      <c r="EYR232" s="1"/>
      <c r="EYS232" s="1"/>
      <c r="EYT232" s="1"/>
      <c r="EYU232" s="1"/>
      <c r="EYV232" s="1"/>
      <c r="EYW232" s="1"/>
      <c r="EYX232" s="1"/>
      <c r="EYY232" s="1"/>
      <c r="EYZ232" s="1"/>
      <c r="EZA232" s="1"/>
      <c r="EZB232" s="1"/>
      <c r="EZC232" s="1"/>
      <c r="EZD232" s="1"/>
      <c r="EZE232" s="1"/>
      <c r="EZF232" s="1"/>
      <c r="EZG232" s="1"/>
      <c r="EZH232" s="1"/>
      <c r="EZI232" s="1"/>
      <c r="EZJ232" s="1"/>
      <c r="EZK232" s="1"/>
      <c r="EZL232" s="1"/>
      <c r="EZM232" s="1"/>
      <c r="EZN232" s="1"/>
      <c r="EZO232" s="1"/>
      <c r="EZP232" s="1"/>
      <c r="EZQ232" s="1"/>
      <c r="EZR232" s="1"/>
      <c r="EZS232" s="1"/>
      <c r="EZT232" s="1"/>
      <c r="EZU232" s="1"/>
      <c r="EZV232" s="1"/>
      <c r="EZW232" s="1"/>
      <c r="EZX232" s="1"/>
      <c r="EZY232" s="1"/>
      <c r="EZZ232" s="1"/>
      <c r="FAA232" s="1"/>
      <c r="FAB232" s="1"/>
      <c r="FAC232" s="1"/>
      <c r="FAD232" s="1"/>
      <c r="FAE232" s="1"/>
      <c r="FAF232" s="1"/>
      <c r="FAG232" s="1"/>
      <c r="FAH232" s="1"/>
      <c r="FAI232" s="1"/>
      <c r="FAJ232" s="1"/>
      <c r="FAK232" s="1"/>
      <c r="FAL232" s="1"/>
      <c r="FAM232" s="1"/>
      <c r="FAN232" s="1"/>
      <c r="FAO232" s="1"/>
      <c r="FAP232" s="1"/>
      <c r="FAQ232" s="1"/>
      <c r="FAR232" s="1"/>
      <c r="FAS232" s="1"/>
      <c r="FAT232" s="1"/>
      <c r="FAU232" s="1"/>
      <c r="FAV232" s="1"/>
      <c r="FAW232" s="1"/>
      <c r="FAX232" s="1"/>
      <c r="FAY232" s="1"/>
      <c r="FAZ232" s="1"/>
      <c r="FBA232" s="1"/>
      <c r="FBB232" s="1"/>
      <c r="FBC232" s="1"/>
      <c r="FBD232" s="1"/>
      <c r="FBE232" s="1"/>
      <c r="FBF232" s="1"/>
      <c r="FBG232" s="1"/>
      <c r="FBH232" s="1"/>
      <c r="FBI232" s="1"/>
      <c r="FBJ232" s="1"/>
      <c r="FBK232" s="1"/>
      <c r="FBL232" s="1"/>
      <c r="FBM232" s="1"/>
      <c r="FBN232" s="1"/>
      <c r="FBO232" s="1"/>
      <c r="FBP232" s="1"/>
      <c r="FBQ232" s="1"/>
      <c r="FBR232" s="1"/>
      <c r="FBS232" s="1"/>
      <c r="FBT232" s="1"/>
      <c r="FBU232" s="1"/>
      <c r="FBV232" s="1"/>
      <c r="FBW232" s="1"/>
      <c r="FBX232" s="1"/>
      <c r="FBY232" s="1"/>
      <c r="FBZ232" s="1"/>
      <c r="FCA232" s="1"/>
      <c r="FCB232" s="1"/>
      <c r="FCC232" s="1"/>
      <c r="FCD232" s="1"/>
      <c r="FCE232" s="1"/>
      <c r="FCF232" s="1"/>
      <c r="FCG232" s="1"/>
      <c r="FCH232" s="1"/>
      <c r="FCI232" s="1"/>
      <c r="FCJ232" s="1"/>
      <c r="FCK232" s="1"/>
      <c r="FCL232" s="1"/>
      <c r="FCM232" s="1"/>
      <c r="FCN232" s="1"/>
      <c r="FCO232" s="1"/>
      <c r="FCP232" s="1"/>
      <c r="FCQ232" s="1"/>
      <c r="FCR232" s="1"/>
      <c r="FCS232" s="1"/>
      <c r="FCT232" s="1"/>
      <c r="FCU232" s="1"/>
      <c r="FCV232" s="1"/>
      <c r="FCW232" s="1"/>
      <c r="FCX232" s="1"/>
      <c r="FCY232" s="1"/>
      <c r="FCZ232" s="1"/>
      <c r="FDA232" s="1"/>
      <c r="FDB232" s="1"/>
      <c r="FDC232" s="1"/>
      <c r="FDD232" s="1"/>
      <c r="FDE232" s="1"/>
      <c r="FDF232" s="1"/>
      <c r="FDG232" s="1"/>
      <c r="FDH232" s="1"/>
      <c r="FDI232" s="1"/>
      <c r="FDJ232" s="1"/>
      <c r="FDK232" s="1"/>
      <c r="FDL232" s="1"/>
      <c r="FDM232" s="1"/>
      <c r="FDN232" s="1"/>
      <c r="FDO232" s="1"/>
      <c r="FDP232" s="1"/>
      <c r="FDQ232" s="1"/>
      <c r="FDR232" s="1"/>
      <c r="FDS232" s="1"/>
      <c r="FDT232" s="1"/>
      <c r="FDU232" s="1"/>
      <c r="FDV232" s="1"/>
      <c r="FDW232" s="1"/>
      <c r="FDX232" s="1"/>
      <c r="FDY232" s="1"/>
      <c r="FDZ232" s="1"/>
      <c r="FEA232" s="1"/>
      <c r="FEB232" s="1"/>
      <c r="FEC232" s="1"/>
      <c r="FED232" s="1"/>
      <c r="FEE232" s="1"/>
      <c r="FEF232" s="1"/>
      <c r="FEG232" s="1"/>
      <c r="FEH232" s="1"/>
      <c r="FEI232" s="1"/>
      <c r="FEJ232" s="1"/>
      <c r="FEK232" s="1"/>
      <c r="FEL232" s="1"/>
      <c r="FEM232" s="1"/>
      <c r="FEN232" s="1"/>
      <c r="FEO232" s="1"/>
      <c r="FEP232" s="1"/>
      <c r="FEQ232" s="1"/>
      <c r="FER232" s="1"/>
      <c r="FES232" s="1"/>
      <c r="FET232" s="1"/>
      <c r="FEU232" s="1"/>
      <c r="FEV232" s="1"/>
      <c r="FEW232" s="1"/>
      <c r="FEX232" s="1"/>
      <c r="FEY232" s="1"/>
      <c r="FEZ232" s="1"/>
      <c r="FFA232" s="1"/>
      <c r="FFB232" s="1"/>
      <c r="FFC232" s="1"/>
      <c r="FFD232" s="1"/>
      <c r="FFE232" s="1"/>
      <c r="FFF232" s="1"/>
      <c r="FFG232" s="1"/>
      <c r="FFH232" s="1"/>
      <c r="FFI232" s="1"/>
      <c r="FFJ232" s="1"/>
      <c r="FFK232" s="1"/>
      <c r="FFL232" s="1"/>
      <c r="FFM232" s="1"/>
      <c r="FFN232" s="1"/>
      <c r="FFO232" s="1"/>
      <c r="FFP232" s="1"/>
      <c r="FFQ232" s="1"/>
      <c r="FFR232" s="1"/>
      <c r="FFS232" s="1"/>
      <c r="FFT232" s="1"/>
      <c r="FFU232" s="1"/>
      <c r="FFV232" s="1"/>
      <c r="FFW232" s="1"/>
      <c r="FFX232" s="1"/>
      <c r="FFY232" s="1"/>
      <c r="FFZ232" s="1"/>
      <c r="FGA232" s="1"/>
      <c r="FGB232" s="1"/>
      <c r="FGC232" s="1"/>
      <c r="FGD232" s="1"/>
      <c r="FGE232" s="1"/>
      <c r="FGF232" s="1"/>
      <c r="FGG232" s="1"/>
      <c r="FGH232" s="1"/>
      <c r="FGI232" s="1"/>
      <c r="FGJ232" s="1"/>
      <c r="FGK232" s="1"/>
      <c r="FGL232" s="1"/>
      <c r="FGM232" s="1"/>
      <c r="FGN232" s="1"/>
      <c r="FGO232" s="1"/>
      <c r="FGP232" s="1"/>
      <c r="FGQ232" s="1"/>
      <c r="FGR232" s="1"/>
      <c r="FGS232" s="1"/>
      <c r="FGT232" s="1"/>
      <c r="FGU232" s="1"/>
      <c r="FGV232" s="1"/>
      <c r="FGW232" s="1"/>
      <c r="FGX232" s="1"/>
      <c r="FGY232" s="1"/>
      <c r="FGZ232" s="1"/>
      <c r="FHA232" s="1"/>
      <c r="FHB232" s="1"/>
      <c r="FHC232" s="1"/>
      <c r="FHD232" s="1"/>
      <c r="FHE232" s="1"/>
      <c r="FHF232" s="1"/>
      <c r="FHG232" s="1"/>
      <c r="FHH232" s="1"/>
      <c r="FHI232" s="1"/>
      <c r="FHJ232" s="1"/>
      <c r="FHK232" s="1"/>
      <c r="FHL232" s="1"/>
      <c r="FHM232" s="1"/>
      <c r="FHN232" s="1"/>
      <c r="FHO232" s="1"/>
      <c r="FHP232" s="1"/>
      <c r="FHQ232" s="1"/>
      <c r="FHR232" s="1"/>
      <c r="FHS232" s="1"/>
      <c r="FHT232" s="1"/>
      <c r="FHU232" s="1"/>
      <c r="FHV232" s="1"/>
      <c r="FHW232" s="1"/>
      <c r="FHX232" s="1"/>
      <c r="FHY232" s="1"/>
      <c r="FHZ232" s="1"/>
      <c r="FIA232" s="1"/>
      <c r="FIB232" s="1"/>
      <c r="FIC232" s="1"/>
      <c r="FID232" s="1"/>
      <c r="FIE232" s="1"/>
      <c r="FIF232" s="1"/>
      <c r="FIG232" s="1"/>
      <c r="FIH232" s="1"/>
      <c r="FII232" s="1"/>
      <c r="FIJ232" s="1"/>
      <c r="FIK232" s="1"/>
      <c r="FIL232" s="1"/>
      <c r="FIM232" s="1"/>
      <c r="FIN232" s="1"/>
      <c r="FIO232" s="1"/>
      <c r="FIP232" s="1"/>
      <c r="FIQ232" s="1"/>
      <c r="FIR232" s="1"/>
      <c r="FIS232" s="1"/>
      <c r="FIT232" s="1"/>
      <c r="FIU232" s="1"/>
      <c r="FIV232" s="1"/>
      <c r="FIW232" s="1"/>
      <c r="FIX232" s="1"/>
      <c r="FIY232" s="1"/>
      <c r="FIZ232" s="1"/>
      <c r="FJA232" s="1"/>
      <c r="FJB232" s="1"/>
      <c r="FJC232" s="1"/>
      <c r="FJD232" s="1"/>
      <c r="FJE232" s="1"/>
      <c r="FJF232" s="1"/>
      <c r="FJG232" s="1"/>
      <c r="FJH232" s="1"/>
      <c r="FJI232" s="1"/>
      <c r="FJJ232" s="1"/>
      <c r="FJK232" s="1"/>
      <c r="FJL232" s="1"/>
      <c r="FJM232" s="1"/>
      <c r="FJN232" s="1"/>
      <c r="FJO232" s="1"/>
      <c r="FJP232" s="1"/>
      <c r="FJQ232" s="1"/>
      <c r="FJR232" s="1"/>
      <c r="FJS232" s="1"/>
      <c r="FJT232" s="1"/>
      <c r="FJU232" s="1"/>
      <c r="FJV232" s="1"/>
      <c r="FJW232" s="1"/>
      <c r="FJX232" s="1"/>
      <c r="FJY232" s="1"/>
      <c r="FJZ232" s="1"/>
      <c r="FKA232" s="1"/>
      <c r="FKB232" s="1"/>
      <c r="FKC232" s="1"/>
      <c r="FKD232" s="1"/>
      <c r="FKE232" s="1"/>
      <c r="FKF232" s="1"/>
      <c r="FKG232" s="1"/>
      <c r="FKH232" s="1"/>
      <c r="FKI232" s="1"/>
      <c r="FKJ232" s="1"/>
      <c r="FKK232" s="1"/>
      <c r="FKL232" s="1"/>
      <c r="FKM232" s="1"/>
      <c r="FKN232" s="1"/>
      <c r="FKO232" s="1"/>
      <c r="FKP232" s="1"/>
      <c r="FKQ232" s="1"/>
      <c r="FKR232" s="1"/>
      <c r="FKS232" s="1"/>
      <c r="FKT232" s="1"/>
      <c r="FKU232" s="1"/>
      <c r="FKV232" s="1"/>
      <c r="FKW232" s="1"/>
      <c r="FKX232" s="1"/>
      <c r="FKY232" s="1"/>
      <c r="FKZ232" s="1"/>
      <c r="FLA232" s="1"/>
      <c r="FLB232" s="1"/>
      <c r="FLC232" s="1"/>
      <c r="FLD232" s="1"/>
      <c r="FLE232" s="1"/>
      <c r="FLF232" s="1"/>
      <c r="FLG232" s="1"/>
      <c r="FLH232" s="1"/>
      <c r="FLI232" s="1"/>
      <c r="FLJ232" s="1"/>
      <c r="FLK232" s="1"/>
      <c r="FLL232" s="1"/>
      <c r="FLM232" s="1"/>
      <c r="FLN232" s="1"/>
      <c r="FLO232" s="1"/>
      <c r="FLP232" s="1"/>
      <c r="FLQ232" s="1"/>
      <c r="FLR232" s="1"/>
      <c r="FLS232" s="1"/>
      <c r="FLT232" s="1"/>
      <c r="FLU232" s="1"/>
      <c r="FLV232" s="1"/>
      <c r="FLW232" s="1"/>
      <c r="FLX232" s="1"/>
      <c r="FLY232" s="1"/>
      <c r="FLZ232" s="1"/>
      <c r="FMA232" s="1"/>
      <c r="FMB232" s="1"/>
      <c r="FMC232" s="1"/>
      <c r="FMD232" s="1"/>
      <c r="FME232" s="1"/>
      <c r="FMF232" s="1"/>
      <c r="FMG232" s="1"/>
      <c r="FMH232" s="1"/>
      <c r="FMI232" s="1"/>
      <c r="FMJ232" s="1"/>
      <c r="FMK232" s="1"/>
      <c r="FML232" s="1"/>
      <c r="FMM232" s="1"/>
      <c r="FMN232" s="1"/>
      <c r="FMO232" s="1"/>
      <c r="FMP232" s="1"/>
      <c r="FMQ232" s="1"/>
      <c r="FMR232" s="1"/>
      <c r="FMS232" s="1"/>
      <c r="FMT232" s="1"/>
      <c r="FMU232" s="1"/>
      <c r="FMV232" s="1"/>
      <c r="FMW232" s="1"/>
      <c r="FMX232" s="1"/>
      <c r="FMY232" s="1"/>
      <c r="FMZ232" s="1"/>
      <c r="FNA232" s="1"/>
      <c r="FNB232" s="1"/>
      <c r="FNC232" s="1"/>
      <c r="FND232" s="1"/>
      <c r="FNE232" s="1"/>
      <c r="FNF232" s="1"/>
      <c r="FNG232" s="1"/>
      <c r="FNH232" s="1"/>
      <c r="FNI232" s="1"/>
      <c r="FNJ232" s="1"/>
      <c r="FNK232" s="1"/>
      <c r="FNL232" s="1"/>
      <c r="FNM232" s="1"/>
      <c r="FNN232" s="1"/>
      <c r="FNO232" s="1"/>
      <c r="FNP232" s="1"/>
      <c r="FNQ232" s="1"/>
      <c r="FNR232" s="1"/>
      <c r="FNS232" s="1"/>
      <c r="FNT232" s="1"/>
      <c r="FNU232" s="1"/>
      <c r="FNV232" s="1"/>
      <c r="FNW232" s="1"/>
      <c r="FNX232" s="1"/>
      <c r="FNY232" s="1"/>
      <c r="FNZ232" s="1"/>
      <c r="FOA232" s="1"/>
      <c r="FOB232" s="1"/>
      <c r="FOC232" s="1"/>
      <c r="FOD232" s="1"/>
      <c r="FOE232" s="1"/>
      <c r="FOF232" s="1"/>
      <c r="FOG232" s="1"/>
      <c r="FOH232" s="1"/>
      <c r="FOI232" s="1"/>
      <c r="FOJ232" s="1"/>
      <c r="FOK232" s="1"/>
      <c r="FOL232" s="1"/>
      <c r="FOM232" s="1"/>
      <c r="FON232" s="1"/>
      <c r="FOO232" s="1"/>
      <c r="FOP232" s="1"/>
      <c r="FOQ232" s="1"/>
      <c r="FOR232" s="1"/>
      <c r="FOS232" s="1"/>
      <c r="FOT232" s="1"/>
      <c r="FOU232" s="1"/>
      <c r="FOV232" s="1"/>
      <c r="FOW232" s="1"/>
      <c r="FOX232" s="1"/>
      <c r="FOY232" s="1"/>
      <c r="FOZ232" s="1"/>
      <c r="FPA232" s="1"/>
      <c r="FPB232" s="1"/>
      <c r="FPC232" s="1"/>
      <c r="FPD232" s="1"/>
      <c r="FPE232" s="1"/>
      <c r="FPF232" s="1"/>
      <c r="FPG232" s="1"/>
      <c r="FPH232" s="1"/>
      <c r="FPI232" s="1"/>
      <c r="FPJ232" s="1"/>
      <c r="FPK232" s="1"/>
      <c r="FPL232" s="1"/>
      <c r="FPM232" s="1"/>
      <c r="FPN232" s="1"/>
      <c r="FPO232" s="1"/>
      <c r="FPP232" s="1"/>
      <c r="FPQ232" s="1"/>
      <c r="FPR232" s="1"/>
      <c r="FPS232" s="1"/>
      <c r="FPT232" s="1"/>
      <c r="FPU232" s="1"/>
      <c r="FPV232" s="1"/>
      <c r="FPW232" s="1"/>
      <c r="FPX232" s="1"/>
      <c r="FPY232" s="1"/>
      <c r="FPZ232" s="1"/>
      <c r="FQA232" s="1"/>
      <c r="FQB232" s="1"/>
      <c r="FQC232" s="1"/>
      <c r="FQD232" s="1"/>
      <c r="FQE232" s="1"/>
      <c r="FQF232" s="1"/>
      <c r="FQG232" s="1"/>
      <c r="FQH232" s="1"/>
      <c r="FQI232" s="1"/>
      <c r="FQJ232" s="1"/>
      <c r="FQK232" s="1"/>
      <c r="FQL232" s="1"/>
      <c r="FQM232" s="1"/>
      <c r="FQN232" s="1"/>
      <c r="FQO232" s="1"/>
      <c r="FQP232" s="1"/>
      <c r="FQQ232" s="1"/>
      <c r="FQR232" s="1"/>
      <c r="FQS232" s="1"/>
      <c r="FQT232" s="1"/>
      <c r="FQU232" s="1"/>
      <c r="FQV232" s="1"/>
      <c r="FQW232" s="1"/>
      <c r="FQX232" s="1"/>
      <c r="FQY232" s="1"/>
      <c r="FQZ232" s="1"/>
      <c r="FRA232" s="1"/>
      <c r="FRB232" s="1"/>
      <c r="FRC232" s="1"/>
      <c r="FRD232" s="1"/>
      <c r="FRE232" s="1"/>
      <c r="FRF232" s="1"/>
      <c r="FRG232" s="1"/>
      <c r="FRH232" s="1"/>
      <c r="FRI232" s="1"/>
      <c r="FRJ232" s="1"/>
      <c r="FRK232" s="1"/>
      <c r="FRL232" s="1"/>
      <c r="FRM232" s="1"/>
      <c r="FRN232" s="1"/>
      <c r="FRO232" s="1"/>
      <c r="FRP232" s="1"/>
      <c r="FRQ232" s="1"/>
      <c r="FRR232" s="1"/>
      <c r="FRS232" s="1"/>
      <c r="FRT232" s="1"/>
      <c r="FRU232" s="1"/>
      <c r="FRV232" s="1"/>
      <c r="FRW232" s="1"/>
      <c r="FRX232" s="1"/>
      <c r="FRY232" s="1"/>
      <c r="FRZ232" s="1"/>
      <c r="FSA232" s="1"/>
      <c r="FSB232" s="1"/>
      <c r="FSC232" s="1"/>
      <c r="FSD232" s="1"/>
      <c r="FSE232" s="1"/>
      <c r="FSF232" s="1"/>
      <c r="FSG232" s="1"/>
      <c r="FSH232" s="1"/>
      <c r="FSI232" s="1"/>
      <c r="FSJ232" s="1"/>
      <c r="FSK232" s="1"/>
      <c r="FSL232" s="1"/>
      <c r="FSM232" s="1"/>
      <c r="FSN232" s="1"/>
      <c r="FSO232" s="1"/>
      <c r="FSP232" s="1"/>
      <c r="FSQ232" s="1"/>
      <c r="FSR232" s="1"/>
      <c r="FSS232" s="1"/>
      <c r="FST232" s="1"/>
      <c r="FSU232" s="1"/>
      <c r="FSV232" s="1"/>
      <c r="FSW232" s="1"/>
      <c r="FSX232" s="1"/>
      <c r="FSY232" s="1"/>
      <c r="FSZ232" s="1"/>
      <c r="FTA232" s="1"/>
      <c r="FTB232" s="1"/>
      <c r="FTC232" s="1"/>
      <c r="FTD232" s="1"/>
      <c r="FTE232" s="1"/>
      <c r="FTF232" s="1"/>
      <c r="FTG232" s="1"/>
      <c r="FTH232" s="1"/>
      <c r="FTI232" s="1"/>
      <c r="FTJ232" s="1"/>
      <c r="FTK232" s="1"/>
      <c r="FTL232" s="1"/>
      <c r="FTM232" s="1"/>
      <c r="FTN232" s="1"/>
      <c r="FTO232" s="1"/>
      <c r="FTP232" s="1"/>
      <c r="FTQ232" s="1"/>
      <c r="FTR232" s="1"/>
      <c r="FTS232" s="1"/>
      <c r="FTT232" s="1"/>
      <c r="FTU232" s="1"/>
      <c r="FTV232" s="1"/>
      <c r="FTW232" s="1"/>
      <c r="FTX232" s="1"/>
      <c r="FTY232" s="1"/>
      <c r="FTZ232" s="1"/>
      <c r="FUA232" s="1"/>
      <c r="FUB232" s="1"/>
      <c r="FUC232" s="1"/>
      <c r="FUD232" s="1"/>
      <c r="FUE232" s="1"/>
      <c r="FUF232" s="1"/>
      <c r="FUG232" s="1"/>
      <c r="FUH232" s="1"/>
      <c r="FUI232" s="1"/>
      <c r="FUJ232" s="1"/>
      <c r="FUK232" s="1"/>
      <c r="FUL232" s="1"/>
      <c r="FUM232" s="1"/>
      <c r="FUN232" s="1"/>
      <c r="FUO232" s="1"/>
      <c r="FUP232" s="1"/>
      <c r="FUQ232" s="1"/>
      <c r="FUR232" s="1"/>
      <c r="FUS232" s="1"/>
      <c r="FUT232" s="1"/>
      <c r="FUU232" s="1"/>
      <c r="FUV232" s="1"/>
      <c r="FUW232" s="1"/>
      <c r="FUX232" s="1"/>
      <c r="FUY232" s="1"/>
      <c r="FUZ232" s="1"/>
      <c r="FVA232" s="1"/>
      <c r="FVB232" s="1"/>
      <c r="FVC232" s="1"/>
      <c r="FVD232" s="1"/>
      <c r="FVE232" s="1"/>
      <c r="FVF232" s="1"/>
      <c r="FVG232" s="1"/>
      <c r="FVH232" s="1"/>
      <c r="FVI232" s="1"/>
      <c r="FVJ232" s="1"/>
      <c r="FVK232" s="1"/>
      <c r="FVL232" s="1"/>
      <c r="FVM232" s="1"/>
      <c r="FVN232" s="1"/>
      <c r="FVO232" s="1"/>
      <c r="FVP232" s="1"/>
      <c r="FVQ232" s="1"/>
      <c r="FVR232" s="1"/>
      <c r="FVS232" s="1"/>
      <c r="FVT232" s="1"/>
      <c r="FVU232" s="1"/>
      <c r="FVV232" s="1"/>
      <c r="FVW232" s="1"/>
      <c r="FVX232" s="1"/>
      <c r="FVY232" s="1"/>
      <c r="FVZ232" s="1"/>
      <c r="FWA232" s="1"/>
      <c r="FWB232" s="1"/>
      <c r="FWC232" s="1"/>
      <c r="FWD232" s="1"/>
      <c r="FWE232" s="1"/>
      <c r="FWF232" s="1"/>
      <c r="FWG232" s="1"/>
      <c r="FWH232" s="1"/>
      <c r="FWI232" s="1"/>
      <c r="FWJ232" s="1"/>
      <c r="FWK232" s="1"/>
      <c r="FWL232" s="1"/>
      <c r="FWM232" s="1"/>
      <c r="FWN232" s="1"/>
      <c r="FWO232" s="1"/>
      <c r="FWP232" s="1"/>
      <c r="FWQ232" s="1"/>
      <c r="FWR232" s="1"/>
      <c r="FWS232" s="1"/>
      <c r="FWT232" s="1"/>
      <c r="FWU232" s="1"/>
      <c r="FWV232" s="1"/>
      <c r="FWW232" s="1"/>
      <c r="FWX232" s="1"/>
      <c r="FWY232" s="1"/>
      <c r="FWZ232" s="1"/>
      <c r="FXA232" s="1"/>
      <c r="FXB232" s="1"/>
      <c r="FXC232" s="1"/>
      <c r="FXD232" s="1"/>
      <c r="FXE232" s="1"/>
      <c r="FXF232" s="1"/>
      <c r="FXG232" s="1"/>
      <c r="FXH232" s="1"/>
      <c r="FXI232" s="1"/>
      <c r="FXJ232" s="1"/>
      <c r="FXK232" s="1"/>
      <c r="FXL232" s="1"/>
      <c r="FXM232" s="1"/>
      <c r="FXN232" s="1"/>
      <c r="FXO232" s="1"/>
      <c r="FXP232" s="1"/>
      <c r="FXQ232" s="1"/>
      <c r="FXR232" s="1"/>
      <c r="FXS232" s="1"/>
      <c r="FXT232" s="1"/>
      <c r="FXU232" s="1"/>
      <c r="FXV232" s="1"/>
      <c r="FXW232" s="1"/>
      <c r="FXX232" s="1"/>
      <c r="FXY232" s="1"/>
      <c r="FXZ232" s="1"/>
      <c r="FYA232" s="1"/>
      <c r="FYB232" s="1"/>
      <c r="FYC232" s="1"/>
      <c r="FYD232" s="1"/>
      <c r="FYE232" s="1"/>
      <c r="FYF232" s="1"/>
      <c r="FYG232" s="1"/>
      <c r="FYH232" s="1"/>
      <c r="FYI232" s="1"/>
      <c r="FYJ232" s="1"/>
      <c r="FYK232" s="1"/>
      <c r="FYL232" s="1"/>
      <c r="FYM232" s="1"/>
      <c r="FYN232" s="1"/>
      <c r="FYO232" s="1"/>
      <c r="FYP232" s="1"/>
      <c r="FYQ232" s="1"/>
      <c r="FYR232" s="1"/>
      <c r="FYS232" s="1"/>
      <c r="FYT232" s="1"/>
      <c r="FYU232" s="1"/>
      <c r="FYV232" s="1"/>
      <c r="FYW232" s="1"/>
      <c r="FYX232" s="1"/>
      <c r="FYY232" s="1"/>
      <c r="FYZ232" s="1"/>
      <c r="FZA232" s="1"/>
      <c r="FZB232" s="1"/>
      <c r="FZC232" s="1"/>
      <c r="FZD232" s="1"/>
      <c r="FZE232" s="1"/>
      <c r="FZF232" s="1"/>
      <c r="FZG232" s="1"/>
      <c r="FZH232" s="1"/>
      <c r="FZI232" s="1"/>
      <c r="FZJ232" s="1"/>
      <c r="FZK232" s="1"/>
      <c r="FZL232" s="1"/>
      <c r="FZM232" s="1"/>
      <c r="FZN232" s="1"/>
      <c r="FZO232" s="1"/>
      <c r="FZP232" s="1"/>
      <c r="FZQ232" s="1"/>
      <c r="FZR232" s="1"/>
      <c r="FZS232" s="1"/>
      <c r="FZT232" s="1"/>
      <c r="FZU232" s="1"/>
      <c r="FZV232" s="1"/>
      <c r="FZW232" s="1"/>
      <c r="FZX232" s="1"/>
      <c r="FZY232" s="1"/>
      <c r="FZZ232" s="1"/>
      <c r="GAA232" s="1"/>
      <c r="GAB232" s="1"/>
      <c r="GAC232" s="1"/>
      <c r="GAD232" s="1"/>
      <c r="GAE232" s="1"/>
      <c r="GAF232" s="1"/>
      <c r="GAG232" s="1"/>
      <c r="GAH232" s="1"/>
      <c r="GAI232" s="1"/>
      <c r="GAJ232" s="1"/>
      <c r="GAK232" s="1"/>
      <c r="GAL232" s="1"/>
      <c r="GAM232" s="1"/>
      <c r="GAN232" s="1"/>
      <c r="GAO232" s="1"/>
      <c r="GAP232" s="1"/>
      <c r="GAQ232" s="1"/>
      <c r="GAR232" s="1"/>
      <c r="GAS232" s="1"/>
      <c r="GAT232" s="1"/>
      <c r="GAU232" s="1"/>
      <c r="GAV232" s="1"/>
      <c r="GAW232" s="1"/>
      <c r="GAX232" s="1"/>
      <c r="GAY232" s="1"/>
      <c r="GAZ232" s="1"/>
      <c r="GBA232" s="1"/>
      <c r="GBB232" s="1"/>
      <c r="GBC232" s="1"/>
      <c r="GBD232" s="1"/>
      <c r="GBE232" s="1"/>
      <c r="GBF232" s="1"/>
      <c r="GBG232" s="1"/>
      <c r="GBH232" s="1"/>
      <c r="GBI232" s="1"/>
      <c r="GBJ232" s="1"/>
      <c r="GBK232" s="1"/>
      <c r="GBL232" s="1"/>
      <c r="GBM232" s="1"/>
      <c r="GBN232" s="1"/>
      <c r="GBO232" s="1"/>
      <c r="GBP232" s="1"/>
      <c r="GBQ232" s="1"/>
      <c r="GBR232" s="1"/>
      <c r="GBS232" s="1"/>
      <c r="GBT232" s="1"/>
      <c r="GBU232" s="1"/>
      <c r="GBV232" s="1"/>
      <c r="GBW232" s="1"/>
      <c r="GBX232" s="1"/>
      <c r="GBY232" s="1"/>
      <c r="GBZ232" s="1"/>
      <c r="GCA232" s="1"/>
      <c r="GCB232" s="1"/>
      <c r="GCC232" s="1"/>
      <c r="GCD232" s="1"/>
      <c r="GCE232" s="1"/>
      <c r="GCF232" s="1"/>
      <c r="GCG232" s="1"/>
      <c r="GCH232" s="1"/>
      <c r="GCI232" s="1"/>
      <c r="GCJ232" s="1"/>
      <c r="GCK232" s="1"/>
      <c r="GCL232" s="1"/>
      <c r="GCM232" s="1"/>
      <c r="GCN232" s="1"/>
      <c r="GCO232" s="1"/>
      <c r="GCP232" s="1"/>
      <c r="GCQ232" s="1"/>
      <c r="GCR232" s="1"/>
      <c r="GCS232" s="1"/>
      <c r="GCT232" s="1"/>
      <c r="GCU232" s="1"/>
      <c r="GCV232" s="1"/>
      <c r="GCW232" s="1"/>
      <c r="GCX232" s="1"/>
      <c r="GCY232" s="1"/>
      <c r="GCZ232" s="1"/>
      <c r="GDA232" s="1"/>
      <c r="GDB232" s="1"/>
      <c r="GDC232" s="1"/>
      <c r="GDD232" s="1"/>
      <c r="GDE232" s="1"/>
      <c r="GDF232" s="1"/>
      <c r="GDG232" s="1"/>
      <c r="GDH232" s="1"/>
      <c r="GDI232" s="1"/>
      <c r="GDJ232" s="1"/>
      <c r="GDK232" s="1"/>
      <c r="GDL232" s="1"/>
      <c r="GDM232" s="1"/>
      <c r="GDN232" s="1"/>
      <c r="GDO232" s="1"/>
      <c r="GDP232" s="1"/>
      <c r="GDQ232" s="1"/>
      <c r="GDR232" s="1"/>
      <c r="GDS232" s="1"/>
      <c r="GDT232" s="1"/>
      <c r="GDU232" s="1"/>
      <c r="GDV232" s="1"/>
      <c r="GDW232" s="1"/>
      <c r="GDX232" s="1"/>
      <c r="GDY232" s="1"/>
      <c r="GDZ232" s="1"/>
      <c r="GEA232" s="1"/>
      <c r="GEB232" s="1"/>
      <c r="GEC232" s="1"/>
      <c r="GED232" s="1"/>
      <c r="GEE232" s="1"/>
      <c r="GEF232" s="1"/>
      <c r="GEG232" s="1"/>
      <c r="GEH232" s="1"/>
      <c r="GEI232" s="1"/>
      <c r="GEJ232" s="1"/>
      <c r="GEK232" s="1"/>
      <c r="GEL232" s="1"/>
      <c r="GEM232" s="1"/>
      <c r="GEN232" s="1"/>
      <c r="GEO232" s="1"/>
      <c r="GEP232" s="1"/>
      <c r="GEQ232" s="1"/>
      <c r="GER232" s="1"/>
      <c r="GES232" s="1"/>
      <c r="GET232" s="1"/>
      <c r="GEU232" s="1"/>
      <c r="GEV232" s="1"/>
      <c r="GEW232" s="1"/>
      <c r="GEX232" s="1"/>
      <c r="GEY232" s="1"/>
      <c r="GEZ232" s="1"/>
      <c r="GFA232" s="1"/>
      <c r="GFB232" s="1"/>
      <c r="GFC232" s="1"/>
      <c r="GFD232" s="1"/>
      <c r="GFE232" s="1"/>
      <c r="GFF232" s="1"/>
      <c r="GFG232" s="1"/>
      <c r="GFH232" s="1"/>
      <c r="GFI232" s="1"/>
      <c r="GFJ232" s="1"/>
      <c r="GFK232" s="1"/>
      <c r="GFL232" s="1"/>
      <c r="GFM232" s="1"/>
      <c r="GFN232" s="1"/>
      <c r="GFO232" s="1"/>
      <c r="GFP232" s="1"/>
      <c r="GFQ232" s="1"/>
      <c r="GFR232" s="1"/>
      <c r="GFS232" s="1"/>
      <c r="GFT232" s="1"/>
      <c r="GFU232" s="1"/>
      <c r="GFV232" s="1"/>
      <c r="GFW232" s="1"/>
      <c r="GFX232" s="1"/>
      <c r="GFY232" s="1"/>
      <c r="GFZ232" s="1"/>
      <c r="GGA232" s="1"/>
      <c r="GGB232" s="1"/>
      <c r="GGC232" s="1"/>
      <c r="GGD232" s="1"/>
      <c r="GGE232" s="1"/>
      <c r="GGF232" s="1"/>
      <c r="GGG232" s="1"/>
      <c r="GGH232" s="1"/>
      <c r="GGI232" s="1"/>
      <c r="GGJ232" s="1"/>
      <c r="GGK232" s="1"/>
      <c r="GGL232" s="1"/>
      <c r="GGM232" s="1"/>
      <c r="GGN232" s="1"/>
      <c r="GGO232" s="1"/>
      <c r="GGP232" s="1"/>
      <c r="GGQ232" s="1"/>
      <c r="GGR232" s="1"/>
      <c r="GGS232" s="1"/>
      <c r="GGT232" s="1"/>
      <c r="GGU232" s="1"/>
      <c r="GGV232" s="1"/>
      <c r="GGW232" s="1"/>
      <c r="GGX232" s="1"/>
      <c r="GGY232" s="1"/>
      <c r="GGZ232" s="1"/>
      <c r="GHA232" s="1"/>
      <c r="GHB232" s="1"/>
      <c r="GHC232" s="1"/>
      <c r="GHD232" s="1"/>
      <c r="GHE232" s="1"/>
      <c r="GHF232" s="1"/>
      <c r="GHG232" s="1"/>
      <c r="GHH232" s="1"/>
      <c r="GHI232" s="1"/>
      <c r="GHJ232" s="1"/>
      <c r="GHK232" s="1"/>
      <c r="GHL232" s="1"/>
      <c r="GHM232" s="1"/>
      <c r="GHN232" s="1"/>
      <c r="GHO232" s="1"/>
      <c r="GHP232" s="1"/>
      <c r="GHQ232" s="1"/>
      <c r="GHR232" s="1"/>
      <c r="GHS232" s="1"/>
      <c r="GHT232" s="1"/>
      <c r="GHU232" s="1"/>
      <c r="GHV232" s="1"/>
      <c r="GHW232" s="1"/>
      <c r="GHX232" s="1"/>
      <c r="GHY232" s="1"/>
      <c r="GHZ232" s="1"/>
      <c r="GIA232" s="1"/>
      <c r="GIB232" s="1"/>
      <c r="GIC232" s="1"/>
      <c r="GID232" s="1"/>
      <c r="GIE232" s="1"/>
      <c r="GIF232" s="1"/>
      <c r="GIG232" s="1"/>
      <c r="GIH232" s="1"/>
      <c r="GII232" s="1"/>
      <c r="GIJ232" s="1"/>
      <c r="GIK232" s="1"/>
      <c r="GIL232" s="1"/>
      <c r="GIM232" s="1"/>
      <c r="GIN232" s="1"/>
      <c r="GIO232" s="1"/>
      <c r="GIP232" s="1"/>
      <c r="GIQ232" s="1"/>
      <c r="GIR232" s="1"/>
      <c r="GIS232" s="1"/>
      <c r="GIT232" s="1"/>
      <c r="GIU232" s="1"/>
      <c r="GIV232" s="1"/>
      <c r="GIW232" s="1"/>
      <c r="GIX232" s="1"/>
      <c r="GIY232" s="1"/>
      <c r="GIZ232" s="1"/>
      <c r="GJA232" s="1"/>
      <c r="GJB232" s="1"/>
      <c r="GJC232" s="1"/>
      <c r="GJD232" s="1"/>
      <c r="GJE232" s="1"/>
      <c r="GJF232" s="1"/>
      <c r="GJG232" s="1"/>
      <c r="GJH232" s="1"/>
      <c r="GJI232" s="1"/>
      <c r="GJJ232" s="1"/>
      <c r="GJK232" s="1"/>
      <c r="GJL232" s="1"/>
      <c r="GJM232" s="1"/>
      <c r="GJN232" s="1"/>
      <c r="GJO232" s="1"/>
      <c r="GJP232" s="1"/>
      <c r="GJQ232" s="1"/>
      <c r="GJR232" s="1"/>
      <c r="GJS232" s="1"/>
      <c r="GJT232" s="1"/>
      <c r="GJU232" s="1"/>
      <c r="GJV232" s="1"/>
      <c r="GJW232" s="1"/>
      <c r="GJX232" s="1"/>
      <c r="GJY232" s="1"/>
      <c r="GJZ232" s="1"/>
      <c r="GKA232" s="1"/>
      <c r="GKB232" s="1"/>
      <c r="GKC232" s="1"/>
      <c r="GKD232" s="1"/>
      <c r="GKE232" s="1"/>
      <c r="GKF232" s="1"/>
      <c r="GKG232" s="1"/>
      <c r="GKH232" s="1"/>
      <c r="GKI232" s="1"/>
      <c r="GKJ232" s="1"/>
      <c r="GKK232" s="1"/>
      <c r="GKL232" s="1"/>
      <c r="GKM232" s="1"/>
      <c r="GKN232" s="1"/>
      <c r="GKO232" s="1"/>
      <c r="GKP232" s="1"/>
      <c r="GKQ232" s="1"/>
      <c r="GKR232" s="1"/>
      <c r="GKS232" s="1"/>
      <c r="GKT232" s="1"/>
      <c r="GKU232" s="1"/>
      <c r="GKV232" s="1"/>
      <c r="GKW232" s="1"/>
      <c r="GKX232" s="1"/>
      <c r="GKY232" s="1"/>
      <c r="GKZ232" s="1"/>
      <c r="GLA232" s="1"/>
      <c r="GLB232" s="1"/>
      <c r="GLC232" s="1"/>
      <c r="GLD232" s="1"/>
      <c r="GLE232" s="1"/>
      <c r="GLF232" s="1"/>
      <c r="GLG232" s="1"/>
      <c r="GLH232" s="1"/>
      <c r="GLI232" s="1"/>
      <c r="GLJ232" s="1"/>
      <c r="GLK232" s="1"/>
      <c r="GLL232" s="1"/>
      <c r="GLM232" s="1"/>
      <c r="GLN232" s="1"/>
      <c r="GLO232" s="1"/>
      <c r="GLP232" s="1"/>
      <c r="GLQ232" s="1"/>
      <c r="GLR232" s="1"/>
      <c r="GLS232" s="1"/>
      <c r="GLT232" s="1"/>
      <c r="GLU232" s="1"/>
      <c r="GLV232" s="1"/>
      <c r="GLW232" s="1"/>
      <c r="GLX232" s="1"/>
      <c r="GLY232" s="1"/>
      <c r="GLZ232" s="1"/>
      <c r="GMA232" s="1"/>
      <c r="GMB232" s="1"/>
      <c r="GMC232" s="1"/>
      <c r="GMD232" s="1"/>
      <c r="GME232" s="1"/>
      <c r="GMF232" s="1"/>
      <c r="GMG232" s="1"/>
      <c r="GMH232" s="1"/>
      <c r="GMI232" s="1"/>
      <c r="GMJ232" s="1"/>
      <c r="GMK232" s="1"/>
      <c r="GML232" s="1"/>
      <c r="GMM232" s="1"/>
      <c r="GMN232" s="1"/>
      <c r="GMO232" s="1"/>
      <c r="GMP232" s="1"/>
      <c r="GMQ232" s="1"/>
      <c r="GMR232" s="1"/>
      <c r="GMS232" s="1"/>
      <c r="GMT232" s="1"/>
      <c r="GMU232" s="1"/>
      <c r="GMV232" s="1"/>
      <c r="GMW232" s="1"/>
      <c r="GMX232" s="1"/>
      <c r="GMY232" s="1"/>
      <c r="GMZ232" s="1"/>
      <c r="GNA232" s="1"/>
      <c r="GNB232" s="1"/>
      <c r="GNC232" s="1"/>
      <c r="GND232" s="1"/>
      <c r="GNE232" s="1"/>
      <c r="GNF232" s="1"/>
      <c r="GNG232" s="1"/>
      <c r="GNH232" s="1"/>
      <c r="GNI232" s="1"/>
      <c r="GNJ232" s="1"/>
      <c r="GNK232" s="1"/>
      <c r="GNL232" s="1"/>
      <c r="GNM232" s="1"/>
      <c r="GNN232" s="1"/>
      <c r="GNO232" s="1"/>
      <c r="GNP232" s="1"/>
      <c r="GNQ232" s="1"/>
      <c r="GNR232" s="1"/>
      <c r="GNS232" s="1"/>
      <c r="GNT232" s="1"/>
      <c r="GNU232" s="1"/>
      <c r="GNV232" s="1"/>
      <c r="GNW232" s="1"/>
      <c r="GNX232" s="1"/>
      <c r="GNY232" s="1"/>
      <c r="GNZ232" s="1"/>
      <c r="GOA232" s="1"/>
      <c r="GOB232" s="1"/>
      <c r="GOC232" s="1"/>
      <c r="GOD232" s="1"/>
      <c r="GOE232" s="1"/>
      <c r="GOF232" s="1"/>
      <c r="GOG232" s="1"/>
      <c r="GOH232" s="1"/>
      <c r="GOI232" s="1"/>
      <c r="GOJ232" s="1"/>
      <c r="GOK232" s="1"/>
      <c r="GOL232" s="1"/>
      <c r="GOM232" s="1"/>
      <c r="GON232" s="1"/>
      <c r="GOO232" s="1"/>
      <c r="GOP232" s="1"/>
      <c r="GOQ232" s="1"/>
      <c r="GOR232" s="1"/>
      <c r="GOS232" s="1"/>
      <c r="GOT232" s="1"/>
      <c r="GOU232" s="1"/>
      <c r="GOV232" s="1"/>
      <c r="GOW232" s="1"/>
      <c r="GOX232" s="1"/>
      <c r="GOY232" s="1"/>
      <c r="GOZ232" s="1"/>
      <c r="GPA232" s="1"/>
      <c r="GPB232" s="1"/>
      <c r="GPC232" s="1"/>
      <c r="GPD232" s="1"/>
      <c r="GPE232" s="1"/>
      <c r="GPF232" s="1"/>
      <c r="GPG232" s="1"/>
      <c r="GPH232" s="1"/>
      <c r="GPI232" s="1"/>
      <c r="GPJ232" s="1"/>
      <c r="GPK232" s="1"/>
      <c r="GPL232" s="1"/>
      <c r="GPM232" s="1"/>
      <c r="GPN232" s="1"/>
      <c r="GPO232" s="1"/>
      <c r="GPP232" s="1"/>
      <c r="GPQ232" s="1"/>
      <c r="GPR232" s="1"/>
      <c r="GPS232" s="1"/>
      <c r="GPT232" s="1"/>
      <c r="GPU232" s="1"/>
      <c r="GPV232" s="1"/>
      <c r="GPW232" s="1"/>
      <c r="GPX232" s="1"/>
      <c r="GPY232" s="1"/>
      <c r="GPZ232" s="1"/>
      <c r="GQA232" s="1"/>
      <c r="GQB232" s="1"/>
      <c r="GQC232" s="1"/>
      <c r="GQD232" s="1"/>
      <c r="GQE232" s="1"/>
      <c r="GQF232" s="1"/>
      <c r="GQG232" s="1"/>
      <c r="GQH232" s="1"/>
      <c r="GQI232" s="1"/>
      <c r="GQJ232" s="1"/>
      <c r="GQK232" s="1"/>
      <c r="GQL232" s="1"/>
      <c r="GQM232" s="1"/>
      <c r="GQN232" s="1"/>
      <c r="GQO232" s="1"/>
      <c r="GQP232" s="1"/>
      <c r="GQQ232" s="1"/>
      <c r="GQR232" s="1"/>
      <c r="GQS232" s="1"/>
      <c r="GQT232" s="1"/>
      <c r="GQU232" s="1"/>
      <c r="GQV232" s="1"/>
      <c r="GQW232" s="1"/>
      <c r="GQX232" s="1"/>
      <c r="GQY232" s="1"/>
      <c r="GQZ232" s="1"/>
      <c r="GRA232" s="1"/>
      <c r="GRB232" s="1"/>
      <c r="GRC232" s="1"/>
      <c r="GRD232" s="1"/>
      <c r="GRE232" s="1"/>
      <c r="GRF232" s="1"/>
      <c r="GRG232" s="1"/>
      <c r="GRH232" s="1"/>
      <c r="GRI232" s="1"/>
      <c r="GRJ232" s="1"/>
      <c r="GRK232" s="1"/>
      <c r="GRL232" s="1"/>
      <c r="GRM232" s="1"/>
      <c r="GRN232" s="1"/>
      <c r="GRO232" s="1"/>
      <c r="GRP232" s="1"/>
      <c r="GRQ232" s="1"/>
      <c r="GRR232" s="1"/>
      <c r="GRS232" s="1"/>
      <c r="GRT232" s="1"/>
      <c r="GRU232" s="1"/>
      <c r="GRV232" s="1"/>
      <c r="GRW232" s="1"/>
      <c r="GRX232" s="1"/>
      <c r="GRY232" s="1"/>
      <c r="GRZ232" s="1"/>
      <c r="GSA232" s="1"/>
      <c r="GSB232" s="1"/>
      <c r="GSC232" s="1"/>
      <c r="GSD232" s="1"/>
      <c r="GSE232" s="1"/>
      <c r="GSF232" s="1"/>
      <c r="GSG232" s="1"/>
      <c r="GSH232" s="1"/>
      <c r="GSI232" s="1"/>
      <c r="GSJ232" s="1"/>
      <c r="GSK232" s="1"/>
      <c r="GSL232" s="1"/>
      <c r="GSM232" s="1"/>
      <c r="GSN232" s="1"/>
      <c r="GSO232" s="1"/>
      <c r="GSP232" s="1"/>
      <c r="GSQ232" s="1"/>
      <c r="GSR232" s="1"/>
      <c r="GSS232" s="1"/>
      <c r="GST232" s="1"/>
      <c r="GSU232" s="1"/>
      <c r="GSV232" s="1"/>
      <c r="GSW232" s="1"/>
      <c r="GSX232" s="1"/>
      <c r="GSY232" s="1"/>
      <c r="GSZ232" s="1"/>
      <c r="GTA232" s="1"/>
      <c r="GTB232" s="1"/>
      <c r="GTC232" s="1"/>
      <c r="GTD232" s="1"/>
      <c r="GTE232" s="1"/>
      <c r="GTF232" s="1"/>
      <c r="GTG232" s="1"/>
      <c r="GTH232" s="1"/>
      <c r="GTI232" s="1"/>
      <c r="GTJ232" s="1"/>
      <c r="GTK232" s="1"/>
      <c r="GTL232" s="1"/>
      <c r="GTM232" s="1"/>
      <c r="GTN232" s="1"/>
      <c r="GTO232" s="1"/>
      <c r="GTP232" s="1"/>
      <c r="GTQ232" s="1"/>
      <c r="GTR232" s="1"/>
      <c r="GTS232" s="1"/>
      <c r="GTT232" s="1"/>
      <c r="GTU232" s="1"/>
      <c r="GTV232" s="1"/>
      <c r="GTW232" s="1"/>
      <c r="GTX232" s="1"/>
      <c r="GTY232" s="1"/>
      <c r="GTZ232" s="1"/>
      <c r="GUA232" s="1"/>
      <c r="GUB232" s="1"/>
      <c r="GUC232" s="1"/>
      <c r="GUD232" s="1"/>
      <c r="GUE232" s="1"/>
      <c r="GUF232" s="1"/>
      <c r="GUG232" s="1"/>
      <c r="GUH232" s="1"/>
      <c r="GUI232" s="1"/>
      <c r="GUJ232" s="1"/>
      <c r="GUK232" s="1"/>
      <c r="GUL232" s="1"/>
      <c r="GUM232" s="1"/>
      <c r="GUN232" s="1"/>
      <c r="GUO232" s="1"/>
      <c r="GUP232" s="1"/>
      <c r="GUQ232" s="1"/>
      <c r="GUR232" s="1"/>
      <c r="GUS232" s="1"/>
      <c r="GUT232" s="1"/>
      <c r="GUU232" s="1"/>
      <c r="GUV232" s="1"/>
      <c r="GUW232" s="1"/>
      <c r="GUX232" s="1"/>
      <c r="GUY232" s="1"/>
      <c r="GUZ232" s="1"/>
      <c r="GVA232" s="1"/>
      <c r="GVB232" s="1"/>
      <c r="GVC232" s="1"/>
      <c r="GVD232" s="1"/>
      <c r="GVE232" s="1"/>
      <c r="GVF232" s="1"/>
      <c r="GVG232" s="1"/>
      <c r="GVH232" s="1"/>
      <c r="GVI232" s="1"/>
      <c r="GVJ232" s="1"/>
      <c r="GVK232" s="1"/>
      <c r="GVL232" s="1"/>
      <c r="GVM232" s="1"/>
      <c r="GVN232" s="1"/>
      <c r="GVO232" s="1"/>
      <c r="GVP232" s="1"/>
      <c r="GVQ232" s="1"/>
      <c r="GVR232" s="1"/>
      <c r="GVS232" s="1"/>
      <c r="GVT232" s="1"/>
      <c r="GVU232" s="1"/>
      <c r="GVV232" s="1"/>
      <c r="GVW232" s="1"/>
      <c r="GVX232" s="1"/>
      <c r="GVY232" s="1"/>
      <c r="GVZ232" s="1"/>
      <c r="GWA232" s="1"/>
      <c r="GWB232" s="1"/>
      <c r="GWC232" s="1"/>
      <c r="GWD232" s="1"/>
      <c r="GWE232" s="1"/>
      <c r="GWF232" s="1"/>
      <c r="GWG232" s="1"/>
      <c r="GWH232" s="1"/>
      <c r="GWI232" s="1"/>
      <c r="GWJ232" s="1"/>
      <c r="GWK232" s="1"/>
      <c r="GWL232" s="1"/>
      <c r="GWM232" s="1"/>
      <c r="GWN232" s="1"/>
      <c r="GWO232" s="1"/>
      <c r="GWP232" s="1"/>
      <c r="GWQ232" s="1"/>
      <c r="GWR232" s="1"/>
      <c r="GWS232" s="1"/>
      <c r="GWT232" s="1"/>
      <c r="GWU232" s="1"/>
      <c r="GWV232" s="1"/>
      <c r="GWW232" s="1"/>
      <c r="GWX232" s="1"/>
      <c r="GWY232" s="1"/>
      <c r="GWZ232" s="1"/>
      <c r="GXA232" s="1"/>
      <c r="GXB232" s="1"/>
      <c r="GXC232" s="1"/>
      <c r="GXD232" s="1"/>
      <c r="GXE232" s="1"/>
      <c r="GXF232" s="1"/>
      <c r="GXG232" s="1"/>
      <c r="GXH232" s="1"/>
      <c r="GXI232" s="1"/>
      <c r="GXJ232" s="1"/>
      <c r="GXK232" s="1"/>
      <c r="GXL232" s="1"/>
      <c r="GXM232" s="1"/>
      <c r="GXN232" s="1"/>
      <c r="GXO232" s="1"/>
      <c r="GXP232" s="1"/>
      <c r="GXQ232" s="1"/>
      <c r="GXR232" s="1"/>
      <c r="GXS232" s="1"/>
      <c r="GXT232" s="1"/>
      <c r="GXU232" s="1"/>
      <c r="GXV232" s="1"/>
      <c r="GXW232" s="1"/>
      <c r="GXX232" s="1"/>
      <c r="GXY232" s="1"/>
      <c r="GXZ232" s="1"/>
      <c r="GYA232" s="1"/>
      <c r="GYB232" s="1"/>
      <c r="GYC232" s="1"/>
      <c r="GYD232" s="1"/>
      <c r="GYE232" s="1"/>
      <c r="GYF232" s="1"/>
      <c r="GYG232" s="1"/>
      <c r="GYH232" s="1"/>
      <c r="GYI232" s="1"/>
      <c r="GYJ232" s="1"/>
      <c r="GYK232" s="1"/>
      <c r="GYL232" s="1"/>
      <c r="GYM232" s="1"/>
      <c r="GYN232" s="1"/>
      <c r="GYO232" s="1"/>
      <c r="GYP232" s="1"/>
      <c r="GYQ232" s="1"/>
      <c r="GYR232" s="1"/>
      <c r="GYS232" s="1"/>
      <c r="GYT232" s="1"/>
      <c r="GYU232" s="1"/>
      <c r="GYV232" s="1"/>
      <c r="GYW232" s="1"/>
      <c r="GYX232" s="1"/>
      <c r="GYY232" s="1"/>
      <c r="GYZ232" s="1"/>
      <c r="GZA232" s="1"/>
      <c r="GZB232" s="1"/>
      <c r="GZC232" s="1"/>
      <c r="GZD232" s="1"/>
      <c r="GZE232" s="1"/>
      <c r="GZF232" s="1"/>
      <c r="GZG232" s="1"/>
      <c r="GZH232" s="1"/>
      <c r="GZI232" s="1"/>
      <c r="GZJ232" s="1"/>
      <c r="GZK232" s="1"/>
      <c r="GZL232" s="1"/>
      <c r="GZM232" s="1"/>
      <c r="GZN232" s="1"/>
      <c r="GZO232" s="1"/>
      <c r="GZP232" s="1"/>
      <c r="GZQ232" s="1"/>
      <c r="GZR232" s="1"/>
      <c r="GZS232" s="1"/>
      <c r="GZT232" s="1"/>
      <c r="GZU232" s="1"/>
      <c r="GZV232" s="1"/>
      <c r="GZW232" s="1"/>
      <c r="GZX232" s="1"/>
      <c r="GZY232" s="1"/>
      <c r="GZZ232" s="1"/>
      <c r="HAA232" s="1"/>
      <c r="HAB232" s="1"/>
      <c r="HAC232" s="1"/>
      <c r="HAD232" s="1"/>
      <c r="HAE232" s="1"/>
      <c r="HAF232" s="1"/>
      <c r="HAG232" s="1"/>
      <c r="HAH232" s="1"/>
      <c r="HAI232" s="1"/>
      <c r="HAJ232" s="1"/>
      <c r="HAK232" s="1"/>
      <c r="HAL232" s="1"/>
      <c r="HAM232" s="1"/>
      <c r="HAN232" s="1"/>
      <c r="HAO232" s="1"/>
      <c r="HAP232" s="1"/>
      <c r="HAQ232" s="1"/>
      <c r="HAR232" s="1"/>
      <c r="HAS232" s="1"/>
      <c r="HAT232" s="1"/>
      <c r="HAU232" s="1"/>
      <c r="HAV232" s="1"/>
      <c r="HAW232" s="1"/>
      <c r="HAX232" s="1"/>
      <c r="HAY232" s="1"/>
      <c r="HAZ232" s="1"/>
      <c r="HBA232" s="1"/>
      <c r="HBB232" s="1"/>
      <c r="HBC232" s="1"/>
      <c r="HBD232" s="1"/>
      <c r="HBE232" s="1"/>
      <c r="HBF232" s="1"/>
      <c r="HBG232" s="1"/>
      <c r="HBH232" s="1"/>
      <c r="HBI232" s="1"/>
      <c r="HBJ232" s="1"/>
      <c r="HBK232" s="1"/>
      <c r="HBL232" s="1"/>
      <c r="HBM232" s="1"/>
      <c r="HBN232" s="1"/>
      <c r="HBO232" s="1"/>
      <c r="HBP232" s="1"/>
      <c r="HBQ232" s="1"/>
      <c r="HBR232" s="1"/>
      <c r="HBS232" s="1"/>
      <c r="HBT232" s="1"/>
      <c r="HBU232" s="1"/>
      <c r="HBV232" s="1"/>
      <c r="HBW232" s="1"/>
      <c r="HBX232" s="1"/>
      <c r="HBY232" s="1"/>
      <c r="HBZ232" s="1"/>
      <c r="HCA232" s="1"/>
      <c r="HCB232" s="1"/>
      <c r="HCC232" s="1"/>
      <c r="HCD232" s="1"/>
      <c r="HCE232" s="1"/>
      <c r="HCF232" s="1"/>
      <c r="HCG232" s="1"/>
      <c r="HCH232" s="1"/>
      <c r="HCI232" s="1"/>
      <c r="HCJ232" s="1"/>
      <c r="HCK232" s="1"/>
      <c r="HCL232" s="1"/>
      <c r="HCM232" s="1"/>
      <c r="HCN232" s="1"/>
      <c r="HCO232" s="1"/>
      <c r="HCP232" s="1"/>
      <c r="HCQ232" s="1"/>
      <c r="HCR232" s="1"/>
      <c r="HCS232" s="1"/>
      <c r="HCT232" s="1"/>
      <c r="HCU232" s="1"/>
      <c r="HCV232" s="1"/>
      <c r="HCW232" s="1"/>
      <c r="HCX232" s="1"/>
      <c r="HCY232" s="1"/>
      <c r="HCZ232" s="1"/>
      <c r="HDA232" s="1"/>
      <c r="HDB232" s="1"/>
      <c r="HDC232" s="1"/>
      <c r="HDD232" s="1"/>
      <c r="HDE232" s="1"/>
      <c r="HDF232" s="1"/>
      <c r="HDG232" s="1"/>
      <c r="HDH232" s="1"/>
      <c r="HDI232" s="1"/>
      <c r="HDJ232" s="1"/>
      <c r="HDK232" s="1"/>
      <c r="HDL232" s="1"/>
      <c r="HDM232" s="1"/>
      <c r="HDN232" s="1"/>
      <c r="HDO232" s="1"/>
      <c r="HDP232" s="1"/>
      <c r="HDQ232" s="1"/>
      <c r="HDR232" s="1"/>
      <c r="HDS232" s="1"/>
      <c r="HDT232" s="1"/>
      <c r="HDU232" s="1"/>
      <c r="HDV232" s="1"/>
      <c r="HDW232" s="1"/>
      <c r="HDX232" s="1"/>
      <c r="HDY232" s="1"/>
      <c r="HDZ232" s="1"/>
      <c r="HEA232" s="1"/>
      <c r="HEB232" s="1"/>
      <c r="HEC232" s="1"/>
      <c r="HED232" s="1"/>
      <c r="HEE232" s="1"/>
      <c r="HEF232" s="1"/>
      <c r="HEG232" s="1"/>
      <c r="HEH232" s="1"/>
      <c r="HEI232" s="1"/>
      <c r="HEJ232" s="1"/>
      <c r="HEK232" s="1"/>
      <c r="HEL232" s="1"/>
      <c r="HEM232" s="1"/>
      <c r="HEN232" s="1"/>
      <c r="HEO232" s="1"/>
      <c r="HEP232" s="1"/>
      <c r="HEQ232" s="1"/>
      <c r="HER232" s="1"/>
      <c r="HES232" s="1"/>
      <c r="HET232" s="1"/>
      <c r="HEU232" s="1"/>
      <c r="HEV232" s="1"/>
      <c r="HEW232" s="1"/>
      <c r="HEX232" s="1"/>
      <c r="HEY232" s="1"/>
      <c r="HEZ232" s="1"/>
      <c r="HFA232" s="1"/>
      <c r="HFB232" s="1"/>
      <c r="HFC232" s="1"/>
      <c r="HFD232" s="1"/>
      <c r="HFE232" s="1"/>
      <c r="HFF232" s="1"/>
      <c r="HFG232" s="1"/>
      <c r="HFH232" s="1"/>
      <c r="HFI232" s="1"/>
      <c r="HFJ232" s="1"/>
      <c r="HFK232" s="1"/>
      <c r="HFL232" s="1"/>
      <c r="HFM232" s="1"/>
      <c r="HFN232" s="1"/>
      <c r="HFO232" s="1"/>
      <c r="HFP232" s="1"/>
      <c r="HFQ232" s="1"/>
      <c r="HFR232" s="1"/>
      <c r="HFS232" s="1"/>
      <c r="HFT232" s="1"/>
      <c r="HFU232" s="1"/>
      <c r="HFV232" s="1"/>
      <c r="HFW232" s="1"/>
      <c r="HFX232" s="1"/>
      <c r="HFY232" s="1"/>
      <c r="HFZ232" s="1"/>
      <c r="HGA232" s="1"/>
      <c r="HGB232" s="1"/>
      <c r="HGC232" s="1"/>
      <c r="HGD232" s="1"/>
      <c r="HGE232" s="1"/>
      <c r="HGF232" s="1"/>
      <c r="HGG232" s="1"/>
      <c r="HGH232" s="1"/>
      <c r="HGI232" s="1"/>
      <c r="HGJ232" s="1"/>
      <c r="HGK232" s="1"/>
      <c r="HGL232" s="1"/>
      <c r="HGM232" s="1"/>
      <c r="HGN232" s="1"/>
      <c r="HGO232" s="1"/>
      <c r="HGP232" s="1"/>
      <c r="HGQ232" s="1"/>
      <c r="HGR232" s="1"/>
      <c r="HGS232" s="1"/>
      <c r="HGT232" s="1"/>
      <c r="HGU232" s="1"/>
      <c r="HGV232" s="1"/>
      <c r="HGW232" s="1"/>
      <c r="HGX232" s="1"/>
      <c r="HGY232" s="1"/>
      <c r="HGZ232" s="1"/>
      <c r="HHA232" s="1"/>
      <c r="HHB232" s="1"/>
      <c r="HHC232" s="1"/>
      <c r="HHD232" s="1"/>
      <c r="HHE232" s="1"/>
      <c r="HHF232" s="1"/>
      <c r="HHG232" s="1"/>
      <c r="HHH232" s="1"/>
      <c r="HHI232" s="1"/>
      <c r="HHJ232" s="1"/>
      <c r="HHK232" s="1"/>
      <c r="HHL232" s="1"/>
      <c r="HHM232" s="1"/>
      <c r="HHN232" s="1"/>
      <c r="HHO232" s="1"/>
      <c r="HHP232" s="1"/>
      <c r="HHQ232" s="1"/>
      <c r="HHR232" s="1"/>
      <c r="HHS232" s="1"/>
      <c r="HHT232" s="1"/>
      <c r="HHU232" s="1"/>
      <c r="HHV232" s="1"/>
      <c r="HHW232" s="1"/>
      <c r="HHX232" s="1"/>
      <c r="HHY232" s="1"/>
      <c r="HHZ232" s="1"/>
      <c r="HIA232" s="1"/>
      <c r="HIB232" s="1"/>
      <c r="HIC232" s="1"/>
      <c r="HID232" s="1"/>
      <c r="HIE232" s="1"/>
      <c r="HIF232" s="1"/>
      <c r="HIG232" s="1"/>
      <c r="HIH232" s="1"/>
      <c r="HII232" s="1"/>
      <c r="HIJ232" s="1"/>
      <c r="HIK232" s="1"/>
      <c r="HIL232" s="1"/>
      <c r="HIM232" s="1"/>
      <c r="HIN232" s="1"/>
      <c r="HIO232" s="1"/>
      <c r="HIP232" s="1"/>
      <c r="HIQ232" s="1"/>
      <c r="HIR232" s="1"/>
      <c r="HIS232" s="1"/>
      <c r="HIT232" s="1"/>
      <c r="HIU232" s="1"/>
      <c r="HIV232" s="1"/>
      <c r="HIW232" s="1"/>
      <c r="HIX232" s="1"/>
      <c r="HIY232" s="1"/>
      <c r="HIZ232" s="1"/>
      <c r="HJA232" s="1"/>
      <c r="HJB232" s="1"/>
      <c r="HJC232" s="1"/>
      <c r="HJD232" s="1"/>
      <c r="HJE232" s="1"/>
      <c r="HJF232" s="1"/>
      <c r="HJG232" s="1"/>
      <c r="HJH232" s="1"/>
      <c r="HJI232" s="1"/>
      <c r="HJJ232" s="1"/>
      <c r="HJK232" s="1"/>
      <c r="HJL232" s="1"/>
      <c r="HJM232" s="1"/>
      <c r="HJN232" s="1"/>
      <c r="HJO232" s="1"/>
      <c r="HJP232" s="1"/>
      <c r="HJQ232" s="1"/>
      <c r="HJR232" s="1"/>
      <c r="HJS232" s="1"/>
      <c r="HJT232" s="1"/>
      <c r="HJU232" s="1"/>
      <c r="HJV232" s="1"/>
      <c r="HJW232" s="1"/>
      <c r="HJX232" s="1"/>
      <c r="HJY232" s="1"/>
      <c r="HJZ232" s="1"/>
      <c r="HKA232" s="1"/>
      <c r="HKB232" s="1"/>
      <c r="HKC232" s="1"/>
      <c r="HKD232" s="1"/>
      <c r="HKE232" s="1"/>
      <c r="HKF232" s="1"/>
      <c r="HKG232" s="1"/>
      <c r="HKH232" s="1"/>
      <c r="HKI232" s="1"/>
      <c r="HKJ232" s="1"/>
      <c r="HKK232" s="1"/>
      <c r="HKL232" s="1"/>
      <c r="HKM232" s="1"/>
      <c r="HKN232" s="1"/>
      <c r="HKO232" s="1"/>
      <c r="HKP232" s="1"/>
      <c r="HKQ232" s="1"/>
      <c r="HKR232" s="1"/>
      <c r="HKS232" s="1"/>
      <c r="HKT232" s="1"/>
      <c r="HKU232" s="1"/>
      <c r="HKV232" s="1"/>
      <c r="HKW232" s="1"/>
      <c r="HKX232" s="1"/>
      <c r="HKY232" s="1"/>
      <c r="HKZ232" s="1"/>
      <c r="HLA232" s="1"/>
      <c r="HLB232" s="1"/>
      <c r="HLC232" s="1"/>
      <c r="HLD232" s="1"/>
      <c r="HLE232" s="1"/>
      <c r="HLF232" s="1"/>
      <c r="HLG232" s="1"/>
      <c r="HLH232" s="1"/>
      <c r="HLI232" s="1"/>
      <c r="HLJ232" s="1"/>
      <c r="HLK232" s="1"/>
      <c r="HLL232" s="1"/>
      <c r="HLM232" s="1"/>
      <c r="HLN232" s="1"/>
      <c r="HLO232" s="1"/>
      <c r="HLP232" s="1"/>
      <c r="HLQ232" s="1"/>
      <c r="HLR232" s="1"/>
      <c r="HLS232" s="1"/>
      <c r="HLT232" s="1"/>
      <c r="HLU232" s="1"/>
      <c r="HLV232" s="1"/>
      <c r="HLW232" s="1"/>
      <c r="HLX232" s="1"/>
      <c r="HLY232" s="1"/>
      <c r="HLZ232" s="1"/>
      <c r="HMA232" s="1"/>
      <c r="HMB232" s="1"/>
      <c r="HMC232" s="1"/>
      <c r="HMD232" s="1"/>
      <c r="HME232" s="1"/>
      <c r="HMF232" s="1"/>
      <c r="HMG232" s="1"/>
      <c r="HMH232" s="1"/>
      <c r="HMI232" s="1"/>
      <c r="HMJ232" s="1"/>
      <c r="HMK232" s="1"/>
      <c r="HML232" s="1"/>
      <c r="HMM232" s="1"/>
      <c r="HMN232" s="1"/>
      <c r="HMO232" s="1"/>
      <c r="HMP232" s="1"/>
      <c r="HMQ232" s="1"/>
      <c r="HMR232" s="1"/>
      <c r="HMS232" s="1"/>
      <c r="HMT232" s="1"/>
      <c r="HMU232" s="1"/>
      <c r="HMV232" s="1"/>
      <c r="HMW232" s="1"/>
      <c r="HMX232" s="1"/>
      <c r="HMY232" s="1"/>
      <c r="HMZ232" s="1"/>
      <c r="HNA232" s="1"/>
      <c r="HNB232" s="1"/>
      <c r="HNC232" s="1"/>
      <c r="HND232" s="1"/>
      <c r="HNE232" s="1"/>
      <c r="HNF232" s="1"/>
      <c r="HNG232" s="1"/>
      <c r="HNH232" s="1"/>
      <c r="HNI232" s="1"/>
      <c r="HNJ232" s="1"/>
      <c r="HNK232" s="1"/>
      <c r="HNL232" s="1"/>
      <c r="HNM232" s="1"/>
      <c r="HNN232" s="1"/>
      <c r="HNO232" s="1"/>
      <c r="HNP232" s="1"/>
      <c r="HNQ232" s="1"/>
      <c r="HNR232" s="1"/>
      <c r="HNS232" s="1"/>
      <c r="HNT232" s="1"/>
      <c r="HNU232" s="1"/>
      <c r="HNV232" s="1"/>
      <c r="HNW232" s="1"/>
      <c r="HNX232" s="1"/>
      <c r="HNY232" s="1"/>
      <c r="HNZ232" s="1"/>
      <c r="HOA232" s="1"/>
      <c r="HOB232" s="1"/>
      <c r="HOC232" s="1"/>
      <c r="HOD232" s="1"/>
      <c r="HOE232" s="1"/>
      <c r="HOF232" s="1"/>
      <c r="HOG232" s="1"/>
      <c r="HOH232" s="1"/>
      <c r="HOI232" s="1"/>
      <c r="HOJ232" s="1"/>
      <c r="HOK232" s="1"/>
      <c r="HOL232" s="1"/>
      <c r="HOM232" s="1"/>
      <c r="HON232" s="1"/>
      <c r="HOO232" s="1"/>
      <c r="HOP232" s="1"/>
      <c r="HOQ232" s="1"/>
      <c r="HOR232" s="1"/>
      <c r="HOS232" s="1"/>
      <c r="HOT232" s="1"/>
      <c r="HOU232" s="1"/>
      <c r="HOV232" s="1"/>
      <c r="HOW232" s="1"/>
      <c r="HOX232" s="1"/>
      <c r="HOY232" s="1"/>
      <c r="HOZ232" s="1"/>
      <c r="HPA232" s="1"/>
      <c r="HPB232" s="1"/>
      <c r="HPC232" s="1"/>
      <c r="HPD232" s="1"/>
      <c r="HPE232" s="1"/>
      <c r="HPF232" s="1"/>
      <c r="HPG232" s="1"/>
      <c r="HPH232" s="1"/>
      <c r="HPI232" s="1"/>
      <c r="HPJ232" s="1"/>
      <c r="HPK232" s="1"/>
      <c r="HPL232" s="1"/>
      <c r="HPM232" s="1"/>
      <c r="HPN232" s="1"/>
      <c r="HPO232" s="1"/>
      <c r="HPP232" s="1"/>
      <c r="HPQ232" s="1"/>
      <c r="HPR232" s="1"/>
      <c r="HPS232" s="1"/>
      <c r="HPT232" s="1"/>
      <c r="HPU232" s="1"/>
      <c r="HPV232" s="1"/>
      <c r="HPW232" s="1"/>
      <c r="HPX232" s="1"/>
      <c r="HPY232" s="1"/>
      <c r="HPZ232" s="1"/>
      <c r="HQA232" s="1"/>
      <c r="HQB232" s="1"/>
      <c r="HQC232" s="1"/>
      <c r="HQD232" s="1"/>
      <c r="HQE232" s="1"/>
      <c r="HQF232" s="1"/>
      <c r="HQG232" s="1"/>
      <c r="HQH232" s="1"/>
      <c r="HQI232" s="1"/>
      <c r="HQJ232" s="1"/>
      <c r="HQK232" s="1"/>
      <c r="HQL232" s="1"/>
      <c r="HQM232" s="1"/>
      <c r="HQN232" s="1"/>
      <c r="HQO232" s="1"/>
      <c r="HQP232" s="1"/>
      <c r="HQQ232" s="1"/>
      <c r="HQR232" s="1"/>
      <c r="HQS232" s="1"/>
      <c r="HQT232" s="1"/>
      <c r="HQU232" s="1"/>
      <c r="HQV232" s="1"/>
      <c r="HQW232" s="1"/>
      <c r="HQX232" s="1"/>
      <c r="HQY232" s="1"/>
      <c r="HQZ232" s="1"/>
      <c r="HRA232" s="1"/>
      <c r="HRB232" s="1"/>
      <c r="HRC232" s="1"/>
      <c r="HRD232" s="1"/>
      <c r="HRE232" s="1"/>
      <c r="HRF232" s="1"/>
      <c r="HRG232" s="1"/>
      <c r="HRH232" s="1"/>
      <c r="HRI232" s="1"/>
      <c r="HRJ232" s="1"/>
      <c r="HRK232" s="1"/>
      <c r="HRL232" s="1"/>
      <c r="HRM232" s="1"/>
      <c r="HRN232" s="1"/>
      <c r="HRO232" s="1"/>
      <c r="HRP232" s="1"/>
      <c r="HRQ232" s="1"/>
      <c r="HRR232" s="1"/>
      <c r="HRS232" s="1"/>
      <c r="HRT232" s="1"/>
      <c r="HRU232" s="1"/>
      <c r="HRV232" s="1"/>
      <c r="HRW232" s="1"/>
      <c r="HRX232" s="1"/>
      <c r="HRY232" s="1"/>
      <c r="HRZ232" s="1"/>
      <c r="HSA232" s="1"/>
      <c r="HSB232" s="1"/>
      <c r="HSC232" s="1"/>
      <c r="HSD232" s="1"/>
      <c r="HSE232" s="1"/>
      <c r="HSF232" s="1"/>
      <c r="HSG232" s="1"/>
      <c r="HSH232" s="1"/>
      <c r="HSI232" s="1"/>
      <c r="HSJ232" s="1"/>
      <c r="HSK232" s="1"/>
      <c r="HSL232" s="1"/>
      <c r="HSM232" s="1"/>
      <c r="HSN232" s="1"/>
      <c r="HSO232" s="1"/>
      <c r="HSP232" s="1"/>
      <c r="HSQ232" s="1"/>
      <c r="HSR232" s="1"/>
      <c r="HSS232" s="1"/>
      <c r="HST232" s="1"/>
      <c r="HSU232" s="1"/>
      <c r="HSV232" s="1"/>
      <c r="HSW232" s="1"/>
      <c r="HSX232" s="1"/>
      <c r="HSY232" s="1"/>
      <c r="HSZ232" s="1"/>
      <c r="HTA232" s="1"/>
      <c r="HTB232" s="1"/>
      <c r="HTC232" s="1"/>
      <c r="HTD232" s="1"/>
      <c r="HTE232" s="1"/>
      <c r="HTF232" s="1"/>
      <c r="HTG232" s="1"/>
      <c r="HTH232" s="1"/>
      <c r="HTI232" s="1"/>
      <c r="HTJ232" s="1"/>
      <c r="HTK232" s="1"/>
      <c r="HTL232" s="1"/>
      <c r="HTM232" s="1"/>
      <c r="HTN232" s="1"/>
      <c r="HTO232" s="1"/>
      <c r="HTP232" s="1"/>
      <c r="HTQ232" s="1"/>
      <c r="HTR232" s="1"/>
      <c r="HTS232" s="1"/>
      <c r="HTT232" s="1"/>
      <c r="HTU232" s="1"/>
      <c r="HTV232" s="1"/>
      <c r="HTW232" s="1"/>
      <c r="HTX232" s="1"/>
      <c r="HTY232" s="1"/>
      <c r="HTZ232" s="1"/>
      <c r="HUA232" s="1"/>
      <c r="HUB232" s="1"/>
      <c r="HUC232" s="1"/>
      <c r="HUD232" s="1"/>
      <c r="HUE232" s="1"/>
      <c r="HUF232" s="1"/>
      <c r="HUG232" s="1"/>
      <c r="HUH232" s="1"/>
      <c r="HUI232" s="1"/>
      <c r="HUJ232" s="1"/>
      <c r="HUK232" s="1"/>
      <c r="HUL232" s="1"/>
      <c r="HUM232" s="1"/>
      <c r="HUN232" s="1"/>
      <c r="HUO232" s="1"/>
      <c r="HUP232" s="1"/>
      <c r="HUQ232" s="1"/>
      <c r="HUR232" s="1"/>
      <c r="HUS232" s="1"/>
      <c r="HUT232" s="1"/>
      <c r="HUU232" s="1"/>
      <c r="HUV232" s="1"/>
      <c r="HUW232" s="1"/>
      <c r="HUX232" s="1"/>
      <c r="HUY232" s="1"/>
      <c r="HUZ232" s="1"/>
      <c r="HVA232" s="1"/>
      <c r="HVB232" s="1"/>
      <c r="HVC232" s="1"/>
      <c r="HVD232" s="1"/>
      <c r="HVE232" s="1"/>
      <c r="HVF232" s="1"/>
      <c r="HVG232" s="1"/>
      <c r="HVH232" s="1"/>
      <c r="HVI232" s="1"/>
      <c r="HVJ232" s="1"/>
      <c r="HVK232" s="1"/>
      <c r="HVL232" s="1"/>
      <c r="HVM232" s="1"/>
      <c r="HVN232" s="1"/>
      <c r="HVO232" s="1"/>
      <c r="HVP232" s="1"/>
      <c r="HVQ232" s="1"/>
      <c r="HVR232" s="1"/>
      <c r="HVS232" s="1"/>
      <c r="HVT232" s="1"/>
      <c r="HVU232" s="1"/>
      <c r="HVV232" s="1"/>
      <c r="HVW232" s="1"/>
      <c r="HVX232" s="1"/>
      <c r="HVY232" s="1"/>
      <c r="HVZ232" s="1"/>
      <c r="HWA232" s="1"/>
      <c r="HWB232" s="1"/>
      <c r="HWC232" s="1"/>
      <c r="HWD232" s="1"/>
      <c r="HWE232" s="1"/>
      <c r="HWF232" s="1"/>
      <c r="HWG232" s="1"/>
      <c r="HWH232" s="1"/>
      <c r="HWI232" s="1"/>
      <c r="HWJ232" s="1"/>
      <c r="HWK232" s="1"/>
      <c r="HWL232" s="1"/>
      <c r="HWM232" s="1"/>
      <c r="HWN232" s="1"/>
      <c r="HWO232" s="1"/>
      <c r="HWP232" s="1"/>
      <c r="HWQ232" s="1"/>
      <c r="HWR232" s="1"/>
      <c r="HWS232" s="1"/>
      <c r="HWT232" s="1"/>
      <c r="HWU232" s="1"/>
      <c r="HWV232" s="1"/>
      <c r="HWW232" s="1"/>
      <c r="HWX232" s="1"/>
      <c r="HWY232" s="1"/>
      <c r="HWZ232" s="1"/>
      <c r="HXA232" s="1"/>
      <c r="HXB232" s="1"/>
      <c r="HXC232" s="1"/>
      <c r="HXD232" s="1"/>
      <c r="HXE232" s="1"/>
      <c r="HXF232" s="1"/>
      <c r="HXG232" s="1"/>
      <c r="HXH232" s="1"/>
      <c r="HXI232" s="1"/>
      <c r="HXJ232" s="1"/>
      <c r="HXK232" s="1"/>
      <c r="HXL232" s="1"/>
      <c r="HXM232" s="1"/>
      <c r="HXN232" s="1"/>
      <c r="HXO232" s="1"/>
      <c r="HXP232" s="1"/>
      <c r="HXQ232" s="1"/>
      <c r="HXR232" s="1"/>
      <c r="HXS232" s="1"/>
      <c r="HXT232" s="1"/>
      <c r="HXU232" s="1"/>
      <c r="HXV232" s="1"/>
      <c r="HXW232" s="1"/>
      <c r="HXX232" s="1"/>
      <c r="HXY232" s="1"/>
      <c r="HXZ232" s="1"/>
      <c r="HYA232" s="1"/>
      <c r="HYB232" s="1"/>
      <c r="HYC232" s="1"/>
      <c r="HYD232" s="1"/>
      <c r="HYE232" s="1"/>
      <c r="HYF232" s="1"/>
      <c r="HYG232" s="1"/>
      <c r="HYH232" s="1"/>
      <c r="HYI232" s="1"/>
      <c r="HYJ232" s="1"/>
      <c r="HYK232" s="1"/>
      <c r="HYL232" s="1"/>
      <c r="HYM232" s="1"/>
      <c r="HYN232" s="1"/>
      <c r="HYO232" s="1"/>
      <c r="HYP232" s="1"/>
      <c r="HYQ232" s="1"/>
      <c r="HYR232" s="1"/>
      <c r="HYS232" s="1"/>
      <c r="HYT232" s="1"/>
      <c r="HYU232" s="1"/>
      <c r="HYV232" s="1"/>
      <c r="HYW232" s="1"/>
      <c r="HYX232" s="1"/>
      <c r="HYY232" s="1"/>
      <c r="HYZ232" s="1"/>
      <c r="HZA232" s="1"/>
      <c r="HZB232" s="1"/>
      <c r="HZC232" s="1"/>
      <c r="HZD232" s="1"/>
      <c r="HZE232" s="1"/>
      <c r="HZF232" s="1"/>
      <c r="HZG232" s="1"/>
      <c r="HZH232" s="1"/>
      <c r="HZI232" s="1"/>
      <c r="HZJ232" s="1"/>
      <c r="HZK232" s="1"/>
      <c r="HZL232" s="1"/>
      <c r="HZM232" s="1"/>
      <c r="HZN232" s="1"/>
      <c r="HZO232" s="1"/>
      <c r="HZP232" s="1"/>
      <c r="HZQ232" s="1"/>
      <c r="HZR232" s="1"/>
      <c r="HZS232" s="1"/>
      <c r="HZT232" s="1"/>
      <c r="HZU232" s="1"/>
      <c r="HZV232" s="1"/>
      <c r="HZW232" s="1"/>
      <c r="HZX232" s="1"/>
      <c r="HZY232" s="1"/>
      <c r="HZZ232" s="1"/>
      <c r="IAA232" s="1"/>
      <c r="IAB232" s="1"/>
      <c r="IAC232" s="1"/>
      <c r="IAD232" s="1"/>
      <c r="IAE232" s="1"/>
      <c r="IAF232" s="1"/>
      <c r="IAG232" s="1"/>
      <c r="IAH232" s="1"/>
      <c r="IAI232" s="1"/>
      <c r="IAJ232" s="1"/>
      <c r="IAK232" s="1"/>
      <c r="IAL232" s="1"/>
      <c r="IAM232" s="1"/>
      <c r="IAN232" s="1"/>
      <c r="IAO232" s="1"/>
      <c r="IAP232" s="1"/>
      <c r="IAQ232" s="1"/>
      <c r="IAR232" s="1"/>
      <c r="IAS232" s="1"/>
      <c r="IAT232" s="1"/>
      <c r="IAU232" s="1"/>
      <c r="IAV232" s="1"/>
      <c r="IAW232" s="1"/>
      <c r="IAX232" s="1"/>
      <c r="IAY232" s="1"/>
      <c r="IAZ232" s="1"/>
      <c r="IBA232" s="1"/>
      <c r="IBB232" s="1"/>
      <c r="IBC232" s="1"/>
      <c r="IBD232" s="1"/>
      <c r="IBE232" s="1"/>
      <c r="IBF232" s="1"/>
      <c r="IBG232" s="1"/>
      <c r="IBH232" s="1"/>
      <c r="IBI232" s="1"/>
      <c r="IBJ232" s="1"/>
      <c r="IBK232" s="1"/>
      <c r="IBL232" s="1"/>
      <c r="IBM232" s="1"/>
      <c r="IBN232" s="1"/>
      <c r="IBO232" s="1"/>
      <c r="IBP232" s="1"/>
      <c r="IBQ232" s="1"/>
      <c r="IBR232" s="1"/>
      <c r="IBS232" s="1"/>
      <c r="IBT232" s="1"/>
      <c r="IBU232" s="1"/>
      <c r="IBV232" s="1"/>
      <c r="IBW232" s="1"/>
      <c r="IBX232" s="1"/>
      <c r="IBY232" s="1"/>
      <c r="IBZ232" s="1"/>
      <c r="ICA232" s="1"/>
      <c r="ICB232" s="1"/>
      <c r="ICC232" s="1"/>
      <c r="ICD232" s="1"/>
      <c r="ICE232" s="1"/>
      <c r="ICF232" s="1"/>
      <c r="ICG232" s="1"/>
      <c r="ICH232" s="1"/>
      <c r="ICI232" s="1"/>
      <c r="ICJ232" s="1"/>
      <c r="ICK232" s="1"/>
      <c r="ICL232" s="1"/>
      <c r="ICM232" s="1"/>
      <c r="ICN232" s="1"/>
      <c r="ICO232" s="1"/>
      <c r="ICP232" s="1"/>
      <c r="ICQ232" s="1"/>
      <c r="ICR232" s="1"/>
      <c r="ICS232" s="1"/>
      <c r="ICT232" s="1"/>
      <c r="ICU232" s="1"/>
      <c r="ICV232" s="1"/>
      <c r="ICW232" s="1"/>
      <c r="ICX232" s="1"/>
      <c r="ICY232" s="1"/>
      <c r="ICZ232" s="1"/>
      <c r="IDA232" s="1"/>
      <c r="IDB232" s="1"/>
      <c r="IDC232" s="1"/>
      <c r="IDD232" s="1"/>
      <c r="IDE232" s="1"/>
      <c r="IDF232" s="1"/>
      <c r="IDG232" s="1"/>
      <c r="IDH232" s="1"/>
      <c r="IDI232" s="1"/>
      <c r="IDJ232" s="1"/>
      <c r="IDK232" s="1"/>
      <c r="IDL232" s="1"/>
      <c r="IDM232" s="1"/>
      <c r="IDN232" s="1"/>
      <c r="IDO232" s="1"/>
      <c r="IDP232" s="1"/>
      <c r="IDQ232" s="1"/>
      <c r="IDR232" s="1"/>
      <c r="IDS232" s="1"/>
      <c r="IDT232" s="1"/>
      <c r="IDU232" s="1"/>
      <c r="IDV232" s="1"/>
      <c r="IDW232" s="1"/>
      <c r="IDX232" s="1"/>
      <c r="IDY232" s="1"/>
      <c r="IDZ232" s="1"/>
      <c r="IEA232" s="1"/>
      <c r="IEB232" s="1"/>
      <c r="IEC232" s="1"/>
      <c r="IED232" s="1"/>
      <c r="IEE232" s="1"/>
      <c r="IEF232" s="1"/>
      <c r="IEG232" s="1"/>
      <c r="IEH232" s="1"/>
      <c r="IEI232" s="1"/>
      <c r="IEJ232" s="1"/>
      <c r="IEK232" s="1"/>
      <c r="IEL232" s="1"/>
      <c r="IEM232" s="1"/>
      <c r="IEN232" s="1"/>
      <c r="IEO232" s="1"/>
      <c r="IEP232" s="1"/>
      <c r="IEQ232" s="1"/>
      <c r="IER232" s="1"/>
      <c r="IES232" s="1"/>
      <c r="IET232" s="1"/>
      <c r="IEU232" s="1"/>
      <c r="IEV232" s="1"/>
      <c r="IEW232" s="1"/>
      <c r="IEX232" s="1"/>
      <c r="IEY232" s="1"/>
      <c r="IEZ232" s="1"/>
      <c r="IFA232" s="1"/>
      <c r="IFB232" s="1"/>
      <c r="IFC232" s="1"/>
      <c r="IFD232" s="1"/>
      <c r="IFE232" s="1"/>
      <c r="IFF232" s="1"/>
      <c r="IFG232" s="1"/>
      <c r="IFH232" s="1"/>
      <c r="IFI232" s="1"/>
      <c r="IFJ232" s="1"/>
      <c r="IFK232" s="1"/>
      <c r="IFL232" s="1"/>
      <c r="IFM232" s="1"/>
      <c r="IFN232" s="1"/>
      <c r="IFO232" s="1"/>
      <c r="IFP232" s="1"/>
      <c r="IFQ232" s="1"/>
      <c r="IFR232" s="1"/>
      <c r="IFS232" s="1"/>
      <c r="IFT232" s="1"/>
      <c r="IFU232" s="1"/>
      <c r="IFV232" s="1"/>
      <c r="IFW232" s="1"/>
      <c r="IFX232" s="1"/>
      <c r="IFY232" s="1"/>
      <c r="IFZ232" s="1"/>
      <c r="IGA232" s="1"/>
      <c r="IGB232" s="1"/>
      <c r="IGC232" s="1"/>
      <c r="IGD232" s="1"/>
      <c r="IGE232" s="1"/>
      <c r="IGF232" s="1"/>
      <c r="IGG232" s="1"/>
      <c r="IGH232" s="1"/>
      <c r="IGI232" s="1"/>
      <c r="IGJ232" s="1"/>
      <c r="IGK232" s="1"/>
      <c r="IGL232" s="1"/>
      <c r="IGM232" s="1"/>
      <c r="IGN232" s="1"/>
      <c r="IGO232" s="1"/>
      <c r="IGP232" s="1"/>
      <c r="IGQ232" s="1"/>
      <c r="IGR232" s="1"/>
      <c r="IGS232" s="1"/>
      <c r="IGT232" s="1"/>
      <c r="IGU232" s="1"/>
      <c r="IGV232" s="1"/>
      <c r="IGW232" s="1"/>
      <c r="IGX232" s="1"/>
      <c r="IGY232" s="1"/>
      <c r="IGZ232" s="1"/>
      <c r="IHA232" s="1"/>
      <c r="IHB232" s="1"/>
      <c r="IHC232" s="1"/>
      <c r="IHD232" s="1"/>
      <c r="IHE232" s="1"/>
      <c r="IHF232" s="1"/>
      <c r="IHG232" s="1"/>
      <c r="IHH232" s="1"/>
      <c r="IHI232" s="1"/>
      <c r="IHJ232" s="1"/>
      <c r="IHK232" s="1"/>
      <c r="IHL232" s="1"/>
      <c r="IHM232" s="1"/>
      <c r="IHN232" s="1"/>
      <c r="IHO232" s="1"/>
      <c r="IHP232" s="1"/>
      <c r="IHQ232" s="1"/>
      <c r="IHR232" s="1"/>
      <c r="IHS232" s="1"/>
      <c r="IHT232" s="1"/>
      <c r="IHU232" s="1"/>
      <c r="IHV232" s="1"/>
      <c r="IHW232" s="1"/>
      <c r="IHX232" s="1"/>
      <c r="IHY232" s="1"/>
      <c r="IHZ232" s="1"/>
      <c r="IIA232" s="1"/>
      <c r="IIB232" s="1"/>
      <c r="IIC232" s="1"/>
      <c r="IID232" s="1"/>
      <c r="IIE232" s="1"/>
      <c r="IIF232" s="1"/>
      <c r="IIG232" s="1"/>
      <c r="IIH232" s="1"/>
      <c r="III232" s="1"/>
      <c r="IIJ232" s="1"/>
      <c r="IIK232" s="1"/>
      <c r="IIL232" s="1"/>
      <c r="IIM232" s="1"/>
      <c r="IIN232" s="1"/>
      <c r="IIO232" s="1"/>
      <c r="IIP232" s="1"/>
      <c r="IIQ232" s="1"/>
      <c r="IIR232" s="1"/>
      <c r="IIS232" s="1"/>
      <c r="IIT232" s="1"/>
      <c r="IIU232" s="1"/>
      <c r="IIV232" s="1"/>
      <c r="IIW232" s="1"/>
      <c r="IIX232" s="1"/>
      <c r="IIY232" s="1"/>
      <c r="IIZ232" s="1"/>
      <c r="IJA232" s="1"/>
      <c r="IJB232" s="1"/>
      <c r="IJC232" s="1"/>
      <c r="IJD232" s="1"/>
      <c r="IJE232" s="1"/>
      <c r="IJF232" s="1"/>
      <c r="IJG232" s="1"/>
      <c r="IJH232" s="1"/>
      <c r="IJI232" s="1"/>
      <c r="IJJ232" s="1"/>
      <c r="IJK232" s="1"/>
      <c r="IJL232" s="1"/>
      <c r="IJM232" s="1"/>
      <c r="IJN232" s="1"/>
      <c r="IJO232" s="1"/>
      <c r="IJP232" s="1"/>
      <c r="IJQ232" s="1"/>
      <c r="IJR232" s="1"/>
      <c r="IJS232" s="1"/>
      <c r="IJT232" s="1"/>
      <c r="IJU232" s="1"/>
      <c r="IJV232" s="1"/>
      <c r="IJW232" s="1"/>
      <c r="IJX232" s="1"/>
      <c r="IJY232" s="1"/>
      <c r="IJZ232" s="1"/>
      <c r="IKA232" s="1"/>
      <c r="IKB232" s="1"/>
      <c r="IKC232" s="1"/>
      <c r="IKD232" s="1"/>
      <c r="IKE232" s="1"/>
      <c r="IKF232" s="1"/>
      <c r="IKG232" s="1"/>
      <c r="IKH232" s="1"/>
      <c r="IKI232" s="1"/>
      <c r="IKJ232" s="1"/>
      <c r="IKK232" s="1"/>
      <c r="IKL232" s="1"/>
      <c r="IKM232" s="1"/>
      <c r="IKN232" s="1"/>
      <c r="IKO232" s="1"/>
      <c r="IKP232" s="1"/>
      <c r="IKQ232" s="1"/>
      <c r="IKR232" s="1"/>
      <c r="IKS232" s="1"/>
      <c r="IKT232" s="1"/>
      <c r="IKU232" s="1"/>
      <c r="IKV232" s="1"/>
      <c r="IKW232" s="1"/>
      <c r="IKX232" s="1"/>
      <c r="IKY232" s="1"/>
      <c r="IKZ232" s="1"/>
      <c r="ILA232" s="1"/>
      <c r="ILB232" s="1"/>
      <c r="ILC232" s="1"/>
      <c r="ILD232" s="1"/>
      <c r="ILE232" s="1"/>
      <c r="ILF232" s="1"/>
      <c r="ILG232" s="1"/>
      <c r="ILH232" s="1"/>
      <c r="ILI232" s="1"/>
      <c r="ILJ232" s="1"/>
      <c r="ILK232" s="1"/>
      <c r="ILL232" s="1"/>
      <c r="ILM232" s="1"/>
      <c r="ILN232" s="1"/>
      <c r="ILO232" s="1"/>
      <c r="ILP232" s="1"/>
      <c r="ILQ232" s="1"/>
      <c r="ILR232" s="1"/>
      <c r="ILS232" s="1"/>
      <c r="ILT232" s="1"/>
      <c r="ILU232" s="1"/>
      <c r="ILV232" s="1"/>
      <c r="ILW232" s="1"/>
      <c r="ILX232" s="1"/>
      <c r="ILY232" s="1"/>
      <c r="ILZ232" s="1"/>
      <c r="IMA232" s="1"/>
      <c r="IMB232" s="1"/>
      <c r="IMC232" s="1"/>
      <c r="IMD232" s="1"/>
      <c r="IME232" s="1"/>
      <c r="IMF232" s="1"/>
      <c r="IMG232" s="1"/>
      <c r="IMH232" s="1"/>
      <c r="IMI232" s="1"/>
      <c r="IMJ232" s="1"/>
      <c r="IMK232" s="1"/>
      <c r="IML232" s="1"/>
      <c r="IMM232" s="1"/>
      <c r="IMN232" s="1"/>
      <c r="IMO232" s="1"/>
      <c r="IMP232" s="1"/>
      <c r="IMQ232" s="1"/>
      <c r="IMR232" s="1"/>
      <c r="IMS232" s="1"/>
      <c r="IMT232" s="1"/>
      <c r="IMU232" s="1"/>
      <c r="IMV232" s="1"/>
      <c r="IMW232" s="1"/>
      <c r="IMX232" s="1"/>
      <c r="IMY232" s="1"/>
      <c r="IMZ232" s="1"/>
      <c r="INA232" s="1"/>
      <c r="INB232" s="1"/>
      <c r="INC232" s="1"/>
      <c r="IND232" s="1"/>
      <c r="INE232" s="1"/>
      <c r="INF232" s="1"/>
      <c r="ING232" s="1"/>
      <c r="INH232" s="1"/>
      <c r="INI232" s="1"/>
      <c r="INJ232" s="1"/>
      <c r="INK232" s="1"/>
      <c r="INL232" s="1"/>
      <c r="INM232" s="1"/>
      <c r="INN232" s="1"/>
      <c r="INO232" s="1"/>
      <c r="INP232" s="1"/>
      <c r="INQ232" s="1"/>
      <c r="INR232" s="1"/>
      <c r="INS232" s="1"/>
      <c r="INT232" s="1"/>
      <c r="INU232" s="1"/>
      <c r="INV232" s="1"/>
      <c r="INW232" s="1"/>
      <c r="INX232" s="1"/>
      <c r="INY232" s="1"/>
      <c r="INZ232" s="1"/>
      <c r="IOA232" s="1"/>
      <c r="IOB232" s="1"/>
      <c r="IOC232" s="1"/>
      <c r="IOD232" s="1"/>
      <c r="IOE232" s="1"/>
      <c r="IOF232" s="1"/>
      <c r="IOG232" s="1"/>
      <c r="IOH232" s="1"/>
      <c r="IOI232" s="1"/>
      <c r="IOJ232" s="1"/>
      <c r="IOK232" s="1"/>
      <c r="IOL232" s="1"/>
      <c r="IOM232" s="1"/>
      <c r="ION232" s="1"/>
      <c r="IOO232" s="1"/>
      <c r="IOP232" s="1"/>
      <c r="IOQ232" s="1"/>
      <c r="IOR232" s="1"/>
      <c r="IOS232" s="1"/>
      <c r="IOT232" s="1"/>
      <c r="IOU232" s="1"/>
      <c r="IOV232" s="1"/>
      <c r="IOW232" s="1"/>
      <c r="IOX232" s="1"/>
      <c r="IOY232" s="1"/>
      <c r="IOZ232" s="1"/>
      <c r="IPA232" s="1"/>
      <c r="IPB232" s="1"/>
      <c r="IPC232" s="1"/>
      <c r="IPD232" s="1"/>
      <c r="IPE232" s="1"/>
      <c r="IPF232" s="1"/>
      <c r="IPG232" s="1"/>
      <c r="IPH232" s="1"/>
      <c r="IPI232" s="1"/>
      <c r="IPJ232" s="1"/>
      <c r="IPK232" s="1"/>
      <c r="IPL232" s="1"/>
      <c r="IPM232" s="1"/>
      <c r="IPN232" s="1"/>
      <c r="IPO232" s="1"/>
      <c r="IPP232" s="1"/>
      <c r="IPQ232" s="1"/>
      <c r="IPR232" s="1"/>
      <c r="IPS232" s="1"/>
      <c r="IPT232" s="1"/>
      <c r="IPU232" s="1"/>
      <c r="IPV232" s="1"/>
      <c r="IPW232" s="1"/>
      <c r="IPX232" s="1"/>
      <c r="IPY232" s="1"/>
      <c r="IPZ232" s="1"/>
      <c r="IQA232" s="1"/>
      <c r="IQB232" s="1"/>
      <c r="IQC232" s="1"/>
      <c r="IQD232" s="1"/>
      <c r="IQE232" s="1"/>
      <c r="IQF232" s="1"/>
      <c r="IQG232" s="1"/>
      <c r="IQH232" s="1"/>
      <c r="IQI232" s="1"/>
      <c r="IQJ232" s="1"/>
      <c r="IQK232" s="1"/>
      <c r="IQL232" s="1"/>
      <c r="IQM232" s="1"/>
      <c r="IQN232" s="1"/>
      <c r="IQO232" s="1"/>
      <c r="IQP232" s="1"/>
      <c r="IQQ232" s="1"/>
      <c r="IQR232" s="1"/>
      <c r="IQS232" s="1"/>
      <c r="IQT232" s="1"/>
      <c r="IQU232" s="1"/>
      <c r="IQV232" s="1"/>
      <c r="IQW232" s="1"/>
      <c r="IQX232" s="1"/>
      <c r="IQY232" s="1"/>
      <c r="IQZ232" s="1"/>
      <c r="IRA232" s="1"/>
      <c r="IRB232" s="1"/>
      <c r="IRC232" s="1"/>
      <c r="IRD232" s="1"/>
      <c r="IRE232" s="1"/>
      <c r="IRF232" s="1"/>
      <c r="IRG232" s="1"/>
      <c r="IRH232" s="1"/>
      <c r="IRI232" s="1"/>
      <c r="IRJ232" s="1"/>
      <c r="IRK232" s="1"/>
      <c r="IRL232" s="1"/>
      <c r="IRM232" s="1"/>
      <c r="IRN232" s="1"/>
      <c r="IRO232" s="1"/>
      <c r="IRP232" s="1"/>
      <c r="IRQ232" s="1"/>
      <c r="IRR232" s="1"/>
      <c r="IRS232" s="1"/>
      <c r="IRT232" s="1"/>
      <c r="IRU232" s="1"/>
      <c r="IRV232" s="1"/>
      <c r="IRW232" s="1"/>
      <c r="IRX232" s="1"/>
      <c r="IRY232" s="1"/>
      <c r="IRZ232" s="1"/>
      <c r="ISA232" s="1"/>
      <c r="ISB232" s="1"/>
      <c r="ISC232" s="1"/>
      <c r="ISD232" s="1"/>
      <c r="ISE232" s="1"/>
      <c r="ISF232" s="1"/>
      <c r="ISG232" s="1"/>
      <c r="ISH232" s="1"/>
      <c r="ISI232" s="1"/>
      <c r="ISJ232" s="1"/>
      <c r="ISK232" s="1"/>
      <c r="ISL232" s="1"/>
      <c r="ISM232" s="1"/>
      <c r="ISN232" s="1"/>
      <c r="ISO232" s="1"/>
      <c r="ISP232" s="1"/>
      <c r="ISQ232" s="1"/>
      <c r="ISR232" s="1"/>
      <c r="ISS232" s="1"/>
      <c r="IST232" s="1"/>
      <c r="ISU232" s="1"/>
      <c r="ISV232" s="1"/>
      <c r="ISW232" s="1"/>
      <c r="ISX232" s="1"/>
      <c r="ISY232" s="1"/>
      <c r="ISZ232" s="1"/>
      <c r="ITA232" s="1"/>
      <c r="ITB232" s="1"/>
      <c r="ITC232" s="1"/>
      <c r="ITD232" s="1"/>
      <c r="ITE232" s="1"/>
      <c r="ITF232" s="1"/>
      <c r="ITG232" s="1"/>
      <c r="ITH232" s="1"/>
      <c r="ITI232" s="1"/>
      <c r="ITJ232" s="1"/>
      <c r="ITK232" s="1"/>
      <c r="ITL232" s="1"/>
      <c r="ITM232" s="1"/>
      <c r="ITN232" s="1"/>
      <c r="ITO232" s="1"/>
      <c r="ITP232" s="1"/>
      <c r="ITQ232" s="1"/>
      <c r="ITR232" s="1"/>
      <c r="ITS232" s="1"/>
      <c r="ITT232" s="1"/>
      <c r="ITU232" s="1"/>
      <c r="ITV232" s="1"/>
      <c r="ITW232" s="1"/>
      <c r="ITX232" s="1"/>
      <c r="ITY232" s="1"/>
      <c r="ITZ232" s="1"/>
      <c r="IUA232" s="1"/>
      <c r="IUB232" s="1"/>
      <c r="IUC232" s="1"/>
      <c r="IUD232" s="1"/>
      <c r="IUE232" s="1"/>
      <c r="IUF232" s="1"/>
      <c r="IUG232" s="1"/>
      <c r="IUH232" s="1"/>
      <c r="IUI232" s="1"/>
      <c r="IUJ232" s="1"/>
      <c r="IUK232" s="1"/>
      <c r="IUL232" s="1"/>
      <c r="IUM232" s="1"/>
      <c r="IUN232" s="1"/>
      <c r="IUO232" s="1"/>
      <c r="IUP232" s="1"/>
      <c r="IUQ232" s="1"/>
      <c r="IUR232" s="1"/>
      <c r="IUS232" s="1"/>
      <c r="IUT232" s="1"/>
      <c r="IUU232" s="1"/>
      <c r="IUV232" s="1"/>
      <c r="IUW232" s="1"/>
      <c r="IUX232" s="1"/>
      <c r="IUY232" s="1"/>
      <c r="IUZ232" s="1"/>
      <c r="IVA232" s="1"/>
      <c r="IVB232" s="1"/>
      <c r="IVC232" s="1"/>
      <c r="IVD232" s="1"/>
      <c r="IVE232" s="1"/>
      <c r="IVF232" s="1"/>
      <c r="IVG232" s="1"/>
      <c r="IVH232" s="1"/>
      <c r="IVI232" s="1"/>
      <c r="IVJ232" s="1"/>
      <c r="IVK232" s="1"/>
      <c r="IVL232" s="1"/>
      <c r="IVM232" s="1"/>
      <c r="IVN232" s="1"/>
      <c r="IVO232" s="1"/>
      <c r="IVP232" s="1"/>
      <c r="IVQ232" s="1"/>
      <c r="IVR232" s="1"/>
      <c r="IVS232" s="1"/>
      <c r="IVT232" s="1"/>
      <c r="IVU232" s="1"/>
      <c r="IVV232" s="1"/>
      <c r="IVW232" s="1"/>
      <c r="IVX232" s="1"/>
      <c r="IVY232" s="1"/>
      <c r="IVZ232" s="1"/>
      <c r="IWA232" s="1"/>
      <c r="IWB232" s="1"/>
      <c r="IWC232" s="1"/>
      <c r="IWD232" s="1"/>
      <c r="IWE232" s="1"/>
      <c r="IWF232" s="1"/>
      <c r="IWG232" s="1"/>
      <c r="IWH232" s="1"/>
      <c r="IWI232" s="1"/>
      <c r="IWJ232" s="1"/>
      <c r="IWK232" s="1"/>
      <c r="IWL232" s="1"/>
      <c r="IWM232" s="1"/>
      <c r="IWN232" s="1"/>
      <c r="IWO232" s="1"/>
      <c r="IWP232" s="1"/>
      <c r="IWQ232" s="1"/>
      <c r="IWR232" s="1"/>
      <c r="IWS232" s="1"/>
      <c r="IWT232" s="1"/>
      <c r="IWU232" s="1"/>
      <c r="IWV232" s="1"/>
      <c r="IWW232" s="1"/>
      <c r="IWX232" s="1"/>
      <c r="IWY232" s="1"/>
      <c r="IWZ232" s="1"/>
      <c r="IXA232" s="1"/>
      <c r="IXB232" s="1"/>
      <c r="IXC232" s="1"/>
      <c r="IXD232" s="1"/>
      <c r="IXE232" s="1"/>
      <c r="IXF232" s="1"/>
      <c r="IXG232" s="1"/>
      <c r="IXH232" s="1"/>
      <c r="IXI232" s="1"/>
      <c r="IXJ232" s="1"/>
      <c r="IXK232" s="1"/>
      <c r="IXL232" s="1"/>
      <c r="IXM232" s="1"/>
      <c r="IXN232" s="1"/>
      <c r="IXO232" s="1"/>
      <c r="IXP232" s="1"/>
      <c r="IXQ232" s="1"/>
      <c r="IXR232" s="1"/>
      <c r="IXS232" s="1"/>
      <c r="IXT232" s="1"/>
      <c r="IXU232" s="1"/>
      <c r="IXV232" s="1"/>
      <c r="IXW232" s="1"/>
      <c r="IXX232" s="1"/>
      <c r="IXY232" s="1"/>
      <c r="IXZ232" s="1"/>
      <c r="IYA232" s="1"/>
      <c r="IYB232" s="1"/>
      <c r="IYC232" s="1"/>
      <c r="IYD232" s="1"/>
      <c r="IYE232" s="1"/>
      <c r="IYF232" s="1"/>
      <c r="IYG232" s="1"/>
      <c r="IYH232" s="1"/>
      <c r="IYI232" s="1"/>
      <c r="IYJ232" s="1"/>
      <c r="IYK232" s="1"/>
      <c r="IYL232" s="1"/>
      <c r="IYM232" s="1"/>
      <c r="IYN232" s="1"/>
      <c r="IYO232" s="1"/>
      <c r="IYP232" s="1"/>
      <c r="IYQ232" s="1"/>
      <c r="IYR232" s="1"/>
      <c r="IYS232" s="1"/>
      <c r="IYT232" s="1"/>
      <c r="IYU232" s="1"/>
      <c r="IYV232" s="1"/>
      <c r="IYW232" s="1"/>
      <c r="IYX232" s="1"/>
      <c r="IYY232" s="1"/>
      <c r="IYZ232" s="1"/>
      <c r="IZA232" s="1"/>
      <c r="IZB232" s="1"/>
      <c r="IZC232" s="1"/>
      <c r="IZD232" s="1"/>
      <c r="IZE232" s="1"/>
      <c r="IZF232" s="1"/>
      <c r="IZG232" s="1"/>
      <c r="IZH232" s="1"/>
      <c r="IZI232" s="1"/>
      <c r="IZJ232" s="1"/>
      <c r="IZK232" s="1"/>
      <c r="IZL232" s="1"/>
      <c r="IZM232" s="1"/>
      <c r="IZN232" s="1"/>
      <c r="IZO232" s="1"/>
      <c r="IZP232" s="1"/>
      <c r="IZQ232" s="1"/>
      <c r="IZR232" s="1"/>
      <c r="IZS232" s="1"/>
      <c r="IZT232" s="1"/>
      <c r="IZU232" s="1"/>
      <c r="IZV232" s="1"/>
      <c r="IZW232" s="1"/>
      <c r="IZX232" s="1"/>
      <c r="IZY232" s="1"/>
      <c r="IZZ232" s="1"/>
      <c r="JAA232" s="1"/>
      <c r="JAB232" s="1"/>
      <c r="JAC232" s="1"/>
      <c r="JAD232" s="1"/>
      <c r="JAE232" s="1"/>
      <c r="JAF232" s="1"/>
      <c r="JAG232" s="1"/>
      <c r="JAH232" s="1"/>
      <c r="JAI232" s="1"/>
      <c r="JAJ232" s="1"/>
      <c r="JAK232" s="1"/>
      <c r="JAL232" s="1"/>
      <c r="JAM232" s="1"/>
      <c r="JAN232" s="1"/>
      <c r="JAO232" s="1"/>
      <c r="JAP232" s="1"/>
      <c r="JAQ232" s="1"/>
      <c r="JAR232" s="1"/>
      <c r="JAS232" s="1"/>
      <c r="JAT232" s="1"/>
      <c r="JAU232" s="1"/>
      <c r="JAV232" s="1"/>
      <c r="JAW232" s="1"/>
      <c r="JAX232" s="1"/>
      <c r="JAY232" s="1"/>
      <c r="JAZ232" s="1"/>
      <c r="JBA232" s="1"/>
      <c r="JBB232" s="1"/>
      <c r="JBC232" s="1"/>
      <c r="JBD232" s="1"/>
      <c r="JBE232" s="1"/>
      <c r="JBF232" s="1"/>
      <c r="JBG232" s="1"/>
      <c r="JBH232" s="1"/>
      <c r="JBI232" s="1"/>
      <c r="JBJ232" s="1"/>
      <c r="JBK232" s="1"/>
      <c r="JBL232" s="1"/>
      <c r="JBM232" s="1"/>
      <c r="JBN232" s="1"/>
      <c r="JBO232" s="1"/>
      <c r="JBP232" s="1"/>
      <c r="JBQ232" s="1"/>
      <c r="JBR232" s="1"/>
      <c r="JBS232" s="1"/>
      <c r="JBT232" s="1"/>
      <c r="JBU232" s="1"/>
      <c r="JBV232" s="1"/>
      <c r="JBW232" s="1"/>
      <c r="JBX232" s="1"/>
      <c r="JBY232" s="1"/>
      <c r="JBZ232" s="1"/>
      <c r="JCA232" s="1"/>
      <c r="JCB232" s="1"/>
      <c r="JCC232" s="1"/>
      <c r="JCD232" s="1"/>
      <c r="JCE232" s="1"/>
      <c r="JCF232" s="1"/>
      <c r="JCG232" s="1"/>
      <c r="JCH232" s="1"/>
      <c r="JCI232" s="1"/>
      <c r="JCJ232" s="1"/>
      <c r="JCK232" s="1"/>
      <c r="JCL232" s="1"/>
      <c r="JCM232" s="1"/>
      <c r="JCN232" s="1"/>
      <c r="JCO232" s="1"/>
      <c r="JCP232" s="1"/>
      <c r="JCQ232" s="1"/>
      <c r="JCR232" s="1"/>
      <c r="JCS232" s="1"/>
      <c r="JCT232" s="1"/>
      <c r="JCU232" s="1"/>
      <c r="JCV232" s="1"/>
      <c r="JCW232" s="1"/>
      <c r="JCX232" s="1"/>
      <c r="JCY232" s="1"/>
      <c r="JCZ232" s="1"/>
      <c r="JDA232" s="1"/>
      <c r="JDB232" s="1"/>
      <c r="JDC232" s="1"/>
      <c r="JDD232" s="1"/>
      <c r="JDE232" s="1"/>
      <c r="JDF232" s="1"/>
      <c r="JDG232" s="1"/>
      <c r="JDH232" s="1"/>
      <c r="JDI232" s="1"/>
      <c r="JDJ232" s="1"/>
      <c r="JDK232" s="1"/>
      <c r="JDL232" s="1"/>
      <c r="JDM232" s="1"/>
      <c r="JDN232" s="1"/>
      <c r="JDO232" s="1"/>
      <c r="JDP232" s="1"/>
      <c r="JDQ232" s="1"/>
      <c r="JDR232" s="1"/>
      <c r="JDS232" s="1"/>
      <c r="JDT232" s="1"/>
      <c r="JDU232" s="1"/>
      <c r="JDV232" s="1"/>
      <c r="JDW232" s="1"/>
      <c r="JDX232" s="1"/>
      <c r="JDY232" s="1"/>
      <c r="JDZ232" s="1"/>
      <c r="JEA232" s="1"/>
      <c r="JEB232" s="1"/>
      <c r="JEC232" s="1"/>
      <c r="JED232" s="1"/>
      <c r="JEE232" s="1"/>
      <c r="JEF232" s="1"/>
      <c r="JEG232" s="1"/>
      <c r="JEH232" s="1"/>
      <c r="JEI232" s="1"/>
      <c r="JEJ232" s="1"/>
      <c r="JEK232" s="1"/>
      <c r="JEL232" s="1"/>
      <c r="JEM232" s="1"/>
      <c r="JEN232" s="1"/>
      <c r="JEO232" s="1"/>
      <c r="JEP232" s="1"/>
      <c r="JEQ232" s="1"/>
      <c r="JER232" s="1"/>
      <c r="JES232" s="1"/>
      <c r="JET232" s="1"/>
      <c r="JEU232" s="1"/>
      <c r="JEV232" s="1"/>
      <c r="JEW232" s="1"/>
      <c r="JEX232" s="1"/>
      <c r="JEY232" s="1"/>
      <c r="JEZ232" s="1"/>
      <c r="JFA232" s="1"/>
      <c r="JFB232" s="1"/>
      <c r="JFC232" s="1"/>
      <c r="JFD232" s="1"/>
      <c r="JFE232" s="1"/>
      <c r="JFF232" s="1"/>
      <c r="JFG232" s="1"/>
      <c r="JFH232" s="1"/>
      <c r="JFI232" s="1"/>
      <c r="JFJ232" s="1"/>
      <c r="JFK232" s="1"/>
      <c r="JFL232" s="1"/>
      <c r="JFM232" s="1"/>
      <c r="JFN232" s="1"/>
      <c r="JFO232" s="1"/>
      <c r="JFP232" s="1"/>
      <c r="JFQ232" s="1"/>
      <c r="JFR232" s="1"/>
      <c r="JFS232" s="1"/>
      <c r="JFT232" s="1"/>
      <c r="JFU232" s="1"/>
      <c r="JFV232" s="1"/>
      <c r="JFW232" s="1"/>
      <c r="JFX232" s="1"/>
      <c r="JFY232" s="1"/>
      <c r="JFZ232" s="1"/>
      <c r="JGA232" s="1"/>
      <c r="JGB232" s="1"/>
      <c r="JGC232" s="1"/>
      <c r="JGD232" s="1"/>
      <c r="JGE232" s="1"/>
      <c r="JGF232" s="1"/>
      <c r="JGG232" s="1"/>
      <c r="JGH232" s="1"/>
      <c r="JGI232" s="1"/>
      <c r="JGJ232" s="1"/>
      <c r="JGK232" s="1"/>
      <c r="JGL232" s="1"/>
      <c r="JGM232" s="1"/>
      <c r="JGN232" s="1"/>
      <c r="JGO232" s="1"/>
      <c r="JGP232" s="1"/>
      <c r="JGQ232" s="1"/>
      <c r="JGR232" s="1"/>
      <c r="JGS232" s="1"/>
      <c r="JGT232" s="1"/>
      <c r="JGU232" s="1"/>
      <c r="JGV232" s="1"/>
      <c r="JGW232" s="1"/>
      <c r="JGX232" s="1"/>
      <c r="JGY232" s="1"/>
      <c r="JGZ232" s="1"/>
      <c r="JHA232" s="1"/>
      <c r="JHB232" s="1"/>
      <c r="JHC232" s="1"/>
      <c r="JHD232" s="1"/>
      <c r="JHE232" s="1"/>
      <c r="JHF232" s="1"/>
      <c r="JHG232" s="1"/>
      <c r="JHH232" s="1"/>
      <c r="JHI232" s="1"/>
      <c r="JHJ232" s="1"/>
      <c r="JHK232" s="1"/>
      <c r="JHL232" s="1"/>
      <c r="JHM232" s="1"/>
      <c r="JHN232" s="1"/>
      <c r="JHO232" s="1"/>
      <c r="JHP232" s="1"/>
      <c r="JHQ232" s="1"/>
      <c r="JHR232" s="1"/>
      <c r="JHS232" s="1"/>
      <c r="JHT232" s="1"/>
      <c r="JHU232" s="1"/>
      <c r="JHV232" s="1"/>
      <c r="JHW232" s="1"/>
      <c r="JHX232" s="1"/>
      <c r="JHY232" s="1"/>
      <c r="JHZ232" s="1"/>
      <c r="JIA232" s="1"/>
      <c r="JIB232" s="1"/>
      <c r="JIC232" s="1"/>
      <c r="JID232" s="1"/>
      <c r="JIE232" s="1"/>
      <c r="JIF232" s="1"/>
      <c r="JIG232" s="1"/>
      <c r="JIH232" s="1"/>
      <c r="JII232" s="1"/>
      <c r="JIJ232" s="1"/>
      <c r="JIK232" s="1"/>
      <c r="JIL232" s="1"/>
      <c r="JIM232" s="1"/>
      <c r="JIN232" s="1"/>
      <c r="JIO232" s="1"/>
      <c r="JIP232" s="1"/>
      <c r="JIQ232" s="1"/>
      <c r="JIR232" s="1"/>
      <c r="JIS232" s="1"/>
      <c r="JIT232" s="1"/>
      <c r="JIU232" s="1"/>
      <c r="JIV232" s="1"/>
      <c r="JIW232" s="1"/>
      <c r="JIX232" s="1"/>
      <c r="JIY232" s="1"/>
      <c r="JIZ232" s="1"/>
      <c r="JJA232" s="1"/>
      <c r="JJB232" s="1"/>
      <c r="JJC232" s="1"/>
      <c r="JJD232" s="1"/>
      <c r="JJE232" s="1"/>
      <c r="JJF232" s="1"/>
      <c r="JJG232" s="1"/>
      <c r="JJH232" s="1"/>
      <c r="JJI232" s="1"/>
      <c r="JJJ232" s="1"/>
      <c r="JJK232" s="1"/>
      <c r="JJL232" s="1"/>
      <c r="JJM232" s="1"/>
      <c r="JJN232" s="1"/>
      <c r="JJO232" s="1"/>
      <c r="JJP232" s="1"/>
      <c r="JJQ232" s="1"/>
      <c r="JJR232" s="1"/>
      <c r="JJS232" s="1"/>
      <c r="JJT232" s="1"/>
      <c r="JJU232" s="1"/>
      <c r="JJV232" s="1"/>
      <c r="JJW232" s="1"/>
      <c r="JJX232" s="1"/>
      <c r="JJY232" s="1"/>
      <c r="JJZ232" s="1"/>
      <c r="JKA232" s="1"/>
      <c r="JKB232" s="1"/>
      <c r="JKC232" s="1"/>
      <c r="JKD232" s="1"/>
      <c r="JKE232" s="1"/>
      <c r="JKF232" s="1"/>
      <c r="JKG232" s="1"/>
      <c r="JKH232" s="1"/>
      <c r="JKI232" s="1"/>
      <c r="JKJ232" s="1"/>
      <c r="JKK232" s="1"/>
      <c r="JKL232" s="1"/>
      <c r="JKM232" s="1"/>
      <c r="JKN232" s="1"/>
      <c r="JKO232" s="1"/>
      <c r="JKP232" s="1"/>
      <c r="JKQ232" s="1"/>
      <c r="JKR232" s="1"/>
      <c r="JKS232" s="1"/>
      <c r="JKT232" s="1"/>
      <c r="JKU232" s="1"/>
      <c r="JKV232" s="1"/>
      <c r="JKW232" s="1"/>
      <c r="JKX232" s="1"/>
      <c r="JKY232" s="1"/>
      <c r="JKZ232" s="1"/>
      <c r="JLA232" s="1"/>
      <c r="JLB232" s="1"/>
      <c r="JLC232" s="1"/>
      <c r="JLD232" s="1"/>
      <c r="JLE232" s="1"/>
      <c r="JLF232" s="1"/>
      <c r="JLG232" s="1"/>
      <c r="JLH232" s="1"/>
      <c r="JLI232" s="1"/>
      <c r="JLJ232" s="1"/>
      <c r="JLK232" s="1"/>
      <c r="JLL232" s="1"/>
      <c r="JLM232" s="1"/>
      <c r="JLN232" s="1"/>
      <c r="JLO232" s="1"/>
      <c r="JLP232" s="1"/>
      <c r="JLQ232" s="1"/>
      <c r="JLR232" s="1"/>
      <c r="JLS232" s="1"/>
      <c r="JLT232" s="1"/>
      <c r="JLU232" s="1"/>
      <c r="JLV232" s="1"/>
      <c r="JLW232" s="1"/>
      <c r="JLX232" s="1"/>
      <c r="JLY232" s="1"/>
      <c r="JLZ232" s="1"/>
      <c r="JMA232" s="1"/>
      <c r="JMB232" s="1"/>
      <c r="JMC232" s="1"/>
      <c r="JMD232" s="1"/>
      <c r="JME232" s="1"/>
      <c r="JMF232" s="1"/>
      <c r="JMG232" s="1"/>
      <c r="JMH232" s="1"/>
      <c r="JMI232" s="1"/>
      <c r="JMJ232" s="1"/>
      <c r="JMK232" s="1"/>
      <c r="JML232" s="1"/>
      <c r="JMM232" s="1"/>
      <c r="JMN232" s="1"/>
      <c r="JMO232" s="1"/>
      <c r="JMP232" s="1"/>
      <c r="JMQ232" s="1"/>
      <c r="JMR232" s="1"/>
      <c r="JMS232" s="1"/>
      <c r="JMT232" s="1"/>
      <c r="JMU232" s="1"/>
      <c r="JMV232" s="1"/>
      <c r="JMW232" s="1"/>
      <c r="JMX232" s="1"/>
      <c r="JMY232" s="1"/>
      <c r="JMZ232" s="1"/>
      <c r="JNA232" s="1"/>
      <c r="JNB232" s="1"/>
      <c r="JNC232" s="1"/>
      <c r="JND232" s="1"/>
      <c r="JNE232" s="1"/>
      <c r="JNF232" s="1"/>
      <c r="JNG232" s="1"/>
      <c r="JNH232" s="1"/>
      <c r="JNI232" s="1"/>
      <c r="JNJ232" s="1"/>
      <c r="JNK232" s="1"/>
      <c r="JNL232" s="1"/>
      <c r="JNM232" s="1"/>
      <c r="JNN232" s="1"/>
      <c r="JNO232" s="1"/>
      <c r="JNP232" s="1"/>
      <c r="JNQ232" s="1"/>
      <c r="JNR232" s="1"/>
      <c r="JNS232" s="1"/>
      <c r="JNT232" s="1"/>
      <c r="JNU232" s="1"/>
      <c r="JNV232" s="1"/>
      <c r="JNW232" s="1"/>
      <c r="JNX232" s="1"/>
      <c r="JNY232" s="1"/>
      <c r="JNZ232" s="1"/>
      <c r="JOA232" s="1"/>
      <c r="JOB232" s="1"/>
      <c r="JOC232" s="1"/>
      <c r="JOD232" s="1"/>
      <c r="JOE232" s="1"/>
      <c r="JOF232" s="1"/>
      <c r="JOG232" s="1"/>
      <c r="JOH232" s="1"/>
      <c r="JOI232" s="1"/>
      <c r="JOJ232" s="1"/>
      <c r="JOK232" s="1"/>
      <c r="JOL232" s="1"/>
      <c r="JOM232" s="1"/>
      <c r="JON232" s="1"/>
      <c r="JOO232" s="1"/>
      <c r="JOP232" s="1"/>
      <c r="JOQ232" s="1"/>
      <c r="JOR232" s="1"/>
      <c r="JOS232" s="1"/>
      <c r="JOT232" s="1"/>
      <c r="JOU232" s="1"/>
      <c r="JOV232" s="1"/>
      <c r="JOW232" s="1"/>
      <c r="JOX232" s="1"/>
      <c r="JOY232" s="1"/>
      <c r="JOZ232" s="1"/>
      <c r="JPA232" s="1"/>
      <c r="JPB232" s="1"/>
      <c r="JPC232" s="1"/>
      <c r="JPD232" s="1"/>
      <c r="JPE232" s="1"/>
      <c r="JPF232" s="1"/>
      <c r="JPG232" s="1"/>
      <c r="JPH232" s="1"/>
      <c r="JPI232" s="1"/>
      <c r="JPJ232" s="1"/>
      <c r="JPK232" s="1"/>
      <c r="JPL232" s="1"/>
      <c r="JPM232" s="1"/>
      <c r="JPN232" s="1"/>
      <c r="JPO232" s="1"/>
      <c r="JPP232" s="1"/>
      <c r="JPQ232" s="1"/>
      <c r="JPR232" s="1"/>
      <c r="JPS232" s="1"/>
      <c r="JPT232" s="1"/>
      <c r="JPU232" s="1"/>
      <c r="JPV232" s="1"/>
      <c r="JPW232" s="1"/>
      <c r="JPX232" s="1"/>
      <c r="JPY232" s="1"/>
      <c r="JPZ232" s="1"/>
      <c r="JQA232" s="1"/>
      <c r="JQB232" s="1"/>
      <c r="JQC232" s="1"/>
      <c r="JQD232" s="1"/>
      <c r="JQE232" s="1"/>
      <c r="JQF232" s="1"/>
      <c r="JQG232" s="1"/>
      <c r="JQH232" s="1"/>
      <c r="JQI232" s="1"/>
      <c r="JQJ232" s="1"/>
      <c r="JQK232" s="1"/>
      <c r="JQL232" s="1"/>
      <c r="JQM232" s="1"/>
      <c r="JQN232" s="1"/>
      <c r="JQO232" s="1"/>
      <c r="JQP232" s="1"/>
      <c r="JQQ232" s="1"/>
      <c r="JQR232" s="1"/>
      <c r="JQS232" s="1"/>
      <c r="JQT232" s="1"/>
      <c r="JQU232" s="1"/>
      <c r="JQV232" s="1"/>
      <c r="JQW232" s="1"/>
      <c r="JQX232" s="1"/>
      <c r="JQY232" s="1"/>
      <c r="JQZ232" s="1"/>
      <c r="JRA232" s="1"/>
      <c r="JRB232" s="1"/>
      <c r="JRC232" s="1"/>
      <c r="JRD232" s="1"/>
      <c r="JRE232" s="1"/>
      <c r="JRF232" s="1"/>
      <c r="JRG232" s="1"/>
      <c r="JRH232" s="1"/>
      <c r="JRI232" s="1"/>
      <c r="JRJ232" s="1"/>
      <c r="JRK232" s="1"/>
      <c r="JRL232" s="1"/>
      <c r="JRM232" s="1"/>
      <c r="JRN232" s="1"/>
      <c r="JRO232" s="1"/>
      <c r="JRP232" s="1"/>
      <c r="JRQ232" s="1"/>
      <c r="JRR232" s="1"/>
      <c r="JRS232" s="1"/>
      <c r="JRT232" s="1"/>
      <c r="JRU232" s="1"/>
      <c r="JRV232" s="1"/>
      <c r="JRW232" s="1"/>
      <c r="JRX232" s="1"/>
      <c r="JRY232" s="1"/>
      <c r="JRZ232" s="1"/>
      <c r="JSA232" s="1"/>
      <c r="JSB232" s="1"/>
      <c r="JSC232" s="1"/>
      <c r="JSD232" s="1"/>
      <c r="JSE232" s="1"/>
      <c r="JSF232" s="1"/>
      <c r="JSG232" s="1"/>
      <c r="JSH232" s="1"/>
      <c r="JSI232" s="1"/>
      <c r="JSJ232" s="1"/>
      <c r="JSK232" s="1"/>
      <c r="JSL232" s="1"/>
      <c r="JSM232" s="1"/>
      <c r="JSN232" s="1"/>
      <c r="JSO232" s="1"/>
      <c r="JSP232" s="1"/>
      <c r="JSQ232" s="1"/>
      <c r="JSR232" s="1"/>
      <c r="JSS232" s="1"/>
      <c r="JST232" s="1"/>
      <c r="JSU232" s="1"/>
      <c r="JSV232" s="1"/>
      <c r="JSW232" s="1"/>
      <c r="JSX232" s="1"/>
      <c r="JSY232" s="1"/>
      <c r="JSZ232" s="1"/>
      <c r="JTA232" s="1"/>
      <c r="JTB232" s="1"/>
      <c r="JTC232" s="1"/>
      <c r="JTD232" s="1"/>
      <c r="JTE232" s="1"/>
      <c r="JTF232" s="1"/>
      <c r="JTG232" s="1"/>
      <c r="JTH232" s="1"/>
      <c r="JTI232" s="1"/>
      <c r="JTJ232" s="1"/>
      <c r="JTK232" s="1"/>
      <c r="JTL232" s="1"/>
      <c r="JTM232" s="1"/>
      <c r="JTN232" s="1"/>
      <c r="JTO232" s="1"/>
      <c r="JTP232" s="1"/>
      <c r="JTQ232" s="1"/>
      <c r="JTR232" s="1"/>
      <c r="JTS232" s="1"/>
      <c r="JTT232" s="1"/>
      <c r="JTU232" s="1"/>
      <c r="JTV232" s="1"/>
      <c r="JTW232" s="1"/>
      <c r="JTX232" s="1"/>
      <c r="JTY232" s="1"/>
      <c r="JTZ232" s="1"/>
      <c r="JUA232" s="1"/>
      <c r="JUB232" s="1"/>
      <c r="JUC232" s="1"/>
      <c r="JUD232" s="1"/>
      <c r="JUE232" s="1"/>
      <c r="JUF232" s="1"/>
      <c r="JUG232" s="1"/>
      <c r="JUH232" s="1"/>
      <c r="JUI232" s="1"/>
      <c r="JUJ232" s="1"/>
      <c r="JUK232" s="1"/>
      <c r="JUL232" s="1"/>
      <c r="JUM232" s="1"/>
      <c r="JUN232" s="1"/>
      <c r="JUO232" s="1"/>
      <c r="JUP232" s="1"/>
      <c r="JUQ232" s="1"/>
      <c r="JUR232" s="1"/>
      <c r="JUS232" s="1"/>
      <c r="JUT232" s="1"/>
      <c r="JUU232" s="1"/>
      <c r="JUV232" s="1"/>
      <c r="JUW232" s="1"/>
      <c r="JUX232" s="1"/>
      <c r="JUY232" s="1"/>
      <c r="JUZ232" s="1"/>
      <c r="JVA232" s="1"/>
      <c r="JVB232" s="1"/>
      <c r="JVC232" s="1"/>
      <c r="JVD232" s="1"/>
      <c r="JVE232" s="1"/>
      <c r="JVF232" s="1"/>
      <c r="JVG232" s="1"/>
      <c r="JVH232" s="1"/>
      <c r="JVI232" s="1"/>
      <c r="JVJ232" s="1"/>
      <c r="JVK232" s="1"/>
      <c r="JVL232" s="1"/>
      <c r="JVM232" s="1"/>
      <c r="JVN232" s="1"/>
      <c r="JVO232" s="1"/>
      <c r="JVP232" s="1"/>
      <c r="JVQ232" s="1"/>
      <c r="JVR232" s="1"/>
      <c r="JVS232" s="1"/>
      <c r="JVT232" s="1"/>
      <c r="JVU232" s="1"/>
      <c r="JVV232" s="1"/>
      <c r="JVW232" s="1"/>
      <c r="JVX232" s="1"/>
      <c r="JVY232" s="1"/>
      <c r="JVZ232" s="1"/>
      <c r="JWA232" s="1"/>
      <c r="JWB232" s="1"/>
      <c r="JWC232" s="1"/>
      <c r="JWD232" s="1"/>
      <c r="JWE232" s="1"/>
      <c r="JWF232" s="1"/>
      <c r="JWG232" s="1"/>
      <c r="JWH232" s="1"/>
      <c r="JWI232" s="1"/>
      <c r="JWJ232" s="1"/>
      <c r="JWK232" s="1"/>
      <c r="JWL232" s="1"/>
      <c r="JWM232" s="1"/>
      <c r="JWN232" s="1"/>
      <c r="JWO232" s="1"/>
      <c r="JWP232" s="1"/>
      <c r="JWQ232" s="1"/>
      <c r="JWR232" s="1"/>
      <c r="JWS232" s="1"/>
      <c r="JWT232" s="1"/>
      <c r="JWU232" s="1"/>
      <c r="JWV232" s="1"/>
      <c r="JWW232" s="1"/>
      <c r="JWX232" s="1"/>
      <c r="JWY232" s="1"/>
      <c r="JWZ232" s="1"/>
      <c r="JXA232" s="1"/>
      <c r="JXB232" s="1"/>
      <c r="JXC232" s="1"/>
      <c r="JXD232" s="1"/>
      <c r="JXE232" s="1"/>
      <c r="JXF232" s="1"/>
      <c r="JXG232" s="1"/>
      <c r="JXH232" s="1"/>
      <c r="JXI232" s="1"/>
      <c r="JXJ232" s="1"/>
      <c r="JXK232" s="1"/>
      <c r="JXL232" s="1"/>
      <c r="JXM232" s="1"/>
      <c r="JXN232" s="1"/>
      <c r="JXO232" s="1"/>
      <c r="JXP232" s="1"/>
      <c r="JXQ232" s="1"/>
      <c r="JXR232" s="1"/>
      <c r="JXS232" s="1"/>
      <c r="JXT232" s="1"/>
      <c r="JXU232" s="1"/>
      <c r="JXV232" s="1"/>
      <c r="JXW232" s="1"/>
      <c r="JXX232" s="1"/>
      <c r="JXY232" s="1"/>
      <c r="JXZ232" s="1"/>
      <c r="JYA232" s="1"/>
      <c r="JYB232" s="1"/>
      <c r="JYC232" s="1"/>
      <c r="JYD232" s="1"/>
      <c r="JYE232" s="1"/>
      <c r="JYF232" s="1"/>
      <c r="JYG232" s="1"/>
      <c r="JYH232" s="1"/>
      <c r="JYI232" s="1"/>
      <c r="JYJ232" s="1"/>
      <c r="JYK232" s="1"/>
      <c r="JYL232" s="1"/>
      <c r="JYM232" s="1"/>
      <c r="JYN232" s="1"/>
      <c r="JYO232" s="1"/>
      <c r="JYP232" s="1"/>
      <c r="JYQ232" s="1"/>
      <c r="JYR232" s="1"/>
      <c r="JYS232" s="1"/>
      <c r="JYT232" s="1"/>
      <c r="JYU232" s="1"/>
      <c r="JYV232" s="1"/>
      <c r="JYW232" s="1"/>
      <c r="JYX232" s="1"/>
      <c r="JYY232" s="1"/>
      <c r="JYZ232" s="1"/>
      <c r="JZA232" s="1"/>
      <c r="JZB232" s="1"/>
      <c r="JZC232" s="1"/>
      <c r="JZD232" s="1"/>
      <c r="JZE232" s="1"/>
      <c r="JZF232" s="1"/>
      <c r="JZG232" s="1"/>
      <c r="JZH232" s="1"/>
      <c r="JZI232" s="1"/>
      <c r="JZJ232" s="1"/>
      <c r="JZK232" s="1"/>
      <c r="JZL232" s="1"/>
      <c r="JZM232" s="1"/>
      <c r="JZN232" s="1"/>
      <c r="JZO232" s="1"/>
      <c r="JZP232" s="1"/>
      <c r="JZQ232" s="1"/>
      <c r="JZR232" s="1"/>
      <c r="JZS232" s="1"/>
      <c r="JZT232" s="1"/>
      <c r="JZU232" s="1"/>
      <c r="JZV232" s="1"/>
      <c r="JZW232" s="1"/>
      <c r="JZX232" s="1"/>
      <c r="JZY232" s="1"/>
      <c r="JZZ232" s="1"/>
      <c r="KAA232" s="1"/>
      <c r="KAB232" s="1"/>
      <c r="KAC232" s="1"/>
      <c r="KAD232" s="1"/>
      <c r="KAE232" s="1"/>
      <c r="KAF232" s="1"/>
      <c r="KAG232" s="1"/>
      <c r="KAH232" s="1"/>
      <c r="KAI232" s="1"/>
      <c r="KAJ232" s="1"/>
      <c r="KAK232" s="1"/>
      <c r="KAL232" s="1"/>
      <c r="KAM232" s="1"/>
      <c r="KAN232" s="1"/>
      <c r="KAO232" s="1"/>
      <c r="KAP232" s="1"/>
      <c r="KAQ232" s="1"/>
      <c r="KAR232" s="1"/>
      <c r="KAS232" s="1"/>
      <c r="KAT232" s="1"/>
      <c r="KAU232" s="1"/>
      <c r="KAV232" s="1"/>
      <c r="KAW232" s="1"/>
      <c r="KAX232" s="1"/>
      <c r="KAY232" s="1"/>
      <c r="KAZ232" s="1"/>
      <c r="KBA232" s="1"/>
      <c r="KBB232" s="1"/>
      <c r="KBC232" s="1"/>
      <c r="KBD232" s="1"/>
      <c r="KBE232" s="1"/>
      <c r="KBF232" s="1"/>
      <c r="KBG232" s="1"/>
      <c r="KBH232" s="1"/>
      <c r="KBI232" s="1"/>
      <c r="KBJ232" s="1"/>
      <c r="KBK232" s="1"/>
      <c r="KBL232" s="1"/>
      <c r="KBM232" s="1"/>
      <c r="KBN232" s="1"/>
      <c r="KBO232" s="1"/>
      <c r="KBP232" s="1"/>
      <c r="KBQ232" s="1"/>
      <c r="KBR232" s="1"/>
      <c r="KBS232" s="1"/>
      <c r="KBT232" s="1"/>
      <c r="KBU232" s="1"/>
      <c r="KBV232" s="1"/>
      <c r="KBW232" s="1"/>
      <c r="KBX232" s="1"/>
      <c r="KBY232" s="1"/>
      <c r="KBZ232" s="1"/>
      <c r="KCA232" s="1"/>
      <c r="KCB232" s="1"/>
      <c r="KCC232" s="1"/>
      <c r="KCD232" s="1"/>
      <c r="KCE232" s="1"/>
      <c r="KCF232" s="1"/>
      <c r="KCG232" s="1"/>
      <c r="KCH232" s="1"/>
      <c r="KCI232" s="1"/>
      <c r="KCJ232" s="1"/>
      <c r="KCK232" s="1"/>
      <c r="KCL232" s="1"/>
      <c r="KCM232" s="1"/>
      <c r="KCN232" s="1"/>
      <c r="KCO232" s="1"/>
      <c r="KCP232" s="1"/>
      <c r="KCQ232" s="1"/>
      <c r="KCR232" s="1"/>
      <c r="KCS232" s="1"/>
      <c r="KCT232" s="1"/>
      <c r="KCU232" s="1"/>
      <c r="KCV232" s="1"/>
      <c r="KCW232" s="1"/>
      <c r="KCX232" s="1"/>
      <c r="KCY232" s="1"/>
      <c r="KCZ232" s="1"/>
      <c r="KDA232" s="1"/>
      <c r="KDB232" s="1"/>
      <c r="KDC232" s="1"/>
      <c r="KDD232" s="1"/>
      <c r="KDE232" s="1"/>
      <c r="KDF232" s="1"/>
      <c r="KDG232" s="1"/>
      <c r="KDH232" s="1"/>
      <c r="KDI232" s="1"/>
      <c r="KDJ232" s="1"/>
      <c r="KDK232" s="1"/>
      <c r="KDL232" s="1"/>
      <c r="KDM232" s="1"/>
      <c r="KDN232" s="1"/>
      <c r="KDO232" s="1"/>
      <c r="KDP232" s="1"/>
      <c r="KDQ232" s="1"/>
      <c r="KDR232" s="1"/>
      <c r="KDS232" s="1"/>
      <c r="KDT232" s="1"/>
      <c r="KDU232" s="1"/>
      <c r="KDV232" s="1"/>
      <c r="KDW232" s="1"/>
      <c r="KDX232" s="1"/>
      <c r="KDY232" s="1"/>
      <c r="KDZ232" s="1"/>
      <c r="KEA232" s="1"/>
      <c r="KEB232" s="1"/>
      <c r="KEC232" s="1"/>
      <c r="KED232" s="1"/>
      <c r="KEE232" s="1"/>
      <c r="KEF232" s="1"/>
      <c r="KEG232" s="1"/>
      <c r="KEH232" s="1"/>
      <c r="KEI232" s="1"/>
      <c r="KEJ232" s="1"/>
      <c r="KEK232" s="1"/>
      <c r="KEL232" s="1"/>
      <c r="KEM232" s="1"/>
      <c r="KEN232" s="1"/>
      <c r="KEO232" s="1"/>
      <c r="KEP232" s="1"/>
      <c r="KEQ232" s="1"/>
      <c r="KER232" s="1"/>
      <c r="KES232" s="1"/>
      <c r="KET232" s="1"/>
      <c r="KEU232" s="1"/>
      <c r="KEV232" s="1"/>
      <c r="KEW232" s="1"/>
      <c r="KEX232" s="1"/>
      <c r="KEY232" s="1"/>
      <c r="KEZ232" s="1"/>
      <c r="KFA232" s="1"/>
      <c r="KFB232" s="1"/>
      <c r="KFC232" s="1"/>
      <c r="KFD232" s="1"/>
      <c r="KFE232" s="1"/>
      <c r="KFF232" s="1"/>
      <c r="KFG232" s="1"/>
      <c r="KFH232" s="1"/>
      <c r="KFI232" s="1"/>
      <c r="KFJ232" s="1"/>
      <c r="KFK232" s="1"/>
      <c r="KFL232" s="1"/>
      <c r="KFM232" s="1"/>
      <c r="KFN232" s="1"/>
      <c r="KFO232" s="1"/>
      <c r="KFP232" s="1"/>
      <c r="KFQ232" s="1"/>
      <c r="KFR232" s="1"/>
      <c r="KFS232" s="1"/>
      <c r="KFT232" s="1"/>
      <c r="KFU232" s="1"/>
      <c r="KFV232" s="1"/>
      <c r="KFW232" s="1"/>
      <c r="KFX232" s="1"/>
      <c r="KFY232" s="1"/>
      <c r="KFZ232" s="1"/>
      <c r="KGA232" s="1"/>
      <c r="KGB232" s="1"/>
      <c r="KGC232" s="1"/>
      <c r="KGD232" s="1"/>
      <c r="KGE232" s="1"/>
      <c r="KGF232" s="1"/>
      <c r="KGG232" s="1"/>
      <c r="KGH232" s="1"/>
      <c r="KGI232" s="1"/>
      <c r="KGJ232" s="1"/>
      <c r="KGK232" s="1"/>
      <c r="KGL232" s="1"/>
      <c r="KGM232" s="1"/>
      <c r="KGN232" s="1"/>
      <c r="KGO232" s="1"/>
      <c r="KGP232" s="1"/>
      <c r="KGQ232" s="1"/>
      <c r="KGR232" s="1"/>
      <c r="KGS232" s="1"/>
      <c r="KGT232" s="1"/>
      <c r="KGU232" s="1"/>
      <c r="KGV232" s="1"/>
      <c r="KGW232" s="1"/>
      <c r="KGX232" s="1"/>
      <c r="KGY232" s="1"/>
      <c r="KGZ232" s="1"/>
      <c r="KHA232" s="1"/>
      <c r="KHB232" s="1"/>
      <c r="KHC232" s="1"/>
      <c r="KHD232" s="1"/>
      <c r="KHE232" s="1"/>
      <c r="KHF232" s="1"/>
      <c r="KHG232" s="1"/>
      <c r="KHH232" s="1"/>
      <c r="KHI232" s="1"/>
      <c r="KHJ232" s="1"/>
      <c r="KHK232" s="1"/>
      <c r="KHL232" s="1"/>
      <c r="KHM232" s="1"/>
      <c r="KHN232" s="1"/>
      <c r="KHO232" s="1"/>
      <c r="KHP232" s="1"/>
      <c r="KHQ232" s="1"/>
      <c r="KHR232" s="1"/>
      <c r="KHS232" s="1"/>
      <c r="KHT232" s="1"/>
      <c r="KHU232" s="1"/>
      <c r="KHV232" s="1"/>
      <c r="KHW232" s="1"/>
      <c r="KHX232" s="1"/>
      <c r="KHY232" s="1"/>
      <c r="KHZ232" s="1"/>
      <c r="KIA232" s="1"/>
      <c r="KIB232" s="1"/>
      <c r="KIC232" s="1"/>
      <c r="KID232" s="1"/>
      <c r="KIE232" s="1"/>
      <c r="KIF232" s="1"/>
      <c r="KIG232" s="1"/>
      <c r="KIH232" s="1"/>
      <c r="KII232" s="1"/>
      <c r="KIJ232" s="1"/>
      <c r="KIK232" s="1"/>
      <c r="KIL232" s="1"/>
      <c r="KIM232" s="1"/>
      <c r="KIN232" s="1"/>
      <c r="KIO232" s="1"/>
      <c r="KIP232" s="1"/>
      <c r="KIQ232" s="1"/>
      <c r="KIR232" s="1"/>
      <c r="KIS232" s="1"/>
      <c r="KIT232" s="1"/>
      <c r="KIU232" s="1"/>
      <c r="KIV232" s="1"/>
      <c r="KIW232" s="1"/>
      <c r="KIX232" s="1"/>
      <c r="KIY232" s="1"/>
      <c r="KIZ232" s="1"/>
      <c r="KJA232" s="1"/>
      <c r="KJB232" s="1"/>
      <c r="KJC232" s="1"/>
      <c r="KJD232" s="1"/>
      <c r="KJE232" s="1"/>
      <c r="KJF232" s="1"/>
      <c r="KJG232" s="1"/>
      <c r="KJH232" s="1"/>
      <c r="KJI232" s="1"/>
      <c r="KJJ232" s="1"/>
      <c r="KJK232" s="1"/>
      <c r="KJL232" s="1"/>
      <c r="KJM232" s="1"/>
      <c r="KJN232" s="1"/>
      <c r="KJO232" s="1"/>
      <c r="KJP232" s="1"/>
      <c r="KJQ232" s="1"/>
      <c r="KJR232" s="1"/>
      <c r="KJS232" s="1"/>
      <c r="KJT232" s="1"/>
      <c r="KJU232" s="1"/>
      <c r="KJV232" s="1"/>
      <c r="KJW232" s="1"/>
      <c r="KJX232" s="1"/>
      <c r="KJY232" s="1"/>
      <c r="KJZ232" s="1"/>
      <c r="KKA232" s="1"/>
      <c r="KKB232" s="1"/>
      <c r="KKC232" s="1"/>
      <c r="KKD232" s="1"/>
      <c r="KKE232" s="1"/>
      <c r="KKF232" s="1"/>
      <c r="KKG232" s="1"/>
      <c r="KKH232" s="1"/>
      <c r="KKI232" s="1"/>
      <c r="KKJ232" s="1"/>
      <c r="KKK232" s="1"/>
      <c r="KKL232" s="1"/>
      <c r="KKM232" s="1"/>
      <c r="KKN232" s="1"/>
      <c r="KKO232" s="1"/>
      <c r="KKP232" s="1"/>
      <c r="KKQ232" s="1"/>
      <c r="KKR232" s="1"/>
      <c r="KKS232" s="1"/>
      <c r="KKT232" s="1"/>
      <c r="KKU232" s="1"/>
      <c r="KKV232" s="1"/>
      <c r="KKW232" s="1"/>
      <c r="KKX232" s="1"/>
      <c r="KKY232" s="1"/>
      <c r="KKZ232" s="1"/>
      <c r="KLA232" s="1"/>
      <c r="KLB232" s="1"/>
      <c r="KLC232" s="1"/>
      <c r="KLD232" s="1"/>
      <c r="KLE232" s="1"/>
      <c r="KLF232" s="1"/>
      <c r="KLG232" s="1"/>
      <c r="KLH232" s="1"/>
      <c r="KLI232" s="1"/>
      <c r="KLJ232" s="1"/>
      <c r="KLK232" s="1"/>
      <c r="KLL232" s="1"/>
      <c r="KLM232" s="1"/>
      <c r="KLN232" s="1"/>
      <c r="KLO232" s="1"/>
      <c r="KLP232" s="1"/>
      <c r="KLQ232" s="1"/>
      <c r="KLR232" s="1"/>
      <c r="KLS232" s="1"/>
      <c r="KLT232" s="1"/>
      <c r="KLU232" s="1"/>
      <c r="KLV232" s="1"/>
      <c r="KLW232" s="1"/>
      <c r="KLX232" s="1"/>
      <c r="KLY232" s="1"/>
      <c r="KLZ232" s="1"/>
      <c r="KMA232" s="1"/>
      <c r="KMB232" s="1"/>
      <c r="KMC232" s="1"/>
      <c r="KMD232" s="1"/>
      <c r="KME232" s="1"/>
      <c r="KMF232" s="1"/>
      <c r="KMG232" s="1"/>
      <c r="KMH232" s="1"/>
      <c r="KMI232" s="1"/>
      <c r="KMJ232" s="1"/>
      <c r="KMK232" s="1"/>
      <c r="KML232" s="1"/>
      <c r="KMM232" s="1"/>
      <c r="KMN232" s="1"/>
      <c r="KMO232" s="1"/>
      <c r="KMP232" s="1"/>
      <c r="KMQ232" s="1"/>
      <c r="KMR232" s="1"/>
      <c r="KMS232" s="1"/>
      <c r="KMT232" s="1"/>
      <c r="KMU232" s="1"/>
      <c r="KMV232" s="1"/>
      <c r="KMW232" s="1"/>
      <c r="KMX232" s="1"/>
      <c r="KMY232" s="1"/>
      <c r="KMZ232" s="1"/>
      <c r="KNA232" s="1"/>
      <c r="KNB232" s="1"/>
      <c r="KNC232" s="1"/>
      <c r="KND232" s="1"/>
      <c r="KNE232" s="1"/>
      <c r="KNF232" s="1"/>
      <c r="KNG232" s="1"/>
      <c r="KNH232" s="1"/>
      <c r="KNI232" s="1"/>
      <c r="KNJ232" s="1"/>
      <c r="KNK232" s="1"/>
      <c r="KNL232" s="1"/>
      <c r="KNM232" s="1"/>
      <c r="KNN232" s="1"/>
      <c r="KNO232" s="1"/>
      <c r="KNP232" s="1"/>
      <c r="KNQ232" s="1"/>
      <c r="KNR232" s="1"/>
      <c r="KNS232" s="1"/>
      <c r="KNT232" s="1"/>
      <c r="KNU232" s="1"/>
      <c r="KNV232" s="1"/>
      <c r="KNW232" s="1"/>
      <c r="KNX232" s="1"/>
      <c r="KNY232" s="1"/>
      <c r="KNZ232" s="1"/>
      <c r="KOA232" s="1"/>
      <c r="KOB232" s="1"/>
      <c r="KOC232" s="1"/>
      <c r="KOD232" s="1"/>
      <c r="KOE232" s="1"/>
      <c r="KOF232" s="1"/>
      <c r="KOG232" s="1"/>
      <c r="KOH232" s="1"/>
      <c r="KOI232" s="1"/>
      <c r="KOJ232" s="1"/>
      <c r="KOK232" s="1"/>
      <c r="KOL232" s="1"/>
      <c r="KOM232" s="1"/>
      <c r="KON232" s="1"/>
      <c r="KOO232" s="1"/>
      <c r="KOP232" s="1"/>
      <c r="KOQ232" s="1"/>
      <c r="KOR232" s="1"/>
      <c r="KOS232" s="1"/>
      <c r="KOT232" s="1"/>
      <c r="KOU232" s="1"/>
      <c r="KOV232" s="1"/>
      <c r="KOW232" s="1"/>
      <c r="KOX232" s="1"/>
      <c r="KOY232" s="1"/>
      <c r="KOZ232" s="1"/>
      <c r="KPA232" s="1"/>
      <c r="KPB232" s="1"/>
      <c r="KPC232" s="1"/>
      <c r="KPD232" s="1"/>
      <c r="KPE232" s="1"/>
      <c r="KPF232" s="1"/>
      <c r="KPG232" s="1"/>
      <c r="KPH232" s="1"/>
      <c r="KPI232" s="1"/>
      <c r="KPJ232" s="1"/>
      <c r="KPK232" s="1"/>
      <c r="KPL232" s="1"/>
      <c r="KPM232" s="1"/>
      <c r="KPN232" s="1"/>
      <c r="KPO232" s="1"/>
      <c r="KPP232" s="1"/>
      <c r="KPQ232" s="1"/>
      <c r="KPR232" s="1"/>
      <c r="KPS232" s="1"/>
      <c r="KPT232" s="1"/>
      <c r="KPU232" s="1"/>
      <c r="KPV232" s="1"/>
      <c r="KPW232" s="1"/>
      <c r="KPX232" s="1"/>
      <c r="KPY232" s="1"/>
      <c r="KPZ232" s="1"/>
      <c r="KQA232" s="1"/>
      <c r="KQB232" s="1"/>
      <c r="KQC232" s="1"/>
      <c r="KQD232" s="1"/>
      <c r="KQE232" s="1"/>
      <c r="KQF232" s="1"/>
      <c r="KQG232" s="1"/>
      <c r="KQH232" s="1"/>
      <c r="KQI232" s="1"/>
      <c r="KQJ232" s="1"/>
      <c r="KQK232" s="1"/>
      <c r="KQL232" s="1"/>
      <c r="KQM232" s="1"/>
      <c r="KQN232" s="1"/>
      <c r="KQO232" s="1"/>
      <c r="KQP232" s="1"/>
      <c r="KQQ232" s="1"/>
      <c r="KQR232" s="1"/>
      <c r="KQS232" s="1"/>
      <c r="KQT232" s="1"/>
      <c r="KQU232" s="1"/>
      <c r="KQV232" s="1"/>
      <c r="KQW232" s="1"/>
      <c r="KQX232" s="1"/>
      <c r="KQY232" s="1"/>
      <c r="KQZ232" s="1"/>
      <c r="KRA232" s="1"/>
      <c r="KRB232" s="1"/>
      <c r="KRC232" s="1"/>
      <c r="KRD232" s="1"/>
      <c r="KRE232" s="1"/>
      <c r="KRF232" s="1"/>
      <c r="KRG232" s="1"/>
      <c r="KRH232" s="1"/>
      <c r="KRI232" s="1"/>
      <c r="KRJ232" s="1"/>
      <c r="KRK232" s="1"/>
      <c r="KRL232" s="1"/>
      <c r="KRM232" s="1"/>
      <c r="KRN232" s="1"/>
      <c r="KRO232" s="1"/>
      <c r="KRP232" s="1"/>
      <c r="KRQ232" s="1"/>
      <c r="KRR232" s="1"/>
      <c r="KRS232" s="1"/>
      <c r="KRT232" s="1"/>
      <c r="KRU232" s="1"/>
      <c r="KRV232" s="1"/>
      <c r="KRW232" s="1"/>
      <c r="KRX232" s="1"/>
      <c r="KRY232" s="1"/>
      <c r="KRZ232" s="1"/>
      <c r="KSA232" s="1"/>
      <c r="KSB232" s="1"/>
      <c r="KSC232" s="1"/>
      <c r="KSD232" s="1"/>
      <c r="KSE232" s="1"/>
      <c r="KSF232" s="1"/>
      <c r="KSG232" s="1"/>
      <c r="KSH232" s="1"/>
      <c r="KSI232" s="1"/>
      <c r="KSJ232" s="1"/>
      <c r="KSK232" s="1"/>
      <c r="KSL232" s="1"/>
      <c r="KSM232" s="1"/>
      <c r="KSN232" s="1"/>
      <c r="KSO232" s="1"/>
      <c r="KSP232" s="1"/>
      <c r="KSQ232" s="1"/>
      <c r="KSR232" s="1"/>
      <c r="KSS232" s="1"/>
      <c r="KST232" s="1"/>
      <c r="KSU232" s="1"/>
      <c r="KSV232" s="1"/>
      <c r="KSW232" s="1"/>
      <c r="KSX232" s="1"/>
      <c r="KSY232" s="1"/>
      <c r="KSZ232" s="1"/>
      <c r="KTA232" s="1"/>
      <c r="KTB232" s="1"/>
      <c r="KTC232" s="1"/>
      <c r="KTD232" s="1"/>
      <c r="KTE232" s="1"/>
      <c r="KTF232" s="1"/>
      <c r="KTG232" s="1"/>
      <c r="KTH232" s="1"/>
      <c r="KTI232" s="1"/>
      <c r="KTJ232" s="1"/>
      <c r="KTK232" s="1"/>
      <c r="KTL232" s="1"/>
      <c r="KTM232" s="1"/>
      <c r="KTN232" s="1"/>
      <c r="KTO232" s="1"/>
      <c r="KTP232" s="1"/>
      <c r="KTQ232" s="1"/>
      <c r="KTR232" s="1"/>
      <c r="KTS232" s="1"/>
      <c r="KTT232" s="1"/>
      <c r="KTU232" s="1"/>
      <c r="KTV232" s="1"/>
      <c r="KTW232" s="1"/>
      <c r="KTX232" s="1"/>
      <c r="KTY232" s="1"/>
      <c r="KTZ232" s="1"/>
      <c r="KUA232" s="1"/>
      <c r="KUB232" s="1"/>
      <c r="KUC232" s="1"/>
      <c r="KUD232" s="1"/>
      <c r="KUE232" s="1"/>
      <c r="KUF232" s="1"/>
      <c r="KUG232" s="1"/>
      <c r="KUH232" s="1"/>
      <c r="KUI232" s="1"/>
      <c r="KUJ232" s="1"/>
      <c r="KUK232" s="1"/>
      <c r="KUL232" s="1"/>
      <c r="KUM232" s="1"/>
      <c r="KUN232" s="1"/>
      <c r="KUO232" s="1"/>
      <c r="KUP232" s="1"/>
      <c r="KUQ232" s="1"/>
      <c r="KUR232" s="1"/>
      <c r="KUS232" s="1"/>
      <c r="KUT232" s="1"/>
      <c r="KUU232" s="1"/>
      <c r="KUV232" s="1"/>
      <c r="KUW232" s="1"/>
      <c r="KUX232" s="1"/>
      <c r="KUY232" s="1"/>
      <c r="KUZ232" s="1"/>
      <c r="KVA232" s="1"/>
      <c r="KVB232" s="1"/>
      <c r="KVC232" s="1"/>
      <c r="KVD232" s="1"/>
      <c r="KVE232" s="1"/>
      <c r="KVF232" s="1"/>
      <c r="KVG232" s="1"/>
      <c r="KVH232" s="1"/>
      <c r="KVI232" s="1"/>
      <c r="KVJ232" s="1"/>
      <c r="KVK232" s="1"/>
      <c r="KVL232" s="1"/>
      <c r="KVM232" s="1"/>
      <c r="KVN232" s="1"/>
      <c r="KVO232" s="1"/>
      <c r="KVP232" s="1"/>
      <c r="KVQ232" s="1"/>
      <c r="KVR232" s="1"/>
      <c r="KVS232" s="1"/>
      <c r="KVT232" s="1"/>
      <c r="KVU232" s="1"/>
      <c r="KVV232" s="1"/>
      <c r="KVW232" s="1"/>
      <c r="KVX232" s="1"/>
      <c r="KVY232" s="1"/>
      <c r="KVZ232" s="1"/>
      <c r="KWA232" s="1"/>
      <c r="KWB232" s="1"/>
      <c r="KWC232" s="1"/>
      <c r="KWD232" s="1"/>
      <c r="KWE232" s="1"/>
      <c r="KWF232" s="1"/>
      <c r="KWG232" s="1"/>
      <c r="KWH232" s="1"/>
      <c r="KWI232" s="1"/>
      <c r="KWJ232" s="1"/>
      <c r="KWK232" s="1"/>
      <c r="KWL232" s="1"/>
      <c r="KWM232" s="1"/>
      <c r="KWN232" s="1"/>
      <c r="KWO232" s="1"/>
      <c r="KWP232" s="1"/>
      <c r="KWQ232" s="1"/>
      <c r="KWR232" s="1"/>
      <c r="KWS232" s="1"/>
      <c r="KWT232" s="1"/>
      <c r="KWU232" s="1"/>
      <c r="KWV232" s="1"/>
      <c r="KWW232" s="1"/>
      <c r="KWX232" s="1"/>
      <c r="KWY232" s="1"/>
      <c r="KWZ232" s="1"/>
      <c r="KXA232" s="1"/>
      <c r="KXB232" s="1"/>
      <c r="KXC232" s="1"/>
      <c r="KXD232" s="1"/>
      <c r="KXE232" s="1"/>
      <c r="KXF232" s="1"/>
      <c r="KXG232" s="1"/>
      <c r="KXH232" s="1"/>
      <c r="KXI232" s="1"/>
      <c r="KXJ232" s="1"/>
      <c r="KXK232" s="1"/>
      <c r="KXL232" s="1"/>
      <c r="KXM232" s="1"/>
      <c r="KXN232" s="1"/>
      <c r="KXO232" s="1"/>
      <c r="KXP232" s="1"/>
      <c r="KXQ232" s="1"/>
      <c r="KXR232" s="1"/>
      <c r="KXS232" s="1"/>
      <c r="KXT232" s="1"/>
      <c r="KXU232" s="1"/>
      <c r="KXV232" s="1"/>
      <c r="KXW232" s="1"/>
      <c r="KXX232" s="1"/>
      <c r="KXY232" s="1"/>
      <c r="KXZ232" s="1"/>
      <c r="KYA232" s="1"/>
      <c r="KYB232" s="1"/>
      <c r="KYC232" s="1"/>
      <c r="KYD232" s="1"/>
      <c r="KYE232" s="1"/>
      <c r="KYF232" s="1"/>
      <c r="KYG232" s="1"/>
      <c r="KYH232" s="1"/>
      <c r="KYI232" s="1"/>
      <c r="KYJ232" s="1"/>
      <c r="KYK232" s="1"/>
      <c r="KYL232" s="1"/>
      <c r="KYM232" s="1"/>
      <c r="KYN232" s="1"/>
      <c r="KYO232" s="1"/>
      <c r="KYP232" s="1"/>
      <c r="KYQ232" s="1"/>
      <c r="KYR232" s="1"/>
      <c r="KYS232" s="1"/>
      <c r="KYT232" s="1"/>
      <c r="KYU232" s="1"/>
      <c r="KYV232" s="1"/>
      <c r="KYW232" s="1"/>
      <c r="KYX232" s="1"/>
      <c r="KYY232" s="1"/>
      <c r="KYZ232" s="1"/>
      <c r="KZA232" s="1"/>
      <c r="KZB232" s="1"/>
      <c r="KZC232" s="1"/>
      <c r="KZD232" s="1"/>
      <c r="KZE232" s="1"/>
      <c r="KZF232" s="1"/>
      <c r="KZG232" s="1"/>
      <c r="KZH232" s="1"/>
      <c r="KZI232" s="1"/>
      <c r="KZJ232" s="1"/>
      <c r="KZK232" s="1"/>
      <c r="KZL232" s="1"/>
      <c r="KZM232" s="1"/>
      <c r="KZN232" s="1"/>
      <c r="KZO232" s="1"/>
      <c r="KZP232" s="1"/>
      <c r="KZQ232" s="1"/>
      <c r="KZR232" s="1"/>
      <c r="KZS232" s="1"/>
      <c r="KZT232" s="1"/>
      <c r="KZU232" s="1"/>
      <c r="KZV232" s="1"/>
      <c r="KZW232" s="1"/>
      <c r="KZX232" s="1"/>
      <c r="KZY232" s="1"/>
      <c r="KZZ232" s="1"/>
      <c r="LAA232" s="1"/>
      <c r="LAB232" s="1"/>
      <c r="LAC232" s="1"/>
      <c r="LAD232" s="1"/>
      <c r="LAE232" s="1"/>
      <c r="LAF232" s="1"/>
      <c r="LAG232" s="1"/>
      <c r="LAH232" s="1"/>
      <c r="LAI232" s="1"/>
      <c r="LAJ232" s="1"/>
      <c r="LAK232" s="1"/>
      <c r="LAL232" s="1"/>
      <c r="LAM232" s="1"/>
      <c r="LAN232" s="1"/>
      <c r="LAO232" s="1"/>
      <c r="LAP232" s="1"/>
      <c r="LAQ232" s="1"/>
      <c r="LAR232" s="1"/>
      <c r="LAS232" s="1"/>
      <c r="LAT232" s="1"/>
      <c r="LAU232" s="1"/>
      <c r="LAV232" s="1"/>
      <c r="LAW232" s="1"/>
      <c r="LAX232" s="1"/>
      <c r="LAY232" s="1"/>
      <c r="LAZ232" s="1"/>
      <c r="LBA232" s="1"/>
      <c r="LBB232" s="1"/>
      <c r="LBC232" s="1"/>
      <c r="LBD232" s="1"/>
      <c r="LBE232" s="1"/>
      <c r="LBF232" s="1"/>
      <c r="LBG232" s="1"/>
      <c r="LBH232" s="1"/>
      <c r="LBI232" s="1"/>
      <c r="LBJ232" s="1"/>
      <c r="LBK232" s="1"/>
      <c r="LBL232" s="1"/>
      <c r="LBM232" s="1"/>
      <c r="LBN232" s="1"/>
      <c r="LBO232" s="1"/>
      <c r="LBP232" s="1"/>
      <c r="LBQ232" s="1"/>
      <c r="LBR232" s="1"/>
      <c r="LBS232" s="1"/>
      <c r="LBT232" s="1"/>
      <c r="LBU232" s="1"/>
      <c r="LBV232" s="1"/>
      <c r="LBW232" s="1"/>
      <c r="LBX232" s="1"/>
      <c r="LBY232" s="1"/>
      <c r="LBZ232" s="1"/>
      <c r="LCA232" s="1"/>
      <c r="LCB232" s="1"/>
      <c r="LCC232" s="1"/>
      <c r="LCD232" s="1"/>
      <c r="LCE232" s="1"/>
      <c r="LCF232" s="1"/>
      <c r="LCG232" s="1"/>
      <c r="LCH232" s="1"/>
      <c r="LCI232" s="1"/>
      <c r="LCJ232" s="1"/>
      <c r="LCK232" s="1"/>
      <c r="LCL232" s="1"/>
      <c r="LCM232" s="1"/>
      <c r="LCN232" s="1"/>
      <c r="LCO232" s="1"/>
      <c r="LCP232" s="1"/>
      <c r="LCQ232" s="1"/>
      <c r="LCR232" s="1"/>
      <c r="LCS232" s="1"/>
      <c r="LCT232" s="1"/>
      <c r="LCU232" s="1"/>
      <c r="LCV232" s="1"/>
      <c r="LCW232" s="1"/>
      <c r="LCX232" s="1"/>
      <c r="LCY232" s="1"/>
      <c r="LCZ232" s="1"/>
      <c r="LDA232" s="1"/>
      <c r="LDB232" s="1"/>
      <c r="LDC232" s="1"/>
      <c r="LDD232" s="1"/>
      <c r="LDE232" s="1"/>
      <c r="LDF232" s="1"/>
      <c r="LDG232" s="1"/>
      <c r="LDH232" s="1"/>
      <c r="LDI232" s="1"/>
      <c r="LDJ232" s="1"/>
      <c r="LDK232" s="1"/>
      <c r="LDL232" s="1"/>
      <c r="LDM232" s="1"/>
      <c r="LDN232" s="1"/>
      <c r="LDO232" s="1"/>
      <c r="LDP232" s="1"/>
      <c r="LDQ232" s="1"/>
      <c r="LDR232" s="1"/>
      <c r="LDS232" s="1"/>
      <c r="LDT232" s="1"/>
      <c r="LDU232" s="1"/>
      <c r="LDV232" s="1"/>
      <c r="LDW232" s="1"/>
      <c r="LDX232" s="1"/>
      <c r="LDY232" s="1"/>
      <c r="LDZ232" s="1"/>
      <c r="LEA232" s="1"/>
      <c r="LEB232" s="1"/>
      <c r="LEC232" s="1"/>
      <c r="LED232" s="1"/>
      <c r="LEE232" s="1"/>
      <c r="LEF232" s="1"/>
      <c r="LEG232" s="1"/>
      <c r="LEH232" s="1"/>
      <c r="LEI232" s="1"/>
      <c r="LEJ232" s="1"/>
      <c r="LEK232" s="1"/>
      <c r="LEL232" s="1"/>
      <c r="LEM232" s="1"/>
      <c r="LEN232" s="1"/>
      <c r="LEO232" s="1"/>
      <c r="LEP232" s="1"/>
      <c r="LEQ232" s="1"/>
      <c r="LER232" s="1"/>
      <c r="LES232" s="1"/>
      <c r="LET232" s="1"/>
      <c r="LEU232" s="1"/>
      <c r="LEV232" s="1"/>
      <c r="LEW232" s="1"/>
      <c r="LEX232" s="1"/>
      <c r="LEY232" s="1"/>
      <c r="LEZ232" s="1"/>
      <c r="LFA232" s="1"/>
      <c r="LFB232" s="1"/>
      <c r="LFC232" s="1"/>
      <c r="LFD232" s="1"/>
      <c r="LFE232" s="1"/>
      <c r="LFF232" s="1"/>
      <c r="LFG232" s="1"/>
      <c r="LFH232" s="1"/>
      <c r="LFI232" s="1"/>
      <c r="LFJ232" s="1"/>
      <c r="LFK232" s="1"/>
      <c r="LFL232" s="1"/>
      <c r="LFM232" s="1"/>
      <c r="LFN232" s="1"/>
      <c r="LFO232" s="1"/>
      <c r="LFP232" s="1"/>
      <c r="LFQ232" s="1"/>
      <c r="LFR232" s="1"/>
      <c r="LFS232" s="1"/>
      <c r="LFT232" s="1"/>
      <c r="LFU232" s="1"/>
      <c r="LFV232" s="1"/>
      <c r="LFW232" s="1"/>
      <c r="LFX232" s="1"/>
      <c r="LFY232" s="1"/>
      <c r="LFZ232" s="1"/>
      <c r="LGA232" s="1"/>
      <c r="LGB232" s="1"/>
      <c r="LGC232" s="1"/>
      <c r="LGD232" s="1"/>
      <c r="LGE232" s="1"/>
      <c r="LGF232" s="1"/>
      <c r="LGG232" s="1"/>
      <c r="LGH232" s="1"/>
      <c r="LGI232" s="1"/>
      <c r="LGJ232" s="1"/>
      <c r="LGK232" s="1"/>
      <c r="LGL232" s="1"/>
      <c r="LGM232" s="1"/>
      <c r="LGN232" s="1"/>
      <c r="LGO232" s="1"/>
      <c r="LGP232" s="1"/>
      <c r="LGQ232" s="1"/>
      <c r="LGR232" s="1"/>
      <c r="LGS232" s="1"/>
      <c r="LGT232" s="1"/>
      <c r="LGU232" s="1"/>
      <c r="LGV232" s="1"/>
      <c r="LGW232" s="1"/>
      <c r="LGX232" s="1"/>
      <c r="LGY232" s="1"/>
      <c r="LGZ232" s="1"/>
      <c r="LHA232" s="1"/>
      <c r="LHB232" s="1"/>
      <c r="LHC232" s="1"/>
      <c r="LHD232" s="1"/>
      <c r="LHE232" s="1"/>
      <c r="LHF232" s="1"/>
      <c r="LHG232" s="1"/>
      <c r="LHH232" s="1"/>
      <c r="LHI232" s="1"/>
      <c r="LHJ232" s="1"/>
      <c r="LHK232" s="1"/>
      <c r="LHL232" s="1"/>
      <c r="LHM232" s="1"/>
      <c r="LHN232" s="1"/>
      <c r="LHO232" s="1"/>
      <c r="LHP232" s="1"/>
      <c r="LHQ232" s="1"/>
      <c r="LHR232" s="1"/>
      <c r="LHS232" s="1"/>
      <c r="LHT232" s="1"/>
      <c r="LHU232" s="1"/>
      <c r="LHV232" s="1"/>
      <c r="LHW232" s="1"/>
      <c r="LHX232" s="1"/>
      <c r="LHY232" s="1"/>
      <c r="LHZ232" s="1"/>
      <c r="LIA232" s="1"/>
      <c r="LIB232" s="1"/>
      <c r="LIC232" s="1"/>
      <c r="LID232" s="1"/>
      <c r="LIE232" s="1"/>
      <c r="LIF232" s="1"/>
      <c r="LIG232" s="1"/>
      <c r="LIH232" s="1"/>
      <c r="LII232" s="1"/>
      <c r="LIJ232" s="1"/>
      <c r="LIK232" s="1"/>
      <c r="LIL232" s="1"/>
      <c r="LIM232" s="1"/>
      <c r="LIN232" s="1"/>
      <c r="LIO232" s="1"/>
      <c r="LIP232" s="1"/>
      <c r="LIQ232" s="1"/>
      <c r="LIR232" s="1"/>
      <c r="LIS232" s="1"/>
      <c r="LIT232" s="1"/>
      <c r="LIU232" s="1"/>
      <c r="LIV232" s="1"/>
      <c r="LIW232" s="1"/>
      <c r="LIX232" s="1"/>
      <c r="LIY232" s="1"/>
      <c r="LIZ232" s="1"/>
      <c r="LJA232" s="1"/>
      <c r="LJB232" s="1"/>
      <c r="LJC232" s="1"/>
      <c r="LJD232" s="1"/>
      <c r="LJE232" s="1"/>
      <c r="LJF232" s="1"/>
      <c r="LJG232" s="1"/>
      <c r="LJH232" s="1"/>
      <c r="LJI232" s="1"/>
      <c r="LJJ232" s="1"/>
      <c r="LJK232" s="1"/>
      <c r="LJL232" s="1"/>
      <c r="LJM232" s="1"/>
      <c r="LJN232" s="1"/>
      <c r="LJO232" s="1"/>
      <c r="LJP232" s="1"/>
      <c r="LJQ232" s="1"/>
      <c r="LJR232" s="1"/>
      <c r="LJS232" s="1"/>
      <c r="LJT232" s="1"/>
      <c r="LJU232" s="1"/>
      <c r="LJV232" s="1"/>
      <c r="LJW232" s="1"/>
      <c r="LJX232" s="1"/>
      <c r="LJY232" s="1"/>
      <c r="LJZ232" s="1"/>
      <c r="LKA232" s="1"/>
      <c r="LKB232" s="1"/>
      <c r="LKC232" s="1"/>
      <c r="LKD232" s="1"/>
      <c r="LKE232" s="1"/>
      <c r="LKF232" s="1"/>
      <c r="LKG232" s="1"/>
      <c r="LKH232" s="1"/>
      <c r="LKI232" s="1"/>
      <c r="LKJ232" s="1"/>
      <c r="LKK232" s="1"/>
      <c r="LKL232" s="1"/>
      <c r="LKM232" s="1"/>
      <c r="LKN232" s="1"/>
      <c r="LKO232" s="1"/>
      <c r="LKP232" s="1"/>
      <c r="LKQ232" s="1"/>
      <c r="LKR232" s="1"/>
      <c r="LKS232" s="1"/>
      <c r="LKT232" s="1"/>
      <c r="LKU232" s="1"/>
      <c r="LKV232" s="1"/>
      <c r="LKW232" s="1"/>
      <c r="LKX232" s="1"/>
      <c r="LKY232" s="1"/>
      <c r="LKZ232" s="1"/>
      <c r="LLA232" s="1"/>
      <c r="LLB232" s="1"/>
      <c r="LLC232" s="1"/>
      <c r="LLD232" s="1"/>
      <c r="LLE232" s="1"/>
      <c r="LLF232" s="1"/>
      <c r="LLG232" s="1"/>
      <c r="LLH232" s="1"/>
      <c r="LLI232" s="1"/>
      <c r="LLJ232" s="1"/>
      <c r="LLK232" s="1"/>
      <c r="LLL232" s="1"/>
      <c r="LLM232" s="1"/>
      <c r="LLN232" s="1"/>
      <c r="LLO232" s="1"/>
      <c r="LLP232" s="1"/>
      <c r="LLQ232" s="1"/>
      <c r="LLR232" s="1"/>
      <c r="LLS232" s="1"/>
      <c r="LLT232" s="1"/>
      <c r="LLU232" s="1"/>
      <c r="LLV232" s="1"/>
      <c r="LLW232" s="1"/>
      <c r="LLX232" s="1"/>
      <c r="LLY232" s="1"/>
      <c r="LLZ232" s="1"/>
      <c r="LMA232" s="1"/>
      <c r="LMB232" s="1"/>
      <c r="LMC232" s="1"/>
      <c r="LMD232" s="1"/>
      <c r="LME232" s="1"/>
      <c r="LMF232" s="1"/>
      <c r="LMG232" s="1"/>
      <c r="LMH232" s="1"/>
      <c r="LMI232" s="1"/>
      <c r="LMJ232" s="1"/>
      <c r="LMK232" s="1"/>
      <c r="LML232" s="1"/>
      <c r="LMM232" s="1"/>
      <c r="LMN232" s="1"/>
      <c r="LMO232" s="1"/>
      <c r="LMP232" s="1"/>
      <c r="LMQ232" s="1"/>
      <c r="LMR232" s="1"/>
      <c r="LMS232" s="1"/>
      <c r="LMT232" s="1"/>
      <c r="LMU232" s="1"/>
      <c r="LMV232" s="1"/>
      <c r="LMW232" s="1"/>
      <c r="LMX232" s="1"/>
      <c r="LMY232" s="1"/>
      <c r="LMZ232" s="1"/>
      <c r="LNA232" s="1"/>
      <c r="LNB232" s="1"/>
      <c r="LNC232" s="1"/>
      <c r="LND232" s="1"/>
      <c r="LNE232" s="1"/>
      <c r="LNF232" s="1"/>
      <c r="LNG232" s="1"/>
      <c r="LNH232" s="1"/>
      <c r="LNI232" s="1"/>
      <c r="LNJ232" s="1"/>
      <c r="LNK232" s="1"/>
      <c r="LNL232" s="1"/>
      <c r="LNM232" s="1"/>
      <c r="LNN232" s="1"/>
      <c r="LNO232" s="1"/>
      <c r="LNP232" s="1"/>
      <c r="LNQ232" s="1"/>
      <c r="LNR232" s="1"/>
      <c r="LNS232" s="1"/>
      <c r="LNT232" s="1"/>
      <c r="LNU232" s="1"/>
      <c r="LNV232" s="1"/>
      <c r="LNW232" s="1"/>
      <c r="LNX232" s="1"/>
      <c r="LNY232" s="1"/>
      <c r="LNZ232" s="1"/>
      <c r="LOA232" s="1"/>
      <c r="LOB232" s="1"/>
      <c r="LOC232" s="1"/>
      <c r="LOD232" s="1"/>
      <c r="LOE232" s="1"/>
      <c r="LOF232" s="1"/>
      <c r="LOG232" s="1"/>
      <c r="LOH232" s="1"/>
      <c r="LOI232" s="1"/>
      <c r="LOJ232" s="1"/>
      <c r="LOK232" s="1"/>
      <c r="LOL232" s="1"/>
      <c r="LOM232" s="1"/>
      <c r="LON232" s="1"/>
      <c r="LOO232" s="1"/>
      <c r="LOP232" s="1"/>
      <c r="LOQ232" s="1"/>
      <c r="LOR232" s="1"/>
      <c r="LOS232" s="1"/>
      <c r="LOT232" s="1"/>
      <c r="LOU232" s="1"/>
      <c r="LOV232" s="1"/>
      <c r="LOW232" s="1"/>
      <c r="LOX232" s="1"/>
      <c r="LOY232" s="1"/>
      <c r="LOZ232" s="1"/>
      <c r="LPA232" s="1"/>
      <c r="LPB232" s="1"/>
      <c r="LPC232" s="1"/>
      <c r="LPD232" s="1"/>
      <c r="LPE232" s="1"/>
      <c r="LPF232" s="1"/>
      <c r="LPG232" s="1"/>
      <c r="LPH232" s="1"/>
      <c r="LPI232" s="1"/>
      <c r="LPJ232" s="1"/>
      <c r="LPK232" s="1"/>
      <c r="LPL232" s="1"/>
      <c r="LPM232" s="1"/>
      <c r="LPN232" s="1"/>
      <c r="LPO232" s="1"/>
      <c r="LPP232" s="1"/>
      <c r="LPQ232" s="1"/>
      <c r="LPR232" s="1"/>
      <c r="LPS232" s="1"/>
      <c r="LPT232" s="1"/>
      <c r="LPU232" s="1"/>
      <c r="LPV232" s="1"/>
      <c r="LPW232" s="1"/>
      <c r="LPX232" s="1"/>
      <c r="LPY232" s="1"/>
      <c r="LPZ232" s="1"/>
      <c r="LQA232" s="1"/>
      <c r="LQB232" s="1"/>
      <c r="LQC232" s="1"/>
      <c r="LQD232" s="1"/>
      <c r="LQE232" s="1"/>
      <c r="LQF232" s="1"/>
      <c r="LQG232" s="1"/>
      <c r="LQH232" s="1"/>
      <c r="LQI232" s="1"/>
      <c r="LQJ232" s="1"/>
      <c r="LQK232" s="1"/>
      <c r="LQL232" s="1"/>
      <c r="LQM232" s="1"/>
      <c r="LQN232" s="1"/>
      <c r="LQO232" s="1"/>
      <c r="LQP232" s="1"/>
      <c r="LQQ232" s="1"/>
      <c r="LQR232" s="1"/>
      <c r="LQS232" s="1"/>
      <c r="LQT232" s="1"/>
      <c r="LQU232" s="1"/>
      <c r="LQV232" s="1"/>
      <c r="LQW232" s="1"/>
      <c r="LQX232" s="1"/>
      <c r="LQY232" s="1"/>
      <c r="LQZ232" s="1"/>
      <c r="LRA232" s="1"/>
      <c r="LRB232" s="1"/>
      <c r="LRC232" s="1"/>
      <c r="LRD232" s="1"/>
      <c r="LRE232" s="1"/>
      <c r="LRF232" s="1"/>
      <c r="LRG232" s="1"/>
      <c r="LRH232" s="1"/>
      <c r="LRI232" s="1"/>
      <c r="LRJ232" s="1"/>
      <c r="LRK232" s="1"/>
      <c r="LRL232" s="1"/>
      <c r="LRM232" s="1"/>
      <c r="LRN232" s="1"/>
      <c r="LRO232" s="1"/>
      <c r="LRP232" s="1"/>
      <c r="LRQ232" s="1"/>
      <c r="LRR232" s="1"/>
      <c r="LRS232" s="1"/>
      <c r="LRT232" s="1"/>
      <c r="LRU232" s="1"/>
      <c r="LRV232" s="1"/>
      <c r="LRW232" s="1"/>
      <c r="LRX232" s="1"/>
      <c r="LRY232" s="1"/>
      <c r="LRZ232" s="1"/>
      <c r="LSA232" s="1"/>
      <c r="LSB232" s="1"/>
      <c r="LSC232" s="1"/>
      <c r="LSD232" s="1"/>
      <c r="LSE232" s="1"/>
      <c r="LSF232" s="1"/>
      <c r="LSG232" s="1"/>
      <c r="LSH232" s="1"/>
      <c r="LSI232" s="1"/>
      <c r="LSJ232" s="1"/>
      <c r="LSK232" s="1"/>
      <c r="LSL232" s="1"/>
      <c r="LSM232" s="1"/>
      <c r="LSN232" s="1"/>
      <c r="LSO232" s="1"/>
      <c r="LSP232" s="1"/>
      <c r="LSQ232" s="1"/>
      <c r="LSR232" s="1"/>
      <c r="LSS232" s="1"/>
      <c r="LST232" s="1"/>
      <c r="LSU232" s="1"/>
      <c r="LSV232" s="1"/>
      <c r="LSW232" s="1"/>
      <c r="LSX232" s="1"/>
      <c r="LSY232" s="1"/>
      <c r="LSZ232" s="1"/>
      <c r="LTA232" s="1"/>
      <c r="LTB232" s="1"/>
      <c r="LTC232" s="1"/>
      <c r="LTD232" s="1"/>
      <c r="LTE232" s="1"/>
      <c r="LTF232" s="1"/>
      <c r="LTG232" s="1"/>
      <c r="LTH232" s="1"/>
      <c r="LTI232" s="1"/>
      <c r="LTJ232" s="1"/>
      <c r="LTK232" s="1"/>
      <c r="LTL232" s="1"/>
      <c r="LTM232" s="1"/>
      <c r="LTN232" s="1"/>
      <c r="LTO232" s="1"/>
      <c r="LTP232" s="1"/>
      <c r="LTQ232" s="1"/>
      <c r="LTR232" s="1"/>
      <c r="LTS232" s="1"/>
      <c r="LTT232" s="1"/>
      <c r="LTU232" s="1"/>
      <c r="LTV232" s="1"/>
      <c r="LTW232" s="1"/>
      <c r="LTX232" s="1"/>
      <c r="LTY232" s="1"/>
      <c r="LTZ232" s="1"/>
      <c r="LUA232" s="1"/>
      <c r="LUB232" s="1"/>
      <c r="LUC232" s="1"/>
      <c r="LUD232" s="1"/>
      <c r="LUE232" s="1"/>
      <c r="LUF232" s="1"/>
      <c r="LUG232" s="1"/>
      <c r="LUH232" s="1"/>
      <c r="LUI232" s="1"/>
      <c r="LUJ232" s="1"/>
      <c r="LUK232" s="1"/>
      <c r="LUL232" s="1"/>
      <c r="LUM232" s="1"/>
      <c r="LUN232" s="1"/>
      <c r="LUO232" s="1"/>
      <c r="LUP232" s="1"/>
      <c r="LUQ232" s="1"/>
      <c r="LUR232" s="1"/>
      <c r="LUS232" s="1"/>
      <c r="LUT232" s="1"/>
      <c r="LUU232" s="1"/>
      <c r="LUV232" s="1"/>
      <c r="LUW232" s="1"/>
      <c r="LUX232" s="1"/>
      <c r="LUY232" s="1"/>
      <c r="LUZ232" s="1"/>
      <c r="LVA232" s="1"/>
      <c r="LVB232" s="1"/>
      <c r="LVC232" s="1"/>
      <c r="LVD232" s="1"/>
      <c r="LVE232" s="1"/>
      <c r="LVF232" s="1"/>
      <c r="LVG232" s="1"/>
      <c r="LVH232" s="1"/>
      <c r="LVI232" s="1"/>
      <c r="LVJ232" s="1"/>
      <c r="LVK232" s="1"/>
      <c r="LVL232" s="1"/>
      <c r="LVM232" s="1"/>
      <c r="LVN232" s="1"/>
      <c r="LVO232" s="1"/>
      <c r="LVP232" s="1"/>
      <c r="LVQ232" s="1"/>
      <c r="LVR232" s="1"/>
      <c r="LVS232" s="1"/>
      <c r="LVT232" s="1"/>
      <c r="LVU232" s="1"/>
      <c r="LVV232" s="1"/>
      <c r="LVW232" s="1"/>
      <c r="LVX232" s="1"/>
      <c r="LVY232" s="1"/>
      <c r="LVZ232" s="1"/>
      <c r="LWA232" s="1"/>
      <c r="LWB232" s="1"/>
      <c r="LWC232" s="1"/>
      <c r="LWD232" s="1"/>
      <c r="LWE232" s="1"/>
      <c r="LWF232" s="1"/>
      <c r="LWG232" s="1"/>
      <c r="LWH232" s="1"/>
      <c r="LWI232" s="1"/>
      <c r="LWJ232" s="1"/>
      <c r="LWK232" s="1"/>
      <c r="LWL232" s="1"/>
      <c r="LWM232" s="1"/>
      <c r="LWN232" s="1"/>
      <c r="LWO232" s="1"/>
      <c r="LWP232" s="1"/>
      <c r="LWQ232" s="1"/>
      <c r="LWR232" s="1"/>
      <c r="LWS232" s="1"/>
      <c r="LWT232" s="1"/>
      <c r="LWU232" s="1"/>
      <c r="LWV232" s="1"/>
      <c r="LWW232" s="1"/>
      <c r="LWX232" s="1"/>
      <c r="LWY232" s="1"/>
      <c r="LWZ232" s="1"/>
      <c r="LXA232" s="1"/>
      <c r="LXB232" s="1"/>
      <c r="LXC232" s="1"/>
      <c r="LXD232" s="1"/>
      <c r="LXE232" s="1"/>
      <c r="LXF232" s="1"/>
      <c r="LXG232" s="1"/>
      <c r="LXH232" s="1"/>
      <c r="LXI232" s="1"/>
      <c r="LXJ232" s="1"/>
      <c r="LXK232" s="1"/>
      <c r="LXL232" s="1"/>
      <c r="LXM232" s="1"/>
      <c r="LXN232" s="1"/>
      <c r="LXO232" s="1"/>
      <c r="LXP232" s="1"/>
      <c r="LXQ232" s="1"/>
      <c r="LXR232" s="1"/>
      <c r="LXS232" s="1"/>
      <c r="LXT232" s="1"/>
      <c r="LXU232" s="1"/>
      <c r="LXV232" s="1"/>
      <c r="LXW232" s="1"/>
      <c r="LXX232" s="1"/>
      <c r="LXY232" s="1"/>
      <c r="LXZ232" s="1"/>
      <c r="LYA232" s="1"/>
      <c r="LYB232" s="1"/>
      <c r="LYC232" s="1"/>
      <c r="LYD232" s="1"/>
      <c r="LYE232" s="1"/>
      <c r="LYF232" s="1"/>
      <c r="LYG232" s="1"/>
      <c r="LYH232" s="1"/>
      <c r="LYI232" s="1"/>
      <c r="LYJ232" s="1"/>
      <c r="LYK232" s="1"/>
      <c r="LYL232" s="1"/>
      <c r="LYM232" s="1"/>
      <c r="LYN232" s="1"/>
      <c r="LYO232" s="1"/>
      <c r="LYP232" s="1"/>
      <c r="LYQ232" s="1"/>
      <c r="LYR232" s="1"/>
      <c r="LYS232" s="1"/>
      <c r="LYT232" s="1"/>
      <c r="LYU232" s="1"/>
      <c r="LYV232" s="1"/>
      <c r="LYW232" s="1"/>
      <c r="LYX232" s="1"/>
      <c r="LYY232" s="1"/>
      <c r="LYZ232" s="1"/>
      <c r="LZA232" s="1"/>
      <c r="LZB232" s="1"/>
      <c r="LZC232" s="1"/>
      <c r="LZD232" s="1"/>
      <c r="LZE232" s="1"/>
      <c r="LZF232" s="1"/>
      <c r="LZG232" s="1"/>
      <c r="LZH232" s="1"/>
      <c r="LZI232" s="1"/>
      <c r="LZJ232" s="1"/>
      <c r="LZK232" s="1"/>
      <c r="LZL232" s="1"/>
      <c r="LZM232" s="1"/>
      <c r="LZN232" s="1"/>
      <c r="LZO232" s="1"/>
      <c r="LZP232" s="1"/>
      <c r="LZQ232" s="1"/>
      <c r="LZR232" s="1"/>
      <c r="LZS232" s="1"/>
      <c r="LZT232" s="1"/>
      <c r="LZU232" s="1"/>
      <c r="LZV232" s="1"/>
      <c r="LZW232" s="1"/>
      <c r="LZX232" s="1"/>
      <c r="LZY232" s="1"/>
      <c r="LZZ232" s="1"/>
      <c r="MAA232" s="1"/>
      <c r="MAB232" s="1"/>
      <c r="MAC232" s="1"/>
      <c r="MAD232" s="1"/>
      <c r="MAE232" s="1"/>
      <c r="MAF232" s="1"/>
      <c r="MAG232" s="1"/>
      <c r="MAH232" s="1"/>
      <c r="MAI232" s="1"/>
      <c r="MAJ232" s="1"/>
      <c r="MAK232" s="1"/>
      <c r="MAL232" s="1"/>
      <c r="MAM232" s="1"/>
      <c r="MAN232" s="1"/>
      <c r="MAO232" s="1"/>
      <c r="MAP232" s="1"/>
      <c r="MAQ232" s="1"/>
      <c r="MAR232" s="1"/>
      <c r="MAS232" s="1"/>
      <c r="MAT232" s="1"/>
      <c r="MAU232" s="1"/>
      <c r="MAV232" s="1"/>
      <c r="MAW232" s="1"/>
      <c r="MAX232" s="1"/>
      <c r="MAY232" s="1"/>
      <c r="MAZ232" s="1"/>
      <c r="MBA232" s="1"/>
      <c r="MBB232" s="1"/>
      <c r="MBC232" s="1"/>
      <c r="MBD232" s="1"/>
      <c r="MBE232" s="1"/>
      <c r="MBF232" s="1"/>
      <c r="MBG232" s="1"/>
      <c r="MBH232" s="1"/>
      <c r="MBI232" s="1"/>
      <c r="MBJ232" s="1"/>
      <c r="MBK232" s="1"/>
      <c r="MBL232" s="1"/>
      <c r="MBM232" s="1"/>
      <c r="MBN232" s="1"/>
      <c r="MBO232" s="1"/>
      <c r="MBP232" s="1"/>
      <c r="MBQ232" s="1"/>
      <c r="MBR232" s="1"/>
      <c r="MBS232" s="1"/>
      <c r="MBT232" s="1"/>
      <c r="MBU232" s="1"/>
      <c r="MBV232" s="1"/>
      <c r="MBW232" s="1"/>
      <c r="MBX232" s="1"/>
      <c r="MBY232" s="1"/>
      <c r="MBZ232" s="1"/>
      <c r="MCA232" s="1"/>
      <c r="MCB232" s="1"/>
      <c r="MCC232" s="1"/>
      <c r="MCD232" s="1"/>
      <c r="MCE232" s="1"/>
      <c r="MCF232" s="1"/>
      <c r="MCG232" s="1"/>
      <c r="MCH232" s="1"/>
      <c r="MCI232" s="1"/>
      <c r="MCJ232" s="1"/>
      <c r="MCK232" s="1"/>
      <c r="MCL232" s="1"/>
      <c r="MCM232" s="1"/>
      <c r="MCN232" s="1"/>
      <c r="MCO232" s="1"/>
      <c r="MCP232" s="1"/>
      <c r="MCQ232" s="1"/>
      <c r="MCR232" s="1"/>
      <c r="MCS232" s="1"/>
      <c r="MCT232" s="1"/>
      <c r="MCU232" s="1"/>
      <c r="MCV232" s="1"/>
      <c r="MCW232" s="1"/>
      <c r="MCX232" s="1"/>
      <c r="MCY232" s="1"/>
      <c r="MCZ232" s="1"/>
      <c r="MDA232" s="1"/>
      <c r="MDB232" s="1"/>
      <c r="MDC232" s="1"/>
      <c r="MDD232" s="1"/>
      <c r="MDE232" s="1"/>
      <c r="MDF232" s="1"/>
      <c r="MDG232" s="1"/>
      <c r="MDH232" s="1"/>
      <c r="MDI232" s="1"/>
      <c r="MDJ232" s="1"/>
      <c r="MDK232" s="1"/>
      <c r="MDL232" s="1"/>
      <c r="MDM232" s="1"/>
      <c r="MDN232" s="1"/>
      <c r="MDO232" s="1"/>
      <c r="MDP232" s="1"/>
      <c r="MDQ232" s="1"/>
      <c r="MDR232" s="1"/>
      <c r="MDS232" s="1"/>
      <c r="MDT232" s="1"/>
      <c r="MDU232" s="1"/>
      <c r="MDV232" s="1"/>
      <c r="MDW232" s="1"/>
      <c r="MDX232" s="1"/>
      <c r="MDY232" s="1"/>
      <c r="MDZ232" s="1"/>
      <c r="MEA232" s="1"/>
      <c r="MEB232" s="1"/>
      <c r="MEC232" s="1"/>
      <c r="MED232" s="1"/>
      <c r="MEE232" s="1"/>
      <c r="MEF232" s="1"/>
      <c r="MEG232" s="1"/>
      <c r="MEH232" s="1"/>
      <c r="MEI232" s="1"/>
      <c r="MEJ232" s="1"/>
      <c r="MEK232" s="1"/>
      <c r="MEL232" s="1"/>
      <c r="MEM232" s="1"/>
      <c r="MEN232" s="1"/>
      <c r="MEO232" s="1"/>
      <c r="MEP232" s="1"/>
      <c r="MEQ232" s="1"/>
      <c r="MER232" s="1"/>
      <c r="MES232" s="1"/>
      <c r="MET232" s="1"/>
      <c r="MEU232" s="1"/>
      <c r="MEV232" s="1"/>
      <c r="MEW232" s="1"/>
      <c r="MEX232" s="1"/>
      <c r="MEY232" s="1"/>
      <c r="MEZ232" s="1"/>
      <c r="MFA232" s="1"/>
      <c r="MFB232" s="1"/>
      <c r="MFC232" s="1"/>
      <c r="MFD232" s="1"/>
      <c r="MFE232" s="1"/>
      <c r="MFF232" s="1"/>
      <c r="MFG232" s="1"/>
      <c r="MFH232" s="1"/>
      <c r="MFI232" s="1"/>
      <c r="MFJ232" s="1"/>
      <c r="MFK232" s="1"/>
      <c r="MFL232" s="1"/>
      <c r="MFM232" s="1"/>
      <c r="MFN232" s="1"/>
      <c r="MFO232" s="1"/>
      <c r="MFP232" s="1"/>
      <c r="MFQ232" s="1"/>
      <c r="MFR232" s="1"/>
      <c r="MFS232" s="1"/>
      <c r="MFT232" s="1"/>
      <c r="MFU232" s="1"/>
      <c r="MFV232" s="1"/>
      <c r="MFW232" s="1"/>
      <c r="MFX232" s="1"/>
      <c r="MFY232" s="1"/>
      <c r="MFZ232" s="1"/>
      <c r="MGA232" s="1"/>
      <c r="MGB232" s="1"/>
      <c r="MGC232" s="1"/>
      <c r="MGD232" s="1"/>
      <c r="MGE232" s="1"/>
      <c r="MGF232" s="1"/>
      <c r="MGG232" s="1"/>
      <c r="MGH232" s="1"/>
      <c r="MGI232" s="1"/>
      <c r="MGJ232" s="1"/>
      <c r="MGK232" s="1"/>
      <c r="MGL232" s="1"/>
      <c r="MGM232" s="1"/>
      <c r="MGN232" s="1"/>
      <c r="MGO232" s="1"/>
      <c r="MGP232" s="1"/>
      <c r="MGQ232" s="1"/>
      <c r="MGR232" s="1"/>
      <c r="MGS232" s="1"/>
      <c r="MGT232" s="1"/>
      <c r="MGU232" s="1"/>
      <c r="MGV232" s="1"/>
      <c r="MGW232" s="1"/>
      <c r="MGX232" s="1"/>
      <c r="MGY232" s="1"/>
      <c r="MGZ232" s="1"/>
      <c r="MHA232" s="1"/>
      <c r="MHB232" s="1"/>
      <c r="MHC232" s="1"/>
      <c r="MHD232" s="1"/>
      <c r="MHE232" s="1"/>
      <c r="MHF232" s="1"/>
      <c r="MHG232" s="1"/>
      <c r="MHH232" s="1"/>
      <c r="MHI232" s="1"/>
      <c r="MHJ232" s="1"/>
      <c r="MHK232" s="1"/>
      <c r="MHL232" s="1"/>
      <c r="MHM232" s="1"/>
      <c r="MHN232" s="1"/>
      <c r="MHO232" s="1"/>
      <c r="MHP232" s="1"/>
      <c r="MHQ232" s="1"/>
      <c r="MHR232" s="1"/>
      <c r="MHS232" s="1"/>
      <c r="MHT232" s="1"/>
      <c r="MHU232" s="1"/>
      <c r="MHV232" s="1"/>
      <c r="MHW232" s="1"/>
      <c r="MHX232" s="1"/>
      <c r="MHY232" s="1"/>
      <c r="MHZ232" s="1"/>
      <c r="MIA232" s="1"/>
      <c r="MIB232" s="1"/>
      <c r="MIC232" s="1"/>
      <c r="MID232" s="1"/>
      <c r="MIE232" s="1"/>
      <c r="MIF232" s="1"/>
      <c r="MIG232" s="1"/>
      <c r="MIH232" s="1"/>
      <c r="MII232" s="1"/>
      <c r="MIJ232" s="1"/>
      <c r="MIK232" s="1"/>
      <c r="MIL232" s="1"/>
      <c r="MIM232" s="1"/>
      <c r="MIN232" s="1"/>
      <c r="MIO232" s="1"/>
      <c r="MIP232" s="1"/>
      <c r="MIQ232" s="1"/>
      <c r="MIR232" s="1"/>
      <c r="MIS232" s="1"/>
      <c r="MIT232" s="1"/>
      <c r="MIU232" s="1"/>
      <c r="MIV232" s="1"/>
      <c r="MIW232" s="1"/>
      <c r="MIX232" s="1"/>
      <c r="MIY232" s="1"/>
      <c r="MIZ232" s="1"/>
      <c r="MJA232" s="1"/>
      <c r="MJB232" s="1"/>
      <c r="MJC232" s="1"/>
      <c r="MJD232" s="1"/>
      <c r="MJE232" s="1"/>
      <c r="MJF232" s="1"/>
      <c r="MJG232" s="1"/>
      <c r="MJH232" s="1"/>
      <c r="MJI232" s="1"/>
      <c r="MJJ232" s="1"/>
      <c r="MJK232" s="1"/>
      <c r="MJL232" s="1"/>
      <c r="MJM232" s="1"/>
      <c r="MJN232" s="1"/>
      <c r="MJO232" s="1"/>
      <c r="MJP232" s="1"/>
      <c r="MJQ232" s="1"/>
      <c r="MJR232" s="1"/>
      <c r="MJS232" s="1"/>
      <c r="MJT232" s="1"/>
      <c r="MJU232" s="1"/>
      <c r="MJV232" s="1"/>
      <c r="MJW232" s="1"/>
      <c r="MJX232" s="1"/>
      <c r="MJY232" s="1"/>
      <c r="MJZ232" s="1"/>
      <c r="MKA232" s="1"/>
      <c r="MKB232" s="1"/>
      <c r="MKC232" s="1"/>
      <c r="MKD232" s="1"/>
      <c r="MKE232" s="1"/>
      <c r="MKF232" s="1"/>
      <c r="MKG232" s="1"/>
      <c r="MKH232" s="1"/>
      <c r="MKI232" s="1"/>
      <c r="MKJ232" s="1"/>
      <c r="MKK232" s="1"/>
      <c r="MKL232" s="1"/>
      <c r="MKM232" s="1"/>
      <c r="MKN232" s="1"/>
      <c r="MKO232" s="1"/>
      <c r="MKP232" s="1"/>
      <c r="MKQ232" s="1"/>
      <c r="MKR232" s="1"/>
      <c r="MKS232" s="1"/>
      <c r="MKT232" s="1"/>
      <c r="MKU232" s="1"/>
      <c r="MKV232" s="1"/>
      <c r="MKW232" s="1"/>
      <c r="MKX232" s="1"/>
      <c r="MKY232" s="1"/>
      <c r="MKZ232" s="1"/>
      <c r="MLA232" s="1"/>
      <c r="MLB232" s="1"/>
      <c r="MLC232" s="1"/>
      <c r="MLD232" s="1"/>
      <c r="MLE232" s="1"/>
      <c r="MLF232" s="1"/>
      <c r="MLG232" s="1"/>
      <c r="MLH232" s="1"/>
      <c r="MLI232" s="1"/>
      <c r="MLJ232" s="1"/>
      <c r="MLK232" s="1"/>
      <c r="MLL232" s="1"/>
      <c r="MLM232" s="1"/>
      <c r="MLN232" s="1"/>
      <c r="MLO232" s="1"/>
      <c r="MLP232" s="1"/>
      <c r="MLQ232" s="1"/>
      <c r="MLR232" s="1"/>
      <c r="MLS232" s="1"/>
      <c r="MLT232" s="1"/>
      <c r="MLU232" s="1"/>
      <c r="MLV232" s="1"/>
      <c r="MLW232" s="1"/>
      <c r="MLX232" s="1"/>
      <c r="MLY232" s="1"/>
      <c r="MLZ232" s="1"/>
      <c r="MMA232" s="1"/>
      <c r="MMB232" s="1"/>
      <c r="MMC232" s="1"/>
      <c r="MMD232" s="1"/>
      <c r="MME232" s="1"/>
      <c r="MMF232" s="1"/>
      <c r="MMG232" s="1"/>
      <c r="MMH232" s="1"/>
      <c r="MMI232" s="1"/>
      <c r="MMJ232" s="1"/>
      <c r="MMK232" s="1"/>
      <c r="MML232" s="1"/>
      <c r="MMM232" s="1"/>
      <c r="MMN232" s="1"/>
      <c r="MMO232" s="1"/>
      <c r="MMP232" s="1"/>
      <c r="MMQ232" s="1"/>
      <c r="MMR232" s="1"/>
      <c r="MMS232" s="1"/>
      <c r="MMT232" s="1"/>
      <c r="MMU232" s="1"/>
      <c r="MMV232" s="1"/>
      <c r="MMW232" s="1"/>
      <c r="MMX232" s="1"/>
      <c r="MMY232" s="1"/>
      <c r="MMZ232" s="1"/>
      <c r="MNA232" s="1"/>
      <c r="MNB232" s="1"/>
      <c r="MNC232" s="1"/>
      <c r="MND232" s="1"/>
      <c r="MNE232" s="1"/>
      <c r="MNF232" s="1"/>
      <c r="MNG232" s="1"/>
      <c r="MNH232" s="1"/>
      <c r="MNI232" s="1"/>
      <c r="MNJ232" s="1"/>
      <c r="MNK232" s="1"/>
      <c r="MNL232" s="1"/>
      <c r="MNM232" s="1"/>
      <c r="MNN232" s="1"/>
      <c r="MNO232" s="1"/>
      <c r="MNP232" s="1"/>
      <c r="MNQ232" s="1"/>
      <c r="MNR232" s="1"/>
      <c r="MNS232" s="1"/>
      <c r="MNT232" s="1"/>
      <c r="MNU232" s="1"/>
      <c r="MNV232" s="1"/>
      <c r="MNW232" s="1"/>
      <c r="MNX232" s="1"/>
      <c r="MNY232" s="1"/>
      <c r="MNZ232" s="1"/>
      <c r="MOA232" s="1"/>
      <c r="MOB232" s="1"/>
      <c r="MOC232" s="1"/>
      <c r="MOD232" s="1"/>
      <c r="MOE232" s="1"/>
      <c r="MOF232" s="1"/>
      <c r="MOG232" s="1"/>
      <c r="MOH232" s="1"/>
      <c r="MOI232" s="1"/>
      <c r="MOJ232" s="1"/>
      <c r="MOK232" s="1"/>
      <c r="MOL232" s="1"/>
      <c r="MOM232" s="1"/>
      <c r="MON232" s="1"/>
      <c r="MOO232" s="1"/>
      <c r="MOP232" s="1"/>
      <c r="MOQ232" s="1"/>
      <c r="MOR232" s="1"/>
      <c r="MOS232" s="1"/>
      <c r="MOT232" s="1"/>
      <c r="MOU232" s="1"/>
      <c r="MOV232" s="1"/>
      <c r="MOW232" s="1"/>
      <c r="MOX232" s="1"/>
      <c r="MOY232" s="1"/>
      <c r="MOZ232" s="1"/>
      <c r="MPA232" s="1"/>
      <c r="MPB232" s="1"/>
      <c r="MPC232" s="1"/>
      <c r="MPD232" s="1"/>
      <c r="MPE232" s="1"/>
      <c r="MPF232" s="1"/>
      <c r="MPG232" s="1"/>
      <c r="MPH232" s="1"/>
      <c r="MPI232" s="1"/>
      <c r="MPJ232" s="1"/>
      <c r="MPK232" s="1"/>
      <c r="MPL232" s="1"/>
      <c r="MPM232" s="1"/>
      <c r="MPN232" s="1"/>
      <c r="MPO232" s="1"/>
      <c r="MPP232" s="1"/>
      <c r="MPQ232" s="1"/>
      <c r="MPR232" s="1"/>
      <c r="MPS232" s="1"/>
      <c r="MPT232" s="1"/>
      <c r="MPU232" s="1"/>
      <c r="MPV232" s="1"/>
      <c r="MPW232" s="1"/>
      <c r="MPX232" s="1"/>
      <c r="MPY232" s="1"/>
      <c r="MPZ232" s="1"/>
      <c r="MQA232" s="1"/>
      <c r="MQB232" s="1"/>
      <c r="MQC232" s="1"/>
      <c r="MQD232" s="1"/>
      <c r="MQE232" s="1"/>
      <c r="MQF232" s="1"/>
      <c r="MQG232" s="1"/>
      <c r="MQH232" s="1"/>
      <c r="MQI232" s="1"/>
      <c r="MQJ232" s="1"/>
      <c r="MQK232" s="1"/>
      <c r="MQL232" s="1"/>
      <c r="MQM232" s="1"/>
      <c r="MQN232" s="1"/>
      <c r="MQO232" s="1"/>
      <c r="MQP232" s="1"/>
      <c r="MQQ232" s="1"/>
      <c r="MQR232" s="1"/>
      <c r="MQS232" s="1"/>
      <c r="MQT232" s="1"/>
      <c r="MQU232" s="1"/>
      <c r="MQV232" s="1"/>
      <c r="MQW232" s="1"/>
      <c r="MQX232" s="1"/>
      <c r="MQY232" s="1"/>
      <c r="MQZ232" s="1"/>
      <c r="MRA232" s="1"/>
      <c r="MRB232" s="1"/>
      <c r="MRC232" s="1"/>
      <c r="MRD232" s="1"/>
      <c r="MRE232" s="1"/>
      <c r="MRF232" s="1"/>
      <c r="MRG232" s="1"/>
      <c r="MRH232" s="1"/>
      <c r="MRI232" s="1"/>
      <c r="MRJ232" s="1"/>
      <c r="MRK232" s="1"/>
      <c r="MRL232" s="1"/>
      <c r="MRM232" s="1"/>
      <c r="MRN232" s="1"/>
      <c r="MRO232" s="1"/>
      <c r="MRP232" s="1"/>
      <c r="MRQ232" s="1"/>
      <c r="MRR232" s="1"/>
      <c r="MRS232" s="1"/>
      <c r="MRT232" s="1"/>
      <c r="MRU232" s="1"/>
      <c r="MRV232" s="1"/>
      <c r="MRW232" s="1"/>
      <c r="MRX232" s="1"/>
      <c r="MRY232" s="1"/>
      <c r="MRZ232" s="1"/>
      <c r="MSA232" s="1"/>
      <c r="MSB232" s="1"/>
      <c r="MSC232" s="1"/>
      <c r="MSD232" s="1"/>
      <c r="MSE232" s="1"/>
      <c r="MSF232" s="1"/>
      <c r="MSG232" s="1"/>
      <c r="MSH232" s="1"/>
      <c r="MSI232" s="1"/>
      <c r="MSJ232" s="1"/>
      <c r="MSK232" s="1"/>
      <c r="MSL232" s="1"/>
      <c r="MSM232" s="1"/>
      <c r="MSN232" s="1"/>
      <c r="MSO232" s="1"/>
      <c r="MSP232" s="1"/>
      <c r="MSQ232" s="1"/>
      <c r="MSR232" s="1"/>
      <c r="MSS232" s="1"/>
      <c r="MST232" s="1"/>
      <c r="MSU232" s="1"/>
      <c r="MSV232" s="1"/>
      <c r="MSW232" s="1"/>
      <c r="MSX232" s="1"/>
      <c r="MSY232" s="1"/>
      <c r="MSZ232" s="1"/>
      <c r="MTA232" s="1"/>
      <c r="MTB232" s="1"/>
      <c r="MTC232" s="1"/>
      <c r="MTD232" s="1"/>
      <c r="MTE232" s="1"/>
      <c r="MTF232" s="1"/>
      <c r="MTG232" s="1"/>
      <c r="MTH232" s="1"/>
      <c r="MTI232" s="1"/>
      <c r="MTJ232" s="1"/>
      <c r="MTK232" s="1"/>
      <c r="MTL232" s="1"/>
      <c r="MTM232" s="1"/>
      <c r="MTN232" s="1"/>
      <c r="MTO232" s="1"/>
      <c r="MTP232" s="1"/>
      <c r="MTQ232" s="1"/>
      <c r="MTR232" s="1"/>
      <c r="MTS232" s="1"/>
      <c r="MTT232" s="1"/>
      <c r="MTU232" s="1"/>
      <c r="MTV232" s="1"/>
      <c r="MTW232" s="1"/>
      <c r="MTX232" s="1"/>
      <c r="MTY232" s="1"/>
      <c r="MTZ232" s="1"/>
      <c r="MUA232" s="1"/>
      <c r="MUB232" s="1"/>
      <c r="MUC232" s="1"/>
      <c r="MUD232" s="1"/>
      <c r="MUE232" s="1"/>
      <c r="MUF232" s="1"/>
      <c r="MUG232" s="1"/>
      <c r="MUH232" s="1"/>
      <c r="MUI232" s="1"/>
      <c r="MUJ232" s="1"/>
      <c r="MUK232" s="1"/>
      <c r="MUL232" s="1"/>
      <c r="MUM232" s="1"/>
      <c r="MUN232" s="1"/>
      <c r="MUO232" s="1"/>
      <c r="MUP232" s="1"/>
      <c r="MUQ232" s="1"/>
      <c r="MUR232" s="1"/>
      <c r="MUS232" s="1"/>
      <c r="MUT232" s="1"/>
      <c r="MUU232" s="1"/>
      <c r="MUV232" s="1"/>
      <c r="MUW232" s="1"/>
      <c r="MUX232" s="1"/>
      <c r="MUY232" s="1"/>
      <c r="MUZ232" s="1"/>
      <c r="MVA232" s="1"/>
      <c r="MVB232" s="1"/>
      <c r="MVC232" s="1"/>
      <c r="MVD232" s="1"/>
      <c r="MVE232" s="1"/>
      <c r="MVF232" s="1"/>
      <c r="MVG232" s="1"/>
      <c r="MVH232" s="1"/>
      <c r="MVI232" s="1"/>
      <c r="MVJ232" s="1"/>
      <c r="MVK232" s="1"/>
      <c r="MVL232" s="1"/>
      <c r="MVM232" s="1"/>
      <c r="MVN232" s="1"/>
      <c r="MVO232" s="1"/>
      <c r="MVP232" s="1"/>
      <c r="MVQ232" s="1"/>
      <c r="MVR232" s="1"/>
      <c r="MVS232" s="1"/>
      <c r="MVT232" s="1"/>
      <c r="MVU232" s="1"/>
      <c r="MVV232" s="1"/>
      <c r="MVW232" s="1"/>
      <c r="MVX232" s="1"/>
      <c r="MVY232" s="1"/>
      <c r="MVZ232" s="1"/>
      <c r="MWA232" s="1"/>
      <c r="MWB232" s="1"/>
      <c r="MWC232" s="1"/>
      <c r="MWD232" s="1"/>
      <c r="MWE232" s="1"/>
      <c r="MWF232" s="1"/>
      <c r="MWG232" s="1"/>
      <c r="MWH232" s="1"/>
      <c r="MWI232" s="1"/>
      <c r="MWJ232" s="1"/>
      <c r="MWK232" s="1"/>
      <c r="MWL232" s="1"/>
      <c r="MWM232" s="1"/>
      <c r="MWN232" s="1"/>
      <c r="MWO232" s="1"/>
      <c r="MWP232" s="1"/>
      <c r="MWQ232" s="1"/>
      <c r="MWR232" s="1"/>
      <c r="MWS232" s="1"/>
      <c r="MWT232" s="1"/>
      <c r="MWU232" s="1"/>
      <c r="MWV232" s="1"/>
      <c r="MWW232" s="1"/>
      <c r="MWX232" s="1"/>
      <c r="MWY232" s="1"/>
      <c r="MWZ232" s="1"/>
      <c r="MXA232" s="1"/>
      <c r="MXB232" s="1"/>
      <c r="MXC232" s="1"/>
      <c r="MXD232" s="1"/>
      <c r="MXE232" s="1"/>
      <c r="MXF232" s="1"/>
      <c r="MXG232" s="1"/>
      <c r="MXH232" s="1"/>
      <c r="MXI232" s="1"/>
      <c r="MXJ232" s="1"/>
      <c r="MXK232" s="1"/>
      <c r="MXL232" s="1"/>
      <c r="MXM232" s="1"/>
      <c r="MXN232" s="1"/>
      <c r="MXO232" s="1"/>
      <c r="MXP232" s="1"/>
      <c r="MXQ232" s="1"/>
      <c r="MXR232" s="1"/>
      <c r="MXS232" s="1"/>
      <c r="MXT232" s="1"/>
      <c r="MXU232" s="1"/>
      <c r="MXV232" s="1"/>
      <c r="MXW232" s="1"/>
      <c r="MXX232" s="1"/>
      <c r="MXY232" s="1"/>
      <c r="MXZ232" s="1"/>
      <c r="MYA232" s="1"/>
      <c r="MYB232" s="1"/>
      <c r="MYC232" s="1"/>
      <c r="MYD232" s="1"/>
      <c r="MYE232" s="1"/>
      <c r="MYF232" s="1"/>
      <c r="MYG232" s="1"/>
      <c r="MYH232" s="1"/>
      <c r="MYI232" s="1"/>
      <c r="MYJ232" s="1"/>
      <c r="MYK232" s="1"/>
      <c r="MYL232" s="1"/>
      <c r="MYM232" s="1"/>
      <c r="MYN232" s="1"/>
      <c r="MYO232" s="1"/>
      <c r="MYP232" s="1"/>
      <c r="MYQ232" s="1"/>
      <c r="MYR232" s="1"/>
      <c r="MYS232" s="1"/>
      <c r="MYT232" s="1"/>
      <c r="MYU232" s="1"/>
      <c r="MYV232" s="1"/>
      <c r="MYW232" s="1"/>
      <c r="MYX232" s="1"/>
      <c r="MYY232" s="1"/>
      <c r="MYZ232" s="1"/>
      <c r="MZA232" s="1"/>
      <c r="MZB232" s="1"/>
      <c r="MZC232" s="1"/>
      <c r="MZD232" s="1"/>
      <c r="MZE232" s="1"/>
      <c r="MZF232" s="1"/>
      <c r="MZG232" s="1"/>
      <c r="MZH232" s="1"/>
      <c r="MZI232" s="1"/>
      <c r="MZJ232" s="1"/>
      <c r="MZK232" s="1"/>
      <c r="MZL232" s="1"/>
      <c r="MZM232" s="1"/>
      <c r="MZN232" s="1"/>
      <c r="MZO232" s="1"/>
      <c r="MZP232" s="1"/>
      <c r="MZQ232" s="1"/>
      <c r="MZR232" s="1"/>
      <c r="MZS232" s="1"/>
      <c r="MZT232" s="1"/>
      <c r="MZU232" s="1"/>
      <c r="MZV232" s="1"/>
      <c r="MZW232" s="1"/>
      <c r="MZX232" s="1"/>
      <c r="MZY232" s="1"/>
      <c r="MZZ232" s="1"/>
      <c r="NAA232" s="1"/>
      <c r="NAB232" s="1"/>
      <c r="NAC232" s="1"/>
      <c r="NAD232" s="1"/>
      <c r="NAE232" s="1"/>
      <c r="NAF232" s="1"/>
      <c r="NAG232" s="1"/>
      <c r="NAH232" s="1"/>
      <c r="NAI232" s="1"/>
      <c r="NAJ232" s="1"/>
      <c r="NAK232" s="1"/>
      <c r="NAL232" s="1"/>
      <c r="NAM232" s="1"/>
      <c r="NAN232" s="1"/>
      <c r="NAO232" s="1"/>
      <c r="NAP232" s="1"/>
      <c r="NAQ232" s="1"/>
      <c r="NAR232" s="1"/>
      <c r="NAS232" s="1"/>
      <c r="NAT232" s="1"/>
      <c r="NAU232" s="1"/>
      <c r="NAV232" s="1"/>
      <c r="NAW232" s="1"/>
      <c r="NAX232" s="1"/>
      <c r="NAY232" s="1"/>
      <c r="NAZ232" s="1"/>
      <c r="NBA232" s="1"/>
      <c r="NBB232" s="1"/>
      <c r="NBC232" s="1"/>
      <c r="NBD232" s="1"/>
      <c r="NBE232" s="1"/>
      <c r="NBF232" s="1"/>
      <c r="NBG232" s="1"/>
      <c r="NBH232" s="1"/>
      <c r="NBI232" s="1"/>
      <c r="NBJ232" s="1"/>
      <c r="NBK232" s="1"/>
      <c r="NBL232" s="1"/>
      <c r="NBM232" s="1"/>
      <c r="NBN232" s="1"/>
      <c r="NBO232" s="1"/>
      <c r="NBP232" s="1"/>
      <c r="NBQ232" s="1"/>
      <c r="NBR232" s="1"/>
      <c r="NBS232" s="1"/>
      <c r="NBT232" s="1"/>
      <c r="NBU232" s="1"/>
      <c r="NBV232" s="1"/>
      <c r="NBW232" s="1"/>
      <c r="NBX232" s="1"/>
      <c r="NBY232" s="1"/>
      <c r="NBZ232" s="1"/>
      <c r="NCA232" s="1"/>
      <c r="NCB232" s="1"/>
      <c r="NCC232" s="1"/>
      <c r="NCD232" s="1"/>
      <c r="NCE232" s="1"/>
      <c r="NCF232" s="1"/>
      <c r="NCG232" s="1"/>
      <c r="NCH232" s="1"/>
      <c r="NCI232" s="1"/>
      <c r="NCJ232" s="1"/>
      <c r="NCK232" s="1"/>
      <c r="NCL232" s="1"/>
      <c r="NCM232" s="1"/>
      <c r="NCN232" s="1"/>
      <c r="NCO232" s="1"/>
      <c r="NCP232" s="1"/>
      <c r="NCQ232" s="1"/>
      <c r="NCR232" s="1"/>
      <c r="NCS232" s="1"/>
      <c r="NCT232" s="1"/>
      <c r="NCU232" s="1"/>
      <c r="NCV232" s="1"/>
      <c r="NCW232" s="1"/>
      <c r="NCX232" s="1"/>
      <c r="NCY232" s="1"/>
      <c r="NCZ232" s="1"/>
      <c r="NDA232" s="1"/>
      <c r="NDB232" s="1"/>
      <c r="NDC232" s="1"/>
      <c r="NDD232" s="1"/>
      <c r="NDE232" s="1"/>
      <c r="NDF232" s="1"/>
      <c r="NDG232" s="1"/>
      <c r="NDH232" s="1"/>
      <c r="NDI232" s="1"/>
      <c r="NDJ232" s="1"/>
      <c r="NDK232" s="1"/>
      <c r="NDL232" s="1"/>
      <c r="NDM232" s="1"/>
      <c r="NDN232" s="1"/>
      <c r="NDO232" s="1"/>
      <c r="NDP232" s="1"/>
      <c r="NDQ232" s="1"/>
      <c r="NDR232" s="1"/>
      <c r="NDS232" s="1"/>
      <c r="NDT232" s="1"/>
      <c r="NDU232" s="1"/>
      <c r="NDV232" s="1"/>
      <c r="NDW232" s="1"/>
      <c r="NDX232" s="1"/>
      <c r="NDY232" s="1"/>
      <c r="NDZ232" s="1"/>
      <c r="NEA232" s="1"/>
      <c r="NEB232" s="1"/>
      <c r="NEC232" s="1"/>
      <c r="NED232" s="1"/>
      <c r="NEE232" s="1"/>
      <c r="NEF232" s="1"/>
      <c r="NEG232" s="1"/>
      <c r="NEH232" s="1"/>
      <c r="NEI232" s="1"/>
      <c r="NEJ232" s="1"/>
      <c r="NEK232" s="1"/>
      <c r="NEL232" s="1"/>
      <c r="NEM232" s="1"/>
      <c r="NEN232" s="1"/>
      <c r="NEO232" s="1"/>
      <c r="NEP232" s="1"/>
      <c r="NEQ232" s="1"/>
      <c r="NER232" s="1"/>
      <c r="NES232" s="1"/>
      <c r="NET232" s="1"/>
      <c r="NEU232" s="1"/>
      <c r="NEV232" s="1"/>
      <c r="NEW232" s="1"/>
      <c r="NEX232" s="1"/>
      <c r="NEY232" s="1"/>
      <c r="NEZ232" s="1"/>
      <c r="NFA232" s="1"/>
      <c r="NFB232" s="1"/>
      <c r="NFC232" s="1"/>
      <c r="NFD232" s="1"/>
      <c r="NFE232" s="1"/>
      <c r="NFF232" s="1"/>
      <c r="NFG232" s="1"/>
      <c r="NFH232" s="1"/>
      <c r="NFI232" s="1"/>
      <c r="NFJ232" s="1"/>
      <c r="NFK232" s="1"/>
      <c r="NFL232" s="1"/>
      <c r="NFM232" s="1"/>
      <c r="NFN232" s="1"/>
      <c r="NFO232" s="1"/>
      <c r="NFP232" s="1"/>
      <c r="NFQ232" s="1"/>
      <c r="NFR232" s="1"/>
      <c r="NFS232" s="1"/>
      <c r="NFT232" s="1"/>
      <c r="NFU232" s="1"/>
      <c r="NFV232" s="1"/>
      <c r="NFW232" s="1"/>
      <c r="NFX232" s="1"/>
      <c r="NFY232" s="1"/>
      <c r="NFZ232" s="1"/>
      <c r="NGA232" s="1"/>
      <c r="NGB232" s="1"/>
      <c r="NGC232" s="1"/>
      <c r="NGD232" s="1"/>
      <c r="NGE232" s="1"/>
      <c r="NGF232" s="1"/>
      <c r="NGG232" s="1"/>
      <c r="NGH232" s="1"/>
      <c r="NGI232" s="1"/>
      <c r="NGJ232" s="1"/>
      <c r="NGK232" s="1"/>
      <c r="NGL232" s="1"/>
      <c r="NGM232" s="1"/>
      <c r="NGN232" s="1"/>
      <c r="NGO232" s="1"/>
      <c r="NGP232" s="1"/>
      <c r="NGQ232" s="1"/>
      <c r="NGR232" s="1"/>
      <c r="NGS232" s="1"/>
      <c r="NGT232" s="1"/>
      <c r="NGU232" s="1"/>
      <c r="NGV232" s="1"/>
      <c r="NGW232" s="1"/>
      <c r="NGX232" s="1"/>
      <c r="NGY232" s="1"/>
      <c r="NGZ232" s="1"/>
      <c r="NHA232" s="1"/>
      <c r="NHB232" s="1"/>
      <c r="NHC232" s="1"/>
      <c r="NHD232" s="1"/>
      <c r="NHE232" s="1"/>
      <c r="NHF232" s="1"/>
      <c r="NHG232" s="1"/>
      <c r="NHH232" s="1"/>
      <c r="NHI232" s="1"/>
      <c r="NHJ232" s="1"/>
      <c r="NHK232" s="1"/>
      <c r="NHL232" s="1"/>
      <c r="NHM232" s="1"/>
      <c r="NHN232" s="1"/>
      <c r="NHO232" s="1"/>
      <c r="NHP232" s="1"/>
      <c r="NHQ232" s="1"/>
      <c r="NHR232" s="1"/>
      <c r="NHS232" s="1"/>
      <c r="NHT232" s="1"/>
      <c r="NHU232" s="1"/>
      <c r="NHV232" s="1"/>
      <c r="NHW232" s="1"/>
      <c r="NHX232" s="1"/>
      <c r="NHY232" s="1"/>
      <c r="NHZ232" s="1"/>
      <c r="NIA232" s="1"/>
      <c r="NIB232" s="1"/>
      <c r="NIC232" s="1"/>
      <c r="NID232" s="1"/>
      <c r="NIE232" s="1"/>
      <c r="NIF232" s="1"/>
      <c r="NIG232" s="1"/>
      <c r="NIH232" s="1"/>
      <c r="NII232" s="1"/>
      <c r="NIJ232" s="1"/>
      <c r="NIK232" s="1"/>
      <c r="NIL232" s="1"/>
      <c r="NIM232" s="1"/>
      <c r="NIN232" s="1"/>
      <c r="NIO232" s="1"/>
      <c r="NIP232" s="1"/>
      <c r="NIQ232" s="1"/>
      <c r="NIR232" s="1"/>
      <c r="NIS232" s="1"/>
      <c r="NIT232" s="1"/>
      <c r="NIU232" s="1"/>
      <c r="NIV232" s="1"/>
      <c r="NIW232" s="1"/>
      <c r="NIX232" s="1"/>
      <c r="NIY232" s="1"/>
      <c r="NIZ232" s="1"/>
      <c r="NJA232" s="1"/>
      <c r="NJB232" s="1"/>
      <c r="NJC232" s="1"/>
      <c r="NJD232" s="1"/>
      <c r="NJE232" s="1"/>
      <c r="NJF232" s="1"/>
      <c r="NJG232" s="1"/>
      <c r="NJH232" s="1"/>
      <c r="NJI232" s="1"/>
      <c r="NJJ232" s="1"/>
      <c r="NJK232" s="1"/>
      <c r="NJL232" s="1"/>
      <c r="NJM232" s="1"/>
      <c r="NJN232" s="1"/>
      <c r="NJO232" s="1"/>
      <c r="NJP232" s="1"/>
      <c r="NJQ232" s="1"/>
      <c r="NJR232" s="1"/>
      <c r="NJS232" s="1"/>
      <c r="NJT232" s="1"/>
      <c r="NJU232" s="1"/>
      <c r="NJV232" s="1"/>
      <c r="NJW232" s="1"/>
      <c r="NJX232" s="1"/>
      <c r="NJY232" s="1"/>
      <c r="NJZ232" s="1"/>
      <c r="NKA232" s="1"/>
      <c r="NKB232" s="1"/>
      <c r="NKC232" s="1"/>
      <c r="NKD232" s="1"/>
      <c r="NKE232" s="1"/>
      <c r="NKF232" s="1"/>
      <c r="NKG232" s="1"/>
      <c r="NKH232" s="1"/>
      <c r="NKI232" s="1"/>
      <c r="NKJ232" s="1"/>
      <c r="NKK232" s="1"/>
      <c r="NKL232" s="1"/>
      <c r="NKM232" s="1"/>
      <c r="NKN232" s="1"/>
      <c r="NKO232" s="1"/>
      <c r="NKP232" s="1"/>
      <c r="NKQ232" s="1"/>
      <c r="NKR232" s="1"/>
      <c r="NKS232" s="1"/>
      <c r="NKT232" s="1"/>
      <c r="NKU232" s="1"/>
      <c r="NKV232" s="1"/>
      <c r="NKW232" s="1"/>
      <c r="NKX232" s="1"/>
      <c r="NKY232" s="1"/>
      <c r="NKZ232" s="1"/>
      <c r="NLA232" s="1"/>
      <c r="NLB232" s="1"/>
      <c r="NLC232" s="1"/>
      <c r="NLD232" s="1"/>
      <c r="NLE232" s="1"/>
      <c r="NLF232" s="1"/>
      <c r="NLG232" s="1"/>
      <c r="NLH232" s="1"/>
      <c r="NLI232" s="1"/>
      <c r="NLJ232" s="1"/>
      <c r="NLK232" s="1"/>
      <c r="NLL232" s="1"/>
      <c r="NLM232" s="1"/>
      <c r="NLN232" s="1"/>
      <c r="NLO232" s="1"/>
      <c r="NLP232" s="1"/>
      <c r="NLQ232" s="1"/>
      <c r="NLR232" s="1"/>
      <c r="NLS232" s="1"/>
      <c r="NLT232" s="1"/>
      <c r="NLU232" s="1"/>
      <c r="NLV232" s="1"/>
      <c r="NLW232" s="1"/>
      <c r="NLX232" s="1"/>
      <c r="NLY232" s="1"/>
      <c r="NLZ232" s="1"/>
      <c r="NMA232" s="1"/>
      <c r="NMB232" s="1"/>
      <c r="NMC232" s="1"/>
      <c r="NMD232" s="1"/>
      <c r="NME232" s="1"/>
      <c r="NMF232" s="1"/>
      <c r="NMG232" s="1"/>
      <c r="NMH232" s="1"/>
      <c r="NMI232" s="1"/>
      <c r="NMJ232" s="1"/>
      <c r="NMK232" s="1"/>
      <c r="NML232" s="1"/>
      <c r="NMM232" s="1"/>
      <c r="NMN232" s="1"/>
      <c r="NMO232" s="1"/>
      <c r="NMP232" s="1"/>
      <c r="NMQ232" s="1"/>
      <c r="NMR232" s="1"/>
      <c r="NMS232" s="1"/>
      <c r="NMT232" s="1"/>
      <c r="NMU232" s="1"/>
      <c r="NMV232" s="1"/>
      <c r="NMW232" s="1"/>
      <c r="NMX232" s="1"/>
      <c r="NMY232" s="1"/>
      <c r="NMZ232" s="1"/>
      <c r="NNA232" s="1"/>
      <c r="NNB232" s="1"/>
      <c r="NNC232" s="1"/>
      <c r="NND232" s="1"/>
      <c r="NNE232" s="1"/>
      <c r="NNF232" s="1"/>
      <c r="NNG232" s="1"/>
      <c r="NNH232" s="1"/>
      <c r="NNI232" s="1"/>
      <c r="NNJ232" s="1"/>
      <c r="NNK232" s="1"/>
      <c r="NNL232" s="1"/>
      <c r="NNM232" s="1"/>
      <c r="NNN232" s="1"/>
      <c r="NNO232" s="1"/>
      <c r="NNP232" s="1"/>
      <c r="NNQ232" s="1"/>
      <c r="NNR232" s="1"/>
      <c r="NNS232" s="1"/>
      <c r="NNT232" s="1"/>
      <c r="NNU232" s="1"/>
      <c r="NNV232" s="1"/>
      <c r="NNW232" s="1"/>
      <c r="NNX232" s="1"/>
      <c r="NNY232" s="1"/>
      <c r="NNZ232" s="1"/>
      <c r="NOA232" s="1"/>
      <c r="NOB232" s="1"/>
      <c r="NOC232" s="1"/>
      <c r="NOD232" s="1"/>
      <c r="NOE232" s="1"/>
      <c r="NOF232" s="1"/>
      <c r="NOG232" s="1"/>
      <c r="NOH232" s="1"/>
      <c r="NOI232" s="1"/>
      <c r="NOJ232" s="1"/>
      <c r="NOK232" s="1"/>
      <c r="NOL232" s="1"/>
      <c r="NOM232" s="1"/>
      <c r="NON232" s="1"/>
      <c r="NOO232" s="1"/>
      <c r="NOP232" s="1"/>
      <c r="NOQ232" s="1"/>
      <c r="NOR232" s="1"/>
      <c r="NOS232" s="1"/>
      <c r="NOT232" s="1"/>
      <c r="NOU232" s="1"/>
      <c r="NOV232" s="1"/>
      <c r="NOW232" s="1"/>
      <c r="NOX232" s="1"/>
      <c r="NOY232" s="1"/>
      <c r="NOZ232" s="1"/>
      <c r="NPA232" s="1"/>
      <c r="NPB232" s="1"/>
      <c r="NPC232" s="1"/>
      <c r="NPD232" s="1"/>
      <c r="NPE232" s="1"/>
      <c r="NPF232" s="1"/>
      <c r="NPG232" s="1"/>
      <c r="NPH232" s="1"/>
      <c r="NPI232" s="1"/>
      <c r="NPJ232" s="1"/>
      <c r="NPK232" s="1"/>
      <c r="NPL232" s="1"/>
      <c r="NPM232" s="1"/>
      <c r="NPN232" s="1"/>
      <c r="NPO232" s="1"/>
      <c r="NPP232" s="1"/>
      <c r="NPQ232" s="1"/>
      <c r="NPR232" s="1"/>
      <c r="NPS232" s="1"/>
      <c r="NPT232" s="1"/>
      <c r="NPU232" s="1"/>
      <c r="NPV232" s="1"/>
      <c r="NPW232" s="1"/>
      <c r="NPX232" s="1"/>
      <c r="NPY232" s="1"/>
      <c r="NPZ232" s="1"/>
      <c r="NQA232" s="1"/>
      <c r="NQB232" s="1"/>
      <c r="NQC232" s="1"/>
      <c r="NQD232" s="1"/>
      <c r="NQE232" s="1"/>
      <c r="NQF232" s="1"/>
      <c r="NQG232" s="1"/>
      <c r="NQH232" s="1"/>
      <c r="NQI232" s="1"/>
      <c r="NQJ232" s="1"/>
      <c r="NQK232" s="1"/>
      <c r="NQL232" s="1"/>
      <c r="NQM232" s="1"/>
      <c r="NQN232" s="1"/>
      <c r="NQO232" s="1"/>
      <c r="NQP232" s="1"/>
      <c r="NQQ232" s="1"/>
      <c r="NQR232" s="1"/>
      <c r="NQS232" s="1"/>
      <c r="NQT232" s="1"/>
      <c r="NQU232" s="1"/>
      <c r="NQV232" s="1"/>
      <c r="NQW232" s="1"/>
      <c r="NQX232" s="1"/>
      <c r="NQY232" s="1"/>
      <c r="NQZ232" s="1"/>
      <c r="NRA232" s="1"/>
      <c r="NRB232" s="1"/>
      <c r="NRC232" s="1"/>
      <c r="NRD232" s="1"/>
      <c r="NRE232" s="1"/>
      <c r="NRF232" s="1"/>
      <c r="NRG232" s="1"/>
      <c r="NRH232" s="1"/>
      <c r="NRI232" s="1"/>
      <c r="NRJ232" s="1"/>
      <c r="NRK232" s="1"/>
      <c r="NRL232" s="1"/>
      <c r="NRM232" s="1"/>
      <c r="NRN232" s="1"/>
      <c r="NRO232" s="1"/>
      <c r="NRP232" s="1"/>
      <c r="NRQ232" s="1"/>
      <c r="NRR232" s="1"/>
      <c r="NRS232" s="1"/>
      <c r="NRT232" s="1"/>
      <c r="NRU232" s="1"/>
      <c r="NRV232" s="1"/>
      <c r="NRW232" s="1"/>
      <c r="NRX232" s="1"/>
      <c r="NRY232" s="1"/>
      <c r="NRZ232" s="1"/>
      <c r="NSA232" s="1"/>
      <c r="NSB232" s="1"/>
      <c r="NSC232" s="1"/>
      <c r="NSD232" s="1"/>
      <c r="NSE232" s="1"/>
      <c r="NSF232" s="1"/>
      <c r="NSG232" s="1"/>
      <c r="NSH232" s="1"/>
      <c r="NSI232" s="1"/>
      <c r="NSJ232" s="1"/>
      <c r="NSK232" s="1"/>
      <c r="NSL232" s="1"/>
      <c r="NSM232" s="1"/>
      <c r="NSN232" s="1"/>
      <c r="NSO232" s="1"/>
      <c r="NSP232" s="1"/>
      <c r="NSQ232" s="1"/>
      <c r="NSR232" s="1"/>
      <c r="NSS232" s="1"/>
      <c r="NST232" s="1"/>
      <c r="NSU232" s="1"/>
      <c r="NSV232" s="1"/>
      <c r="NSW232" s="1"/>
      <c r="NSX232" s="1"/>
      <c r="NSY232" s="1"/>
      <c r="NSZ232" s="1"/>
      <c r="NTA232" s="1"/>
      <c r="NTB232" s="1"/>
      <c r="NTC232" s="1"/>
      <c r="NTD232" s="1"/>
      <c r="NTE232" s="1"/>
      <c r="NTF232" s="1"/>
      <c r="NTG232" s="1"/>
      <c r="NTH232" s="1"/>
      <c r="NTI232" s="1"/>
      <c r="NTJ232" s="1"/>
      <c r="NTK232" s="1"/>
      <c r="NTL232" s="1"/>
      <c r="NTM232" s="1"/>
      <c r="NTN232" s="1"/>
      <c r="NTO232" s="1"/>
      <c r="NTP232" s="1"/>
      <c r="NTQ232" s="1"/>
      <c r="NTR232" s="1"/>
      <c r="NTS232" s="1"/>
      <c r="NTT232" s="1"/>
      <c r="NTU232" s="1"/>
      <c r="NTV232" s="1"/>
      <c r="NTW232" s="1"/>
      <c r="NTX232" s="1"/>
      <c r="NTY232" s="1"/>
      <c r="NTZ232" s="1"/>
      <c r="NUA232" s="1"/>
      <c r="NUB232" s="1"/>
      <c r="NUC232" s="1"/>
      <c r="NUD232" s="1"/>
      <c r="NUE232" s="1"/>
      <c r="NUF232" s="1"/>
      <c r="NUG232" s="1"/>
      <c r="NUH232" s="1"/>
      <c r="NUI232" s="1"/>
      <c r="NUJ232" s="1"/>
      <c r="NUK232" s="1"/>
      <c r="NUL232" s="1"/>
      <c r="NUM232" s="1"/>
      <c r="NUN232" s="1"/>
      <c r="NUO232" s="1"/>
      <c r="NUP232" s="1"/>
      <c r="NUQ232" s="1"/>
      <c r="NUR232" s="1"/>
      <c r="NUS232" s="1"/>
      <c r="NUT232" s="1"/>
      <c r="NUU232" s="1"/>
      <c r="NUV232" s="1"/>
      <c r="NUW232" s="1"/>
      <c r="NUX232" s="1"/>
      <c r="NUY232" s="1"/>
      <c r="NUZ232" s="1"/>
      <c r="NVA232" s="1"/>
      <c r="NVB232" s="1"/>
      <c r="NVC232" s="1"/>
      <c r="NVD232" s="1"/>
      <c r="NVE232" s="1"/>
      <c r="NVF232" s="1"/>
      <c r="NVG232" s="1"/>
      <c r="NVH232" s="1"/>
      <c r="NVI232" s="1"/>
      <c r="NVJ232" s="1"/>
      <c r="NVK232" s="1"/>
      <c r="NVL232" s="1"/>
      <c r="NVM232" s="1"/>
      <c r="NVN232" s="1"/>
      <c r="NVO232" s="1"/>
      <c r="NVP232" s="1"/>
      <c r="NVQ232" s="1"/>
      <c r="NVR232" s="1"/>
      <c r="NVS232" s="1"/>
      <c r="NVT232" s="1"/>
      <c r="NVU232" s="1"/>
      <c r="NVV232" s="1"/>
      <c r="NVW232" s="1"/>
      <c r="NVX232" s="1"/>
      <c r="NVY232" s="1"/>
      <c r="NVZ232" s="1"/>
      <c r="NWA232" s="1"/>
      <c r="NWB232" s="1"/>
      <c r="NWC232" s="1"/>
      <c r="NWD232" s="1"/>
      <c r="NWE232" s="1"/>
      <c r="NWF232" s="1"/>
      <c r="NWG232" s="1"/>
      <c r="NWH232" s="1"/>
      <c r="NWI232" s="1"/>
      <c r="NWJ232" s="1"/>
      <c r="NWK232" s="1"/>
      <c r="NWL232" s="1"/>
      <c r="NWM232" s="1"/>
      <c r="NWN232" s="1"/>
      <c r="NWO232" s="1"/>
      <c r="NWP232" s="1"/>
      <c r="NWQ232" s="1"/>
      <c r="NWR232" s="1"/>
      <c r="NWS232" s="1"/>
      <c r="NWT232" s="1"/>
      <c r="NWU232" s="1"/>
      <c r="NWV232" s="1"/>
      <c r="NWW232" s="1"/>
      <c r="NWX232" s="1"/>
      <c r="NWY232" s="1"/>
      <c r="NWZ232" s="1"/>
      <c r="NXA232" s="1"/>
      <c r="NXB232" s="1"/>
      <c r="NXC232" s="1"/>
      <c r="NXD232" s="1"/>
      <c r="NXE232" s="1"/>
      <c r="NXF232" s="1"/>
      <c r="NXG232" s="1"/>
      <c r="NXH232" s="1"/>
      <c r="NXI232" s="1"/>
      <c r="NXJ232" s="1"/>
      <c r="NXK232" s="1"/>
      <c r="NXL232" s="1"/>
      <c r="NXM232" s="1"/>
      <c r="NXN232" s="1"/>
      <c r="NXO232" s="1"/>
      <c r="NXP232" s="1"/>
      <c r="NXQ232" s="1"/>
      <c r="NXR232" s="1"/>
      <c r="NXS232" s="1"/>
      <c r="NXT232" s="1"/>
      <c r="NXU232" s="1"/>
      <c r="NXV232" s="1"/>
      <c r="NXW232" s="1"/>
      <c r="NXX232" s="1"/>
      <c r="NXY232" s="1"/>
      <c r="NXZ232" s="1"/>
      <c r="NYA232" s="1"/>
      <c r="NYB232" s="1"/>
      <c r="NYC232" s="1"/>
      <c r="NYD232" s="1"/>
      <c r="NYE232" s="1"/>
      <c r="NYF232" s="1"/>
      <c r="NYG232" s="1"/>
      <c r="NYH232" s="1"/>
      <c r="NYI232" s="1"/>
      <c r="NYJ232" s="1"/>
      <c r="NYK232" s="1"/>
      <c r="NYL232" s="1"/>
      <c r="NYM232" s="1"/>
      <c r="NYN232" s="1"/>
      <c r="NYO232" s="1"/>
      <c r="NYP232" s="1"/>
      <c r="NYQ232" s="1"/>
      <c r="NYR232" s="1"/>
      <c r="NYS232" s="1"/>
      <c r="NYT232" s="1"/>
      <c r="NYU232" s="1"/>
      <c r="NYV232" s="1"/>
      <c r="NYW232" s="1"/>
      <c r="NYX232" s="1"/>
      <c r="NYY232" s="1"/>
      <c r="NYZ232" s="1"/>
      <c r="NZA232" s="1"/>
      <c r="NZB232" s="1"/>
      <c r="NZC232" s="1"/>
      <c r="NZD232" s="1"/>
      <c r="NZE232" s="1"/>
      <c r="NZF232" s="1"/>
      <c r="NZG232" s="1"/>
      <c r="NZH232" s="1"/>
      <c r="NZI232" s="1"/>
      <c r="NZJ232" s="1"/>
      <c r="NZK232" s="1"/>
      <c r="NZL232" s="1"/>
      <c r="NZM232" s="1"/>
      <c r="NZN232" s="1"/>
      <c r="NZO232" s="1"/>
      <c r="NZP232" s="1"/>
      <c r="NZQ232" s="1"/>
      <c r="NZR232" s="1"/>
      <c r="NZS232" s="1"/>
      <c r="NZT232" s="1"/>
      <c r="NZU232" s="1"/>
      <c r="NZV232" s="1"/>
      <c r="NZW232" s="1"/>
      <c r="NZX232" s="1"/>
      <c r="NZY232" s="1"/>
      <c r="NZZ232" s="1"/>
      <c r="OAA232" s="1"/>
      <c r="OAB232" s="1"/>
      <c r="OAC232" s="1"/>
      <c r="OAD232" s="1"/>
      <c r="OAE232" s="1"/>
      <c r="OAF232" s="1"/>
      <c r="OAG232" s="1"/>
      <c r="OAH232" s="1"/>
      <c r="OAI232" s="1"/>
      <c r="OAJ232" s="1"/>
      <c r="OAK232" s="1"/>
      <c r="OAL232" s="1"/>
      <c r="OAM232" s="1"/>
      <c r="OAN232" s="1"/>
      <c r="OAO232" s="1"/>
      <c r="OAP232" s="1"/>
      <c r="OAQ232" s="1"/>
      <c r="OAR232" s="1"/>
      <c r="OAS232" s="1"/>
      <c r="OAT232" s="1"/>
      <c r="OAU232" s="1"/>
      <c r="OAV232" s="1"/>
      <c r="OAW232" s="1"/>
      <c r="OAX232" s="1"/>
      <c r="OAY232" s="1"/>
      <c r="OAZ232" s="1"/>
      <c r="OBA232" s="1"/>
      <c r="OBB232" s="1"/>
      <c r="OBC232" s="1"/>
      <c r="OBD232" s="1"/>
      <c r="OBE232" s="1"/>
      <c r="OBF232" s="1"/>
      <c r="OBG232" s="1"/>
      <c r="OBH232" s="1"/>
      <c r="OBI232" s="1"/>
      <c r="OBJ232" s="1"/>
      <c r="OBK232" s="1"/>
      <c r="OBL232" s="1"/>
      <c r="OBM232" s="1"/>
      <c r="OBN232" s="1"/>
      <c r="OBO232" s="1"/>
      <c r="OBP232" s="1"/>
      <c r="OBQ232" s="1"/>
      <c r="OBR232" s="1"/>
      <c r="OBS232" s="1"/>
      <c r="OBT232" s="1"/>
      <c r="OBU232" s="1"/>
      <c r="OBV232" s="1"/>
      <c r="OBW232" s="1"/>
      <c r="OBX232" s="1"/>
      <c r="OBY232" s="1"/>
      <c r="OBZ232" s="1"/>
      <c r="OCA232" s="1"/>
      <c r="OCB232" s="1"/>
      <c r="OCC232" s="1"/>
      <c r="OCD232" s="1"/>
      <c r="OCE232" s="1"/>
      <c r="OCF232" s="1"/>
      <c r="OCG232" s="1"/>
      <c r="OCH232" s="1"/>
      <c r="OCI232" s="1"/>
      <c r="OCJ232" s="1"/>
      <c r="OCK232" s="1"/>
      <c r="OCL232" s="1"/>
      <c r="OCM232" s="1"/>
      <c r="OCN232" s="1"/>
      <c r="OCO232" s="1"/>
      <c r="OCP232" s="1"/>
      <c r="OCQ232" s="1"/>
      <c r="OCR232" s="1"/>
      <c r="OCS232" s="1"/>
      <c r="OCT232" s="1"/>
      <c r="OCU232" s="1"/>
      <c r="OCV232" s="1"/>
      <c r="OCW232" s="1"/>
      <c r="OCX232" s="1"/>
      <c r="OCY232" s="1"/>
      <c r="OCZ232" s="1"/>
      <c r="ODA232" s="1"/>
      <c r="ODB232" s="1"/>
      <c r="ODC232" s="1"/>
      <c r="ODD232" s="1"/>
      <c r="ODE232" s="1"/>
      <c r="ODF232" s="1"/>
      <c r="ODG232" s="1"/>
      <c r="ODH232" s="1"/>
      <c r="ODI232" s="1"/>
      <c r="ODJ232" s="1"/>
      <c r="ODK232" s="1"/>
      <c r="ODL232" s="1"/>
      <c r="ODM232" s="1"/>
      <c r="ODN232" s="1"/>
      <c r="ODO232" s="1"/>
      <c r="ODP232" s="1"/>
      <c r="ODQ232" s="1"/>
      <c r="ODR232" s="1"/>
      <c r="ODS232" s="1"/>
      <c r="ODT232" s="1"/>
      <c r="ODU232" s="1"/>
      <c r="ODV232" s="1"/>
      <c r="ODW232" s="1"/>
      <c r="ODX232" s="1"/>
      <c r="ODY232" s="1"/>
      <c r="ODZ232" s="1"/>
      <c r="OEA232" s="1"/>
      <c r="OEB232" s="1"/>
      <c r="OEC232" s="1"/>
      <c r="OED232" s="1"/>
      <c r="OEE232" s="1"/>
      <c r="OEF232" s="1"/>
      <c r="OEG232" s="1"/>
      <c r="OEH232" s="1"/>
      <c r="OEI232" s="1"/>
      <c r="OEJ232" s="1"/>
      <c r="OEK232" s="1"/>
      <c r="OEL232" s="1"/>
      <c r="OEM232" s="1"/>
      <c r="OEN232" s="1"/>
      <c r="OEO232" s="1"/>
      <c r="OEP232" s="1"/>
      <c r="OEQ232" s="1"/>
      <c r="OER232" s="1"/>
      <c r="OES232" s="1"/>
      <c r="OET232" s="1"/>
      <c r="OEU232" s="1"/>
      <c r="OEV232" s="1"/>
      <c r="OEW232" s="1"/>
      <c r="OEX232" s="1"/>
      <c r="OEY232" s="1"/>
      <c r="OEZ232" s="1"/>
      <c r="OFA232" s="1"/>
      <c r="OFB232" s="1"/>
      <c r="OFC232" s="1"/>
      <c r="OFD232" s="1"/>
      <c r="OFE232" s="1"/>
      <c r="OFF232" s="1"/>
      <c r="OFG232" s="1"/>
      <c r="OFH232" s="1"/>
      <c r="OFI232" s="1"/>
      <c r="OFJ232" s="1"/>
      <c r="OFK232" s="1"/>
      <c r="OFL232" s="1"/>
      <c r="OFM232" s="1"/>
      <c r="OFN232" s="1"/>
      <c r="OFO232" s="1"/>
      <c r="OFP232" s="1"/>
      <c r="OFQ232" s="1"/>
      <c r="OFR232" s="1"/>
      <c r="OFS232" s="1"/>
      <c r="OFT232" s="1"/>
      <c r="OFU232" s="1"/>
      <c r="OFV232" s="1"/>
      <c r="OFW232" s="1"/>
      <c r="OFX232" s="1"/>
      <c r="OFY232" s="1"/>
      <c r="OFZ232" s="1"/>
      <c r="OGA232" s="1"/>
      <c r="OGB232" s="1"/>
      <c r="OGC232" s="1"/>
      <c r="OGD232" s="1"/>
      <c r="OGE232" s="1"/>
      <c r="OGF232" s="1"/>
      <c r="OGG232" s="1"/>
      <c r="OGH232" s="1"/>
      <c r="OGI232" s="1"/>
      <c r="OGJ232" s="1"/>
      <c r="OGK232" s="1"/>
      <c r="OGL232" s="1"/>
      <c r="OGM232" s="1"/>
      <c r="OGN232" s="1"/>
      <c r="OGO232" s="1"/>
      <c r="OGP232" s="1"/>
      <c r="OGQ232" s="1"/>
      <c r="OGR232" s="1"/>
      <c r="OGS232" s="1"/>
      <c r="OGT232" s="1"/>
      <c r="OGU232" s="1"/>
      <c r="OGV232" s="1"/>
      <c r="OGW232" s="1"/>
      <c r="OGX232" s="1"/>
      <c r="OGY232" s="1"/>
      <c r="OGZ232" s="1"/>
      <c r="OHA232" s="1"/>
      <c r="OHB232" s="1"/>
      <c r="OHC232" s="1"/>
      <c r="OHD232" s="1"/>
      <c r="OHE232" s="1"/>
      <c r="OHF232" s="1"/>
      <c r="OHG232" s="1"/>
      <c r="OHH232" s="1"/>
      <c r="OHI232" s="1"/>
      <c r="OHJ232" s="1"/>
      <c r="OHK232" s="1"/>
      <c r="OHL232" s="1"/>
      <c r="OHM232" s="1"/>
      <c r="OHN232" s="1"/>
      <c r="OHO232" s="1"/>
      <c r="OHP232" s="1"/>
      <c r="OHQ232" s="1"/>
      <c r="OHR232" s="1"/>
      <c r="OHS232" s="1"/>
      <c r="OHT232" s="1"/>
      <c r="OHU232" s="1"/>
      <c r="OHV232" s="1"/>
      <c r="OHW232" s="1"/>
      <c r="OHX232" s="1"/>
      <c r="OHY232" s="1"/>
      <c r="OHZ232" s="1"/>
      <c r="OIA232" s="1"/>
      <c r="OIB232" s="1"/>
      <c r="OIC232" s="1"/>
      <c r="OID232" s="1"/>
      <c r="OIE232" s="1"/>
      <c r="OIF232" s="1"/>
      <c r="OIG232" s="1"/>
      <c r="OIH232" s="1"/>
      <c r="OII232" s="1"/>
      <c r="OIJ232" s="1"/>
      <c r="OIK232" s="1"/>
      <c r="OIL232" s="1"/>
      <c r="OIM232" s="1"/>
      <c r="OIN232" s="1"/>
      <c r="OIO232" s="1"/>
      <c r="OIP232" s="1"/>
      <c r="OIQ232" s="1"/>
      <c r="OIR232" s="1"/>
      <c r="OIS232" s="1"/>
      <c r="OIT232" s="1"/>
      <c r="OIU232" s="1"/>
      <c r="OIV232" s="1"/>
      <c r="OIW232" s="1"/>
      <c r="OIX232" s="1"/>
      <c r="OIY232" s="1"/>
      <c r="OIZ232" s="1"/>
      <c r="OJA232" s="1"/>
      <c r="OJB232" s="1"/>
      <c r="OJC232" s="1"/>
      <c r="OJD232" s="1"/>
      <c r="OJE232" s="1"/>
      <c r="OJF232" s="1"/>
      <c r="OJG232" s="1"/>
      <c r="OJH232" s="1"/>
      <c r="OJI232" s="1"/>
      <c r="OJJ232" s="1"/>
      <c r="OJK232" s="1"/>
      <c r="OJL232" s="1"/>
      <c r="OJM232" s="1"/>
      <c r="OJN232" s="1"/>
      <c r="OJO232" s="1"/>
      <c r="OJP232" s="1"/>
      <c r="OJQ232" s="1"/>
      <c r="OJR232" s="1"/>
      <c r="OJS232" s="1"/>
      <c r="OJT232" s="1"/>
      <c r="OJU232" s="1"/>
      <c r="OJV232" s="1"/>
      <c r="OJW232" s="1"/>
      <c r="OJX232" s="1"/>
      <c r="OJY232" s="1"/>
      <c r="OJZ232" s="1"/>
      <c r="OKA232" s="1"/>
      <c r="OKB232" s="1"/>
      <c r="OKC232" s="1"/>
      <c r="OKD232" s="1"/>
      <c r="OKE232" s="1"/>
      <c r="OKF232" s="1"/>
      <c r="OKG232" s="1"/>
      <c r="OKH232" s="1"/>
      <c r="OKI232" s="1"/>
      <c r="OKJ232" s="1"/>
      <c r="OKK232" s="1"/>
      <c r="OKL232" s="1"/>
      <c r="OKM232" s="1"/>
      <c r="OKN232" s="1"/>
      <c r="OKO232" s="1"/>
      <c r="OKP232" s="1"/>
      <c r="OKQ232" s="1"/>
      <c r="OKR232" s="1"/>
      <c r="OKS232" s="1"/>
      <c r="OKT232" s="1"/>
      <c r="OKU232" s="1"/>
      <c r="OKV232" s="1"/>
      <c r="OKW232" s="1"/>
      <c r="OKX232" s="1"/>
      <c r="OKY232" s="1"/>
      <c r="OKZ232" s="1"/>
      <c r="OLA232" s="1"/>
      <c r="OLB232" s="1"/>
      <c r="OLC232" s="1"/>
      <c r="OLD232" s="1"/>
      <c r="OLE232" s="1"/>
      <c r="OLF232" s="1"/>
      <c r="OLG232" s="1"/>
      <c r="OLH232" s="1"/>
      <c r="OLI232" s="1"/>
      <c r="OLJ232" s="1"/>
      <c r="OLK232" s="1"/>
      <c r="OLL232" s="1"/>
      <c r="OLM232" s="1"/>
      <c r="OLN232" s="1"/>
      <c r="OLO232" s="1"/>
      <c r="OLP232" s="1"/>
      <c r="OLQ232" s="1"/>
      <c r="OLR232" s="1"/>
      <c r="OLS232" s="1"/>
      <c r="OLT232" s="1"/>
      <c r="OLU232" s="1"/>
      <c r="OLV232" s="1"/>
      <c r="OLW232" s="1"/>
      <c r="OLX232" s="1"/>
      <c r="OLY232" s="1"/>
      <c r="OLZ232" s="1"/>
      <c r="OMA232" s="1"/>
      <c r="OMB232" s="1"/>
      <c r="OMC232" s="1"/>
      <c r="OMD232" s="1"/>
      <c r="OME232" s="1"/>
      <c r="OMF232" s="1"/>
      <c r="OMG232" s="1"/>
      <c r="OMH232" s="1"/>
      <c r="OMI232" s="1"/>
      <c r="OMJ232" s="1"/>
      <c r="OMK232" s="1"/>
      <c r="OML232" s="1"/>
      <c r="OMM232" s="1"/>
      <c r="OMN232" s="1"/>
      <c r="OMO232" s="1"/>
      <c r="OMP232" s="1"/>
      <c r="OMQ232" s="1"/>
      <c r="OMR232" s="1"/>
      <c r="OMS232" s="1"/>
      <c r="OMT232" s="1"/>
      <c r="OMU232" s="1"/>
      <c r="OMV232" s="1"/>
      <c r="OMW232" s="1"/>
      <c r="OMX232" s="1"/>
      <c r="OMY232" s="1"/>
      <c r="OMZ232" s="1"/>
      <c r="ONA232" s="1"/>
      <c r="ONB232" s="1"/>
      <c r="ONC232" s="1"/>
      <c r="OND232" s="1"/>
      <c r="ONE232" s="1"/>
      <c r="ONF232" s="1"/>
      <c r="ONG232" s="1"/>
      <c r="ONH232" s="1"/>
      <c r="ONI232" s="1"/>
      <c r="ONJ232" s="1"/>
      <c r="ONK232" s="1"/>
      <c r="ONL232" s="1"/>
      <c r="ONM232" s="1"/>
      <c r="ONN232" s="1"/>
      <c r="ONO232" s="1"/>
      <c r="ONP232" s="1"/>
      <c r="ONQ232" s="1"/>
      <c r="ONR232" s="1"/>
      <c r="ONS232" s="1"/>
      <c r="ONT232" s="1"/>
      <c r="ONU232" s="1"/>
      <c r="ONV232" s="1"/>
      <c r="ONW232" s="1"/>
      <c r="ONX232" s="1"/>
      <c r="ONY232" s="1"/>
      <c r="ONZ232" s="1"/>
      <c r="OOA232" s="1"/>
      <c r="OOB232" s="1"/>
      <c r="OOC232" s="1"/>
      <c r="OOD232" s="1"/>
      <c r="OOE232" s="1"/>
      <c r="OOF232" s="1"/>
      <c r="OOG232" s="1"/>
      <c r="OOH232" s="1"/>
      <c r="OOI232" s="1"/>
      <c r="OOJ232" s="1"/>
      <c r="OOK232" s="1"/>
      <c r="OOL232" s="1"/>
      <c r="OOM232" s="1"/>
      <c r="OON232" s="1"/>
      <c r="OOO232" s="1"/>
      <c r="OOP232" s="1"/>
      <c r="OOQ232" s="1"/>
      <c r="OOR232" s="1"/>
      <c r="OOS232" s="1"/>
      <c r="OOT232" s="1"/>
      <c r="OOU232" s="1"/>
      <c r="OOV232" s="1"/>
      <c r="OOW232" s="1"/>
      <c r="OOX232" s="1"/>
      <c r="OOY232" s="1"/>
      <c r="OOZ232" s="1"/>
      <c r="OPA232" s="1"/>
      <c r="OPB232" s="1"/>
      <c r="OPC232" s="1"/>
      <c r="OPD232" s="1"/>
      <c r="OPE232" s="1"/>
      <c r="OPF232" s="1"/>
      <c r="OPG232" s="1"/>
      <c r="OPH232" s="1"/>
      <c r="OPI232" s="1"/>
      <c r="OPJ232" s="1"/>
      <c r="OPK232" s="1"/>
      <c r="OPL232" s="1"/>
      <c r="OPM232" s="1"/>
      <c r="OPN232" s="1"/>
      <c r="OPO232" s="1"/>
      <c r="OPP232" s="1"/>
      <c r="OPQ232" s="1"/>
      <c r="OPR232" s="1"/>
      <c r="OPS232" s="1"/>
      <c r="OPT232" s="1"/>
      <c r="OPU232" s="1"/>
      <c r="OPV232" s="1"/>
      <c r="OPW232" s="1"/>
      <c r="OPX232" s="1"/>
      <c r="OPY232" s="1"/>
      <c r="OPZ232" s="1"/>
      <c r="OQA232" s="1"/>
      <c r="OQB232" s="1"/>
      <c r="OQC232" s="1"/>
      <c r="OQD232" s="1"/>
      <c r="OQE232" s="1"/>
      <c r="OQF232" s="1"/>
      <c r="OQG232" s="1"/>
      <c r="OQH232" s="1"/>
      <c r="OQI232" s="1"/>
      <c r="OQJ232" s="1"/>
      <c r="OQK232" s="1"/>
      <c r="OQL232" s="1"/>
      <c r="OQM232" s="1"/>
      <c r="OQN232" s="1"/>
      <c r="OQO232" s="1"/>
      <c r="OQP232" s="1"/>
      <c r="OQQ232" s="1"/>
      <c r="OQR232" s="1"/>
      <c r="OQS232" s="1"/>
      <c r="OQT232" s="1"/>
      <c r="OQU232" s="1"/>
      <c r="OQV232" s="1"/>
      <c r="OQW232" s="1"/>
      <c r="OQX232" s="1"/>
      <c r="OQY232" s="1"/>
      <c r="OQZ232" s="1"/>
      <c r="ORA232" s="1"/>
      <c r="ORB232" s="1"/>
      <c r="ORC232" s="1"/>
      <c r="ORD232" s="1"/>
      <c r="ORE232" s="1"/>
      <c r="ORF232" s="1"/>
      <c r="ORG232" s="1"/>
      <c r="ORH232" s="1"/>
      <c r="ORI232" s="1"/>
      <c r="ORJ232" s="1"/>
      <c r="ORK232" s="1"/>
      <c r="ORL232" s="1"/>
      <c r="ORM232" s="1"/>
      <c r="ORN232" s="1"/>
      <c r="ORO232" s="1"/>
      <c r="ORP232" s="1"/>
      <c r="ORQ232" s="1"/>
      <c r="ORR232" s="1"/>
      <c r="ORS232" s="1"/>
      <c r="ORT232" s="1"/>
      <c r="ORU232" s="1"/>
      <c r="ORV232" s="1"/>
      <c r="ORW232" s="1"/>
      <c r="ORX232" s="1"/>
      <c r="ORY232" s="1"/>
      <c r="ORZ232" s="1"/>
      <c r="OSA232" s="1"/>
      <c r="OSB232" s="1"/>
      <c r="OSC232" s="1"/>
      <c r="OSD232" s="1"/>
      <c r="OSE232" s="1"/>
      <c r="OSF232" s="1"/>
      <c r="OSG232" s="1"/>
      <c r="OSH232" s="1"/>
      <c r="OSI232" s="1"/>
      <c r="OSJ232" s="1"/>
      <c r="OSK232" s="1"/>
      <c r="OSL232" s="1"/>
      <c r="OSM232" s="1"/>
      <c r="OSN232" s="1"/>
      <c r="OSO232" s="1"/>
      <c r="OSP232" s="1"/>
      <c r="OSQ232" s="1"/>
      <c r="OSR232" s="1"/>
      <c r="OSS232" s="1"/>
      <c r="OST232" s="1"/>
      <c r="OSU232" s="1"/>
      <c r="OSV232" s="1"/>
      <c r="OSW232" s="1"/>
      <c r="OSX232" s="1"/>
      <c r="OSY232" s="1"/>
      <c r="OSZ232" s="1"/>
      <c r="OTA232" s="1"/>
      <c r="OTB232" s="1"/>
      <c r="OTC232" s="1"/>
      <c r="OTD232" s="1"/>
      <c r="OTE232" s="1"/>
      <c r="OTF232" s="1"/>
      <c r="OTG232" s="1"/>
      <c r="OTH232" s="1"/>
      <c r="OTI232" s="1"/>
      <c r="OTJ232" s="1"/>
      <c r="OTK232" s="1"/>
      <c r="OTL232" s="1"/>
      <c r="OTM232" s="1"/>
      <c r="OTN232" s="1"/>
      <c r="OTO232" s="1"/>
      <c r="OTP232" s="1"/>
      <c r="OTQ232" s="1"/>
      <c r="OTR232" s="1"/>
      <c r="OTS232" s="1"/>
      <c r="OTT232" s="1"/>
      <c r="OTU232" s="1"/>
      <c r="OTV232" s="1"/>
      <c r="OTW232" s="1"/>
      <c r="OTX232" s="1"/>
      <c r="OTY232" s="1"/>
      <c r="OTZ232" s="1"/>
      <c r="OUA232" s="1"/>
      <c r="OUB232" s="1"/>
      <c r="OUC232" s="1"/>
      <c r="OUD232" s="1"/>
      <c r="OUE232" s="1"/>
      <c r="OUF232" s="1"/>
      <c r="OUG232" s="1"/>
      <c r="OUH232" s="1"/>
      <c r="OUI232" s="1"/>
      <c r="OUJ232" s="1"/>
      <c r="OUK232" s="1"/>
      <c r="OUL232" s="1"/>
      <c r="OUM232" s="1"/>
      <c r="OUN232" s="1"/>
      <c r="OUO232" s="1"/>
      <c r="OUP232" s="1"/>
      <c r="OUQ232" s="1"/>
      <c r="OUR232" s="1"/>
      <c r="OUS232" s="1"/>
      <c r="OUT232" s="1"/>
      <c r="OUU232" s="1"/>
      <c r="OUV232" s="1"/>
      <c r="OUW232" s="1"/>
      <c r="OUX232" s="1"/>
      <c r="OUY232" s="1"/>
      <c r="OUZ232" s="1"/>
      <c r="OVA232" s="1"/>
      <c r="OVB232" s="1"/>
      <c r="OVC232" s="1"/>
      <c r="OVD232" s="1"/>
      <c r="OVE232" s="1"/>
      <c r="OVF232" s="1"/>
      <c r="OVG232" s="1"/>
      <c r="OVH232" s="1"/>
      <c r="OVI232" s="1"/>
      <c r="OVJ232" s="1"/>
      <c r="OVK232" s="1"/>
      <c r="OVL232" s="1"/>
      <c r="OVM232" s="1"/>
      <c r="OVN232" s="1"/>
      <c r="OVO232" s="1"/>
      <c r="OVP232" s="1"/>
      <c r="OVQ232" s="1"/>
      <c r="OVR232" s="1"/>
      <c r="OVS232" s="1"/>
      <c r="OVT232" s="1"/>
      <c r="OVU232" s="1"/>
      <c r="OVV232" s="1"/>
      <c r="OVW232" s="1"/>
      <c r="OVX232" s="1"/>
      <c r="OVY232" s="1"/>
      <c r="OVZ232" s="1"/>
      <c r="OWA232" s="1"/>
      <c r="OWB232" s="1"/>
      <c r="OWC232" s="1"/>
      <c r="OWD232" s="1"/>
      <c r="OWE232" s="1"/>
      <c r="OWF232" s="1"/>
      <c r="OWG232" s="1"/>
      <c r="OWH232" s="1"/>
      <c r="OWI232" s="1"/>
      <c r="OWJ232" s="1"/>
      <c r="OWK232" s="1"/>
      <c r="OWL232" s="1"/>
      <c r="OWM232" s="1"/>
      <c r="OWN232" s="1"/>
      <c r="OWO232" s="1"/>
      <c r="OWP232" s="1"/>
      <c r="OWQ232" s="1"/>
      <c r="OWR232" s="1"/>
      <c r="OWS232" s="1"/>
      <c r="OWT232" s="1"/>
      <c r="OWU232" s="1"/>
      <c r="OWV232" s="1"/>
      <c r="OWW232" s="1"/>
      <c r="OWX232" s="1"/>
      <c r="OWY232" s="1"/>
      <c r="OWZ232" s="1"/>
      <c r="OXA232" s="1"/>
      <c r="OXB232" s="1"/>
      <c r="OXC232" s="1"/>
      <c r="OXD232" s="1"/>
      <c r="OXE232" s="1"/>
      <c r="OXF232" s="1"/>
      <c r="OXG232" s="1"/>
      <c r="OXH232" s="1"/>
      <c r="OXI232" s="1"/>
      <c r="OXJ232" s="1"/>
      <c r="OXK232" s="1"/>
      <c r="OXL232" s="1"/>
      <c r="OXM232" s="1"/>
      <c r="OXN232" s="1"/>
      <c r="OXO232" s="1"/>
      <c r="OXP232" s="1"/>
      <c r="OXQ232" s="1"/>
      <c r="OXR232" s="1"/>
      <c r="OXS232" s="1"/>
      <c r="OXT232" s="1"/>
      <c r="OXU232" s="1"/>
      <c r="OXV232" s="1"/>
      <c r="OXW232" s="1"/>
      <c r="OXX232" s="1"/>
      <c r="OXY232" s="1"/>
      <c r="OXZ232" s="1"/>
      <c r="OYA232" s="1"/>
      <c r="OYB232" s="1"/>
      <c r="OYC232" s="1"/>
      <c r="OYD232" s="1"/>
      <c r="OYE232" s="1"/>
      <c r="OYF232" s="1"/>
      <c r="OYG232" s="1"/>
      <c r="OYH232" s="1"/>
      <c r="OYI232" s="1"/>
      <c r="OYJ232" s="1"/>
      <c r="OYK232" s="1"/>
      <c r="OYL232" s="1"/>
      <c r="OYM232" s="1"/>
      <c r="OYN232" s="1"/>
      <c r="OYO232" s="1"/>
      <c r="OYP232" s="1"/>
      <c r="OYQ232" s="1"/>
      <c r="OYR232" s="1"/>
      <c r="OYS232" s="1"/>
      <c r="OYT232" s="1"/>
      <c r="OYU232" s="1"/>
      <c r="OYV232" s="1"/>
      <c r="OYW232" s="1"/>
      <c r="OYX232" s="1"/>
      <c r="OYY232" s="1"/>
      <c r="OYZ232" s="1"/>
      <c r="OZA232" s="1"/>
      <c r="OZB232" s="1"/>
      <c r="OZC232" s="1"/>
      <c r="OZD232" s="1"/>
      <c r="OZE232" s="1"/>
      <c r="OZF232" s="1"/>
      <c r="OZG232" s="1"/>
      <c r="OZH232" s="1"/>
      <c r="OZI232" s="1"/>
      <c r="OZJ232" s="1"/>
      <c r="OZK232" s="1"/>
      <c r="OZL232" s="1"/>
      <c r="OZM232" s="1"/>
      <c r="OZN232" s="1"/>
      <c r="OZO232" s="1"/>
      <c r="OZP232" s="1"/>
      <c r="OZQ232" s="1"/>
      <c r="OZR232" s="1"/>
      <c r="OZS232" s="1"/>
      <c r="OZT232" s="1"/>
      <c r="OZU232" s="1"/>
      <c r="OZV232" s="1"/>
      <c r="OZW232" s="1"/>
      <c r="OZX232" s="1"/>
      <c r="OZY232" s="1"/>
      <c r="OZZ232" s="1"/>
      <c r="PAA232" s="1"/>
      <c r="PAB232" s="1"/>
      <c r="PAC232" s="1"/>
      <c r="PAD232" s="1"/>
      <c r="PAE232" s="1"/>
      <c r="PAF232" s="1"/>
      <c r="PAG232" s="1"/>
      <c r="PAH232" s="1"/>
      <c r="PAI232" s="1"/>
      <c r="PAJ232" s="1"/>
      <c r="PAK232" s="1"/>
      <c r="PAL232" s="1"/>
      <c r="PAM232" s="1"/>
      <c r="PAN232" s="1"/>
      <c r="PAO232" s="1"/>
      <c r="PAP232" s="1"/>
      <c r="PAQ232" s="1"/>
      <c r="PAR232" s="1"/>
      <c r="PAS232" s="1"/>
      <c r="PAT232" s="1"/>
      <c r="PAU232" s="1"/>
      <c r="PAV232" s="1"/>
      <c r="PAW232" s="1"/>
      <c r="PAX232" s="1"/>
      <c r="PAY232" s="1"/>
      <c r="PAZ232" s="1"/>
      <c r="PBA232" s="1"/>
      <c r="PBB232" s="1"/>
      <c r="PBC232" s="1"/>
      <c r="PBD232" s="1"/>
      <c r="PBE232" s="1"/>
      <c r="PBF232" s="1"/>
      <c r="PBG232" s="1"/>
      <c r="PBH232" s="1"/>
      <c r="PBI232" s="1"/>
      <c r="PBJ232" s="1"/>
      <c r="PBK232" s="1"/>
      <c r="PBL232" s="1"/>
      <c r="PBM232" s="1"/>
      <c r="PBN232" s="1"/>
      <c r="PBO232" s="1"/>
      <c r="PBP232" s="1"/>
      <c r="PBQ232" s="1"/>
      <c r="PBR232" s="1"/>
      <c r="PBS232" s="1"/>
      <c r="PBT232" s="1"/>
      <c r="PBU232" s="1"/>
      <c r="PBV232" s="1"/>
      <c r="PBW232" s="1"/>
      <c r="PBX232" s="1"/>
      <c r="PBY232" s="1"/>
      <c r="PBZ232" s="1"/>
      <c r="PCA232" s="1"/>
      <c r="PCB232" s="1"/>
      <c r="PCC232" s="1"/>
      <c r="PCD232" s="1"/>
      <c r="PCE232" s="1"/>
      <c r="PCF232" s="1"/>
      <c r="PCG232" s="1"/>
      <c r="PCH232" s="1"/>
      <c r="PCI232" s="1"/>
      <c r="PCJ232" s="1"/>
      <c r="PCK232" s="1"/>
      <c r="PCL232" s="1"/>
      <c r="PCM232" s="1"/>
      <c r="PCN232" s="1"/>
      <c r="PCO232" s="1"/>
      <c r="PCP232" s="1"/>
      <c r="PCQ232" s="1"/>
      <c r="PCR232" s="1"/>
      <c r="PCS232" s="1"/>
      <c r="PCT232" s="1"/>
      <c r="PCU232" s="1"/>
      <c r="PCV232" s="1"/>
      <c r="PCW232" s="1"/>
      <c r="PCX232" s="1"/>
      <c r="PCY232" s="1"/>
      <c r="PCZ232" s="1"/>
      <c r="PDA232" s="1"/>
      <c r="PDB232" s="1"/>
      <c r="PDC232" s="1"/>
      <c r="PDD232" s="1"/>
      <c r="PDE232" s="1"/>
      <c r="PDF232" s="1"/>
      <c r="PDG232" s="1"/>
      <c r="PDH232" s="1"/>
      <c r="PDI232" s="1"/>
      <c r="PDJ232" s="1"/>
      <c r="PDK232" s="1"/>
      <c r="PDL232" s="1"/>
      <c r="PDM232" s="1"/>
      <c r="PDN232" s="1"/>
      <c r="PDO232" s="1"/>
      <c r="PDP232" s="1"/>
      <c r="PDQ232" s="1"/>
      <c r="PDR232" s="1"/>
      <c r="PDS232" s="1"/>
      <c r="PDT232" s="1"/>
      <c r="PDU232" s="1"/>
      <c r="PDV232" s="1"/>
      <c r="PDW232" s="1"/>
      <c r="PDX232" s="1"/>
      <c r="PDY232" s="1"/>
      <c r="PDZ232" s="1"/>
      <c r="PEA232" s="1"/>
      <c r="PEB232" s="1"/>
      <c r="PEC232" s="1"/>
      <c r="PED232" s="1"/>
      <c r="PEE232" s="1"/>
      <c r="PEF232" s="1"/>
      <c r="PEG232" s="1"/>
      <c r="PEH232" s="1"/>
      <c r="PEI232" s="1"/>
      <c r="PEJ232" s="1"/>
      <c r="PEK232" s="1"/>
      <c r="PEL232" s="1"/>
      <c r="PEM232" s="1"/>
      <c r="PEN232" s="1"/>
      <c r="PEO232" s="1"/>
      <c r="PEP232" s="1"/>
      <c r="PEQ232" s="1"/>
      <c r="PER232" s="1"/>
      <c r="PES232" s="1"/>
      <c r="PET232" s="1"/>
      <c r="PEU232" s="1"/>
      <c r="PEV232" s="1"/>
      <c r="PEW232" s="1"/>
      <c r="PEX232" s="1"/>
      <c r="PEY232" s="1"/>
      <c r="PEZ232" s="1"/>
      <c r="PFA232" s="1"/>
      <c r="PFB232" s="1"/>
      <c r="PFC232" s="1"/>
      <c r="PFD232" s="1"/>
      <c r="PFE232" s="1"/>
      <c r="PFF232" s="1"/>
      <c r="PFG232" s="1"/>
      <c r="PFH232" s="1"/>
      <c r="PFI232" s="1"/>
      <c r="PFJ232" s="1"/>
      <c r="PFK232" s="1"/>
      <c r="PFL232" s="1"/>
      <c r="PFM232" s="1"/>
      <c r="PFN232" s="1"/>
      <c r="PFO232" s="1"/>
      <c r="PFP232" s="1"/>
      <c r="PFQ232" s="1"/>
      <c r="PFR232" s="1"/>
      <c r="PFS232" s="1"/>
      <c r="PFT232" s="1"/>
      <c r="PFU232" s="1"/>
      <c r="PFV232" s="1"/>
      <c r="PFW232" s="1"/>
      <c r="PFX232" s="1"/>
      <c r="PFY232" s="1"/>
      <c r="PFZ232" s="1"/>
      <c r="PGA232" s="1"/>
      <c r="PGB232" s="1"/>
      <c r="PGC232" s="1"/>
      <c r="PGD232" s="1"/>
      <c r="PGE232" s="1"/>
      <c r="PGF232" s="1"/>
      <c r="PGG232" s="1"/>
      <c r="PGH232" s="1"/>
      <c r="PGI232" s="1"/>
      <c r="PGJ232" s="1"/>
      <c r="PGK232" s="1"/>
      <c r="PGL232" s="1"/>
      <c r="PGM232" s="1"/>
      <c r="PGN232" s="1"/>
      <c r="PGO232" s="1"/>
      <c r="PGP232" s="1"/>
      <c r="PGQ232" s="1"/>
      <c r="PGR232" s="1"/>
      <c r="PGS232" s="1"/>
      <c r="PGT232" s="1"/>
      <c r="PGU232" s="1"/>
      <c r="PGV232" s="1"/>
      <c r="PGW232" s="1"/>
      <c r="PGX232" s="1"/>
      <c r="PGY232" s="1"/>
      <c r="PGZ232" s="1"/>
      <c r="PHA232" s="1"/>
      <c r="PHB232" s="1"/>
      <c r="PHC232" s="1"/>
      <c r="PHD232" s="1"/>
      <c r="PHE232" s="1"/>
      <c r="PHF232" s="1"/>
      <c r="PHG232" s="1"/>
      <c r="PHH232" s="1"/>
      <c r="PHI232" s="1"/>
      <c r="PHJ232" s="1"/>
      <c r="PHK232" s="1"/>
      <c r="PHL232" s="1"/>
      <c r="PHM232" s="1"/>
      <c r="PHN232" s="1"/>
      <c r="PHO232" s="1"/>
      <c r="PHP232" s="1"/>
      <c r="PHQ232" s="1"/>
      <c r="PHR232" s="1"/>
      <c r="PHS232" s="1"/>
      <c r="PHT232" s="1"/>
      <c r="PHU232" s="1"/>
      <c r="PHV232" s="1"/>
      <c r="PHW232" s="1"/>
      <c r="PHX232" s="1"/>
      <c r="PHY232" s="1"/>
      <c r="PHZ232" s="1"/>
      <c r="PIA232" s="1"/>
      <c r="PIB232" s="1"/>
      <c r="PIC232" s="1"/>
      <c r="PID232" s="1"/>
      <c r="PIE232" s="1"/>
      <c r="PIF232" s="1"/>
      <c r="PIG232" s="1"/>
      <c r="PIH232" s="1"/>
      <c r="PII232" s="1"/>
      <c r="PIJ232" s="1"/>
      <c r="PIK232" s="1"/>
      <c r="PIL232" s="1"/>
      <c r="PIM232" s="1"/>
      <c r="PIN232" s="1"/>
      <c r="PIO232" s="1"/>
      <c r="PIP232" s="1"/>
      <c r="PIQ232" s="1"/>
      <c r="PIR232" s="1"/>
      <c r="PIS232" s="1"/>
      <c r="PIT232" s="1"/>
      <c r="PIU232" s="1"/>
      <c r="PIV232" s="1"/>
      <c r="PIW232" s="1"/>
      <c r="PIX232" s="1"/>
      <c r="PIY232" s="1"/>
      <c r="PIZ232" s="1"/>
      <c r="PJA232" s="1"/>
      <c r="PJB232" s="1"/>
      <c r="PJC232" s="1"/>
      <c r="PJD232" s="1"/>
      <c r="PJE232" s="1"/>
      <c r="PJF232" s="1"/>
      <c r="PJG232" s="1"/>
      <c r="PJH232" s="1"/>
      <c r="PJI232" s="1"/>
      <c r="PJJ232" s="1"/>
      <c r="PJK232" s="1"/>
      <c r="PJL232" s="1"/>
      <c r="PJM232" s="1"/>
      <c r="PJN232" s="1"/>
      <c r="PJO232" s="1"/>
      <c r="PJP232" s="1"/>
      <c r="PJQ232" s="1"/>
      <c r="PJR232" s="1"/>
      <c r="PJS232" s="1"/>
      <c r="PJT232" s="1"/>
      <c r="PJU232" s="1"/>
      <c r="PJV232" s="1"/>
      <c r="PJW232" s="1"/>
      <c r="PJX232" s="1"/>
      <c r="PJY232" s="1"/>
      <c r="PJZ232" s="1"/>
      <c r="PKA232" s="1"/>
      <c r="PKB232" s="1"/>
      <c r="PKC232" s="1"/>
      <c r="PKD232" s="1"/>
      <c r="PKE232" s="1"/>
      <c r="PKF232" s="1"/>
      <c r="PKG232" s="1"/>
      <c r="PKH232" s="1"/>
      <c r="PKI232" s="1"/>
      <c r="PKJ232" s="1"/>
      <c r="PKK232" s="1"/>
      <c r="PKL232" s="1"/>
      <c r="PKM232" s="1"/>
      <c r="PKN232" s="1"/>
      <c r="PKO232" s="1"/>
      <c r="PKP232" s="1"/>
      <c r="PKQ232" s="1"/>
      <c r="PKR232" s="1"/>
      <c r="PKS232" s="1"/>
      <c r="PKT232" s="1"/>
      <c r="PKU232" s="1"/>
      <c r="PKV232" s="1"/>
      <c r="PKW232" s="1"/>
      <c r="PKX232" s="1"/>
      <c r="PKY232" s="1"/>
      <c r="PKZ232" s="1"/>
      <c r="PLA232" s="1"/>
      <c r="PLB232" s="1"/>
      <c r="PLC232" s="1"/>
      <c r="PLD232" s="1"/>
      <c r="PLE232" s="1"/>
      <c r="PLF232" s="1"/>
      <c r="PLG232" s="1"/>
      <c r="PLH232" s="1"/>
      <c r="PLI232" s="1"/>
      <c r="PLJ232" s="1"/>
      <c r="PLK232" s="1"/>
      <c r="PLL232" s="1"/>
      <c r="PLM232" s="1"/>
      <c r="PLN232" s="1"/>
      <c r="PLO232" s="1"/>
      <c r="PLP232" s="1"/>
      <c r="PLQ232" s="1"/>
      <c r="PLR232" s="1"/>
      <c r="PLS232" s="1"/>
      <c r="PLT232" s="1"/>
      <c r="PLU232" s="1"/>
      <c r="PLV232" s="1"/>
      <c r="PLW232" s="1"/>
      <c r="PLX232" s="1"/>
      <c r="PLY232" s="1"/>
      <c r="PLZ232" s="1"/>
      <c r="PMA232" s="1"/>
      <c r="PMB232" s="1"/>
      <c r="PMC232" s="1"/>
      <c r="PMD232" s="1"/>
      <c r="PME232" s="1"/>
      <c r="PMF232" s="1"/>
      <c r="PMG232" s="1"/>
      <c r="PMH232" s="1"/>
      <c r="PMI232" s="1"/>
      <c r="PMJ232" s="1"/>
      <c r="PMK232" s="1"/>
      <c r="PML232" s="1"/>
      <c r="PMM232" s="1"/>
      <c r="PMN232" s="1"/>
      <c r="PMO232" s="1"/>
      <c r="PMP232" s="1"/>
      <c r="PMQ232" s="1"/>
      <c r="PMR232" s="1"/>
      <c r="PMS232" s="1"/>
      <c r="PMT232" s="1"/>
      <c r="PMU232" s="1"/>
      <c r="PMV232" s="1"/>
      <c r="PMW232" s="1"/>
      <c r="PMX232" s="1"/>
      <c r="PMY232" s="1"/>
      <c r="PMZ232" s="1"/>
      <c r="PNA232" s="1"/>
      <c r="PNB232" s="1"/>
      <c r="PNC232" s="1"/>
      <c r="PND232" s="1"/>
      <c r="PNE232" s="1"/>
      <c r="PNF232" s="1"/>
      <c r="PNG232" s="1"/>
      <c r="PNH232" s="1"/>
      <c r="PNI232" s="1"/>
      <c r="PNJ232" s="1"/>
      <c r="PNK232" s="1"/>
      <c r="PNL232" s="1"/>
      <c r="PNM232" s="1"/>
      <c r="PNN232" s="1"/>
      <c r="PNO232" s="1"/>
      <c r="PNP232" s="1"/>
      <c r="PNQ232" s="1"/>
      <c r="PNR232" s="1"/>
      <c r="PNS232" s="1"/>
      <c r="PNT232" s="1"/>
      <c r="PNU232" s="1"/>
      <c r="PNV232" s="1"/>
      <c r="PNW232" s="1"/>
      <c r="PNX232" s="1"/>
      <c r="PNY232" s="1"/>
      <c r="PNZ232" s="1"/>
      <c r="POA232" s="1"/>
      <c r="POB232" s="1"/>
      <c r="POC232" s="1"/>
      <c r="POD232" s="1"/>
      <c r="POE232" s="1"/>
      <c r="POF232" s="1"/>
      <c r="POG232" s="1"/>
      <c r="POH232" s="1"/>
      <c r="POI232" s="1"/>
      <c r="POJ232" s="1"/>
      <c r="POK232" s="1"/>
      <c r="POL232" s="1"/>
      <c r="POM232" s="1"/>
      <c r="PON232" s="1"/>
      <c r="POO232" s="1"/>
      <c r="POP232" s="1"/>
      <c r="POQ232" s="1"/>
      <c r="POR232" s="1"/>
      <c r="POS232" s="1"/>
      <c r="POT232" s="1"/>
      <c r="POU232" s="1"/>
      <c r="POV232" s="1"/>
      <c r="POW232" s="1"/>
      <c r="POX232" s="1"/>
      <c r="POY232" s="1"/>
      <c r="POZ232" s="1"/>
      <c r="PPA232" s="1"/>
      <c r="PPB232" s="1"/>
      <c r="PPC232" s="1"/>
      <c r="PPD232" s="1"/>
      <c r="PPE232" s="1"/>
      <c r="PPF232" s="1"/>
      <c r="PPG232" s="1"/>
      <c r="PPH232" s="1"/>
      <c r="PPI232" s="1"/>
      <c r="PPJ232" s="1"/>
      <c r="PPK232" s="1"/>
      <c r="PPL232" s="1"/>
      <c r="PPM232" s="1"/>
      <c r="PPN232" s="1"/>
      <c r="PPO232" s="1"/>
      <c r="PPP232" s="1"/>
      <c r="PPQ232" s="1"/>
      <c r="PPR232" s="1"/>
      <c r="PPS232" s="1"/>
      <c r="PPT232" s="1"/>
      <c r="PPU232" s="1"/>
      <c r="PPV232" s="1"/>
      <c r="PPW232" s="1"/>
      <c r="PPX232" s="1"/>
      <c r="PPY232" s="1"/>
      <c r="PPZ232" s="1"/>
      <c r="PQA232" s="1"/>
      <c r="PQB232" s="1"/>
      <c r="PQC232" s="1"/>
      <c r="PQD232" s="1"/>
      <c r="PQE232" s="1"/>
      <c r="PQF232" s="1"/>
      <c r="PQG232" s="1"/>
      <c r="PQH232" s="1"/>
      <c r="PQI232" s="1"/>
      <c r="PQJ232" s="1"/>
      <c r="PQK232" s="1"/>
      <c r="PQL232" s="1"/>
      <c r="PQM232" s="1"/>
      <c r="PQN232" s="1"/>
      <c r="PQO232" s="1"/>
      <c r="PQP232" s="1"/>
      <c r="PQQ232" s="1"/>
      <c r="PQR232" s="1"/>
      <c r="PQS232" s="1"/>
      <c r="PQT232" s="1"/>
      <c r="PQU232" s="1"/>
      <c r="PQV232" s="1"/>
      <c r="PQW232" s="1"/>
      <c r="PQX232" s="1"/>
      <c r="PQY232" s="1"/>
      <c r="PQZ232" s="1"/>
      <c r="PRA232" s="1"/>
      <c r="PRB232" s="1"/>
      <c r="PRC232" s="1"/>
      <c r="PRD232" s="1"/>
      <c r="PRE232" s="1"/>
      <c r="PRF232" s="1"/>
      <c r="PRG232" s="1"/>
      <c r="PRH232" s="1"/>
      <c r="PRI232" s="1"/>
      <c r="PRJ232" s="1"/>
      <c r="PRK232" s="1"/>
      <c r="PRL232" s="1"/>
      <c r="PRM232" s="1"/>
      <c r="PRN232" s="1"/>
      <c r="PRO232" s="1"/>
      <c r="PRP232" s="1"/>
      <c r="PRQ232" s="1"/>
      <c r="PRR232" s="1"/>
      <c r="PRS232" s="1"/>
      <c r="PRT232" s="1"/>
      <c r="PRU232" s="1"/>
      <c r="PRV232" s="1"/>
      <c r="PRW232" s="1"/>
      <c r="PRX232" s="1"/>
      <c r="PRY232" s="1"/>
      <c r="PRZ232" s="1"/>
      <c r="PSA232" s="1"/>
      <c r="PSB232" s="1"/>
      <c r="PSC232" s="1"/>
      <c r="PSD232" s="1"/>
      <c r="PSE232" s="1"/>
      <c r="PSF232" s="1"/>
      <c r="PSG232" s="1"/>
      <c r="PSH232" s="1"/>
      <c r="PSI232" s="1"/>
      <c r="PSJ232" s="1"/>
      <c r="PSK232" s="1"/>
      <c r="PSL232" s="1"/>
      <c r="PSM232" s="1"/>
      <c r="PSN232" s="1"/>
      <c r="PSO232" s="1"/>
      <c r="PSP232" s="1"/>
      <c r="PSQ232" s="1"/>
      <c r="PSR232" s="1"/>
      <c r="PSS232" s="1"/>
      <c r="PST232" s="1"/>
      <c r="PSU232" s="1"/>
      <c r="PSV232" s="1"/>
      <c r="PSW232" s="1"/>
      <c r="PSX232" s="1"/>
      <c r="PSY232" s="1"/>
      <c r="PSZ232" s="1"/>
      <c r="PTA232" s="1"/>
      <c r="PTB232" s="1"/>
      <c r="PTC232" s="1"/>
      <c r="PTD232" s="1"/>
      <c r="PTE232" s="1"/>
      <c r="PTF232" s="1"/>
      <c r="PTG232" s="1"/>
      <c r="PTH232" s="1"/>
      <c r="PTI232" s="1"/>
      <c r="PTJ232" s="1"/>
      <c r="PTK232" s="1"/>
      <c r="PTL232" s="1"/>
      <c r="PTM232" s="1"/>
      <c r="PTN232" s="1"/>
      <c r="PTO232" s="1"/>
      <c r="PTP232" s="1"/>
      <c r="PTQ232" s="1"/>
      <c r="PTR232" s="1"/>
      <c r="PTS232" s="1"/>
      <c r="PTT232" s="1"/>
      <c r="PTU232" s="1"/>
      <c r="PTV232" s="1"/>
      <c r="PTW232" s="1"/>
      <c r="PTX232" s="1"/>
      <c r="PTY232" s="1"/>
      <c r="PTZ232" s="1"/>
      <c r="PUA232" s="1"/>
      <c r="PUB232" s="1"/>
      <c r="PUC232" s="1"/>
      <c r="PUD232" s="1"/>
      <c r="PUE232" s="1"/>
      <c r="PUF232" s="1"/>
      <c r="PUG232" s="1"/>
      <c r="PUH232" s="1"/>
      <c r="PUI232" s="1"/>
      <c r="PUJ232" s="1"/>
      <c r="PUK232" s="1"/>
      <c r="PUL232" s="1"/>
      <c r="PUM232" s="1"/>
      <c r="PUN232" s="1"/>
      <c r="PUO232" s="1"/>
      <c r="PUP232" s="1"/>
      <c r="PUQ232" s="1"/>
      <c r="PUR232" s="1"/>
      <c r="PUS232" s="1"/>
      <c r="PUT232" s="1"/>
      <c r="PUU232" s="1"/>
      <c r="PUV232" s="1"/>
      <c r="PUW232" s="1"/>
      <c r="PUX232" s="1"/>
      <c r="PUY232" s="1"/>
      <c r="PUZ232" s="1"/>
      <c r="PVA232" s="1"/>
      <c r="PVB232" s="1"/>
      <c r="PVC232" s="1"/>
      <c r="PVD232" s="1"/>
      <c r="PVE232" s="1"/>
      <c r="PVF232" s="1"/>
      <c r="PVG232" s="1"/>
      <c r="PVH232" s="1"/>
      <c r="PVI232" s="1"/>
      <c r="PVJ232" s="1"/>
      <c r="PVK232" s="1"/>
      <c r="PVL232" s="1"/>
      <c r="PVM232" s="1"/>
      <c r="PVN232" s="1"/>
      <c r="PVO232" s="1"/>
      <c r="PVP232" s="1"/>
      <c r="PVQ232" s="1"/>
      <c r="PVR232" s="1"/>
      <c r="PVS232" s="1"/>
      <c r="PVT232" s="1"/>
      <c r="PVU232" s="1"/>
      <c r="PVV232" s="1"/>
      <c r="PVW232" s="1"/>
      <c r="PVX232" s="1"/>
      <c r="PVY232" s="1"/>
      <c r="PVZ232" s="1"/>
      <c r="PWA232" s="1"/>
      <c r="PWB232" s="1"/>
      <c r="PWC232" s="1"/>
      <c r="PWD232" s="1"/>
      <c r="PWE232" s="1"/>
      <c r="PWF232" s="1"/>
      <c r="PWG232" s="1"/>
      <c r="PWH232" s="1"/>
      <c r="PWI232" s="1"/>
      <c r="PWJ232" s="1"/>
      <c r="PWK232" s="1"/>
      <c r="PWL232" s="1"/>
      <c r="PWM232" s="1"/>
      <c r="PWN232" s="1"/>
      <c r="PWO232" s="1"/>
      <c r="PWP232" s="1"/>
      <c r="PWQ232" s="1"/>
      <c r="PWR232" s="1"/>
      <c r="PWS232" s="1"/>
      <c r="PWT232" s="1"/>
      <c r="PWU232" s="1"/>
      <c r="PWV232" s="1"/>
      <c r="PWW232" s="1"/>
      <c r="PWX232" s="1"/>
      <c r="PWY232" s="1"/>
      <c r="PWZ232" s="1"/>
      <c r="PXA232" s="1"/>
      <c r="PXB232" s="1"/>
      <c r="PXC232" s="1"/>
      <c r="PXD232" s="1"/>
      <c r="PXE232" s="1"/>
      <c r="PXF232" s="1"/>
      <c r="PXG232" s="1"/>
      <c r="PXH232" s="1"/>
      <c r="PXI232" s="1"/>
      <c r="PXJ232" s="1"/>
      <c r="PXK232" s="1"/>
      <c r="PXL232" s="1"/>
      <c r="PXM232" s="1"/>
      <c r="PXN232" s="1"/>
      <c r="PXO232" s="1"/>
      <c r="PXP232" s="1"/>
      <c r="PXQ232" s="1"/>
      <c r="PXR232" s="1"/>
      <c r="PXS232" s="1"/>
      <c r="PXT232" s="1"/>
      <c r="PXU232" s="1"/>
      <c r="PXV232" s="1"/>
      <c r="PXW232" s="1"/>
      <c r="PXX232" s="1"/>
      <c r="PXY232" s="1"/>
      <c r="PXZ232" s="1"/>
      <c r="PYA232" s="1"/>
      <c r="PYB232" s="1"/>
      <c r="PYC232" s="1"/>
      <c r="PYD232" s="1"/>
      <c r="PYE232" s="1"/>
      <c r="PYF232" s="1"/>
      <c r="PYG232" s="1"/>
      <c r="PYH232" s="1"/>
      <c r="PYI232" s="1"/>
      <c r="PYJ232" s="1"/>
      <c r="PYK232" s="1"/>
      <c r="PYL232" s="1"/>
      <c r="PYM232" s="1"/>
      <c r="PYN232" s="1"/>
      <c r="PYO232" s="1"/>
      <c r="PYP232" s="1"/>
      <c r="PYQ232" s="1"/>
      <c r="PYR232" s="1"/>
      <c r="PYS232" s="1"/>
      <c r="PYT232" s="1"/>
      <c r="PYU232" s="1"/>
      <c r="PYV232" s="1"/>
      <c r="PYW232" s="1"/>
      <c r="PYX232" s="1"/>
      <c r="PYY232" s="1"/>
      <c r="PYZ232" s="1"/>
      <c r="PZA232" s="1"/>
      <c r="PZB232" s="1"/>
      <c r="PZC232" s="1"/>
      <c r="PZD232" s="1"/>
      <c r="PZE232" s="1"/>
      <c r="PZF232" s="1"/>
      <c r="PZG232" s="1"/>
      <c r="PZH232" s="1"/>
      <c r="PZI232" s="1"/>
      <c r="PZJ232" s="1"/>
      <c r="PZK232" s="1"/>
      <c r="PZL232" s="1"/>
      <c r="PZM232" s="1"/>
      <c r="PZN232" s="1"/>
      <c r="PZO232" s="1"/>
      <c r="PZP232" s="1"/>
      <c r="PZQ232" s="1"/>
      <c r="PZR232" s="1"/>
      <c r="PZS232" s="1"/>
      <c r="PZT232" s="1"/>
      <c r="PZU232" s="1"/>
      <c r="PZV232" s="1"/>
      <c r="PZW232" s="1"/>
      <c r="PZX232" s="1"/>
      <c r="PZY232" s="1"/>
      <c r="PZZ232" s="1"/>
      <c r="QAA232" s="1"/>
      <c r="QAB232" s="1"/>
      <c r="QAC232" s="1"/>
      <c r="QAD232" s="1"/>
      <c r="QAE232" s="1"/>
      <c r="QAF232" s="1"/>
      <c r="QAG232" s="1"/>
      <c r="QAH232" s="1"/>
      <c r="QAI232" s="1"/>
      <c r="QAJ232" s="1"/>
      <c r="QAK232" s="1"/>
      <c r="QAL232" s="1"/>
      <c r="QAM232" s="1"/>
      <c r="QAN232" s="1"/>
      <c r="QAO232" s="1"/>
      <c r="QAP232" s="1"/>
      <c r="QAQ232" s="1"/>
      <c r="QAR232" s="1"/>
      <c r="QAS232" s="1"/>
      <c r="QAT232" s="1"/>
      <c r="QAU232" s="1"/>
      <c r="QAV232" s="1"/>
      <c r="QAW232" s="1"/>
      <c r="QAX232" s="1"/>
      <c r="QAY232" s="1"/>
      <c r="QAZ232" s="1"/>
      <c r="QBA232" s="1"/>
      <c r="QBB232" s="1"/>
      <c r="QBC232" s="1"/>
      <c r="QBD232" s="1"/>
      <c r="QBE232" s="1"/>
      <c r="QBF232" s="1"/>
      <c r="QBG232" s="1"/>
      <c r="QBH232" s="1"/>
      <c r="QBI232" s="1"/>
      <c r="QBJ232" s="1"/>
      <c r="QBK232" s="1"/>
      <c r="QBL232" s="1"/>
      <c r="QBM232" s="1"/>
      <c r="QBN232" s="1"/>
      <c r="QBO232" s="1"/>
      <c r="QBP232" s="1"/>
      <c r="QBQ232" s="1"/>
      <c r="QBR232" s="1"/>
      <c r="QBS232" s="1"/>
      <c r="QBT232" s="1"/>
      <c r="QBU232" s="1"/>
      <c r="QBV232" s="1"/>
      <c r="QBW232" s="1"/>
      <c r="QBX232" s="1"/>
      <c r="QBY232" s="1"/>
      <c r="QBZ232" s="1"/>
      <c r="QCA232" s="1"/>
      <c r="QCB232" s="1"/>
      <c r="QCC232" s="1"/>
      <c r="QCD232" s="1"/>
      <c r="QCE232" s="1"/>
      <c r="QCF232" s="1"/>
      <c r="QCG232" s="1"/>
      <c r="QCH232" s="1"/>
      <c r="QCI232" s="1"/>
      <c r="QCJ232" s="1"/>
      <c r="QCK232" s="1"/>
      <c r="QCL232" s="1"/>
      <c r="QCM232" s="1"/>
      <c r="QCN232" s="1"/>
      <c r="QCO232" s="1"/>
      <c r="QCP232" s="1"/>
      <c r="QCQ232" s="1"/>
      <c r="QCR232" s="1"/>
      <c r="QCS232" s="1"/>
      <c r="QCT232" s="1"/>
      <c r="QCU232" s="1"/>
      <c r="QCV232" s="1"/>
      <c r="QCW232" s="1"/>
      <c r="QCX232" s="1"/>
      <c r="QCY232" s="1"/>
      <c r="QCZ232" s="1"/>
      <c r="QDA232" s="1"/>
      <c r="QDB232" s="1"/>
      <c r="QDC232" s="1"/>
      <c r="QDD232" s="1"/>
      <c r="QDE232" s="1"/>
      <c r="QDF232" s="1"/>
      <c r="QDG232" s="1"/>
      <c r="QDH232" s="1"/>
      <c r="QDI232" s="1"/>
      <c r="QDJ232" s="1"/>
      <c r="QDK232" s="1"/>
      <c r="QDL232" s="1"/>
      <c r="QDM232" s="1"/>
      <c r="QDN232" s="1"/>
      <c r="QDO232" s="1"/>
      <c r="QDP232" s="1"/>
      <c r="QDQ232" s="1"/>
      <c r="QDR232" s="1"/>
      <c r="QDS232" s="1"/>
      <c r="QDT232" s="1"/>
      <c r="QDU232" s="1"/>
      <c r="QDV232" s="1"/>
      <c r="QDW232" s="1"/>
      <c r="QDX232" s="1"/>
      <c r="QDY232" s="1"/>
      <c r="QDZ232" s="1"/>
      <c r="QEA232" s="1"/>
      <c r="QEB232" s="1"/>
      <c r="QEC232" s="1"/>
      <c r="QED232" s="1"/>
      <c r="QEE232" s="1"/>
      <c r="QEF232" s="1"/>
      <c r="QEG232" s="1"/>
      <c r="QEH232" s="1"/>
      <c r="QEI232" s="1"/>
      <c r="QEJ232" s="1"/>
      <c r="QEK232" s="1"/>
      <c r="QEL232" s="1"/>
      <c r="QEM232" s="1"/>
      <c r="QEN232" s="1"/>
      <c r="QEO232" s="1"/>
      <c r="QEP232" s="1"/>
      <c r="QEQ232" s="1"/>
      <c r="QER232" s="1"/>
      <c r="QES232" s="1"/>
      <c r="QET232" s="1"/>
      <c r="QEU232" s="1"/>
      <c r="QEV232" s="1"/>
      <c r="QEW232" s="1"/>
      <c r="QEX232" s="1"/>
      <c r="QEY232" s="1"/>
      <c r="QEZ232" s="1"/>
      <c r="QFA232" s="1"/>
      <c r="QFB232" s="1"/>
      <c r="QFC232" s="1"/>
      <c r="QFD232" s="1"/>
      <c r="QFE232" s="1"/>
      <c r="QFF232" s="1"/>
      <c r="QFG232" s="1"/>
      <c r="QFH232" s="1"/>
      <c r="QFI232" s="1"/>
      <c r="QFJ232" s="1"/>
      <c r="QFK232" s="1"/>
      <c r="QFL232" s="1"/>
      <c r="QFM232" s="1"/>
      <c r="QFN232" s="1"/>
      <c r="QFO232" s="1"/>
      <c r="QFP232" s="1"/>
      <c r="QFQ232" s="1"/>
      <c r="QFR232" s="1"/>
      <c r="QFS232" s="1"/>
      <c r="QFT232" s="1"/>
      <c r="QFU232" s="1"/>
      <c r="QFV232" s="1"/>
      <c r="QFW232" s="1"/>
      <c r="QFX232" s="1"/>
      <c r="QFY232" s="1"/>
      <c r="QFZ232" s="1"/>
      <c r="QGA232" s="1"/>
      <c r="QGB232" s="1"/>
      <c r="QGC232" s="1"/>
      <c r="QGD232" s="1"/>
      <c r="QGE232" s="1"/>
      <c r="QGF232" s="1"/>
      <c r="QGG232" s="1"/>
      <c r="QGH232" s="1"/>
      <c r="QGI232" s="1"/>
      <c r="QGJ232" s="1"/>
      <c r="QGK232" s="1"/>
      <c r="QGL232" s="1"/>
      <c r="QGM232" s="1"/>
      <c r="QGN232" s="1"/>
      <c r="QGO232" s="1"/>
      <c r="QGP232" s="1"/>
      <c r="QGQ232" s="1"/>
      <c r="QGR232" s="1"/>
      <c r="QGS232" s="1"/>
      <c r="QGT232" s="1"/>
      <c r="QGU232" s="1"/>
      <c r="QGV232" s="1"/>
      <c r="QGW232" s="1"/>
      <c r="QGX232" s="1"/>
      <c r="QGY232" s="1"/>
      <c r="QGZ232" s="1"/>
      <c r="QHA232" s="1"/>
      <c r="QHB232" s="1"/>
      <c r="QHC232" s="1"/>
      <c r="QHD232" s="1"/>
      <c r="QHE232" s="1"/>
      <c r="QHF232" s="1"/>
      <c r="QHG232" s="1"/>
      <c r="QHH232" s="1"/>
      <c r="QHI232" s="1"/>
      <c r="QHJ232" s="1"/>
      <c r="QHK232" s="1"/>
      <c r="QHL232" s="1"/>
      <c r="QHM232" s="1"/>
      <c r="QHN232" s="1"/>
      <c r="QHO232" s="1"/>
      <c r="QHP232" s="1"/>
      <c r="QHQ232" s="1"/>
      <c r="QHR232" s="1"/>
      <c r="QHS232" s="1"/>
      <c r="QHT232" s="1"/>
      <c r="QHU232" s="1"/>
      <c r="QHV232" s="1"/>
      <c r="QHW232" s="1"/>
      <c r="QHX232" s="1"/>
      <c r="QHY232" s="1"/>
      <c r="QHZ232" s="1"/>
      <c r="QIA232" s="1"/>
      <c r="QIB232" s="1"/>
      <c r="QIC232" s="1"/>
      <c r="QID232" s="1"/>
      <c r="QIE232" s="1"/>
      <c r="QIF232" s="1"/>
      <c r="QIG232" s="1"/>
      <c r="QIH232" s="1"/>
      <c r="QII232" s="1"/>
      <c r="QIJ232" s="1"/>
      <c r="QIK232" s="1"/>
      <c r="QIL232" s="1"/>
      <c r="QIM232" s="1"/>
      <c r="QIN232" s="1"/>
      <c r="QIO232" s="1"/>
      <c r="QIP232" s="1"/>
      <c r="QIQ232" s="1"/>
      <c r="QIR232" s="1"/>
      <c r="QIS232" s="1"/>
      <c r="QIT232" s="1"/>
      <c r="QIU232" s="1"/>
      <c r="QIV232" s="1"/>
      <c r="QIW232" s="1"/>
      <c r="QIX232" s="1"/>
      <c r="QIY232" s="1"/>
      <c r="QIZ232" s="1"/>
      <c r="QJA232" s="1"/>
      <c r="QJB232" s="1"/>
      <c r="QJC232" s="1"/>
      <c r="QJD232" s="1"/>
      <c r="QJE232" s="1"/>
      <c r="QJF232" s="1"/>
      <c r="QJG232" s="1"/>
      <c r="QJH232" s="1"/>
      <c r="QJI232" s="1"/>
      <c r="QJJ232" s="1"/>
      <c r="QJK232" s="1"/>
      <c r="QJL232" s="1"/>
      <c r="QJM232" s="1"/>
      <c r="QJN232" s="1"/>
      <c r="QJO232" s="1"/>
      <c r="QJP232" s="1"/>
      <c r="QJQ232" s="1"/>
      <c r="QJR232" s="1"/>
      <c r="QJS232" s="1"/>
      <c r="QJT232" s="1"/>
      <c r="QJU232" s="1"/>
      <c r="QJV232" s="1"/>
      <c r="QJW232" s="1"/>
      <c r="QJX232" s="1"/>
      <c r="QJY232" s="1"/>
      <c r="QJZ232" s="1"/>
      <c r="QKA232" s="1"/>
      <c r="QKB232" s="1"/>
      <c r="QKC232" s="1"/>
      <c r="QKD232" s="1"/>
      <c r="QKE232" s="1"/>
      <c r="QKF232" s="1"/>
      <c r="QKG232" s="1"/>
      <c r="QKH232" s="1"/>
      <c r="QKI232" s="1"/>
      <c r="QKJ232" s="1"/>
      <c r="QKK232" s="1"/>
      <c r="QKL232" s="1"/>
      <c r="QKM232" s="1"/>
      <c r="QKN232" s="1"/>
      <c r="QKO232" s="1"/>
      <c r="QKP232" s="1"/>
      <c r="QKQ232" s="1"/>
      <c r="QKR232" s="1"/>
      <c r="QKS232" s="1"/>
      <c r="QKT232" s="1"/>
      <c r="QKU232" s="1"/>
      <c r="QKV232" s="1"/>
      <c r="QKW232" s="1"/>
      <c r="QKX232" s="1"/>
      <c r="QKY232" s="1"/>
      <c r="QKZ232" s="1"/>
      <c r="QLA232" s="1"/>
      <c r="QLB232" s="1"/>
      <c r="QLC232" s="1"/>
      <c r="QLD232" s="1"/>
      <c r="QLE232" s="1"/>
      <c r="QLF232" s="1"/>
      <c r="QLG232" s="1"/>
      <c r="QLH232" s="1"/>
      <c r="QLI232" s="1"/>
      <c r="QLJ232" s="1"/>
      <c r="QLK232" s="1"/>
      <c r="QLL232" s="1"/>
      <c r="QLM232" s="1"/>
      <c r="QLN232" s="1"/>
      <c r="QLO232" s="1"/>
      <c r="QLP232" s="1"/>
      <c r="QLQ232" s="1"/>
      <c r="QLR232" s="1"/>
      <c r="QLS232" s="1"/>
      <c r="QLT232" s="1"/>
      <c r="QLU232" s="1"/>
      <c r="QLV232" s="1"/>
      <c r="QLW232" s="1"/>
      <c r="QLX232" s="1"/>
      <c r="QLY232" s="1"/>
      <c r="QLZ232" s="1"/>
      <c r="QMA232" s="1"/>
      <c r="QMB232" s="1"/>
      <c r="QMC232" s="1"/>
      <c r="QMD232" s="1"/>
      <c r="QME232" s="1"/>
      <c r="QMF232" s="1"/>
      <c r="QMG232" s="1"/>
      <c r="QMH232" s="1"/>
      <c r="QMI232" s="1"/>
      <c r="QMJ232" s="1"/>
      <c r="QMK232" s="1"/>
      <c r="QML232" s="1"/>
      <c r="QMM232" s="1"/>
      <c r="QMN232" s="1"/>
      <c r="QMO232" s="1"/>
      <c r="QMP232" s="1"/>
      <c r="QMQ232" s="1"/>
      <c r="QMR232" s="1"/>
      <c r="QMS232" s="1"/>
      <c r="QMT232" s="1"/>
      <c r="QMU232" s="1"/>
      <c r="QMV232" s="1"/>
      <c r="QMW232" s="1"/>
      <c r="QMX232" s="1"/>
      <c r="QMY232" s="1"/>
      <c r="QMZ232" s="1"/>
      <c r="QNA232" s="1"/>
      <c r="QNB232" s="1"/>
      <c r="QNC232" s="1"/>
      <c r="QND232" s="1"/>
      <c r="QNE232" s="1"/>
      <c r="QNF232" s="1"/>
      <c r="QNG232" s="1"/>
      <c r="QNH232" s="1"/>
      <c r="QNI232" s="1"/>
      <c r="QNJ232" s="1"/>
      <c r="QNK232" s="1"/>
      <c r="QNL232" s="1"/>
      <c r="QNM232" s="1"/>
      <c r="QNN232" s="1"/>
      <c r="QNO232" s="1"/>
      <c r="QNP232" s="1"/>
      <c r="QNQ232" s="1"/>
      <c r="QNR232" s="1"/>
      <c r="QNS232" s="1"/>
      <c r="QNT232" s="1"/>
      <c r="QNU232" s="1"/>
      <c r="QNV232" s="1"/>
      <c r="QNW232" s="1"/>
      <c r="QNX232" s="1"/>
      <c r="QNY232" s="1"/>
      <c r="QNZ232" s="1"/>
      <c r="QOA232" s="1"/>
      <c r="QOB232" s="1"/>
      <c r="QOC232" s="1"/>
      <c r="QOD232" s="1"/>
      <c r="QOE232" s="1"/>
      <c r="QOF232" s="1"/>
      <c r="QOG232" s="1"/>
      <c r="QOH232" s="1"/>
      <c r="QOI232" s="1"/>
      <c r="QOJ232" s="1"/>
      <c r="QOK232" s="1"/>
      <c r="QOL232" s="1"/>
      <c r="QOM232" s="1"/>
      <c r="QON232" s="1"/>
      <c r="QOO232" s="1"/>
      <c r="QOP232" s="1"/>
      <c r="QOQ232" s="1"/>
      <c r="QOR232" s="1"/>
      <c r="QOS232" s="1"/>
      <c r="QOT232" s="1"/>
      <c r="QOU232" s="1"/>
      <c r="QOV232" s="1"/>
      <c r="QOW232" s="1"/>
      <c r="QOX232" s="1"/>
      <c r="QOY232" s="1"/>
      <c r="QOZ232" s="1"/>
      <c r="QPA232" s="1"/>
      <c r="QPB232" s="1"/>
      <c r="QPC232" s="1"/>
      <c r="QPD232" s="1"/>
      <c r="QPE232" s="1"/>
      <c r="QPF232" s="1"/>
      <c r="QPG232" s="1"/>
      <c r="QPH232" s="1"/>
      <c r="QPI232" s="1"/>
      <c r="QPJ232" s="1"/>
      <c r="QPK232" s="1"/>
      <c r="QPL232" s="1"/>
      <c r="QPM232" s="1"/>
      <c r="QPN232" s="1"/>
      <c r="QPO232" s="1"/>
      <c r="QPP232" s="1"/>
      <c r="QPQ232" s="1"/>
      <c r="QPR232" s="1"/>
      <c r="QPS232" s="1"/>
      <c r="QPT232" s="1"/>
      <c r="QPU232" s="1"/>
      <c r="QPV232" s="1"/>
      <c r="QPW232" s="1"/>
      <c r="QPX232" s="1"/>
      <c r="QPY232" s="1"/>
      <c r="QPZ232" s="1"/>
      <c r="QQA232" s="1"/>
      <c r="QQB232" s="1"/>
      <c r="QQC232" s="1"/>
      <c r="QQD232" s="1"/>
      <c r="QQE232" s="1"/>
      <c r="QQF232" s="1"/>
      <c r="QQG232" s="1"/>
      <c r="QQH232" s="1"/>
      <c r="QQI232" s="1"/>
      <c r="QQJ232" s="1"/>
      <c r="QQK232" s="1"/>
      <c r="QQL232" s="1"/>
      <c r="QQM232" s="1"/>
      <c r="QQN232" s="1"/>
      <c r="QQO232" s="1"/>
      <c r="QQP232" s="1"/>
      <c r="QQQ232" s="1"/>
      <c r="QQR232" s="1"/>
      <c r="QQS232" s="1"/>
      <c r="QQT232" s="1"/>
      <c r="QQU232" s="1"/>
      <c r="QQV232" s="1"/>
      <c r="QQW232" s="1"/>
      <c r="QQX232" s="1"/>
      <c r="QQY232" s="1"/>
      <c r="QQZ232" s="1"/>
      <c r="QRA232" s="1"/>
      <c r="QRB232" s="1"/>
      <c r="QRC232" s="1"/>
      <c r="QRD232" s="1"/>
      <c r="QRE232" s="1"/>
      <c r="QRF232" s="1"/>
      <c r="QRG232" s="1"/>
      <c r="QRH232" s="1"/>
      <c r="QRI232" s="1"/>
      <c r="QRJ232" s="1"/>
      <c r="QRK232" s="1"/>
      <c r="QRL232" s="1"/>
      <c r="QRM232" s="1"/>
      <c r="QRN232" s="1"/>
      <c r="QRO232" s="1"/>
      <c r="QRP232" s="1"/>
      <c r="QRQ232" s="1"/>
      <c r="QRR232" s="1"/>
      <c r="QRS232" s="1"/>
      <c r="QRT232" s="1"/>
      <c r="QRU232" s="1"/>
      <c r="QRV232" s="1"/>
      <c r="QRW232" s="1"/>
      <c r="QRX232" s="1"/>
      <c r="QRY232" s="1"/>
      <c r="QRZ232" s="1"/>
      <c r="QSA232" s="1"/>
      <c r="QSB232" s="1"/>
      <c r="QSC232" s="1"/>
      <c r="QSD232" s="1"/>
      <c r="QSE232" s="1"/>
      <c r="QSF232" s="1"/>
      <c r="QSG232" s="1"/>
      <c r="QSH232" s="1"/>
      <c r="QSI232" s="1"/>
      <c r="QSJ232" s="1"/>
      <c r="QSK232" s="1"/>
      <c r="QSL232" s="1"/>
      <c r="QSM232" s="1"/>
      <c r="QSN232" s="1"/>
      <c r="QSO232" s="1"/>
      <c r="QSP232" s="1"/>
      <c r="QSQ232" s="1"/>
      <c r="QSR232" s="1"/>
      <c r="QSS232" s="1"/>
      <c r="QST232" s="1"/>
      <c r="QSU232" s="1"/>
      <c r="QSV232" s="1"/>
      <c r="QSW232" s="1"/>
      <c r="QSX232" s="1"/>
      <c r="QSY232" s="1"/>
      <c r="QSZ232" s="1"/>
      <c r="QTA232" s="1"/>
      <c r="QTB232" s="1"/>
      <c r="QTC232" s="1"/>
      <c r="QTD232" s="1"/>
      <c r="QTE232" s="1"/>
      <c r="QTF232" s="1"/>
      <c r="QTG232" s="1"/>
      <c r="QTH232" s="1"/>
      <c r="QTI232" s="1"/>
      <c r="QTJ232" s="1"/>
      <c r="QTK232" s="1"/>
      <c r="QTL232" s="1"/>
      <c r="QTM232" s="1"/>
      <c r="QTN232" s="1"/>
      <c r="QTO232" s="1"/>
      <c r="QTP232" s="1"/>
      <c r="QTQ232" s="1"/>
      <c r="QTR232" s="1"/>
      <c r="QTS232" s="1"/>
      <c r="QTT232" s="1"/>
      <c r="QTU232" s="1"/>
      <c r="QTV232" s="1"/>
      <c r="QTW232" s="1"/>
      <c r="QTX232" s="1"/>
      <c r="QTY232" s="1"/>
      <c r="QTZ232" s="1"/>
      <c r="QUA232" s="1"/>
      <c r="QUB232" s="1"/>
      <c r="QUC232" s="1"/>
      <c r="QUD232" s="1"/>
      <c r="QUE232" s="1"/>
      <c r="QUF232" s="1"/>
      <c r="QUG232" s="1"/>
      <c r="QUH232" s="1"/>
      <c r="QUI232" s="1"/>
      <c r="QUJ232" s="1"/>
      <c r="QUK232" s="1"/>
      <c r="QUL232" s="1"/>
      <c r="QUM232" s="1"/>
      <c r="QUN232" s="1"/>
      <c r="QUO232" s="1"/>
      <c r="QUP232" s="1"/>
      <c r="QUQ232" s="1"/>
      <c r="QUR232" s="1"/>
      <c r="QUS232" s="1"/>
      <c r="QUT232" s="1"/>
      <c r="QUU232" s="1"/>
      <c r="QUV232" s="1"/>
      <c r="QUW232" s="1"/>
      <c r="QUX232" s="1"/>
      <c r="QUY232" s="1"/>
      <c r="QUZ232" s="1"/>
      <c r="QVA232" s="1"/>
      <c r="QVB232" s="1"/>
      <c r="QVC232" s="1"/>
      <c r="QVD232" s="1"/>
      <c r="QVE232" s="1"/>
      <c r="QVF232" s="1"/>
      <c r="QVG232" s="1"/>
      <c r="QVH232" s="1"/>
      <c r="QVI232" s="1"/>
      <c r="QVJ232" s="1"/>
      <c r="QVK232" s="1"/>
      <c r="QVL232" s="1"/>
      <c r="QVM232" s="1"/>
      <c r="QVN232" s="1"/>
      <c r="QVO232" s="1"/>
      <c r="QVP232" s="1"/>
      <c r="QVQ232" s="1"/>
      <c r="QVR232" s="1"/>
      <c r="QVS232" s="1"/>
      <c r="QVT232" s="1"/>
      <c r="QVU232" s="1"/>
      <c r="QVV232" s="1"/>
      <c r="QVW232" s="1"/>
      <c r="QVX232" s="1"/>
      <c r="QVY232" s="1"/>
      <c r="QVZ232" s="1"/>
      <c r="QWA232" s="1"/>
      <c r="QWB232" s="1"/>
      <c r="QWC232" s="1"/>
      <c r="QWD232" s="1"/>
      <c r="QWE232" s="1"/>
      <c r="QWF232" s="1"/>
      <c r="QWG232" s="1"/>
      <c r="QWH232" s="1"/>
      <c r="QWI232" s="1"/>
      <c r="QWJ232" s="1"/>
      <c r="QWK232" s="1"/>
      <c r="QWL232" s="1"/>
      <c r="QWM232" s="1"/>
      <c r="QWN232" s="1"/>
      <c r="QWO232" s="1"/>
      <c r="QWP232" s="1"/>
      <c r="QWQ232" s="1"/>
      <c r="QWR232" s="1"/>
      <c r="QWS232" s="1"/>
      <c r="QWT232" s="1"/>
      <c r="QWU232" s="1"/>
      <c r="QWV232" s="1"/>
      <c r="QWW232" s="1"/>
      <c r="QWX232" s="1"/>
      <c r="QWY232" s="1"/>
      <c r="QWZ232" s="1"/>
      <c r="QXA232" s="1"/>
      <c r="QXB232" s="1"/>
      <c r="QXC232" s="1"/>
      <c r="QXD232" s="1"/>
      <c r="QXE232" s="1"/>
      <c r="QXF232" s="1"/>
      <c r="QXG232" s="1"/>
      <c r="QXH232" s="1"/>
      <c r="QXI232" s="1"/>
      <c r="QXJ232" s="1"/>
      <c r="QXK232" s="1"/>
      <c r="QXL232" s="1"/>
      <c r="QXM232" s="1"/>
      <c r="QXN232" s="1"/>
      <c r="QXO232" s="1"/>
      <c r="QXP232" s="1"/>
      <c r="QXQ232" s="1"/>
      <c r="QXR232" s="1"/>
      <c r="QXS232" s="1"/>
      <c r="QXT232" s="1"/>
      <c r="QXU232" s="1"/>
      <c r="QXV232" s="1"/>
      <c r="QXW232" s="1"/>
      <c r="QXX232" s="1"/>
      <c r="QXY232" s="1"/>
      <c r="QXZ232" s="1"/>
      <c r="QYA232" s="1"/>
      <c r="QYB232" s="1"/>
      <c r="QYC232" s="1"/>
      <c r="QYD232" s="1"/>
      <c r="QYE232" s="1"/>
      <c r="QYF232" s="1"/>
      <c r="QYG232" s="1"/>
      <c r="QYH232" s="1"/>
      <c r="QYI232" s="1"/>
      <c r="QYJ232" s="1"/>
      <c r="QYK232" s="1"/>
      <c r="QYL232" s="1"/>
      <c r="QYM232" s="1"/>
      <c r="QYN232" s="1"/>
      <c r="QYO232" s="1"/>
      <c r="QYP232" s="1"/>
      <c r="QYQ232" s="1"/>
      <c r="QYR232" s="1"/>
      <c r="QYS232" s="1"/>
      <c r="QYT232" s="1"/>
      <c r="QYU232" s="1"/>
      <c r="QYV232" s="1"/>
      <c r="QYW232" s="1"/>
      <c r="QYX232" s="1"/>
      <c r="QYY232" s="1"/>
      <c r="QYZ232" s="1"/>
      <c r="QZA232" s="1"/>
      <c r="QZB232" s="1"/>
      <c r="QZC232" s="1"/>
      <c r="QZD232" s="1"/>
      <c r="QZE232" s="1"/>
      <c r="QZF232" s="1"/>
      <c r="QZG232" s="1"/>
      <c r="QZH232" s="1"/>
      <c r="QZI232" s="1"/>
      <c r="QZJ232" s="1"/>
      <c r="QZK232" s="1"/>
      <c r="QZL232" s="1"/>
      <c r="QZM232" s="1"/>
      <c r="QZN232" s="1"/>
      <c r="QZO232" s="1"/>
      <c r="QZP232" s="1"/>
      <c r="QZQ232" s="1"/>
      <c r="QZR232" s="1"/>
      <c r="QZS232" s="1"/>
      <c r="QZT232" s="1"/>
      <c r="QZU232" s="1"/>
      <c r="QZV232" s="1"/>
      <c r="QZW232" s="1"/>
      <c r="QZX232" s="1"/>
      <c r="QZY232" s="1"/>
      <c r="QZZ232" s="1"/>
      <c r="RAA232" s="1"/>
      <c r="RAB232" s="1"/>
      <c r="RAC232" s="1"/>
      <c r="RAD232" s="1"/>
      <c r="RAE232" s="1"/>
      <c r="RAF232" s="1"/>
      <c r="RAG232" s="1"/>
      <c r="RAH232" s="1"/>
      <c r="RAI232" s="1"/>
      <c r="RAJ232" s="1"/>
      <c r="RAK232" s="1"/>
      <c r="RAL232" s="1"/>
      <c r="RAM232" s="1"/>
      <c r="RAN232" s="1"/>
      <c r="RAO232" s="1"/>
      <c r="RAP232" s="1"/>
      <c r="RAQ232" s="1"/>
      <c r="RAR232" s="1"/>
      <c r="RAS232" s="1"/>
      <c r="RAT232" s="1"/>
      <c r="RAU232" s="1"/>
      <c r="RAV232" s="1"/>
      <c r="RAW232" s="1"/>
      <c r="RAX232" s="1"/>
      <c r="RAY232" s="1"/>
      <c r="RAZ232" s="1"/>
      <c r="RBA232" s="1"/>
      <c r="RBB232" s="1"/>
      <c r="RBC232" s="1"/>
      <c r="RBD232" s="1"/>
      <c r="RBE232" s="1"/>
      <c r="RBF232" s="1"/>
      <c r="RBG232" s="1"/>
      <c r="RBH232" s="1"/>
      <c r="RBI232" s="1"/>
      <c r="RBJ232" s="1"/>
      <c r="RBK232" s="1"/>
      <c r="RBL232" s="1"/>
      <c r="RBM232" s="1"/>
      <c r="RBN232" s="1"/>
      <c r="RBO232" s="1"/>
      <c r="RBP232" s="1"/>
      <c r="RBQ232" s="1"/>
      <c r="RBR232" s="1"/>
      <c r="RBS232" s="1"/>
      <c r="RBT232" s="1"/>
      <c r="RBU232" s="1"/>
      <c r="RBV232" s="1"/>
      <c r="RBW232" s="1"/>
      <c r="RBX232" s="1"/>
      <c r="RBY232" s="1"/>
      <c r="RBZ232" s="1"/>
      <c r="RCA232" s="1"/>
      <c r="RCB232" s="1"/>
      <c r="RCC232" s="1"/>
      <c r="RCD232" s="1"/>
      <c r="RCE232" s="1"/>
      <c r="RCF232" s="1"/>
      <c r="RCG232" s="1"/>
      <c r="RCH232" s="1"/>
      <c r="RCI232" s="1"/>
      <c r="RCJ232" s="1"/>
      <c r="RCK232" s="1"/>
      <c r="RCL232" s="1"/>
      <c r="RCM232" s="1"/>
      <c r="RCN232" s="1"/>
      <c r="RCO232" s="1"/>
      <c r="RCP232" s="1"/>
      <c r="RCQ232" s="1"/>
      <c r="RCR232" s="1"/>
      <c r="RCS232" s="1"/>
      <c r="RCT232" s="1"/>
      <c r="RCU232" s="1"/>
      <c r="RCV232" s="1"/>
      <c r="RCW232" s="1"/>
      <c r="RCX232" s="1"/>
      <c r="RCY232" s="1"/>
      <c r="RCZ232" s="1"/>
      <c r="RDA232" s="1"/>
      <c r="RDB232" s="1"/>
      <c r="RDC232" s="1"/>
      <c r="RDD232" s="1"/>
      <c r="RDE232" s="1"/>
      <c r="RDF232" s="1"/>
      <c r="RDG232" s="1"/>
      <c r="RDH232" s="1"/>
      <c r="RDI232" s="1"/>
      <c r="RDJ232" s="1"/>
      <c r="RDK232" s="1"/>
      <c r="RDL232" s="1"/>
      <c r="RDM232" s="1"/>
      <c r="RDN232" s="1"/>
      <c r="RDO232" s="1"/>
      <c r="RDP232" s="1"/>
      <c r="RDQ232" s="1"/>
      <c r="RDR232" s="1"/>
      <c r="RDS232" s="1"/>
      <c r="RDT232" s="1"/>
      <c r="RDU232" s="1"/>
      <c r="RDV232" s="1"/>
      <c r="RDW232" s="1"/>
      <c r="RDX232" s="1"/>
      <c r="RDY232" s="1"/>
      <c r="RDZ232" s="1"/>
      <c r="REA232" s="1"/>
      <c r="REB232" s="1"/>
      <c r="REC232" s="1"/>
      <c r="RED232" s="1"/>
      <c r="REE232" s="1"/>
      <c r="REF232" s="1"/>
      <c r="REG232" s="1"/>
      <c r="REH232" s="1"/>
      <c r="REI232" s="1"/>
      <c r="REJ232" s="1"/>
      <c r="REK232" s="1"/>
      <c r="REL232" s="1"/>
      <c r="REM232" s="1"/>
      <c r="REN232" s="1"/>
      <c r="REO232" s="1"/>
      <c r="REP232" s="1"/>
      <c r="REQ232" s="1"/>
      <c r="RER232" s="1"/>
      <c r="RES232" s="1"/>
      <c r="RET232" s="1"/>
      <c r="REU232" s="1"/>
      <c r="REV232" s="1"/>
      <c r="REW232" s="1"/>
      <c r="REX232" s="1"/>
      <c r="REY232" s="1"/>
      <c r="REZ232" s="1"/>
      <c r="RFA232" s="1"/>
      <c r="RFB232" s="1"/>
      <c r="RFC232" s="1"/>
      <c r="RFD232" s="1"/>
      <c r="RFE232" s="1"/>
      <c r="RFF232" s="1"/>
      <c r="RFG232" s="1"/>
      <c r="RFH232" s="1"/>
      <c r="RFI232" s="1"/>
      <c r="RFJ232" s="1"/>
      <c r="RFK232" s="1"/>
      <c r="RFL232" s="1"/>
      <c r="RFM232" s="1"/>
      <c r="RFN232" s="1"/>
      <c r="RFO232" s="1"/>
      <c r="RFP232" s="1"/>
      <c r="RFQ232" s="1"/>
      <c r="RFR232" s="1"/>
      <c r="RFS232" s="1"/>
      <c r="RFT232" s="1"/>
      <c r="RFU232" s="1"/>
      <c r="RFV232" s="1"/>
      <c r="RFW232" s="1"/>
      <c r="RFX232" s="1"/>
      <c r="RFY232" s="1"/>
      <c r="RFZ232" s="1"/>
      <c r="RGA232" s="1"/>
      <c r="RGB232" s="1"/>
      <c r="RGC232" s="1"/>
      <c r="RGD232" s="1"/>
      <c r="RGE232" s="1"/>
      <c r="RGF232" s="1"/>
      <c r="RGG232" s="1"/>
      <c r="RGH232" s="1"/>
      <c r="RGI232" s="1"/>
      <c r="RGJ232" s="1"/>
      <c r="RGK232" s="1"/>
      <c r="RGL232" s="1"/>
      <c r="RGM232" s="1"/>
      <c r="RGN232" s="1"/>
      <c r="RGO232" s="1"/>
      <c r="RGP232" s="1"/>
      <c r="RGQ232" s="1"/>
      <c r="RGR232" s="1"/>
      <c r="RGS232" s="1"/>
      <c r="RGT232" s="1"/>
      <c r="RGU232" s="1"/>
      <c r="RGV232" s="1"/>
      <c r="RGW232" s="1"/>
      <c r="RGX232" s="1"/>
      <c r="RGY232" s="1"/>
      <c r="RGZ232" s="1"/>
      <c r="RHA232" s="1"/>
      <c r="RHB232" s="1"/>
      <c r="RHC232" s="1"/>
      <c r="RHD232" s="1"/>
      <c r="RHE232" s="1"/>
      <c r="RHF232" s="1"/>
      <c r="RHG232" s="1"/>
      <c r="RHH232" s="1"/>
      <c r="RHI232" s="1"/>
      <c r="RHJ232" s="1"/>
      <c r="RHK232" s="1"/>
      <c r="RHL232" s="1"/>
      <c r="RHM232" s="1"/>
      <c r="RHN232" s="1"/>
      <c r="RHO232" s="1"/>
      <c r="RHP232" s="1"/>
      <c r="RHQ232" s="1"/>
      <c r="RHR232" s="1"/>
      <c r="RHS232" s="1"/>
      <c r="RHT232" s="1"/>
      <c r="RHU232" s="1"/>
      <c r="RHV232" s="1"/>
      <c r="RHW232" s="1"/>
      <c r="RHX232" s="1"/>
      <c r="RHY232" s="1"/>
      <c r="RHZ232" s="1"/>
      <c r="RIA232" s="1"/>
      <c r="RIB232" s="1"/>
      <c r="RIC232" s="1"/>
      <c r="RID232" s="1"/>
      <c r="RIE232" s="1"/>
      <c r="RIF232" s="1"/>
      <c r="RIG232" s="1"/>
      <c r="RIH232" s="1"/>
      <c r="RII232" s="1"/>
      <c r="RIJ232" s="1"/>
      <c r="RIK232" s="1"/>
      <c r="RIL232" s="1"/>
      <c r="RIM232" s="1"/>
      <c r="RIN232" s="1"/>
      <c r="RIO232" s="1"/>
      <c r="RIP232" s="1"/>
      <c r="RIQ232" s="1"/>
      <c r="RIR232" s="1"/>
      <c r="RIS232" s="1"/>
      <c r="RIT232" s="1"/>
      <c r="RIU232" s="1"/>
      <c r="RIV232" s="1"/>
      <c r="RIW232" s="1"/>
      <c r="RIX232" s="1"/>
      <c r="RIY232" s="1"/>
      <c r="RIZ232" s="1"/>
      <c r="RJA232" s="1"/>
      <c r="RJB232" s="1"/>
      <c r="RJC232" s="1"/>
      <c r="RJD232" s="1"/>
      <c r="RJE232" s="1"/>
      <c r="RJF232" s="1"/>
      <c r="RJG232" s="1"/>
      <c r="RJH232" s="1"/>
      <c r="RJI232" s="1"/>
      <c r="RJJ232" s="1"/>
      <c r="RJK232" s="1"/>
      <c r="RJL232" s="1"/>
      <c r="RJM232" s="1"/>
      <c r="RJN232" s="1"/>
      <c r="RJO232" s="1"/>
      <c r="RJP232" s="1"/>
      <c r="RJQ232" s="1"/>
      <c r="RJR232" s="1"/>
      <c r="RJS232" s="1"/>
      <c r="RJT232" s="1"/>
      <c r="RJU232" s="1"/>
      <c r="RJV232" s="1"/>
      <c r="RJW232" s="1"/>
      <c r="RJX232" s="1"/>
      <c r="RJY232" s="1"/>
      <c r="RJZ232" s="1"/>
      <c r="RKA232" s="1"/>
      <c r="RKB232" s="1"/>
      <c r="RKC232" s="1"/>
      <c r="RKD232" s="1"/>
      <c r="RKE232" s="1"/>
      <c r="RKF232" s="1"/>
      <c r="RKG232" s="1"/>
      <c r="RKH232" s="1"/>
      <c r="RKI232" s="1"/>
      <c r="RKJ232" s="1"/>
      <c r="RKK232" s="1"/>
      <c r="RKL232" s="1"/>
      <c r="RKM232" s="1"/>
      <c r="RKN232" s="1"/>
      <c r="RKO232" s="1"/>
      <c r="RKP232" s="1"/>
      <c r="RKQ232" s="1"/>
      <c r="RKR232" s="1"/>
      <c r="RKS232" s="1"/>
      <c r="RKT232" s="1"/>
      <c r="RKU232" s="1"/>
      <c r="RKV232" s="1"/>
      <c r="RKW232" s="1"/>
      <c r="RKX232" s="1"/>
      <c r="RKY232" s="1"/>
      <c r="RKZ232" s="1"/>
      <c r="RLA232" s="1"/>
      <c r="RLB232" s="1"/>
      <c r="RLC232" s="1"/>
      <c r="RLD232" s="1"/>
      <c r="RLE232" s="1"/>
      <c r="RLF232" s="1"/>
      <c r="RLG232" s="1"/>
      <c r="RLH232" s="1"/>
      <c r="RLI232" s="1"/>
      <c r="RLJ232" s="1"/>
      <c r="RLK232" s="1"/>
      <c r="RLL232" s="1"/>
      <c r="RLM232" s="1"/>
      <c r="RLN232" s="1"/>
      <c r="RLO232" s="1"/>
      <c r="RLP232" s="1"/>
      <c r="RLQ232" s="1"/>
      <c r="RLR232" s="1"/>
      <c r="RLS232" s="1"/>
      <c r="RLT232" s="1"/>
      <c r="RLU232" s="1"/>
      <c r="RLV232" s="1"/>
      <c r="RLW232" s="1"/>
      <c r="RLX232" s="1"/>
      <c r="RLY232" s="1"/>
      <c r="RLZ232" s="1"/>
      <c r="RMA232" s="1"/>
      <c r="RMB232" s="1"/>
      <c r="RMC232" s="1"/>
      <c r="RMD232" s="1"/>
      <c r="RME232" s="1"/>
      <c r="RMF232" s="1"/>
      <c r="RMG232" s="1"/>
      <c r="RMH232" s="1"/>
      <c r="RMI232" s="1"/>
      <c r="RMJ232" s="1"/>
      <c r="RMK232" s="1"/>
      <c r="RML232" s="1"/>
      <c r="RMM232" s="1"/>
      <c r="RMN232" s="1"/>
      <c r="RMO232" s="1"/>
      <c r="RMP232" s="1"/>
      <c r="RMQ232" s="1"/>
      <c r="RMR232" s="1"/>
      <c r="RMS232" s="1"/>
      <c r="RMT232" s="1"/>
      <c r="RMU232" s="1"/>
      <c r="RMV232" s="1"/>
      <c r="RMW232" s="1"/>
      <c r="RMX232" s="1"/>
      <c r="RMY232" s="1"/>
      <c r="RMZ232" s="1"/>
      <c r="RNA232" s="1"/>
      <c r="RNB232" s="1"/>
      <c r="RNC232" s="1"/>
      <c r="RND232" s="1"/>
      <c r="RNE232" s="1"/>
      <c r="RNF232" s="1"/>
      <c r="RNG232" s="1"/>
      <c r="RNH232" s="1"/>
      <c r="RNI232" s="1"/>
      <c r="RNJ232" s="1"/>
      <c r="RNK232" s="1"/>
      <c r="RNL232" s="1"/>
      <c r="RNM232" s="1"/>
      <c r="RNN232" s="1"/>
      <c r="RNO232" s="1"/>
      <c r="RNP232" s="1"/>
      <c r="RNQ232" s="1"/>
      <c r="RNR232" s="1"/>
      <c r="RNS232" s="1"/>
      <c r="RNT232" s="1"/>
      <c r="RNU232" s="1"/>
      <c r="RNV232" s="1"/>
      <c r="RNW232" s="1"/>
      <c r="RNX232" s="1"/>
      <c r="RNY232" s="1"/>
      <c r="RNZ232" s="1"/>
      <c r="ROA232" s="1"/>
      <c r="ROB232" s="1"/>
      <c r="ROC232" s="1"/>
      <c r="ROD232" s="1"/>
      <c r="ROE232" s="1"/>
      <c r="ROF232" s="1"/>
      <c r="ROG232" s="1"/>
      <c r="ROH232" s="1"/>
      <c r="ROI232" s="1"/>
      <c r="ROJ232" s="1"/>
      <c r="ROK232" s="1"/>
      <c r="ROL232" s="1"/>
      <c r="ROM232" s="1"/>
      <c r="RON232" s="1"/>
      <c r="ROO232" s="1"/>
      <c r="ROP232" s="1"/>
      <c r="ROQ232" s="1"/>
      <c r="ROR232" s="1"/>
      <c r="ROS232" s="1"/>
      <c r="ROT232" s="1"/>
      <c r="ROU232" s="1"/>
      <c r="ROV232" s="1"/>
      <c r="ROW232" s="1"/>
      <c r="ROX232" s="1"/>
      <c r="ROY232" s="1"/>
      <c r="ROZ232" s="1"/>
      <c r="RPA232" s="1"/>
      <c r="RPB232" s="1"/>
      <c r="RPC232" s="1"/>
      <c r="RPD232" s="1"/>
      <c r="RPE232" s="1"/>
      <c r="RPF232" s="1"/>
      <c r="RPG232" s="1"/>
      <c r="RPH232" s="1"/>
      <c r="RPI232" s="1"/>
      <c r="RPJ232" s="1"/>
      <c r="RPK232" s="1"/>
      <c r="RPL232" s="1"/>
      <c r="RPM232" s="1"/>
      <c r="RPN232" s="1"/>
      <c r="RPO232" s="1"/>
      <c r="RPP232" s="1"/>
      <c r="RPQ232" s="1"/>
      <c r="RPR232" s="1"/>
      <c r="RPS232" s="1"/>
      <c r="RPT232" s="1"/>
      <c r="RPU232" s="1"/>
      <c r="RPV232" s="1"/>
      <c r="RPW232" s="1"/>
      <c r="RPX232" s="1"/>
      <c r="RPY232" s="1"/>
      <c r="RPZ232" s="1"/>
      <c r="RQA232" s="1"/>
      <c r="RQB232" s="1"/>
      <c r="RQC232" s="1"/>
      <c r="RQD232" s="1"/>
      <c r="RQE232" s="1"/>
      <c r="RQF232" s="1"/>
      <c r="RQG232" s="1"/>
      <c r="RQH232" s="1"/>
      <c r="RQI232" s="1"/>
      <c r="RQJ232" s="1"/>
      <c r="RQK232" s="1"/>
      <c r="RQL232" s="1"/>
      <c r="RQM232" s="1"/>
      <c r="RQN232" s="1"/>
      <c r="RQO232" s="1"/>
      <c r="RQP232" s="1"/>
      <c r="RQQ232" s="1"/>
      <c r="RQR232" s="1"/>
      <c r="RQS232" s="1"/>
      <c r="RQT232" s="1"/>
      <c r="RQU232" s="1"/>
      <c r="RQV232" s="1"/>
      <c r="RQW232" s="1"/>
      <c r="RQX232" s="1"/>
      <c r="RQY232" s="1"/>
      <c r="RQZ232" s="1"/>
      <c r="RRA232" s="1"/>
      <c r="RRB232" s="1"/>
      <c r="RRC232" s="1"/>
      <c r="RRD232" s="1"/>
      <c r="RRE232" s="1"/>
      <c r="RRF232" s="1"/>
      <c r="RRG232" s="1"/>
      <c r="RRH232" s="1"/>
      <c r="RRI232" s="1"/>
      <c r="RRJ232" s="1"/>
      <c r="RRK232" s="1"/>
      <c r="RRL232" s="1"/>
      <c r="RRM232" s="1"/>
      <c r="RRN232" s="1"/>
      <c r="RRO232" s="1"/>
      <c r="RRP232" s="1"/>
      <c r="RRQ232" s="1"/>
      <c r="RRR232" s="1"/>
      <c r="RRS232" s="1"/>
      <c r="RRT232" s="1"/>
      <c r="RRU232" s="1"/>
      <c r="RRV232" s="1"/>
      <c r="RRW232" s="1"/>
      <c r="RRX232" s="1"/>
      <c r="RRY232" s="1"/>
      <c r="RRZ232" s="1"/>
      <c r="RSA232" s="1"/>
      <c r="RSB232" s="1"/>
      <c r="RSC232" s="1"/>
      <c r="RSD232" s="1"/>
      <c r="RSE232" s="1"/>
      <c r="RSF232" s="1"/>
      <c r="RSG232" s="1"/>
      <c r="RSH232" s="1"/>
      <c r="RSI232" s="1"/>
      <c r="RSJ232" s="1"/>
      <c r="RSK232" s="1"/>
      <c r="RSL232" s="1"/>
      <c r="RSM232" s="1"/>
      <c r="RSN232" s="1"/>
      <c r="RSO232" s="1"/>
      <c r="RSP232" s="1"/>
      <c r="RSQ232" s="1"/>
      <c r="RSR232" s="1"/>
      <c r="RSS232" s="1"/>
      <c r="RST232" s="1"/>
      <c r="RSU232" s="1"/>
      <c r="RSV232" s="1"/>
      <c r="RSW232" s="1"/>
      <c r="RSX232" s="1"/>
      <c r="RSY232" s="1"/>
      <c r="RSZ232" s="1"/>
      <c r="RTA232" s="1"/>
      <c r="RTB232" s="1"/>
      <c r="RTC232" s="1"/>
      <c r="RTD232" s="1"/>
      <c r="RTE232" s="1"/>
      <c r="RTF232" s="1"/>
      <c r="RTG232" s="1"/>
      <c r="RTH232" s="1"/>
      <c r="RTI232" s="1"/>
      <c r="RTJ232" s="1"/>
      <c r="RTK232" s="1"/>
      <c r="RTL232" s="1"/>
      <c r="RTM232" s="1"/>
      <c r="RTN232" s="1"/>
      <c r="RTO232" s="1"/>
      <c r="RTP232" s="1"/>
      <c r="RTQ232" s="1"/>
      <c r="RTR232" s="1"/>
      <c r="RTS232" s="1"/>
      <c r="RTT232" s="1"/>
      <c r="RTU232" s="1"/>
      <c r="RTV232" s="1"/>
      <c r="RTW232" s="1"/>
      <c r="RTX232" s="1"/>
      <c r="RTY232" s="1"/>
      <c r="RTZ232" s="1"/>
      <c r="RUA232" s="1"/>
      <c r="RUB232" s="1"/>
      <c r="RUC232" s="1"/>
      <c r="RUD232" s="1"/>
      <c r="RUE232" s="1"/>
      <c r="RUF232" s="1"/>
      <c r="RUG232" s="1"/>
      <c r="RUH232" s="1"/>
      <c r="RUI232" s="1"/>
      <c r="RUJ232" s="1"/>
      <c r="RUK232" s="1"/>
      <c r="RUL232" s="1"/>
      <c r="RUM232" s="1"/>
      <c r="RUN232" s="1"/>
      <c r="RUO232" s="1"/>
      <c r="RUP232" s="1"/>
      <c r="RUQ232" s="1"/>
      <c r="RUR232" s="1"/>
      <c r="RUS232" s="1"/>
      <c r="RUT232" s="1"/>
      <c r="RUU232" s="1"/>
      <c r="RUV232" s="1"/>
      <c r="RUW232" s="1"/>
      <c r="RUX232" s="1"/>
      <c r="RUY232" s="1"/>
      <c r="RUZ232" s="1"/>
      <c r="RVA232" s="1"/>
      <c r="RVB232" s="1"/>
      <c r="RVC232" s="1"/>
      <c r="RVD232" s="1"/>
      <c r="RVE232" s="1"/>
      <c r="RVF232" s="1"/>
      <c r="RVG232" s="1"/>
      <c r="RVH232" s="1"/>
      <c r="RVI232" s="1"/>
      <c r="RVJ232" s="1"/>
      <c r="RVK232" s="1"/>
      <c r="RVL232" s="1"/>
      <c r="RVM232" s="1"/>
      <c r="RVN232" s="1"/>
      <c r="RVO232" s="1"/>
      <c r="RVP232" s="1"/>
      <c r="RVQ232" s="1"/>
      <c r="RVR232" s="1"/>
      <c r="RVS232" s="1"/>
      <c r="RVT232" s="1"/>
      <c r="RVU232" s="1"/>
      <c r="RVV232" s="1"/>
      <c r="RVW232" s="1"/>
      <c r="RVX232" s="1"/>
      <c r="RVY232" s="1"/>
      <c r="RVZ232" s="1"/>
      <c r="RWA232" s="1"/>
      <c r="RWB232" s="1"/>
      <c r="RWC232" s="1"/>
      <c r="RWD232" s="1"/>
      <c r="RWE232" s="1"/>
      <c r="RWF232" s="1"/>
      <c r="RWG232" s="1"/>
      <c r="RWH232" s="1"/>
      <c r="RWI232" s="1"/>
      <c r="RWJ232" s="1"/>
      <c r="RWK232" s="1"/>
      <c r="RWL232" s="1"/>
      <c r="RWM232" s="1"/>
      <c r="RWN232" s="1"/>
      <c r="RWO232" s="1"/>
      <c r="RWP232" s="1"/>
      <c r="RWQ232" s="1"/>
      <c r="RWR232" s="1"/>
      <c r="RWS232" s="1"/>
      <c r="RWT232" s="1"/>
      <c r="RWU232" s="1"/>
      <c r="RWV232" s="1"/>
      <c r="RWW232" s="1"/>
      <c r="RWX232" s="1"/>
      <c r="RWY232" s="1"/>
      <c r="RWZ232" s="1"/>
      <c r="RXA232" s="1"/>
      <c r="RXB232" s="1"/>
      <c r="RXC232" s="1"/>
      <c r="RXD232" s="1"/>
      <c r="RXE232" s="1"/>
      <c r="RXF232" s="1"/>
      <c r="RXG232" s="1"/>
      <c r="RXH232" s="1"/>
      <c r="RXI232" s="1"/>
      <c r="RXJ232" s="1"/>
      <c r="RXK232" s="1"/>
      <c r="RXL232" s="1"/>
      <c r="RXM232" s="1"/>
      <c r="RXN232" s="1"/>
      <c r="RXO232" s="1"/>
      <c r="RXP232" s="1"/>
      <c r="RXQ232" s="1"/>
      <c r="RXR232" s="1"/>
      <c r="RXS232" s="1"/>
      <c r="RXT232" s="1"/>
      <c r="RXU232" s="1"/>
      <c r="RXV232" s="1"/>
      <c r="RXW232" s="1"/>
      <c r="RXX232" s="1"/>
      <c r="RXY232" s="1"/>
      <c r="RXZ232" s="1"/>
      <c r="RYA232" s="1"/>
      <c r="RYB232" s="1"/>
      <c r="RYC232" s="1"/>
      <c r="RYD232" s="1"/>
      <c r="RYE232" s="1"/>
      <c r="RYF232" s="1"/>
      <c r="RYG232" s="1"/>
      <c r="RYH232" s="1"/>
      <c r="RYI232" s="1"/>
      <c r="RYJ232" s="1"/>
      <c r="RYK232" s="1"/>
      <c r="RYL232" s="1"/>
      <c r="RYM232" s="1"/>
      <c r="RYN232" s="1"/>
      <c r="RYO232" s="1"/>
      <c r="RYP232" s="1"/>
      <c r="RYQ232" s="1"/>
      <c r="RYR232" s="1"/>
      <c r="RYS232" s="1"/>
      <c r="RYT232" s="1"/>
      <c r="RYU232" s="1"/>
      <c r="RYV232" s="1"/>
      <c r="RYW232" s="1"/>
      <c r="RYX232" s="1"/>
      <c r="RYY232" s="1"/>
      <c r="RYZ232" s="1"/>
      <c r="RZA232" s="1"/>
      <c r="RZB232" s="1"/>
      <c r="RZC232" s="1"/>
      <c r="RZD232" s="1"/>
      <c r="RZE232" s="1"/>
      <c r="RZF232" s="1"/>
      <c r="RZG232" s="1"/>
      <c r="RZH232" s="1"/>
      <c r="RZI232" s="1"/>
      <c r="RZJ232" s="1"/>
      <c r="RZK232" s="1"/>
      <c r="RZL232" s="1"/>
      <c r="RZM232" s="1"/>
      <c r="RZN232" s="1"/>
      <c r="RZO232" s="1"/>
      <c r="RZP232" s="1"/>
      <c r="RZQ232" s="1"/>
      <c r="RZR232" s="1"/>
      <c r="RZS232" s="1"/>
      <c r="RZT232" s="1"/>
      <c r="RZU232" s="1"/>
      <c r="RZV232" s="1"/>
      <c r="RZW232" s="1"/>
      <c r="RZX232" s="1"/>
      <c r="RZY232" s="1"/>
      <c r="RZZ232" s="1"/>
      <c r="SAA232" s="1"/>
      <c r="SAB232" s="1"/>
      <c r="SAC232" s="1"/>
      <c r="SAD232" s="1"/>
      <c r="SAE232" s="1"/>
      <c r="SAF232" s="1"/>
      <c r="SAG232" s="1"/>
      <c r="SAH232" s="1"/>
      <c r="SAI232" s="1"/>
      <c r="SAJ232" s="1"/>
      <c r="SAK232" s="1"/>
      <c r="SAL232" s="1"/>
      <c r="SAM232" s="1"/>
      <c r="SAN232" s="1"/>
      <c r="SAO232" s="1"/>
      <c r="SAP232" s="1"/>
      <c r="SAQ232" s="1"/>
      <c r="SAR232" s="1"/>
      <c r="SAS232" s="1"/>
      <c r="SAT232" s="1"/>
      <c r="SAU232" s="1"/>
      <c r="SAV232" s="1"/>
      <c r="SAW232" s="1"/>
      <c r="SAX232" s="1"/>
      <c r="SAY232" s="1"/>
      <c r="SAZ232" s="1"/>
      <c r="SBA232" s="1"/>
      <c r="SBB232" s="1"/>
      <c r="SBC232" s="1"/>
      <c r="SBD232" s="1"/>
      <c r="SBE232" s="1"/>
      <c r="SBF232" s="1"/>
      <c r="SBG232" s="1"/>
      <c r="SBH232" s="1"/>
      <c r="SBI232" s="1"/>
      <c r="SBJ232" s="1"/>
      <c r="SBK232" s="1"/>
      <c r="SBL232" s="1"/>
      <c r="SBM232" s="1"/>
      <c r="SBN232" s="1"/>
      <c r="SBO232" s="1"/>
      <c r="SBP232" s="1"/>
      <c r="SBQ232" s="1"/>
      <c r="SBR232" s="1"/>
      <c r="SBS232" s="1"/>
      <c r="SBT232" s="1"/>
      <c r="SBU232" s="1"/>
      <c r="SBV232" s="1"/>
      <c r="SBW232" s="1"/>
      <c r="SBX232" s="1"/>
      <c r="SBY232" s="1"/>
      <c r="SBZ232" s="1"/>
      <c r="SCA232" s="1"/>
      <c r="SCB232" s="1"/>
      <c r="SCC232" s="1"/>
      <c r="SCD232" s="1"/>
      <c r="SCE232" s="1"/>
      <c r="SCF232" s="1"/>
      <c r="SCG232" s="1"/>
      <c r="SCH232" s="1"/>
      <c r="SCI232" s="1"/>
      <c r="SCJ232" s="1"/>
      <c r="SCK232" s="1"/>
      <c r="SCL232" s="1"/>
      <c r="SCM232" s="1"/>
      <c r="SCN232" s="1"/>
      <c r="SCO232" s="1"/>
      <c r="SCP232" s="1"/>
      <c r="SCQ232" s="1"/>
      <c r="SCR232" s="1"/>
      <c r="SCS232" s="1"/>
      <c r="SCT232" s="1"/>
      <c r="SCU232" s="1"/>
      <c r="SCV232" s="1"/>
      <c r="SCW232" s="1"/>
      <c r="SCX232" s="1"/>
      <c r="SCY232" s="1"/>
      <c r="SCZ232" s="1"/>
      <c r="SDA232" s="1"/>
      <c r="SDB232" s="1"/>
      <c r="SDC232" s="1"/>
      <c r="SDD232" s="1"/>
      <c r="SDE232" s="1"/>
      <c r="SDF232" s="1"/>
      <c r="SDG232" s="1"/>
      <c r="SDH232" s="1"/>
      <c r="SDI232" s="1"/>
      <c r="SDJ232" s="1"/>
      <c r="SDK232" s="1"/>
      <c r="SDL232" s="1"/>
      <c r="SDM232" s="1"/>
      <c r="SDN232" s="1"/>
      <c r="SDO232" s="1"/>
      <c r="SDP232" s="1"/>
      <c r="SDQ232" s="1"/>
      <c r="SDR232" s="1"/>
      <c r="SDS232" s="1"/>
      <c r="SDT232" s="1"/>
      <c r="SDU232" s="1"/>
      <c r="SDV232" s="1"/>
      <c r="SDW232" s="1"/>
      <c r="SDX232" s="1"/>
      <c r="SDY232" s="1"/>
      <c r="SDZ232" s="1"/>
      <c r="SEA232" s="1"/>
      <c r="SEB232" s="1"/>
      <c r="SEC232" s="1"/>
      <c r="SED232" s="1"/>
      <c r="SEE232" s="1"/>
      <c r="SEF232" s="1"/>
      <c r="SEG232" s="1"/>
      <c r="SEH232" s="1"/>
      <c r="SEI232" s="1"/>
      <c r="SEJ232" s="1"/>
      <c r="SEK232" s="1"/>
      <c r="SEL232" s="1"/>
      <c r="SEM232" s="1"/>
      <c r="SEN232" s="1"/>
      <c r="SEO232" s="1"/>
      <c r="SEP232" s="1"/>
      <c r="SEQ232" s="1"/>
      <c r="SER232" s="1"/>
      <c r="SES232" s="1"/>
      <c r="SET232" s="1"/>
      <c r="SEU232" s="1"/>
      <c r="SEV232" s="1"/>
      <c r="SEW232" s="1"/>
      <c r="SEX232" s="1"/>
      <c r="SEY232" s="1"/>
      <c r="SEZ232" s="1"/>
      <c r="SFA232" s="1"/>
      <c r="SFB232" s="1"/>
      <c r="SFC232" s="1"/>
      <c r="SFD232" s="1"/>
      <c r="SFE232" s="1"/>
      <c r="SFF232" s="1"/>
      <c r="SFG232" s="1"/>
      <c r="SFH232" s="1"/>
      <c r="SFI232" s="1"/>
      <c r="SFJ232" s="1"/>
      <c r="SFK232" s="1"/>
      <c r="SFL232" s="1"/>
      <c r="SFM232" s="1"/>
      <c r="SFN232" s="1"/>
      <c r="SFO232" s="1"/>
      <c r="SFP232" s="1"/>
      <c r="SFQ232" s="1"/>
      <c r="SFR232" s="1"/>
      <c r="SFS232" s="1"/>
      <c r="SFT232" s="1"/>
      <c r="SFU232" s="1"/>
      <c r="SFV232" s="1"/>
      <c r="SFW232" s="1"/>
      <c r="SFX232" s="1"/>
      <c r="SFY232" s="1"/>
      <c r="SFZ232" s="1"/>
      <c r="SGA232" s="1"/>
      <c r="SGB232" s="1"/>
      <c r="SGC232" s="1"/>
      <c r="SGD232" s="1"/>
      <c r="SGE232" s="1"/>
      <c r="SGF232" s="1"/>
      <c r="SGG232" s="1"/>
      <c r="SGH232" s="1"/>
      <c r="SGI232" s="1"/>
      <c r="SGJ232" s="1"/>
      <c r="SGK232" s="1"/>
      <c r="SGL232" s="1"/>
      <c r="SGM232" s="1"/>
      <c r="SGN232" s="1"/>
      <c r="SGO232" s="1"/>
      <c r="SGP232" s="1"/>
      <c r="SGQ232" s="1"/>
      <c r="SGR232" s="1"/>
      <c r="SGS232" s="1"/>
      <c r="SGT232" s="1"/>
      <c r="SGU232" s="1"/>
      <c r="SGV232" s="1"/>
      <c r="SGW232" s="1"/>
      <c r="SGX232" s="1"/>
      <c r="SGY232" s="1"/>
      <c r="SGZ232" s="1"/>
      <c r="SHA232" s="1"/>
      <c r="SHB232" s="1"/>
      <c r="SHC232" s="1"/>
      <c r="SHD232" s="1"/>
      <c r="SHE232" s="1"/>
      <c r="SHF232" s="1"/>
      <c r="SHG232" s="1"/>
      <c r="SHH232" s="1"/>
      <c r="SHI232" s="1"/>
      <c r="SHJ232" s="1"/>
      <c r="SHK232" s="1"/>
      <c r="SHL232" s="1"/>
      <c r="SHM232" s="1"/>
      <c r="SHN232" s="1"/>
      <c r="SHO232" s="1"/>
      <c r="SHP232" s="1"/>
      <c r="SHQ232" s="1"/>
      <c r="SHR232" s="1"/>
      <c r="SHS232" s="1"/>
      <c r="SHT232" s="1"/>
      <c r="SHU232" s="1"/>
      <c r="SHV232" s="1"/>
      <c r="SHW232" s="1"/>
      <c r="SHX232" s="1"/>
      <c r="SHY232" s="1"/>
      <c r="SHZ232" s="1"/>
      <c r="SIA232" s="1"/>
      <c r="SIB232" s="1"/>
      <c r="SIC232" s="1"/>
      <c r="SID232" s="1"/>
      <c r="SIE232" s="1"/>
      <c r="SIF232" s="1"/>
      <c r="SIG232" s="1"/>
      <c r="SIH232" s="1"/>
      <c r="SII232" s="1"/>
      <c r="SIJ232" s="1"/>
      <c r="SIK232" s="1"/>
      <c r="SIL232" s="1"/>
      <c r="SIM232" s="1"/>
      <c r="SIN232" s="1"/>
      <c r="SIO232" s="1"/>
      <c r="SIP232" s="1"/>
      <c r="SIQ232" s="1"/>
      <c r="SIR232" s="1"/>
      <c r="SIS232" s="1"/>
      <c r="SIT232" s="1"/>
      <c r="SIU232" s="1"/>
      <c r="SIV232" s="1"/>
      <c r="SIW232" s="1"/>
      <c r="SIX232" s="1"/>
      <c r="SIY232" s="1"/>
      <c r="SIZ232" s="1"/>
      <c r="SJA232" s="1"/>
      <c r="SJB232" s="1"/>
      <c r="SJC232" s="1"/>
      <c r="SJD232" s="1"/>
      <c r="SJE232" s="1"/>
      <c r="SJF232" s="1"/>
      <c r="SJG232" s="1"/>
      <c r="SJH232" s="1"/>
      <c r="SJI232" s="1"/>
      <c r="SJJ232" s="1"/>
      <c r="SJK232" s="1"/>
      <c r="SJL232" s="1"/>
      <c r="SJM232" s="1"/>
      <c r="SJN232" s="1"/>
      <c r="SJO232" s="1"/>
      <c r="SJP232" s="1"/>
      <c r="SJQ232" s="1"/>
      <c r="SJR232" s="1"/>
      <c r="SJS232" s="1"/>
      <c r="SJT232" s="1"/>
      <c r="SJU232" s="1"/>
      <c r="SJV232" s="1"/>
      <c r="SJW232" s="1"/>
      <c r="SJX232" s="1"/>
      <c r="SJY232" s="1"/>
      <c r="SJZ232" s="1"/>
      <c r="SKA232" s="1"/>
      <c r="SKB232" s="1"/>
      <c r="SKC232" s="1"/>
      <c r="SKD232" s="1"/>
      <c r="SKE232" s="1"/>
      <c r="SKF232" s="1"/>
      <c r="SKG232" s="1"/>
      <c r="SKH232" s="1"/>
      <c r="SKI232" s="1"/>
      <c r="SKJ232" s="1"/>
      <c r="SKK232" s="1"/>
      <c r="SKL232" s="1"/>
      <c r="SKM232" s="1"/>
      <c r="SKN232" s="1"/>
      <c r="SKO232" s="1"/>
      <c r="SKP232" s="1"/>
      <c r="SKQ232" s="1"/>
      <c r="SKR232" s="1"/>
      <c r="SKS232" s="1"/>
      <c r="SKT232" s="1"/>
      <c r="SKU232" s="1"/>
      <c r="SKV232" s="1"/>
      <c r="SKW232" s="1"/>
      <c r="SKX232" s="1"/>
      <c r="SKY232" s="1"/>
      <c r="SKZ232" s="1"/>
      <c r="SLA232" s="1"/>
      <c r="SLB232" s="1"/>
      <c r="SLC232" s="1"/>
      <c r="SLD232" s="1"/>
      <c r="SLE232" s="1"/>
      <c r="SLF232" s="1"/>
      <c r="SLG232" s="1"/>
      <c r="SLH232" s="1"/>
      <c r="SLI232" s="1"/>
      <c r="SLJ232" s="1"/>
      <c r="SLK232" s="1"/>
      <c r="SLL232" s="1"/>
      <c r="SLM232" s="1"/>
      <c r="SLN232" s="1"/>
      <c r="SLO232" s="1"/>
      <c r="SLP232" s="1"/>
      <c r="SLQ232" s="1"/>
      <c r="SLR232" s="1"/>
      <c r="SLS232" s="1"/>
      <c r="SLT232" s="1"/>
      <c r="SLU232" s="1"/>
      <c r="SLV232" s="1"/>
      <c r="SLW232" s="1"/>
      <c r="SLX232" s="1"/>
      <c r="SLY232" s="1"/>
      <c r="SLZ232" s="1"/>
      <c r="SMA232" s="1"/>
      <c r="SMB232" s="1"/>
      <c r="SMC232" s="1"/>
      <c r="SMD232" s="1"/>
      <c r="SME232" s="1"/>
      <c r="SMF232" s="1"/>
      <c r="SMG232" s="1"/>
      <c r="SMH232" s="1"/>
      <c r="SMI232" s="1"/>
      <c r="SMJ232" s="1"/>
      <c r="SMK232" s="1"/>
      <c r="SML232" s="1"/>
      <c r="SMM232" s="1"/>
      <c r="SMN232" s="1"/>
      <c r="SMO232" s="1"/>
      <c r="SMP232" s="1"/>
      <c r="SMQ232" s="1"/>
      <c r="SMR232" s="1"/>
      <c r="SMS232" s="1"/>
      <c r="SMT232" s="1"/>
      <c r="SMU232" s="1"/>
      <c r="SMV232" s="1"/>
      <c r="SMW232" s="1"/>
      <c r="SMX232" s="1"/>
      <c r="SMY232" s="1"/>
      <c r="SMZ232" s="1"/>
      <c r="SNA232" s="1"/>
      <c r="SNB232" s="1"/>
      <c r="SNC232" s="1"/>
      <c r="SND232" s="1"/>
      <c r="SNE232" s="1"/>
      <c r="SNF232" s="1"/>
      <c r="SNG232" s="1"/>
      <c r="SNH232" s="1"/>
      <c r="SNI232" s="1"/>
      <c r="SNJ232" s="1"/>
      <c r="SNK232" s="1"/>
      <c r="SNL232" s="1"/>
      <c r="SNM232" s="1"/>
      <c r="SNN232" s="1"/>
      <c r="SNO232" s="1"/>
      <c r="SNP232" s="1"/>
      <c r="SNQ232" s="1"/>
      <c r="SNR232" s="1"/>
      <c r="SNS232" s="1"/>
      <c r="SNT232" s="1"/>
      <c r="SNU232" s="1"/>
      <c r="SNV232" s="1"/>
      <c r="SNW232" s="1"/>
      <c r="SNX232" s="1"/>
      <c r="SNY232" s="1"/>
      <c r="SNZ232" s="1"/>
      <c r="SOA232" s="1"/>
      <c r="SOB232" s="1"/>
      <c r="SOC232" s="1"/>
      <c r="SOD232" s="1"/>
      <c r="SOE232" s="1"/>
      <c r="SOF232" s="1"/>
      <c r="SOG232" s="1"/>
      <c r="SOH232" s="1"/>
      <c r="SOI232" s="1"/>
      <c r="SOJ232" s="1"/>
      <c r="SOK232" s="1"/>
      <c r="SOL232" s="1"/>
      <c r="SOM232" s="1"/>
      <c r="SON232" s="1"/>
      <c r="SOO232" s="1"/>
      <c r="SOP232" s="1"/>
      <c r="SOQ232" s="1"/>
      <c r="SOR232" s="1"/>
      <c r="SOS232" s="1"/>
      <c r="SOT232" s="1"/>
      <c r="SOU232" s="1"/>
      <c r="SOV232" s="1"/>
      <c r="SOW232" s="1"/>
      <c r="SOX232" s="1"/>
      <c r="SOY232" s="1"/>
      <c r="SOZ232" s="1"/>
      <c r="SPA232" s="1"/>
      <c r="SPB232" s="1"/>
      <c r="SPC232" s="1"/>
      <c r="SPD232" s="1"/>
      <c r="SPE232" s="1"/>
      <c r="SPF232" s="1"/>
      <c r="SPG232" s="1"/>
      <c r="SPH232" s="1"/>
      <c r="SPI232" s="1"/>
      <c r="SPJ232" s="1"/>
      <c r="SPK232" s="1"/>
      <c r="SPL232" s="1"/>
      <c r="SPM232" s="1"/>
      <c r="SPN232" s="1"/>
      <c r="SPO232" s="1"/>
      <c r="SPP232" s="1"/>
      <c r="SPQ232" s="1"/>
      <c r="SPR232" s="1"/>
      <c r="SPS232" s="1"/>
      <c r="SPT232" s="1"/>
      <c r="SPU232" s="1"/>
      <c r="SPV232" s="1"/>
      <c r="SPW232" s="1"/>
      <c r="SPX232" s="1"/>
      <c r="SPY232" s="1"/>
      <c r="SPZ232" s="1"/>
      <c r="SQA232" s="1"/>
      <c r="SQB232" s="1"/>
      <c r="SQC232" s="1"/>
      <c r="SQD232" s="1"/>
      <c r="SQE232" s="1"/>
      <c r="SQF232" s="1"/>
      <c r="SQG232" s="1"/>
      <c r="SQH232" s="1"/>
      <c r="SQI232" s="1"/>
      <c r="SQJ232" s="1"/>
      <c r="SQK232" s="1"/>
      <c r="SQL232" s="1"/>
      <c r="SQM232" s="1"/>
      <c r="SQN232" s="1"/>
      <c r="SQO232" s="1"/>
      <c r="SQP232" s="1"/>
      <c r="SQQ232" s="1"/>
      <c r="SQR232" s="1"/>
      <c r="SQS232" s="1"/>
      <c r="SQT232" s="1"/>
      <c r="SQU232" s="1"/>
      <c r="SQV232" s="1"/>
      <c r="SQW232" s="1"/>
      <c r="SQX232" s="1"/>
      <c r="SQY232" s="1"/>
      <c r="SQZ232" s="1"/>
      <c r="SRA232" s="1"/>
      <c r="SRB232" s="1"/>
      <c r="SRC232" s="1"/>
      <c r="SRD232" s="1"/>
      <c r="SRE232" s="1"/>
      <c r="SRF232" s="1"/>
      <c r="SRG232" s="1"/>
      <c r="SRH232" s="1"/>
      <c r="SRI232" s="1"/>
      <c r="SRJ232" s="1"/>
      <c r="SRK232" s="1"/>
      <c r="SRL232" s="1"/>
      <c r="SRM232" s="1"/>
      <c r="SRN232" s="1"/>
      <c r="SRO232" s="1"/>
      <c r="SRP232" s="1"/>
      <c r="SRQ232" s="1"/>
      <c r="SRR232" s="1"/>
      <c r="SRS232" s="1"/>
      <c r="SRT232" s="1"/>
      <c r="SRU232" s="1"/>
      <c r="SRV232" s="1"/>
      <c r="SRW232" s="1"/>
      <c r="SRX232" s="1"/>
      <c r="SRY232" s="1"/>
      <c r="SRZ232" s="1"/>
      <c r="SSA232" s="1"/>
      <c r="SSB232" s="1"/>
      <c r="SSC232" s="1"/>
      <c r="SSD232" s="1"/>
      <c r="SSE232" s="1"/>
      <c r="SSF232" s="1"/>
      <c r="SSG232" s="1"/>
      <c r="SSH232" s="1"/>
      <c r="SSI232" s="1"/>
      <c r="SSJ232" s="1"/>
      <c r="SSK232" s="1"/>
      <c r="SSL232" s="1"/>
      <c r="SSM232" s="1"/>
      <c r="SSN232" s="1"/>
      <c r="SSO232" s="1"/>
      <c r="SSP232" s="1"/>
      <c r="SSQ232" s="1"/>
      <c r="SSR232" s="1"/>
      <c r="SSS232" s="1"/>
      <c r="SST232" s="1"/>
      <c r="SSU232" s="1"/>
      <c r="SSV232" s="1"/>
      <c r="SSW232" s="1"/>
      <c r="SSX232" s="1"/>
      <c r="SSY232" s="1"/>
      <c r="SSZ232" s="1"/>
      <c r="STA232" s="1"/>
      <c r="STB232" s="1"/>
      <c r="STC232" s="1"/>
      <c r="STD232" s="1"/>
      <c r="STE232" s="1"/>
      <c r="STF232" s="1"/>
      <c r="STG232" s="1"/>
      <c r="STH232" s="1"/>
      <c r="STI232" s="1"/>
      <c r="STJ232" s="1"/>
      <c r="STK232" s="1"/>
      <c r="STL232" s="1"/>
      <c r="STM232" s="1"/>
      <c r="STN232" s="1"/>
      <c r="STO232" s="1"/>
      <c r="STP232" s="1"/>
      <c r="STQ232" s="1"/>
      <c r="STR232" s="1"/>
      <c r="STS232" s="1"/>
      <c r="STT232" s="1"/>
      <c r="STU232" s="1"/>
      <c r="STV232" s="1"/>
      <c r="STW232" s="1"/>
      <c r="STX232" s="1"/>
      <c r="STY232" s="1"/>
      <c r="STZ232" s="1"/>
      <c r="SUA232" s="1"/>
      <c r="SUB232" s="1"/>
      <c r="SUC232" s="1"/>
      <c r="SUD232" s="1"/>
      <c r="SUE232" s="1"/>
      <c r="SUF232" s="1"/>
      <c r="SUG232" s="1"/>
      <c r="SUH232" s="1"/>
      <c r="SUI232" s="1"/>
      <c r="SUJ232" s="1"/>
      <c r="SUK232" s="1"/>
      <c r="SUL232" s="1"/>
      <c r="SUM232" s="1"/>
      <c r="SUN232" s="1"/>
      <c r="SUO232" s="1"/>
      <c r="SUP232" s="1"/>
      <c r="SUQ232" s="1"/>
      <c r="SUR232" s="1"/>
      <c r="SUS232" s="1"/>
      <c r="SUT232" s="1"/>
      <c r="SUU232" s="1"/>
      <c r="SUV232" s="1"/>
      <c r="SUW232" s="1"/>
      <c r="SUX232" s="1"/>
      <c r="SUY232" s="1"/>
      <c r="SUZ232" s="1"/>
      <c r="SVA232" s="1"/>
      <c r="SVB232" s="1"/>
      <c r="SVC232" s="1"/>
      <c r="SVD232" s="1"/>
      <c r="SVE232" s="1"/>
      <c r="SVF232" s="1"/>
      <c r="SVG232" s="1"/>
      <c r="SVH232" s="1"/>
      <c r="SVI232" s="1"/>
      <c r="SVJ232" s="1"/>
      <c r="SVK232" s="1"/>
      <c r="SVL232" s="1"/>
      <c r="SVM232" s="1"/>
      <c r="SVN232" s="1"/>
      <c r="SVO232" s="1"/>
      <c r="SVP232" s="1"/>
      <c r="SVQ232" s="1"/>
      <c r="SVR232" s="1"/>
      <c r="SVS232" s="1"/>
      <c r="SVT232" s="1"/>
      <c r="SVU232" s="1"/>
      <c r="SVV232" s="1"/>
      <c r="SVW232" s="1"/>
      <c r="SVX232" s="1"/>
      <c r="SVY232" s="1"/>
      <c r="SVZ232" s="1"/>
      <c r="SWA232" s="1"/>
      <c r="SWB232" s="1"/>
      <c r="SWC232" s="1"/>
      <c r="SWD232" s="1"/>
      <c r="SWE232" s="1"/>
      <c r="SWF232" s="1"/>
      <c r="SWG232" s="1"/>
      <c r="SWH232" s="1"/>
      <c r="SWI232" s="1"/>
      <c r="SWJ232" s="1"/>
      <c r="SWK232" s="1"/>
      <c r="SWL232" s="1"/>
      <c r="SWM232" s="1"/>
      <c r="SWN232" s="1"/>
      <c r="SWO232" s="1"/>
      <c r="SWP232" s="1"/>
      <c r="SWQ232" s="1"/>
      <c r="SWR232" s="1"/>
      <c r="SWS232" s="1"/>
      <c r="SWT232" s="1"/>
      <c r="SWU232" s="1"/>
      <c r="SWV232" s="1"/>
      <c r="SWW232" s="1"/>
      <c r="SWX232" s="1"/>
      <c r="SWY232" s="1"/>
      <c r="SWZ232" s="1"/>
      <c r="SXA232" s="1"/>
      <c r="SXB232" s="1"/>
      <c r="SXC232" s="1"/>
      <c r="SXD232" s="1"/>
      <c r="SXE232" s="1"/>
      <c r="SXF232" s="1"/>
      <c r="SXG232" s="1"/>
      <c r="SXH232" s="1"/>
      <c r="SXI232" s="1"/>
      <c r="SXJ232" s="1"/>
      <c r="SXK232" s="1"/>
      <c r="SXL232" s="1"/>
      <c r="SXM232" s="1"/>
      <c r="SXN232" s="1"/>
      <c r="SXO232" s="1"/>
      <c r="SXP232" s="1"/>
      <c r="SXQ232" s="1"/>
      <c r="SXR232" s="1"/>
      <c r="SXS232" s="1"/>
      <c r="SXT232" s="1"/>
      <c r="SXU232" s="1"/>
      <c r="SXV232" s="1"/>
      <c r="SXW232" s="1"/>
      <c r="SXX232" s="1"/>
      <c r="SXY232" s="1"/>
      <c r="SXZ232" s="1"/>
      <c r="SYA232" s="1"/>
      <c r="SYB232" s="1"/>
      <c r="SYC232" s="1"/>
      <c r="SYD232" s="1"/>
      <c r="SYE232" s="1"/>
      <c r="SYF232" s="1"/>
      <c r="SYG232" s="1"/>
      <c r="SYH232" s="1"/>
      <c r="SYI232" s="1"/>
      <c r="SYJ232" s="1"/>
      <c r="SYK232" s="1"/>
      <c r="SYL232" s="1"/>
      <c r="SYM232" s="1"/>
      <c r="SYN232" s="1"/>
      <c r="SYO232" s="1"/>
      <c r="SYP232" s="1"/>
      <c r="SYQ232" s="1"/>
      <c r="SYR232" s="1"/>
      <c r="SYS232" s="1"/>
      <c r="SYT232" s="1"/>
      <c r="SYU232" s="1"/>
      <c r="SYV232" s="1"/>
      <c r="SYW232" s="1"/>
      <c r="SYX232" s="1"/>
      <c r="SYY232" s="1"/>
      <c r="SYZ232" s="1"/>
      <c r="SZA232" s="1"/>
      <c r="SZB232" s="1"/>
      <c r="SZC232" s="1"/>
      <c r="SZD232" s="1"/>
      <c r="SZE232" s="1"/>
      <c r="SZF232" s="1"/>
      <c r="SZG232" s="1"/>
      <c r="SZH232" s="1"/>
      <c r="SZI232" s="1"/>
      <c r="SZJ232" s="1"/>
      <c r="SZK232" s="1"/>
      <c r="SZL232" s="1"/>
      <c r="SZM232" s="1"/>
      <c r="SZN232" s="1"/>
      <c r="SZO232" s="1"/>
      <c r="SZP232" s="1"/>
      <c r="SZQ232" s="1"/>
      <c r="SZR232" s="1"/>
      <c r="SZS232" s="1"/>
      <c r="SZT232" s="1"/>
      <c r="SZU232" s="1"/>
      <c r="SZV232" s="1"/>
      <c r="SZW232" s="1"/>
      <c r="SZX232" s="1"/>
      <c r="SZY232" s="1"/>
      <c r="SZZ232" s="1"/>
      <c r="TAA232" s="1"/>
      <c r="TAB232" s="1"/>
      <c r="TAC232" s="1"/>
      <c r="TAD232" s="1"/>
      <c r="TAE232" s="1"/>
      <c r="TAF232" s="1"/>
      <c r="TAG232" s="1"/>
      <c r="TAH232" s="1"/>
      <c r="TAI232" s="1"/>
      <c r="TAJ232" s="1"/>
      <c r="TAK232" s="1"/>
      <c r="TAL232" s="1"/>
      <c r="TAM232" s="1"/>
      <c r="TAN232" s="1"/>
      <c r="TAO232" s="1"/>
      <c r="TAP232" s="1"/>
      <c r="TAQ232" s="1"/>
      <c r="TAR232" s="1"/>
      <c r="TAS232" s="1"/>
      <c r="TAT232" s="1"/>
      <c r="TAU232" s="1"/>
      <c r="TAV232" s="1"/>
      <c r="TAW232" s="1"/>
      <c r="TAX232" s="1"/>
      <c r="TAY232" s="1"/>
      <c r="TAZ232" s="1"/>
      <c r="TBA232" s="1"/>
      <c r="TBB232" s="1"/>
      <c r="TBC232" s="1"/>
      <c r="TBD232" s="1"/>
      <c r="TBE232" s="1"/>
      <c r="TBF232" s="1"/>
      <c r="TBG232" s="1"/>
      <c r="TBH232" s="1"/>
      <c r="TBI232" s="1"/>
      <c r="TBJ232" s="1"/>
      <c r="TBK232" s="1"/>
      <c r="TBL232" s="1"/>
      <c r="TBM232" s="1"/>
      <c r="TBN232" s="1"/>
      <c r="TBO232" s="1"/>
      <c r="TBP232" s="1"/>
      <c r="TBQ232" s="1"/>
      <c r="TBR232" s="1"/>
      <c r="TBS232" s="1"/>
      <c r="TBT232" s="1"/>
      <c r="TBU232" s="1"/>
      <c r="TBV232" s="1"/>
      <c r="TBW232" s="1"/>
      <c r="TBX232" s="1"/>
      <c r="TBY232" s="1"/>
      <c r="TBZ232" s="1"/>
      <c r="TCA232" s="1"/>
      <c r="TCB232" s="1"/>
      <c r="TCC232" s="1"/>
      <c r="TCD232" s="1"/>
      <c r="TCE232" s="1"/>
      <c r="TCF232" s="1"/>
      <c r="TCG232" s="1"/>
      <c r="TCH232" s="1"/>
      <c r="TCI232" s="1"/>
      <c r="TCJ232" s="1"/>
      <c r="TCK232" s="1"/>
      <c r="TCL232" s="1"/>
      <c r="TCM232" s="1"/>
      <c r="TCN232" s="1"/>
      <c r="TCO232" s="1"/>
      <c r="TCP232" s="1"/>
      <c r="TCQ232" s="1"/>
      <c r="TCR232" s="1"/>
      <c r="TCS232" s="1"/>
      <c r="TCT232" s="1"/>
      <c r="TCU232" s="1"/>
      <c r="TCV232" s="1"/>
      <c r="TCW232" s="1"/>
      <c r="TCX232" s="1"/>
      <c r="TCY232" s="1"/>
      <c r="TCZ232" s="1"/>
      <c r="TDA232" s="1"/>
      <c r="TDB232" s="1"/>
      <c r="TDC232" s="1"/>
      <c r="TDD232" s="1"/>
      <c r="TDE232" s="1"/>
      <c r="TDF232" s="1"/>
      <c r="TDG232" s="1"/>
      <c r="TDH232" s="1"/>
      <c r="TDI232" s="1"/>
      <c r="TDJ232" s="1"/>
      <c r="TDK232" s="1"/>
      <c r="TDL232" s="1"/>
      <c r="TDM232" s="1"/>
      <c r="TDN232" s="1"/>
      <c r="TDO232" s="1"/>
      <c r="TDP232" s="1"/>
      <c r="TDQ232" s="1"/>
      <c r="TDR232" s="1"/>
      <c r="TDS232" s="1"/>
      <c r="TDT232" s="1"/>
      <c r="TDU232" s="1"/>
      <c r="TDV232" s="1"/>
      <c r="TDW232" s="1"/>
      <c r="TDX232" s="1"/>
      <c r="TDY232" s="1"/>
      <c r="TDZ232" s="1"/>
      <c r="TEA232" s="1"/>
      <c r="TEB232" s="1"/>
      <c r="TEC232" s="1"/>
      <c r="TED232" s="1"/>
      <c r="TEE232" s="1"/>
      <c r="TEF232" s="1"/>
      <c r="TEG232" s="1"/>
      <c r="TEH232" s="1"/>
      <c r="TEI232" s="1"/>
      <c r="TEJ232" s="1"/>
      <c r="TEK232" s="1"/>
      <c r="TEL232" s="1"/>
      <c r="TEM232" s="1"/>
      <c r="TEN232" s="1"/>
      <c r="TEO232" s="1"/>
      <c r="TEP232" s="1"/>
      <c r="TEQ232" s="1"/>
      <c r="TER232" s="1"/>
      <c r="TES232" s="1"/>
      <c r="TET232" s="1"/>
      <c r="TEU232" s="1"/>
      <c r="TEV232" s="1"/>
      <c r="TEW232" s="1"/>
      <c r="TEX232" s="1"/>
      <c r="TEY232" s="1"/>
      <c r="TEZ232" s="1"/>
      <c r="TFA232" s="1"/>
      <c r="TFB232" s="1"/>
      <c r="TFC232" s="1"/>
      <c r="TFD232" s="1"/>
      <c r="TFE232" s="1"/>
      <c r="TFF232" s="1"/>
      <c r="TFG232" s="1"/>
      <c r="TFH232" s="1"/>
      <c r="TFI232" s="1"/>
      <c r="TFJ232" s="1"/>
      <c r="TFK232" s="1"/>
      <c r="TFL232" s="1"/>
      <c r="TFM232" s="1"/>
      <c r="TFN232" s="1"/>
      <c r="TFO232" s="1"/>
      <c r="TFP232" s="1"/>
      <c r="TFQ232" s="1"/>
      <c r="TFR232" s="1"/>
      <c r="TFS232" s="1"/>
      <c r="TFT232" s="1"/>
      <c r="TFU232" s="1"/>
      <c r="TFV232" s="1"/>
      <c r="TFW232" s="1"/>
      <c r="TFX232" s="1"/>
      <c r="TFY232" s="1"/>
      <c r="TFZ232" s="1"/>
      <c r="TGA232" s="1"/>
      <c r="TGB232" s="1"/>
      <c r="TGC232" s="1"/>
      <c r="TGD232" s="1"/>
      <c r="TGE232" s="1"/>
      <c r="TGF232" s="1"/>
      <c r="TGG232" s="1"/>
      <c r="TGH232" s="1"/>
      <c r="TGI232" s="1"/>
      <c r="TGJ232" s="1"/>
      <c r="TGK232" s="1"/>
      <c r="TGL232" s="1"/>
      <c r="TGM232" s="1"/>
      <c r="TGN232" s="1"/>
      <c r="TGO232" s="1"/>
      <c r="TGP232" s="1"/>
      <c r="TGQ232" s="1"/>
      <c r="TGR232" s="1"/>
      <c r="TGS232" s="1"/>
      <c r="TGT232" s="1"/>
      <c r="TGU232" s="1"/>
      <c r="TGV232" s="1"/>
      <c r="TGW232" s="1"/>
      <c r="TGX232" s="1"/>
      <c r="TGY232" s="1"/>
      <c r="TGZ232" s="1"/>
      <c r="THA232" s="1"/>
      <c r="THB232" s="1"/>
      <c r="THC232" s="1"/>
      <c r="THD232" s="1"/>
      <c r="THE232" s="1"/>
      <c r="THF232" s="1"/>
      <c r="THG232" s="1"/>
      <c r="THH232" s="1"/>
      <c r="THI232" s="1"/>
      <c r="THJ232" s="1"/>
      <c r="THK232" s="1"/>
      <c r="THL232" s="1"/>
      <c r="THM232" s="1"/>
      <c r="THN232" s="1"/>
      <c r="THO232" s="1"/>
      <c r="THP232" s="1"/>
      <c r="THQ232" s="1"/>
      <c r="THR232" s="1"/>
      <c r="THS232" s="1"/>
      <c r="THT232" s="1"/>
      <c r="THU232" s="1"/>
      <c r="THV232" s="1"/>
      <c r="THW232" s="1"/>
      <c r="THX232" s="1"/>
      <c r="THY232" s="1"/>
      <c r="THZ232" s="1"/>
      <c r="TIA232" s="1"/>
      <c r="TIB232" s="1"/>
      <c r="TIC232" s="1"/>
      <c r="TID232" s="1"/>
      <c r="TIE232" s="1"/>
      <c r="TIF232" s="1"/>
      <c r="TIG232" s="1"/>
      <c r="TIH232" s="1"/>
      <c r="TII232" s="1"/>
      <c r="TIJ232" s="1"/>
      <c r="TIK232" s="1"/>
      <c r="TIL232" s="1"/>
      <c r="TIM232" s="1"/>
      <c r="TIN232" s="1"/>
      <c r="TIO232" s="1"/>
      <c r="TIP232" s="1"/>
      <c r="TIQ232" s="1"/>
      <c r="TIR232" s="1"/>
      <c r="TIS232" s="1"/>
      <c r="TIT232" s="1"/>
      <c r="TIU232" s="1"/>
      <c r="TIV232" s="1"/>
      <c r="TIW232" s="1"/>
      <c r="TIX232" s="1"/>
      <c r="TIY232" s="1"/>
      <c r="TIZ232" s="1"/>
      <c r="TJA232" s="1"/>
      <c r="TJB232" s="1"/>
      <c r="TJC232" s="1"/>
      <c r="TJD232" s="1"/>
      <c r="TJE232" s="1"/>
      <c r="TJF232" s="1"/>
      <c r="TJG232" s="1"/>
      <c r="TJH232" s="1"/>
      <c r="TJI232" s="1"/>
      <c r="TJJ232" s="1"/>
      <c r="TJK232" s="1"/>
      <c r="TJL232" s="1"/>
      <c r="TJM232" s="1"/>
      <c r="TJN232" s="1"/>
      <c r="TJO232" s="1"/>
      <c r="TJP232" s="1"/>
      <c r="TJQ232" s="1"/>
      <c r="TJR232" s="1"/>
      <c r="TJS232" s="1"/>
      <c r="TJT232" s="1"/>
      <c r="TJU232" s="1"/>
      <c r="TJV232" s="1"/>
      <c r="TJW232" s="1"/>
      <c r="TJX232" s="1"/>
      <c r="TJY232" s="1"/>
      <c r="TJZ232" s="1"/>
      <c r="TKA232" s="1"/>
      <c r="TKB232" s="1"/>
      <c r="TKC232" s="1"/>
      <c r="TKD232" s="1"/>
      <c r="TKE232" s="1"/>
      <c r="TKF232" s="1"/>
      <c r="TKG232" s="1"/>
      <c r="TKH232" s="1"/>
      <c r="TKI232" s="1"/>
      <c r="TKJ232" s="1"/>
      <c r="TKK232" s="1"/>
      <c r="TKL232" s="1"/>
      <c r="TKM232" s="1"/>
      <c r="TKN232" s="1"/>
      <c r="TKO232" s="1"/>
      <c r="TKP232" s="1"/>
      <c r="TKQ232" s="1"/>
      <c r="TKR232" s="1"/>
      <c r="TKS232" s="1"/>
      <c r="TKT232" s="1"/>
      <c r="TKU232" s="1"/>
      <c r="TKV232" s="1"/>
      <c r="TKW232" s="1"/>
      <c r="TKX232" s="1"/>
      <c r="TKY232" s="1"/>
      <c r="TKZ232" s="1"/>
      <c r="TLA232" s="1"/>
      <c r="TLB232" s="1"/>
      <c r="TLC232" s="1"/>
      <c r="TLD232" s="1"/>
      <c r="TLE232" s="1"/>
      <c r="TLF232" s="1"/>
      <c r="TLG232" s="1"/>
      <c r="TLH232" s="1"/>
      <c r="TLI232" s="1"/>
      <c r="TLJ232" s="1"/>
      <c r="TLK232" s="1"/>
      <c r="TLL232" s="1"/>
      <c r="TLM232" s="1"/>
      <c r="TLN232" s="1"/>
      <c r="TLO232" s="1"/>
      <c r="TLP232" s="1"/>
      <c r="TLQ232" s="1"/>
      <c r="TLR232" s="1"/>
      <c r="TLS232" s="1"/>
      <c r="TLT232" s="1"/>
      <c r="TLU232" s="1"/>
      <c r="TLV232" s="1"/>
      <c r="TLW232" s="1"/>
      <c r="TLX232" s="1"/>
      <c r="TLY232" s="1"/>
      <c r="TLZ232" s="1"/>
      <c r="TMA232" s="1"/>
      <c r="TMB232" s="1"/>
      <c r="TMC232" s="1"/>
      <c r="TMD232" s="1"/>
      <c r="TME232" s="1"/>
      <c r="TMF232" s="1"/>
      <c r="TMG232" s="1"/>
      <c r="TMH232" s="1"/>
      <c r="TMI232" s="1"/>
      <c r="TMJ232" s="1"/>
      <c r="TMK232" s="1"/>
      <c r="TML232" s="1"/>
      <c r="TMM232" s="1"/>
      <c r="TMN232" s="1"/>
      <c r="TMO232" s="1"/>
      <c r="TMP232" s="1"/>
      <c r="TMQ232" s="1"/>
      <c r="TMR232" s="1"/>
      <c r="TMS232" s="1"/>
      <c r="TMT232" s="1"/>
      <c r="TMU232" s="1"/>
      <c r="TMV232" s="1"/>
      <c r="TMW232" s="1"/>
      <c r="TMX232" s="1"/>
      <c r="TMY232" s="1"/>
      <c r="TMZ232" s="1"/>
      <c r="TNA232" s="1"/>
      <c r="TNB232" s="1"/>
      <c r="TNC232" s="1"/>
      <c r="TND232" s="1"/>
      <c r="TNE232" s="1"/>
      <c r="TNF232" s="1"/>
      <c r="TNG232" s="1"/>
      <c r="TNH232" s="1"/>
      <c r="TNI232" s="1"/>
      <c r="TNJ232" s="1"/>
      <c r="TNK232" s="1"/>
      <c r="TNL232" s="1"/>
      <c r="TNM232" s="1"/>
      <c r="TNN232" s="1"/>
      <c r="TNO232" s="1"/>
      <c r="TNP232" s="1"/>
      <c r="TNQ232" s="1"/>
      <c r="TNR232" s="1"/>
      <c r="TNS232" s="1"/>
      <c r="TNT232" s="1"/>
      <c r="TNU232" s="1"/>
      <c r="TNV232" s="1"/>
      <c r="TNW232" s="1"/>
      <c r="TNX232" s="1"/>
      <c r="TNY232" s="1"/>
      <c r="TNZ232" s="1"/>
      <c r="TOA232" s="1"/>
      <c r="TOB232" s="1"/>
      <c r="TOC232" s="1"/>
      <c r="TOD232" s="1"/>
      <c r="TOE232" s="1"/>
      <c r="TOF232" s="1"/>
      <c r="TOG232" s="1"/>
      <c r="TOH232" s="1"/>
      <c r="TOI232" s="1"/>
      <c r="TOJ232" s="1"/>
      <c r="TOK232" s="1"/>
      <c r="TOL232" s="1"/>
      <c r="TOM232" s="1"/>
      <c r="TON232" s="1"/>
      <c r="TOO232" s="1"/>
      <c r="TOP232" s="1"/>
      <c r="TOQ232" s="1"/>
      <c r="TOR232" s="1"/>
      <c r="TOS232" s="1"/>
      <c r="TOT232" s="1"/>
      <c r="TOU232" s="1"/>
      <c r="TOV232" s="1"/>
      <c r="TOW232" s="1"/>
      <c r="TOX232" s="1"/>
      <c r="TOY232" s="1"/>
      <c r="TOZ232" s="1"/>
      <c r="TPA232" s="1"/>
      <c r="TPB232" s="1"/>
      <c r="TPC232" s="1"/>
      <c r="TPD232" s="1"/>
      <c r="TPE232" s="1"/>
      <c r="TPF232" s="1"/>
      <c r="TPG232" s="1"/>
      <c r="TPH232" s="1"/>
      <c r="TPI232" s="1"/>
      <c r="TPJ232" s="1"/>
      <c r="TPK232" s="1"/>
      <c r="TPL232" s="1"/>
      <c r="TPM232" s="1"/>
      <c r="TPN232" s="1"/>
      <c r="TPO232" s="1"/>
      <c r="TPP232" s="1"/>
      <c r="TPQ232" s="1"/>
      <c r="TPR232" s="1"/>
      <c r="TPS232" s="1"/>
      <c r="TPT232" s="1"/>
      <c r="TPU232" s="1"/>
      <c r="TPV232" s="1"/>
      <c r="TPW232" s="1"/>
      <c r="TPX232" s="1"/>
      <c r="TPY232" s="1"/>
      <c r="TPZ232" s="1"/>
      <c r="TQA232" s="1"/>
      <c r="TQB232" s="1"/>
      <c r="TQC232" s="1"/>
      <c r="TQD232" s="1"/>
      <c r="TQE232" s="1"/>
      <c r="TQF232" s="1"/>
      <c r="TQG232" s="1"/>
      <c r="TQH232" s="1"/>
      <c r="TQI232" s="1"/>
      <c r="TQJ232" s="1"/>
      <c r="TQK232" s="1"/>
      <c r="TQL232" s="1"/>
      <c r="TQM232" s="1"/>
      <c r="TQN232" s="1"/>
      <c r="TQO232" s="1"/>
      <c r="TQP232" s="1"/>
      <c r="TQQ232" s="1"/>
      <c r="TQR232" s="1"/>
      <c r="TQS232" s="1"/>
      <c r="TQT232" s="1"/>
      <c r="TQU232" s="1"/>
      <c r="TQV232" s="1"/>
      <c r="TQW232" s="1"/>
      <c r="TQX232" s="1"/>
      <c r="TQY232" s="1"/>
      <c r="TQZ232" s="1"/>
      <c r="TRA232" s="1"/>
      <c r="TRB232" s="1"/>
      <c r="TRC232" s="1"/>
      <c r="TRD232" s="1"/>
      <c r="TRE232" s="1"/>
      <c r="TRF232" s="1"/>
      <c r="TRG232" s="1"/>
      <c r="TRH232" s="1"/>
      <c r="TRI232" s="1"/>
      <c r="TRJ232" s="1"/>
      <c r="TRK232" s="1"/>
      <c r="TRL232" s="1"/>
      <c r="TRM232" s="1"/>
      <c r="TRN232" s="1"/>
      <c r="TRO232" s="1"/>
      <c r="TRP232" s="1"/>
      <c r="TRQ232" s="1"/>
      <c r="TRR232" s="1"/>
      <c r="TRS232" s="1"/>
      <c r="TRT232" s="1"/>
      <c r="TRU232" s="1"/>
      <c r="TRV232" s="1"/>
      <c r="TRW232" s="1"/>
      <c r="TRX232" s="1"/>
      <c r="TRY232" s="1"/>
      <c r="TRZ232" s="1"/>
      <c r="TSA232" s="1"/>
      <c r="TSB232" s="1"/>
      <c r="TSC232" s="1"/>
      <c r="TSD232" s="1"/>
      <c r="TSE232" s="1"/>
      <c r="TSF232" s="1"/>
      <c r="TSG232" s="1"/>
      <c r="TSH232" s="1"/>
      <c r="TSI232" s="1"/>
      <c r="TSJ232" s="1"/>
      <c r="TSK232" s="1"/>
      <c r="TSL232" s="1"/>
      <c r="TSM232" s="1"/>
      <c r="TSN232" s="1"/>
      <c r="TSO232" s="1"/>
      <c r="TSP232" s="1"/>
      <c r="TSQ232" s="1"/>
      <c r="TSR232" s="1"/>
      <c r="TSS232" s="1"/>
      <c r="TST232" s="1"/>
      <c r="TSU232" s="1"/>
      <c r="TSV232" s="1"/>
      <c r="TSW232" s="1"/>
      <c r="TSX232" s="1"/>
      <c r="TSY232" s="1"/>
      <c r="TSZ232" s="1"/>
      <c r="TTA232" s="1"/>
      <c r="TTB232" s="1"/>
      <c r="TTC232" s="1"/>
      <c r="TTD232" s="1"/>
      <c r="TTE232" s="1"/>
      <c r="TTF232" s="1"/>
      <c r="TTG232" s="1"/>
      <c r="TTH232" s="1"/>
      <c r="TTI232" s="1"/>
      <c r="TTJ232" s="1"/>
      <c r="TTK232" s="1"/>
      <c r="TTL232" s="1"/>
      <c r="TTM232" s="1"/>
      <c r="TTN232" s="1"/>
      <c r="TTO232" s="1"/>
      <c r="TTP232" s="1"/>
      <c r="TTQ232" s="1"/>
      <c r="TTR232" s="1"/>
      <c r="TTS232" s="1"/>
      <c r="TTT232" s="1"/>
      <c r="TTU232" s="1"/>
      <c r="TTV232" s="1"/>
      <c r="TTW232" s="1"/>
      <c r="TTX232" s="1"/>
      <c r="TTY232" s="1"/>
      <c r="TTZ232" s="1"/>
      <c r="TUA232" s="1"/>
      <c r="TUB232" s="1"/>
      <c r="TUC232" s="1"/>
      <c r="TUD232" s="1"/>
      <c r="TUE232" s="1"/>
      <c r="TUF232" s="1"/>
      <c r="TUG232" s="1"/>
      <c r="TUH232" s="1"/>
      <c r="TUI232" s="1"/>
      <c r="TUJ232" s="1"/>
      <c r="TUK232" s="1"/>
      <c r="TUL232" s="1"/>
      <c r="TUM232" s="1"/>
      <c r="TUN232" s="1"/>
      <c r="TUO232" s="1"/>
      <c r="TUP232" s="1"/>
      <c r="TUQ232" s="1"/>
      <c r="TUR232" s="1"/>
      <c r="TUS232" s="1"/>
      <c r="TUT232" s="1"/>
      <c r="TUU232" s="1"/>
      <c r="TUV232" s="1"/>
      <c r="TUW232" s="1"/>
      <c r="TUX232" s="1"/>
      <c r="TUY232" s="1"/>
      <c r="TUZ232" s="1"/>
      <c r="TVA232" s="1"/>
      <c r="TVB232" s="1"/>
      <c r="TVC232" s="1"/>
      <c r="TVD232" s="1"/>
      <c r="TVE232" s="1"/>
      <c r="TVF232" s="1"/>
      <c r="TVG232" s="1"/>
      <c r="TVH232" s="1"/>
      <c r="TVI232" s="1"/>
      <c r="TVJ232" s="1"/>
      <c r="TVK232" s="1"/>
      <c r="TVL232" s="1"/>
      <c r="TVM232" s="1"/>
      <c r="TVN232" s="1"/>
      <c r="TVO232" s="1"/>
      <c r="TVP232" s="1"/>
      <c r="TVQ232" s="1"/>
      <c r="TVR232" s="1"/>
      <c r="TVS232" s="1"/>
      <c r="TVT232" s="1"/>
      <c r="TVU232" s="1"/>
      <c r="TVV232" s="1"/>
      <c r="TVW232" s="1"/>
      <c r="TVX232" s="1"/>
      <c r="TVY232" s="1"/>
      <c r="TVZ232" s="1"/>
      <c r="TWA232" s="1"/>
      <c r="TWB232" s="1"/>
      <c r="TWC232" s="1"/>
      <c r="TWD232" s="1"/>
      <c r="TWE232" s="1"/>
      <c r="TWF232" s="1"/>
      <c r="TWG232" s="1"/>
      <c r="TWH232" s="1"/>
      <c r="TWI232" s="1"/>
      <c r="TWJ232" s="1"/>
      <c r="TWK232" s="1"/>
      <c r="TWL232" s="1"/>
      <c r="TWM232" s="1"/>
      <c r="TWN232" s="1"/>
      <c r="TWO232" s="1"/>
      <c r="TWP232" s="1"/>
      <c r="TWQ232" s="1"/>
      <c r="TWR232" s="1"/>
      <c r="TWS232" s="1"/>
      <c r="TWT232" s="1"/>
      <c r="TWU232" s="1"/>
      <c r="TWV232" s="1"/>
      <c r="TWW232" s="1"/>
      <c r="TWX232" s="1"/>
      <c r="TWY232" s="1"/>
      <c r="TWZ232" s="1"/>
      <c r="TXA232" s="1"/>
      <c r="TXB232" s="1"/>
      <c r="TXC232" s="1"/>
      <c r="TXD232" s="1"/>
      <c r="TXE232" s="1"/>
      <c r="TXF232" s="1"/>
      <c r="TXG232" s="1"/>
      <c r="TXH232" s="1"/>
      <c r="TXI232" s="1"/>
      <c r="TXJ232" s="1"/>
      <c r="TXK232" s="1"/>
      <c r="TXL232" s="1"/>
      <c r="TXM232" s="1"/>
      <c r="TXN232" s="1"/>
      <c r="TXO232" s="1"/>
      <c r="TXP232" s="1"/>
      <c r="TXQ232" s="1"/>
      <c r="TXR232" s="1"/>
      <c r="TXS232" s="1"/>
      <c r="TXT232" s="1"/>
      <c r="TXU232" s="1"/>
      <c r="TXV232" s="1"/>
      <c r="TXW232" s="1"/>
      <c r="TXX232" s="1"/>
      <c r="TXY232" s="1"/>
      <c r="TXZ232" s="1"/>
      <c r="TYA232" s="1"/>
      <c r="TYB232" s="1"/>
      <c r="TYC232" s="1"/>
      <c r="TYD232" s="1"/>
      <c r="TYE232" s="1"/>
      <c r="TYF232" s="1"/>
      <c r="TYG232" s="1"/>
      <c r="TYH232" s="1"/>
      <c r="TYI232" s="1"/>
      <c r="TYJ232" s="1"/>
      <c r="TYK232" s="1"/>
      <c r="TYL232" s="1"/>
      <c r="TYM232" s="1"/>
      <c r="TYN232" s="1"/>
      <c r="TYO232" s="1"/>
      <c r="TYP232" s="1"/>
      <c r="TYQ232" s="1"/>
      <c r="TYR232" s="1"/>
      <c r="TYS232" s="1"/>
      <c r="TYT232" s="1"/>
      <c r="TYU232" s="1"/>
      <c r="TYV232" s="1"/>
      <c r="TYW232" s="1"/>
      <c r="TYX232" s="1"/>
      <c r="TYY232" s="1"/>
      <c r="TYZ232" s="1"/>
      <c r="TZA232" s="1"/>
      <c r="TZB232" s="1"/>
      <c r="TZC232" s="1"/>
      <c r="TZD232" s="1"/>
      <c r="TZE232" s="1"/>
      <c r="TZF232" s="1"/>
      <c r="TZG232" s="1"/>
      <c r="TZH232" s="1"/>
      <c r="TZI232" s="1"/>
      <c r="TZJ232" s="1"/>
      <c r="TZK232" s="1"/>
      <c r="TZL232" s="1"/>
      <c r="TZM232" s="1"/>
      <c r="TZN232" s="1"/>
      <c r="TZO232" s="1"/>
      <c r="TZP232" s="1"/>
      <c r="TZQ232" s="1"/>
      <c r="TZR232" s="1"/>
      <c r="TZS232" s="1"/>
      <c r="TZT232" s="1"/>
      <c r="TZU232" s="1"/>
      <c r="TZV232" s="1"/>
      <c r="TZW232" s="1"/>
      <c r="TZX232" s="1"/>
      <c r="TZY232" s="1"/>
      <c r="TZZ232" s="1"/>
      <c r="UAA232" s="1"/>
      <c r="UAB232" s="1"/>
      <c r="UAC232" s="1"/>
      <c r="UAD232" s="1"/>
      <c r="UAE232" s="1"/>
      <c r="UAF232" s="1"/>
      <c r="UAG232" s="1"/>
      <c r="UAH232" s="1"/>
      <c r="UAI232" s="1"/>
      <c r="UAJ232" s="1"/>
      <c r="UAK232" s="1"/>
      <c r="UAL232" s="1"/>
      <c r="UAM232" s="1"/>
      <c r="UAN232" s="1"/>
      <c r="UAO232" s="1"/>
      <c r="UAP232" s="1"/>
      <c r="UAQ232" s="1"/>
      <c r="UAR232" s="1"/>
      <c r="UAS232" s="1"/>
      <c r="UAT232" s="1"/>
      <c r="UAU232" s="1"/>
      <c r="UAV232" s="1"/>
      <c r="UAW232" s="1"/>
      <c r="UAX232" s="1"/>
      <c r="UAY232" s="1"/>
      <c r="UAZ232" s="1"/>
      <c r="UBA232" s="1"/>
      <c r="UBB232" s="1"/>
      <c r="UBC232" s="1"/>
      <c r="UBD232" s="1"/>
      <c r="UBE232" s="1"/>
      <c r="UBF232" s="1"/>
      <c r="UBG232" s="1"/>
      <c r="UBH232" s="1"/>
      <c r="UBI232" s="1"/>
      <c r="UBJ232" s="1"/>
      <c r="UBK232" s="1"/>
      <c r="UBL232" s="1"/>
      <c r="UBM232" s="1"/>
      <c r="UBN232" s="1"/>
      <c r="UBO232" s="1"/>
      <c r="UBP232" s="1"/>
      <c r="UBQ232" s="1"/>
      <c r="UBR232" s="1"/>
      <c r="UBS232" s="1"/>
      <c r="UBT232" s="1"/>
      <c r="UBU232" s="1"/>
      <c r="UBV232" s="1"/>
      <c r="UBW232" s="1"/>
      <c r="UBX232" s="1"/>
      <c r="UBY232" s="1"/>
      <c r="UBZ232" s="1"/>
      <c r="UCA232" s="1"/>
      <c r="UCB232" s="1"/>
      <c r="UCC232" s="1"/>
      <c r="UCD232" s="1"/>
      <c r="UCE232" s="1"/>
      <c r="UCF232" s="1"/>
      <c r="UCG232" s="1"/>
      <c r="UCH232" s="1"/>
      <c r="UCI232" s="1"/>
      <c r="UCJ232" s="1"/>
      <c r="UCK232" s="1"/>
      <c r="UCL232" s="1"/>
      <c r="UCM232" s="1"/>
      <c r="UCN232" s="1"/>
      <c r="UCO232" s="1"/>
      <c r="UCP232" s="1"/>
      <c r="UCQ232" s="1"/>
      <c r="UCR232" s="1"/>
      <c r="UCS232" s="1"/>
      <c r="UCT232" s="1"/>
      <c r="UCU232" s="1"/>
      <c r="UCV232" s="1"/>
      <c r="UCW232" s="1"/>
      <c r="UCX232" s="1"/>
      <c r="UCY232" s="1"/>
      <c r="UCZ232" s="1"/>
      <c r="UDA232" s="1"/>
      <c r="UDB232" s="1"/>
      <c r="UDC232" s="1"/>
      <c r="UDD232" s="1"/>
      <c r="UDE232" s="1"/>
      <c r="UDF232" s="1"/>
      <c r="UDG232" s="1"/>
      <c r="UDH232" s="1"/>
      <c r="UDI232" s="1"/>
      <c r="UDJ232" s="1"/>
      <c r="UDK232" s="1"/>
      <c r="UDL232" s="1"/>
      <c r="UDM232" s="1"/>
      <c r="UDN232" s="1"/>
      <c r="UDO232" s="1"/>
      <c r="UDP232" s="1"/>
      <c r="UDQ232" s="1"/>
      <c r="UDR232" s="1"/>
      <c r="UDS232" s="1"/>
      <c r="UDT232" s="1"/>
      <c r="UDU232" s="1"/>
      <c r="UDV232" s="1"/>
      <c r="UDW232" s="1"/>
      <c r="UDX232" s="1"/>
      <c r="UDY232" s="1"/>
      <c r="UDZ232" s="1"/>
      <c r="UEA232" s="1"/>
      <c r="UEB232" s="1"/>
      <c r="UEC232" s="1"/>
      <c r="UED232" s="1"/>
      <c r="UEE232" s="1"/>
      <c r="UEF232" s="1"/>
      <c r="UEG232" s="1"/>
      <c r="UEH232" s="1"/>
      <c r="UEI232" s="1"/>
      <c r="UEJ232" s="1"/>
      <c r="UEK232" s="1"/>
      <c r="UEL232" s="1"/>
      <c r="UEM232" s="1"/>
      <c r="UEN232" s="1"/>
      <c r="UEO232" s="1"/>
      <c r="UEP232" s="1"/>
      <c r="UEQ232" s="1"/>
      <c r="UER232" s="1"/>
      <c r="UES232" s="1"/>
      <c r="UET232" s="1"/>
      <c r="UEU232" s="1"/>
      <c r="UEV232" s="1"/>
      <c r="UEW232" s="1"/>
      <c r="UEX232" s="1"/>
      <c r="UEY232" s="1"/>
      <c r="UEZ232" s="1"/>
      <c r="UFA232" s="1"/>
      <c r="UFB232" s="1"/>
      <c r="UFC232" s="1"/>
      <c r="UFD232" s="1"/>
      <c r="UFE232" s="1"/>
      <c r="UFF232" s="1"/>
      <c r="UFG232" s="1"/>
      <c r="UFH232" s="1"/>
      <c r="UFI232" s="1"/>
      <c r="UFJ232" s="1"/>
      <c r="UFK232" s="1"/>
      <c r="UFL232" s="1"/>
      <c r="UFM232" s="1"/>
      <c r="UFN232" s="1"/>
      <c r="UFO232" s="1"/>
      <c r="UFP232" s="1"/>
      <c r="UFQ232" s="1"/>
      <c r="UFR232" s="1"/>
      <c r="UFS232" s="1"/>
      <c r="UFT232" s="1"/>
      <c r="UFU232" s="1"/>
      <c r="UFV232" s="1"/>
      <c r="UFW232" s="1"/>
      <c r="UFX232" s="1"/>
      <c r="UFY232" s="1"/>
      <c r="UFZ232" s="1"/>
      <c r="UGA232" s="1"/>
      <c r="UGB232" s="1"/>
      <c r="UGC232" s="1"/>
      <c r="UGD232" s="1"/>
      <c r="UGE232" s="1"/>
      <c r="UGF232" s="1"/>
      <c r="UGG232" s="1"/>
      <c r="UGH232" s="1"/>
      <c r="UGI232" s="1"/>
      <c r="UGJ232" s="1"/>
      <c r="UGK232" s="1"/>
      <c r="UGL232" s="1"/>
      <c r="UGM232" s="1"/>
      <c r="UGN232" s="1"/>
      <c r="UGO232" s="1"/>
      <c r="UGP232" s="1"/>
      <c r="UGQ232" s="1"/>
      <c r="UGR232" s="1"/>
      <c r="UGS232" s="1"/>
      <c r="UGT232" s="1"/>
      <c r="UGU232" s="1"/>
      <c r="UGV232" s="1"/>
      <c r="UGW232" s="1"/>
      <c r="UGX232" s="1"/>
      <c r="UGY232" s="1"/>
      <c r="UGZ232" s="1"/>
      <c r="UHA232" s="1"/>
      <c r="UHB232" s="1"/>
      <c r="UHC232" s="1"/>
      <c r="UHD232" s="1"/>
      <c r="UHE232" s="1"/>
      <c r="UHF232" s="1"/>
      <c r="UHG232" s="1"/>
      <c r="UHH232" s="1"/>
      <c r="UHI232" s="1"/>
      <c r="UHJ232" s="1"/>
      <c r="UHK232" s="1"/>
      <c r="UHL232" s="1"/>
      <c r="UHM232" s="1"/>
      <c r="UHN232" s="1"/>
      <c r="UHO232" s="1"/>
      <c r="UHP232" s="1"/>
      <c r="UHQ232" s="1"/>
      <c r="UHR232" s="1"/>
      <c r="UHS232" s="1"/>
      <c r="UHT232" s="1"/>
      <c r="UHU232" s="1"/>
      <c r="UHV232" s="1"/>
      <c r="UHW232" s="1"/>
      <c r="UHX232" s="1"/>
      <c r="UHY232" s="1"/>
      <c r="UHZ232" s="1"/>
      <c r="UIA232" s="1"/>
      <c r="UIB232" s="1"/>
      <c r="UIC232" s="1"/>
      <c r="UID232" s="1"/>
      <c r="UIE232" s="1"/>
      <c r="UIF232" s="1"/>
      <c r="UIG232" s="1"/>
      <c r="UIH232" s="1"/>
      <c r="UII232" s="1"/>
      <c r="UIJ232" s="1"/>
      <c r="UIK232" s="1"/>
      <c r="UIL232" s="1"/>
      <c r="UIM232" s="1"/>
      <c r="UIN232" s="1"/>
      <c r="UIO232" s="1"/>
      <c r="UIP232" s="1"/>
      <c r="UIQ232" s="1"/>
      <c r="UIR232" s="1"/>
      <c r="UIS232" s="1"/>
      <c r="UIT232" s="1"/>
      <c r="UIU232" s="1"/>
      <c r="UIV232" s="1"/>
      <c r="UIW232" s="1"/>
      <c r="UIX232" s="1"/>
      <c r="UIY232" s="1"/>
      <c r="UIZ232" s="1"/>
      <c r="UJA232" s="1"/>
      <c r="UJB232" s="1"/>
      <c r="UJC232" s="1"/>
      <c r="UJD232" s="1"/>
      <c r="UJE232" s="1"/>
      <c r="UJF232" s="1"/>
      <c r="UJG232" s="1"/>
      <c r="UJH232" s="1"/>
      <c r="UJI232" s="1"/>
      <c r="UJJ232" s="1"/>
      <c r="UJK232" s="1"/>
      <c r="UJL232" s="1"/>
      <c r="UJM232" s="1"/>
      <c r="UJN232" s="1"/>
      <c r="UJO232" s="1"/>
      <c r="UJP232" s="1"/>
      <c r="UJQ232" s="1"/>
      <c r="UJR232" s="1"/>
      <c r="UJS232" s="1"/>
      <c r="UJT232" s="1"/>
      <c r="UJU232" s="1"/>
      <c r="UJV232" s="1"/>
      <c r="UJW232" s="1"/>
      <c r="UJX232" s="1"/>
      <c r="UJY232" s="1"/>
      <c r="UJZ232" s="1"/>
      <c r="UKA232" s="1"/>
      <c r="UKB232" s="1"/>
      <c r="UKC232" s="1"/>
      <c r="UKD232" s="1"/>
      <c r="UKE232" s="1"/>
      <c r="UKF232" s="1"/>
      <c r="UKG232" s="1"/>
      <c r="UKH232" s="1"/>
      <c r="UKI232" s="1"/>
      <c r="UKJ232" s="1"/>
      <c r="UKK232" s="1"/>
      <c r="UKL232" s="1"/>
      <c r="UKM232" s="1"/>
      <c r="UKN232" s="1"/>
      <c r="UKO232" s="1"/>
      <c r="UKP232" s="1"/>
      <c r="UKQ232" s="1"/>
      <c r="UKR232" s="1"/>
      <c r="UKS232" s="1"/>
      <c r="UKT232" s="1"/>
      <c r="UKU232" s="1"/>
      <c r="UKV232" s="1"/>
      <c r="UKW232" s="1"/>
      <c r="UKX232" s="1"/>
      <c r="UKY232" s="1"/>
      <c r="UKZ232" s="1"/>
      <c r="ULA232" s="1"/>
      <c r="ULB232" s="1"/>
      <c r="ULC232" s="1"/>
      <c r="ULD232" s="1"/>
      <c r="ULE232" s="1"/>
      <c r="ULF232" s="1"/>
      <c r="ULG232" s="1"/>
      <c r="ULH232" s="1"/>
      <c r="ULI232" s="1"/>
      <c r="ULJ232" s="1"/>
      <c r="ULK232" s="1"/>
      <c r="ULL232" s="1"/>
      <c r="ULM232" s="1"/>
      <c r="ULN232" s="1"/>
      <c r="ULO232" s="1"/>
      <c r="ULP232" s="1"/>
      <c r="ULQ232" s="1"/>
      <c r="ULR232" s="1"/>
      <c r="ULS232" s="1"/>
      <c r="ULT232" s="1"/>
      <c r="ULU232" s="1"/>
      <c r="ULV232" s="1"/>
      <c r="ULW232" s="1"/>
      <c r="ULX232" s="1"/>
      <c r="ULY232" s="1"/>
      <c r="ULZ232" s="1"/>
      <c r="UMA232" s="1"/>
      <c r="UMB232" s="1"/>
      <c r="UMC232" s="1"/>
      <c r="UMD232" s="1"/>
      <c r="UME232" s="1"/>
      <c r="UMF232" s="1"/>
      <c r="UMG232" s="1"/>
      <c r="UMH232" s="1"/>
      <c r="UMI232" s="1"/>
      <c r="UMJ232" s="1"/>
      <c r="UMK232" s="1"/>
      <c r="UML232" s="1"/>
      <c r="UMM232" s="1"/>
      <c r="UMN232" s="1"/>
      <c r="UMO232" s="1"/>
      <c r="UMP232" s="1"/>
      <c r="UMQ232" s="1"/>
      <c r="UMR232" s="1"/>
      <c r="UMS232" s="1"/>
      <c r="UMT232" s="1"/>
      <c r="UMU232" s="1"/>
      <c r="UMV232" s="1"/>
      <c r="UMW232" s="1"/>
      <c r="UMX232" s="1"/>
      <c r="UMY232" s="1"/>
      <c r="UMZ232" s="1"/>
      <c r="UNA232" s="1"/>
      <c r="UNB232" s="1"/>
      <c r="UNC232" s="1"/>
      <c r="UND232" s="1"/>
      <c r="UNE232" s="1"/>
      <c r="UNF232" s="1"/>
      <c r="UNG232" s="1"/>
      <c r="UNH232" s="1"/>
      <c r="UNI232" s="1"/>
      <c r="UNJ232" s="1"/>
      <c r="UNK232" s="1"/>
      <c r="UNL232" s="1"/>
      <c r="UNM232" s="1"/>
      <c r="UNN232" s="1"/>
      <c r="UNO232" s="1"/>
      <c r="UNP232" s="1"/>
      <c r="UNQ232" s="1"/>
      <c r="UNR232" s="1"/>
      <c r="UNS232" s="1"/>
      <c r="UNT232" s="1"/>
      <c r="UNU232" s="1"/>
      <c r="UNV232" s="1"/>
      <c r="UNW232" s="1"/>
      <c r="UNX232" s="1"/>
      <c r="UNY232" s="1"/>
      <c r="UNZ232" s="1"/>
      <c r="UOA232" s="1"/>
      <c r="UOB232" s="1"/>
      <c r="UOC232" s="1"/>
      <c r="UOD232" s="1"/>
      <c r="UOE232" s="1"/>
      <c r="UOF232" s="1"/>
      <c r="UOG232" s="1"/>
      <c r="UOH232" s="1"/>
      <c r="UOI232" s="1"/>
      <c r="UOJ232" s="1"/>
      <c r="UOK232" s="1"/>
      <c r="UOL232" s="1"/>
      <c r="UOM232" s="1"/>
      <c r="UON232" s="1"/>
      <c r="UOO232" s="1"/>
      <c r="UOP232" s="1"/>
      <c r="UOQ232" s="1"/>
      <c r="UOR232" s="1"/>
      <c r="UOS232" s="1"/>
      <c r="UOT232" s="1"/>
      <c r="UOU232" s="1"/>
      <c r="UOV232" s="1"/>
      <c r="UOW232" s="1"/>
      <c r="UOX232" s="1"/>
      <c r="UOY232" s="1"/>
      <c r="UOZ232" s="1"/>
      <c r="UPA232" s="1"/>
      <c r="UPB232" s="1"/>
      <c r="UPC232" s="1"/>
      <c r="UPD232" s="1"/>
      <c r="UPE232" s="1"/>
      <c r="UPF232" s="1"/>
      <c r="UPG232" s="1"/>
      <c r="UPH232" s="1"/>
      <c r="UPI232" s="1"/>
      <c r="UPJ232" s="1"/>
      <c r="UPK232" s="1"/>
      <c r="UPL232" s="1"/>
      <c r="UPM232" s="1"/>
      <c r="UPN232" s="1"/>
      <c r="UPO232" s="1"/>
      <c r="UPP232" s="1"/>
      <c r="UPQ232" s="1"/>
      <c r="UPR232" s="1"/>
      <c r="UPS232" s="1"/>
      <c r="UPT232" s="1"/>
      <c r="UPU232" s="1"/>
      <c r="UPV232" s="1"/>
      <c r="UPW232" s="1"/>
      <c r="UPX232" s="1"/>
      <c r="UPY232" s="1"/>
      <c r="UPZ232" s="1"/>
      <c r="UQA232" s="1"/>
      <c r="UQB232" s="1"/>
      <c r="UQC232" s="1"/>
      <c r="UQD232" s="1"/>
      <c r="UQE232" s="1"/>
      <c r="UQF232" s="1"/>
      <c r="UQG232" s="1"/>
      <c r="UQH232" s="1"/>
      <c r="UQI232" s="1"/>
      <c r="UQJ232" s="1"/>
      <c r="UQK232" s="1"/>
      <c r="UQL232" s="1"/>
      <c r="UQM232" s="1"/>
      <c r="UQN232" s="1"/>
      <c r="UQO232" s="1"/>
      <c r="UQP232" s="1"/>
      <c r="UQQ232" s="1"/>
      <c r="UQR232" s="1"/>
      <c r="UQS232" s="1"/>
      <c r="UQT232" s="1"/>
      <c r="UQU232" s="1"/>
      <c r="UQV232" s="1"/>
      <c r="UQW232" s="1"/>
      <c r="UQX232" s="1"/>
      <c r="UQY232" s="1"/>
      <c r="UQZ232" s="1"/>
      <c r="URA232" s="1"/>
      <c r="URB232" s="1"/>
      <c r="URC232" s="1"/>
      <c r="URD232" s="1"/>
      <c r="URE232" s="1"/>
      <c r="URF232" s="1"/>
      <c r="URG232" s="1"/>
      <c r="URH232" s="1"/>
      <c r="URI232" s="1"/>
      <c r="URJ232" s="1"/>
      <c r="URK232" s="1"/>
      <c r="URL232" s="1"/>
      <c r="URM232" s="1"/>
      <c r="URN232" s="1"/>
      <c r="URO232" s="1"/>
      <c r="URP232" s="1"/>
      <c r="URQ232" s="1"/>
      <c r="URR232" s="1"/>
      <c r="URS232" s="1"/>
      <c r="URT232" s="1"/>
      <c r="URU232" s="1"/>
      <c r="URV232" s="1"/>
      <c r="URW232" s="1"/>
      <c r="URX232" s="1"/>
      <c r="URY232" s="1"/>
      <c r="URZ232" s="1"/>
      <c r="USA232" s="1"/>
      <c r="USB232" s="1"/>
      <c r="USC232" s="1"/>
      <c r="USD232" s="1"/>
      <c r="USE232" s="1"/>
      <c r="USF232" s="1"/>
      <c r="USG232" s="1"/>
      <c r="USH232" s="1"/>
      <c r="USI232" s="1"/>
      <c r="USJ232" s="1"/>
      <c r="USK232" s="1"/>
      <c r="USL232" s="1"/>
      <c r="USM232" s="1"/>
      <c r="USN232" s="1"/>
      <c r="USO232" s="1"/>
      <c r="USP232" s="1"/>
      <c r="USQ232" s="1"/>
      <c r="USR232" s="1"/>
      <c r="USS232" s="1"/>
      <c r="UST232" s="1"/>
      <c r="USU232" s="1"/>
      <c r="USV232" s="1"/>
      <c r="USW232" s="1"/>
      <c r="USX232" s="1"/>
      <c r="USY232" s="1"/>
      <c r="USZ232" s="1"/>
      <c r="UTA232" s="1"/>
      <c r="UTB232" s="1"/>
      <c r="UTC232" s="1"/>
      <c r="UTD232" s="1"/>
      <c r="UTE232" s="1"/>
      <c r="UTF232" s="1"/>
      <c r="UTG232" s="1"/>
      <c r="UTH232" s="1"/>
      <c r="UTI232" s="1"/>
      <c r="UTJ232" s="1"/>
      <c r="UTK232" s="1"/>
      <c r="UTL232" s="1"/>
      <c r="UTM232" s="1"/>
      <c r="UTN232" s="1"/>
      <c r="UTO232" s="1"/>
      <c r="UTP232" s="1"/>
      <c r="UTQ232" s="1"/>
      <c r="UTR232" s="1"/>
      <c r="UTS232" s="1"/>
      <c r="UTT232" s="1"/>
      <c r="UTU232" s="1"/>
      <c r="UTV232" s="1"/>
      <c r="UTW232" s="1"/>
      <c r="UTX232" s="1"/>
      <c r="UTY232" s="1"/>
      <c r="UTZ232" s="1"/>
      <c r="UUA232" s="1"/>
      <c r="UUB232" s="1"/>
      <c r="UUC232" s="1"/>
      <c r="UUD232" s="1"/>
      <c r="UUE232" s="1"/>
      <c r="UUF232" s="1"/>
      <c r="UUG232" s="1"/>
      <c r="UUH232" s="1"/>
      <c r="UUI232" s="1"/>
      <c r="UUJ232" s="1"/>
      <c r="UUK232" s="1"/>
      <c r="UUL232" s="1"/>
      <c r="UUM232" s="1"/>
      <c r="UUN232" s="1"/>
      <c r="UUO232" s="1"/>
      <c r="UUP232" s="1"/>
      <c r="UUQ232" s="1"/>
      <c r="UUR232" s="1"/>
      <c r="UUS232" s="1"/>
      <c r="UUT232" s="1"/>
      <c r="UUU232" s="1"/>
      <c r="UUV232" s="1"/>
      <c r="UUW232" s="1"/>
      <c r="UUX232" s="1"/>
      <c r="UUY232" s="1"/>
      <c r="UUZ232" s="1"/>
      <c r="UVA232" s="1"/>
      <c r="UVB232" s="1"/>
      <c r="UVC232" s="1"/>
      <c r="UVD232" s="1"/>
      <c r="UVE232" s="1"/>
      <c r="UVF232" s="1"/>
      <c r="UVG232" s="1"/>
      <c r="UVH232" s="1"/>
      <c r="UVI232" s="1"/>
      <c r="UVJ232" s="1"/>
      <c r="UVK232" s="1"/>
      <c r="UVL232" s="1"/>
      <c r="UVM232" s="1"/>
      <c r="UVN232" s="1"/>
      <c r="UVO232" s="1"/>
      <c r="UVP232" s="1"/>
      <c r="UVQ232" s="1"/>
      <c r="UVR232" s="1"/>
      <c r="UVS232" s="1"/>
      <c r="UVT232" s="1"/>
      <c r="UVU232" s="1"/>
      <c r="UVV232" s="1"/>
      <c r="UVW232" s="1"/>
      <c r="UVX232" s="1"/>
      <c r="UVY232" s="1"/>
      <c r="UVZ232" s="1"/>
      <c r="UWA232" s="1"/>
      <c r="UWB232" s="1"/>
      <c r="UWC232" s="1"/>
      <c r="UWD232" s="1"/>
      <c r="UWE232" s="1"/>
      <c r="UWF232" s="1"/>
      <c r="UWG232" s="1"/>
      <c r="UWH232" s="1"/>
      <c r="UWI232" s="1"/>
      <c r="UWJ232" s="1"/>
      <c r="UWK232" s="1"/>
      <c r="UWL232" s="1"/>
      <c r="UWM232" s="1"/>
      <c r="UWN232" s="1"/>
      <c r="UWO232" s="1"/>
      <c r="UWP232" s="1"/>
      <c r="UWQ232" s="1"/>
      <c r="UWR232" s="1"/>
      <c r="UWS232" s="1"/>
      <c r="UWT232" s="1"/>
      <c r="UWU232" s="1"/>
      <c r="UWV232" s="1"/>
      <c r="UWW232" s="1"/>
      <c r="UWX232" s="1"/>
      <c r="UWY232" s="1"/>
      <c r="UWZ232" s="1"/>
      <c r="UXA232" s="1"/>
      <c r="UXB232" s="1"/>
      <c r="UXC232" s="1"/>
      <c r="UXD232" s="1"/>
      <c r="UXE232" s="1"/>
      <c r="UXF232" s="1"/>
      <c r="UXG232" s="1"/>
      <c r="UXH232" s="1"/>
      <c r="UXI232" s="1"/>
      <c r="UXJ232" s="1"/>
      <c r="UXK232" s="1"/>
      <c r="UXL232" s="1"/>
      <c r="UXM232" s="1"/>
      <c r="UXN232" s="1"/>
      <c r="UXO232" s="1"/>
      <c r="UXP232" s="1"/>
      <c r="UXQ232" s="1"/>
      <c r="UXR232" s="1"/>
      <c r="UXS232" s="1"/>
      <c r="UXT232" s="1"/>
      <c r="UXU232" s="1"/>
      <c r="UXV232" s="1"/>
      <c r="UXW232" s="1"/>
      <c r="UXX232" s="1"/>
      <c r="UXY232" s="1"/>
      <c r="UXZ232" s="1"/>
      <c r="UYA232" s="1"/>
      <c r="UYB232" s="1"/>
      <c r="UYC232" s="1"/>
      <c r="UYD232" s="1"/>
      <c r="UYE232" s="1"/>
      <c r="UYF232" s="1"/>
      <c r="UYG232" s="1"/>
      <c r="UYH232" s="1"/>
      <c r="UYI232" s="1"/>
      <c r="UYJ232" s="1"/>
      <c r="UYK232" s="1"/>
      <c r="UYL232" s="1"/>
      <c r="UYM232" s="1"/>
      <c r="UYN232" s="1"/>
      <c r="UYO232" s="1"/>
      <c r="UYP232" s="1"/>
      <c r="UYQ232" s="1"/>
      <c r="UYR232" s="1"/>
      <c r="UYS232" s="1"/>
      <c r="UYT232" s="1"/>
      <c r="UYU232" s="1"/>
      <c r="UYV232" s="1"/>
      <c r="UYW232" s="1"/>
      <c r="UYX232" s="1"/>
      <c r="UYY232" s="1"/>
      <c r="UYZ232" s="1"/>
      <c r="UZA232" s="1"/>
      <c r="UZB232" s="1"/>
      <c r="UZC232" s="1"/>
      <c r="UZD232" s="1"/>
      <c r="UZE232" s="1"/>
      <c r="UZF232" s="1"/>
      <c r="UZG232" s="1"/>
      <c r="UZH232" s="1"/>
      <c r="UZI232" s="1"/>
      <c r="UZJ232" s="1"/>
      <c r="UZK232" s="1"/>
      <c r="UZL232" s="1"/>
      <c r="UZM232" s="1"/>
      <c r="UZN232" s="1"/>
      <c r="UZO232" s="1"/>
      <c r="UZP232" s="1"/>
      <c r="UZQ232" s="1"/>
      <c r="UZR232" s="1"/>
      <c r="UZS232" s="1"/>
      <c r="UZT232" s="1"/>
      <c r="UZU232" s="1"/>
      <c r="UZV232" s="1"/>
      <c r="UZW232" s="1"/>
      <c r="UZX232" s="1"/>
      <c r="UZY232" s="1"/>
      <c r="UZZ232" s="1"/>
      <c r="VAA232" s="1"/>
      <c r="VAB232" s="1"/>
      <c r="VAC232" s="1"/>
      <c r="VAD232" s="1"/>
      <c r="VAE232" s="1"/>
      <c r="VAF232" s="1"/>
      <c r="VAG232" s="1"/>
      <c r="VAH232" s="1"/>
      <c r="VAI232" s="1"/>
      <c r="VAJ232" s="1"/>
      <c r="VAK232" s="1"/>
      <c r="VAL232" s="1"/>
      <c r="VAM232" s="1"/>
      <c r="VAN232" s="1"/>
      <c r="VAO232" s="1"/>
      <c r="VAP232" s="1"/>
      <c r="VAQ232" s="1"/>
      <c r="VAR232" s="1"/>
      <c r="VAS232" s="1"/>
      <c r="VAT232" s="1"/>
      <c r="VAU232" s="1"/>
      <c r="VAV232" s="1"/>
      <c r="VAW232" s="1"/>
      <c r="VAX232" s="1"/>
      <c r="VAY232" s="1"/>
      <c r="VAZ232" s="1"/>
      <c r="VBA232" s="1"/>
      <c r="VBB232" s="1"/>
      <c r="VBC232" s="1"/>
      <c r="VBD232" s="1"/>
      <c r="VBE232" s="1"/>
      <c r="VBF232" s="1"/>
      <c r="VBG232" s="1"/>
      <c r="VBH232" s="1"/>
      <c r="VBI232" s="1"/>
      <c r="VBJ232" s="1"/>
      <c r="VBK232" s="1"/>
      <c r="VBL232" s="1"/>
      <c r="VBM232" s="1"/>
      <c r="VBN232" s="1"/>
      <c r="VBO232" s="1"/>
      <c r="VBP232" s="1"/>
      <c r="VBQ232" s="1"/>
      <c r="VBR232" s="1"/>
      <c r="VBS232" s="1"/>
      <c r="VBT232" s="1"/>
      <c r="VBU232" s="1"/>
      <c r="VBV232" s="1"/>
      <c r="VBW232" s="1"/>
      <c r="VBX232" s="1"/>
      <c r="VBY232" s="1"/>
      <c r="VBZ232" s="1"/>
      <c r="VCA232" s="1"/>
      <c r="VCB232" s="1"/>
      <c r="VCC232" s="1"/>
      <c r="VCD232" s="1"/>
      <c r="VCE232" s="1"/>
      <c r="VCF232" s="1"/>
      <c r="VCG232" s="1"/>
      <c r="VCH232" s="1"/>
      <c r="VCI232" s="1"/>
      <c r="VCJ232" s="1"/>
      <c r="VCK232" s="1"/>
      <c r="VCL232" s="1"/>
      <c r="VCM232" s="1"/>
      <c r="VCN232" s="1"/>
      <c r="VCO232" s="1"/>
      <c r="VCP232" s="1"/>
      <c r="VCQ232" s="1"/>
      <c r="VCR232" s="1"/>
      <c r="VCS232" s="1"/>
      <c r="VCT232" s="1"/>
      <c r="VCU232" s="1"/>
      <c r="VCV232" s="1"/>
      <c r="VCW232" s="1"/>
      <c r="VCX232" s="1"/>
      <c r="VCY232" s="1"/>
      <c r="VCZ232" s="1"/>
      <c r="VDA232" s="1"/>
      <c r="VDB232" s="1"/>
      <c r="VDC232" s="1"/>
      <c r="VDD232" s="1"/>
      <c r="VDE232" s="1"/>
      <c r="VDF232" s="1"/>
      <c r="VDG232" s="1"/>
      <c r="VDH232" s="1"/>
      <c r="VDI232" s="1"/>
      <c r="VDJ232" s="1"/>
      <c r="VDK232" s="1"/>
      <c r="VDL232" s="1"/>
      <c r="VDM232" s="1"/>
      <c r="VDN232" s="1"/>
      <c r="VDO232" s="1"/>
      <c r="VDP232" s="1"/>
      <c r="VDQ232" s="1"/>
      <c r="VDR232" s="1"/>
      <c r="VDS232" s="1"/>
      <c r="VDT232" s="1"/>
      <c r="VDU232" s="1"/>
      <c r="VDV232" s="1"/>
      <c r="VDW232" s="1"/>
      <c r="VDX232" s="1"/>
      <c r="VDY232" s="1"/>
      <c r="VDZ232" s="1"/>
      <c r="VEA232" s="1"/>
      <c r="VEB232" s="1"/>
      <c r="VEC232" s="1"/>
      <c r="VED232" s="1"/>
      <c r="VEE232" s="1"/>
      <c r="VEF232" s="1"/>
      <c r="VEG232" s="1"/>
      <c r="VEH232" s="1"/>
      <c r="VEI232" s="1"/>
      <c r="VEJ232" s="1"/>
      <c r="VEK232" s="1"/>
      <c r="VEL232" s="1"/>
      <c r="VEM232" s="1"/>
      <c r="VEN232" s="1"/>
      <c r="VEO232" s="1"/>
      <c r="VEP232" s="1"/>
      <c r="VEQ232" s="1"/>
      <c r="VER232" s="1"/>
      <c r="VES232" s="1"/>
      <c r="VET232" s="1"/>
      <c r="VEU232" s="1"/>
      <c r="VEV232" s="1"/>
      <c r="VEW232" s="1"/>
      <c r="VEX232" s="1"/>
      <c r="VEY232" s="1"/>
      <c r="VEZ232" s="1"/>
      <c r="VFA232" s="1"/>
      <c r="VFB232" s="1"/>
      <c r="VFC232" s="1"/>
      <c r="VFD232" s="1"/>
      <c r="VFE232" s="1"/>
      <c r="VFF232" s="1"/>
      <c r="VFG232" s="1"/>
      <c r="VFH232" s="1"/>
      <c r="VFI232" s="1"/>
      <c r="VFJ232" s="1"/>
      <c r="VFK232" s="1"/>
      <c r="VFL232" s="1"/>
      <c r="VFM232" s="1"/>
      <c r="VFN232" s="1"/>
      <c r="VFO232" s="1"/>
      <c r="VFP232" s="1"/>
      <c r="VFQ232" s="1"/>
      <c r="VFR232" s="1"/>
      <c r="VFS232" s="1"/>
      <c r="VFT232" s="1"/>
      <c r="VFU232" s="1"/>
      <c r="VFV232" s="1"/>
      <c r="VFW232" s="1"/>
      <c r="VFX232" s="1"/>
      <c r="VFY232" s="1"/>
      <c r="VFZ232" s="1"/>
      <c r="VGA232" s="1"/>
      <c r="VGB232" s="1"/>
      <c r="VGC232" s="1"/>
      <c r="VGD232" s="1"/>
      <c r="VGE232" s="1"/>
      <c r="VGF232" s="1"/>
      <c r="VGG232" s="1"/>
      <c r="VGH232" s="1"/>
      <c r="VGI232" s="1"/>
      <c r="VGJ232" s="1"/>
      <c r="VGK232" s="1"/>
      <c r="VGL232" s="1"/>
      <c r="VGM232" s="1"/>
      <c r="VGN232" s="1"/>
      <c r="VGO232" s="1"/>
      <c r="VGP232" s="1"/>
      <c r="VGQ232" s="1"/>
      <c r="VGR232" s="1"/>
      <c r="VGS232" s="1"/>
      <c r="VGT232" s="1"/>
      <c r="VGU232" s="1"/>
      <c r="VGV232" s="1"/>
      <c r="VGW232" s="1"/>
      <c r="VGX232" s="1"/>
      <c r="VGY232" s="1"/>
      <c r="VGZ232" s="1"/>
      <c r="VHA232" s="1"/>
      <c r="VHB232" s="1"/>
      <c r="VHC232" s="1"/>
      <c r="VHD232" s="1"/>
      <c r="VHE232" s="1"/>
      <c r="VHF232" s="1"/>
      <c r="VHG232" s="1"/>
      <c r="VHH232" s="1"/>
      <c r="VHI232" s="1"/>
      <c r="VHJ232" s="1"/>
      <c r="VHK232" s="1"/>
      <c r="VHL232" s="1"/>
      <c r="VHM232" s="1"/>
      <c r="VHN232" s="1"/>
      <c r="VHO232" s="1"/>
      <c r="VHP232" s="1"/>
      <c r="VHQ232" s="1"/>
      <c r="VHR232" s="1"/>
      <c r="VHS232" s="1"/>
      <c r="VHT232" s="1"/>
      <c r="VHU232" s="1"/>
      <c r="VHV232" s="1"/>
      <c r="VHW232" s="1"/>
      <c r="VHX232" s="1"/>
      <c r="VHY232" s="1"/>
      <c r="VHZ232" s="1"/>
      <c r="VIA232" s="1"/>
      <c r="VIB232" s="1"/>
      <c r="VIC232" s="1"/>
      <c r="VID232" s="1"/>
      <c r="VIE232" s="1"/>
      <c r="VIF232" s="1"/>
      <c r="VIG232" s="1"/>
      <c r="VIH232" s="1"/>
      <c r="VII232" s="1"/>
      <c r="VIJ232" s="1"/>
      <c r="VIK232" s="1"/>
      <c r="VIL232" s="1"/>
      <c r="VIM232" s="1"/>
      <c r="VIN232" s="1"/>
      <c r="VIO232" s="1"/>
      <c r="VIP232" s="1"/>
      <c r="VIQ232" s="1"/>
      <c r="VIR232" s="1"/>
      <c r="VIS232" s="1"/>
      <c r="VIT232" s="1"/>
      <c r="VIU232" s="1"/>
      <c r="VIV232" s="1"/>
      <c r="VIW232" s="1"/>
      <c r="VIX232" s="1"/>
      <c r="VIY232" s="1"/>
      <c r="VIZ232" s="1"/>
      <c r="VJA232" s="1"/>
      <c r="VJB232" s="1"/>
      <c r="VJC232" s="1"/>
      <c r="VJD232" s="1"/>
      <c r="VJE232" s="1"/>
      <c r="VJF232" s="1"/>
      <c r="VJG232" s="1"/>
      <c r="VJH232" s="1"/>
      <c r="VJI232" s="1"/>
      <c r="VJJ232" s="1"/>
      <c r="VJK232" s="1"/>
      <c r="VJL232" s="1"/>
      <c r="VJM232" s="1"/>
      <c r="VJN232" s="1"/>
      <c r="VJO232" s="1"/>
      <c r="VJP232" s="1"/>
      <c r="VJQ232" s="1"/>
      <c r="VJR232" s="1"/>
      <c r="VJS232" s="1"/>
      <c r="VJT232" s="1"/>
      <c r="VJU232" s="1"/>
      <c r="VJV232" s="1"/>
      <c r="VJW232" s="1"/>
      <c r="VJX232" s="1"/>
      <c r="VJY232" s="1"/>
      <c r="VJZ232" s="1"/>
      <c r="VKA232" s="1"/>
      <c r="VKB232" s="1"/>
      <c r="VKC232" s="1"/>
      <c r="VKD232" s="1"/>
      <c r="VKE232" s="1"/>
      <c r="VKF232" s="1"/>
      <c r="VKG232" s="1"/>
      <c r="VKH232" s="1"/>
      <c r="VKI232" s="1"/>
      <c r="VKJ232" s="1"/>
      <c r="VKK232" s="1"/>
      <c r="VKL232" s="1"/>
      <c r="VKM232" s="1"/>
      <c r="VKN232" s="1"/>
      <c r="VKO232" s="1"/>
      <c r="VKP232" s="1"/>
      <c r="VKQ232" s="1"/>
      <c r="VKR232" s="1"/>
      <c r="VKS232" s="1"/>
      <c r="VKT232" s="1"/>
      <c r="VKU232" s="1"/>
      <c r="VKV232" s="1"/>
      <c r="VKW232" s="1"/>
      <c r="VKX232" s="1"/>
      <c r="VKY232" s="1"/>
      <c r="VKZ232" s="1"/>
      <c r="VLA232" s="1"/>
      <c r="VLB232" s="1"/>
      <c r="VLC232" s="1"/>
      <c r="VLD232" s="1"/>
      <c r="VLE232" s="1"/>
      <c r="VLF232" s="1"/>
      <c r="VLG232" s="1"/>
      <c r="VLH232" s="1"/>
      <c r="VLI232" s="1"/>
      <c r="VLJ232" s="1"/>
      <c r="VLK232" s="1"/>
      <c r="VLL232" s="1"/>
      <c r="VLM232" s="1"/>
      <c r="VLN232" s="1"/>
      <c r="VLO232" s="1"/>
      <c r="VLP232" s="1"/>
      <c r="VLQ232" s="1"/>
      <c r="VLR232" s="1"/>
      <c r="VLS232" s="1"/>
      <c r="VLT232" s="1"/>
      <c r="VLU232" s="1"/>
      <c r="VLV232" s="1"/>
      <c r="VLW232" s="1"/>
      <c r="VLX232" s="1"/>
      <c r="VLY232" s="1"/>
      <c r="VLZ232" s="1"/>
      <c r="VMA232" s="1"/>
      <c r="VMB232" s="1"/>
      <c r="VMC232" s="1"/>
      <c r="VMD232" s="1"/>
      <c r="VME232" s="1"/>
      <c r="VMF232" s="1"/>
      <c r="VMG232" s="1"/>
      <c r="VMH232" s="1"/>
      <c r="VMI232" s="1"/>
      <c r="VMJ232" s="1"/>
      <c r="VMK232" s="1"/>
      <c r="VML232" s="1"/>
      <c r="VMM232" s="1"/>
      <c r="VMN232" s="1"/>
      <c r="VMO232" s="1"/>
      <c r="VMP232" s="1"/>
      <c r="VMQ232" s="1"/>
      <c r="VMR232" s="1"/>
      <c r="VMS232" s="1"/>
      <c r="VMT232" s="1"/>
      <c r="VMU232" s="1"/>
      <c r="VMV232" s="1"/>
      <c r="VMW232" s="1"/>
      <c r="VMX232" s="1"/>
      <c r="VMY232" s="1"/>
      <c r="VMZ232" s="1"/>
      <c r="VNA232" s="1"/>
      <c r="VNB232" s="1"/>
      <c r="VNC232" s="1"/>
      <c r="VND232" s="1"/>
      <c r="VNE232" s="1"/>
      <c r="VNF232" s="1"/>
      <c r="VNG232" s="1"/>
      <c r="VNH232" s="1"/>
      <c r="VNI232" s="1"/>
      <c r="VNJ232" s="1"/>
      <c r="VNK232" s="1"/>
      <c r="VNL232" s="1"/>
      <c r="VNM232" s="1"/>
      <c r="VNN232" s="1"/>
      <c r="VNO232" s="1"/>
      <c r="VNP232" s="1"/>
      <c r="VNQ232" s="1"/>
      <c r="VNR232" s="1"/>
      <c r="VNS232" s="1"/>
      <c r="VNT232" s="1"/>
      <c r="VNU232" s="1"/>
      <c r="VNV232" s="1"/>
      <c r="VNW232" s="1"/>
      <c r="VNX232" s="1"/>
      <c r="VNY232" s="1"/>
      <c r="VNZ232" s="1"/>
      <c r="VOA232" s="1"/>
      <c r="VOB232" s="1"/>
      <c r="VOC232" s="1"/>
      <c r="VOD232" s="1"/>
      <c r="VOE232" s="1"/>
      <c r="VOF232" s="1"/>
      <c r="VOG232" s="1"/>
      <c r="VOH232" s="1"/>
      <c r="VOI232" s="1"/>
      <c r="VOJ232" s="1"/>
      <c r="VOK232" s="1"/>
      <c r="VOL232" s="1"/>
      <c r="VOM232" s="1"/>
      <c r="VON232" s="1"/>
      <c r="VOO232" s="1"/>
      <c r="VOP232" s="1"/>
      <c r="VOQ232" s="1"/>
      <c r="VOR232" s="1"/>
      <c r="VOS232" s="1"/>
      <c r="VOT232" s="1"/>
      <c r="VOU232" s="1"/>
      <c r="VOV232" s="1"/>
      <c r="VOW232" s="1"/>
      <c r="VOX232" s="1"/>
      <c r="VOY232" s="1"/>
      <c r="VOZ232" s="1"/>
      <c r="VPA232" s="1"/>
      <c r="VPB232" s="1"/>
      <c r="VPC232" s="1"/>
      <c r="VPD232" s="1"/>
      <c r="VPE232" s="1"/>
      <c r="VPF232" s="1"/>
      <c r="VPG232" s="1"/>
      <c r="VPH232" s="1"/>
      <c r="VPI232" s="1"/>
      <c r="VPJ232" s="1"/>
      <c r="VPK232" s="1"/>
      <c r="VPL232" s="1"/>
      <c r="VPM232" s="1"/>
      <c r="VPN232" s="1"/>
      <c r="VPO232" s="1"/>
      <c r="VPP232" s="1"/>
      <c r="VPQ232" s="1"/>
      <c r="VPR232" s="1"/>
      <c r="VPS232" s="1"/>
      <c r="VPT232" s="1"/>
      <c r="VPU232" s="1"/>
      <c r="VPV232" s="1"/>
      <c r="VPW232" s="1"/>
      <c r="VPX232" s="1"/>
      <c r="VPY232" s="1"/>
      <c r="VPZ232" s="1"/>
      <c r="VQA232" s="1"/>
      <c r="VQB232" s="1"/>
      <c r="VQC232" s="1"/>
      <c r="VQD232" s="1"/>
      <c r="VQE232" s="1"/>
      <c r="VQF232" s="1"/>
      <c r="VQG232" s="1"/>
      <c r="VQH232" s="1"/>
      <c r="VQI232" s="1"/>
      <c r="VQJ232" s="1"/>
      <c r="VQK232" s="1"/>
      <c r="VQL232" s="1"/>
      <c r="VQM232" s="1"/>
      <c r="VQN232" s="1"/>
      <c r="VQO232" s="1"/>
      <c r="VQP232" s="1"/>
      <c r="VQQ232" s="1"/>
      <c r="VQR232" s="1"/>
      <c r="VQS232" s="1"/>
      <c r="VQT232" s="1"/>
      <c r="VQU232" s="1"/>
      <c r="VQV232" s="1"/>
      <c r="VQW232" s="1"/>
      <c r="VQX232" s="1"/>
      <c r="VQY232" s="1"/>
      <c r="VQZ232" s="1"/>
      <c r="VRA232" s="1"/>
      <c r="VRB232" s="1"/>
      <c r="VRC232" s="1"/>
      <c r="VRD232" s="1"/>
      <c r="VRE232" s="1"/>
      <c r="VRF232" s="1"/>
      <c r="VRG232" s="1"/>
      <c r="VRH232" s="1"/>
      <c r="VRI232" s="1"/>
      <c r="VRJ232" s="1"/>
      <c r="VRK232" s="1"/>
      <c r="VRL232" s="1"/>
      <c r="VRM232" s="1"/>
      <c r="VRN232" s="1"/>
      <c r="VRO232" s="1"/>
      <c r="VRP232" s="1"/>
      <c r="VRQ232" s="1"/>
      <c r="VRR232" s="1"/>
      <c r="VRS232" s="1"/>
      <c r="VRT232" s="1"/>
      <c r="VRU232" s="1"/>
      <c r="VRV232" s="1"/>
      <c r="VRW232" s="1"/>
      <c r="VRX232" s="1"/>
      <c r="VRY232" s="1"/>
      <c r="VRZ232" s="1"/>
      <c r="VSA232" s="1"/>
      <c r="VSB232" s="1"/>
      <c r="VSC232" s="1"/>
      <c r="VSD232" s="1"/>
      <c r="VSE232" s="1"/>
      <c r="VSF232" s="1"/>
      <c r="VSG232" s="1"/>
      <c r="VSH232" s="1"/>
      <c r="VSI232" s="1"/>
      <c r="VSJ232" s="1"/>
      <c r="VSK232" s="1"/>
      <c r="VSL232" s="1"/>
      <c r="VSM232" s="1"/>
      <c r="VSN232" s="1"/>
      <c r="VSO232" s="1"/>
      <c r="VSP232" s="1"/>
      <c r="VSQ232" s="1"/>
      <c r="VSR232" s="1"/>
      <c r="VSS232" s="1"/>
      <c r="VST232" s="1"/>
      <c r="VSU232" s="1"/>
      <c r="VSV232" s="1"/>
      <c r="VSW232" s="1"/>
      <c r="VSX232" s="1"/>
      <c r="VSY232" s="1"/>
      <c r="VSZ232" s="1"/>
      <c r="VTA232" s="1"/>
      <c r="VTB232" s="1"/>
      <c r="VTC232" s="1"/>
      <c r="VTD232" s="1"/>
      <c r="VTE232" s="1"/>
      <c r="VTF232" s="1"/>
      <c r="VTG232" s="1"/>
      <c r="VTH232" s="1"/>
      <c r="VTI232" s="1"/>
      <c r="VTJ232" s="1"/>
      <c r="VTK232" s="1"/>
      <c r="VTL232" s="1"/>
      <c r="VTM232" s="1"/>
      <c r="VTN232" s="1"/>
      <c r="VTO232" s="1"/>
      <c r="VTP232" s="1"/>
      <c r="VTQ232" s="1"/>
      <c r="VTR232" s="1"/>
      <c r="VTS232" s="1"/>
      <c r="VTT232" s="1"/>
      <c r="VTU232" s="1"/>
      <c r="VTV232" s="1"/>
      <c r="VTW232" s="1"/>
      <c r="VTX232" s="1"/>
      <c r="VTY232" s="1"/>
      <c r="VTZ232" s="1"/>
      <c r="VUA232" s="1"/>
      <c r="VUB232" s="1"/>
      <c r="VUC232" s="1"/>
      <c r="VUD232" s="1"/>
      <c r="VUE232" s="1"/>
      <c r="VUF232" s="1"/>
      <c r="VUG232" s="1"/>
      <c r="VUH232" s="1"/>
      <c r="VUI232" s="1"/>
      <c r="VUJ232" s="1"/>
      <c r="VUK232" s="1"/>
      <c r="VUL232" s="1"/>
      <c r="VUM232" s="1"/>
      <c r="VUN232" s="1"/>
      <c r="VUO232" s="1"/>
      <c r="VUP232" s="1"/>
      <c r="VUQ232" s="1"/>
      <c r="VUR232" s="1"/>
      <c r="VUS232" s="1"/>
      <c r="VUT232" s="1"/>
      <c r="VUU232" s="1"/>
      <c r="VUV232" s="1"/>
      <c r="VUW232" s="1"/>
      <c r="VUX232" s="1"/>
      <c r="VUY232" s="1"/>
      <c r="VUZ232" s="1"/>
      <c r="VVA232" s="1"/>
      <c r="VVB232" s="1"/>
      <c r="VVC232" s="1"/>
      <c r="VVD232" s="1"/>
      <c r="VVE232" s="1"/>
      <c r="VVF232" s="1"/>
      <c r="VVG232" s="1"/>
      <c r="VVH232" s="1"/>
      <c r="VVI232" s="1"/>
      <c r="VVJ232" s="1"/>
      <c r="VVK232" s="1"/>
      <c r="VVL232" s="1"/>
      <c r="VVM232" s="1"/>
      <c r="VVN232" s="1"/>
      <c r="VVO232" s="1"/>
      <c r="VVP232" s="1"/>
      <c r="VVQ232" s="1"/>
      <c r="VVR232" s="1"/>
      <c r="VVS232" s="1"/>
      <c r="VVT232" s="1"/>
      <c r="VVU232" s="1"/>
      <c r="VVV232" s="1"/>
      <c r="VVW232" s="1"/>
      <c r="VVX232" s="1"/>
      <c r="VVY232" s="1"/>
      <c r="VVZ232" s="1"/>
      <c r="VWA232" s="1"/>
      <c r="VWB232" s="1"/>
      <c r="VWC232" s="1"/>
      <c r="VWD232" s="1"/>
      <c r="VWE232" s="1"/>
      <c r="VWF232" s="1"/>
      <c r="VWG232" s="1"/>
      <c r="VWH232" s="1"/>
      <c r="VWI232" s="1"/>
      <c r="VWJ232" s="1"/>
      <c r="VWK232" s="1"/>
      <c r="VWL232" s="1"/>
      <c r="VWM232" s="1"/>
      <c r="VWN232" s="1"/>
      <c r="VWO232" s="1"/>
      <c r="VWP232" s="1"/>
      <c r="VWQ232" s="1"/>
      <c r="VWR232" s="1"/>
      <c r="VWS232" s="1"/>
      <c r="VWT232" s="1"/>
      <c r="VWU232" s="1"/>
      <c r="VWV232" s="1"/>
      <c r="VWW232" s="1"/>
      <c r="VWX232" s="1"/>
      <c r="VWY232" s="1"/>
      <c r="VWZ232" s="1"/>
      <c r="VXA232" s="1"/>
      <c r="VXB232" s="1"/>
      <c r="VXC232" s="1"/>
      <c r="VXD232" s="1"/>
      <c r="VXE232" s="1"/>
      <c r="VXF232" s="1"/>
      <c r="VXG232" s="1"/>
      <c r="VXH232" s="1"/>
      <c r="VXI232" s="1"/>
      <c r="VXJ232" s="1"/>
      <c r="VXK232" s="1"/>
      <c r="VXL232" s="1"/>
      <c r="VXM232" s="1"/>
      <c r="VXN232" s="1"/>
      <c r="VXO232" s="1"/>
      <c r="VXP232" s="1"/>
      <c r="VXQ232" s="1"/>
      <c r="VXR232" s="1"/>
      <c r="VXS232" s="1"/>
      <c r="VXT232" s="1"/>
      <c r="VXU232" s="1"/>
      <c r="VXV232" s="1"/>
      <c r="VXW232" s="1"/>
      <c r="VXX232" s="1"/>
      <c r="VXY232" s="1"/>
      <c r="VXZ232" s="1"/>
      <c r="VYA232" s="1"/>
      <c r="VYB232" s="1"/>
      <c r="VYC232" s="1"/>
      <c r="VYD232" s="1"/>
      <c r="VYE232" s="1"/>
      <c r="VYF232" s="1"/>
      <c r="VYG232" s="1"/>
      <c r="VYH232" s="1"/>
      <c r="VYI232" s="1"/>
      <c r="VYJ232" s="1"/>
      <c r="VYK232" s="1"/>
      <c r="VYL232" s="1"/>
      <c r="VYM232" s="1"/>
      <c r="VYN232" s="1"/>
      <c r="VYO232" s="1"/>
      <c r="VYP232" s="1"/>
      <c r="VYQ232" s="1"/>
      <c r="VYR232" s="1"/>
      <c r="VYS232" s="1"/>
      <c r="VYT232" s="1"/>
      <c r="VYU232" s="1"/>
      <c r="VYV232" s="1"/>
      <c r="VYW232" s="1"/>
      <c r="VYX232" s="1"/>
      <c r="VYY232" s="1"/>
      <c r="VYZ232" s="1"/>
      <c r="VZA232" s="1"/>
      <c r="VZB232" s="1"/>
      <c r="VZC232" s="1"/>
      <c r="VZD232" s="1"/>
      <c r="VZE232" s="1"/>
      <c r="VZF232" s="1"/>
      <c r="VZG232" s="1"/>
      <c r="VZH232" s="1"/>
      <c r="VZI232" s="1"/>
      <c r="VZJ232" s="1"/>
      <c r="VZK232" s="1"/>
      <c r="VZL232" s="1"/>
      <c r="VZM232" s="1"/>
      <c r="VZN232" s="1"/>
      <c r="VZO232" s="1"/>
      <c r="VZP232" s="1"/>
      <c r="VZQ232" s="1"/>
      <c r="VZR232" s="1"/>
      <c r="VZS232" s="1"/>
      <c r="VZT232" s="1"/>
      <c r="VZU232" s="1"/>
      <c r="VZV232" s="1"/>
      <c r="VZW232" s="1"/>
      <c r="VZX232" s="1"/>
      <c r="VZY232" s="1"/>
      <c r="VZZ232" s="1"/>
      <c r="WAA232" s="1"/>
      <c r="WAB232" s="1"/>
      <c r="WAC232" s="1"/>
      <c r="WAD232" s="1"/>
      <c r="WAE232" s="1"/>
      <c r="WAF232" s="1"/>
      <c r="WAG232" s="1"/>
      <c r="WAH232" s="1"/>
      <c r="WAI232" s="1"/>
      <c r="WAJ232" s="1"/>
      <c r="WAK232" s="1"/>
      <c r="WAL232" s="1"/>
      <c r="WAM232" s="1"/>
      <c r="WAN232" s="1"/>
      <c r="WAO232" s="1"/>
      <c r="WAP232" s="1"/>
      <c r="WAQ232" s="1"/>
      <c r="WAR232" s="1"/>
      <c r="WAS232" s="1"/>
      <c r="WAT232" s="1"/>
      <c r="WAU232" s="1"/>
      <c r="WAV232" s="1"/>
      <c r="WAW232" s="1"/>
      <c r="WAX232" s="1"/>
      <c r="WAY232" s="1"/>
      <c r="WAZ232" s="1"/>
      <c r="WBA232" s="1"/>
      <c r="WBB232" s="1"/>
      <c r="WBC232" s="1"/>
      <c r="WBD232" s="1"/>
      <c r="WBE232" s="1"/>
      <c r="WBF232" s="1"/>
      <c r="WBG232" s="1"/>
      <c r="WBH232" s="1"/>
      <c r="WBI232" s="1"/>
      <c r="WBJ232" s="1"/>
      <c r="WBK232" s="1"/>
      <c r="WBL232" s="1"/>
      <c r="WBM232" s="1"/>
      <c r="WBN232" s="1"/>
      <c r="WBO232" s="1"/>
      <c r="WBP232" s="1"/>
      <c r="WBQ232" s="1"/>
      <c r="WBR232" s="1"/>
      <c r="WBS232" s="1"/>
      <c r="WBT232" s="1"/>
      <c r="WBU232" s="1"/>
      <c r="WBV232" s="1"/>
      <c r="WBW232" s="1"/>
      <c r="WBX232" s="1"/>
      <c r="WBY232" s="1"/>
      <c r="WBZ232" s="1"/>
      <c r="WCA232" s="1"/>
      <c r="WCB232" s="1"/>
      <c r="WCC232" s="1"/>
      <c r="WCD232" s="1"/>
      <c r="WCE232" s="1"/>
      <c r="WCF232" s="1"/>
      <c r="WCG232" s="1"/>
      <c r="WCH232" s="1"/>
      <c r="WCI232" s="1"/>
      <c r="WCJ232" s="1"/>
      <c r="WCK232" s="1"/>
      <c r="WCL232" s="1"/>
      <c r="WCM232" s="1"/>
      <c r="WCN232" s="1"/>
      <c r="WCO232" s="1"/>
      <c r="WCP232" s="1"/>
      <c r="WCQ232" s="1"/>
      <c r="WCR232" s="1"/>
      <c r="WCS232" s="1"/>
      <c r="WCT232" s="1"/>
      <c r="WCU232" s="1"/>
      <c r="WCV232" s="1"/>
      <c r="WCW232" s="1"/>
      <c r="WCX232" s="1"/>
      <c r="WCY232" s="1"/>
      <c r="WCZ232" s="1"/>
      <c r="WDA232" s="1"/>
      <c r="WDB232" s="1"/>
      <c r="WDC232" s="1"/>
      <c r="WDD232" s="1"/>
      <c r="WDE232" s="1"/>
      <c r="WDF232" s="1"/>
      <c r="WDG232" s="1"/>
      <c r="WDH232" s="1"/>
      <c r="WDI232" s="1"/>
      <c r="WDJ232" s="1"/>
      <c r="WDK232" s="1"/>
      <c r="WDL232" s="1"/>
      <c r="WDM232" s="1"/>
      <c r="WDN232" s="1"/>
      <c r="WDO232" s="1"/>
      <c r="WDP232" s="1"/>
      <c r="WDQ232" s="1"/>
      <c r="WDR232" s="1"/>
      <c r="WDS232" s="1"/>
      <c r="WDT232" s="1"/>
      <c r="WDU232" s="1"/>
      <c r="WDV232" s="1"/>
      <c r="WDW232" s="1"/>
      <c r="WDX232" s="1"/>
      <c r="WDY232" s="1"/>
      <c r="WDZ232" s="1"/>
      <c r="WEA232" s="1"/>
      <c r="WEB232" s="1"/>
      <c r="WEC232" s="1"/>
      <c r="WED232" s="1"/>
      <c r="WEE232" s="1"/>
      <c r="WEF232" s="1"/>
      <c r="WEG232" s="1"/>
      <c r="WEH232" s="1"/>
      <c r="WEI232" s="1"/>
      <c r="WEJ232" s="1"/>
      <c r="WEK232" s="1"/>
      <c r="WEL232" s="1"/>
      <c r="WEM232" s="1"/>
      <c r="WEN232" s="1"/>
      <c r="WEO232" s="1"/>
      <c r="WEP232" s="1"/>
      <c r="WEQ232" s="1"/>
      <c r="WER232" s="1"/>
      <c r="WES232" s="1"/>
      <c r="WET232" s="1"/>
      <c r="WEU232" s="1"/>
      <c r="WEV232" s="1"/>
      <c r="WEW232" s="1"/>
      <c r="WEX232" s="1"/>
      <c r="WEY232" s="1"/>
      <c r="WEZ232" s="1"/>
      <c r="WFA232" s="1"/>
      <c r="WFB232" s="1"/>
      <c r="WFC232" s="1"/>
      <c r="WFD232" s="1"/>
      <c r="WFE232" s="1"/>
      <c r="WFF232" s="1"/>
      <c r="WFG232" s="1"/>
      <c r="WFH232" s="1"/>
      <c r="WFI232" s="1"/>
      <c r="WFJ232" s="1"/>
      <c r="WFK232" s="1"/>
      <c r="WFL232" s="1"/>
      <c r="WFM232" s="1"/>
      <c r="WFN232" s="1"/>
      <c r="WFO232" s="1"/>
      <c r="WFP232" s="1"/>
      <c r="WFQ232" s="1"/>
      <c r="WFR232" s="1"/>
      <c r="WFS232" s="1"/>
      <c r="WFT232" s="1"/>
      <c r="WFU232" s="1"/>
      <c r="WFV232" s="1"/>
      <c r="WFW232" s="1"/>
      <c r="WFX232" s="1"/>
      <c r="WFY232" s="1"/>
      <c r="WFZ232" s="1"/>
      <c r="WGA232" s="1"/>
      <c r="WGB232" s="1"/>
      <c r="WGC232" s="1"/>
      <c r="WGD232" s="1"/>
      <c r="WGE232" s="1"/>
      <c r="WGF232" s="1"/>
      <c r="WGG232" s="1"/>
      <c r="WGH232" s="1"/>
      <c r="WGI232" s="1"/>
      <c r="WGJ232" s="1"/>
      <c r="WGK232" s="1"/>
      <c r="WGL232" s="1"/>
      <c r="WGM232" s="1"/>
      <c r="WGN232" s="1"/>
      <c r="WGO232" s="1"/>
      <c r="WGP232" s="1"/>
      <c r="WGQ232" s="1"/>
      <c r="WGR232" s="1"/>
      <c r="WGS232" s="1"/>
      <c r="WGT232" s="1"/>
      <c r="WGU232" s="1"/>
      <c r="WGV232" s="1"/>
      <c r="WGW232" s="1"/>
      <c r="WGX232" s="1"/>
      <c r="WGY232" s="1"/>
      <c r="WGZ232" s="1"/>
      <c r="WHA232" s="1"/>
      <c r="WHB232" s="1"/>
      <c r="WHC232" s="1"/>
      <c r="WHD232" s="1"/>
      <c r="WHE232" s="1"/>
      <c r="WHF232" s="1"/>
      <c r="WHG232" s="1"/>
      <c r="WHH232" s="1"/>
      <c r="WHI232" s="1"/>
      <c r="WHJ232" s="1"/>
      <c r="WHK232" s="1"/>
      <c r="WHL232" s="1"/>
      <c r="WHM232" s="1"/>
      <c r="WHN232" s="1"/>
      <c r="WHO232" s="1"/>
      <c r="WHP232" s="1"/>
      <c r="WHQ232" s="1"/>
      <c r="WHR232" s="1"/>
      <c r="WHS232" s="1"/>
      <c r="WHT232" s="1"/>
      <c r="WHU232" s="1"/>
      <c r="WHV232" s="1"/>
      <c r="WHW232" s="1"/>
      <c r="WHX232" s="1"/>
      <c r="WHY232" s="1"/>
      <c r="WHZ232" s="1"/>
      <c r="WIA232" s="1"/>
      <c r="WIB232" s="1"/>
      <c r="WIC232" s="1"/>
      <c r="WID232" s="1"/>
      <c r="WIE232" s="1"/>
      <c r="WIF232" s="1"/>
      <c r="WIG232" s="1"/>
      <c r="WIH232" s="1"/>
      <c r="WII232" s="1"/>
      <c r="WIJ232" s="1"/>
      <c r="WIK232" s="1"/>
      <c r="WIL232" s="1"/>
      <c r="WIM232" s="1"/>
      <c r="WIN232" s="1"/>
      <c r="WIO232" s="1"/>
      <c r="WIP232" s="1"/>
      <c r="WIQ232" s="1"/>
      <c r="WIR232" s="1"/>
      <c r="WIS232" s="1"/>
      <c r="WIT232" s="1"/>
      <c r="WIU232" s="1"/>
      <c r="WIV232" s="1"/>
      <c r="WIW232" s="1"/>
      <c r="WIX232" s="1"/>
      <c r="WIY232" s="1"/>
      <c r="WIZ232" s="1"/>
      <c r="WJA232" s="1"/>
      <c r="WJB232" s="1"/>
      <c r="WJC232" s="1"/>
      <c r="WJD232" s="1"/>
      <c r="WJE232" s="1"/>
      <c r="WJF232" s="1"/>
      <c r="WJG232" s="1"/>
      <c r="WJH232" s="1"/>
      <c r="WJI232" s="1"/>
      <c r="WJJ232" s="1"/>
      <c r="WJK232" s="1"/>
      <c r="WJL232" s="1"/>
      <c r="WJM232" s="1"/>
      <c r="WJN232" s="1"/>
      <c r="WJO232" s="1"/>
      <c r="WJP232" s="1"/>
      <c r="WJQ232" s="1"/>
      <c r="WJR232" s="1"/>
      <c r="WJS232" s="1"/>
      <c r="WJT232" s="1"/>
      <c r="WJU232" s="1"/>
      <c r="WJV232" s="1"/>
      <c r="WJW232" s="1"/>
      <c r="WJX232" s="1"/>
      <c r="WJY232" s="1"/>
      <c r="WJZ232" s="1"/>
      <c r="WKA232" s="1"/>
      <c r="WKB232" s="1"/>
      <c r="WKC232" s="1"/>
      <c r="WKD232" s="1"/>
      <c r="WKE232" s="1"/>
      <c r="WKF232" s="1"/>
      <c r="WKG232" s="1"/>
      <c r="WKH232" s="1"/>
      <c r="WKI232" s="1"/>
      <c r="WKJ232" s="1"/>
      <c r="WKK232" s="1"/>
      <c r="WKL232" s="1"/>
      <c r="WKM232" s="1"/>
      <c r="WKN232" s="1"/>
      <c r="WKO232" s="1"/>
      <c r="WKP232" s="1"/>
      <c r="WKQ232" s="1"/>
      <c r="WKR232" s="1"/>
      <c r="WKS232" s="1"/>
      <c r="WKT232" s="1"/>
      <c r="WKU232" s="1"/>
      <c r="WKV232" s="1"/>
      <c r="WKW232" s="1"/>
      <c r="WKX232" s="1"/>
      <c r="WKY232" s="1"/>
      <c r="WKZ232" s="1"/>
      <c r="WLA232" s="1"/>
      <c r="WLB232" s="1"/>
      <c r="WLC232" s="1"/>
      <c r="WLD232" s="1"/>
      <c r="WLE232" s="1"/>
      <c r="WLF232" s="1"/>
      <c r="WLG232" s="1"/>
      <c r="WLH232" s="1"/>
      <c r="WLI232" s="1"/>
      <c r="WLJ232" s="1"/>
      <c r="WLK232" s="1"/>
      <c r="WLL232" s="1"/>
      <c r="WLM232" s="1"/>
      <c r="WLN232" s="1"/>
      <c r="WLO232" s="1"/>
      <c r="WLP232" s="1"/>
      <c r="WLQ232" s="1"/>
      <c r="WLR232" s="1"/>
      <c r="WLS232" s="1"/>
      <c r="WLT232" s="1"/>
      <c r="WLU232" s="1"/>
      <c r="WLV232" s="1"/>
      <c r="WLW232" s="1"/>
      <c r="WLX232" s="1"/>
      <c r="WLY232" s="1"/>
      <c r="WLZ232" s="1"/>
      <c r="WMA232" s="1"/>
      <c r="WMB232" s="1"/>
      <c r="WMC232" s="1"/>
      <c r="WMD232" s="1"/>
      <c r="WME232" s="1"/>
      <c r="WMF232" s="1"/>
      <c r="WMG232" s="1"/>
      <c r="WMH232" s="1"/>
      <c r="WMI232" s="1"/>
      <c r="WMJ232" s="1"/>
      <c r="WMK232" s="1"/>
      <c r="WML232" s="1"/>
      <c r="WMM232" s="1"/>
      <c r="WMN232" s="1"/>
      <c r="WMO232" s="1"/>
      <c r="WMP232" s="1"/>
      <c r="WMQ232" s="1"/>
      <c r="WMR232" s="1"/>
      <c r="WMS232" s="1"/>
      <c r="WMT232" s="1"/>
      <c r="WMU232" s="1"/>
      <c r="WMV232" s="1"/>
      <c r="WMW232" s="1"/>
      <c r="WMX232" s="1"/>
      <c r="WMY232" s="1"/>
      <c r="WMZ232" s="1"/>
      <c r="WNA232" s="1"/>
      <c r="WNB232" s="1"/>
      <c r="WNC232" s="1"/>
      <c r="WND232" s="1"/>
      <c r="WNE232" s="1"/>
      <c r="WNF232" s="1"/>
      <c r="WNG232" s="1"/>
      <c r="WNH232" s="1"/>
      <c r="WNI232" s="1"/>
      <c r="WNJ232" s="1"/>
      <c r="WNK232" s="1"/>
      <c r="WNL232" s="1"/>
      <c r="WNM232" s="1"/>
      <c r="WNN232" s="1"/>
      <c r="WNO232" s="1"/>
      <c r="WNP232" s="1"/>
      <c r="WNQ232" s="1"/>
      <c r="WNR232" s="1"/>
      <c r="WNS232" s="1"/>
      <c r="WNT232" s="1"/>
      <c r="WNU232" s="1"/>
      <c r="WNV232" s="1"/>
      <c r="WNW232" s="1"/>
      <c r="WNX232" s="1"/>
      <c r="WNY232" s="1"/>
      <c r="WNZ232" s="1"/>
      <c r="WOA232" s="1"/>
      <c r="WOB232" s="1"/>
      <c r="WOC232" s="1"/>
      <c r="WOD232" s="1"/>
      <c r="WOE232" s="1"/>
      <c r="WOF232" s="1"/>
      <c r="WOG232" s="1"/>
      <c r="WOH232" s="1"/>
      <c r="WOI232" s="1"/>
      <c r="WOJ232" s="1"/>
      <c r="WOK232" s="1"/>
      <c r="WOL232" s="1"/>
      <c r="WOM232" s="1"/>
      <c r="WON232" s="1"/>
      <c r="WOO232" s="1"/>
      <c r="WOP232" s="1"/>
      <c r="WOQ232" s="1"/>
      <c r="WOR232" s="1"/>
      <c r="WOS232" s="1"/>
      <c r="WOT232" s="1"/>
      <c r="WOU232" s="1"/>
      <c r="WOV232" s="1"/>
      <c r="WOW232" s="1"/>
      <c r="WOX232" s="1"/>
      <c r="WOY232" s="1"/>
      <c r="WOZ232" s="1"/>
      <c r="WPA232" s="1"/>
      <c r="WPB232" s="1"/>
      <c r="WPC232" s="1"/>
      <c r="WPD232" s="1"/>
      <c r="WPE232" s="1"/>
      <c r="WPF232" s="1"/>
      <c r="WPG232" s="1"/>
      <c r="WPH232" s="1"/>
      <c r="WPI232" s="1"/>
      <c r="WPJ232" s="1"/>
      <c r="WPK232" s="1"/>
      <c r="WPL232" s="1"/>
      <c r="WPM232" s="1"/>
      <c r="WPN232" s="1"/>
      <c r="WPO232" s="1"/>
      <c r="WPP232" s="1"/>
      <c r="WPQ232" s="1"/>
      <c r="WPR232" s="1"/>
      <c r="WPS232" s="1"/>
      <c r="WPT232" s="1"/>
      <c r="WPU232" s="1"/>
      <c r="WPV232" s="1"/>
      <c r="WPW232" s="1"/>
      <c r="WPX232" s="1"/>
      <c r="WPY232" s="1"/>
      <c r="WPZ232" s="1"/>
      <c r="WQA232" s="1"/>
      <c r="WQB232" s="1"/>
      <c r="WQC232" s="1"/>
      <c r="WQD232" s="1"/>
      <c r="WQE232" s="1"/>
      <c r="WQF232" s="1"/>
      <c r="WQG232" s="1"/>
      <c r="WQH232" s="1"/>
      <c r="WQI232" s="1"/>
      <c r="WQJ232" s="1"/>
      <c r="WQK232" s="1"/>
      <c r="WQL232" s="1"/>
      <c r="WQM232" s="1"/>
      <c r="WQN232" s="1"/>
      <c r="WQO232" s="1"/>
      <c r="WQP232" s="1"/>
      <c r="WQQ232" s="1"/>
      <c r="WQR232" s="1"/>
      <c r="WQS232" s="1"/>
      <c r="WQT232" s="1"/>
      <c r="WQU232" s="1"/>
      <c r="WQV232" s="1"/>
      <c r="WQW232" s="1"/>
      <c r="WQX232" s="1"/>
      <c r="WQY232" s="1"/>
      <c r="WQZ232" s="1"/>
      <c r="WRA232" s="1"/>
      <c r="WRB232" s="1"/>
      <c r="WRC232" s="1"/>
      <c r="WRD232" s="1"/>
      <c r="WRE232" s="1"/>
      <c r="WRF232" s="1"/>
      <c r="WRG232" s="1"/>
      <c r="WRH232" s="1"/>
      <c r="WRI232" s="1"/>
      <c r="WRJ232" s="1"/>
      <c r="WRK232" s="1"/>
      <c r="WRL232" s="1"/>
      <c r="WRM232" s="1"/>
      <c r="WRN232" s="1"/>
      <c r="WRO232" s="1"/>
      <c r="WRP232" s="1"/>
      <c r="WRQ232" s="1"/>
      <c r="WRR232" s="1"/>
      <c r="WRS232" s="1"/>
      <c r="WRT232" s="1"/>
      <c r="WRU232" s="1"/>
      <c r="WRV232" s="1"/>
      <c r="WRW232" s="1"/>
      <c r="WRX232" s="1"/>
      <c r="WRY232" s="1"/>
      <c r="WRZ232" s="1"/>
      <c r="WSA232" s="1"/>
      <c r="WSB232" s="1"/>
      <c r="WSC232" s="1"/>
      <c r="WSD232" s="1"/>
      <c r="WSE232" s="1"/>
      <c r="WSF232" s="1"/>
      <c r="WSG232" s="1"/>
      <c r="WSH232" s="1"/>
      <c r="WSI232" s="1"/>
      <c r="WSJ232" s="1"/>
      <c r="WSK232" s="1"/>
      <c r="WSL232" s="1"/>
      <c r="WSM232" s="1"/>
      <c r="WSN232" s="1"/>
      <c r="WSO232" s="1"/>
      <c r="WSP232" s="1"/>
      <c r="WSQ232" s="1"/>
      <c r="WSR232" s="1"/>
      <c r="WSS232" s="1"/>
      <c r="WST232" s="1"/>
      <c r="WSU232" s="1"/>
      <c r="WSV232" s="1"/>
      <c r="WSW232" s="1"/>
      <c r="WSX232" s="1"/>
      <c r="WSY232" s="1"/>
      <c r="WSZ232" s="1"/>
      <c r="WTA232" s="1"/>
      <c r="WTB232" s="1"/>
      <c r="WTC232" s="1"/>
      <c r="WTD232" s="1"/>
      <c r="WTE232" s="1"/>
      <c r="WTF232" s="1"/>
      <c r="WTG232" s="1"/>
      <c r="WTH232" s="1"/>
      <c r="WTI232" s="1"/>
      <c r="WTJ232" s="1"/>
      <c r="WTK232" s="1"/>
      <c r="WTL232" s="1"/>
      <c r="WTM232" s="1"/>
      <c r="WTN232" s="1"/>
      <c r="WTO232" s="1"/>
      <c r="WTP232" s="1"/>
      <c r="WTQ232" s="1"/>
      <c r="WTR232" s="1"/>
      <c r="WTS232" s="1"/>
      <c r="WTT232" s="1"/>
      <c r="WTU232" s="1"/>
      <c r="WTV232" s="1"/>
      <c r="WTW232" s="1"/>
      <c r="WTX232" s="1"/>
      <c r="WTY232" s="1"/>
      <c r="WTZ232" s="1"/>
      <c r="WUA232" s="1"/>
      <c r="WUB232" s="1"/>
      <c r="WUC232" s="1"/>
      <c r="WUD232" s="1"/>
      <c r="WUE232" s="1"/>
      <c r="WUF232" s="1"/>
      <c r="WUG232" s="1"/>
      <c r="WUH232" s="1"/>
      <c r="WUI232" s="1"/>
      <c r="WUJ232" s="1"/>
      <c r="WUK232" s="1"/>
      <c r="WUL232" s="1"/>
      <c r="WUM232" s="1"/>
      <c r="WUN232" s="1"/>
      <c r="WUO232" s="1"/>
      <c r="WUP232" s="1"/>
      <c r="WUQ232" s="1"/>
      <c r="WUR232" s="1"/>
      <c r="WUS232" s="1"/>
      <c r="WUT232" s="1"/>
      <c r="WUU232" s="1"/>
      <c r="WUV232" s="1"/>
      <c r="WUW232" s="1"/>
      <c r="WUX232" s="1"/>
      <c r="WUY232" s="1"/>
      <c r="WUZ232" s="1"/>
      <c r="WVA232" s="1"/>
      <c r="WVB232" s="1"/>
      <c r="WVC232" s="1"/>
      <c r="WVD232" s="1"/>
      <c r="WVE232" s="1"/>
      <c r="WVF232" s="1"/>
      <c r="WVG232" s="1"/>
      <c r="WVH232" s="1"/>
      <c r="WVI232" s="1"/>
      <c r="WVJ232" s="1"/>
      <c r="WVK232" s="1"/>
      <c r="WVL232" s="1"/>
      <c r="WVM232" s="1"/>
      <c r="WVN232" s="1"/>
      <c r="WVO232" s="1"/>
      <c r="WVP232" s="1"/>
      <c r="WVQ232" s="1"/>
      <c r="WVR232" s="1"/>
      <c r="WVS232" s="1"/>
      <c r="WVT232" s="1"/>
      <c r="WVU232" s="1"/>
      <c r="WVV232" s="1"/>
      <c r="WVW232" s="1"/>
      <c r="WVX232" s="1"/>
      <c r="WVY232" s="1"/>
      <c r="WVZ232" s="1"/>
      <c r="WWA232" s="1"/>
      <c r="WWB232" s="1"/>
      <c r="WWC232" s="1"/>
      <c r="WWD232" s="1"/>
      <c r="WWE232" s="1"/>
      <c r="WWF232" s="1"/>
      <c r="WWG232" s="1"/>
      <c r="WWH232" s="1"/>
      <c r="WWI232" s="1"/>
      <c r="WWJ232" s="1"/>
      <c r="WWK232" s="1"/>
      <c r="WWL232" s="1"/>
      <c r="WWM232" s="1"/>
      <c r="WWN232" s="1"/>
      <c r="WWO232" s="1"/>
      <c r="WWP232" s="1"/>
      <c r="WWQ232" s="1"/>
      <c r="WWR232" s="1"/>
      <c r="WWS232" s="1"/>
      <c r="WWT232" s="1"/>
      <c r="WWU232" s="1"/>
      <c r="WWV232" s="1"/>
      <c r="WWW232" s="1"/>
      <c r="WWX232" s="1"/>
      <c r="WWY232" s="1"/>
      <c r="WWZ232" s="1"/>
      <c r="WXA232" s="1"/>
      <c r="WXB232" s="1"/>
      <c r="WXC232" s="1"/>
      <c r="WXD232" s="1"/>
      <c r="WXE232" s="1"/>
      <c r="WXF232" s="1"/>
      <c r="WXG232" s="1"/>
      <c r="WXH232" s="1"/>
      <c r="WXI232" s="1"/>
      <c r="WXJ232" s="1"/>
      <c r="WXK232" s="1"/>
      <c r="WXL232" s="1"/>
      <c r="WXM232" s="1"/>
      <c r="WXN232" s="1"/>
      <c r="WXO232" s="1"/>
      <c r="WXP232" s="1"/>
      <c r="WXQ232" s="1"/>
      <c r="WXR232" s="1"/>
      <c r="WXS232" s="1"/>
      <c r="WXT232" s="1"/>
      <c r="WXU232" s="1"/>
      <c r="WXV232" s="1"/>
      <c r="WXW232" s="1"/>
      <c r="WXX232" s="1"/>
      <c r="WXY232" s="1"/>
      <c r="WXZ232" s="1"/>
      <c r="WYA232" s="1"/>
      <c r="WYB232" s="1"/>
      <c r="WYC232" s="1"/>
      <c r="WYD232" s="1"/>
      <c r="WYE232" s="1"/>
      <c r="WYF232" s="1"/>
      <c r="WYG232" s="1"/>
      <c r="WYH232" s="1"/>
      <c r="WYI232" s="1"/>
      <c r="WYJ232" s="1"/>
      <c r="WYK232" s="1"/>
      <c r="WYL232" s="1"/>
      <c r="WYM232" s="1"/>
      <c r="WYN232" s="1"/>
      <c r="WYO232" s="1"/>
      <c r="WYP232" s="1"/>
      <c r="WYQ232" s="1"/>
      <c r="WYR232" s="1"/>
      <c r="WYS232" s="1"/>
      <c r="WYT232" s="1"/>
      <c r="WYU232" s="1"/>
      <c r="WYV232" s="1"/>
      <c r="WYW232" s="1"/>
      <c r="WYX232" s="1"/>
      <c r="WYY232" s="1"/>
      <c r="WYZ232" s="1"/>
      <c r="WZA232" s="1"/>
      <c r="WZB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43">
        <v>0</v>
      </c>
      <c r="XEM232" s="43">
        <v>0</v>
      </c>
    </row>
    <row r="233" spans="1:16367" s="12" customFormat="1" ht="33" customHeight="1">
      <c r="A233" s="70"/>
      <c r="B233" s="11"/>
      <c r="C233" s="1627" t="s">
        <v>1043</v>
      </c>
      <c r="D233" s="1627"/>
      <c r="E233" s="1628"/>
      <c r="F233" s="48">
        <v>24.08</v>
      </c>
      <c r="G233" s="48">
        <v>9.76</v>
      </c>
      <c r="H233" s="48">
        <v>7.75</v>
      </c>
      <c r="I233" s="22">
        <v>4.6900000000000004</v>
      </c>
      <c r="J233" s="183">
        <v>14.58</v>
      </c>
      <c r="K233" s="179">
        <v>11.34</v>
      </c>
      <c r="L233" s="179">
        <v>10.76</v>
      </c>
      <c r="M233" s="180">
        <v>2.63</v>
      </c>
      <c r="N233" s="48">
        <v>0</v>
      </c>
      <c r="O233" s="48">
        <v>0</v>
      </c>
      <c r="P233" s="43">
        <v>0</v>
      </c>
      <c r="Q233" s="154">
        <v>0</v>
      </c>
      <c r="R233" s="160">
        <v>0</v>
      </c>
      <c r="S233" s="4"/>
      <c r="T233" s="3"/>
      <c r="U233" s="3"/>
      <c r="V233" s="3"/>
      <c r="W233" s="4"/>
      <c r="X233" s="5"/>
      <c r="Y233" s="5"/>
      <c r="Z233" s="6"/>
      <c r="AA233" s="5"/>
      <c r="AB233" s="5"/>
      <c r="AC233" s="5"/>
      <c r="AD233" s="6"/>
      <c r="AE233" s="63"/>
      <c r="AF233" s="63"/>
      <c r="AG233" s="63"/>
      <c r="AH233" s="63"/>
      <c r="AI233" s="63"/>
      <c r="AJ233" s="63"/>
      <c r="AK233" s="63"/>
      <c r="AL233" s="63"/>
      <c r="AM233" s="63"/>
      <c r="AN233" s="63"/>
      <c r="AO233" s="7"/>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c r="JY233" s="1"/>
      <c r="JZ233" s="1"/>
      <c r="KA233" s="1"/>
      <c r="KB233" s="1"/>
      <c r="KC233" s="1"/>
      <c r="KD233" s="1"/>
      <c r="KE233" s="1"/>
      <c r="KF233" s="1"/>
      <c r="KG233" s="1"/>
      <c r="KH233" s="1"/>
      <c r="KI233" s="1"/>
      <c r="KJ233" s="1"/>
      <c r="KK233" s="1"/>
      <c r="KL233" s="1"/>
      <c r="KM233" s="1"/>
      <c r="KN233" s="1"/>
      <c r="KO233" s="1"/>
      <c r="KP233" s="1"/>
      <c r="KQ233" s="1"/>
      <c r="KR233" s="1"/>
      <c r="KS233" s="1"/>
      <c r="KT233" s="1"/>
      <c r="KU233" s="1"/>
      <c r="KV233" s="1"/>
      <c r="KW233" s="1"/>
      <c r="KX233" s="1"/>
      <c r="KY233" s="1"/>
      <c r="KZ233" s="1"/>
      <c r="LA233" s="1"/>
      <c r="LB233" s="1"/>
      <c r="LC233" s="1"/>
      <c r="LD233" s="1"/>
      <c r="LE233" s="1"/>
      <c r="LF233" s="1"/>
      <c r="LG233" s="1"/>
      <c r="LH233" s="1"/>
      <c r="LI233" s="1"/>
      <c r="LJ233" s="1"/>
      <c r="LK233" s="1"/>
      <c r="LL233" s="1"/>
      <c r="LM233" s="1"/>
      <c r="LN233" s="1"/>
      <c r="LO233" s="1"/>
      <c r="LP233" s="1"/>
      <c r="LQ233" s="1"/>
      <c r="LR233" s="1"/>
      <c r="LS233" s="1"/>
      <c r="LT233" s="1"/>
      <c r="LU233" s="1"/>
      <c r="LV233" s="1"/>
      <c r="LW233" s="1"/>
      <c r="LX233" s="1"/>
      <c r="LY233" s="1"/>
      <c r="LZ233" s="1"/>
      <c r="MA233" s="1"/>
      <c r="MB233" s="1"/>
      <c r="MC233" s="1"/>
      <c r="MD233" s="1"/>
      <c r="ME233" s="1"/>
      <c r="MF233" s="1"/>
      <c r="MG233" s="1"/>
      <c r="MH233" s="1"/>
      <c r="MI233" s="1"/>
      <c r="MJ233" s="1"/>
      <c r="MK233" s="1"/>
      <c r="ML233" s="1"/>
      <c r="MM233" s="1"/>
      <c r="MN233" s="1"/>
      <c r="MO233" s="1"/>
      <c r="MP233" s="1"/>
      <c r="MQ233" s="1"/>
      <c r="MR233" s="1"/>
      <c r="MS233" s="1"/>
      <c r="MT233" s="1"/>
      <c r="MU233" s="1"/>
      <c r="MV233" s="1"/>
      <c r="MW233" s="1"/>
      <c r="MX233" s="1"/>
      <c r="MY233" s="1"/>
      <c r="MZ233" s="1"/>
      <c r="NA233" s="1"/>
      <c r="NB233" s="1"/>
      <c r="NC233" s="1"/>
      <c r="ND233" s="1"/>
      <c r="NE233" s="1"/>
      <c r="NF233" s="1"/>
      <c r="NG233" s="1"/>
      <c r="NH233" s="1"/>
      <c r="NI233" s="1"/>
      <c r="NJ233" s="1"/>
      <c r="NK233" s="1"/>
      <c r="NL233" s="1"/>
      <c r="NM233" s="1"/>
      <c r="NN233" s="1"/>
      <c r="NO233" s="1"/>
      <c r="NP233" s="1"/>
      <c r="NQ233" s="1"/>
      <c r="NR233" s="1"/>
      <c r="NS233" s="1"/>
      <c r="NT233" s="1"/>
      <c r="NU233" s="1"/>
      <c r="NV233" s="1"/>
      <c r="NW233" s="1"/>
      <c r="NX233" s="1"/>
      <c r="NY233" s="1"/>
      <c r="NZ233" s="1"/>
      <c r="OA233" s="1"/>
      <c r="OB233" s="1"/>
      <c r="OC233" s="1"/>
      <c r="OD233" s="1"/>
      <c r="OE233" s="1"/>
      <c r="OF233" s="1"/>
      <c r="OG233" s="1"/>
      <c r="OH233" s="1"/>
      <c r="OI233" s="1"/>
      <c r="OJ233" s="1"/>
      <c r="OK233" s="1"/>
      <c r="OL233" s="1"/>
      <c r="OM233" s="1"/>
      <c r="ON233" s="1"/>
      <c r="OO233" s="1"/>
      <c r="OP233" s="1"/>
      <c r="OQ233" s="1"/>
      <c r="OR233" s="1"/>
      <c r="OS233" s="1"/>
      <c r="OT233" s="1"/>
      <c r="OU233" s="1"/>
      <c r="OV233" s="1"/>
      <c r="OW233" s="1"/>
      <c r="OX233" s="1"/>
      <c r="OY233" s="1"/>
      <c r="OZ233" s="1"/>
      <c r="PA233" s="1"/>
      <c r="PB233" s="1"/>
      <c r="PC233" s="1"/>
      <c r="PD233" s="1"/>
      <c r="PE233" s="1"/>
      <c r="PF233" s="1"/>
      <c r="PG233" s="1"/>
      <c r="PH233" s="1"/>
      <c r="PI233" s="1"/>
      <c r="PJ233" s="1"/>
      <c r="PK233" s="1"/>
      <c r="PL233" s="1"/>
      <c r="PM233" s="1"/>
      <c r="PN233" s="1"/>
      <c r="PO233" s="1"/>
      <c r="PP233" s="1"/>
      <c r="PQ233" s="1"/>
      <c r="PR233" s="1"/>
      <c r="PS233" s="1"/>
      <c r="PT233" s="1"/>
      <c r="PU233" s="1"/>
      <c r="PV233" s="1"/>
      <c r="PW233" s="1"/>
      <c r="PX233" s="1"/>
      <c r="PY233" s="1"/>
      <c r="PZ233" s="1"/>
      <c r="QA233" s="1"/>
      <c r="QB233" s="1"/>
      <c r="QC233" s="1"/>
      <c r="QD233" s="1"/>
      <c r="QE233" s="1"/>
      <c r="QF233" s="1"/>
      <c r="QG233" s="1"/>
      <c r="QH233" s="1"/>
      <c r="QI233" s="1"/>
      <c r="QJ233" s="1"/>
      <c r="QK233" s="1"/>
      <c r="QL233" s="1"/>
      <c r="QM233" s="1"/>
      <c r="QN233" s="1"/>
      <c r="QO233" s="1"/>
      <c r="QP233" s="1"/>
      <c r="QQ233" s="1"/>
      <c r="QR233" s="1"/>
      <c r="QS233" s="1"/>
      <c r="QT233" s="1"/>
      <c r="QU233" s="1"/>
      <c r="QV233" s="1"/>
      <c r="QW233" s="1"/>
      <c r="QX233" s="1"/>
      <c r="QY233" s="1"/>
      <c r="QZ233" s="1"/>
      <c r="RA233" s="1"/>
      <c r="RB233" s="1"/>
      <c r="RC233" s="1"/>
      <c r="RD233" s="1"/>
      <c r="RE233" s="1"/>
      <c r="RF233" s="1"/>
      <c r="RG233" s="1"/>
      <c r="RH233" s="1"/>
      <c r="RI233" s="1"/>
      <c r="RJ233" s="1"/>
      <c r="RK233" s="1"/>
      <c r="RL233" s="1"/>
      <c r="RM233" s="1"/>
      <c r="RN233" s="1"/>
      <c r="RO233" s="1"/>
      <c r="RP233" s="1"/>
      <c r="RQ233" s="1"/>
      <c r="RR233" s="1"/>
      <c r="RS233" s="1"/>
      <c r="RT233" s="1"/>
      <c r="RU233" s="1"/>
      <c r="RV233" s="1"/>
      <c r="RW233" s="1"/>
      <c r="RX233" s="1"/>
      <c r="RY233" s="1"/>
      <c r="RZ233" s="1"/>
      <c r="SA233" s="1"/>
      <c r="SB233" s="1"/>
      <c r="SC233" s="1"/>
      <c r="SD233" s="1"/>
      <c r="SE233" s="1"/>
      <c r="SF233" s="1"/>
      <c r="SG233" s="1"/>
      <c r="SH233" s="1"/>
      <c r="SI233" s="1"/>
      <c r="SJ233" s="1"/>
      <c r="SK233" s="1"/>
      <c r="SL233" s="1"/>
      <c r="SM233" s="1"/>
      <c r="SN233" s="1"/>
      <c r="SO233" s="1"/>
      <c r="SP233" s="1"/>
      <c r="SQ233" s="1"/>
      <c r="SR233" s="1"/>
      <c r="SS233" s="1"/>
      <c r="ST233" s="1"/>
      <c r="SU233" s="1"/>
      <c r="SV233" s="1"/>
      <c r="SW233" s="1"/>
      <c r="SX233" s="1"/>
      <c r="SY233" s="1"/>
      <c r="SZ233" s="1"/>
      <c r="TA233" s="1"/>
      <c r="TB233" s="1"/>
      <c r="TC233" s="1"/>
      <c r="TD233" s="1"/>
      <c r="TE233" s="1"/>
      <c r="TF233" s="1"/>
      <c r="TG233" s="1"/>
      <c r="TH233" s="1"/>
      <c r="TI233" s="1"/>
      <c r="TJ233" s="1"/>
      <c r="TK233" s="1"/>
      <c r="TL233" s="1"/>
      <c r="TM233" s="1"/>
      <c r="TN233" s="1"/>
      <c r="TO233" s="1"/>
      <c r="TP233" s="1"/>
      <c r="TQ233" s="1"/>
      <c r="TR233" s="1"/>
      <c r="TS233" s="1"/>
      <c r="TT233" s="1"/>
      <c r="TU233" s="1"/>
      <c r="TV233" s="1"/>
      <c r="TW233" s="1"/>
      <c r="TX233" s="1"/>
      <c r="TY233" s="1"/>
      <c r="TZ233" s="1"/>
      <c r="UA233" s="1"/>
      <c r="UB233" s="1"/>
      <c r="UC233" s="1"/>
      <c r="UD233" s="1"/>
      <c r="UE233" s="1"/>
      <c r="UF233" s="1"/>
      <c r="UG233" s="1"/>
      <c r="UH233" s="1"/>
      <c r="UI233" s="1"/>
      <c r="UJ233" s="1"/>
      <c r="UK233" s="1"/>
      <c r="UL233" s="1"/>
      <c r="UM233" s="1"/>
      <c r="UN233" s="1"/>
      <c r="UO233" s="1"/>
      <c r="UP233" s="1"/>
      <c r="UQ233" s="1"/>
      <c r="UR233" s="1"/>
      <c r="US233" s="1"/>
      <c r="UT233" s="1"/>
      <c r="UU233" s="1"/>
      <c r="UV233" s="1"/>
      <c r="UW233" s="1"/>
      <c r="UX233" s="1"/>
      <c r="UY233" s="1"/>
      <c r="UZ233" s="1"/>
      <c r="VA233" s="1"/>
      <c r="VB233" s="1"/>
      <c r="VC233" s="1"/>
      <c r="VD233" s="1"/>
      <c r="VE233" s="1"/>
      <c r="VF233" s="1"/>
      <c r="VG233" s="1"/>
      <c r="VH233" s="1"/>
      <c r="VI233" s="1"/>
      <c r="VJ233" s="1"/>
      <c r="VK233" s="1"/>
      <c r="VL233" s="1"/>
      <c r="VM233" s="1"/>
      <c r="VN233" s="1"/>
      <c r="VO233" s="1"/>
      <c r="VP233" s="1"/>
      <c r="VQ233" s="1"/>
      <c r="VR233" s="1"/>
      <c r="VS233" s="1"/>
      <c r="VT233" s="1"/>
      <c r="VU233" s="1"/>
      <c r="VV233" s="1"/>
      <c r="VW233" s="1"/>
      <c r="VX233" s="1"/>
      <c r="VY233" s="1"/>
      <c r="VZ233" s="1"/>
      <c r="WA233" s="1"/>
      <c r="WB233" s="1"/>
      <c r="WC233" s="1"/>
      <c r="WD233" s="1"/>
      <c r="WE233" s="1"/>
      <c r="WF233" s="1"/>
      <c r="WG233" s="1"/>
      <c r="WH233" s="1"/>
      <c r="WI233" s="1"/>
      <c r="WJ233" s="1"/>
      <c r="WK233" s="1"/>
      <c r="WL233" s="1"/>
      <c r="WM233" s="1"/>
      <c r="WN233" s="1"/>
      <c r="WO233" s="1"/>
      <c r="WP233" s="1"/>
      <c r="WQ233" s="1"/>
      <c r="WR233" s="1"/>
      <c r="WS233" s="1"/>
      <c r="WT233" s="1"/>
      <c r="WU233" s="1"/>
      <c r="WV233" s="1"/>
      <c r="WW233" s="1"/>
      <c r="WX233" s="1"/>
      <c r="WY233" s="1"/>
      <c r="WZ233" s="1"/>
      <c r="XA233" s="1"/>
      <c r="XB233" s="1"/>
      <c r="XC233" s="1"/>
      <c r="XD233" s="1"/>
      <c r="XE233" s="1"/>
      <c r="XF233" s="1"/>
      <c r="XG233" s="1"/>
      <c r="XH233" s="1"/>
      <c r="XI233" s="1"/>
      <c r="XJ233" s="1"/>
      <c r="XK233" s="1"/>
      <c r="XL233" s="1"/>
      <c r="XM233" s="1"/>
      <c r="XN233" s="1"/>
      <c r="XO233" s="1"/>
      <c r="XP233" s="1"/>
      <c r="XQ233" s="1"/>
      <c r="XR233" s="1"/>
      <c r="XS233" s="1"/>
      <c r="XT233" s="1"/>
      <c r="XU233" s="1"/>
      <c r="XV233" s="1"/>
      <c r="XW233" s="1"/>
      <c r="XX233" s="1"/>
      <c r="XY233" s="1"/>
      <c r="XZ233" s="1"/>
      <c r="YA233" s="1"/>
      <c r="YB233" s="1"/>
      <c r="YC233" s="1"/>
      <c r="YD233" s="1"/>
      <c r="YE233" s="1"/>
      <c r="YF233" s="1"/>
      <c r="YG233" s="1"/>
      <c r="YH233" s="1"/>
      <c r="YI233" s="1"/>
      <c r="YJ233" s="1"/>
      <c r="YK233" s="1"/>
      <c r="YL233" s="1"/>
      <c r="YM233" s="1"/>
      <c r="YN233" s="1"/>
      <c r="YO233" s="1"/>
      <c r="YP233" s="1"/>
      <c r="YQ233" s="1"/>
      <c r="YR233" s="1"/>
      <c r="YS233" s="1"/>
      <c r="YT233" s="1"/>
      <c r="YU233" s="1"/>
      <c r="YV233" s="1"/>
      <c r="YW233" s="1"/>
      <c r="YX233" s="1"/>
      <c r="YY233" s="1"/>
      <c r="YZ233" s="1"/>
      <c r="ZA233" s="1"/>
      <c r="ZB233" s="1"/>
      <c r="ZC233" s="1"/>
      <c r="ZD233" s="1"/>
      <c r="ZE233" s="1"/>
      <c r="ZF233" s="1"/>
      <c r="ZG233" s="1"/>
      <c r="ZH233" s="1"/>
      <c r="ZI233" s="1"/>
      <c r="ZJ233" s="1"/>
      <c r="ZK233" s="1"/>
      <c r="ZL233" s="1"/>
      <c r="ZM233" s="1"/>
      <c r="ZN233" s="1"/>
      <c r="ZO233" s="1"/>
      <c r="ZP233" s="1"/>
      <c r="ZQ233" s="1"/>
      <c r="ZR233" s="1"/>
      <c r="ZS233" s="1"/>
      <c r="ZT233" s="1"/>
      <c r="ZU233" s="1"/>
      <c r="ZV233" s="1"/>
      <c r="ZW233" s="1"/>
      <c r="ZX233" s="1"/>
      <c r="ZY233" s="1"/>
      <c r="ZZ233" s="1"/>
      <c r="AAA233" s="1"/>
      <c r="AAB233" s="1"/>
      <c r="AAC233" s="1"/>
      <c r="AAD233" s="1"/>
      <c r="AAE233" s="1"/>
      <c r="AAF233" s="1"/>
      <c r="AAG233" s="1"/>
      <c r="AAH233" s="1"/>
      <c r="AAI233" s="1"/>
      <c r="AAJ233" s="1"/>
      <c r="AAK233" s="1"/>
      <c r="AAL233" s="1"/>
      <c r="AAM233" s="1"/>
      <c r="AAN233" s="1"/>
      <c r="AAO233" s="1"/>
      <c r="AAP233" s="1"/>
      <c r="AAQ233" s="1"/>
      <c r="AAR233" s="1"/>
      <c r="AAS233" s="1"/>
      <c r="AAT233" s="1"/>
      <c r="AAU233" s="1"/>
      <c r="AAV233" s="1"/>
      <c r="AAW233" s="1"/>
      <c r="AAX233" s="1"/>
      <c r="AAY233" s="1"/>
      <c r="AAZ233" s="1"/>
      <c r="ABA233" s="1"/>
      <c r="ABB233" s="1"/>
      <c r="ABC233" s="1"/>
      <c r="ABD233" s="1"/>
      <c r="ABE233" s="1"/>
      <c r="ABF233" s="1"/>
      <c r="ABG233" s="1"/>
      <c r="ABH233" s="1"/>
      <c r="ABI233" s="1"/>
      <c r="ABJ233" s="1"/>
      <c r="ABK233" s="1"/>
      <c r="ABL233" s="1"/>
      <c r="ABM233" s="1"/>
      <c r="ABN233" s="1"/>
      <c r="ABO233" s="1"/>
      <c r="ABP233" s="1"/>
      <c r="ABQ233" s="1"/>
      <c r="ABR233" s="1"/>
      <c r="ABS233" s="1"/>
      <c r="ABT233" s="1"/>
      <c r="ABU233" s="1"/>
      <c r="ABV233" s="1"/>
      <c r="ABW233" s="1"/>
      <c r="ABX233" s="1"/>
      <c r="ABY233" s="1"/>
      <c r="ABZ233" s="1"/>
      <c r="ACA233" s="1"/>
      <c r="ACB233" s="1"/>
      <c r="ACC233" s="1"/>
      <c r="ACD233" s="1"/>
      <c r="ACE233" s="1"/>
      <c r="ACF233" s="1"/>
      <c r="ACG233" s="1"/>
      <c r="ACH233" s="1"/>
      <c r="ACI233" s="1"/>
      <c r="ACJ233" s="1"/>
      <c r="ACK233" s="1"/>
      <c r="ACL233" s="1"/>
      <c r="ACM233" s="1"/>
      <c r="ACN233" s="1"/>
      <c r="ACO233" s="1"/>
      <c r="ACP233" s="1"/>
      <c r="ACQ233" s="1"/>
      <c r="ACR233" s="1"/>
      <c r="ACS233" s="1"/>
      <c r="ACT233" s="1"/>
      <c r="ACU233" s="1"/>
      <c r="ACV233" s="1"/>
      <c r="ACW233" s="1"/>
      <c r="ACX233" s="1"/>
      <c r="ACY233" s="1"/>
      <c r="ACZ233" s="1"/>
      <c r="ADA233" s="1"/>
      <c r="ADB233" s="1"/>
      <c r="ADC233" s="1"/>
      <c r="ADD233" s="1"/>
      <c r="ADE233" s="1"/>
      <c r="ADF233" s="1"/>
      <c r="ADG233" s="1"/>
      <c r="ADH233" s="1"/>
      <c r="ADI233" s="1"/>
      <c r="ADJ233" s="1"/>
      <c r="ADK233" s="1"/>
      <c r="ADL233" s="1"/>
      <c r="ADM233" s="1"/>
      <c r="ADN233" s="1"/>
      <c r="ADO233" s="1"/>
      <c r="ADP233" s="1"/>
      <c r="ADQ233" s="1"/>
      <c r="ADR233" s="1"/>
      <c r="ADS233" s="1"/>
      <c r="ADT233" s="1"/>
      <c r="ADU233" s="1"/>
      <c r="ADV233" s="1"/>
      <c r="ADW233" s="1"/>
      <c r="ADX233" s="1"/>
      <c r="ADY233" s="1"/>
      <c r="ADZ233" s="1"/>
      <c r="AEA233" s="1"/>
      <c r="AEB233" s="1"/>
      <c r="AEC233" s="1"/>
      <c r="AED233" s="1"/>
      <c r="AEE233" s="1"/>
      <c r="AEF233" s="1"/>
      <c r="AEG233" s="1"/>
      <c r="AEH233" s="1"/>
      <c r="AEI233" s="1"/>
      <c r="AEJ233" s="1"/>
      <c r="AEK233" s="1"/>
      <c r="AEL233" s="1"/>
      <c r="AEM233" s="1"/>
      <c r="AEN233" s="1"/>
      <c r="AEO233" s="1"/>
      <c r="AEP233" s="1"/>
      <c r="AEQ233" s="1"/>
      <c r="AER233" s="1"/>
      <c r="AES233" s="1"/>
      <c r="AET233" s="1"/>
      <c r="AEU233" s="1"/>
      <c r="AEV233" s="1"/>
      <c r="AEW233" s="1"/>
      <c r="AEX233" s="1"/>
      <c r="AEY233" s="1"/>
      <c r="AEZ233" s="1"/>
      <c r="AFA233" s="1"/>
      <c r="AFB233" s="1"/>
      <c r="AFC233" s="1"/>
      <c r="AFD233" s="1"/>
      <c r="AFE233" s="1"/>
      <c r="AFF233" s="1"/>
      <c r="AFG233" s="1"/>
      <c r="AFH233" s="1"/>
      <c r="AFI233" s="1"/>
      <c r="AFJ233" s="1"/>
      <c r="AFK233" s="1"/>
      <c r="AFL233" s="1"/>
      <c r="AFM233" s="1"/>
      <c r="AFN233" s="1"/>
      <c r="AFO233" s="1"/>
      <c r="AFP233" s="1"/>
      <c r="AFQ233" s="1"/>
      <c r="AFR233" s="1"/>
      <c r="AFS233" s="1"/>
      <c r="AFT233" s="1"/>
      <c r="AFU233" s="1"/>
      <c r="AFV233" s="1"/>
      <c r="AFW233" s="1"/>
      <c r="AFX233" s="1"/>
      <c r="AFY233" s="1"/>
      <c r="AFZ233" s="1"/>
      <c r="AGA233" s="1"/>
      <c r="AGB233" s="1"/>
      <c r="AGC233" s="1"/>
      <c r="AGD233" s="1"/>
      <c r="AGE233" s="1"/>
      <c r="AGF233" s="1"/>
      <c r="AGG233" s="1"/>
      <c r="AGH233" s="1"/>
      <c r="AGI233" s="1"/>
      <c r="AGJ233" s="1"/>
      <c r="AGK233" s="1"/>
      <c r="AGL233" s="1"/>
      <c r="AGM233" s="1"/>
      <c r="AGN233" s="1"/>
      <c r="AGO233" s="1"/>
      <c r="AGP233" s="1"/>
      <c r="AGQ233" s="1"/>
      <c r="AGR233" s="1"/>
      <c r="AGS233" s="1"/>
      <c r="AGT233" s="1"/>
      <c r="AGU233" s="1"/>
      <c r="AGV233" s="1"/>
      <c r="AGW233" s="1"/>
      <c r="AGX233" s="1"/>
      <c r="AGY233" s="1"/>
      <c r="AGZ233" s="1"/>
      <c r="AHA233" s="1"/>
      <c r="AHB233" s="1"/>
      <c r="AHC233" s="1"/>
      <c r="AHD233" s="1"/>
      <c r="AHE233" s="1"/>
      <c r="AHF233" s="1"/>
      <c r="AHG233" s="1"/>
      <c r="AHH233" s="1"/>
      <c r="AHI233" s="1"/>
      <c r="AHJ233" s="1"/>
      <c r="AHK233" s="1"/>
      <c r="AHL233" s="1"/>
      <c r="AHM233" s="1"/>
      <c r="AHN233" s="1"/>
      <c r="AHO233" s="1"/>
      <c r="AHP233" s="1"/>
      <c r="AHQ233" s="1"/>
      <c r="AHR233" s="1"/>
      <c r="AHS233" s="1"/>
      <c r="AHT233" s="1"/>
      <c r="AHU233" s="1"/>
      <c r="AHV233" s="1"/>
      <c r="AHW233" s="1"/>
      <c r="AHX233" s="1"/>
      <c r="AHY233" s="1"/>
      <c r="AHZ233" s="1"/>
      <c r="AIA233" s="1"/>
      <c r="AIB233" s="1"/>
      <c r="AIC233" s="1"/>
      <c r="AID233" s="1"/>
      <c r="AIE233" s="1"/>
      <c r="AIF233" s="1"/>
      <c r="AIG233" s="1"/>
      <c r="AIH233" s="1"/>
      <c r="AII233" s="1"/>
      <c r="AIJ233" s="1"/>
      <c r="AIK233" s="1"/>
      <c r="AIL233" s="1"/>
      <c r="AIM233" s="1"/>
      <c r="AIN233" s="1"/>
      <c r="AIO233" s="1"/>
      <c r="AIP233" s="1"/>
      <c r="AIQ233" s="1"/>
      <c r="AIR233" s="1"/>
      <c r="AIS233" s="1"/>
      <c r="AIT233" s="1"/>
      <c r="AIU233" s="1"/>
      <c r="AIV233" s="1"/>
      <c r="AIW233" s="1"/>
      <c r="AIX233" s="1"/>
      <c r="AIY233" s="1"/>
      <c r="AIZ233" s="1"/>
      <c r="AJA233" s="1"/>
      <c r="AJB233" s="1"/>
      <c r="AJC233" s="1"/>
      <c r="AJD233" s="1"/>
      <c r="AJE233" s="1"/>
      <c r="AJF233" s="1"/>
      <c r="AJG233" s="1"/>
      <c r="AJH233" s="1"/>
      <c r="AJI233" s="1"/>
      <c r="AJJ233" s="1"/>
      <c r="AJK233" s="1"/>
      <c r="AJL233" s="1"/>
      <c r="AJM233" s="1"/>
      <c r="AJN233" s="1"/>
      <c r="AJO233" s="1"/>
      <c r="AJP233" s="1"/>
      <c r="AJQ233" s="1"/>
      <c r="AJR233" s="1"/>
      <c r="AJS233" s="1"/>
      <c r="AJT233" s="1"/>
      <c r="AJU233" s="1"/>
      <c r="AJV233" s="1"/>
      <c r="AJW233" s="1"/>
      <c r="AJX233" s="1"/>
      <c r="AJY233" s="1"/>
      <c r="AJZ233" s="1"/>
      <c r="AKA233" s="1"/>
      <c r="AKB233" s="1"/>
      <c r="AKC233" s="1"/>
      <c r="AKD233" s="1"/>
      <c r="AKE233" s="1"/>
      <c r="AKF233" s="1"/>
      <c r="AKG233" s="1"/>
      <c r="AKH233" s="1"/>
      <c r="AKI233" s="1"/>
      <c r="AKJ233" s="1"/>
      <c r="AKK233" s="1"/>
      <c r="AKL233" s="1"/>
      <c r="AKM233" s="1"/>
      <c r="AKN233" s="1"/>
      <c r="AKO233" s="1"/>
      <c r="AKP233" s="1"/>
      <c r="AKQ233" s="1"/>
      <c r="AKR233" s="1"/>
      <c r="AKS233" s="1"/>
      <c r="AKT233" s="1"/>
      <c r="AKU233" s="1"/>
      <c r="AKV233" s="1"/>
      <c r="AKW233" s="1"/>
      <c r="AKX233" s="1"/>
      <c r="AKY233" s="1"/>
      <c r="AKZ233" s="1"/>
      <c r="ALA233" s="1"/>
      <c r="ALB233" s="1"/>
      <c r="ALC233" s="1"/>
      <c r="ALD233" s="1"/>
      <c r="ALE233" s="1"/>
      <c r="ALF233" s="1"/>
      <c r="ALG233" s="1"/>
      <c r="ALH233" s="1"/>
      <c r="ALI233" s="1"/>
      <c r="ALJ233" s="1"/>
      <c r="ALK233" s="1"/>
      <c r="ALL233" s="1"/>
      <c r="ALM233" s="1"/>
      <c r="ALN233" s="1"/>
      <c r="ALO233" s="1"/>
      <c r="ALP233" s="1"/>
      <c r="ALQ233" s="1"/>
      <c r="ALR233" s="1"/>
      <c r="ALS233" s="1"/>
      <c r="ALT233" s="1"/>
      <c r="ALU233" s="1"/>
      <c r="ALV233" s="1"/>
      <c r="ALW233" s="1"/>
      <c r="ALX233" s="1"/>
      <c r="ALY233" s="1"/>
      <c r="ALZ233" s="1"/>
      <c r="AMA233" s="1"/>
      <c r="AMB233" s="1"/>
      <c r="AMC233" s="1"/>
      <c r="AMD233" s="1"/>
      <c r="AME233" s="1"/>
      <c r="AMF233" s="1"/>
      <c r="AMG233" s="1"/>
      <c r="AMH233" s="1"/>
      <c r="AMI233" s="1"/>
      <c r="AMJ233" s="1"/>
      <c r="AMK233" s="1"/>
      <c r="AML233" s="1"/>
      <c r="AMM233" s="1"/>
      <c r="AMN233" s="1"/>
      <c r="AMO233" s="1"/>
      <c r="AMP233" s="1"/>
      <c r="AMQ233" s="1"/>
      <c r="AMR233" s="1"/>
      <c r="AMS233" s="1"/>
      <c r="AMT233" s="1"/>
      <c r="AMU233" s="1"/>
      <c r="AMV233" s="1"/>
      <c r="AMW233" s="1"/>
      <c r="AMX233" s="1"/>
      <c r="AMY233" s="1"/>
      <c r="AMZ233" s="1"/>
      <c r="ANA233" s="1"/>
      <c r="ANB233" s="1"/>
      <c r="ANC233" s="1"/>
      <c r="AND233" s="1"/>
      <c r="ANE233" s="1"/>
      <c r="ANF233" s="1"/>
      <c r="ANG233" s="1"/>
      <c r="ANH233" s="1"/>
      <c r="ANI233" s="1"/>
      <c r="ANJ233" s="1"/>
      <c r="ANK233" s="1"/>
      <c r="ANL233" s="1"/>
      <c r="ANM233" s="1"/>
      <c r="ANN233" s="1"/>
      <c r="ANO233" s="1"/>
      <c r="ANP233" s="1"/>
      <c r="ANQ233" s="1"/>
      <c r="ANR233" s="1"/>
      <c r="ANS233" s="1"/>
      <c r="ANT233" s="1"/>
      <c r="ANU233" s="1"/>
      <c r="ANV233" s="1"/>
      <c r="ANW233" s="1"/>
      <c r="ANX233" s="1"/>
      <c r="ANY233" s="1"/>
      <c r="ANZ233" s="1"/>
      <c r="AOA233" s="1"/>
      <c r="AOB233" s="1"/>
      <c r="AOC233" s="1"/>
      <c r="AOD233" s="1"/>
      <c r="AOE233" s="1"/>
      <c r="AOF233" s="1"/>
      <c r="AOG233" s="1"/>
      <c r="AOH233" s="1"/>
      <c r="AOI233" s="1"/>
      <c r="AOJ233" s="1"/>
      <c r="AOK233" s="1"/>
      <c r="AOL233" s="1"/>
      <c r="AOM233" s="1"/>
      <c r="AON233" s="1"/>
      <c r="AOO233" s="1"/>
      <c r="AOP233" s="1"/>
      <c r="AOQ233" s="1"/>
      <c r="AOR233" s="1"/>
      <c r="AOS233" s="1"/>
      <c r="AOT233" s="1"/>
      <c r="AOU233" s="1"/>
      <c r="AOV233" s="1"/>
      <c r="AOW233" s="1"/>
      <c r="AOX233" s="1"/>
      <c r="AOY233" s="1"/>
      <c r="AOZ233" s="1"/>
      <c r="APA233" s="1"/>
      <c r="APB233" s="1"/>
      <c r="APC233" s="1"/>
      <c r="APD233" s="1"/>
      <c r="APE233" s="1"/>
      <c r="APF233" s="1"/>
      <c r="APG233" s="1"/>
      <c r="APH233" s="1"/>
      <c r="API233" s="1"/>
      <c r="APJ233" s="1"/>
      <c r="APK233" s="1"/>
      <c r="APL233" s="1"/>
      <c r="APM233" s="1"/>
      <c r="APN233" s="1"/>
      <c r="APO233" s="1"/>
      <c r="APP233" s="1"/>
      <c r="APQ233" s="1"/>
      <c r="APR233" s="1"/>
      <c r="APS233" s="1"/>
      <c r="APT233" s="1"/>
      <c r="APU233" s="1"/>
      <c r="APV233" s="1"/>
      <c r="APW233" s="1"/>
      <c r="APX233" s="1"/>
      <c r="APY233" s="1"/>
      <c r="APZ233" s="1"/>
      <c r="AQA233" s="1"/>
      <c r="AQB233" s="1"/>
      <c r="AQC233" s="1"/>
      <c r="AQD233" s="1"/>
      <c r="AQE233" s="1"/>
      <c r="AQF233" s="1"/>
      <c r="AQG233" s="1"/>
      <c r="AQH233" s="1"/>
      <c r="AQI233" s="1"/>
      <c r="AQJ233" s="1"/>
      <c r="AQK233" s="1"/>
      <c r="AQL233" s="1"/>
      <c r="AQM233" s="1"/>
      <c r="AQN233" s="1"/>
      <c r="AQO233" s="1"/>
      <c r="AQP233" s="1"/>
      <c r="AQQ233" s="1"/>
      <c r="AQR233" s="1"/>
      <c r="AQS233" s="1"/>
      <c r="AQT233" s="1"/>
      <c r="AQU233" s="1"/>
      <c r="AQV233" s="1"/>
      <c r="AQW233" s="1"/>
      <c r="AQX233" s="1"/>
      <c r="AQY233" s="1"/>
      <c r="AQZ233" s="1"/>
      <c r="ARA233" s="1"/>
      <c r="ARB233" s="1"/>
      <c r="ARC233" s="1"/>
      <c r="ARD233" s="1"/>
      <c r="ARE233" s="1"/>
      <c r="ARF233" s="1"/>
      <c r="ARG233" s="1"/>
      <c r="ARH233" s="1"/>
      <c r="ARI233" s="1"/>
      <c r="ARJ233" s="1"/>
      <c r="ARK233" s="1"/>
      <c r="ARL233" s="1"/>
      <c r="ARM233" s="1"/>
      <c r="ARN233" s="1"/>
      <c r="ARO233" s="1"/>
      <c r="ARP233" s="1"/>
      <c r="ARQ233" s="1"/>
      <c r="ARR233" s="1"/>
      <c r="ARS233" s="1"/>
      <c r="ART233" s="1"/>
      <c r="ARU233" s="1"/>
      <c r="ARV233" s="1"/>
      <c r="ARW233" s="1"/>
      <c r="ARX233" s="1"/>
      <c r="ARY233" s="1"/>
      <c r="ARZ233" s="1"/>
      <c r="ASA233" s="1"/>
      <c r="ASB233" s="1"/>
      <c r="ASC233" s="1"/>
      <c r="ASD233" s="1"/>
      <c r="ASE233" s="1"/>
      <c r="ASF233" s="1"/>
      <c r="ASG233" s="1"/>
      <c r="ASH233" s="1"/>
      <c r="ASI233" s="1"/>
      <c r="ASJ233" s="1"/>
      <c r="ASK233" s="1"/>
      <c r="ASL233" s="1"/>
      <c r="ASM233" s="1"/>
      <c r="ASN233" s="1"/>
      <c r="ASO233" s="1"/>
      <c r="ASP233" s="1"/>
      <c r="ASQ233" s="1"/>
      <c r="ASR233" s="1"/>
      <c r="ASS233" s="1"/>
      <c r="AST233" s="1"/>
      <c r="ASU233" s="1"/>
      <c r="ASV233" s="1"/>
      <c r="ASW233" s="1"/>
      <c r="ASX233" s="1"/>
      <c r="ASY233" s="1"/>
      <c r="ASZ233" s="1"/>
      <c r="ATA233" s="1"/>
      <c r="ATB233" s="1"/>
      <c r="ATC233" s="1"/>
      <c r="ATD233" s="1"/>
      <c r="ATE233" s="1"/>
      <c r="ATF233" s="1"/>
      <c r="ATG233" s="1"/>
      <c r="ATH233" s="1"/>
      <c r="ATI233" s="1"/>
      <c r="ATJ233" s="1"/>
      <c r="ATK233" s="1"/>
      <c r="ATL233" s="1"/>
      <c r="ATM233" s="1"/>
      <c r="ATN233" s="1"/>
      <c r="ATO233" s="1"/>
      <c r="ATP233" s="1"/>
      <c r="ATQ233" s="1"/>
      <c r="ATR233" s="1"/>
      <c r="ATS233" s="1"/>
      <c r="ATT233" s="1"/>
      <c r="ATU233" s="1"/>
      <c r="ATV233" s="1"/>
      <c r="ATW233" s="1"/>
      <c r="ATX233" s="1"/>
      <c r="ATY233" s="1"/>
      <c r="ATZ233" s="1"/>
      <c r="AUA233" s="1"/>
      <c r="AUB233" s="1"/>
      <c r="AUC233" s="1"/>
      <c r="AUD233" s="1"/>
      <c r="AUE233" s="1"/>
      <c r="AUF233" s="1"/>
      <c r="AUG233" s="1"/>
      <c r="AUH233" s="1"/>
      <c r="AUI233" s="1"/>
      <c r="AUJ233" s="1"/>
      <c r="AUK233" s="1"/>
      <c r="AUL233" s="1"/>
      <c r="AUM233" s="1"/>
      <c r="AUN233" s="1"/>
      <c r="AUO233" s="1"/>
      <c r="AUP233" s="1"/>
      <c r="AUQ233" s="1"/>
      <c r="AUR233" s="1"/>
      <c r="AUS233" s="1"/>
      <c r="AUT233" s="1"/>
      <c r="AUU233" s="1"/>
      <c r="AUV233" s="1"/>
      <c r="AUW233" s="1"/>
      <c r="AUX233" s="1"/>
      <c r="AUY233" s="1"/>
      <c r="AUZ233" s="1"/>
      <c r="AVA233" s="1"/>
      <c r="AVB233" s="1"/>
      <c r="AVC233" s="1"/>
      <c r="AVD233" s="1"/>
      <c r="AVE233" s="1"/>
      <c r="AVF233" s="1"/>
      <c r="AVG233" s="1"/>
      <c r="AVH233" s="1"/>
      <c r="AVI233" s="1"/>
      <c r="AVJ233" s="1"/>
      <c r="AVK233" s="1"/>
      <c r="AVL233" s="1"/>
      <c r="AVM233" s="1"/>
      <c r="AVN233" s="1"/>
      <c r="AVO233" s="1"/>
      <c r="AVP233" s="1"/>
      <c r="AVQ233" s="1"/>
      <c r="AVR233" s="1"/>
      <c r="AVS233" s="1"/>
      <c r="AVT233" s="1"/>
      <c r="AVU233" s="1"/>
      <c r="AVV233" s="1"/>
      <c r="AVW233" s="1"/>
      <c r="AVX233" s="1"/>
      <c r="AVY233" s="1"/>
      <c r="AVZ233" s="1"/>
      <c r="AWA233" s="1"/>
      <c r="AWB233" s="1"/>
      <c r="AWC233" s="1"/>
      <c r="AWD233" s="1"/>
      <c r="AWE233" s="1"/>
      <c r="AWF233" s="1"/>
      <c r="AWG233" s="1"/>
      <c r="AWH233" s="1"/>
      <c r="AWI233" s="1"/>
      <c r="AWJ233" s="1"/>
      <c r="AWK233" s="1"/>
      <c r="AWL233" s="1"/>
      <c r="AWM233" s="1"/>
      <c r="AWN233" s="1"/>
      <c r="AWO233" s="1"/>
      <c r="AWP233" s="1"/>
      <c r="AWQ233" s="1"/>
      <c r="AWR233" s="1"/>
      <c r="AWS233" s="1"/>
      <c r="AWT233" s="1"/>
      <c r="AWU233" s="1"/>
      <c r="AWV233" s="1"/>
      <c r="AWW233" s="1"/>
      <c r="AWX233" s="1"/>
      <c r="AWY233" s="1"/>
      <c r="AWZ233" s="1"/>
      <c r="AXA233" s="1"/>
      <c r="AXB233" s="1"/>
      <c r="AXC233" s="1"/>
      <c r="AXD233" s="1"/>
      <c r="AXE233" s="1"/>
      <c r="AXF233" s="1"/>
      <c r="AXG233" s="1"/>
      <c r="AXH233" s="1"/>
      <c r="AXI233" s="1"/>
      <c r="AXJ233" s="1"/>
      <c r="AXK233" s="1"/>
      <c r="AXL233" s="1"/>
      <c r="AXM233" s="1"/>
      <c r="AXN233" s="1"/>
      <c r="AXO233" s="1"/>
      <c r="AXP233" s="1"/>
      <c r="AXQ233" s="1"/>
      <c r="AXR233" s="1"/>
      <c r="AXS233" s="1"/>
      <c r="AXT233" s="1"/>
      <c r="AXU233" s="1"/>
      <c r="AXV233" s="1"/>
      <c r="AXW233" s="1"/>
      <c r="AXX233" s="1"/>
      <c r="AXY233" s="1"/>
      <c r="AXZ233" s="1"/>
      <c r="AYA233" s="1"/>
      <c r="AYB233" s="1"/>
      <c r="AYC233" s="1"/>
      <c r="AYD233" s="1"/>
      <c r="AYE233" s="1"/>
      <c r="AYF233" s="1"/>
      <c r="AYG233" s="1"/>
      <c r="AYH233" s="1"/>
      <c r="AYI233" s="1"/>
      <c r="AYJ233" s="1"/>
      <c r="AYK233" s="1"/>
      <c r="AYL233" s="1"/>
      <c r="AYM233" s="1"/>
      <c r="AYN233" s="1"/>
      <c r="AYO233" s="1"/>
      <c r="AYP233" s="1"/>
      <c r="AYQ233" s="1"/>
      <c r="AYR233" s="1"/>
      <c r="AYS233" s="1"/>
      <c r="AYT233" s="1"/>
      <c r="AYU233" s="1"/>
      <c r="AYV233" s="1"/>
      <c r="AYW233" s="1"/>
      <c r="AYX233" s="1"/>
      <c r="AYY233" s="1"/>
      <c r="AYZ233" s="1"/>
      <c r="AZA233" s="1"/>
      <c r="AZB233" s="1"/>
      <c r="AZC233" s="1"/>
      <c r="AZD233" s="1"/>
      <c r="AZE233" s="1"/>
      <c r="AZF233" s="1"/>
      <c r="AZG233" s="1"/>
      <c r="AZH233" s="1"/>
      <c r="AZI233" s="1"/>
      <c r="AZJ233" s="1"/>
      <c r="AZK233" s="1"/>
      <c r="AZL233" s="1"/>
      <c r="AZM233" s="1"/>
      <c r="AZN233" s="1"/>
      <c r="AZO233" s="1"/>
      <c r="AZP233" s="1"/>
      <c r="AZQ233" s="1"/>
      <c r="AZR233" s="1"/>
      <c r="AZS233" s="1"/>
      <c r="AZT233" s="1"/>
      <c r="AZU233" s="1"/>
      <c r="AZV233" s="1"/>
      <c r="AZW233" s="1"/>
      <c r="AZX233" s="1"/>
      <c r="AZY233" s="1"/>
      <c r="AZZ233" s="1"/>
      <c r="BAA233" s="1"/>
      <c r="BAB233" s="1"/>
      <c r="BAC233" s="1"/>
      <c r="BAD233" s="1"/>
      <c r="BAE233" s="1"/>
      <c r="BAF233" s="1"/>
      <c r="BAG233" s="1"/>
      <c r="BAH233" s="1"/>
      <c r="BAI233" s="1"/>
      <c r="BAJ233" s="1"/>
      <c r="BAK233" s="1"/>
      <c r="BAL233" s="1"/>
      <c r="BAM233" s="1"/>
      <c r="BAN233" s="1"/>
      <c r="BAO233" s="1"/>
      <c r="BAP233" s="1"/>
      <c r="BAQ233" s="1"/>
      <c r="BAR233" s="1"/>
      <c r="BAS233" s="1"/>
      <c r="BAT233" s="1"/>
      <c r="BAU233" s="1"/>
      <c r="BAV233" s="1"/>
      <c r="BAW233" s="1"/>
      <c r="BAX233" s="1"/>
      <c r="BAY233" s="1"/>
      <c r="BAZ233" s="1"/>
      <c r="BBA233" s="1"/>
      <c r="BBB233" s="1"/>
      <c r="BBC233" s="1"/>
      <c r="BBD233" s="1"/>
      <c r="BBE233" s="1"/>
      <c r="BBF233" s="1"/>
      <c r="BBG233" s="1"/>
      <c r="BBH233" s="1"/>
      <c r="BBI233" s="1"/>
      <c r="BBJ233" s="1"/>
      <c r="BBK233" s="1"/>
      <c r="BBL233" s="1"/>
      <c r="BBM233" s="1"/>
      <c r="BBN233" s="1"/>
      <c r="BBO233" s="1"/>
      <c r="BBP233" s="1"/>
      <c r="BBQ233" s="1"/>
      <c r="BBR233" s="1"/>
      <c r="BBS233" s="1"/>
      <c r="BBT233" s="1"/>
      <c r="BBU233" s="1"/>
      <c r="BBV233" s="1"/>
      <c r="BBW233" s="1"/>
      <c r="BBX233" s="1"/>
      <c r="BBY233" s="1"/>
      <c r="BBZ233" s="1"/>
      <c r="BCA233" s="1"/>
      <c r="BCB233" s="1"/>
      <c r="BCC233" s="1"/>
      <c r="BCD233" s="1"/>
      <c r="BCE233" s="1"/>
      <c r="BCF233" s="1"/>
      <c r="BCG233" s="1"/>
      <c r="BCH233" s="1"/>
      <c r="BCI233" s="1"/>
      <c r="BCJ233" s="1"/>
      <c r="BCK233" s="1"/>
      <c r="BCL233" s="1"/>
      <c r="BCM233" s="1"/>
      <c r="BCN233" s="1"/>
      <c r="BCO233" s="1"/>
      <c r="BCP233" s="1"/>
      <c r="BCQ233" s="1"/>
      <c r="BCR233" s="1"/>
      <c r="BCS233" s="1"/>
      <c r="BCT233" s="1"/>
      <c r="BCU233" s="1"/>
      <c r="BCV233" s="1"/>
      <c r="BCW233" s="1"/>
      <c r="BCX233" s="1"/>
      <c r="BCY233" s="1"/>
      <c r="BCZ233" s="1"/>
      <c r="BDA233" s="1"/>
      <c r="BDB233" s="1"/>
      <c r="BDC233" s="1"/>
      <c r="BDD233" s="1"/>
      <c r="BDE233" s="1"/>
      <c r="BDF233" s="1"/>
      <c r="BDG233" s="1"/>
      <c r="BDH233" s="1"/>
      <c r="BDI233" s="1"/>
      <c r="BDJ233" s="1"/>
      <c r="BDK233" s="1"/>
      <c r="BDL233" s="1"/>
      <c r="BDM233" s="1"/>
      <c r="BDN233" s="1"/>
      <c r="BDO233" s="1"/>
      <c r="BDP233" s="1"/>
      <c r="BDQ233" s="1"/>
      <c r="BDR233" s="1"/>
      <c r="BDS233" s="1"/>
      <c r="BDT233" s="1"/>
      <c r="BDU233" s="1"/>
      <c r="BDV233" s="1"/>
      <c r="BDW233" s="1"/>
      <c r="BDX233" s="1"/>
      <c r="BDY233" s="1"/>
      <c r="BDZ233" s="1"/>
      <c r="BEA233" s="1"/>
      <c r="BEB233" s="1"/>
      <c r="BEC233" s="1"/>
      <c r="BED233" s="1"/>
      <c r="BEE233" s="1"/>
      <c r="BEF233" s="1"/>
      <c r="BEG233" s="1"/>
      <c r="BEH233" s="1"/>
      <c r="BEI233" s="1"/>
      <c r="BEJ233" s="1"/>
      <c r="BEK233" s="1"/>
      <c r="BEL233" s="1"/>
      <c r="BEM233" s="1"/>
      <c r="BEN233" s="1"/>
      <c r="BEO233" s="1"/>
      <c r="BEP233" s="1"/>
      <c r="BEQ233" s="1"/>
      <c r="BER233" s="1"/>
      <c r="BES233" s="1"/>
      <c r="BET233" s="1"/>
      <c r="BEU233" s="1"/>
      <c r="BEV233" s="1"/>
      <c r="BEW233" s="1"/>
      <c r="BEX233" s="1"/>
      <c r="BEY233" s="1"/>
      <c r="BEZ233" s="1"/>
      <c r="BFA233" s="1"/>
      <c r="BFB233" s="1"/>
      <c r="BFC233" s="1"/>
      <c r="BFD233" s="1"/>
      <c r="BFE233" s="1"/>
      <c r="BFF233" s="1"/>
      <c r="BFG233" s="1"/>
      <c r="BFH233" s="1"/>
      <c r="BFI233" s="1"/>
      <c r="BFJ233" s="1"/>
      <c r="BFK233" s="1"/>
      <c r="BFL233" s="1"/>
      <c r="BFM233" s="1"/>
      <c r="BFN233" s="1"/>
      <c r="BFO233" s="1"/>
      <c r="BFP233" s="1"/>
      <c r="BFQ233" s="1"/>
      <c r="BFR233" s="1"/>
      <c r="BFS233" s="1"/>
      <c r="BFT233" s="1"/>
      <c r="BFU233" s="1"/>
      <c r="BFV233" s="1"/>
      <c r="BFW233" s="1"/>
      <c r="BFX233" s="1"/>
      <c r="BFY233" s="1"/>
      <c r="BFZ233" s="1"/>
      <c r="BGA233" s="1"/>
      <c r="BGB233" s="1"/>
      <c r="BGC233" s="1"/>
      <c r="BGD233" s="1"/>
      <c r="BGE233" s="1"/>
      <c r="BGF233" s="1"/>
      <c r="BGG233" s="1"/>
      <c r="BGH233" s="1"/>
      <c r="BGI233" s="1"/>
      <c r="BGJ233" s="1"/>
      <c r="BGK233" s="1"/>
      <c r="BGL233" s="1"/>
      <c r="BGM233" s="1"/>
      <c r="BGN233" s="1"/>
      <c r="BGO233" s="1"/>
      <c r="BGP233" s="1"/>
      <c r="BGQ233" s="1"/>
      <c r="BGR233" s="1"/>
      <c r="BGS233" s="1"/>
      <c r="BGT233" s="1"/>
      <c r="BGU233" s="1"/>
      <c r="BGV233" s="1"/>
      <c r="BGW233" s="1"/>
      <c r="BGX233" s="1"/>
      <c r="BGY233" s="1"/>
      <c r="BGZ233" s="1"/>
      <c r="BHA233" s="1"/>
      <c r="BHB233" s="1"/>
      <c r="BHC233" s="1"/>
      <c r="BHD233" s="1"/>
      <c r="BHE233" s="1"/>
      <c r="BHF233" s="1"/>
      <c r="BHG233" s="1"/>
      <c r="BHH233" s="1"/>
      <c r="BHI233" s="1"/>
      <c r="BHJ233" s="1"/>
      <c r="BHK233" s="1"/>
      <c r="BHL233" s="1"/>
      <c r="BHM233" s="1"/>
      <c r="BHN233" s="1"/>
      <c r="BHO233" s="1"/>
      <c r="BHP233" s="1"/>
      <c r="BHQ233" s="1"/>
      <c r="BHR233" s="1"/>
      <c r="BHS233" s="1"/>
      <c r="BHT233" s="1"/>
      <c r="BHU233" s="1"/>
      <c r="BHV233" s="1"/>
      <c r="BHW233" s="1"/>
      <c r="BHX233" s="1"/>
      <c r="BHY233" s="1"/>
      <c r="BHZ233" s="1"/>
      <c r="BIA233" s="1"/>
      <c r="BIB233" s="1"/>
      <c r="BIC233" s="1"/>
      <c r="BID233" s="1"/>
      <c r="BIE233" s="1"/>
      <c r="BIF233" s="1"/>
      <c r="BIG233" s="1"/>
      <c r="BIH233" s="1"/>
      <c r="BII233" s="1"/>
      <c r="BIJ233" s="1"/>
      <c r="BIK233" s="1"/>
      <c r="BIL233" s="1"/>
      <c r="BIM233" s="1"/>
      <c r="BIN233" s="1"/>
      <c r="BIO233" s="1"/>
      <c r="BIP233" s="1"/>
      <c r="BIQ233" s="1"/>
      <c r="BIR233" s="1"/>
      <c r="BIS233" s="1"/>
      <c r="BIT233" s="1"/>
      <c r="BIU233" s="1"/>
      <c r="BIV233" s="1"/>
      <c r="BIW233" s="1"/>
      <c r="BIX233" s="1"/>
      <c r="BIY233" s="1"/>
      <c r="BIZ233" s="1"/>
      <c r="BJA233" s="1"/>
      <c r="BJB233" s="1"/>
      <c r="BJC233" s="1"/>
      <c r="BJD233" s="1"/>
      <c r="BJE233" s="1"/>
      <c r="BJF233" s="1"/>
      <c r="BJG233" s="1"/>
      <c r="BJH233" s="1"/>
      <c r="BJI233" s="1"/>
      <c r="BJJ233" s="1"/>
      <c r="BJK233" s="1"/>
      <c r="BJL233" s="1"/>
      <c r="BJM233" s="1"/>
      <c r="BJN233" s="1"/>
      <c r="BJO233" s="1"/>
      <c r="BJP233" s="1"/>
      <c r="BJQ233" s="1"/>
      <c r="BJR233" s="1"/>
      <c r="BJS233" s="1"/>
      <c r="BJT233" s="1"/>
      <c r="BJU233" s="1"/>
      <c r="BJV233" s="1"/>
      <c r="BJW233" s="1"/>
      <c r="BJX233" s="1"/>
      <c r="BJY233" s="1"/>
      <c r="BJZ233" s="1"/>
      <c r="BKA233" s="1"/>
      <c r="BKB233" s="1"/>
      <c r="BKC233" s="1"/>
      <c r="BKD233" s="1"/>
      <c r="BKE233" s="1"/>
      <c r="BKF233" s="1"/>
      <c r="BKG233" s="1"/>
      <c r="BKH233" s="1"/>
      <c r="BKI233" s="1"/>
      <c r="BKJ233" s="1"/>
      <c r="BKK233" s="1"/>
      <c r="BKL233" s="1"/>
      <c r="BKM233" s="1"/>
      <c r="BKN233" s="1"/>
      <c r="BKO233" s="1"/>
      <c r="BKP233" s="1"/>
      <c r="BKQ233" s="1"/>
      <c r="BKR233" s="1"/>
      <c r="BKS233" s="1"/>
      <c r="BKT233" s="1"/>
      <c r="BKU233" s="1"/>
      <c r="BKV233" s="1"/>
      <c r="BKW233" s="1"/>
      <c r="BKX233" s="1"/>
      <c r="BKY233" s="1"/>
      <c r="BKZ233" s="1"/>
      <c r="BLA233" s="1"/>
      <c r="BLB233" s="1"/>
      <c r="BLC233" s="1"/>
      <c r="BLD233" s="1"/>
      <c r="BLE233" s="1"/>
      <c r="BLF233" s="1"/>
      <c r="BLG233" s="1"/>
      <c r="BLH233" s="1"/>
      <c r="BLI233" s="1"/>
      <c r="BLJ233" s="1"/>
      <c r="BLK233" s="1"/>
      <c r="BLL233" s="1"/>
      <c r="BLM233" s="1"/>
      <c r="BLN233" s="1"/>
      <c r="BLO233" s="1"/>
      <c r="BLP233" s="1"/>
      <c r="BLQ233" s="1"/>
      <c r="BLR233" s="1"/>
      <c r="BLS233" s="1"/>
      <c r="BLT233" s="1"/>
      <c r="BLU233" s="1"/>
      <c r="BLV233" s="1"/>
      <c r="BLW233" s="1"/>
      <c r="BLX233" s="1"/>
      <c r="BLY233" s="1"/>
      <c r="BLZ233" s="1"/>
      <c r="BMA233" s="1"/>
      <c r="BMB233" s="1"/>
      <c r="BMC233" s="1"/>
      <c r="BMD233" s="1"/>
      <c r="BME233" s="1"/>
      <c r="BMF233" s="1"/>
      <c r="BMG233" s="1"/>
      <c r="BMH233" s="1"/>
      <c r="BMI233" s="1"/>
      <c r="BMJ233" s="1"/>
      <c r="BMK233" s="1"/>
      <c r="BML233" s="1"/>
      <c r="BMM233" s="1"/>
      <c r="BMN233" s="1"/>
      <c r="BMO233" s="1"/>
      <c r="BMP233" s="1"/>
      <c r="BMQ233" s="1"/>
      <c r="BMR233" s="1"/>
      <c r="BMS233" s="1"/>
      <c r="BMT233" s="1"/>
      <c r="BMU233" s="1"/>
      <c r="BMV233" s="1"/>
      <c r="BMW233" s="1"/>
      <c r="BMX233" s="1"/>
      <c r="BMY233" s="1"/>
      <c r="BMZ233" s="1"/>
      <c r="BNA233" s="1"/>
      <c r="BNB233" s="1"/>
      <c r="BNC233" s="1"/>
      <c r="BND233" s="1"/>
      <c r="BNE233" s="1"/>
      <c r="BNF233" s="1"/>
      <c r="BNG233" s="1"/>
      <c r="BNH233" s="1"/>
      <c r="BNI233" s="1"/>
      <c r="BNJ233" s="1"/>
      <c r="BNK233" s="1"/>
      <c r="BNL233" s="1"/>
      <c r="BNM233" s="1"/>
      <c r="BNN233" s="1"/>
      <c r="BNO233" s="1"/>
      <c r="BNP233" s="1"/>
      <c r="BNQ233" s="1"/>
      <c r="BNR233" s="1"/>
      <c r="BNS233" s="1"/>
      <c r="BNT233" s="1"/>
      <c r="BNU233" s="1"/>
      <c r="BNV233" s="1"/>
      <c r="BNW233" s="1"/>
      <c r="BNX233" s="1"/>
      <c r="BNY233" s="1"/>
      <c r="BNZ233" s="1"/>
      <c r="BOA233" s="1"/>
      <c r="BOB233" s="1"/>
      <c r="BOC233" s="1"/>
      <c r="BOD233" s="1"/>
      <c r="BOE233" s="1"/>
      <c r="BOF233" s="1"/>
      <c r="BOG233" s="1"/>
      <c r="BOH233" s="1"/>
      <c r="BOI233" s="1"/>
      <c r="BOJ233" s="1"/>
      <c r="BOK233" s="1"/>
      <c r="BOL233" s="1"/>
      <c r="BOM233" s="1"/>
      <c r="BON233" s="1"/>
      <c r="BOO233" s="1"/>
      <c r="BOP233" s="1"/>
      <c r="BOQ233" s="1"/>
      <c r="BOR233" s="1"/>
      <c r="BOS233" s="1"/>
      <c r="BOT233" s="1"/>
      <c r="BOU233" s="1"/>
      <c r="BOV233" s="1"/>
      <c r="BOW233" s="1"/>
      <c r="BOX233" s="1"/>
      <c r="BOY233" s="1"/>
      <c r="BOZ233" s="1"/>
      <c r="BPA233" s="1"/>
      <c r="BPB233" s="1"/>
      <c r="BPC233" s="1"/>
      <c r="BPD233" s="1"/>
      <c r="BPE233" s="1"/>
      <c r="BPF233" s="1"/>
      <c r="BPG233" s="1"/>
      <c r="BPH233" s="1"/>
      <c r="BPI233" s="1"/>
      <c r="BPJ233" s="1"/>
      <c r="BPK233" s="1"/>
      <c r="BPL233" s="1"/>
      <c r="BPM233" s="1"/>
      <c r="BPN233" s="1"/>
      <c r="BPO233" s="1"/>
      <c r="BPP233" s="1"/>
      <c r="BPQ233" s="1"/>
      <c r="BPR233" s="1"/>
      <c r="BPS233" s="1"/>
      <c r="BPT233" s="1"/>
      <c r="BPU233" s="1"/>
      <c r="BPV233" s="1"/>
      <c r="BPW233" s="1"/>
      <c r="BPX233" s="1"/>
      <c r="BPY233" s="1"/>
      <c r="BPZ233" s="1"/>
      <c r="BQA233" s="1"/>
      <c r="BQB233" s="1"/>
      <c r="BQC233" s="1"/>
      <c r="BQD233" s="1"/>
      <c r="BQE233" s="1"/>
      <c r="BQF233" s="1"/>
      <c r="BQG233" s="1"/>
      <c r="BQH233" s="1"/>
      <c r="BQI233" s="1"/>
      <c r="BQJ233" s="1"/>
      <c r="BQK233" s="1"/>
      <c r="BQL233" s="1"/>
      <c r="BQM233" s="1"/>
      <c r="BQN233" s="1"/>
      <c r="BQO233" s="1"/>
      <c r="BQP233" s="1"/>
      <c r="BQQ233" s="1"/>
      <c r="BQR233" s="1"/>
      <c r="BQS233" s="1"/>
      <c r="BQT233" s="1"/>
      <c r="BQU233" s="1"/>
      <c r="BQV233" s="1"/>
      <c r="BQW233" s="1"/>
      <c r="BQX233" s="1"/>
      <c r="BQY233" s="1"/>
      <c r="BQZ233" s="1"/>
      <c r="BRA233" s="1"/>
      <c r="BRB233" s="1"/>
      <c r="BRC233" s="1"/>
      <c r="BRD233" s="1"/>
      <c r="BRE233" s="1"/>
      <c r="BRF233" s="1"/>
      <c r="BRG233" s="1"/>
      <c r="BRH233" s="1"/>
      <c r="BRI233" s="1"/>
      <c r="BRJ233" s="1"/>
      <c r="BRK233" s="1"/>
      <c r="BRL233" s="1"/>
      <c r="BRM233" s="1"/>
      <c r="BRN233" s="1"/>
      <c r="BRO233" s="1"/>
      <c r="BRP233" s="1"/>
      <c r="BRQ233" s="1"/>
      <c r="BRR233" s="1"/>
      <c r="BRS233" s="1"/>
      <c r="BRT233" s="1"/>
      <c r="BRU233" s="1"/>
      <c r="BRV233" s="1"/>
      <c r="BRW233" s="1"/>
      <c r="BRX233" s="1"/>
      <c r="BRY233" s="1"/>
      <c r="BRZ233" s="1"/>
      <c r="BSA233" s="1"/>
      <c r="BSB233" s="1"/>
      <c r="BSC233" s="1"/>
      <c r="BSD233" s="1"/>
      <c r="BSE233" s="1"/>
      <c r="BSF233" s="1"/>
      <c r="BSG233" s="1"/>
      <c r="BSH233" s="1"/>
      <c r="BSI233" s="1"/>
      <c r="BSJ233" s="1"/>
      <c r="BSK233" s="1"/>
      <c r="BSL233" s="1"/>
      <c r="BSM233" s="1"/>
      <c r="BSN233" s="1"/>
      <c r="BSO233" s="1"/>
      <c r="BSP233" s="1"/>
      <c r="BSQ233" s="1"/>
      <c r="BSR233" s="1"/>
      <c r="BSS233" s="1"/>
      <c r="BST233" s="1"/>
      <c r="BSU233" s="1"/>
      <c r="BSV233" s="1"/>
      <c r="BSW233" s="1"/>
      <c r="BSX233" s="1"/>
      <c r="BSY233" s="1"/>
      <c r="BSZ233" s="1"/>
      <c r="BTA233" s="1"/>
      <c r="BTB233" s="1"/>
      <c r="BTC233" s="1"/>
      <c r="BTD233" s="1"/>
      <c r="BTE233" s="1"/>
      <c r="BTF233" s="1"/>
      <c r="BTG233" s="1"/>
      <c r="BTH233" s="1"/>
      <c r="BTI233" s="1"/>
      <c r="BTJ233" s="1"/>
      <c r="BTK233" s="1"/>
      <c r="BTL233" s="1"/>
      <c r="BTM233" s="1"/>
      <c r="BTN233" s="1"/>
      <c r="BTO233" s="1"/>
      <c r="BTP233" s="1"/>
      <c r="BTQ233" s="1"/>
      <c r="BTR233" s="1"/>
      <c r="BTS233" s="1"/>
      <c r="BTT233" s="1"/>
      <c r="BTU233" s="1"/>
      <c r="BTV233" s="1"/>
      <c r="BTW233" s="1"/>
      <c r="BTX233" s="1"/>
      <c r="BTY233" s="1"/>
      <c r="BTZ233" s="1"/>
      <c r="BUA233" s="1"/>
      <c r="BUB233" s="1"/>
      <c r="BUC233" s="1"/>
      <c r="BUD233" s="1"/>
      <c r="BUE233" s="1"/>
      <c r="BUF233" s="1"/>
      <c r="BUG233" s="1"/>
      <c r="BUH233" s="1"/>
      <c r="BUI233" s="1"/>
      <c r="BUJ233" s="1"/>
      <c r="BUK233" s="1"/>
      <c r="BUL233" s="1"/>
      <c r="BUM233" s="1"/>
      <c r="BUN233" s="1"/>
      <c r="BUO233" s="1"/>
      <c r="BUP233" s="1"/>
      <c r="BUQ233" s="1"/>
      <c r="BUR233" s="1"/>
      <c r="BUS233" s="1"/>
      <c r="BUT233" s="1"/>
      <c r="BUU233" s="1"/>
      <c r="BUV233" s="1"/>
      <c r="BUW233" s="1"/>
      <c r="BUX233" s="1"/>
      <c r="BUY233" s="1"/>
      <c r="BUZ233" s="1"/>
      <c r="BVA233" s="1"/>
      <c r="BVB233" s="1"/>
      <c r="BVC233" s="1"/>
      <c r="BVD233" s="1"/>
      <c r="BVE233" s="1"/>
      <c r="BVF233" s="1"/>
      <c r="BVG233" s="1"/>
      <c r="BVH233" s="1"/>
      <c r="BVI233" s="1"/>
      <c r="BVJ233" s="1"/>
      <c r="BVK233" s="1"/>
      <c r="BVL233" s="1"/>
      <c r="BVM233" s="1"/>
      <c r="BVN233" s="1"/>
      <c r="BVO233" s="1"/>
      <c r="BVP233" s="1"/>
      <c r="BVQ233" s="1"/>
      <c r="BVR233" s="1"/>
      <c r="BVS233" s="1"/>
      <c r="BVT233" s="1"/>
      <c r="BVU233" s="1"/>
      <c r="BVV233" s="1"/>
      <c r="BVW233" s="1"/>
      <c r="BVX233" s="1"/>
      <c r="BVY233" s="1"/>
      <c r="BVZ233" s="1"/>
      <c r="BWA233" s="1"/>
      <c r="BWB233" s="1"/>
      <c r="BWC233" s="1"/>
      <c r="BWD233" s="1"/>
      <c r="BWE233" s="1"/>
      <c r="BWF233" s="1"/>
      <c r="BWG233" s="1"/>
      <c r="BWH233" s="1"/>
      <c r="BWI233" s="1"/>
      <c r="BWJ233" s="1"/>
      <c r="BWK233" s="1"/>
      <c r="BWL233" s="1"/>
      <c r="BWM233" s="1"/>
      <c r="BWN233" s="1"/>
      <c r="BWO233" s="1"/>
      <c r="BWP233" s="1"/>
      <c r="BWQ233" s="1"/>
      <c r="BWR233" s="1"/>
      <c r="BWS233" s="1"/>
      <c r="BWT233" s="1"/>
      <c r="BWU233" s="1"/>
      <c r="BWV233" s="1"/>
      <c r="BWW233" s="1"/>
      <c r="BWX233" s="1"/>
      <c r="BWY233" s="1"/>
      <c r="BWZ233" s="1"/>
      <c r="BXA233" s="1"/>
      <c r="BXB233" s="1"/>
      <c r="BXC233" s="1"/>
      <c r="BXD233" s="1"/>
      <c r="BXE233" s="1"/>
      <c r="BXF233" s="1"/>
      <c r="BXG233" s="1"/>
      <c r="BXH233" s="1"/>
      <c r="BXI233" s="1"/>
      <c r="BXJ233" s="1"/>
      <c r="BXK233" s="1"/>
      <c r="BXL233" s="1"/>
      <c r="BXM233" s="1"/>
      <c r="BXN233" s="1"/>
      <c r="BXO233" s="1"/>
      <c r="BXP233" s="1"/>
      <c r="BXQ233" s="1"/>
      <c r="BXR233" s="1"/>
      <c r="BXS233" s="1"/>
      <c r="BXT233" s="1"/>
      <c r="BXU233" s="1"/>
      <c r="BXV233" s="1"/>
      <c r="BXW233" s="1"/>
      <c r="BXX233" s="1"/>
      <c r="BXY233" s="1"/>
      <c r="BXZ233" s="1"/>
      <c r="BYA233" s="1"/>
      <c r="BYB233" s="1"/>
      <c r="BYC233" s="1"/>
      <c r="BYD233" s="1"/>
      <c r="BYE233" s="1"/>
      <c r="BYF233" s="1"/>
      <c r="BYG233" s="1"/>
      <c r="BYH233" s="1"/>
      <c r="BYI233" s="1"/>
      <c r="BYJ233" s="1"/>
      <c r="BYK233" s="1"/>
      <c r="BYL233" s="1"/>
      <c r="BYM233" s="1"/>
      <c r="BYN233" s="1"/>
      <c r="BYO233" s="1"/>
      <c r="BYP233" s="1"/>
      <c r="BYQ233" s="1"/>
      <c r="BYR233" s="1"/>
      <c r="BYS233" s="1"/>
      <c r="BYT233" s="1"/>
      <c r="BYU233" s="1"/>
      <c r="BYV233" s="1"/>
      <c r="BYW233" s="1"/>
      <c r="BYX233" s="1"/>
      <c r="BYY233" s="1"/>
      <c r="BYZ233" s="1"/>
      <c r="BZA233" s="1"/>
      <c r="BZB233" s="1"/>
      <c r="BZC233" s="1"/>
      <c r="BZD233" s="1"/>
      <c r="BZE233" s="1"/>
      <c r="BZF233" s="1"/>
      <c r="BZG233" s="1"/>
      <c r="BZH233" s="1"/>
      <c r="BZI233" s="1"/>
      <c r="BZJ233" s="1"/>
      <c r="BZK233" s="1"/>
      <c r="BZL233" s="1"/>
      <c r="BZM233" s="1"/>
      <c r="BZN233" s="1"/>
      <c r="BZO233" s="1"/>
      <c r="BZP233" s="1"/>
      <c r="BZQ233" s="1"/>
      <c r="BZR233" s="1"/>
      <c r="BZS233" s="1"/>
      <c r="BZT233" s="1"/>
      <c r="BZU233" s="1"/>
      <c r="BZV233" s="1"/>
      <c r="BZW233" s="1"/>
      <c r="BZX233" s="1"/>
      <c r="BZY233" s="1"/>
      <c r="BZZ233" s="1"/>
      <c r="CAA233" s="1"/>
      <c r="CAB233" s="1"/>
      <c r="CAC233" s="1"/>
      <c r="CAD233" s="1"/>
      <c r="CAE233" s="1"/>
      <c r="CAF233" s="1"/>
      <c r="CAG233" s="1"/>
      <c r="CAH233" s="1"/>
      <c r="CAI233" s="1"/>
      <c r="CAJ233" s="1"/>
      <c r="CAK233" s="1"/>
      <c r="CAL233" s="1"/>
      <c r="CAM233" s="1"/>
      <c r="CAN233" s="1"/>
      <c r="CAO233" s="1"/>
      <c r="CAP233" s="1"/>
      <c r="CAQ233" s="1"/>
      <c r="CAR233" s="1"/>
      <c r="CAS233" s="1"/>
      <c r="CAT233" s="1"/>
      <c r="CAU233" s="1"/>
      <c r="CAV233" s="1"/>
      <c r="CAW233" s="1"/>
      <c r="CAX233" s="1"/>
      <c r="CAY233" s="1"/>
      <c r="CAZ233" s="1"/>
      <c r="CBA233" s="1"/>
      <c r="CBB233" s="1"/>
      <c r="CBC233" s="1"/>
      <c r="CBD233" s="1"/>
      <c r="CBE233" s="1"/>
      <c r="CBF233" s="1"/>
      <c r="CBG233" s="1"/>
      <c r="CBH233" s="1"/>
      <c r="CBI233" s="1"/>
      <c r="CBJ233" s="1"/>
      <c r="CBK233" s="1"/>
      <c r="CBL233" s="1"/>
      <c r="CBM233" s="1"/>
      <c r="CBN233" s="1"/>
      <c r="CBO233" s="1"/>
      <c r="CBP233" s="1"/>
      <c r="CBQ233" s="1"/>
      <c r="CBR233" s="1"/>
      <c r="CBS233" s="1"/>
      <c r="CBT233" s="1"/>
      <c r="CBU233" s="1"/>
      <c r="CBV233" s="1"/>
      <c r="CBW233" s="1"/>
      <c r="CBX233" s="1"/>
      <c r="CBY233" s="1"/>
      <c r="CBZ233" s="1"/>
      <c r="CCA233" s="1"/>
      <c r="CCB233" s="1"/>
      <c r="CCC233" s="1"/>
      <c r="CCD233" s="1"/>
      <c r="CCE233" s="1"/>
      <c r="CCF233" s="1"/>
      <c r="CCG233" s="1"/>
      <c r="CCH233" s="1"/>
      <c r="CCI233" s="1"/>
      <c r="CCJ233" s="1"/>
      <c r="CCK233" s="1"/>
      <c r="CCL233" s="1"/>
      <c r="CCM233" s="1"/>
      <c r="CCN233" s="1"/>
      <c r="CCO233" s="1"/>
      <c r="CCP233" s="1"/>
      <c r="CCQ233" s="1"/>
      <c r="CCR233" s="1"/>
      <c r="CCS233" s="1"/>
      <c r="CCT233" s="1"/>
      <c r="CCU233" s="1"/>
      <c r="CCV233" s="1"/>
      <c r="CCW233" s="1"/>
      <c r="CCX233" s="1"/>
      <c r="CCY233" s="1"/>
      <c r="CCZ233" s="1"/>
      <c r="CDA233" s="1"/>
      <c r="CDB233" s="1"/>
      <c r="CDC233" s="1"/>
      <c r="CDD233" s="1"/>
      <c r="CDE233" s="1"/>
      <c r="CDF233" s="1"/>
      <c r="CDG233" s="1"/>
      <c r="CDH233" s="1"/>
      <c r="CDI233" s="1"/>
      <c r="CDJ233" s="1"/>
      <c r="CDK233" s="1"/>
      <c r="CDL233" s="1"/>
      <c r="CDM233" s="1"/>
      <c r="CDN233" s="1"/>
      <c r="CDO233" s="1"/>
      <c r="CDP233" s="1"/>
      <c r="CDQ233" s="1"/>
      <c r="CDR233" s="1"/>
      <c r="CDS233" s="1"/>
      <c r="CDT233" s="1"/>
      <c r="CDU233" s="1"/>
      <c r="CDV233" s="1"/>
      <c r="CDW233" s="1"/>
      <c r="CDX233" s="1"/>
      <c r="CDY233" s="1"/>
      <c r="CDZ233" s="1"/>
      <c r="CEA233" s="1"/>
      <c r="CEB233" s="1"/>
      <c r="CEC233" s="1"/>
      <c r="CED233" s="1"/>
      <c r="CEE233" s="1"/>
      <c r="CEF233" s="1"/>
      <c r="CEG233" s="1"/>
      <c r="CEH233" s="1"/>
      <c r="CEI233" s="1"/>
      <c r="CEJ233" s="1"/>
      <c r="CEK233" s="1"/>
      <c r="CEL233" s="1"/>
      <c r="CEM233" s="1"/>
      <c r="CEN233" s="1"/>
      <c r="CEO233" s="1"/>
      <c r="CEP233" s="1"/>
      <c r="CEQ233" s="1"/>
      <c r="CER233" s="1"/>
      <c r="CES233" s="1"/>
      <c r="CET233" s="1"/>
      <c r="CEU233" s="1"/>
      <c r="CEV233" s="1"/>
      <c r="CEW233" s="1"/>
      <c r="CEX233" s="1"/>
      <c r="CEY233" s="1"/>
      <c r="CEZ233" s="1"/>
      <c r="CFA233" s="1"/>
      <c r="CFB233" s="1"/>
      <c r="CFC233" s="1"/>
      <c r="CFD233" s="1"/>
      <c r="CFE233" s="1"/>
      <c r="CFF233" s="1"/>
      <c r="CFG233" s="1"/>
      <c r="CFH233" s="1"/>
      <c r="CFI233" s="1"/>
      <c r="CFJ233" s="1"/>
      <c r="CFK233" s="1"/>
      <c r="CFL233" s="1"/>
      <c r="CFM233" s="1"/>
      <c r="CFN233" s="1"/>
      <c r="CFO233" s="1"/>
      <c r="CFP233" s="1"/>
      <c r="CFQ233" s="1"/>
      <c r="CFR233" s="1"/>
      <c r="CFS233" s="1"/>
      <c r="CFT233" s="1"/>
      <c r="CFU233" s="1"/>
      <c r="CFV233" s="1"/>
      <c r="CFW233" s="1"/>
      <c r="CFX233" s="1"/>
      <c r="CFY233" s="1"/>
      <c r="CFZ233" s="1"/>
      <c r="CGA233" s="1"/>
      <c r="CGB233" s="1"/>
      <c r="CGC233" s="1"/>
      <c r="CGD233" s="1"/>
      <c r="CGE233" s="1"/>
      <c r="CGF233" s="1"/>
      <c r="CGG233" s="1"/>
      <c r="CGH233" s="1"/>
      <c r="CGI233" s="1"/>
      <c r="CGJ233" s="1"/>
      <c r="CGK233" s="1"/>
      <c r="CGL233" s="1"/>
      <c r="CGM233" s="1"/>
      <c r="CGN233" s="1"/>
      <c r="CGO233" s="1"/>
      <c r="CGP233" s="1"/>
      <c r="CGQ233" s="1"/>
      <c r="CGR233" s="1"/>
      <c r="CGS233" s="1"/>
      <c r="CGT233" s="1"/>
      <c r="CGU233" s="1"/>
      <c r="CGV233" s="1"/>
      <c r="CGW233" s="1"/>
      <c r="CGX233" s="1"/>
      <c r="CGY233" s="1"/>
      <c r="CGZ233" s="1"/>
      <c r="CHA233" s="1"/>
      <c r="CHB233" s="1"/>
      <c r="CHC233" s="1"/>
      <c r="CHD233" s="1"/>
      <c r="CHE233" s="1"/>
      <c r="CHF233" s="1"/>
      <c r="CHG233" s="1"/>
      <c r="CHH233" s="1"/>
      <c r="CHI233" s="1"/>
      <c r="CHJ233" s="1"/>
      <c r="CHK233" s="1"/>
      <c r="CHL233" s="1"/>
      <c r="CHM233" s="1"/>
      <c r="CHN233" s="1"/>
      <c r="CHO233" s="1"/>
      <c r="CHP233" s="1"/>
      <c r="CHQ233" s="1"/>
      <c r="CHR233" s="1"/>
      <c r="CHS233" s="1"/>
      <c r="CHT233" s="1"/>
      <c r="CHU233" s="1"/>
      <c r="CHV233" s="1"/>
      <c r="CHW233" s="1"/>
      <c r="CHX233" s="1"/>
      <c r="CHY233" s="1"/>
      <c r="CHZ233" s="1"/>
      <c r="CIA233" s="1"/>
      <c r="CIB233" s="1"/>
      <c r="CIC233" s="1"/>
      <c r="CID233" s="1"/>
      <c r="CIE233" s="1"/>
      <c r="CIF233" s="1"/>
      <c r="CIG233" s="1"/>
      <c r="CIH233" s="1"/>
      <c r="CII233" s="1"/>
      <c r="CIJ233" s="1"/>
      <c r="CIK233" s="1"/>
      <c r="CIL233" s="1"/>
      <c r="CIM233" s="1"/>
      <c r="CIN233" s="1"/>
      <c r="CIO233" s="1"/>
      <c r="CIP233" s="1"/>
      <c r="CIQ233" s="1"/>
      <c r="CIR233" s="1"/>
      <c r="CIS233" s="1"/>
      <c r="CIT233" s="1"/>
      <c r="CIU233" s="1"/>
      <c r="CIV233" s="1"/>
      <c r="CIW233" s="1"/>
      <c r="CIX233" s="1"/>
      <c r="CIY233" s="1"/>
      <c r="CIZ233" s="1"/>
      <c r="CJA233" s="1"/>
      <c r="CJB233" s="1"/>
      <c r="CJC233" s="1"/>
      <c r="CJD233" s="1"/>
      <c r="CJE233" s="1"/>
      <c r="CJF233" s="1"/>
      <c r="CJG233" s="1"/>
      <c r="CJH233" s="1"/>
      <c r="CJI233" s="1"/>
      <c r="CJJ233" s="1"/>
      <c r="CJK233" s="1"/>
      <c r="CJL233" s="1"/>
      <c r="CJM233" s="1"/>
      <c r="CJN233" s="1"/>
      <c r="CJO233" s="1"/>
      <c r="CJP233" s="1"/>
      <c r="CJQ233" s="1"/>
      <c r="CJR233" s="1"/>
      <c r="CJS233" s="1"/>
      <c r="CJT233" s="1"/>
      <c r="CJU233" s="1"/>
      <c r="CJV233" s="1"/>
      <c r="CJW233" s="1"/>
      <c r="CJX233" s="1"/>
      <c r="CJY233" s="1"/>
      <c r="CJZ233" s="1"/>
      <c r="CKA233" s="1"/>
      <c r="CKB233" s="1"/>
      <c r="CKC233" s="1"/>
      <c r="CKD233" s="1"/>
      <c r="CKE233" s="1"/>
      <c r="CKF233" s="1"/>
      <c r="CKG233" s="1"/>
      <c r="CKH233" s="1"/>
      <c r="CKI233" s="1"/>
      <c r="CKJ233" s="1"/>
      <c r="CKK233" s="1"/>
      <c r="CKL233" s="1"/>
      <c r="CKM233" s="1"/>
      <c r="CKN233" s="1"/>
      <c r="CKO233" s="1"/>
      <c r="CKP233" s="1"/>
      <c r="CKQ233" s="1"/>
      <c r="CKR233" s="1"/>
      <c r="CKS233" s="1"/>
      <c r="CKT233" s="1"/>
      <c r="CKU233" s="1"/>
      <c r="CKV233" s="1"/>
      <c r="CKW233" s="1"/>
      <c r="CKX233" s="1"/>
      <c r="CKY233" s="1"/>
      <c r="CKZ233" s="1"/>
      <c r="CLA233" s="1"/>
      <c r="CLB233" s="1"/>
      <c r="CLC233" s="1"/>
      <c r="CLD233" s="1"/>
      <c r="CLE233" s="1"/>
      <c r="CLF233" s="1"/>
      <c r="CLG233" s="1"/>
      <c r="CLH233" s="1"/>
      <c r="CLI233" s="1"/>
      <c r="CLJ233" s="1"/>
      <c r="CLK233" s="1"/>
      <c r="CLL233" s="1"/>
      <c r="CLM233" s="1"/>
      <c r="CLN233" s="1"/>
      <c r="CLO233" s="1"/>
      <c r="CLP233" s="1"/>
      <c r="CLQ233" s="1"/>
      <c r="CLR233" s="1"/>
      <c r="CLS233" s="1"/>
      <c r="CLT233" s="1"/>
      <c r="CLU233" s="1"/>
      <c r="CLV233" s="1"/>
      <c r="CLW233" s="1"/>
      <c r="CLX233" s="1"/>
      <c r="CLY233" s="1"/>
      <c r="CLZ233" s="1"/>
      <c r="CMA233" s="1"/>
      <c r="CMB233" s="1"/>
      <c r="CMC233" s="1"/>
      <c r="CMD233" s="1"/>
      <c r="CME233" s="1"/>
      <c r="CMF233" s="1"/>
      <c r="CMG233" s="1"/>
      <c r="CMH233" s="1"/>
      <c r="CMI233" s="1"/>
      <c r="CMJ233" s="1"/>
      <c r="CMK233" s="1"/>
      <c r="CML233" s="1"/>
      <c r="CMM233" s="1"/>
      <c r="CMN233" s="1"/>
      <c r="CMO233" s="1"/>
      <c r="CMP233" s="1"/>
      <c r="CMQ233" s="1"/>
      <c r="CMR233" s="1"/>
      <c r="CMS233" s="1"/>
      <c r="CMT233" s="1"/>
      <c r="CMU233" s="1"/>
      <c r="CMV233" s="1"/>
      <c r="CMW233" s="1"/>
      <c r="CMX233" s="1"/>
      <c r="CMY233" s="1"/>
      <c r="CMZ233" s="1"/>
      <c r="CNA233" s="1"/>
      <c r="CNB233" s="1"/>
      <c r="CNC233" s="1"/>
      <c r="CND233" s="1"/>
      <c r="CNE233" s="1"/>
      <c r="CNF233" s="1"/>
      <c r="CNG233" s="1"/>
      <c r="CNH233" s="1"/>
      <c r="CNI233" s="1"/>
      <c r="CNJ233" s="1"/>
      <c r="CNK233" s="1"/>
      <c r="CNL233" s="1"/>
      <c r="CNM233" s="1"/>
      <c r="CNN233" s="1"/>
      <c r="CNO233" s="1"/>
      <c r="CNP233" s="1"/>
      <c r="CNQ233" s="1"/>
      <c r="CNR233" s="1"/>
      <c r="CNS233" s="1"/>
      <c r="CNT233" s="1"/>
      <c r="CNU233" s="1"/>
      <c r="CNV233" s="1"/>
      <c r="CNW233" s="1"/>
      <c r="CNX233" s="1"/>
      <c r="CNY233" s="1"/>
      <c r="CNZ233" s="1"/>
      <c r="COA233" s="1"/>
      <c r="COB233" s="1"/>
      <c r="COC233" s="1"/>
      <c r="COD233" s="1"/>
      <c r="COE233" s="1"/>
      <c r="COF233" s="1"/>
      <c r="COG233" s="1"/>
      <c r="COH233" s="1"/>
      <c r="COI233" s="1"/>
      <c r="COJ233" s="1"/>
      <c r="COK233" s="1"/>
      <c r="COL233" s="1"/>
      <c r="COM233" s="1"/>
      <c r="CON233" s="1"/>
      <c r="COO233" s="1"/>
      <c r="COP233" s="1"/>
      <c r="COQ233" s="1"/>
      <c r="COR233" s="1"/>
      <c r="COS233" s="1"/>
      <c r="COT233" s="1"/>
      <c r="COU233" s="1"/>
      <c r="COV233" s="1"/>
      <c r="COW233" s="1"/>
      <c r="COX233" s="1"/>
      <c r="COY233" s="1"/>
      <c r="COZ233" s="1"/>
      <c r="CPA233" s="1"/>
      <c r="CPB233" s="1"/>
      <c r="CPC233" s="1"/>
      <c r="CPD233" s="1"/>
      <c r="CPE233" s="1"/>
      <c r="CPF233" s="1"/>
      <c r="CPG233" s="1"/>
      <c r="CPH233" s="1"/>
      <c r="CPI233" s="1"/>
      <c r="CPJ233" s="1"/>
      <c r="CPK233" s="1"/>
      <c r="CPL233" s="1"/>
      <c r="CPM233" s="1"/>
      <c r="CPN233" s="1"/>
      <c r="CPO233" s="1"/>
      <c r="CPP233" s="1"/>
      <c r="CPQ233" s="1"/>
      <c r="CPR233" s="1"/>
      <c r="CPS233" s="1"/>
      <c r="CPT233" s="1"/>
      <c r="CPU233" s="1"/>
      <c r="CPV233" s="1"/>
      <c r="CPW233" s="1"/>
      <c r="CPX233" s="1"/>
      <c r="CPY233" s="1"/>
      <c r="CPZ233" s="1"/>
      <c r="CQA233" s="1"/>
      <c r="CQB233" s="1"/>
      <c r="CQC233" s="1"/>
      <c r="CQD233" s="1"/>
      <c r="CQE233" s="1"/>
      <c r="CQF233" s="1"/>
      <c r="CQG233" s="1"/>
      <c r="CQH233" s="1"/>
      <c r="CQI233" s="1"/>
      <c r="CQJ233" s="1"/>
      <c r="CQK233" s="1"/>
      <c r="CQL233" s="1"/>
      <c r="CQM233" s="1"/>
      <c r="CQN233" s="1"/>
      <c r="CQO233" s="1"/>
      <c r="CQP233" s="1"/>
      <c r="CQQ233" s="1"/>
      <c r="CQR233" s="1"/>
      <c r="CQS233" s="1"/>
      <c r="CQT233" s="1"/>
      <c r="CQU233" s="1"/>
      <c r="CQV233" s="1"/>
      <c r="CQW233" s="1"/>
      <c r="CQX233" s="1"/>
      <c r="CQY233" s="1"/>
      <c r="CQZ233" s="1"/>
      <c r="CRA233" s="1"/>
      <c r="CRB233" s="1"/>
      <c r="CRC233" s="1"/>
      <c r="CRD233" s="1"/>
      <c r="CRE233" s="1"/>
      <c r="CRF233" s="1"/>
      <c r="CRG233" s="1"/>
      <c r="CRH233" s="1"/>
      <c r="CRI233" s="1"/>
      <c r="CRJ233" s="1"/>
      <c r="CRK233" s="1"/>
      <c r="CRL233" s="1"/>
      <c r="CRM233" s="1"/>
      <c r="CRN233" s="1"/>
      <c r="CRO233" s="1"/>
      <c r="CRP233" s="1"/>
      <c r="CRQ233" s="1"/>
      <c r="CRR233" s="1"/>
      <c r="CRS233" s="1"/>
      <c r="CRT233" s="1"/>
      <c r="CRU233" s="1"/>
      <c r="CRV233" s="1"/>
      <c r="CRW233" s="1"/>
      <c r="CRX233" s="1"/>
      <c r="CRY233" s="1"/>
      <c r="CRZ233" s="1"/>
      <c r="CSA233" s="1"/>
      <c r="CSB233" s="1"/>
      <c r="CSC233" s="1"/>
      <c r="CSD233" s="1"/>
      <c r="CSE233" s="1"/>
      <c r="CSF233" s="1"/>
      <c r="CSG233" s="1"/>
      <c r="CSH233" s="1"/>
      <c r="CSI233" s="1"/>
      <c r="CSJ233" s="1"/>
      <c r="CSK233" s="1"/>
      <c r="CSL233" s="1"/>
      <c r="CSM233" s="1"/>
      <c r="CSN233" s="1"/>
      <c r="CSO233" s="1"/>
      <c r="CSP233" s="1"/>
      <c r="CSQ233" s="1"/>
      <c r="CSR233" s="1"/>
      <c r="CSS233" s="1"/>
      <c r="CST233" s="1"/>
      <c r="CSU233" s="1"/>
      <c r="CSV233" s="1"/>
      <c r="CSW233" s="1"/>
      <c r="CSX233" s="1"/>
      <c r="CSY233" s="1"/>
      <c r="CSZ233" s="1"/>
      <c r="CTA233" s="1"/>
      <c r="CTB233" s="1"/>
      <c r="CTC233" s="1"/>
      <c r="CTD233" s="1"/>
      <c r="CTE233" s="1"/>
      <c r="CTF233" s="1"/>
      <c r="CTG233" s="1"/>
      <c r="CTH233" s="1"/>
      <c r="CTI233" s="1"/>
      <c r="CTJ233" s="1"/>
      <c r="CTK233" s="1"/>
      <c r="CTL233" s="1"/>
      <c r="CTM233" s="1"/>
      <c r="CTN233" s="1"/>
      <c r="CTO233" s="1"/>
      <c r="CTP233" s="1"/>
      <c r="CTQ233" s="1"/>
      <c r="CTR233" s="1"/>
      <c r="CTS233" s="1"/>
      <c r="CTT233" s="1"/>
      <c r="CTU233" s="1"/>
      <c r="CTV233" s="1"/>
      <c r="CTW233" s="1"/>
      <c r="CTX233" s="1"/>
      <c r="CTY233" s="1"/>
      <c r="CTZ233" s="1"/>
      <c r="CUA233" s="1"/>
      <c r="CUB233" s="1"/>
      <c r="CUC233" s="1"/>
      <c r="CUD233" s="1"/>
      <c r="CUE233" s="1"/>
      <c r="CUF233" s="1"/>
      <c r="CUG233" s="1"/>
      <c r="CUH233" s="1"/>
      <c r="CUI233" s="1"/>
      <c r="CUJ233" s="1"/>
      <c r="CUK233" s="1"/>
      <c r="CUL233" s="1"/>
      <c r="CUM233" s="1"/>
      <c r="CUN233" s="1"/>
      <c r="CUO233" s="1"/>
      <c r="CUP233" s="1"/>
      <c r="CUQ233" s="1"/>
      <c r="CUR233" s="1"/>
      <c r="CUS233" s="1"/>
      <c r="CUT233" s="1"/>
      <c r="CUU233" s="1"/>
      <c r="CUV233" s="1"/>
      <c r="CUW233" s="1"/>
      <c r="CUX233" s="1"/>
      <c r="CUY233" s="1"/>
      <c r="CUZ233" s="1"/>
      <c r="CVA233" s="1"/>
      <c r="CVB233" s="1"/>
      <c r="CVC233" s="1"/>
      <c r="CVD233" s="1"/>
      <c r="CVE233" s="1"/>
      <c r="CVF233" s="1"/>
      <c r="CVG233" s="1"/>
      <c r="CVH233" s="1"/>
      <c r="CVI233" s="1"/>
      <c r="CVJ233" s="1"/>
      <c r="CVK233" s="1"/>
      <c r="CVL233" s="1"/>
      <c r="CVM233" s="1"/>
      <c r="CVN233" s="1"/>
      <c r="CVO233" s="1"/>
      <c r="CVP233" s="1"/>
      <c r="CVQ233" s="1"/>
      <c r="CVR233" s="1"/>
      <c r="CVS233" s="1"/>
      <c r="CVT233" s="1"/>
      <c r="CVU233" s="1"/>
      <c r="CVV233" s="1"/>
      <c r="CVW233" s="1"/>
      <c r="CVX233" s="1"/>
      <c r="CVY233" s="1"/>
      <c r="CVZ233" s="1"/>
      <c r="CWA233" s="1"/>
      <c r="CWB233" s="1"/>
      <c r="CWC233" s="1"/>
      <c r="CWD233" s="1"/>
      <c r="CWE233" s="1"/>
      <c r="CWF233" s="1"/>
      <c r="CWG233" s="1"/>
      <c r="CWH233" s="1"/>
      <c r="CWI233" s="1"/>
      <c r="CWJ233" s="1"/>
      <c r="CWK233" s="1"/>
      <c r="CWL233" s="1"/>
      <c r="CWM233" s="1"/>
      <c r="CWN233" s="1"/>
      <c r="CWO233" s="1"/>
      <c r="CWP233" s="1"/>
      <c r="CWQ233" s="1"/>
      <c r="CWR233" s="1"/>
      <c r="CWS233" s="1"/>
      <c r="CWT233" s="1"/>
      <c r="CWU233" s="1"/>
      <c r="CWV233" s="1"/>
      <c r="CWW233" s="1"/>
      <c r="CWX233" s="1"/>
      <c r="CWY233" s="1"/>
      <c r="CWZ233" s="1"/>
      <c r="CXA233" s="1"/>
      <c r="CXB233" s="1"/>
      <c r="CXC233" s="1"/>
      <c r="CXD233" s="1"/>
      <c r="CXE233" s="1"/>
      <c r="CXF233" s="1"/>
      <c r="CXG233" s="1"/>
      <c r="CXH233" s="1"/>
      <c r="CXI233" s="1"/>
      <c r="CXJ233" s="1"/>
      <c r="CXK233" s="1"/>
      <c r="CXL233" s="1"/>
      <c r="CXM233" s="1"/>
      <c r="CXN233" s="1"/>
      <c r="CXO233" s="1"/>
      <c r="CXP233" s="1"/>
      <c r="CXQ233" s="1"/>
      <c r="CXR233" s="1"/>
      <c r="CXS233" s="1"/>
      <c r="CXT233" s="1"/>
      <c r="CXU233" s="1"/>
      <c r="CXV233" s="1"/>
      <c r="CXW233" s="1"/>
      <c r="CXX233" s="1"/>
      <c r="CXY233" s="1"/>
      <c r="CXZ233" s="1"/>
      <c r="CYA233" s="1"/>
      <c r="CYB233" s="1"/>
      <c r="CYC233" s="1"/>
      <c r="CYD233" s="1"/>
      <c r="CYE233" s="1"/>
      <c r="CYF233" s="1"/>
      <c r="CYG233" s="1"/>
      <c r="CYH233" s="1"/>
      <c r="CYI233" s="1"/>
      <c r="CYJ233" s="1"/>
      <c r="CYK233" s="1"/>
      <c r="CYL233" s="1"/>
      <c r="CYM233" s="1"/>
      <c r="CYN233" s="1"/>
      <c r="CYO233" s="1"/>
      <c r="CYP233" s="1"/>
      <c r="CYQ233" s="1"/>
      <c r="CYR233" s="1"/>
      <c r="CYS233" s="1"/>
      <c r="CYT233" s="1"/>
      <c r="CYU233" s="1"/>
      <c r="CYV233" s="1"/>
      <c r="CYW233" s="1"/>
      <c r="CYX233" s="1"/>
      <c r="CYY233" s="1"/>
      <c r="CYZ233" s="1"/>
      <c r="CZA233" s="1"/>
      <c r="CZB233" s="1"/>
      <c r="CZC233" s="1"/>
      <c r="CZD233" s="1"/>
      <c r="CZE233" s="1"/>
      <c r="CZF233" s="1"/>
      <c r="CZG233" s="1"/>
      <c r="CZH233" s="1"/>
      <c r="CZI233" s="1"/>
      <c r="CZJ233" s="1"/>
      <c r="CZK233" s="1"/>
      <c r="CZL233" s="1"/>
      <c r="CZM233" s="1"/>
      <c r="CZN233" s="1"/>
      <c r="CZO233" s="1"/>
      <c r="CZP233" s="1"/>
      <c r="CZQ233" s="1"/>
      <c r="CZR233" s="1"/>
      <c r="CZS233" s="1"/>
      <c r="CZT233" s="1"/>
      <c r="CZU233" s="1"/>
      <c r="CZV233" s="1"/>
      <c r="CZW233" s="1"/>
      <c r="CZX233" s="1"/>
      <c r="CZY233" s="1"/>
      <c r="CZZ233" s="1"/>
      <c r="DAA233" s="1"/>
      <c r="DAB233" s="1"/>
      <c r="DAC233" s="1"/>
      <c r="DAD233" s="1"/>
      <c r="DAE233" s="1"/>
      <c r="DAF233" s="1"/>
      <c r="DAG233" s="1"/>
      <c r="DAH233" s="1"/>
      <c r="DAI233" s="1"/>
      <c r="DAJ233" s="1"/>
      <c r="DAK233" s="1"/>
      <c r="DAL233" s="1"/>
      <c r="DAM233" s="1"/>
      <c r="DAN233" s="1"/>
      <c r="DAO233" s="1"/>
      <c r="DAP233" s="1"/>
      <c r="DAQ233" s="1"/>
      <c r="DAR233" s="1"/>
      <c r="DAS233" s="1"/>
      <c r="DAT233" s="1"/>
      <c r="DAU233" s="1"/>
      <c r="DAV233" s="1"/>
      <c r="DAW233" s="1"/>
      <c r="DAX233" s="1"/>
      <c r="DAY233" s="1"/>
      <c r="DAZ233" s="1"/>
      <c r="DBA233" s="1"/>
      <c r="DBB233" s="1"/>
      <c r="DBC233" s="1"/>
      <c r="DBD233" s="1"/>
      <c r="DBE233" s="1"/>
      <c r="DBF233" s="1"/>
      <c r="DBG233" s="1"/>
      <c r="DBH233" s="1"/>
      <c r="DBI233" s="1"/>
      <c r="DBJ233" s="1"/>
      <c r="DBK233" s="1"/>
      <c r="DBL233" s="1"/>
      <c r="DBM233" s="1"/>
      <c r="DBN233" s="1"/>
      <c r="DBO233" s="1"/>
      <c r="DBP233" s="1"/>
      <c r="DBQ233" s="1"/>
      <c r="DBR233" s="1"/>
      <c r="DBS233" s="1"/>
      <c r="DBT233" s="1"/>
      <c r="DBU233" s="1"/>
      <c r="DBV233" s="1"/>
      <c r="DBW233" s="1"/>
      <c r="DBX233" s="1"/>
      <c r="DBY233" s="1"/>
      <c r="DBZ233" s="1"/>
      <c r="DCA233" s="1"/>
      <c r="DCB233" s="1"/>
      <c r="DCC233" s="1"/>
      <c r="DCD233" s="1"/>
      <c r="DCE233" s="1"/>
      <c r="DCF233" s="1"/>
      <c r="DCG233" s="1"/>
      <c r="DCH233" s="1"/>
      <c r="DCI233" s="1"/>
      <c r="DCJ233" s="1"/>
      <c r="DCK233" s="1"/>
      <c r="DCL233" s="1"/>
      <c r="DCM233" s="1"/>
      <c r="DCN233" s="1"/>
      <c r="DCO233" s="1"/>
      <c r="DCP233" s="1"/>
      <c r="DCQ233" s="1"/>
      <c r="DCR233" s="1"/>
      <c r="DCS233" s="1"/>
      <c r="DCT233" s="1"/>
      <c r="DCU233" s="1"/>
      <c r="DCV233" s="1"/>
      <c r="DCW233" s="1"/>
      <c r="DCX233" s="1"/>
      <c r="DCY233" s="1"/>
      <c r="DCZ233" s="1"/>
      <c r="DDA233" s="1"/>
      <c r="DDB233" s="1"/>
      <c r="DDC233" s="1"/>
      <c r="DDD233" s="1"/>
      <c r="DDE233" s="1"/>
      <c r="DDF233" s="1"/>
      <c r="DDG233" s="1"/>
      <c r="DDH233" s="1"/>
      <c r="DDI233" s="1"/>
      <c r="DDJ233" s="1"/>
      <c r="DDK233" s="1"/>
      <c r="DDL233" s="1"/>
      <c r="DDM233" s="1"/>
      <c r="DDN233" s="1"/>
      <c r="DDO233" s="1"/>
      <c r="DDP233" s="1"/>
      <c r="DDQ233" s="1"/>
      <c r="DDR233" s="1"/>
      <c r="DDS233" s="1"/>
      <c r="DDT233" s="1"/>
      <c r="DDU233" s="1"/>
      <c r="DDV233" s="1"/>
      <c r="DDW233" s="1"/>
      <c r="DDX233" s="1"/>
      <c r="DDY233" s="1"/>
      <c r="DDZ233" s="1"/>
      <c r="DEA233" s="1"/>
      <c r="DEB233" s="1"/>
      <c r="DEC233" s="1"/>
      <c r="DED233" s="1"/>
      <c r="DEE233" s="1"/>
      <c r="DEF233" s="1"/>
      <c r="DEG233" s="1"/>
      <c r="DEH233" s="1"/>
      <c r="DEI233" s="1"/>
      <c r="DEJ233" s="1"/>
      <c r="DEK233" s="1"/>
      <c r="DEL233" s="1"/>
      <c r="DEM233" s="1"/>
      <c r="DEN233" s="1"/>
      <c r="DEO233" s="1"/>
      <c r="DEP233" s="1"/>
      <c r="DEQ233" s="1"/>
      <c r="DER233" s="1"/>
      <c r="DES233" s="1"/>
      <c r="DET233" s="1"/>
      <c r="DEU233" s="1"/>
      <c r="DEV233" s="1"/>
      <c r="DEW233" s="1"/>
      <c r="DEX233" s="1"/>
      <c r="DEY233" s="1"/>
      <c r="DEZ233" s="1"/>
      <c r="DFA233" s="1"/>
      <c r="DFB233" s="1"/>
      <c r="DFC233" s="1"/>
      <c r="DFD233" s="1"/>
      <c r="DFE233" s="1"/>
      <c r="DFF233" s="1"/>
      <c r="DFG233" s="1"/>
      <c r="DFH233" s="1"/>
      <c r="DFI233" s="1"/>
      <c r="DFJ233" s="1"/>
      <c r="DFK233" s="1"/>
      <c r="DFL233" s="1"/>
      <c r="DFM233" s="1"/>
      <c r="DFN233" s="1"/>
      <c r="DFO233" s="1"/>
      <c r="DFP233" s="1"/>
      <c r="DFQ233" s="1"/>
      <c r="DFR233" s="1"/>
      <c r="DFS233" s="1"/>
      <c r="DFT233" s="1"/>
      <c r="DFU233" s="1"/>
      <c r="DFV233" s="1"/>
      <c r="DFW233" s="1"/>
      <c r="DFX233" s="1"/>
      <c r="DFY233" s="1"/>
      <c r="DFZ233" s="1"/>
      <c r="DGA233" s="1"/>
      <c r="DGB233" s="1"/>
      <c r="DGC233" s="1"/>
      <c r="DGD233" s="1"/>
      <c r="DGE233" s="1"/>
      <c r="DGF233" s="1"/>
      <c r="DGG233" s="1"/>
      <c r="DGH233" s="1"/>
      <c r="DGI233" s="1"/>
      <c r="DGJ233" s="1"/>
      <c r="DGK233" s="1"/>
      <c r="DGL233" s="1"/>
      <c r="DGM233" s="1"/>
      <c r="DGN233" s="1"/>
      <c r="DGO233" s="1"/>
      <c r="DGP233" s="1"/>
      <c r="DGQ233" s="1"/>
      <c r="DGR233" s="1"/>
      <c r="DGS233" s="1"/>
      <c r="DGT233" s="1"/>
      <c r="DGU233" s="1"/>
      <c r="DGV233" s="1"/>
      <c r="DGW233" s="1"/>
      <c r="DGX233" s="1"/>
      <c r="DGY233" s="1"/>
      <c r="DGZ233" s="1"/>
      <c r="DHA233" s="1"/>
      <c r="DHB233" s="1"/>
      <c r="DHC233" s="1"/>
      <c r="DHD233" s="1"/>
      <c r="DHE233" s="1"/>
      <c r="DHF233" s="1"/>
      <c r="DHG233" s="1"/>
      <c r="DHH233" s="1"/>
      <c r="DHI233" s="1"/>
      <c r="DHJ233" s="1"/>
      <c r="DHK233" s="1"/>
      <c r="DHL233" s="1"/>
      <c r="DHM233" s="1"/>
      <c r="DHN233" s="1"/>
      <c r="DHO233" s="1"/>
      <c r="DHP233" s="1"/>
      <c r="DHQ233" s="1"/>
      <c r="DHR233" s="1"/>
      <c r="DHS233" s="1"/>
      <c r="DHT233" s="1"/>
      <c r="DHU233" s="1"/>
      <c r="DHV233" s="1"/>
      <c r="DHW233" s="1"/>
      <c r="DHX233" s="1"/>
      <c r="DHY233" s="1"/>
      <c r="DHZ233" s="1"/>
      <c r="DIA233" s="1"/>
      <c r="DIB233" s="1"/>
      <c r="DIC233" s="1"/>
      <c r="DID233" s="1"/>
      <c r="DIE233" s="1"/>
      <c r="DIF233" s="1"/>
      <c r="DIG233" s="1"/>
      <c r="DIH233" s="1"/>
      <c r="DII233" s="1"/>
      <c r="DIJ233" s="1"/>
      <c r="DIK233" s="1"/>
      <c r="DIL233" s="1"/>
      <c r="DIM233" s="1"/>
      <c r="DIN233" s="1"/>
      <c r="DIO233" s="1"/>
      <c r="DIP233" s="1"/>
      <c r="DIQ233" s="1"/>
      <c r="DIR233" s="1"/>
      <c r="DIS233" s="1"/>
      <c r="DIT233" s="1"/>
      <c r="DIU233" s="1"/>
      <c r="DIV233" s="1"/>
      <c r="DIW233" s="1"/>
      <c r="DIX233" s="1"/>
      <c r="DIY233" s="1"/>
      <c r="DIZ233" s="1"/>
      <c r="DJA233" s="1"/>
      <c r="DJB233" s="1"/>
      <c r="DJC233" s="1"/>
      <c r="DJD233" s="1"/>
      <c r="DJE233" s="1"/>
      <c r="DJF233" s="1"/>
      <c r="DJG233" s="1"/>
      <c r="DJH233" s="1"/>
      <c r="DJI233" s="1"/>
      <c r="DJJ233" s="1"/>
      <c r="DJK233" s="1"/>
      <c r="DJL233" s="1"/>
      <c r="DJM233" s="1"/>
      <c r="DJN233" s="1"/>
      <c r="DJO233" s="1"/>
      <c r="DJP233" s="1"/>
      <c r="DJQ233" s="1"/>
      <c r="DJR233" s="1"/>
      <c r="DJS233" s="1"/>
      <c r="DJT233" s="1"/>
      <c r="DJU233" s="1"/>
      <c r="DJV233" s="1"/>
      <c r="DJW233" s="1"/>
      <c r="DJX233" s="1"/>
      <c r="DJY233" s="1"/>
      <c r="DJZ233" s="1"/>
      <c r="DKA233" s="1"/>
      <c r="DKB233" s="1"/>
      <c r="DKC233" s="1"/>
      <c r="DKD233" s="1"/>
      <c r="DKE233" s="1"/>
      <c r="DKF233" s="1"/>
      <c r="DKG233" s="1"/>
      <c r="DKH233" s="1"/>
      <c r="DKI233" s="1"/>
      <c r="DKJ233" s="1"/>
      <c r="DKK233" s="1"/>
      <c r="DKL233" s="1"/>
      <c r="DKM233" s="1"/>
      <c r="DKN233" s="1"/>
      <c r="DKO233" s="1"/>
      <c r="DKP233" s="1"/>
      <c r="DKQ233" s="1"/>
      <c r="DKR233" s="1"/>
      <c r="DKS233" s="1"/>
      <c r="DKT233" s="1"/>
      <c r="DKU233" s="1"/>
      <c r="DKV233" s="1"/>
      <c r="DKW233" s="1"/>
      <c r="DKX233" s="1"/>
      <c r="DKY233" s="1"/>
      <c r="DKZ233" s="1"/>
      <c r="DLA233" s="1"/>
      <c r="DLB233" s="1"/>
      <c r="DLC233" s="1"/>
      <c r="DLD233" s="1"/>
      <c r="DLE233" s="1"/>
      <c r="DLF233" s="1"/>
      <c r="DLG233" s="1"/>
      <c r="DLH233" s="1"/>
      <c r="DLI233" s="1"/>
      <c r="DLJ233" s="1"/>
      <c r="DLK233" s="1"/>
      <c r="DLL233" s="1"/>
      <c r="DLM233" s="1"/>
      <c r="DLN233" s="1"/>
      <c r="DLO233" s="1"/>
      <c r="DLP233" s="1"/>
      <c r="DLQ233" s="1"/>
      <c r="DLR233" s="1"/>
      <c r="DLS233" s="1"/>
      <c r="DLT233" s="1"/>
      <c r="DLU233" s="1"/>
      <c r="DLV233" s="1"/>
      <c r="DLW233" s="1"/>
      <c r="DLX233" s="1"/>
      <c r="DLY233" s="1"/>
      <c r="DLZ233" s="1"/>
      <c r="DMA233" s="1"/>
      <c r="DMB233" s="1"/>
      <c r="DMC233" s="1"/>
      <c r="DMD233" s="1"/>
      <c r="DME233" s="1"/>
      <c r="DMF233" s="1"/>
      <c r="DMG233" s="1"/>
      <c r="DMH233" s="1"/>
      <c r="DMI233" s="1"/>
      <c r="DMJ233" s="1"/>
      <c r="DMK233" s="1"/>
      <c r="DML233" s="1"/>
      <c r="DMM233" s="1"/>
      <c r="DMN233" s="1"/>
      <c r="DMO233" s="1"/>
      <c r="DMP233" s="1"/>
      <c r="DMQ233" s="1"/>
      <c r="DMR233" s="1"/>
      <c r="DMS233" s="1"/>
      <c r="DMT233" s="1"/>
      <c r="DMU233" s="1"/>
      <c r="DMV233" s="1"/>
      <c r="DMW233" s="1"/>
      <c r="DMX233" s="1"/>
      <c r="DMY233" s="1"/>
      <c r="DMZ233" s="1"/>
      <c r="DNA233" s="1"/>
      <c r="DNB233" s="1"/>
      <c r="DNC233" s="1"/>
      <c r="DND233" s="1"/>
      <c r="DNE233" s="1"/>
      <c r="DNF233" s="1"/>
      <c r="DNG233" s="1"/>
      <c r="DNH233" s="1"/>
      <c r="DNI233" s="1"/>
      <c r="DNJ233" s="1"/>
      <c r="DNK233" s="1"/>
      <c r="DNL233" s="1"/>
      <c r="DNM233" s="1"/>
      <c r="DNN233" s="1"/>
      <c r="DNO233" s="1"/>
      <c r="DNP233" s="1"/>
      <c r="DNQ233" s="1"/>
      <c r="DNR233" s="1"/>
      <c r="DNS233" s="1"/>
      <c r="DNT233" s="1"/>
      <c r="DNU233" s="1"/>
      <c r="DNV233" s="1"/>
      <c r="DNW233" s="1"/>
      <c r="DNX233" s="1"/>
      <c r="DNY233" s="1"/>
      <c r="DNZ233" s="1"/>
      <c r="DOA233" s="1"/>
      <c r="DOB233" s="1"/>
      <c r="DOC233" s="1"/>
      <c r="DOD233" s="1"/>
      <c r="DOE233" s="1"/>
      <c r="DOF233" s="1"/>
      <c r="DOG233" s="1"/>
      <c r="DOH233" s="1"/>
      <c r="DOI233" s="1"/>
      <c r="DOJ233" s="1"/>
      <c r="DOK233" s="1"/>
      <c r="DOL233" s="1"/>
      <c r="DOM233" s="1"/>
      <c r="DON233" s="1"/>
      <c r="DOO233" s="1"/>
      <c r="DOP233" s="1"/>
      <c r="DOQ233" s="1"/>
      <c r="DOR233" s="1"/>
      <c r="DOS233" s="1"/>
      <c r="DOT233" s="1"/>
      <c r="DOU233" s="1"/>
      <c r="DOV233" s="1"/>
      <c r="DOW233" s="1"/>
      <c r="DOX233" s="1"/>
      <c r="DOY233" s="1"/>
      <c r="DOZ233" s="1"/>
      <c r="DPA233" s="1"/>
      <c r="DPB233" s="1"/>
      <c r="DPC233" s="1"/>
      <c r="DPD233" s="1"/>
      <c r="DPE233" s="1"/>
      <c r="DPF233" s="1"/>
      <c r="DPG233" s="1"/>
      <c r="DPH233" s="1"/>
      <c r="DPI233" s="1"/>
      <c r="DPJ233" s="1"/>
      <c r="DPK233" s="1"/>
      <c r="DPL233" s="1"/>
      <c r="DPM233" s="1"/>
      <c r="DPN233" s="1"/>
      <c r="DPO233" s="1"/>
      <c r="DPP233" s="1"/>
      <c r="DPQ233" s="1"/>
      <c r="DPR233" s="1"/>
      <c r="DPS233" s="1"/>
      <c r="DPT233" s="1"/>
      <c r="DPU233" s="1"/>
      <c r="DPV233" s="1"/>
      <c r="DPW233" s="1"/>
      <c r="DPX233" s="1"/>
      <c r="DPY233" s="1"/>
      <c r="DPZ233" s="1"/>
      <c r="DQA233" s="1"/>
      <c r="DQB233" s="1"/>
      <c r="DQC233" s="1"/>
      <c r="DQD233" s="1"/>
      <c r="DQE233" s="1"/>
      <c r="DQF233" s="1"/>
      <c r="DQG233" s="1"/>
      <c r="DQH233" s="1"/>
      <c r="DQI233" s="1"/>
      <c r="DQJ233" s="1"/>
      <c r="DQK233" s="1"/>
      <c r="DQL233" s="1"/>
      <c r="DQM233" s="1"/>
      <c r="DQN233" s="1"/>
      <c r="DQO233" s="1"/>
      <c r="DQP233" s="1"/>
      <c r="DQQ233" s="1"/>
      <c r="DQR233" s="1"/>
      <c r="DQS233" s="1"/>
      <c r="DQT233" s="1"/>
      <c r="DQU233" s="1"/>
      <c r="DQV233" s="1"/>
      <c r="DQW233" s="1"/>
      <c r="DQX233" s="1"/>
      <c r="DQY233" s="1"/>
      <c r="DQZ233" s="1"/>
      <c r="DRA233" s="1"/>
      <c r="DRB233" s="1"/>
      <c r="DRC233" s="1"/>
      <c r="DRD233" s="1"/>
      <c r="DRE233" s="1"/>
      <c r="DRF233" s="1"/>
      <c r="DRG233" s="1"/>
      <c r="DRH233" s="1"/>
      <c r="DRI233" s="1"/>
      <c r="DRJ233" s="1"/>
      <c r="DRK233" s="1"/>
      <c r="DRL233" s="1"/>
      <c r="DRM233" s="1"/>
      <c r="DRN233" s="1"/>
      <c r="DRO233" s="1"/>
      <c r="DRP233" s="1"/>
      <c r="DRQ233" s="1"/>
      <c r="DRR233" s="1"/>
      <c r="DRS233" s="1"/>
      <c r="DRT233" s="1"/>
      <c r="DRU233" s="1"/>
      <c r="DRV233" s="1"/>
      <c r="DRW233" s="1"/>
      <c r="DRX233" s="1"/>
      <c r="DRY233" s="1"/>
      <c r="DRZ233" s="1"/>
      <c r="DSA233" s="1"/>
      <c r="DSB233" s="1"/>
      <c r="DSC233" s="1"/>
      <c r="DSD233" s="1"/>
      <c r="DSE233" s="1"/>
      <c r="DSF233" s="1"/>
      <c r="DSG233" s="1"/>
      <c r="DSH233" s="1"/>
      <c r="DSI233" s="1"/>
      <c r="DSJ233" s="1"/>
      <c r="DSK233" s="1"/>
      <c r="DSL233" s="1"/>
      <c r="DSM233" s="1"/>
      <c r="DSN233" s="1"/>
      <c r="DSO233" s="1"/>
      <c r="DSP233" s="1"/>
      <c r="DSQ233" s="1"/>
      <c r="DSR233" s="1"/>
      <c r="DSS233" s="1"/>
      <c r="DST233" s="1"/>
      <c r="DSU233" s="1"/>
      <c r="DSV233" s="1"/>
      <c r="DSW233" s="1"/>
      <c r="DSX233" s="1"/>
      <c r="DSY233" s="1"/>
      <c r="DSZ233" s="1"/>
      <c r="DTA233" s="1"/>
      <c r="DTB233" s="1"/>
      <c r="DTC233" s="1"/>
      <c r="DTD233" s="1"/>
      <c r="DTE233" s="1"/>
      <c r="DTF233" s="1"/>
      <c r="DTG233" s="1"/>
      <c r="DTH233" s="1"/>
      <c r="DTI233" s="1"/>
      <c r="DTJ233" s="1"/>
      <c r="DTK233" s="1"/>
      <c r="DTL233" s="1"/>
      <c r="DTM233" s="1"/>
      <c r="DTN233" s="1"/>
      <c r="DTO233" s="1"/>
      <c r="DTP233" s="1"/>
      <c r="DTQ233" s="1"/>
      <c r="DTR233" s="1"/>
      <c r="DTS233" s="1"/>
      <c r="DTT233" s="1"/>
      <c r="DTU233" s="1"/>
      <c r="DTV233" s="1"/>
      <c r="DTW233" s="1"/>
      <c r="DTX233" s="1"/>
      <c r="DTY233" s="1"/>
      <c r="DTZ233" s="1"/>
      <c r="DUA233" s="1"/>
      <c r="DUB233" s="1"/>
      <c r="DUC233" s="1"/>
      <c r="DUD233" s="1"/>
      <c r="DUE233" s="1"/>
      <c r="DUF233" s="1"/>
      <c r="DUG233" s="1"/>
      <c r="DUH233" s="1"/>
      <c r="DUI233" s="1"/>
      <c r="DUJ233" s="1"/>
      <c r="DUK233" s="1"/>
      <c r="DUL233" s="1"/>
      <c r="DUM233" s="1"/>
      <c r="DUN233" s="1"/>
      <c r="DUO233" s="1"/>
      <c r="DUP233" s="1"/>
      <c r="DUQ233" s="1"/>
      <c r="DUR233" s="1"/>
      <c r="DUS233" s="1"/>
      <c r="DUT233" s="1"/>
      <c r="DUU233" s="1"/>
      <c r="DUV233" s="1"/>
      <c r="DUW233" s="1"/>
      <c r="DUX233" s="1"/>
      <c r="DUY233" s="1"/>
      <c r="DUZ233" s="1"/>
      <c r="DVA233" s="1"/>
      <c r="DVB233" s="1"/>
      <c r="DVC233" s="1"/>
      <c r="DVD233" s="1"/>
      <c r="DVE233" s="1"/>
      <c r="DVF233" s="1"/>
      <c r="DVG233" s="1"/>
      <c r="DVH233" s="1"/>
      <c r="DVI233" s="1"/>
      <c r="DVJ233" s="1"/>
      <c r="DVK233" s="1"/>
      <c r="DVL233" s="1"/>
      <c r="DVM233" s="1"/>
      <c r="DVN233" s="1"/>
      <c r="DVO233" s="1"/>
      <c r="DVP233" s="1"/>
      <c r="DVQ233" s="1"/>
      <c r="DVR233" s="1"/>
      <c r="DVS233" s="1"/>
      <c r="DVT233" s="1"/>
      <c r="DVU233" s="1"/>
      <c r="DVV233" s="1"/>
      <c r="DVW233" s="1"/>
      <c r="DVX233" s="1"/>
      <c r="DVY233" s="1"/>
      <c r="DVZ233" s="1"/>
      <c r="DWA233" s="1"/>
      <c r="DWB233" s="1"/>
      <c r="DWC233" s="1"/>
      <c r="DWD233" s="1"/>
      <c r="DWE233" s="1"/>
      <c r="DWF233" s="1"/>
      <c r="DWG233" s="1"/>
      <c r="DWH233" s="1"/>
      <c r="DWI233" s="1"/>
      <c r="DWJ233" s="1"/>
      <c r="DWK233" s="1"/>
      <c r="DWL233" s="1"/>
      <c r="DWM233" s="1"/>
      <c r="DWN233" s="1"/>
      <c r="DWO233" s="1"/>
      <c r="DWP233" s="1"/>
      <c r="DWQ233" s="1"/>
      <c r="DWR233" s="1"/>
      <c r="DWS233" s="1"/>
      <c r="DWT233" s="1"/>
      <c r="DWU233" s="1"/>
      <c r="DWV233" s="1"/>
      <c r="DWW233" s="1"/>
      <c r="DWX233" s="1"/>
      <c r="DWY233" s="1"/>
      <c r="DWZ233" s="1"/>
      <c r="DXA233" s="1"/>
      <c r="DXB233" s="1"/>
      <c r="DXC233" s="1"/>
      <c r="DXD233" s="1"/>
      <c r="DXE233" s="1"/>
      <c r="DXF233" s="1"/>
      <c r="DXG233" s="1"/>
      <c r="DXH233" s="1"/>
      <c r="DXI233" s="1"/>
      <c r="DXJ233" s="1"/>
      <c r="DXK233" s="1"/>
      <c r="DXL233" s="1"/>
      <c r="DXM233" s="1"/>
      <c r="DXN233" s="1"/>
      <c r="DXO233" s="1"/>
      <c r="DXP233" s="1"/>
      <c r="DXQ233" s="1"/>
      <c r="DXR233" s="1"/>
      <c r="DXS233" s="1"/>
      <c r="DXT233" s="1"/>
      <c r="DXU233" s="1"/>
      <c r="DXV233" s="1"/>
      <c r="DXW233" s="1"/>
      <c r="DXX233" s="1"/>
      <c r="DXY233" s="1"/>
      <c r="DXZ233" s="1"/>
      <c r="DYA233" s="1"/>
      <c r="DYB233" s="1"/>
      <c r="DYC233" s="1"/>
      <c r="DYD233" s="1"/>
      <c r="DYE233" s="1"/>
      <c r="DYF233" s="1"/>
      <c r="DYG233" s="1"/>
      <c r="DYH233" s="1"/>
      <c r="DYI233" s="1"/>
      <c r="DYJ233" s="1"/>
      <c r="DYK233" s="1"/>
      <c r="DYL233" s="1"/>
      <c r="DYM233" s="1"/>
      <c r="DYN233" s="1"/>
      <c r="DYO233" s="1"/>
      <c r="DYP233" s="1"/>
      <c r="DYQ233" s="1"/>
      <c r="DYR233" s="1"/>
      <c r="DYS233" s="1"/>
      <c r="DYT233" s="1"/>
      <c r="DYU233" s="1"/>
      <c r="DYV233" s="1"/>
      <c r="DYW233" s="1"/>
      <c r="DYX233" s="1"/>
      <c r="DYY233" s="1"/>
      <c r="DYZ233" s="1"/>
      <c r="DZA233" s="1"/>
      <c r="DZB233" s="1"/>
      <c r="DZC233" s="1"/>
      <c r="DZD233" s="1"/>
      <c r="DZE233" s="1"/>
      <c r="DZF233" s="1"/>
      <c r="DZG233" s="1"/>
      <c r="DZH233" s="1"/>
      <c r="DZI233" s="1"/>
      <c r="DZJ233" s="1"/>
      <c r="DZK233" s="1"/>
      <c r="DZL233" s="1"/>
      <c r="DZM233" s="1"/>
      <c r="DZN233" s="1"/>
      <c r="DZO233" s="1"/>
      <c r="DZP233" s="1"/>
      <c r="DZQ233" s="1"/>
      <c r="DZR233" s="1"/>
      <c r="DZS233" s="1"/>
      <c r="DZT233" s="1"/>
      <c r="DZU233" s="1"/>
      <c r="DZV233" s="1"/>
      <c r="DZW233" s="1"/>
      <c r="DZX233" s="1"/>
      <c r="DZY233" s="1"/>
      <c r="DZZ233" s="1"/>
      <c r="EAA233" s="1"/>
      <c r="EAB233" s="1"/>
      <c r="EAC233" s="1"/>
      <c r="EAD233" s="1"/>
      <c r="EAE233" s="1"/>
      <c r="EAF233" s="1"/>
      <c r="EAG233" s="1"/>
      <c r="EAH233" s="1"/>
      <c r="EAI233" s="1"/>
      <c r="EAJ233" s="1"/>
      <c r="EAK233" s="1"/>
      <c r="EAL233" s="1"/>
      <c r="EAM233" s="1"/>
      <c r="EAN233" s="1"/>
      <c r="EAO233" s="1"/>
      <c r="EAP233" s="1"/>
      <c r="EAQ233" s="1"/>
      <c r="EAR233" s="1"/>
      <c r="EAS233" s="1"/>
      <c r="EAT233" s="1"/>
      <c r="EAU233" s="1"/>
      <c r="EAV233" s="1"/>
      <c r="EAW233" s="1"/>
      <c r="EAX233" s="1"/>
      <c r="EAY233" s="1"/>
      <c r="EAZ233" s="1"/>
      <c r="EBA233" s="1"/>
      <c r="EBB233" s="1"/>
      <c r="EBC233" s="1"/>
      <c r="EBD233" s="1"/>
      <c r="EBE233" s="1"/>
      <c r="EBF233" s="1"/>
      <c r="EBG233" s="1"/>
      <c r="EBH233" s="1"/>
      <c r="EBI233" s="1"/>
      <c r="EBJ233" s="1"/>
      <c r="EBK233" s="1"/>
      <c r="EBL233" s="1"/>
      <c r="EBM233" s="1"/>
      <c r="EBN233" s="1"/>
      <c r="EBO233" s="1"/>
      <c r="EBP233" s="1"/>
      <c r="EBQ233" s="1"/>
      <c r="EBR233" s="1"/>
      <c r="EBS233" s="1"/>
      <c r="EBT233" s="1"/>
      <c r="EBU233" s="1"/>
      <c r="EBV233" s="1"/>
      <c r="EBW233" s="1"/>
      <c r="EBX233" s="1"/>
      <c r="EBY233" s="1"/>
      <c r="EBZ233" s="1"/>
      <c r="ECA233" s="1"/>
      <c r="ECB233" s="1"/>
      <c r="ECC233" s="1"/>
      <c r="ECD233" s="1"/>
      <c r="ECE233" s="1"/>
      <c r="ECF233" s="1"/>
      <c r="ECG233" s="1"/>
      <c r="ECH233" s="1"/>
      <c r="ECI233" s="1"/>
      <c r="ECJ233" s="1"/>
      <c r="ECK233" s="1"/>
      <c r="ECL233" s="1"/>
      <c r="ECM233" s="1"/>
      <c r="ECN233" s="1"/>
      <c r="ECO233" s="1"/>
      <c r="ECP233" s="1"/>
      <c r="ECQ233" s="1"/>
      <c r="ECR233" s="1"/>
      <c r="ECS233" s="1"/>
      <c r="ECT233" s="1"/>
      <c r="ECU233" s="1"/>
      <c r="ECV233" s="1"/>
      <c r="ECW233" s="1"/>
      <c r="ECX233" s="1"/>
      <c r="ECY233" s="1"/>
      <c r="ECZ233" s="1"/>
      <c r="EDA233" s="1"/>
      <c r="EDB233" s="1"/>
      <c r="EDC233" s="1"/>
      <c r="EDD233" s="1"/>
      <c r="EDE233" s="1"/>
      <c r="EDF233" s="1"/>
      <c r="EDG233" s="1"/>
      <c r="EDH233" s="1"/>
      <c r="EDI233" s="1"/>
      <c r="EDJ233" s="1"/>
      <c r="EDK233" s="1"/>
      <c r="EDL233" s="1"/>
      <c r="EDM233" s="1"/>
      <c r="EDN233" s="1"/>
      <c r="EDO233" s="1"/>
      <c r="EDP233" s="1"/>
      <c r="EDQ233" s="1"/>
      <c r="EDR233" s="1"/>
      <c r="EDS233" s="1"/>
      <c r="EDT233" s="1"/>
      <c r="EDU233" s="1"/>
      <c r="EDV233" s="1"/>
      <c r="EDW233" s="1"/>
      <c r="EDX233" s="1"/>
      <c r="EDY233" s="1"/>
      <c r="EDZ233" s="1"/>
      <c r="EEA233" s="1"/>
      <c r="EEB233" s="1"/>
      <c r="EEC233" s="1"/>
      <c r="EED233" s="1"/>
      <c r="EEE233" s="1"/>
      <c r="EEF233" s="1"/>
      <c r="EEG233" s="1"/>
      <c r="EEH233" s="1"/>
      <c r="EEI233" s="1"/>
      <c r="EEJ233" s="1"/>
      <c r="EEK233" s="1"/>
      <c r="EEL233" s="1"/>
      <c r="EEM233" s="1"/>
      <c r="EEN233" s="1"/>
      <c r="EEO233" s="1"/>
      <c r="EEP233" s="1"/>
      <c r="EEQ233" s="1"/>
      <c r="EER233" s="1"/>
      <c r="EES233" s="1"/>
      <c r="EET233" s="1"/>
      <c r="EEU233" s="1"/>
      <c r="EEV233" s="1"/>
      <c r="EEW233" s="1"/>
      <c r="EEX233" s="1"/>
      <c r="EEY233" s="1"/>
      <c r="EEZ233" s="1"/>
      <c r="EFA233" s="1"/>
      <c r="EFB233" s="1"/>
      <c r="EFC233" s="1"/>
      <c r="EFD233" s="1"/>
      <c r="EFE233" s="1"/>
      <c r="EFF233" s="1"/>
      <c r="EFG233" s="1"/>
      <c r="EFH233" s="1"/>
      <c r="EFI233" s="1"/>
      <c r="EFJ233" s="1"/>
      <c r="EFK233" s="1"/>
      <c r="EFL233" s="1"/>
      <c r="EFM233" s="1"/>
      <c r="EFN233" s="1"/>
      <c r="EFO233" s="1"/>
      <c r="EFP233" s="1"/>
      <c r="EFQ233" s="1"/>
      <c r="EFR233" s="1"/>
      <c r="EFS233" s="1"/>
      <c r="EFT233" s="1"/>
      <c r="EFU233" s="1"/>
      <c r="EFV233" s="1"/>
      <c r="EFW233" s="1"/>
      <c r="EFX233" s="1"/>
      <c r="EFY233" s="1"/>
      <c r="EFZ233" s="1"/>
      <c r="EGA233" s="1"/>
      <c r="EGB233" s="1"/>
      <c r="EGC233" s="1"/>
      <c r="EGD233" s="1"/>
      <c r="EGE233" s="1"/>
      <c r="EGF233" s="1"/>
      <c r="EGG233" s="1"/>
      <c r="EGH233" s="1"/>
      <c r="EGI233" s="1"/>
      <c r="EGJ233" s="1"/>
      <c r="EGK233" s="1"/>
      <c r="EGL233" s="1"/>
      <c r="EGM233" s="1"/>
      <c r="EGN233" s="1"/>
      <c r="EGO233" s="1"/>
      <c r="EGP233" s="1"/>
      <c r="EGQ233" s="1"/>
      <c r="EGR233" s="1"/>
      <c r="EGS233" s="1"/>
      <c r="EGT233" s="1"/>
      <c r="EGU233" s="1"/>
      <c r="EGV233" s="1"/>
      <c r="EGW233" s="1"/>
      <c r="EGX233" s="1"/>
      <c r="EGY233" s="1"/>
      <c r="EGZ233" s="1"/>
      <c r="EHA233" s="1"/>
      <c r="EHB233" s="1"/>
      <c r="EHC233" s="1"/>
      <c r="EHD233" s="1"/>
      <c r="EHE233" s="1"/>
      <c r="EHF233" s="1"/>
      <c r="EHG233" s="1"/>
      <c r="EHH233" s="1"/>
      <c r="EHI233" s="1"/>
      <c r="EHJ233" s="1"/>
      <c r="EHK233" s="1"/>
      <c r="EHL233" s="1"/>
      <c r="EHM233" s="1"/>
      <c r="EHN233" s="1"/>
      <c r="EHO233" s="1"/>
      <c r="EHP233" s="1"/>
      <c r="EHQ233" s="1"/>
      <c r="EHR233" s="1"/>
      <c r="EHS233" s="1"/>
      <c r="EHT233" s="1"/>
      <c r="EHU233" s="1"/>
      <c r="EHV233" s="1"/>
      <c r="EHW233" s="1"/>
      <c r="EHX233" s="1"/>
      <c r="EHY233" s="1"/>
      <c r="EHZ233" s="1"/>
      <c r="EIA233" s="1"/>
      <c r="EIB233" s="1"/>
      <c r="EIC233" s="1"/>
      <c r="EID233" s="1"/>
      <c r="EIE233" s="1"/>
      <c r="EIF233" s="1"/>
      <c r="EIG233" s="1"/>
      <c r="EIH233" s="1"/>
      <c r="EII233" s="1"/>
      <c r="EIJ233" s="1"/>
      <c r="EIK233" s="1"/>
      <c r="EIL233" s="1"/>
      <c r="EIM233" s="1"/>
      <c r="EIN233" s="1"/>
      <c r="EIO233" s="1"/>
      <c r="EIP233" s="1"/>
      <c r="EIQ233" s="1"/>
      <c r="EIR233" s="1"/>
      <c r="EIS233" s="1"/>
      <c r="EIT233" s="1"/>
      <c r="EIU233" s="1"/>
      <c r="EIV233" s="1"/>
      <c r="EIW233" s="1"/>
      <c r="EIX233" s="1"/>
      <c r="EIY233" s="1"/>
      <c r="EIZ233" s="1"/>
      <c r="EJA233" s="1"/>
      <c r="EJB233" s="1"/>
      <c r="EJC233" s="1"/>
      <c r="EJD233" s="1"/>
      <c r="EJE233" s="1"/>
      <c r="EJF233" s="1"/>
      <c r="EJG233" s="1"/>
      <c r="EJH233" s="1"/>
      <c r="EJI233" s="1"/>
      <c r="EJJ233" s="1"/>
      <c r="EJK233" s="1"/>
      <c r="EJL233" s="1"/>
      <c r="EJM233" s="1"/>
      <c r="EJN233" s="1"/>
      <c r="EJO233" s="1"/>
      <c r="EJP233" s="1"/>
      <c r="EJQ233" s="1"/>
      <c r="EJR233" s="1"/>
      <c r="EJS233" s="1"/>
      <c r="EJT233" s="1"/>
      <c r="EJU233" s="1"/>
      <c r="EJV233" s="1"/>
      <c r="EJW233" s="1"/>
      <c r="EJX233" s="1"/>
      <c r="EJY233" s="1"/>
      <c r="EJZ233" s="1"/>
      <c r="EKA233" s="1"/>
      <c r="EKB233" s="1"/>
      <c r="EKC233" s="1"/>
      <c r="EKD233" s="1"/>
      <c r="EKE233" s="1"/>
      <c r="EKF233" s="1"/>
      <c r="EKG233" s="1"/>
      <c r="EKH233" s="1"/>
      <c r="EKI233" s="1"/>
      <c r="EKJ233" s="1"/>
      <c r="EKK233" s="1"/>
      <c r="EKL233" s="1"/>
      <c r="EKM233" s="1"/>
      <c r="EKN233" s="1"/>
      <c r="EKO233" s="1"/>
      <c r="EKP233" s="1"/>
      <c r="EKQ233" s="1"/>
      <c r="EKR233" s="1"/>
      <c r="EKS233" s="1"/>
      <c r="EKT233" s="1"/>
      <c r="EKU233" s="1"/>
      <c r="EKV233" s="1"/>
      <c r="EKW233" s="1"/>
      <c r="EKX233" s="1"/>
      <c r="EKY233" s="1"/>
      <c r="EKZ233" s="1"/>
      <c r="ELA233" s="1"/>
      <c r="ELB233" s="1"/>
      <c r="ELC233" s="1"/>
      <c r="ELD233" s="1"/>
      <c r="ELE233" s="1"/>
      <c r="ELF233" s="1"/>
      <c r="ELG233" s="1"/>
      <c r="ELH233" s="1"/>
      <c r="ELI233" s="1"/>
      <c r="ELJ233" s="1"/>
      <c r="ELK233" s="1"/>
      <c r="ELL233" s="1"/>
      <c r="ELM233" s="1"/>
      <c r="ELN233" s="1"/>
      <c r="ELO233" s="1"/>
      <c r="ELP233" s="1"/>
      <c r="ELQ233" s="1"/>
      <c r="ELR233" s="1"/>
      <c r="ELS233" s="1"/>
      <c r="ELT233" s="1"/>
      <c r="ELU233" s="1"/>
      <c r="ELV233" s="1"/>
      <c r="ELW233" s="1"/>
      <c r="ELX233" s="1"/>
      <c r="ELY233" s="1"/>
      <c r="ELZ233" s="1"/>
      <c r="EMA233" s="1"/>
      <c r="EMB233" s="1"/>
      <c r="EMC233" s="1"/>
      <c r="EMD233" s="1"/>
      <c r="EME233" s="1"/>
      <c r="EMF233" s="1"/>
      <c r="EMG233" s="1"/>
      <c r="EMH233" s="1"/>
      <c r="EMI233" s="1"/>
      <c r="EMJ233" s="1"/>
      <c r="EMK233" s="1"/>
      <c r="EML233" s="1"/>
      <c r="EMM233" s="1"/>
      <c r="EMN233" s="1"/>
      <c r="EMO233" s="1"/>
      <c r="EMP233" s="1"/>
      <c r="EMQ233" s="1"/>
      <c r="EMR233" s="1"/>
      <c r="EMS233" s="1"/>
      <c r="EMT233" s="1"/>
      <c r="EMU233" s="1"/>
      <c r="EMV233" s="1"/>
      <c r="EMW233" s="1"/>
      <c r="EMX233" s="1"/>
      <c r="EMY233" s="1"/>
      <c r="EMZ233" s="1"/>
      <c r="ENA233" s="1"/>
      <c r="ENB233" s="1"/>
      <c r="ENC233" s="1"/>
      <c r="END233" s="1"/>
      <c r="ENE233" s="1"/>
      <c r="ENF233" s="1"/>
      <c r="ENG233" s="1"/>
      <c r="ENH233" s="1"/>
      <c r="ENI233" s="1"/>
      <c r="ENJ233" s="1"/>
      <c r="ENK233" s="1"/>
      <c r="ENL233" s="1"/>
      <c r="ENM233" s="1"/>
      <c r="ENN233" s="1"/>
      <c r="ENO233" s="1"/>
      <c r="ENP233" s="1"/>
      <c r="ENQ233" s="1"/>
      <c r="ENR233" s="1"/>
      <c r="ENS233" s="1"/>
      <c r="ENT233" s="1"/>
      <c r="ENU233" s="1"/>
      <c r="ENV233" s="1"/>
      <c r="ENW233" s="1"/>
      <c r="ENX233" s="1"/>
      <c r="ENY233" s="1"/>
      <c r="ENZ233" s="1"/>
      <c r="EOA233" s="1"/>
      <c r="EOB233" s="1"/>
      <c r="EOC233" s="1"/>
      <c r="EOD233" s="1"/>
      <c r="EOE233" s="1"/>
      <c r="EOF233" s="1"/>
      <c r="EOG233" s="1"/>
      <c r="EOH233" s="1"/>
      <c r="EOI233" s="1"/>
      <c r="EOJ233" s="1"/>
      <c r="EOK233" s="1"/>
      <c r="EOL233" s="1"/>
      <c r="EOM233" s="1"/>
      <c r="EON233" s="1"/>
      <c r="EOO233" s="1"/>
      <c r="EOP233" s="1"/>
      <c r="EOQ233" s="1"/>
      <c r="EOR233" s="1"/>
      <c r="EOS233" s="1"/>
      <c r="EOT233" s="1"/>
      <c r="EOU233" s="1"/>
      <c r="EOV233" s="1"/>
      <c r="EOW233" s="1"/>
      <c r="EOX233" s="1"/>
      <c r="EOY233" s="1"/>
      <c r="EOZ233" s="1"/>
      <c r="EPA233" s="1"/>
      <c r="EPB233" s="1"/>
      <c r="EPC233" s="1"/>
      <c r="EPD233" s="1"/>
      <c r="EPE233" s="1"/>
      <c r="EPF233" s="1"/>
      <c r="EPG233" s="1"/>
      <c r="EPH233" s="1"/>
      <c r="EPI233" s="1"/>
      <c r="EPJ233" s="1"/>
      <c r="EPK233" s="1"/>
      <c r="EPL233" s="1"/>
      <c r="EPM233" s="1"/>
      <c r="EPN233" s="1"/>
      <c r="EPO233" s="1"/>
      <c r="EPP233" s="1"/>
      <c r="EPQ233" s="1"/>
      <c r="EPR233" s="1"/>
      <c r="EPS233" s="1"/>
      <c r="EPT233" s="1"/>
      <c r="EPU233" s="1"/>
      <c r="EPV233" s="1"/>
      <c r="EPW233" s="1"/>
      <c r="EPX233" s="1"/>
      <c r="EPY233" s="1"/>
      <c r="EPZ233" s="1"/>
      <c r="EQA233" s="1"/>
      <c r="EQB233" s="1"/>
      <c r="EQC233" s="1"/>
      <c r="EQD233" s="1"/>
      <c r="EQE233" s="1"/>
      <c r="EQF233" s="1"/>
      <c r="EQG233" s="1"/>
      <c r="EQH233" s="1"/>
      <c r="EQI233" s="1"/>
      <c r="EQJ233" s="1"/>
      <c r="EQK233" s="1"/>
      <c r="EQL233" s="1"/>
      <c r="EQM233" s="1"/>
      <c r="EQN233" s="1"/>
      <c r="EQO233" s="1"/>
      <c r="EQP233" s="1"/>
      <c r="EQQ233" s="1"/>
      <c r="EQR233" s="1"/>
      <c r="EQS233" s="1"/>
      <c r="EQT233" s="1"/>
      <c r="EQU233" s="1"/>
      <c r="EQV233" s="1"/>
      <c r="EQW233" s="1"/>
      <c r="EQX233" s="1"/>
      <c r="EQY233" s="1"/>
      <c r="EQZ233" s="1"/>
      <c r="ERA233" s="1"/>
      <c r="ERB233" s="1"/>
      <c r="ERC233" s="1"/>
      <c r="ERD233" s="1"/>
      <c r="ERE233" s="1"/>
      <c r="ERF233" s="1"/>
      <c r="ERG233" s="1"/>
      <c r="ERH233" s="1"/>
      <c r="ERI233" s="1"/>
      <c r="ERJ233" s="1"/>
      <c r="ERK233" s="1"/>
      <c r="ERL233" s="1"/>
      <c r="ERM233" s="1"/>
      <c r="ERN233" s="1"/>
      <c r="ERO233" s="1"/>
      <c r="ERP233" s="1"/>
      <c r="ERQ233" s="1"/>
      <c r="ERR233" s="1"/>
      <c r="ERS233" s="1"/>
      <c r="ERT233" s="1"/>
      <c r="ERU233" s="1"/>
      <c r="ERV233" s="1"/>
      <c r="ERW233" s="1"/>
      <c r="ERX233" s="1"/>
      <c r="ERY233" s="1"/>
      <c r="ERZ233" s="1"/>
      <c r="ESA233" s="1"/>
      <c r="ESB233" s="1"/>
      <c r="ESC233" s="1"/>
      <c r="ESD233" s="1"/>
      <c r="ESE233" s="1"/>
      <c r="ESF233" s="1"/>
      <c r="ESG233" s="1"/>
      <c r="ESH233" s="1"/>
      <c r="ESI233" s="1"/>
      <c r="ESJ233" s="1"/>
      <c r="ESK233" s="1"/>
      <c r="ESL233" s="1"/>
      <c r="ESM233" s="1"/>
      <c r="ESN233" s="1"/>
      <c r="ESO233" s="1"/>
      <c r="ESP233" s="1"/>
      <c r="ESQ233" s="1"/>
      <c r="ESR233" s="1"/>
      <c r="ESS233" s="1"/>
      <c r="EST233" s="1"/>
      <c r="ESU233" s="1"/>
      <c r="ESV233" s="1"/>
      <c r="ESW233" s="1"/>
      <c r="ESX233" s="1"/>
      <c r="ESY233" s="1"/>
      <c r="ESZ233" s="1"/>
      <c r="ETA233" s="1"/>
      <c r="ETB233" s="1"/>
      <c r="ETC233" s="1"/>
      <c r="ETD233" s="1"/>
      <c r="ETE233" s="1"/>
      <c r="ETF233" s="1"/>
      <c r="ETG233" s="1"/>
      <c r="ETH233" s="1"/>
      <c r="ETI233" s="1"/>
      <c r="ETJ233" s="1"/>
      <c r="ETK233" s="1"/>
      <c r="ETL233" s="1"/>
      <c r="ETM233" s="1"/>
      <c r="ETN233" s="1"/>
      <c r="ETO233" s="1"/>
      <c r="ETP233" s="1"/>
      <c r="ETQ233" s="1"/>
      <c r="ETR233" s="1"/>
      <c r="ETS233" s="1"/>
      <c r="ETT233" s="1"/>
      <c r="ETU233" s="1"/>
      <c r="ETV233" s="1"/>
      <c r="ETW233" s="1"/>
      <c r="ETX233" s="1"/>
      <c r="ETY233" s="1"/>
      <c r="ETZ233" s="1"/>
      <c r="EUA233" s="1"/>
      <c r="EUB233" s="1"/>
      <c r="EUC233" s="1"/>
      <c r="EUD233" s="1"/>
      <c r="EUE233" s="1"/>
      <c r="EUF233" s="1"/>
      <c r="EUG233" s="1"/>
      <c r="EUH233" s="1"/>
      <c r="EUI233" s="1"/>
      <c r="EUJ233" s="1"/>
      <c r="EUK233" s="1"/>
      <c r="EUL233" s="1"/>
      <c r="EUM233" s="1"/>
      <c r="EUN233" s="1"/>
      <c r="EUO233" s="1"/>
      <c r="EUP233" s="1"/>
      <c r="EUQ233" s="1"/>
      <c r="EUR233" s="1"/>
      <c r="EUS233" s="1"/>
      <c r="EUT233" s="1"/>
      <c r="EUU233" s="1"/>
      <c r="EUV233" s="1"/>
      <c r="EUW233" s="1"/>
      <c r="EUX233" s="1"/>
      <c r="EUY233" s="1"/>
      <c r="EUZ233" s="1"/>
      <c r="EVA233" s="1"/>
      <c r="EVB233" s="1"/>
      <c r="EVC233" s="1"/>
      <c r="EVD233" s="1"/>
      <c r="EVE233" s="1"/>
      <c r="EVF233" s="1"/>
      <c r="EVG233" s="1"/>
      <c r="EVH233" s="1"/>
      <c r="EVI233" s="1"/>
      <c r="EVJ233" s="1"/>
      <c r="EVK233" s="1"/>
      <c r="EVL233" s="1"/>
      <c r="EVM233" s="1"/>
      <c r="EVN233" s="1"/>
      <c r="EVO233" s="1"/>
      <c r="EVP233" s="1"/>
      <c r="EVQ233" s="1"/>
      <c r="EVR233" s="1"/>
      <c r="EVS233" s="1"/>
      <c r="EVT233" s="1"/>
      <c r="EVU233" s="1"/>
      <c r="EVV233" s="1"/>
      <c r="EVW233" s="1"/>
      <c r="EVX233" s="1"/>
      <c r="EVY233" s="1"/>
      <c r="EVZ233" s="1"/>
      <c r="EWA233" s="1"/>
      <c r="EWB233" s="1"/>
      <c r="EWC233" s="1"/>
      <c r="EWD233" s="1"/>
      <c r="EWE233" s="1"/>
      <c r="EWF233" s="1"/>
      <c r="EWG233" s="1"/>
      <c r="EWH233" s="1"/>
      <c r="EWI233" s="1"/>
      <c r="EWJ233" s="1"/>
      <c r="EWK233" s="1"/>
      <c r="EWL233" s="1"/>
      <c r="EWM233" s="1"/>
      <c r="EWN233" s="1"/>
      <c r="EWO233" s="1"/>
      <c r="EWP233" s="1"/>
      <c r="EWQ233" s="1"/>
      <c r="EWR233" s="1"/>
      <c r="EWS233" s="1"/>
      <c r="EWT233" s="1"/>
      <c r="EWU233" s="1"/>
      <c r="EWV233" s="1"/>
      <c r="EWW233" s="1"/>
      <c r="EWX233" s="1"/>
      <c r="EWY233" s="1"/>
      <c r="EWZ233" s="1"/>
      <c r="EXA233" s="1"/>
      <c r="EXB233" s="1"/>
      <c r="EXC233" s="1"/>
      <c r="EXD233" s="1"/>
      <c r="EXE233" s="1"/>
      <c r="EXF233" s="1"/>
      <c r="EXG233" s="1"/>
      <c r="EXH233" s="1"/>
      <c r="EXI233" s="1"/>
      <c r="EXJ233" s="1"/>
      <c r="EXK233" s="1"/>
      <c r="EXL233" s="1"/>
      <c r="EXM233" s="1"/>
      <c r="EXN233" s="1"/>
      <c r="EXO233" s="1"/>
      <c r="EXP233" s="1"/>
      <c r="EXQ233" s="1"/>
      <c r="EXR233" s="1"/>
      <c r="EXS233" s="1"/>
      <c r="EXT233" s="1"/>
      <c r="EXU233" s="1"/>
      <c r="EXV233" s="1"/>
      <c r="EXW233" s="1"/>
      <c r="EXX233" s="1"/>
      <c r="EXY233" s="1"/>
      <c r="EXZ233" s="1"/>
      <c r="EYA233" s="1"/>
      <c r="EYB233" s="1"/>
      <c r="EYC233" s="1"/>
      <c r="EYD233" s="1"/>
      <c r="EYE233" s="1"/>
      <c r="EYF233" s="1"/>
      <c r="EYG233" s="1"/>
      <c r="EYH233" s="1"/>
      <c r="EYI233" s="1"/>
      <c r="EYJ233" s="1"/>
      <c r="EYK233" s="1"/>
      <c r="EYL233" s="1"/>
      <c r="EYM233" s="1"/>
      <c r="EYN233" s="1"/>
      <c r="EYO233" s="1"/>
      <c r="EYP233" s="1"/>
      <c r="EYQ233" s="1"/>
      <c r="EYR233" s="1"/>
      <c r="EYS233" s="1"/>
      <c r="EYT233" s="1"/>
      <c r="EYU233" s="1"/>
      <c r="EYV233" s="1"/>
      <c r="EYW233" s="1"/>
      <c r="EYX233" s="1"/>
      <c r="EYY233" s="1"/>
      <c r="EYZ233" s="1"/>
      <c r="EZA233" s="1"/>
      <c r="EZB233" s="1"/>
      <c r="EZC233" s="1"/>
      <c r="EZD233" s="1"/>
      <c r="EZE233" s="1"/>
      <c r="EZF233" s="1"/>
      <c r="EZG233" s="1"/>
      <c r="EZH233" s="1"/>
      <c r="EZI233" s="1"/>
      <c r="EZJ233" s="1"/>
      <c r="EZK233" s="1"/>
      <c r="EZL233" s="1"/>
      <c r="EZM233" s="1"/>
      <c r="EZN233" s="1"/>
      <c r="EZO233" s="1"/>
      <c r="EZP233" s="1"/>
      <c r="EZQ233" s="1"/>
      <c r="EZR233" s="1"/>
      <c r="EZS233" s="1"/>
      <c r="EZT233" s="1"/>
      <c r="EZU233" s="1"/>
      <c r="EZV233" s="1"/>
      <c r="EZW233" s="1"/>
      <c r="EZX233" s="1"/>
      <c r="EZY233" s="1"/>
      <c r="EZZ233" s="1"/>
      <c r="FAA233" s="1"/>
      <c r="FAB233" s="1"/>
      <c r="FAC233" s="1"/>
      <c r="FAD233" s="1"/>
      <c r="FAE233" s="1"/>
      <c r="FAF233" s="1"/>
      <c r="FAG233" s="1"/>
      <c r="FAH233" s="1"/>
      <c r="FAI233" s="1"/>
      <c r="FAJ233" s="1"/>
      <c r="FAK233" s="1"/>
      <c r="FAL233" s="1"/>
      <c r="FAM233" s="1"/>
      <c r="FAN233" s="1"/>
      <c r="FAO233" s="1"/>
      <c r="FAP233" s="1"/>
      <c r="FAQ233" s="1"/>
      <c r="FAR233" s="1"/>
      <c r="FAS233" s="1"/>
      <c r="FAT233" s="1"/>
      <c r="FAU233" s="1"/>
      <c r="FAV233" s="1"/>
      <c r="FAW233" s="1"/>
      <c r="FAX233" s="1"/>
      <c r="FAY233" s="1"/>
      <c r="FAZ233" s="1"/>
      <c r="FBA233" s="1"/>
      <c r="FBB233" s="1"/>
      <c r="FBC233" s="1"/>
      <c r="FBD233" s="1"/>
      <c r="FBE233" s="1"/>
      <c r="FBF233" s="1"/>
      <c r="FBG233" s="1"/>
      <c r="FBH233" s="1"/>
      <c r="FBI233" s="1"/>
      <c r="FBJ233" s="1"/>
      <c r="FBK233" s="1"/>
      <c r="FBL233" s="1"/>
      <c r="FBM233" s="1"/>
      <c r="FBN233" s="1"/>
      <c r="FBO233" s="1"/>
      <c r="FBP233" s="1"/>
      <c r="FBQ233" s="1"/>
      <c r="FBR233" s="1"/>
      <c r="FBS233" s="1"/>
      <c r="FBT233" s="1"/>
      <c r="FBU233" s="1"/>
      <c r="FBV233" s="1"/>
      <c r="FBW233" s="1"/>
      <c r="FBX233" s="1"/>
      <c r="FBY233" s="1"/>
      <c r="FBZ233" s="1"/>
      <c r="FCA233" s="1"/>
      <c r="FCB233" s="1"/>
      <c r="FCC233" s="1"/>
      <c r="FCD233" s="1"/>
      <c r="FCE233" s="1"/>
      <c r="FCF233" s="1"/>
      <c r="FCG233" s="1"/>
      <c r="FCH233" s="1"/>
      <c r="FCI233" s="1"/>
      <c r="FCJ233" s="1"/>
      <c r="FCK233" s="1"/>
      <c r="FCL233" s="1"/>
      <c r="FCM233" s="1"/>
      <c r="FCN233" s="1"/>
      <c r="FCO233" s="1"/>
      <c r="FCP233" s="1"/>
      <c r="FCQ233" s="1"/>
      <c r="FCR233" s="1"/>
      <c r="FCS233" s="1"/>
      <c r="FCT233" s="1"/>
      <c r="FCU233" s="1"/>
      <c r="FCV233" s="1"/>
      <c r="FCW233" s="1"/>
      <c r="FCX233" s="1"/>
      <c r="FCY233" s="1"/>
      <c r="FCZ233" s="1"/>
      <c r="FDA233" s="1"/>
      <c r="FDB233" s="1"/>
      <c r="FDC233" s="1"/>
      <c r="FDD233" s="1"/>
      <c r="FDE233" s="1"/>
      <c r="FDF233" s="1"/>
      <c r="FDG233" s="1"/>
      <c r="FDH233" s="1"/>
      <c r="FDI233" s="1"/>
      <c r="FDJ233" s="1"/>
      <c r="FDK233" s="1"/>
      <c r="FDL233" s="1"/>
      <c r="FDM233" s="1"/>
      <c r="FDN233" s="1"/>
      <c r="FDO233" s="1"/>
      <c r="FDP233" s="1"/>
      <c r="FDQ233" s="1"/>
      <c r="FDR233" s="1"/>
      <c r="FDS233" s="1"/>
      <c r="FDT233" s="1"/>
      <c r="FDU233" s="1"/>
      <c r="FDV233" s="1"/>
      <c r="FDW233" s="1"/>
      <c r="FDX233" s="1"/>
      <c r="FDY233" s="1"/>
      <c r="FDZ233" s="1"/>
      <c r="FEA233" s="1"/>
      <c r="FEB233" s="1"/>
      <c r="FEC233" s="1"/>
      <c r="FED233" s="1"/>
      <c r="FEE233" s="1"/>
      <c r="FEF233" s="1"/>
      <c r="FEG233" s="1"/>
      <c r="FEH233" s="1"/>
      <c r="FEI233" s="1"/>
      <c r="FEJ233" s="1"/>
      <c r="FEK233" s="1"/>
      <c r="FEL233" s="1"/>
      <c r="FEM233" s="1"/>
      <c r="FEN233" s="1"/>
      <c r="FEO233" s="1"/>
      <c r="FEP233" s="1"/>
      <c r="FEQ233" s="1"/>
      <c r="FER233" s="1"/>
      <c r="FES233" s="1"/>
      <c r="FET233" s="1"/>
      <c r="FEU233" s="1"/>
      <c r="FEV233" s="1"/>
      <c r="FEW233" s="1"/>
      <c r="FEX233" s="1"/>
      <c r="FEY233" s="1"/>
      <c r="FEZ233" s="1"/>
      <c r="FFA233" s="1"/>
      <c r="FFB233" s="1"/>
      <c r="FFC233" s="1"/>
      <c r="FFD233" s="1"/>
      <c r="FFE233" s="1"/>
      <c r="FFF233" s="1"/>
      <c r="FFG233" s="1"/>
      <c r="FFH233" s="1"/>
      <c r="FFI233" s="1"/>
      <c r="FFJ233" s="1"/>
      <c r="FFK233" s="1"/>
      <c r="FFL233" s="1"/>
      <c r="FFM233" s="1"/>
      <c r="FFN233" s="1"/>
      <c r="FFO233" s="1"/>
      <c r="FFP233" s="1"/>
      <c r="FFQ233" s="1"/>
      <c r="FFR233" s="1"/>
      <c r="FFS233" s="1"/>
      <c r="FFT233" s="1"/>
      <c r="FFU233" s="1"/>
      <c r="FFV233" s="1"/>
      <c r="FFW233" s="1"/>
      <c r="FFX233" s="1"/>
      <c r="FFY233" s="1"/>
      <c r="FFZ233" s="1"/>
      <c r="FGA233" s="1"/>
      <c r="FGB233" s="1"/>
      <c r="FGC233" s="1"/>
      <c r="FGD233" s="1"/>
      <c r="FGE233" s="1"/>
      <c r="FGF233" s="1"/>
      <c r="FGG233" s="1"/>
      <c r="FGH233" s="1"/>
      <c r="FGI233" s="1"/>
      <c r="FGJ233" s="1"/>
      <c r="FGK233" s="1"/>
      <c r="FGL233" s="1"/>
      <c r="FGM233" s="1"/>
      <c r="FGN233" s="1"/>
      <c r="FGO233" s="1"/>
      <c r="FGP233" s="1"/>
      <c r="FGQ233" s="1"/>
      <c r="FGR233" s="1"/>
      <c r="FGS233" s="1"/>
      <c r="FGT233" s="1"/>
      <c r="FGU233" s="1"/>
      <c r="FGV233" s="1"/>
      <c r="FGW233" s="1"/>
      <c r="FGX233" s="1"/>
      <c r="FGY233" s="1"/>
      <c r="FGZ233" s="1"/>
      <c r="FHA233" s="1"/>
      <c r="FHB233" s="1"/>
      <c r="FHC233" s="1"/>
      <c r="FHD233" s="1"/>
      <c r="FHE233" s="1"/>
      <c r="FHF233" s="1"/>
      <c r="FHG233" s="1"/>
      <c r="FHH233" s="1"/>
      <c r="FHI233" s="1"/>
      <c r="FHJ233" s="1"/>
      <c r="FHK233" s="1"/>
      <c r="FHL233" s="1"/>
      <c r="FHM233" s="1"/>
      <c r="FHN233" s="1"/>
      <c r="FHO233" s="1"/>
      <c r="FHP233" s="1"/>
      <c r="FHQ233" s="1"/>
      <c r="FHR233" s="1"/>
      <c r="FHS233" s="1"/>
      <c r="FHT233" s="1"/>
      <c r="FHU233" s="1"/>
      <c r="FHV233" s="1"/>
      <c r="FHW233" s="1"/>
      <c r="FHX233" s="1"/>
      <c r="FHY233" s="1"/>
      <c r="FHZ233" s="1"/>
      <c r="FIA233" s="1"/>
      <c r="FIB233" s="1"/>
      <c r="FIC233" s="1"/>
      <c r="FID233" s="1"/>
      <c r="FIE233" s="1"/>
      <c r="FIF233" s="1"/>
      <c r="FIG233" s="1"/>
      <c r="FIH233" s="1"/>
      <c r="FII233" s="1"/>
      <c r="FIJ233" s="1"/>
      <c r="FIK233" s="1"/>
      <c r="FIL233" s="1"/>
      <c r="FIM233" s="1"/>
      <c r="FIN233" s="1"/>
      <c r="FIO233" s="1"/>
      <c r="FIP233" s="1"/>
      <c r="FIQ233" s="1"/>
      <c r="FIR233" s="1"/>
      <c r="FIS233" s="1"/>
      <c r="FIT233" s="1"/>
      <c r="FIU233" s="1"/>
      <c r="FIV233" s="1"/>
      <c r="FIW233" s="1"/>
      <c r="FIX233" s="1"/>
      <c r="FIY233" s="1"/>
      <c r="FIZ233" s="1"/>
      <c r="FJA233" s="1"/>
      <c r="FJB233" s="1"/>
      <c r="FJC233" s="1"/>
      <c r="FJD233" s="1"/>
      <c r="FJE233" s="1"/>
      <c r="FJF233" s="1"/>
      <c r="FJG233" s="1"/>
      <c r="FJH233" s="1"/>
      <c r="FJI233" s="1"/>
      <c r="FJJ233" s="1"/>
      <c r="FJK233" s="1"/>
      <c r="FJL233" s="1"/>
      <c r="FJM233" s="1"/>
      <c r="FJN233" s="1"/>
      <c r="FJO233" s="1"/>
      <c r="FJP233" s="1"/>
      <c r="FJQ233" s="1"/>
      <c r="FJR233" s="1"/>
      <c r="FJS233" s="1"/>
      <c r="FJT233" s="1"/>
      <c r="FJU233" s="1"/>
      <c r="FJV233" s="1"/>
      <c r="FJW233" s="1"/>
      <c r="FJX233" s="1"/>
      <c r="FJY233" s="1"/>
      <c r="FJZ233" s="1"/>
      <c r="FKA233" s="1"/>
      <c r="FKB233" s="1"/>
      <c r="FKC233" s="1"/>
      <c r="FKD233" s="1"/>
      <c r="FKE233" s="1"/>
      <c r="FKF233" s="1"/>
      <c r="FKG233" s="1"/>
      <c r="FKH233" s="1"/>
      <c r="FKI233" s="1"/>
      <c r="FKJ233" s="1"/>
      <c r="FKK233" s="1"/>
      <c r="FKL233" s="1"/>
      <c r="FKM233" s="1"/>
      <c r="FKN233" s="1"/>
      <c r="FKO233" s="1"/>
      <c r="FKP233" s="1"/>
      <c r="FKQ233" s="1"/>
      <c r="FKR233" s="1"/>
      <c r="FKS233" s="1"/>
      <c r="FKT233" s="1"/>
      <c r="FKU233" s="1"/>
      <c r="FKV233" s="1"/>
      <c r="FKW233" s="1"/>
      <c r="FKX233" s="1"/>
      <c r="FKY233" s="1"/>
      <c r="FKZ233" s="1"/>
      <c r="FLA233" s="1"/>
      <c r="FLB233" s="1"/>
      <c r="FLC233" s="1"/>
      <c r="FLD233" s="1"/>
      <c r="FLE233" s="1"/>
      <c r="FLF233" s="1"/>
      <c r="FLG233" s="1"/>
      <c r="FLH233" s="1"/>
      <c r="FLI233" s="1"/>
      <c r="FLJ233" s="1"/>
      <c r="FLK233" s="1"/>
      <c r="FLL233" s="1"/>
      <c r="FLM233" s="1"/>
      <c r="FLN233" s="1"/>
      <c r="FLO233" s="1"/>
      <c r="FLP233" s="1"/>
      <c r="FLQ233" s="1"/>
      <c r="FLR233" s="1"/>
      <c r="FLS233" s="1"/>
      <c r="FLT233" s="1"/>
      <c r="FLU233" s="1"/>
      <c r="FLV233" s="1"/>
      <c r="FLW233" s="1"/>
      <c r="FLX233" s="1"/>
      <c r="FLY233" s="1"/>
      <c r="FLZ233" s="1"/>
      <c r="FMA233" s="1"/>
      <c r="FMB233" s="1"/>
      <c r="FMC233" s="1"/>
      <c r="FMD233" s="1"/>
      <c r="FME233" s="1"/>
      <c r="FMF233" s="1"/>
      <c r="FMG233" s="1"/>
      <c r="FMH233" s="1"/>
      <c r="FMI233" s="1"/>
      <c r="FMJ233" s="1"/>
      <c r="FMK233" s="1"/>
      <c r="FML233" s="1"/>
      <c r="FMM233" s="1"/>
      <c r="FMN233" s="1"/>
      <c r="FMO233" s="1"/>
      <c r="FMP233" s="1"/>
      <c r="FMQ233" s="1"/>
      <c r="FMR233" s="1"/>
      <c r="FMS233" s="1"/>
      <c r="FMT233" s="1"/>
      <c r="FMU233" s="1"/>
      <c r="FMV233" s="1"/>
      <c r="FMW233" s="1"/>
      <c r="FMX233" s="1"/>
      <c r="FMY233" s="1"/>
      <c r="FMZ233" s="1"/>
      <c r="FNA233" s="1"/>
      <c r="FNB233" s="1"/>
      <c r="FNC233" s="1"/>
      <c r="FND233" s="1"/>
      <c r="FNE233" s="1"/>
      <c r="FNF233" s="1"/>
      <c r="FNG233" s="1"/>
      <c r="FNH233" s="1"/>
      <c r="FNI233" s="1"/>
      <c r="FNJ233" s="1"/>
      <c r="FNK233" s="1"/>
      <c r="FNL233" s="1"/>
      <c r="FNM233" s="1"/>
      <c r="FNN233" s="1"/>
      <c r="FNO233" s="1"/>
      <c r="FNP233" s="1"/>
      <c r="FNQ233" s="1"/>
      <c r="FNR233" s="1"/>
      <c r="FNS233" s="1"/>
      <c r="FNT233" s="1"/>
      <c r="FNU233" s="1"/>
      <c r="FNV233" s="1"/>
      <c r="FNW233" s="1"/>
      <c r="FNX233" s="1"/>
      <c r="FNY233" s="1"/>
      <c r="FNZ233" s="1"/>
      <c r="FOA233" s="1"/>
      <c r="FOB233" s="1"/>
      <c r="FOC233" s="1"/>
      <c r="FOD233" s="1"/>
      <c r="FOE233" s="1"/>
      <c r="FOF233" s="1"/>
      <c r="FOG233" s="1"/>
      <c r="FOH233" s="1"/>
      <c r="FOI233" s="1"/>
      <c r="FOJ233" s="1"/>
      <c r="FOK233" s="1"/>
      <c r="FOL233" s="1"/>
      <c r="FOM233" s="1"/>
      <c r="FON233" s="1"/>
      <c r="FOO233" s="1"/>
      <c r="FOP233" s="1"/>
      <c r="FOQ233" s="1"/>
      <c r="FOR233" s="1"/>
      <c r="FOS233" s="1"/>
      <c r="FOT233" s="1"/>
      <c r="FOU233" s="1"/>
      <c r="FOV233" s="1"/>
      <c r="FOW233" s="1"/>
      <c r="FOX233" s="1"/>
      <c r="FOY233" s="1"/>
      <c r="FOZ233" s="1"/>
      <c r="FPA233" s="1"/>
      <c r="FPB233" s="1"/>
      <c r="FPC233" s="1"/>
      <c r="FPD233" s="1"/>
      <c r="FPE233" s="1"/>
      <c r="FPF233" s="1"/>
      <c r="FPG233" s="1"/>
      <c r="FPH233" s="1"/>
      <c r="FPI233" s="1"/>
      <c r="FPJ233" s="1"/>
      <c r="FPK233" s="1"/>
      <c r="FPL233" s="1"/>
      <c r="FPM233" s="1"/>
      <c r="FPN233" s="1"/>
      <c r="FPO233" s="1"/>
      <c r="FPP233" s="1"/>
      <c r="FPQ233" s="1"/>
      <c r="FPR233" s="1"/>
      <c r="FPS233" s="1"/>
      <c r="FPT233" s="1"/>
      <c r="FPU233" s="1"/>
      <c r="FPV233" s="1"/>
      <c r="FPW233" s="1"/>
      <c r="FPX233" s="1"/>
      <c r="FPY233" s="1"/>
      <c r="FPZ233" s="1"/>
      <c r="FQA233" s="1"/>
      <c r="FQB233" s="1"/>
      <c r="FQC233" s="1"/>
      <c r="FQD233" s="1"/>
      <c r="FQE233" s="1"/>
      <c r="FQF233" s="1"/>
      <c r="FQG233" s="1"/>
      <c r="FQH233" s="1"/>
      <c r="FQI233" s="1"/>
      <c r="FQJ233" s="1"/>
      <c r="FQK233" s="1"/>
      <c r="FQL233" s="1"/>
      <c r="FQM233" s="1"/>
      <c r="FQN233" s="1"/>
      <c r="FQO233" s="1"/>
      <c r="FQP233" s="1"/>
      <c r="FQQ233" s="1"/>
      <c r="FQR233" s="1"/>
      <c r="FQS233" s="1"/>
      <c r="FQT233" s="1"/>
      <c r="FQU233" s="1"/>
      <c r="FQV233" s="1"/>
      <c r="FQW233" s="1"/>
      <c r="FQX233" s="1"/>
      <c r="FQY233" s="1"/>
      <c r="FQZ233" s="1"/>
      <c r="FRA233" s="1"/>
      <c r="FRB233" s="1"/>
      <c r="FRC233" s="1"/>
      <c r="FRD233" s="1"/>
      <c r="FRE233" s="1"/>
      <c r="FRF233" s="1"/>
      <c r="FRG233" s="1"/>
      <c r="FRH233" s="1"/>
      <c r="FRI233" s="1"/>
      <c r="FRJ233" s="1"/>
      <c r="FRK233" s="1"/>
      <c r="FRL233" s="1"/>
      <c r="FRM233" s="1"/>
      <c r="FRN233" s="1"/>
      <c r="FRO233" s="1"/>
      <c r="FRP233" s="1"/>
      <c r="FRQ233" s="1"/>
      <c r="FRR233" s="1"/>
      <c r="FRS233" s="1"/>
      <c r="FRT233" s="1"/>
      <c r="FRU233" s="1"/>
      <c r="FRV233" s="1"/>
      <c r="FRW233" s="1"/>
      <c r="FRX233" s="1"/>
      <c r="FRY233" s="1"/>
      <c r="FRZ233" s="1"/>
      <c r="FSA233" s="1"/>
      <c r="FSB233" s="1"/>
      <c r="FSC233" s="1"/>
      <c r="FSD233" s="1"/>
      <c r="FSE233" s="1"/>
      <c r="FSF233" s="1"/>
      <c r="FSG233" s="1"/>
      <c r="FSH233" s="1"/>
      <c r="FSI233" s="1"/>
      <c r="FSJ233" s="1"/>
      <c r="FSK233" s="1"/>
      <c r="FSL233" s="1"/>
      <c r="FSM233" s="1"/>
      <c r="FSN233" s="1"/>
      <c r="FSO233" s="1"/>
      <c r="FSP233" s="1"/>
      <c r="FSQ233" s="1"/>
      <c r="FSR233" s="1"/>
      <c r="FSS233" s="1"/>
      <c r="FST233" s="1"/>
      <c r="FSU233" s="1"/>
      <c r="FSV233" s="1"/>
      <c r="FSW233" s="1"/>
      <c r="FSX233" s="1"/>
      <c r="FSY233" s="1"/>
      <c r="FSZ233" s="1"/>
      <c r="FTA233" s="1"/>
      <c r="FTB233" s="1"/>
      <c r="FTC233" s="1"/>
      <c r="FTD233" s="1"/>
      <c r="FTE233" s="1"/>
      <c r="FTF233" s="1"/>
      <c r="FTG233" s="1"/>
      <c r="FTH233" s="1"/>
      <c r="FTI233" s="1"/>
      <c r="FTJ233" s="1"/>
      <c r="FTK233" s="1"/>
      <c r="FTL233" s="1"/>
      <c r="FTM233" s="1"/>
      <c r="FTN233" s="1"/>
      <c r="FTO233" s="1"/>
      <c r="FTP233" s="1"/>
      <c r="FTQ233" s="1"/>
      <c r="FTR233" s="1"/>
      <c r="FTS233" s="1"/>
      <c r="FTT233" s="1"/>
      <c r="FTU233" s="1"/>
      <c r="FTV233" s="1"/>
      <c r="FTW233" s="1"/>
      <c r="FTX233" s="1"/>
      <c r="FTY233" s="1"/>
      <c r="FTZ233" s="1"/>
      <c r="FUA233" s="1"/>
      <c r="FUB233" s="1"/>
      <c r="FUC233" s="1"/>
      <c r="FUD233" s="1"/>
      <c r="FUE233" s="1"/>
      <c r="FUF233" s="1"/>
      <c r="FUG233" s="1"/>
      <c r="FUH233" s="1"/>
      <c r="FUI233" s="1"/>
      <c r="FUJ233" s="1"/>
      <c r="FUK233" s="1"/>
      <c r="FUL233" s="1"/>
      <c r="FUM233" s="1"/>
      <c r="FUN233" s="1"/>
      <c r="FUO233" s="1"/>
      <c r="FUP233" s="1"/>
      <c r="FUQ233" s="1"/>
      <c r="FUR233" s="1"/>
      <c r="FUS233" s="1"/>
      <c r="FUT233" s="1"/>
      <c r="FUU233" s="1"/>
      <c r="FUV233" s="1"/>
      <c r="FUW233" s="1"/>
      <c r="FUX233" s="1"/>
      <c r="FUY233" s="1"/>
      <c r="FUZ233" s="1"/>
      <c r="FVA233" s="1"/>
      <c r="FVB233" s="1"/>
      <c r="FVC233" s="1"/>
      <c r="FVD233" s="1"/>
      <c r="FVE233" s="1"/>
      <c r="FVF233" s="1"/>
      <c r="FVG233" s="1"/>
      <c r="FVH233" s="1"/>
      <c r="FVI233" s="1"/>
      <c r="FVJ233" s="1"/>
      <c r="FVK233" s="1"/>
      <c r="FVL233" s="1"/>
      <c r="FVM233" s="1"/>
      <c r="FVN233" s="1"/>
      <c r="FVO233" s="1"/>
      <c r="FVP233" s="1"/>
      <c r="FVQ233" s="1"/>
      <c r="FVR233" s="1"/>
      <c r="FVS233" s="1"/>
      <c r="FVT233" s="1"/>
      <c r="FVU233" s="1"/>
      <c r="FVV233" s="1"/>
      <c r="FVW233" s="1"/>
      <c r="FVX233" s="1"/>
      <c r="FVY233" s="1"/>
      <c r="FVZ233" s="1"/>
      <c r="FWA233" s="1"/>
      <c r="FWB233" s="1"/>
      <c r="FWC233" s="1"/>
      <c r="FWD233" s="1"/>
      <c r="FWE233" s="1"/>
      <c r="FWF233" s="1"/>
      <c r="FWG233" s="1"/>
      <c r="FWH233" s="1"/>
      <c r="FWI233" s="1"/>
      <c r="FWJ233" s="1"/>
      <c r="FWK233" s="1"/>
      <c r="FWL233" s="1"/>
      <c r="FWM233" s="1"/>
      <c r="FWN233" s="1"/>
      <c r="FWO233" s="1"/>
      <c r="FWP233" s="1"/>
      <c r="FWQ233" s="1"/>
      <c r="FWR233" s="1"/>
      <c r="FWS233" s="1"/>
      <c r="FWT233" s="1"/>
      <c r="FWU233" s="1"/>
      <c r="FWV233" s="1"/>
      <c r="FWW233" s="1"/>
      <c r="FWX233" s="1"/>
      <c r="FWY233" s="1"/>
      <c r="FWZ233" s="1"/>
      <c r="FXA233" s="1"/>
      <c r="FXB233" s="1"/>
      <c r="FXC233" s="1"/>
      <c r="FXD233" s="1"/>
      <c r="FXE233" s="1"/>
      <c r="FXF233" s="1"/>
      <c r="FXG233" s="1"/>
      <c r="FXH233" s="1"/>
      <c r="FXI233" s="1"/>
      <c r="FXJ233" s="1"/>
      <c r="FXK233" s="1"/>
      <c r="FXL233" s="1"/>
      <c r="FXM233" s="1"/>
      <c r="FXN233" s="1"/>
      <c r="FXO233" s="1"/>
      <c r="FXP233" s="1"/>
      <c r="FXQ233" s="1"/>
      <c r="FXR233" s="1"/>
      <c r="FXS233" s="1"/>
      <c r="FXT233" s="1"/>
      <c r="FXU233" s="1"/>
      <c r="FXV233" s="1"/>
      <c r="FXW233" s="1"/>
      <c r="FXX233" s="1"/>
      <c r="FXY233" s="1"/>
      <c r="FXZ233" s="1"/>
      <c r="FYA233" s="1"/>
      <c r="FYB233" s="1"/>
      <c r="FYC233" s="1"/>
      <c r="FYD233" s="1"/>
      <c r="FYE233" s="1"/>
      <c r="FYF233" s="1"/>
      <c r="FYG233" s="1"/>
      <c r="FYH233" s="1"/>
      <c r="FYI233" s="1"/>
      <c r="FYJ233" s="1"/>
      <c r="FYK233" s="1"/>
      <c r="FYL233" s="1"/>
      <c r="FYM233" s="1"/>
      <c r="FYN233" s="1"/>
      <c r="FYO233" s="1"/>
      <c r="FYP233" s="1"/>
      <c r="FYQ233" s="1"/>
      <c r="FYR233" s="1"/>
      <c r="FYS233" s="1"/>
      <c r="FYT233" s="1"/>
      <c r="FYU233" s="1"/>
      <c r="FYV233" s="1"/>
      <c r="FYW233" s="1"/>
      <c r="FYX233" s="1"/>
      <c r="FYY233" s="1"/>
      <c r="FYZ233" s="1"/>
      <c r="FZA233" s="1"/>
      <c r="FZB233" s="1"/>
      <c r="FZC233" s="1"/>
      <c r="FZD233" s="1"/>
      <c r="FZE233" s="1"/>
      <c r="FZF233" s="1"/>
      <c r="FZG233" s="1"/>
      <c r="FZH233" s="1"/>
      <c r="FZI233" s="1"/>
      <c r="FZJ233" s="1"/>
      <c r="FZK233" s="1"/>
      <c r="FZL233" s="1"/>
      <c r="FZM233" s="1"/>
      <c r="FZN233" s="1"/>
      <c r="FZO233" s="1"/>
      <c r="FZP233" s="1"/>
      <c r="FZQ233" s="1"/>
      <c r="FZR233" s="1"/>
      <c r="FZS233" s="1"/>
      <c r="FZT233" s="1"/>
      <c r="FZU233" s="1"/>
      <c r="FZV233" s="1"/>
      <c r="FZW233" s="1"/>
      <c r="FZX233" s="1"/>
      <c r="FZY233" s="1"/>
      <c r="FZZ233" s="1"/>
      <c r="GAA233" s="1"/>
      <c r="GAB233" s="1"/>
      <c r="GAC233" s="1"/>
      <c r="GAD233" s="1"/>
      <c r="GAE233" s="1"/>
      <c r="GAF233" s="1"/>
      <c r="GAG233" s="1"/>
      <c r="GAH233" s="1"/>
      <c r="GAI233" s="1"/>
      <c r="GAJ233" s="1"/>
      <c r="GAK233" s="1"/>
      <c r="GAL233" s="1"/>
      <c r="GAM233" s="1"/>
      <c r="GAN233" s="1"/>
      <c r="GAO233" s="1"/>
      <c r="GAP233" s="1"/>
      <c r="GAQ233" s="1"/>
      <c r="GAR233" s="1"/>
      <c r="GAS233" s="1"/>
      <c r="GAT233" s="1"/>
      <c r="GAU233" s="1"/>
      <c r="GAV233" s="1"/>
      <c r="GAW233" s="1"/>
      <c r="GAX233" s="1"/>
      <c r="GAY233" s="1"/>
      <c r="GAZ233" s="1"/>
      <c r="GBA233" s="1"/>
      <c r="GBB233" s="1"/>
      <c r="GBC233" s="1"/>
      <c r="GBD233" s="1"/>
      <c r="GBE233" s="1"/>
      <c r="GBF233" s="1"/>
      <c r="GBG233" s="1"/>
      <c r="GBH233" s="1"/>
      <c r="GBI233" s="1"/>
      <c r="GBJ233" s="1"/>
      <c r="GBK233" s="1"/>
      <c r="GBL233" s="1"/>
      <c r="GBM233" s="1"/>
      <c r="GBN233" s="1"/>
      <c r="GBO233" s="1"/>
      <c r="GBP233" s="1"/>
      <c r="GBQ233" s="1"/>
      <c r="GBR233" s="1"/>
      <c r="GBS233" s="1"/>
      <c r="GBT233" s="1"/>
      <c r="GBU233" s="1"/>
      <c r="GBV233" s="1"/>
      <c r="GBW233" s="1"/>
      <c r="GBX233" s="1"/>
      <c r="GBY233" s="1"/>
      <c r="GBZ233" s="1"/>
      <c r="GCA233" s="1"/>
      <c r="GCB233" s="1"/>
      <c r="GCC233" s="1"/>
      <c r="GCD233" s="1"/>
      <c r="GCE233" s="1"/>
      <c r="GCF233" s="1"/>
      <c r="GCG233" s="1"/>
      <c r="GCH233" s="1"/>
      <c r="GCI233" s="1"/>
      <c r="GCJ233" s="1"/>
      <c r="GCK233" s="1"/>
      <c r="GCL233" s="1"/>
      <c r="GCM233" s="1"/>
      <c r="GCN233" s="1"/>
      <c r="GCO233" s="1"/>
      <c r="GCP233" s="1"/>
      <c r="GCQ233" s="1"/>
      <c r="GCR233" s="1"/>
      <c r="GCS233" s="1"/>
      <c r="GCT233" s="1"/>
      <c r="GCU233" s="1"/>
      <c r="GCV233" s="1"/>
      <c r="GCW233" s="1"/>
      <c r="GCX233" s="1"/>
      <c r="GCY233" s="1"/>
      <c r="GCZ233" s="1"/>
      <c r="GDA233" s="1"/>
      <c r="GDB233" s="1"/>
      <c r="GDC233" s="1"/>
      <c r="GDD233" s="1"/>
      <c r="GDE233" s="1"/>
      <c r="GDF233" s="1"/>
      <c r="GDG233" s="1"/>
      <c r="GDH233" s="1"/>
      <c r="GDI233" s="1"/>
      <c r="GDJ233" s="1"/>
      <c r="GDK233" s="1"/>
      <c r="GDL233" s="1"/>
      <c r="GDM233" s="1"/>
      <c r="GDN233" s="1"/>
      <c r="GDO233" s="1"/>
      <c r="GDP233" s="1"/>
      <c r="GDQ233" s="1"/>
      <c r="GDR233" s="1"/>
      <c r="GDS233" s="1"/>
      <c r="GDT233" s="1"/>
      <c r="GDU233" s="1"/>
      <c r="GDV233" s="1"/>
      <c r="GDW233" s="1"/>
      <c r="GDX233" s="1"/>
      <c r="GDY233" s="1"/>
      <c r="GDZ233" s="1"/>
      <c r="GEA233" s="1"/>
      <c r="GEB233" s="1"/>
      <c r="GEC233" s="1"/>
      <c r="GED233" s="1"/>
      <c r="GEE233" s="1"/>
      <c r="GEF233" s="1"/>
      <c r="GEG233" s="1"/>
      <c r="GEH233" s="1"/>
      <c r="GEI233" s="1"/>
      <c r="GEJ233" s="1"/>
      <c r="GEK233" s="1"/>
      <c r="GEL233" s="1"/>
      <c r="GEM233" s="1"/>
      <c r="GEN233" s="1"/>
      <c r="GEO233" s="1"/>
      <c r="GEP233" s="1"/>
      <c r="GEQ233" s="1"/>
      <c r="GER233" s="1"/>
      <c r="GES233" s="1"/>
      <c r="GET233" s="1"/>
      <c r="GEU233" s="1"/>
      <c r="GEV233" s="1"/>
      <c r="GEW233" s="1"/>
      <c r="GEX233" s="1"/>
      <c r="GEY233" s="1"/>
      <c r="GEZ233" s="1"/>
      <c r="GFA233" s="1"/>
      <c r="GFB233" s="1"/>
      <c r="GFC233" s="1"/>
      <c r="GFD233" s="1"/>
      <c r="GFE233" s="1"/>
      <c r="GFF233" s="1"/>
      <c r="GFG233" s="1"/>
      <c r="GFH233" s="1"/>
      <c r="GFI233" s="1"/>
      <c r="GFJ233" s="1"/>
      <c r="GFK233" s="1"/>
      <c r="GFL233" s="1"/>
      <c r="GFM233" s="1"/>
      <c r="GFN233" s="1"/>
      <c r="GFO233" s="1"/>
      <c r="GFP233" s="1"/>
      <c r="GFQ233" s="1"/>
      <c r="GFR233" s="1"/>
      <c r="GFS233" s="1"/>
      <c r="GFT233" s="1"/>
      <c r="GFU233" s="1"/>
      <c r="GFV233" s="1"/>
      <c r="GFW233" s="1"/>
      <c r="GFX233" s="1"/>
      <c r="GFY233" s="1"/>
      <c r="GFZ233" s="1"/>
      <c r="GGA233" s="1"/>
      <c r="GGB233" s="1"/>
      <c r="GGC233" s="1"/>
      <c r="GGD233" s="1"/>
      <c r="GGE233" s="1"/>
      <c r="GGF233" s="1"/>
      <c r="GGG233" s="1"/>
      <c r="GGH233" s="1"/>
      <c r="GGI233" s="1"/>
      <c r="GGJ233" s="1"/>
      <c r="GGK233" s="1"/>
      <c r="GGL233" s="1"/>
      <c r="GGM233" s="1"/>
      <c r="GGN233" s="1"/>
      <c r="GGO233" s="1"/>
      <c r="GGP233" s="1"/>
      <c r="GGQ233" s="1"/>
      <c r="GGR233" s="1"/>
      <c r="GGS233" s="1"/>
      <c r="GGT233" s="1"/>
      <c r="GGU233" s="1"/>
      <c r="GGV233" s="1"/>
      <c r="GGW233" s="1"/>
      <c r="GGX233" s="1"/>
      <c r="GGY233" s="1"/>
      <c r="GGZ233" s="1"/>
      <c r="GHA233" s="1"/>
      <c r="GHB233" s="1"/>
      <c r="GHC233" s="1"/>
      <c r="GHD233" s="1"/>
      <c r="GHE233" s="1"/>
      <c r="GHF233" s="1"/>
      <c r="GHG233" s="1"/>
      <c r="GHH233" s="1"/>
      <c r="GHI233" s="1"/>
      <c r="GHJ233" s="1"/>
      <c r="GHK233" s="1"/>
      <c r="GHL233" s="1"/>
      <c r="GHM233" s="1"/>
      <c r="GHN233" s="1"/>
      <c r="GHO233" s="1"/>
      <c r="GHP233" s="1"/>
      <c r="GHQ233" s="1"/>
      <c r="GHR233" s="1"/>
      <c r="GHS233" s="1"/>
      <c r="GHT233" s="1"/>
      <c r="GHU233" s="1"/>
      <c r="GHV233" s="1"/>
      <c r="GHW233" s="1"/>
      <c r="GHX233" s="1"/>
      <c r="GHY233" s="1"/>
      <c r="GHZ233" s="1"/>
      <c r="GIA233" s="1"/>
      <c r="GIB233" s="1"/>
      <c r="GIC233" s="1"/>
      <c r="GID233" s="1"/>
      <c r="GIE233" s="1"/>
      <c r="GIF233" s="1"/>
      <c r="GIG233" s="1"/>
      <c r="GIH233" s="1"/>
      <c r="GII233" s="1"/>
      <c r="GIJ233" s="1"/>
      <c r="GIK233" s="1"/>
      <c r="GIL233" s="1"/>
      <c r="GIM233" s="1"/>
      <c r="GIN233" s="1"/>
      <c r="GIO233" s="1"/>
      <c r="GIP233" s="1"/>
      <c r="GIQ233" s="1"/>
      <c r="GIR233" s="1"/>
      <c r="GIS233" s="1"/>
      <c r="GIT233" s="1"/>
      <c r="GIU233" s="1"/>
      <c r="GIV233" s="1"/>
      <c r="GIW233" s="1"/>
      <c r="GIX233" s="1"/>
      <c r="GIY233" s="1"/>
      <c r="GIZ233" s="1"/>
      <c r="GJA233" s="1"/>
      <c r="GJB233" s="1"/>
      <c r="GJC233" s="1"/>
      <c r="GJD233" s="1"/>
      <c r="GJE233" s="1"/>
      <c r="GJF233" s="1"/>
      <c r="GJG233" s="1"/>
      <c r="GJH233" s="1"/>
      <c r="GJI233" s="1"/>
      <c r="GJJ233" s="1"/>
      <c r="GJK233" s="1"/>
      <c r="GJL233" s="1"/>
      <c r="GJM233" s="1"/>
      <c r="GJN233" s="1"/>
      <c r="GJO233" s="1"/>
      <c r="GJP233" s="1"/>
      <c r="GJQ233" s="1"/>
      <c r="GJR233" s="1"/>
      <c r="GJS233" s="1"/>
      <c r="GJT233" s="1"/>
      <c r="GJU233" s="1"/>
      <c r="GJV233" s="1"/>
      <c r="GJW233" s="1"/>
      <c r="GJX233" s="1"/>
      <c r="GJY233" s="1"/>
      <c r="GJZ233" s="1"/>
      <c r="GKA233" s="1"/>
      <c r="GKB233" s="1"/>
      <c r="GKC233" s="1"/>
      <c r="GKD233" s="1"/>
      <c r="GKE233" s="1"/>
      <c r="GKF233" s="1"/>
      <c r="GKG233" s="1"/>
      <c r="GKH233" s="1"/>
      <c r="GKI233" s="1"/>
      <c r="GKJ233" s="1"/>
      <c r="GKK233" s="1"/>
      <c r="GKL233" s="1"/>
      <c r="GKM233" s="1"/>
      <c r="GKN233" s="1"/>
      <c r="GKO233" s="1"/>
      <c r="GKP233" s="1"/>
      <c r="GKQ233" s="1"/>
      <c r="GKR233" s="1"/>
      <c r="GKS233" s="1"/>
      <c r="GKT233" s="1"/>
      <c r="GKU233" s="1"/>
      <c r="GKV233" s="1"/>
      <c r="GKW233" s="1"/>
      <c r="GKX233" s="1"/>
      <c r="GKY233" s="1"/>
      <c r="GKZ233" s="1"/>
      <c r="GLA233" s="1"/>
      <c r="GLB233" s="1"/>
      <c r="GLC233" s="1"/>
      <c r="GLD233" s="1"/>
      <c r="GLE233" s="1"/>
      <c r="GLF233" s="1"/>
      <c r="GLG233" s="1"/>
      <c r="GLH233" s="1"/>
      <c r="GLI233" s="1"/>
      <c r="GLJ233" s="1"/>
      <c r="GLK233" s="1"/>
      <c r="GLL233" s="1"/>
      <c r="GLM233" s="1"/>
      <c r="GLN233" s="1"/>
      <c r="GLO233" s="1"/>
      <c r="GLP233" s="1"/>
      <c r="GLQ233" s="1"/>
      <c r="GLR233" s="1"/>
      <c r="GLS233" s="1"/>
      <c r="GLT233" s="1"/>
      <c r="GLU233" s="1"/>
      <c r="GLV233" s="1"/>
      <c r="GLW233" s="1"/>
      <c r="GLX233" s="1"/>
      <c r="GLY233" s="1"/>
      <c r="GLZ233" s="1"/>
      <c r="GMA233" s="1"/>
      <c r="GMB233" s="1"/>
      <c r="GMC233" s="1"/>
      <c r="GMD233" s="1"/>
      <c r="GME233" s="1"/>
      <c r="GMF233" s="1"/>
      <c r="GMG233" s="1"/>
      <c r="GMH233" s="1"/>
      <c r="GMI233" s="1"/>
      <c r="GMJ233" s="1"/>
      <c r="GMK233" s="1"/>
      <c r="GML233" s="1"/>
      <c r="GMM233" s="1"/>
      <c r="GMN233" s="1"/>
      <c r="GMO233" s="1"/>
      <c r="GMP233" s="1"/>
      <c r="GMQ233" s="1"/>
      <c r="GMR233" s="1"/>
      <c r="GMS233" s="1"/>
      <c r="GMT233" s="1"/>
      <c r="GMU233" s="1"/>
      <c r="GMV233" s="1"/>
      <c r="GMW233" s="1"/>
      <c r="GMX233" s="1"/>
      <c r="GMY233" s="1"/>
      <c r="GMZ233" s="1"/>
      <c r="GNA233" s="1"/>
      <c r="GNB233" s="1"/>
      <c r="GNC233" s="1"/>
      <c r="GND233" s="1"/>
      <c r="GNE233" s="1"/>
      <c r="GNF233" s="1"/>
      <c r="GNG233" s="1"/>
      <c r="GNH233" s="1"/>
      <c r="GNI233" s="1"/>
      <c r="GNJ233" s="1"/>
      <c r="GNK233" s="1"/>
      <c r="GNL233" s="1"/>
      <c r="GNM233" s="1"/>
      <c r="GNN233" s="1"/>
      <c r="GNO233" s="1"/>
      <c r="GNP233" s="1"/>
      <c r="GNQ233" s="1"/>
      <c r="GNR233" s="1"/>
      <c r="GNS233" s="1"/>
      <c r="GNT233" s="1"/>
      <c r="GNU233" s="1"/>
      <c r="GNV233" s="1"/>
      <c r="GNW233" s="1"/>
      <c r="GNX233" s="1"/>
      <c r="GNY233" s="1"/>
      <c r="GNZ233" s="1"/>
      <c r="GOA233" s="1"/>
      <c r="GOB233" s="1"/>
      <c r="GOC233" s="1"/>
      <c r="GOD233" s="1"/>
      <c r="GOE233" s="1"/>
      <c r="GOF233" s="1"/>
      <c r="GOG233" s="1"/>
      <c r="GOH233" s="1"/>
      <c r="GOI233" s="1"/>
      <c r="GOJ233" s="1"/>
      <c r="GOK233" s="1"/>
      <c r="GOL233" s="1"/>
      <c r="GOM233" s="1"/>
      <c r="GON233" s="1"/>
      <c r="GOO233" s="1"/>
      <c r="GOP233" s="1"/>
      <c r="GOQ233" s="1"/>
      <c r="GOR233" s="1"/>
      <c r="GOS233" s="1"/>
      <c r="GOT233" s="1"/>
      <c r="GOU233" s="1"/>
      <c r="GOV233" s="1"/>
      <c r="GOW233" s="1"/>
      <c r="GOX233" s="1"/>
      <c r="GOY233" s="1"/>
      <c r="GOZ233" s="1"/>
      <c r="GPA233" s="1"/>
      <c r="GPB233" s="1"/>
      <c r="GPC233" s="1"/>
      <c r="GPD233" s="1"/>
      <c r="GPE233" s="1"/>
      <c r="GPF233" s="1"/>
      <c r="GPG233" s="1"/>
      <c r="GPH233" s="1"/>
      <c r="GPI233" s="1"/>
      <c r="GPJ233" s="1"/>
      <c r="GPK233" s="1"/>
      <c r="GPL233" s="1"/>
      <c r="GPM233" s="1"/>
      <c r="GPN233" s="1"/>
      <c r="GPO233" s="1"/>
      <c r="GPP233" s="1"/>
      <c r="GPQ233" s="1"/>
      <c r="GPR233" s="1"/>
      <c r="GPS233" s="1"/>
      <c r="GPT233" s="1"/>
      <c r="GPU233" s="1"/>
      <c r="GPV233" s="1"/>
      <c r="GPW233" s="1"/>
      <c r="GPX233" s="1"/>
      <c r="GPY233" s="1"/>
      <c r="GPZ233" s="1"/>
      <c r="GQA233" s="1"/>
      <c r="GQB233" s="1"/>
      <c r="GQC233" s="1"/>
      <c r="GQD233" s="1"/>
      <c r="GQE233" s="1"/>
      <c r="GQF233" s="1"/>
      <c r="GQG233" s="1"/>
      <c r="GQH233" s="1"/>
      <c r="GQI233" s="1"/>
      <c r="GQJ233" s="1"/>
      <c r="GQK233" s="1"/>
      <c r="GQL233" s="1"/>
      <c r="GQM233" s="1"/>
      <c r="GQN233" s="1"/>
      <c r="GQO233" s="1"/>
      <c r="GQP233" s="1"/>
      <c r="GQQ233" s="1"/>
      <c r="GQR233" s="1"/>
      <c r="GQS233" s="1"/>
      <c r="GQT233" s="1"/>
      <c r="GQU233" s="1"/>
      <c r="GQV233" s="1"/>
      <c r="GQW233" s="1"/>
      <c r="GQX233" s="1"/>
      <c r="GQY233" s="1"/>
      <c r="GQZ233" s="1"/>
      <c r="GRA233" s="1"/>
      <c r="GRB233" s="1"/>
      <c r="GRC233" s="1"/>
      <c r="GRD233" s="1"/>
      <c r="GRE233" s="1"/>
      <c r="GRF233" s="1"/>
      <c r="GRG233" s="1"/>
      <c r="GRH233" s="1"/>
      <c r="GRI233" s="1"/>
      <c r="GRJ233" s="1"/>
      <c r="GRK233" s="1"/>
      <c r="GRL233" s="1"/>
      <c r="GRM233" s="1"/>
      <c r="GRN233" s="1"/>
      <c r="GRO233" s="1"/>
      <c r="GRP233" s="1"/>
      <c r="GRQ233" s="1"/>
      <c r="GRR233" s="1"/>
      <c r="GRS233" s="1"/>
      <c r="GRT233" s="1"/>
      <c r="GRU233" s="1"/>
      <c r="GRV233" s="1"/>
      <c r="GRW233" s="1"/>
      <c r="GRX233" s="1"/>
      <c r="GRY233" s="1"/>
      <c r="GRZ233" s="1"/>
      <c r="GSA233" s="1"/>
      <c r="GSB233" s="1"/>
      <c r="GSC233" s="1"/>
      <c r="GSD233" s="1"/>
      <c r="GSE233" s="1"/>
      <c r="GSF233" s="1"/>
      <c r="GSG233" s="1"/>
      <c r="GSH233" s="1"/>
      <c r="GSI233" s="1"/>
      <c r="GSJ233" s="1"/>
      <c r="GSK233" s="1"/>
      <c r="GSL233" s="1"/>
      <c r="GSM233" s="1"/>
      <c r="GSN233" s="1"/>
      <c r="GSO233" s="1"/>
      <c r="GSP233" s="1"/>
      <c r="GSQ233" s="1"/>
      <c r="GSR233" s="1"/>
      <c r="GSS233" s="1"/>
      <c r="GST233" s="1"/>
      <c r="GSU233" s="1"/>
      <c r="GSV233" s="1"/>
      <c r="GSW233" s="1"/>
      <c r="GSX233" s="1"/>
      <c r="GSY233" s="1"/>
      <c r="GSZ233" s="1"/>
      <c r="GTA233" s="1"/>
      <c r="GTB233" s="1"/>
      <c r="GTC233" s="1"/>
      <c r="GTD233" s="1"/>
      <c r="GTE233" s="1"/>
      <c r="GTF233" s="1"/>
      <c r="GTG233" s="1"/>
      <c r="GTH233" s="1"/>
      <c r="GTI233" s="1"/>
      <c r="GTJ233" s="1"/>
      <c r="GTK233" s="1"/>
      <c r="GTL233" s="1"/>
      <c r="GTM233" s="1"/>
      <c r="GTN233" s="1"/>
      <c r="GTO233" s="1"/>
      <c r="GTP233" s="1"/>
      <c r="GTQ233" s="1"/>
      <c r="GTR233" s="1"/>
      <c r="GTS233" s="1"/>
      <c r="GTT233" s="1"/>
      <c r="GTU233" s="1"/>
      <c r="GTV233" s="1"/>
      <c r="GTW233" s="1"/>
      <c r="GTX233" s="1"/>
      <c r="GTY233" s="1"/>
      <c r="GTZ233" s="1"/>
      <c r="GUA233" s="1"/>
      <c r="GUB233" s="1"/>
      <c r="GUC233" s="1"/>
      <c r="GUD233" s="1"/>
      <c r="GUE233" s="1"/>
      <c r="GUF233" s="1"/>
      <c r="GUG233" s="1"/>
      <c r="GUH233" s="1"/>
      <c r="GUI233" s="1"/>
      <c r="GUJ233" s="1"/>
      <c r="GUK233" s="1"/>
      <c r="GUL233" s="1"/>
      <c r="GUM233" s="1"/>
      <c r="GUN233" s="1"/>
      <c r="GUO233" s="1"/>
      <c r="GUP233" s="1"/>
      <c r="GUQ233" s="1"/>
      <c r="GUR233" s="1"/>
      <c r="GUS233" s="1"/>
      <c r="GUT233" s="1"/>
      <c r="GUU233" s="1"/>
      <c r="GUV233" s="1"/>
      <c r="GUW233" s="1"/>
      <c r="GUX233" s="1"/>
      <c r="GUY233" s="1"/>
      <c r="GUZ233" s="1"/>
      <c r="GVA233" s="1"/>
      <c r="GVB233" s="1"/>
      <c r="GVC233" s="1"/>
      <c r="GVD233" s="1"/>
      <c r="GVE233" s="1"/>
      <c r="GVF233" s="1"/>
      <c r="GVG233" s="1"/>
      <c r="GVH233" s="1"/>
      <c r="GVI233" s="1"/>
      <c r="GVJ233" s="1"/>
      <c r="GVK233" s="1"/>
      <c r="GVL233" s="1"/>
      <c r="GVM233" s="1"/>
      <c r="GVN233" s="1"/>
      <c r="GVO233" s="1"/>
      <c r="GVP233" s="1"/>
      <c r="GVQ233" s="1"/>
      <c r="GVR233" s="1"/>
      <c r="GVS233" s="1"/>
      <c r="GVT233" s="1"/>
      <c r="GVU233" s="1"/>
      <c r="GVV233" s="1"/>
      <c r="GVW233" s="1"/>
      <c r="GVX233" s="1"/>
      <c r="GVY233" s="1"/>
      <c r="GVZ233" s="1"/>
      <c r="GWA233" s="1"/>
      <c r="GWB233" s="1"/>
      <c r="GWC233" s="1"/>
      <c r="GWD233" s="1"/>
      <c r="GWE233" s="1"/>
      <c r="GWF233" s="1"/>
      <c r="GWG233" s="1"/>
      <c r="GWH233" s="1"/>
      <c r="GWI233" s="1"/>
      <c r="GWJ233" s="1"/>
      <c r="GWK233" s="1"/>
      <c r="GWL233" s="1"/>
      <c r="GWM233" s="1"/>
      <c r="GWN233" s="1"/>
      <c r="GWO233" s="1"/>
      <c r="GWP233" s="1"/>
      <c r="GWQ233" s="1"/>
      <c r="GWR233" s="1"/>
      <c r="GWS233" s="1"/>
      <c r="GWT233" s="1"/>
      <c r="GWU233" s="1"/>
      <c r="GWV233" s="1"/>
      <c r="GWW233" s="1"/>
      <c r="GWX233" s="1"/>
      <c r="GWY233" s="1"/>
      <c r="GWZ233" s="1"/>
      <c r="GXA233" s="1"/>
      <c r="GXB233" s="1"/>
      <c r="GXC233" s="1"/>
      <c r="GXD233" s="1"/>
      <c r="GXE233" s="1"/>
      <c r="GXF233" s="1"/>
      <c r="GXG233" s="1"/>
      <c r="GXH233" s="1"/>
      <c r="GXI233" s="1"/>
      <c r="GXJ233" s="1"/>
      <c r="GXK233" s="1"/>
      <c r="GXL233" s="1"/>
      <c r="GXM233" s="1"/>
      <c r="GXN233" s="1"/>
      <c r="GXO233" s="1"/>
      <c r="GXP233" s="1"/>
      <c r="GXQ233" s="1"/>
      <c r="GXR233" s="1"/>
      <c r="GXS233" s="1"/>
      <c r="GXT233" s="1"/>
      <c r="GXU233" s="1"/>
      <c r="GXV233" s="1"/>
      <c r="GXW233" s="1"/>
      <c r="GXX233" s="1"/>
      <c r="GXY233" s="1"/>
      <c r="GXZ233" s="1"/>
      <c r="GYA233" s="1"/>
      <c r="GYB233" s="1"/>
      <c r="GYC233" s="1"/>
      <c r="GYD233" s="1"/>
      <c r="GYE233" s="1"/>
      <c r="GYF233" s="1"/>
      <c r="GYG233" s="1"/>
      <c r="GYH233" s="1"/>
      <c r="GYI233" s="1"/>
      <c r="GYJ233" s="1"/>
      <c r="GYK233" s="1"/>
      <c r="GYL233" s="1"/>
      <c r="GYM233" s="1"/>
      <c r="GYN233" s="1"/>
      <c r="GYO233" s="1"/>
      <c r="GYP233" s="1"/>
      <c r="GYQ233" s="1"/>
      <c r="GYR233" s="1"/>
      <c r="GYS233" s="1"/>
      <c r="GYT233" s="1"/>
      <c r="GYU233" s="1"/>
      <c r="GYV233" s="1"/>
      <c r="GYW233" s="1"/>
      <c r="GYX233" s="1"/>
      <c r="GYY233" s="1"/>
      <c r="GYZ233" s="1"/>
      <c r="GZA233" s="1"/>
      <c r="GZB233" s="1"/>
      <c r="GZC233" s="1"/>
      <c r="GZD233" s="1"/>
      <c r="GZE233" s="1"/>
      <c r="GZF233" s="1"/>
      <c r="GZG233" s="1"/>
      <c r="GZH233" s="1"/>
      <c r="GZI233" s="1"/>
      <c r="GZJ233" s="1"/>
      <c r="GZK233" s="1"/>
      <c r="GZL233" s="1"/>
      <c r="GZM233" s="1"/>
      <c r="GZN233" s="1"/>
      <c r="GZO233" s="1"/>
      <c r="GZP233" s="1"/>
      <c r="GZQ233" s="1"/>
      <c r="GZR233" s="1"/>
      <c r="GZS233" s="1"/>
      <c r="GZT233" s="1"/>
      <c r="GZU233" s="1"/>
      <c r="GZV233" s="1"/>
      <c r="GZW233" s="1"/>
      <c r="GZX233" s="1"/>
      <c r="GZY233" s="1"/>
      <c r="GZZ233" s="1"/>
      <c r="HAA233" s="1"/>
      <c r="HAB233" s="1"/>
      <c r="HAC233" s="1"/>
      <c r="HAD233" s="1"/>
      <c r="HAE233" s="1"/>
      <c r="HAF233" s="1"/>
      <c r="HAG233" s="1"/>
      <c r="HAH233" s="1"/>
      <c r="HAI233" s="1"/>
      <c r="HAJ233" s="1"/>
      <c r="HAK233" s="1"/>
      <c r="HAL233" s="1"/>
      <c r="HAM233" s="1"/>
      <c r="HAN233" s="1"/>
      <c r="HAO233" s="1"/>
      <c r="HAP233" s="1"/>
      <c r="HAQ233" s="1"/>
      <c r="HAR233" s="1"/>
      <c r="HAS233" s="1"/>
      <c r="HAT233" s="1"/>
      <c r="HAU233" s="1"/>
      <c r="HAV233" s="1"/>
      <c r="HAW233" s="1"/>
      <c r="HAX233" s="1"/>
      <c r="HAY233" s="1"/>
      <c r="HAZ233" s="1"/>
      <c r="HBA233" s="1"/>
      <c r="HBB233" s="1"/>
      <c r="HBC233" s="1"/>
      <c r="HBD233" s="1"/>
      <c r="HBE233" s="1"/>
      <c r="HBF233" s="1"/>
      <c r="HBG233" s="1"/>
      <c r="HBH233" s="1"/>
      <c r="HBI233" s="1"/>
      <c r="HBJ233" s="1"/>
      <c r="HBK233" s="1"/>
      <c r="HBL233" s="1"/>
      <c r="HBM233" s="1"/>
      <c r="HBN233" s="1"/>
      <c r="HBO233" s="1"/>
      <c r="HBP233" s="1"/>
      <c r="HBQ233" s="1"/>
      <c r="HBR233" s="1"/>
      <c r="HBS233" s="1"/>
      <c r="HBT233" s="1"/>
      <c r="HBU233" s="1"/>
      <c r="HBV233" s="1"/>
      <c r="HBW233" s="1"/>
      <c r="HBX233" s="1"/>
      <c r="HBY233" s="1"/>
      <c r="HBZ233" s="1"/>
      <c r="HCA233" s="1"/>
      <c r="HCB233" s="1"/>
      <c r="HCC233" s="1"/>
      <c r="HCD233" s="1"/>
      <c r="HCE233" s="1"/>
      <c r="HCF233" s="1"/>
      <c r="HCG233" s="1"/>
      <c r="HCH233" s="1"/>
      <c r="HCI233" s="1"/>
      <c r="HCJ233" s="1"/>
      <c r="HCK233" s="1"/>
      <c r="HCL233" s="1"/>
      <c r="HCM233" s="1"/>
      <c r="HCN233" s="1"/>
      <c r="HCO233" s="1"/>
      <c r="HCP233" s="1"/>
      <c r="HCQ233" s="1"/>
      <c r="HCR233" s="1"/>
      <c r="HCS233" s="1"/>
      <c r="HCT233" s="1"/>
      <c r="HCU233" s="1"/>
      <c r="HCV233" s="1"/>
      <c r="HCW233" s="1"/>
      <c r="HCX233" s="1"/>
      <c r="HCY233" s="1"/>
      <c r="HCZ233" s="1"/>
      <c r="HDA233" s="1"/>
      <c r="HDB233" s="1"/>
      <c r="HDC233" s="1"/>
      <c r="HDD233" s="1"/>
      <c r="HDE233" s="1"/>
      <c r="HDF233" s="1"/>
      <c r="HDG233" s="1"/>
      <c r="HDH233" s="1"/>
      <c r="HDI233" s="1"/>
      <c r="HDJ233" s="1"/>
      <c r="HDK233" s="1"/>
      <c r="HDL233" s="1"/>
      <c r="HDM233" s="1"/>
      <c r="HDN233" s="1"/>
      <c r="HDO233" s="1"/>
      <c r="HDP233" s="1"/>
      <c r="HDQ233" s="1"/>
      <c r="HDR233" s="1"/>
      <c r="HDS233" s="1"/>
      <c r="HDT233" s="1"/>
      <c r="HDU233" s="1"/>
      <c r="HDV233" s="1"/>
      <c r="HDW233" s="1"/>
      <c r="HDX233" s="1"/>
      <c r="HDY233" s="1"/>
      <c r="HDZ233" s="1"/>
      <c r="HEA233" s="1"/>
      <c r="HEB233" s="1"/>
      <c r="HEC233" s="1"/>
      <c r="HED233" s="1"/>
      <c r="HEE233" s="1"/>
      <c r="HEF233" s="1"/>
      <c r="HEG233" s="1"/>
      <c r="HEH233" s="1"/>
      <c r="HEI233" s="1"/>
      <c r="HEJ233" s="1"/>
      <c r="HEK233" s="1"/>
      <c r="HEL233" s="1"/>
      <c r="HEM233" s="1"/>
      <c r="HEN233" s="1"/>
      <c r="HEO233" s="1"/>
      <c r="HEP233" s="1"/>
      <c r="HEQ233" s="1"/>
      <c r="HER233" s="1"/>
      <c r="HES233" s="1"/>
      <c r="HET233" s="1"/>
      <c r="HEU233" s="1"/>
      <c r="HEV233" s="1"/>
      <c r="HEW233" s="1"/>
      <c r="HEX233" s="1"/>
      <c r="HEY233" s="1"/>
      <c r="HEZ233" s="1"/>
      <c r="HFA233" s="1"/>
      <c r="HFB233" s="1"/>
      <c r="HFC233" s="1"/>
      <c r="HFD233" s="1"/>
      <c r="HFE233" s="1"/>
      <c r="HFF233" s="1"/>
      <c r="HFG233" s="1"/>
      <c r="HFH233" s="1"/>
      <c r="HFI233" s="1"/>
      <c r="HFJ233" s="1"/>
      <c r="HFK233" s="1"/>
      <c r="HFL233" s="1"/>
      <c r="HFM233" s="1"/>
      <c r="HFN233" s="1"/>
      <c r="HFO233" s="1"/>
      <c r="HFP233" s="1"/>
      <c r="HFQ233" s="1"/>
      <c r="HFR233" s="1"/>
      <c r="HFS233" s="1"/>
      <c r="HFT233" s="1"/>
      <c r="HFU233" s="1"/>
      <c r="HFV233" s="1"/>
      <c r="HFW233" s="1"/>
      <c r="HFX233" s="1"/>
      <c r="HFY233" s="1"/>
      <c r="HFZ233" s="1"/>
      <c r="HGA233" s="1"/>
      <c r="HGB233" s="1"/>
      <c r="HGC233" s="1"/>
      <c r="HGD233" s="1"/>
      <c r="HGE233" s="1"/>
      <c r="HGF233" s="1"/>
      <c r="HGG233" s="1"/>
      <c r="HGH233" s="1"/>
      <c r="HGI233" s="1"/>
      <c r="HGJ233" s="1"/>
      <c r="HGK233" s="1"/>
      <c r="HGL233" s="1"/>
      <c r="HGM233" s="1"/>
      <c r="HGN233" s="1"/>
      <c r="HGO233" s="1"/>
      <c r="HGP233" s="1"/>
      <c r="HGQ233" s="1"/>
      <c r="HGR233" s="1"/>
      <c r="HGS233" s="1"/>
      <c r="HGT233" s="1"/>
      <c r="HGU233" s="1"/>
      <c r="HGV233" s="1"/>
      <c r="HGW233" s="1"/>
      <c r="HGX233" s="1"/>
      <c r="HGY233" s="1"/>
      <c r="HGZ233" s="1"/>
      <c r="HHA233" s="1"/>
      <c r="HHB233" s="1"/>
      <c r="HHC233" s="1"/>
      <c r="HHD233" s="1"/>
      <c r="HHE233" s="1"/>
      <c r="HHF233" s="1"/>
      <c r="HHG233" s="1"/>
      <c r="HHH233" s="1"/>
      <c r="HHI233" s="1"/>
      <c r="HHJ233" s="1"/>
      <c r="HHK233" s="1"/>
      <c r="HHL233" s="1"/>
      <c r="HHM233" s="1"/>
      <c r="HHN233" s="1"/>
      <c r="HHO233" s="1"/>
      <c r="HHP233" s="1"/>
      <c r="HHQ233" s="1"/>
      <c r="HHR233" s="1"/>
      <c r="HHS233" s="1"/>
      <c r="HHT233" s="1"/>
      <c r="HHU233" s="1"/>
      <c r="HHV233" s="1"/>
      <c r="HHW233" s="1"/>
      <c r="HHX233" s="1"/>
      <c r="HHY233" s="1"/>
      <c r="HHZ233" s="1"/>
      <c r="HIA233" s="1"/>
      <c r="HIB233" s="1"/>
      <c r="HIC233" s="1"/>
      <c r="HID233" s="1"/>
      <c r="HIE233" s="1"/>
      <c r="HIF233" s="1"/>
      <c r="HIG233" s="1"/>
      <c r="HIH233" s="1"/>
      <c r="HII233" s="1"/>
      <c r="HIJ233" s="1"/>
      <c r="HIK233" s="1"/>
      <c r="HIL233" s="1"/>
      <c r="HIM233" s="1"/>
      <c r="HIN233" s="1"/>
      <c r="HIO233" s="1"/>
      <c r="HIP233" s="1"/>
      <c r="HIQ233" s="1"/>
      <c r="HIR233" s="1"/>
      <c r="HIS233" s="1"/>
      <c r="HIT233" s="1"/>
      <c r="HIU233" s="1"/>
      <c r="HIV233" s="1"/>
      <c r="HIW233" s="1"/>
      <c r="HIX233" s="1"/>
      <c r="HIY233" s="1"/>
      <c r="HIZ233" s="1"/>
      <c r="HJA233" s="1"/>
      <c r="HJB233" s="1"/>
      <c r="HJC233" s="1"/>
      <c r="HJD233" s="1"/>
      <c r="HJE233" s="1"/>
      <c r="HJF233" s="1"/>
      <c r="HJG233" s="1"/>
      <c r="HJH233" s="1"/>
      <c r="HJI233" s="1"/>
      <c r="HJJ233" s="1"/>
      <c r="HJK233" s="1"/>
      <c r="HJL233" s="1"/>
      <c r="HJM233" s="1"/>
      <c r="HJN233" s="1"/>
      <c r="HJO233" s="1"/>
      <c r="HJP233" s="1"/>
      <c r="HJQ233" s="1"/>
      <c r="HJR233" s="1"/>
      <c r="HJS233" s="1"/>
      <c r="HJT233" s="1"/>
      <c r="HJU233" s="1"/>
      <c r="HJV233" s="1"/>
      <c r="HJW233" s="1"/>
      <c r="HJX233" s="1"/>
      <c r="HJY233" s="1"/>
      <c r="HJZ233" s="1"/>
      <c r="HKA233" s="1"/>
      <c r="HKB233" s="1"/>
      <c r="HKC233" s="1"/>
      <c r="HKD233" s="1"/>
      <c r="HKE233" s="1"/>
      <c r="HKF233" s="1"/>
      <c r="HKG233" s="1"/>
      <c r="HKH233" s="1"/>
      <c r="HKI233" s="1"/>
      <c r="HKJ233" s="1"/>
      <c r="HKK233" s="1"/>
      <c r="HKL233" s="1"/>
      <c r="HKM233" s="1"/>
      <c r="HKN233" s="1"/>
      <c r="HKO233" s="1"/>
      <c r="HKP233" s="1"/>
      <c r="HKQ233" s="1"/>
      <c r="HKR233" s="1"/>
      <c r="HKS233" s="1"/>
      <c r="HKT233" s="1"/>
      <c r="HKU233" s="1"/>
      <c r="HKV233" s="1"/>
      <c r="HKW233" s="1"/>
      <c r="HKX233" s="1"/>
      <c r="HKY233" s="1"/>
      <c r="HKZ233" s="1"/>
      <c r="HLA233" s="1"/>
      <c r="HLB233" s="1"/>
      <c r="HLC233" s="1"/>
      <c r="HLD233" s="1"/>
      <c r="HLE233" s="1"/>
      <c r="HLF233" s="1"/>
      <c r="HLG233" s="1"/>
      <c r="HLH233" s="1"/>
      <c r="HLI233" s="1"/>
      <c r="HLJ233" s="1"/>
      <c r="HLK233" s="1"/>
      <c r="HLL233" s="1"/>
      <c r="HLM233" s="1"/>
      <c r="HLN233" s="1"/>
      <c r="HLO233" s="1"/>
      <c r="HLP233" s="1"/>
      <c r="HLQ233" s="1"/>
      <c r="HLR233" s="1"/>
      <c r="HLS233" s="1"/>
      <c r="HLT233" s="1"/>
      <c r="HLU233" s="1"/>
      <c r="HLV233" s="1"/>
      <c r="HLW233" s="1"/>
      <c r="HLX233" s="1"/>
      <c r="HLY233" s="1"/>
      <c r="HLZ233" s="1"/>
      <c r="HMA233" s="1"/>
      <c r="HMB233" s="1"/>
      <c r="HMC233" s="1"/>
      <c r="HMD233" s="1"/>
      <c r="HME233" s="1"/>
      <c r="HMF233" s="1"/>
      <c r="HMG233" s="1"/>
      <c r="HMH233" s="1"/>
      <c r="HMI233" s="1"/>
      <c r="HMJ233" s="1"/>
      <c r="HMK233" s="1"/>
      <c r="HML233" s="1"/>
      <c r="HMM233" s="1"/>
      <c r="HMN233" s="1"/>
      <c r="HMO233" s="1"/>
      <c r="HMP233" s="1"/>
      <c r="HMQ233" s="1"/>
      <c r="HMR233" s="1"/>
      <c r="HMS233" s="1"/>
      <c r="HMT233" s="1"/>
      <c r="HMU233" s="1"/>
      <c r="HMV233" s="1"/>
      <c r="HMW233" s="1"/>
      <c r="HMX233" s="1"/>
      <c r="HMY233" s="1"/>
      <c r="HMZ233" s="1"/>
      <c r="HNA233" s="1"/>
      <c r="HNB233" s="1"/>
      <c r="HNC233" s="1"/>
      <c r="HND233" s="1"/>
      <c r="HNE233" s="1"/>
      <c r="HNF233" s="1"/>
      <c r="HNG233" s="1"/>
      <c r="HNH233" s="1"/>
      <c r="HNI233" s="1"/>
      <c r="HNJ233" s="1"/>
      <c r="HNK233" s="1"/>
      <c r="HNL233" s="1"/>
      <c r="HNM233" s="1"/>
      <c r="HNN233" s="1"/>
      <c r="HNO233" s="1"/>
      <c r="HNP233" s="1"/>
      <c r="HNQ233" s="1"/>
      <c r="HNR233" s="1"/>
      <c r="HNS233" s="1"/>
      <c r="HNT233" s="1"/>
      <c r="HNU233" s="1"/>
      <c r="HNV233" s="1"/>
      <c r="HNW233" s="1"/>
      <c r="HNX233" s="1"/>
      <c r="HNY233" s="1"/>
      <c r="HNZ233" s="1"/>
      <c r="HOA233" s="1"/>
      <c r="HOB233" s="1"/>
      <c r="HOC233" s="1"/>
      <c r="HOD233" s="1"/>
      <c r="HOE233" s="1"/>
      <c r="HOF233" s="1"/>
      <c r="HOG233" s="1"/>
      <c r="HOH233" s="1"/>
      <c r="HOI233" s="1"/>
      <c r="HOJ233" s="1"/>
      <c r="HOK233" s="1"/>
      <c r="HOL233" s="1"/>
      <c r="HOM233" s="1"/>
      <c r="HON233" s="1"/>
      <c r="HOO233" s="1"/>
      <c r="HOP233" s="1"/>
      <c r="HOQ233" s="1"/>
      <c r="HOR233" s="1"/>
      <c r="HOS233" s="1"/>
      <c r="HOT233" s="1"/>
      <c r="HOU233" s="1"/>
      <c r="HOV233" s="1"/>
      <c r="HOW233" s="1"/>
      <c r="HOX233" s="1"/>
      <c r="HOY233" s="1"/>
      <c r="HOZ233" s="1"/>
      <c r="HPA233" s="1"/>
      <c r="HPB233" s="1"/>
      <c r="HPC233" s="1"/>
      <c r="HPD233" s="1"/>
      <c r="HPE233" s="1"/>
      <c r="HPF233" s="1"/>
      <c r="HPG233" s="1"/>
      <c r="HPH233" s="1"/>
      <c r="HPI233" s="1"/>
      <c r="HPJ233" s="1"/>
      <c r="HPK233" s="1"/>
      <c r="HPL233" s="1"/>
      <c r="HPM233" s="1"/>
      <c r="HPN233" s="1"/>
      <c r="HPO233" s="1"/>
      <c r="HPP233" s="1"/>
      <c r="HPQ233" s="1"/>
      <c r="HPR233" s="1"/>
      <c r="HPS233" s="1"/>
      <c r="HPT233" s="1"/>
      <c r="HPU233" s="1"/>
      <c r="HPV233" s="1"/>
      <c r="HPW233" s="1"/>
      <c r="HPX233" s="1"/>
      <c r="HPY233" s="1"/>
      <c r="HPZ233" s="1"/>
      <c r="HQA233" s="1"/>
      <c r="HQB233" s="1"/>
      <c r="HQC233" s="1"/>
      <c r="HQD233" s="1"/>
      <c r="HQE233" s="1"/>
      <c r="HQF233" s="1"/>
      <c r="HQG233" s="1"/>
      <c r="HQH233" s="1"/>
      <c r="HQI233" s="1"/>
      <c r="HQJ233" s="1"/>
      <c r="HQK233" s="1"/>
      <c r="HQL233" s="1"/>
      <c r="HQM233" s="1"/>
      <c r="HQN233" s="1"/>
      <c r="HQO233" s="1"/>
      <c r="HQP233" s="1"/>
      <c r="HQQ233" s="1"/>
      <c r="HQR233" s="1"/>
      <c r="HQS233" s="1"/>
      <c r="HQT233" s="1"/>
      <c r="HQU233" s="1"/>
      <c r="HQV233" s="1"/>
      <c r="HQW233" s="1"/>
      <c r="HQX233" s="1"/>
      <c r="HQY233" s="1"/>
      <c r="HQZ233" s="1"/>
      <c r="HRA233" s="1"/>
      <c r="HRB233" s="1"/>
      <c r="HRC233" s="1"/>
      <c r="HRD233" s="1"/>
      <c r="HRE233" s="1"/>
      <c r="HRF233" s="1"/>
      <c r="HRG233" s="1"/>
      <c r="HRH233" s="1"/>
      <c r="HRI233" s="1"/>
      <c r="HRJ233" s="1"/>
      <c r="HRK233" s="1"/>
      <c r="HRL233" s="1"/>
      <c r="HRM233" s="1"/>
      <c r="HRN233" s="1"/>
      <c r="HRO233" s="1"/>
      <c r="HRP233" s="1"/>
      <c r="HRQ233" s="1"/>
      <c r="HRR233" s="1"/>
      <c r="HRS233" s="1"/>
      <c r="HRT233" s="1"/>
      <c r="HRU233" s="1"/>
      <c r="HRV233" s="1"/>
      <c r="HRW233" s="1"/>
      <c r="HRX233" s="1"/>
      <c r="HRY233" s="1"/>
      <c r="HRZ233" s="1"/>
      <c r="HSA233" s="1"/>
      <c r="HSB233" s="1"/>
      <c r="HSC233" s="1"/>
      <c r="HSD233" s="1"/>
      <c r="HSE233" s="1"/>
      <c r="HSF233" s="1"/>
      <c r="HSG233" s="1"/>
      <c r="HSH233" s="1"/>
      <c r="HSI233" s="1"/>
      <c r="HSJ233" s="1"/>
      <c r="HSK233" s="1"/>
      <c r="HSL233" s="1"/>
      <c r="HSM233" s="1"/>
      <c r="HSN233" s="1"/>
      <c r="HSO233" s="1"/>
      <c r="HSP233" s="1"/>
      <c r="HSQ233" s="1"/>
      <c r="HSR233" s="1"/>
      <c r="HSS233" s="1"/>
      <c r="HST233" s="1"/>
      <c r="HSU233" s="1"/>
      <c r="HSV233" s="1"/>
      <c r="HSW233" s="1"/>
      <c r="HSX233" s="1"/>
      <c r="HSY233" s="1"/>
      <c r="HSZ233" s="1"/>
      <c r="HTA233" s="1"/>
      <c r="HTB233" s="1"/>
      <c r="HTC233" s="1"/>
      <c r="HTD233" s="1"/>
      <c r="HTE233" s="1"/>
      <c r="HTF233" s="1"/>
      <c r="HTG233" s="1"/>
      <c r="HTH233" s="1"/>
      <c r="HTI233" s="1"/>
      <c r="HTJ233" s="1"/>
      <c r="HTK233" s="1"/>
      <c r="HTL233" s="1"/>
      <c r="HTM233" s="1"/>
      <c r="HTN233" s="1"/>
      <c r="HTO233" s="1"/>
      <c r="HTP233" s="1"/>
      <c r="HTQ233" s="1"/>
      <c r="HTR233" s="1"/>
      <c r="HTS233" s="1"/>
      <c r="HTT233" s="1"/>
      <c r="HTU233" s="1"/>
      <c r="HTV233" s="1"/>
      <c r="HTW233" s="1"/>
      <c r="HTX233" s="1"/>
      <c r="HTY233" s="1"/>
      <c r="HTZ233" s="1"/>
      <c r="HUA233" s="1"/>
      <c r="HUB233" s="1"/>
      <c r="HUC233" s="1"/>
      <c r="HUD233" s="1"/>
      <c r="HUE233" s="1"/>
      <c r="HUF233" s="1"/>
      <c r="HUG233" s="1"/>
      <c r="HUH233" s="1"/>
      <c r="HUI233" s="1"/>
      <c r="HUJ233" s="1"/>
      <c r="HUK233" s="1"/>
      <c r="HUL233" s="1"/>
      <c r="HUM233" s="1"/>
      <c r="HUN233" s="1"/>
      <c r="HUO233" s="1"/>
      <c r="HUP233" s="1"/>
      <c r="HUQ233" s="1"/>
      <c r="HUR233" s="1"/>
      <c r="HUS233" s="1"/>
      <c r="HUT233" s="1"/>
      <c r="HUU233" s="1"/>
      <c r="HUV233" s="1"/>
      <c r="HUW233" s="1"/>
      <c r="HUX233" s="1"/>
      <c r="HUY233" s="1"/>
      <c r="HUZ233" s="1"/>
      <c r="HVA233" s="1"/>
      <c r="HVB233" s="1"/>
      <c r="HVC233" s="1"/>
      <c r="HVD233" s="1"/>
      <c r="HVE233" s="1"/>
      <c r="HVF233" s="1"/>
      <c r="HVG233" s="1"/>
      <c r="HVH233" s="1"/>
      <c r="HVI233" s="1"/>
      <c r="HVJ233" s="1"/>
      <c r="HVK233" s="1"/>
      <c r="HVL233" s="1"/>
      <c r="HVM233" s="1"/>
      <c r="HVN233" s="1"/>
      <c r="HVO233" s="1"/>
      <c r="HVP233" s="1"/>
      <c r="HVQ233" s="1"/>
      <c r="HVR233" s="1"/>
      <c r="HVS233" s="1"/>
      <c r="HVT233" s="1"/>
      <c r="HVU233" s="1"/>
      <c r="HVV233" s="1"/>
      <c r="HVW233" s="1"/>
      <c r="HVX233" s="1"/>
      <c r="HVY233" s="1"/>
      <c r="HVZ233" s="1"/>
      <c r="HWA233" s="1"/>
      <c r="HWB233" s="1"/>
      <c r="HWC233" s="1"/>
      <c r="HWD233" s="1"/>
      <c r="HWE233" s="1"/>
      <c r="HWF233" s="1"/>
      <c r="HWG233" s="1"/>
      <c r="HWH233" s="1"/>
      <c r="HWI233" s="1"/>
      <c r="HWJ233" s="1"/>
      <c r="HWK233" s="1"/>
      <c r="HWL233" s="1"/>
      <c r="HWM233" s="1"/>
      <c r="HWN233" s="1"/>
      <c r="HWO233" s="1"/>
      <c r="HWP233" s="1"/>
      <c r="HWQ233" s="1"/>
      <c r="HWR233" s="1"/>
      <c r="HWS233" s="1"/>
      <c r="HWT233" s="1"/>
      <c r="HWU233" s="1"/>
      <c r="HWV233" s="1"/>
      <c r="HWW233" s="1"/>
      <c r="HWX233" s="1"/>
      <c r="HWY233" s="1"/>
      <c r="HWZ233" s="1"/>
      <c r="HXA233" s="1"/>
      <c r="HXB233" s="1"/>
      <c r="HXC233" s="1"/>
      <c r="HXD233" s="1"/>
      <c r="HXE233" s="1"/>
      <c r="HXF233" s="1"/>
      <c r="HXG233" s="1"/>
      <c r="HXH233" s="1"/>
      <c r="HXI233" s="1"/>
      <c r="HXJ233" s="1"/>
      <c r="HXK233" s="1"/>
      <c r="HXL233" s="1"/>
      <c r="HXM233" s="1"/>
      <c r="HXN233" s="1"/>
      <c r="HXO233" s="1"/>
      <c r="HXP233" s="1"/>
      <c r="HXQ233" s="1"/>
      <c r="HXR233" s="1"/>
      <c r="HXS233" s="1"/>
      <c r="HXT233" s="1"/>
      <c r="HXU233" s="1"/>
      <c r="HXV233" s="1"/>
      <c r="HXW233" s="1"/>
      <c r="HXX233" s="1"/>
      <c r="HXY233" s="1"/>
      <c r="HXZ233" s="1"/>
      <c r="HYA233" s="1"/>
      <c r="HYB233" s="1"/>
      <c r="HYC233" s="1"/>
      <c r="HYD233" s="1"/>
      <c r="HYE233" s="1"/>
      <c r="HYF233" s="1"/>
      <c r="HYG233" s="1"/>
      <c r="HYH233" s="1"/>
      <c r="HYI233" s="1"/>
      <c r="HYJ233" s="1"/>
      <c r="HYK233" s="1"/>
      <c r="HYL233" s="1"/>
      <c r="HYM233" s="1"/>
      <c r="HYN233" s="1"/>
      <c r="HYO233" s="1"/>
      <c r="HYP233" s="1"/>
      <c r="HYQ233" s="1"/>
      <c r="HYR233" s="1"/>
      <c r="HYS233" s="1"/>
      <c r="HYT233" s="1"/>
      <c r="HYU233" s="1"/>
      <c r="HYV233" s="1"/>
      <c r="HYW233" s="1"/>
      <c r="HYX233" s="1"/>
      <c r="HYY233" s="1"/>
      <c r="HYZ233" s="1"/>
      <c r="HZA233" s="1"/>
      <c r="HZB233" s="1"/>
      <c r="HZC233" s="1"/>
      <c r="HZD233" s="1"/>
      <c r="HZE233" s="1"/>
      <c r="HZF233" s="1"/>
      <c r="HZG233" s="1"/>
      <c r="HZH233" s="1"/>
      <c r="HZI233" s="1"/>
      <c r="HZJ233" s="1"/>
      <c r="HZK233" s="1"/>
      <c r="HZL233" s="1"/>
      <c r="HZM233" s="1"/>
      <c r="HZN233" s="1"/>
      <c r="HZO233" s="1"/>
      <c r="HZP233" s="1"/>
      <c r="HZQ233" s="1"/>
      <c r="HZR233" s="1"/>
      <c r="HZS233" s="1"/>
      <c r="HZT233" s="1"/>
      <c r="HZU233" s="1"/>
      <c r="HZV233" s="1"/>
      <c r="HZW233" s="1"/>
      <c r="HZX233" s="1"/>
      <c r="HZY233" s="1"/>
      <c r="HZZ233" s="1"/>
      <c r="IAA233" s="1"/>
      <c r="IAB233" s="1"/>
      <c r="IAC233" s="1"/>
      <c r="IAD233" s="1"/>
      <c r="IAE233" s="1"/>
      <c r="IAF233" s="1"/>
      <c r="IAG233" s="1"/>
      <c r="IAH233" s="1"/>
      <c r="IAI233" s="1"/>
      <c r="IAJ233" s="1"/>
      <c r="IAK233" s="1"/>
      <c r="IAL233" s="1"/>
      <c r="IAM233" s="1"/>
      <c r="IAN233" s="1"/>
      <c r="IAO233" s="1"/>
      <c r="IAP233" s="1"/>
      <c r="IAQ233" s="1"/>
      <c r="IAR233" s="1"/>
      <c r="IAS233" s="1"/>
      <c r="IAT233" s="1"/>
      <c r="IAU233" s="1"/>
      <c r="IAV233" s="1"/>
      <c r="IAW233" s="1"/>
      <c r="IAX233" s="1"/>
      <c r="IAY233" s="1"/>
      <c r="IAZ233" s="1"/>
      <c r="IBA233" s="1"/>
      <c r="IBB233" s="1"/>
      <c r="IBC233" s="1"/>
      <c r="IBD233" s="1"/>
      <c r="IBE233" s="1"/>
      <c r="IBF233" s="1"/>
      <c r="IBG233" s="1"/>
      <c r="IBH233" s="1"/>
      <c r="IBI233" s="1"/>
      <c r="IBJ233" s="1"/>
      <c r="IBK233" s="1"/>
      <c r="IBL233" s="1"/>
      <c r="IBM233" s="1"/>
      <c r="IBN233" s="1"/>
      <c r="IBO233" s="1"/>
      <c r="IBP233" s="1"/>
      <c r="IBQ233" s="1"/>
      <c r="IBR233" s="1"/>
      <c r="IBS233" s="1"/>
      <c r="IBT233" s="1"/>
      <c r="IBU233" s="1"/>
      <c r="IBV233" s="1"/>
      <c r="IBW233" s="1"/>
      <c r="IBX233" s="1"/>
      <c r="IBY233" s="1"/>
      <c r="IBZ233" s="1"/>
      <c r="ICA233" s="1"/>
      <c r="ICB233" s="1"/>
      <c r="ICC233" s="1"/>
      <c r="ICD233" s="1"/>
      <c r="ICE233" s="1"/>
      <c r="ICF233" s="1"/>
      <c r="ICG233" s="1"/>
      <c r="ICH233" s="1"/>
      <c r="ICI233" s="1"/>
      <c r="ICJ233" s="1"/>
      <c r="ICK233" s="1"/>
      <c r="ICL233" s="1"/>
      <c r="ICM233" s="1"/>
      <c r="ICN233" s="1"/>
      <c r="ICO233" s="1"/>
      <c r="ICP233" s="1"/>
      <c r="ICQ233" s="1"/>
      <c r="ICR233" s="1"/>
      <c r="ICS233" s="1"/>
      <c r="ICT233" s="1"/>
      <c r="ICU233" s="1"/>
      <c r="ICV233" s="1"/>
      <c r="ICW233" s="1"/>
      <c r="ICX233" s="1"/>
      <c r="ICY233" s="1"/>
      <c r="ICZ233" s="1"/>
      <c r="IDA233" s="1"/>
      <c r="IDB233" s="1"/>
      <c r="IDC233" s="1"/>
      <c r="IDD233" s="1"/>
      <c r="IDE233" s="1"/>
      <c r="IDF233" s="1"/>
      <c r="IDG233" s="1"/>
      <c r="IDH233" s="1"/>
      <c r="IDI233" s="1"/>
      <c r="IDJ233" s="1"/>
      <c r="IDK233" s="1"/>
      <c r="IDL233" s="1"/>
      <c r="IDM233" s="1"/>
      <c r="IDN233" s="1"/>
      <c r="IDO233" s="1"/>
      <c r="IDP233" s="1"/>
      <c r="IDQ233" s="1"/>
      <c r="IDR233" s="1"/>
      <c r="IDS233" s="1"/>
      <c r="IDT233" s="1"/>
      <c r="IDU233" s="1"/>
      <c r="IDV233" s="1"/>
      <c r="IDW233" s="1"/>
      <c r="IDX233" s="1"/>
      <c r="IDY233" s="1"/>
      <c r="IDZ233" s="1"/>
      <c r="IEA233" s="1"/>
      <c r="IEB233" s="1"/>
      <c r="IEC233" s="1"/>
      <c r="IED233" s="1"/>
      <c r="IEE233" s="1"/>
      <c r="IEF233" s="1"/>
      <c r="IEG233" s="1"/>
      <c r="IEH233" s="1"/>
      <c r="IEI233" s="1"/>
      <c r="IEJ233" s="1"/>
      <c r="IEK233" s="1"/>
      <c r="IEL233" s="1"/>
      <c r="IEM233" s="1"/>
      <c r="IEN233" s="1"/>
      <c r="IEO233" s="1"/>
      <c r="IEP233" s="1"/>
      <c r="IEQ233" s="1"/>
      <c r="IER233" s="1"/>
      <c r="IES233" s="1"/>
      <c r="IET233" s="1"/>
      <c r="IEU233" s="1"/>
      <c r="IEV233" s="1"/>
      <c r="IEW233" s="1"/>
      <c r="IEX233" s="1"/>
      <c r="IEY233" s="1"/>
      <c r="IEZ233" s="1"/>
      <c r="IFA233" s="1"/>
      <c r="IFB233" s="1"/>
      <c r="IFC233" s="1"/>
      <c r="IFD233" s="1"/>
      <c r="IFE233" s="1"/>
      <c r="IFF233" s="1"/>
      <c r="IFG233" s="1"/>
      <c r="IFH233" s="1"/>
      <c r="IFI233" s="1"/>
      <c r="IFJ233" s="1"/>
      <c r="IFK233" s="1"/>
      <c r="IFL233" s="1"/>
      <c r="IFM233" s="1"/>
      <c r="IFN233" s="1"/>
      <c r="IFO233" s="1"/>
      <c r="IFP233" s="1"/>
      <c r="IFQ233" s="1"/>
      <c r="IFR233" s="1"/>
      <c r="IFS233" s="1"/>
      <c r="IFT233" s="1"/>
      <c r="IFU233" s="1"/>
      <c r="IFV233" s="1"/>
      <c r="IFW233" s="1"/>
      <c r="IFX233" s="1"/>
      <c r="IFY233" s="1"/>
      <c r="IFZ233" s="1"/>
      <c r="IGA233" s="1"/>
      <c r="IGB233" s="1"/>
      <c r="IGC233" s="1"/>
      <c r="IGD233" s="1"/>
      <c r="IGE233" s="1"/>
      <c r="IGF233" s="1"/>
      <c r="IGG233" s="1"/>
      <c r="IGH233" s="1"/>
      <c r="IGI233" s="1"/>
      <c r="IGJ233" s="1"/>
      <c r="IGK233" s="1"/>
      <c r="IGL233" s="1"/>
      <c r="IGM233" s="1"/>
      <c r="IGN233" s="1"/>
      <c r="IGO233" s="1"/>
      <c r="IGP233" s="1"/>
      <c r="IGQ233" s="1"/>
      <c r="IGR233" s="1"/>
      <c r="IGS233" s="1"/>
      <c r="IGT233" s="1"/>
      <c r="IGU233" s="1"/>
      <c r="IGV233" s="1"/>
      <c r="IGW233" s="1"/>
      <c r="IGX233" s="1"/>
      <c r="IGY233" s="1"/>
      <c r="IGZ233" s="1"/>
      <c r="IHA233" s="1"/>
      <c r="IHB233" s="1"/>
      <c r="IHC233" s="1"/>
      <c r="IHD233" s="1"/>
      <c r="IHE233" s="1"/>
      <c r="IHF233" s="1"/>
      <c r="IHG233" s="1"/>
      <c r="IHH233" s="1"/>
      <c r="IHI233" s="1"/>
      <c r="IHJ233" s="1"/>
      <c r="IHK233" s="1"/>
      <c r="IHL233" s="1"/>
      <c r="IHM233" s="1"/>
      <c r="IHN233" s="1"/>
      <c r="IHO233" s="1"/>
      <c r="IHP233" s="1"/>
      <c r="IHQ233" s="1"/>
      <c r="IHR233" s="1"/>
      <c r="IHS233" s="1"/>
      <c r="IHT233" s="1"/>
      <c r="IHU233" s="1"/>
      <c r="IHV233" s="1"/>
      <c r="IHW233" s="1"/>
      <c r="IHX233" s="1"/>
      <c r="IHY233" s="1"/>
      <c r="IHZ233" s="1"/>
      <c r="IIA233" s="1"/>
      <c r="IIB233" s="1"/>
      <c r="IIC233" s="1"/>
      <c r="IID233" s="1"/>
      <c r="IIE233" s="1"/>
      <c r="IIF233" s="1"/>
      <c r="IIG233" s="1"/>
      <c r="IIH233" s="1"/>
      <c r="III233" s="1"/>
      <c r="IIJ233" s="1"/>
      <c r="IIK233" s="1"/>
      <c r="IIL233" s="1"/>
      <c r="IIM233" s="1"/>
      <c r="IIN233" s="1"/>
      <c r="IIO233" s="1"/>
      <c r="IIP233" s="1"/>
      <c r="IIQ233" s="1"/>
      <c r="IIR233" s="1"/>
      <c r="IIS233" s="1"/>
      <c r="IIT233" s="1"/>
      <c r="IIU233" s="1"/>
      <c r="IIV233" s="1"/>
      <c r="IIW233" s="1"/>
      <c r="IIX233" s="1"/>
      <c r="IIY233" s="1"/>
      <c r="IIZ233" s="1"/>
      <c r="IJA233" s="1"/>
      <c r="IJB233" s="1"/>
      <c r="IJC233" s="1"/>
      <c r="IJD233" s="1"/>
      <c r="IJE233" s="1"/>
      <c r="IJF233" s="1"/>
      <c r="IJG233" s="1"/>
      <c r="IJH233" s="1"/>
      <c r="IJI233" s="1"/>
      <c r="IJJ233" s="1"/>
      <c r="IJK233" s="1"/>
      <c r="IJL233" s="1"/>
      <c r="IJM233" s="1"/>
      <c r="IJN233" s="1"/>
      <c r="IJO233" s="1"/>
      <c r="IJP233" s="1"/>
      <c r="IJQ233" s="1"/>
      <c r="IJR233" s="1"/>
      <c r="IJS233" s="1"/>
      <c r="IJT233" s="1"/>
      <c r="IJU233" s="1"/>
      <c r="IJV233" s="1"/>
      <c r="IJW233" s="1"/>
      <c r="IJX233" s="1"/>
      <c r="IJY233" s="1"/>
      <c r="IJZ233" s="1"/>
      <c r="IKA233" s="1"/>
      <c r="IKB233" s="1"/>
      <c r="IKC233" s="1"/>
      <c r="IKD233" s="1"/>
      <c r="IKE233" s="1"/>
      <c r="IKF233" s="1"/>
      <c r="IKG233" s="1"/>
      <c r="IKH233" s="1"/>
      <c r="IKI233" s="1"/>
      <c r="IKJ233" s="1"/>
      <c r="IKK233" s="1"/>
      <c r="IKL233" s="1"/>
      <c r="IKM233" s="1"/>
      <c r="IKN233" s="1"/>
      <c r="IKO233" s="1"/>
      <c r="IKP233" s="1"/>
      <c r="IKQ233" s="1"/>
      <c r="IKR233" s="1"/>
      <c r="IKS233" s="1"/>
      <c r="IKT233" s="1"/>
      <c r="IKU233" s="1"/>
      <c r="IKV233" s="1"/>
      <c r="IKW233" s="1"/>
      <c r="IKX233" s="1"/>
      <c r="IKY233" s="1"/>
      <c r="IKZ233" s="1"/>
      <c r="ILA233" s="1"/>
      <c r="ILB233" s="1"/>
      <c r="ILC233" s="1"/>
      <c r="ILD233" s="1"/>
      <c r="ILE233" s="1"/>
      <c r="ILF233" s="1"/>
      <c r="ILG233" s="1"/>
      <c r="ILH233" s="1"/>
      <c r="ILI233" s="1"/>
      <c r="ILJ233" s="1"/>
      <c r="ILK233" s="1"/>
      <c r="ILL233" s="1"/>
      <c r="ILM233" s="1"/>
      <c r="ILN233" s="1"/>
      <c r="ILO233" s="1"/>
      <c r="ILP233" s="1"/>
      <c r="ILQ233" s="1"/>
      <c r="ILR233" s="1"/>
      <c r="ILS233" s="1"/>
      <c r="ILT233" s="1"/>
      <c r="ILU233" s="1"/>
      <c r="ILV233" s="1"/>
      <c r="ILW233" s="1"/>
      <c r="ILX233" s="1"/>
      <c r="ILY233" s="1"/>
      <c r="ILZ233" s="1"/>
      <c r="IMA233" s="1"/>
      <c r="IMB233" s="1"/>
      <c r="IMC233" s="1"/>
      <c r="IMD233" s="1"/>
      <c r="IME233" s="1"/>
      <c r="IMF233" s="1"/>
      <c r="IMG233" s="1"/>
      <c r="IMH233" s="1"/>
      <c r="IMI233" s="1"/>
      <c r="IMJ233" s="1"/>
      <c r="IMK233" s="1"/>
      <c r="IML233" s="1"/>
      <c r="IMM233" s="1"/>
      <c r="IMN233" s="1"/>
      <c r="IMO233" s="1"/>
      <c r="IMP233" s="1"/>
      <c r="IMQ233" s="1"/>
      <c r="IMR233" s="1"/>
      <c r="IMS233" s="1"/>
      <c r="IMT233" s="1"/>
      <c r="IMU233" s="1"/>
      <c r="IMV233" s="1"/>
      <c r="IMW233" s="1"/>
      <c r="IMX233" s="1"/>
      <c r="IMY233" s="1"/>
      <c r="IMZ233" s="1"/>
      <c r="INA233" s="1"/>
      <c r="INB233" s="1"/>
      <c r="INC233" s="1"/>
      <c r="IND233" s="1"/>
      <c r="INE233" s="1"/>
      <c r="INF233" s="1"/>
      <c r="ING233" s="1"/>
      <c r="INH233" s="1"/>
      <c r="INI233" s="1"/>
      <c r="INJ233" s="1"/>
      <c r="INK233" s="1"/>
      <c r="INL233" s="1"/>
      <c r="INM233" s="1"/>
      <c r="INN233" s="1"/>
      <c r="INO233" s="1"/>
      <c r="INP233" s="1"/>
      <c r="INQ233" s="1"/>
      <c r="INR233" s="1"/>
      <c r="INS233" s="1"/>
      <c r="INT233" s="1"/>
      <c r="INU233" s="1"/>
      <c r="INV233" s="1"/>
      <c r="INW233" s="1"/>
      <c r="INX233" s="1"/>
      <c r="INY233" s="1"/>
      <c r="INZ233" s="1"/>
      <c r="IOA233" s="1"/>
      <c r="IOB233" s="1"/>
      <c r="IOC233" s="1"/>
      <c r="IOD233" s="1"/>
      <c r="IOE233" s="1"/>
      <c r="IOF233" s="1"/>
      <c r="IOG233" s="1"/>
      <c r="IOH233" s="1"/>
      <c r="IOI233" s="1"/>
      <c r="IOJ233" s="1"/>
      <c r="IOK233" s="1"/>
      <c r="IOL233" s="1"/>
      <c r="IOM233" s="1"/>
      <c r="ION233" s="1"/>
      <c r="IOO233" s="1"/>
      <c r="IOP233" s="1"/>
      <c r="IOQ233" s="1"/>
      <c r="IOR233" s="1"/>
      <c r="IOS233" s="1"/>
      <c r="IOT233" s="1"/>
      <c r="IOU233" s="1"/>
      <c r="IOV233" s="1"/>
      <c r="IOW233" s="1"/>
      <c r="IOX233" s="1"/>
      <c r="IOY233" s="1"/>
      <c r="IOZ233" s="1"/>
      <c r="IPA233" s="1"/>
      <c r="IPB233" s="1"/>
      <c r="IPC233" s="1"/>
      <c r="IPD233" s="1"/>
      <c r="IPE233" s="1"/>
      <c r="IPF233" s="1"/>
      <c r="IPG233" s="1"/>
      <c r="IPH233" s="1"/>
      <c r="IPI233" s="1"/>
      <c r="IPJ233" s="1"/>
      <c r="IPK233" s="1"/>
      <c r="IPL233" s="1"/>
      <c r="IPM233" s="1"/>
      <c r="IPN233" s="1"/>
      <c r="IPO233" s="1"/>
      <c r="IPP233" s="1"/>
      <c r="IPQ233" s="1"/>
      <c r="IPR233" s="1"/>
      <c r="IPS233" s="1"/>
      <c r="IPT233" s="1"/>
      <c r="IPU233" s="1"/>
      <c r="IPV233" s="1"/>
      <c r="IPW233" s="1"/>
      <c r="IPX233" s="1"/>
      <c r="IPY233" s="1"/>
      <c r="IPZ233" s="1"/>
      <c r="IQA233" s="1"/>
      <c r="IQB233" s="1"/>
      <c r="IQC233" s="1"/>
      <c r="IQD233" s="1"/>
      <c r="IQE233" s="1"/>
      <c r="IQF233" s="1"/>
      <c r="IQG233" s="1"/>
      <c r="IQH233" s="1"/>
      <c r="IQI233" s="1"/>
      <c r="IQJ233" s="1"/>
      <c r="IQK233" s="1"/>
      <c r="IQL233" s="1"/>
      <c r="IQM233" s="1"/>
      <c r="IQN233" s="1"/>
      <c r="IQO233" s="1"/>
      <c r="IQP233" s="1"/>
      <c r="IQQ233" s="1"/>
      <c r="IQR233" s="1"/>
      <c r="IQS233" s="1"/>
      <c r="IQT233" s="1"/>
      <c r="IQU233" s="1"/>
      <c r="IQV233" s="1"/>
      <c r="IQW233" s="1"/>
      <c r="IQX233" s="1"/>
      <c r="IQY233" s="1"/>
      <c r="IQZ233" s="1"/>
      <c r="IRA233" s="1"/>
      <c r="IRB233" s="1"/>
      <c r="IRC233" s="1"/>
      <c r="IRD233" s="1"/>
      <c r="IRE233" s="1"/>
      <c r="IRF233" s="1"/>
      <c r="IRG233" s="1"/>
      <c r="IRH233" s="1"/>
      <c r="IRI233" s="1"/>
      <c r="IRJ233" s="1"/>
      <c r="IRK233" s="1"/>
      <c r="IRL233" s="1"/>
      <c r="IRM233" s="1"/>
      <c r="IRN233" s="1"/>
      <c r="IRO233" s="1"/>
      <c r="IRP233" s="1"/>
      <c r="IRQ233" s="1"/>
      <c r="IRR233" s="1"/>
      <c r="IRS233" s="1"/>
      <c r="IRT233" s="1"/>
      <c r="IRU233" s="1"/>
      <c r="IRV233" s="1"/>
      <c r="IRW233" s="1"/>
      <c r="IRX233" s="1"/>
      <c r="IRY233" s="1"/>
      <c r="IRZ233" s="1"/>
      <c r="ISA233" s="1"/>
      <c r="ISB233" s="1"/>
      <c r="ISC233" s="1"/>
      <c r="ISD233" s="1"/>
      <c r="ISE233" s="1"/>
      <c r="ISF233" s="1"/>
      <c r="ISG233" s="1"/>
      <c r="ISH233" s="1"/>
      <c r="ISI233" s="1"/>
      <c r="ISJ233" s="1"/>
      <c r="ISK233" s="1"/>
      <c r="ISL233" s="1"/>
      <c r="ISM233" s="1"/>
      <c r="ISN233" s="1"/>
      <c r="ISO233" s="1"/>
      <c r="ISP233" s="1"/>
      <c r="ISQ233" s="1"/>
      <c r="ISR233" s="1"/>
      <c r="ISS233" s="1"/>
      <c r="IST233" s="1"/>
      <c r="ISU233" s="1"/>
      <c r="ISV233" s="1"/>
      <c r="ISW233" s="1"/>
      <c r="ISX233" s="1"/>
      <c r="ISY233" s="1"/>
      <c r="ISZ233" s="1"/>
      <c r="ITA233" s="1"/>
      <c r="ITB233" s="1"/>
      <c r="ITC233" s="1"/>
      <c r="ITD233" s="1"/>
      <c r="ITE233" s="1"/>
      <c r="ITF233" s="1"/>
      <c r="ITG233" s="1"/>
      <c r="ITH233" s="1"/>
      <c r="ITI233" s="1"/>
      <c r="ITJ233" s="1"/>
      <c r="ITK233" s="1"/>
      <c r="ITL233" s="1"/>
      <c r="ITM233" s="1"/>
      <c r="ITN233" s="1"/>
      <c r="ITO233" s="1"/>
      <c r="ITP233" s="1"/>
      <c r="ITQ233" s="1"/>
      <c r="ITR233" s="1"/>
      <c r="ITS233" s="1"/>
      <c r="ITT233" s="1"/>
      <c r="ITU233" s="1"/>
      <c r="ITV233" s="1"/>
      <c r="ITW233" s="1"/>
      <c r="ITX233" s="1"/>
      <c r="ITY233" s="1"/>
      <c r="ITZ233" s="1"/>
      <c r="IUA233" s="1"/>
      <c r="IUB233" s="1"/>
      <c r="IUC233" s="1"/>
      <c r="IUD233" s="1"/>
      <c r="IUE233" s="1"/>
      <c r="IUF233" s="1"/>
      <c r="IUG233" s="1"/>
      <c r="IUH233" s="1"/>
      <c r="IUI233" s="1"/>
      <c r="IUJ233" s="1"/>
      <c r="IUK233" s="1"/>
      <c r="IUL233" s="1"/>
      <c r="IUM233" s="1"/>
      <c r="IUN233" s="1"/>
      <c r="IUO233" s="1"/>
      <c r="IUP233" s="1"/>
      <c r="IUQ233" s="1"/>
      <c r="IUR233" s="1"/>
      <c r="IUS233" s="1"/>
      <c r="IUT233" s="1"/>
      <c r="IUU233" s="1"/>
      <c r="IUV233" s="1"/>
      <c r="IUW233" s="1"/>
      <c r="IUX233" s="1"/>
      <c r="IUY233" s="1"/>
      <c r="IUZ233" s="1"/>
      <c r="IVA233" s="1"/>
      <c r="IVB233" s="1"/>
      <c r="IVC233" s="1"/>
      <c r="IVD233" s="1"/>
      <c r="IVE233" s="1"/>
      <c r="IVF233" s="1"/>
      <c r="IVG233" s="1"/>
      <c r="IVH233" s="1"/>
      <c r="IVI233" s="1"/>
      <c r="IVJ233" s="1"/>
      <c r="IVK233" s="1"/>
      <c r="IVL233" s="1"/>
      <c r="IVM233" s="1"/>
      <c r="IVN233" s="1"/>
      <c r="IVO233" s="1"/>
      <c r="IVP233" s="1"/>
      <c r="IVQ233" s="1"/>
      <c r="IVR233" s="1"/>
      <c r="IVS233" s="1"/>
      <c r="IVT233" s="1"/>
      <c r="IVU233" s="1"/>
      <c r="IVV233" s="1"/>
      <c r="IVW233" s="1"/>
      <c r="IVX233" s="1"/>
      <c r="IVY233" s="1"/>
      <c r="IVZ233" s="1"/>
      <c r="IWA233" s="1"/>
      <c r="IWB233" s="1"/>
      <c r="IWC233" s="1"/>
      <c r="IWD233" s="1"/>
      <c r="IWE233" s="1"/>
      <c r="IWF233" s="1"/>
      <c r="IWG233" s="1"/>
      <c r="IWH233" s="1"/>
      <c r="IWI233" s="1"/>
      <c r="IWJ233" s="1"/>
      <c r="IWK233" s="1"/>
      <c r="IWL233" s="1"/>
      <c r="IWM233" s="1"/>
      <c r="IWN233" s="1"/>
      <c r="IWO233" s="1"/>
      <c r="IWP233" s="1"/>
      <c r="IWQ233" s="1"/>
      <c r="IWR233" s="1"/>
      <c r="IWS233" s="1"/>
      <c r="IWT233" s="1"/>
      <c r="IWU233" s="1"/>
      <c r="IWV233" s="1"/>
      <c r="IWW233" s="1"/>
      <c r="IWX233" s="1"/>
      <c r="IWY233" s="1"/>
      <c r="IWZ233" s="1"/>
      <c r="IXA233" s="1"/>
      <c r="IXB233" s="1"/>
      <c r="IXC233" s="1"/>
      <c r="IXD233" s="1"/>
      <c r="IXE233" s="1"/>
      <c r="IXF233" s="1"/>
      <c r="IXG233" s="1"/>
      <c r="IXH233" s="1"/>
      <c r="IXI233" s="1"/>
      <c r="IXJ233" s="1"/>
      <c r="IXK233" s="1"/>
      <c r="IXL233" s="1"/>
      <c r="IXM233" s="1"/>
      <c r="IXN233" s="1"/>
      <c r="IXO233" s="1"/>
      <c r="IXP233" s="1"/>
      <c r="IXQ233" s="1"/>
      <c r="IXR233" s="1"/>
      <c r="IXS233" s="1"/>
      <c r="IXT233" s="1"/>
      <c r="IXU233" s="1"/>
      <c r="IXV233" s="1"/>
      <c r="IXW233" s="1"/>
      <c r="IXX233" s="1"/>
      <c r="IXY233" s="1"/>
      <c r="IXZ233" s="1"/>
      <c r="IYA233" s="1"/>
      <c r="IYB233" s="1"/>
      <c r="IYC233" s="1"/>
      <c r="IYD233" s="1"/>
      <c r="IYE233" s="1"/>
      <c r="IYF233" s="1"/>
      <c r="IYG233" s="1"/>
      <c r="IYH233" s="1"/>
      <c r="IYI233" s="1"/>
      <c r="IYJ233" s="1"/>
      <c r="IYK233" s="1"/>
      <c r="IYL233" s="1"/>
      <c r="IYM233" s="1"/>
      <c r="IYN233" s="1"/>
      <c r="IYO233" s="1"/>
      <c r="IYP233" s="1"/>
      <c r="IYQ233" s="1"/>
      <c r="IYR233" s="1"/>
      <c r="IYS233" s="1"/>
      <c r="IYT233" s="1"/>
      <c r="IYU233" s="1"/>
      <c r="IYV233" s="1"/>
      <c r="IYW233" s="1"/>
      <c r="IYX233" s="1"/>
      <c r="IYY233" s="1"/>
      <c r="IYZ233" s="1"/>
      <c r="IZA233" s="1"/>
      <c r="IZB233" s="1"/>
      <c r="IZC233" s="1"/>
      <c r="IZD233" s="1"/>
      <c r="IZE233" s="1"/>
      <c r="IZF233" s="1"/>
      <c r="IZG233" s="1"/>
      <c r="IZH233" s="1"/>
      <c r="IZI233" s="1"/>
      <c r="IZJ233" s="1"/>
      <c r="IZK233" s="1"/>
      <c r="IZL233" s="1"/>
      <c r="IZM233" s="1"/>
      <c r="IZN233" s="1"/>
      <c r="IZO233" s="1"/>
      <c r="IZP233" s="1"/>
      <c r="IZQ233" s="1"/>
      <c r="IZR233" s="1"/>
      <c r="IZS233" s="1"/>
      <c r="IZT233" s="1"/>
      <c r="IZU233" s="1"/>
      <c r="IZV233" s="1"/>
      <c r="IZW233" s="1"/>
      <c r="IZX233" s="1"/>
      <c r="IZY233" s="1"/>
      <c r="IZZ233" s="1"/>
      <c r="JAA233" s="1"/>
      <c r="JAB233" s="1"/>
      <c r="JAC233" s="1"/>
      <c r="JAD233" s="1"/>
      <c r="JAE233" s="1"/>
      <c r="JAF233" s="1"/>
      <c r="JAG233" s="1"/>
      <c r="JAH233" s="1"/>
      <c r="JAI233" s="1"/>
      <c r="JAJ233" s="1"/>
      <c r="JAK233" s="1"/>
      <c r="JAL233" s="1"/>
      <c r="JAM233" s="1"/>
      <c r="JAN233" s="1"/>
      <c r="JAO233" s="1"/>
      <c r="JAP233" s="1"/>
      <c r="JAQ233" s="1"/>
      <c r="JAR233" s="1"/>
      <c r="JAS233" s="1"/>
      <c r="JAT233" s="1"/>
      <c r="JAU233" s="1"/>
      <c r="JAV233" s="1"/>
      <c r="JAW233" s="1"/>
      <c r="JAX233" s="1"/>
      <c r="JAY233" s="1"/>
      <c r="JAZ233" s="1"/>
      <c r="JBA233" s="1"/>
      <c r="JBB233" s="1"/>
      <c r="JBC233" s="1"/>
      <c r="JBD233" s="1"/>
      <c r="JBE233" s="1"/>
      <c r="JBF233" s="1"/>
      <c r="JBG233" s="1"/>
      <c r="JBH233" s="1"/>
      <c r="JBI233" s="1"/>
      <c r="JBJ233" s="1"/>
      <c r="JBK233" s="1"/>
      <c r="JBL233" s="1"/>
      <c r="JBM233" s="1"/>
      <c r="JBN233" s="1"/>
      <c r="JBO233" s="1"/>
      <c r="JBP233" s="1"/>
      <c r="JBQ233" s="1"/>
      <c r="JBR233" s="1"/>
      <c r="JBS233" s="1"/>
      <c r="JBT233" s="1"/>
      <c r="JBU233" s="1"/>
      <c r="JBV233" s="1"/>
      <c r="JBW233" s="1"/>
      <c r="JBX233" s="1"/>
      <c r="JBY233" s="1"/>
      <c r="JBZ233" s="1"/>
      <c r="JCA233" s="1"/>
      <c r="JCB233" s="1"/>
      <c r="JCC233" s="1"/>
      <c r="JCD233" s="1"/>
      <c r="JCE233" s="1"/>
      <c r="JCF233" s="1"/>
      <c r="JCG233" s="1"/>
      <c r="JCH233" s="1"/>
      <c r="JCI233" s="1"/>
      <c r="JCJ233" s="1"/>
      <c r="JCK233" s="1"/>
      <c r="JCL233" s="1"/>
      <c r="JCM233" s="1"/>
      <c r="JCN233" s="1"/>
      <c r="JCO233" s="1"/>
      <c r="JCP233" s="1"/>
      <c r="JCQ233" s="1"/>
      <c r="JCR233" s="1"/>
      <c r="JCS233" s="1"/>
      <c r="JCT233" s="1"/>
      <c r="JCU233" s="1"/>
      <c r="JCV233" s="1"/>
      <c r="JCW233" s="1"/>
      <c r="JCX233" s="1"/>
      <c r="JCY233" s="1"/>
      <c r="JCZ233" s="1"/>
      <c r="JDA233" s="1"/>
      <c r="JDB233" s="1"/>
      <c r="JDC233" s="1"/>
      <c r="JDD233" s="1"/>
      <c r="JDE233" s="1"/>
      <c r="JDF233" s="1"/>
      <c r="JDG233" s="1"/>
      <c r="JDH233" s="1"/>
      <c r="JDI233" s="1"/>
      <c r="JDJ233" s="1"/>
      <c r="JDK233" s="1"/>
      <c r="JDL233" s="1"/>
      <c r="JDM233" s="1"/>
      <c r="JDN233" s="1"/>
      <c r="JDO233" s="1"/>
      <c r="JDP233" s="1"/>
      <c r="JDQ233" s="1"/>
      <c r="JDR233" s="1"/>
      <c r="JDS233" s="1"/>
      <c r="JDT233" s="1"/>
      <c r="JDU233" s="1"/>
      <c r="JDV233" s="1"/>
      <c r="JDW233" s="1"/>
      <c r="JDX233" s="1"/>
      <c r="JDY233" s="1"/>
      <c r="JDZ233" s="1"/>
      <c r="JEA233" s="1"/>
      <c r="JEB233" s="1"/>
      <c r="JEC233" s="1"/>
      <c r="JED233" s="1"/>
      <c r="JEE233" s="1"/>
      <c r="JEF233" s="1"/>
      <c r="JEG233" s="1"/>
      <c r="JEH233" s="1"/>
      <c r="JEI233" s="1"/>
      <c r="JEJ233" s="1"/>
      <c r="JEK233" s="1"/>
      <c r="JEL233" s="1"/>
      <c r="JEM233" s="1"/>
      <c r="JEN233" s="1"/>
      <c r="JEO233" s="1"/>
      <c r="JEP233" s="1"/>
      <c r="JEQ233" s="1"/>
      <c r="JER233" s="1"/>
      <c r="JES233" s="1"/>
      <c r="JET233" s="1"/>
      <c r="JEU233" s="1"/>
      <c r="JEV233" s="1"/>
      <c r="JEW233" s="1"/>
      <c r="JEX233" s="1"/>
      <c r="JEY233" s="1"/>
      <c r="JEZ233" s="1"/>
      <c r="JFA233" s="1"/>
      <c r="JFB233" s="1"/>
      <c r="JFC233" s="1"/>
      <c r="JFD233" s="1"/>
      <c r="JFE233" s="1"/>
      <c r="JFF233" s="1"/>
      <c r="JFG233" s="1"/>
      <c r="JFH233" s="1"/>
      <c r="JFI233" s="1"/>
      <c r="JFJ233" s="1"/>
      <c r="JFK233" s="1"/>
      <c r="JFL233" s="1"/>
      <c r="JFM233" s="1"/>
      <c r="JFN233" s="1"/>
      <c r="JFO233" s="1"/>
      <c r="JFP233" s="1"/>
      <c r="JFQ233" s="1"/>
      <c r="JFR233" s="1"/>
      <c r="JFS233" s="1"/>
      <c r="JFT233" s="1"/>
      <c r="JFU233" s="1"/>
      <c r="JFV233" s="1"/>
      <c r="JFW233" s="1"/>
      <c r="JFX233" s="1"/>
      <c r="JFY233" s="1"/>
      <c r="JFZ233" s="1"/>
      <c r="JGA233" s="1"/>
      <c r="JGB233" s="1"/>
      <c r="JGC233" s="1"/>
      <c r="JGD233" s="1"/>
      <c r="JGE233" s="1"/>
      <c r="JGF233" s="1"/>
      <c r="JGG233" s="1"/>
      <c r="JGH233" s="1"/>
      <c r="JGI233" s="1"/>
      <c r="JGJ233" s="1"/>
      <c r="JGK233" s="1"/>
      <c r="JGL233" s="1"/>
      <c r="JGM233" s="1"/>
      <c r="JGN233" s="1"/>
      <c r="JGO233" s="1"/>
      <c r="JGP233" s="1"/>
      <c r="JGQ233" s="1"/>
      <c r="JGR233" s="1"/>
      <c r="JGS233" s="1"/>
      <c r="JGT233" s="1"/>
      <c r="JGU233" s="1"/>
      <c r="JGV233" s="1"/>
      <c r="JGW233" s="1"/>
      <c r="JGX233" s="1"/>
      <c r="JGY233" s="1"/>
      <c r="JGZ233" s="1"/>
      <c r="JHA233" s="1"/>
      <c r="JHB233" s="1"/>
      <c r="JHC233" s="1"/>
      <c r="JHD233" s="1"/>
      <c r="JHE233" s="1"/>
      <c r="JHF233" s="1"/>
      <c r="JHG233" s="1"/>
      <c r="JHH233" s="1"/>
      <c r="JHI233" s="1"/>
      <c r="JHJ233" s="1"/>
      <c r="JHK233" s="1"/>
      <c r="JHL233" s="1"/>
      <c r="JHM233" s="1"/>
      <c r="JHN233" s="1"/>
      <c r="JHO233" s="1"/>
      <c r="JHP233" s="1"/>
      <c r="JHQ233" s="1"/>
      <c r="JHR233" s="1"/>
      <c r="JHS233" s="1"/>
      <c r="JHT233" s="1"/>
      <c r="JHU233" s="1"/>
      <c r="JHV233" s="1"/>
      <c r="JHW233" s="1"/>
      <c r="JHX233" s="1"/>
      <c r="JHY233" s="1"/>
      <c r="JHZ233" s="1"/>
      <c r="JIA233" s="1"/>
      <c r="JIB233" s="1"/>
      <c r="JIC233" s="1"/>
      <c r="JID233" s="1"/>
      <c r="JIE233" s="1"/>
      <c r="JIF233" s="1"/>
      <c r="JIG233" s="1"/>
      <c r="JIH233" s="1"/>
      <c r="JII233" s="1"/>
      <c r="JIJ233" s="1"/>
      <c r="JIK233" s="1"/>
      <c r="JIL233" s="1"/>
      <c r="JIM233" s="1"/>
      <c r="JIN233" s="1"/>
      <c r="JIO233" s="1"/>
      <c r="JIP233" s="1"/>
      <c r="JIQ233" s="1"/>
      <c r="JIR233" s="1"/>
      <c r="JIS233" s="1"/>
      <c r="JIT233" s="1"/>
      <c r="JIU233" s="1"/>
      <c r="JIV233" s="1"/>
      <c r="JIW233" s="1"/>
      <c r="JIX233" s="1"/>
      <c r="JIY233" s="1"/>
      <c r="JIZ233" s="1"/>
      <c r="JJA233" s="1"/>
      <c r="JJB233" s="1"/>
      <c r="JJC233" s="1"/>
      <c r="JJD233" s="1"/>
      <c r="JJE233" s="1"/>
      <c r="JJF233" s="1"/>
      <c r="JJG233" s="1"/>
      <c r="JJH233" s="1"/>
      <c r="JJI233" s="1"/>
      <c r="JJJ233" s="1"/>
      <c r="JJK233" s="1"/>
      <c r="JJL233" s="1"/>
      <c r="JJM233" s="1"/>
      <c r="JJN233" s="1"/>
      <c r="JJO233" s="1"/>
      <c r="JJP233" s="1"/>
      <c r="JJQ233" s="1"/>
      <c r="JJR233" s="1"/>
      <c r="JJS233" s="1"/>
      <c r="JJT233" s="1"/>
      <c r="JJU233" s="1"/>
      <c r="JJV233" s="1"/>
      <c r="JJW233" s="1"/>
      <c r="JJX233" s="1"/>
      <c r="JJY233" s="1"/>
      <c r="JJZ233" s="1"/>
      <c r="JKA233" s="1"/>
      <c r="JKB233" s="1"/>
      <c r="JKC233" s="1"/>
      <c r="JKD233" s="1"/>
      <c r="JKE233" s="1"/>
      <c r="JKF233" s="1"/>
      <c r="JKG233" s="1"/>
      <c r="JKH233" s="1"/>
      <c r="JKI233" s="1"/>
      <c r="JKJ233" s="1"/>
      <c r="JKK233" s="1"/>
      <c r="JKL233" s="1"/>
      <c r="JKM233" s="1"/>
      <c r="JKN233" s="1"/>
      <c r="JKO233" s="1"/>
      <c r="JKP233" s="1"/>
      <c r="JKQ233" s="1"/>
      <c r="JKR233" s="1"/>
      <c r="JKS233" s="1"/>
      <c r="JKT233" s="1"/>
      <c r="JKU233" s="1"/>
      <c r="JKV233" s="1"/>
      <c r="JKW233" s="1"/>
      <c r="JKX233" s="1"/>
      <c r="JKY233" s="1"/>
      <c r="JKZ233" s="1"/>
      <c r="JLA233" s="1"/>
      <c r="JLB233" s="1"/>
      <c r="JLC233" s="1"/>
      <c r="JLD233" s="1"/>
      <c r="JLE233" s="1"/>
      <c r="JLF233" s="1"/>
      <c r="JLG233" s="1"/>
      <c r="JLH233" s="1"/>
      <c r="JLI233" s="1"/>
      <c r="JLJ233" s="1"/>
      <c r="JLK233" s="1"/>
      <c r="JLL233" s="1"/>
      <c r="JLM233" s="1"/>
      <c r="JLN233" s="1"/>
      <c r="JLO233" s="1"/>
      <c r="JLP233" s="1"/>
      <c r="JLQ233" s="1"/>
      <c r="JLR233" s="1"/>
      <c r="JLS233" s="1"/>
      <c r="JLT233" s="1"/>
      <c r="JLU233" s="1"/>
      <c r="JLV233" s="1"/>
      <c r="JLW233" s="1"/>
      <c r="JLX233" s="1"/>
      <c r="JLY233" s="1"/>
      <c r="JLZ233" s="1"/>
      <c r="JMA233" s="1"/>
      <c r="JMB233" s="1"/>
      <c r="JMC233" s="1"/>
      <c r="JMD233" s="1"/>
      <c r="JME233" s="1"/>
      <c r="JMF233" s="1"/>
      <c r="JMG233" s="1"/>
      <c r="JMH233" s="1"/>
      <c r="JMI233" s="1"/>
      <c r="JMJ233" s="1"/>
      <c r="JMK233" s="1"/>
      <c r="JML233" s="1"/>
      <c r="JMM233" s="1"/>
      <c r="JMN233" s="1"/>
      <c r="JMO233" s="1"/>
      <c r="JMP233" s="1"/>
      <c r="JMQ233" s="1"/>
      <c r="JMR233" s="1"/>
      <c r="JMS233" s="1"/>
      <c r="JMT233" s="1"/>
      <c r="JMU233" s="1"/>
      <c r="JMV233" s="1"/>
      <c r="JMW233" s="1"/>
      <c r="JMX233" s="1"/>
      <c r="JMY233" s="1"/>
      <c r="JMZ233" s="1"/>
      <c r="JNA233" s="1"/>
      <c r="JNB233" s="1"/>
      <c r="JNC233" s="1"/>
      <c r="JND233" s="1"/>
      <c r="JNE233" s="1"/>
      <c r="JNF233" s="1"/>
      <c r="JNG233" s="1"/>
      <c r="JNH233" s="1"/>
      <c r="JNI233" s="1"/>
      <c r="JNJ233" s="1"/>
      <c r="JNK233" s="1"/>
      <c r="JNL233" s="1"/>
      <c r="JNM233" s="1"/>
      <c r="JNN233" s="1"/>
      <c r="JNO233" s="1"/>
      <c r="JNP233" s="1"/>
      <c r="JNQ233" s="1"/>
      <c r="JNR233" s="1"/>
      <c r="JNS233" s="1"/>
      <c r="JNT233" s="1"/>
      <c r="JNU233" s="1"/>
      <c r="JNV233" s="1"/>
      <c r="JNW233" s="1"/>
      <c r="JNX233" s="1"/>
      <c r="JNY233" s="1"/>
      <c r="JNZ233" s="1"/>
      <c r="JOA233" s="1"/>
      <c r="JOB233" s="1"/>
      <c r="JOC233" s="1"/>
      <c r="JOD233" s="1"/>
      <c r="JOE233" s="1"/>
      <c r="JOF233" s="1"/>
      <c r="JOG233" s="1"/>
      <c r="JOH233" s="1"/>
      <c r="JOI233" s="1"/>
      <c r="JOJ233" s="1"/>
      <c r="JOK233" s="1"/>
      <c r="JOL233" s="1"/>
      <c r="JOM233" s="1"/>
      <c r="JON233" s="1"/>
      <c r="JOO233" s="1"/>
      <c r="JOP233" s="1"/>
      <c r="JOQ233" s="1"/>
      <c r="JOR233" s="1"/>
      <c r="JOS233" s="1"/>
      <c r="JOT233" s="1"/>
      <c r="JOU233" s="1"/>
      <c r="JOV233" s="1"/>
      <c r="JOW233" s="1"/>
      <c r="JOX233" s="1"/>
      <c r="JOY233" s="1"/>
      <c r="JOZ233" s="1"/>
      <c r="JPA233" s="1"/>
      <c r="JPB233" s="1"/>
      <c r="JPC233" s="1"/>
      <c r="JPD233" s="1"/>
      <c r="JPE233" s="1"/>
      <c r="JPF233" s="1"/>
      <c r="JPG233" s="1"/>
      <c r="JPH233" s="1"/>
      <c r="JPI233" s="1"/>
      <c r="JPJ233" s="1"/>
      <c r="JPK233" s="1"/>
      <c r="JPL233" s="1"/>
      <c r="JPM233" s="1"/>
      <c r="JPN233" s="1"/>
      <c r="JPO233" s="1"/>
      <c r="JPP233" s="1"/>
      <c r="JPQ233" s="1"/>
      <c r="JPR233" s="1"/>
      <c r="JPS233" s="1"/>
      <c r="JPT233" s="1"/>
      <c r="JPU233" s="1"/>
      <c r="JPV233" s="1"/>
      <c r="JPW233" s="1"/>
      <c r="JPX233" s="1"/>
      <c r="JPY233" s="1"/>
      <c r="JPZ233" s="1"/>
      <c r="JQA233" s="1"/>
      <c r="JQB233" s="1"/>
      <c r="JQC233" s="1"/>
      <c r="JQD233" s="1"/>
      <c r="JQE233" s="1"/>
      <c r="JQF233" s="1"/>
      <c r="JQG233" s="1"/>
      <c r="JQH233" s="1"/>
      <c r="JQI233" s="1"/>
      <c r="JQJ233" s="1"/>
      <c r="JQK233" s="1"/>
      <c r="JQL233" s="1"/>
      <c r="JQM233" s="1"/>
      <c r="JQN233" s="1"/>
      <c r="JQO233" s="1"/>
      <c r="JQP233" s="1"/>
      <c r="JQQ233" s="1"/>
      <c r="JQR233" s="1"/>
      <c r="JQS233" s="1"/>
      <c r="JQT233" s="1"/>
      <c r="JQU233" s="1"/>
      <c r="JQV233" s="1"/>
      <c r="JQW233" s="1"/>
      <c r="JQX233" s="1"/>
      <c r="JQY233" s="1"/>
      <c r="JQZ233" s="1"/>
      <c r="JRA233" s="1"/>
      <c r="JRB233" s="1"/>
      <c r="JRC233" s="1"/>
      <c r="JRD233" s="1"/>
      <c r="JRE233" s="1"/>
      <c r="JRF233" s="1"/>
      <c r="JRG233" s="1"/>
      <c r="JRH233" s="1"/>
      <c r="JRI233" s="1"/>
      <c r="JRJ233" s="1"/>
      <c r="JRK233" s="1"/>
      <c r="JRL233" s="1"/>
      <c r="JRM233" s="1"/>
      <c r="JRN233" s="1"/>
      <c r="JRO233" s="1"/>
      <c r="JRP233" s="1"/>
      <c r="JRQ233" s="1"/>
      <c r="JRR233" s="1"/>
      <c r="JRS233" s="1"/>
      <c r="JRT233" s="1"/>
      <c r="JRU233" s="1"/>
      <c r="JRV233" s="1"/>
      <c r="JRW233" s="1"/>
      <c r="JRX233" s="1"/>
      <c r="JRY233" s="1"/>
      <c r="JRZ233" s="1"/>
      <c r="JSA233" s="1"/>
      <c r="JSB233" s="1"/>
      <c r="JSC233" s="1"/>
      <c r="JSD233" s="1"/>
      <c r="JSE233" s="1"/>
      <c r="JSF233" s="1"/>
      <c r="JSG233" s="1"/>
      <c r="JSH233" s="1"/>
      <c r="JSI233" s="1"/>
      <c r="JSJ233" s="1"/>
      <c r="JSK233" s="1"/>
      <c r="JSL233" s="1"/>
      <c r="JSM233" s="1"/>
      <c r="JSN233" s="1"/>
      <c r="JSO233" s="1"/>
      <c r="JSP233" s="1"/>
      <c r="JSQ233" s="1"/>
      <c r="JSR233" s="1"/>
      <c r="JSS233" s="1"/>
      <c r="JST233" s="1"/>
      <c r="JSU233" s="1"/>
      <c r="JSV233" s="1"/>
      <c r="JSW233" s="1"/>
      <c r="JSX233" s="1"/>
      <c r="JSY233" s="1"/>
      <c r="JSZ233" s="1"/>
      <c r="JTA233" s="1"/>
      <c r="JTB233" s="1"/>
      <c r="JTC233" s="1"/>
      <c r="JTD233" s="1"/>
      <c r="JTE233" s="1"/>
      <c r="JTF233" s="1"/>
      <c r="JTG233" s="1"/>
      <c r="JTH233" s="1"/>
      <c r="JTI233" s="1"/>
      <c r="JTJ233" s="1"/>
      <c r="JTK233" s="1"/>
      <c r="JTL233" s="1"/>
      <c r="JTM233" s="1"/>
      <c r="JTN233" s="1"/>
      <c r="JTO233" s="1"/>
      <c r="JTP233" s="1"/>
      <c r="JTQ233" s="1"/>
      <c r="JTR233" s="1"/>
      <c r="JTS233" s="1"/>
      <c r="JTT233" s="1"/>
      <c r="JTU233" s="1"/>
      <c r="JTV233" s="1"/>
      <c r="JTW233" s="1"/>
      <c r="JTX233" s="1"/>
      <c r="JTY233" s="1"/>
      <c r="JTZ233" s="1"/>
      <c r="JUA233" s="1"/>
      <c r="JUB233" s="1"/>
      <c r="JUC233" s="1"/>
      <c r="JUD233" s="1"/>
      <c r="JUE233" s="1"/>
      <c r="JUF233" s="1"/>
      <c r="JUG233" s="1"/>
      <c r="JUH233" s="1"/>
      <c r="JUI233" s="1"/>
      <c r="JUJ233" s="1"/>
      <c r="JUK233" s="1"/>
      <c r="JUL233" s="1"/>
      <c r="JUM233" s="1"/>
      <c r="JUN233" s="1"/>
      <c r="JUO233" s="1"/>
      <c r="JUP233" s="1"/>
      <c r="JUQ233" s="1"/>
      <c r="JUR233" s="1"/>
      <c r="JUS233" s="1"/>
      <c r="JUT233" s="1"/>
      <c r="JUU233" s="1"/>
      <c r="JUV233" s="1"/>
      <c r="JUW233" s="1"/>
      <c r="JUX233" s="1"/>
      <c r="JUY233" s="1"/>
      <c r="JUZ233" s="1"/>
      <c r="JVA233" s="1"/>
      <c r="JVB233" s="1"/>
      <c r="JVC233" s="1"/>
      <c r="JVD233" s="1"/>
      <c r="JVE233" s="1"/>
      <c r="JVF233" s="1"/>
      <c r="JVG233" s="1"/>
      <c r="JVH233" s="1"/>
      <c r="JVI233" s="1"/>
      <c r="JVJ233" s="1"/>
      <c r="JVK233" s="1"/>
      <c r="JVL233" s="1"/>
      <c r="JVM233" s="1"/>
      <c r="JVN233" s="1"/>
      <c r="JVO233" s="1"/>
      <c r="JVP233" s="1"/>
      <c r="JVQ233" s="1"/>
      <c r="JVR233" s="1"/>
      <c r="JVS233" s="1"/>
      <c r="JVT233" s="1"/>
      <c r="JVU233" s="1"/>
      <c r="JVV233" s="1"/>
      <c r="JVW233" s="1"/>
      <c r="JVX233" s="1"/>
      <c r="JVY233" s="1"/>
      <c r="JVZ233" s="1"/>
      <c r="JWA233" s="1"/>
      <c r="JWB233" s="1"/>
      <c r="JWC233" s="1"/>
      <c r="JWD233" s="1"/>
      <c r="JWE233" s="1"/>
      <c r="JWF233" s="1"/>
      <c r="JWG233" s="1"/>
      <c r="JWH233" s="1"/>
      <c r="JWI233" s="1"/>
      <c r="JWJ233" s="1"/>
      <c r="JWK233" s="1"/>
      <c r="JWL233" s="1"/>
      <c r="JWM233" s="1"/>
      <c r="JWN233" s="1"/>
      <c r="JWO233" s="1"/>
      <c r="JWP233" s="1"/>
      <c r="JWQ233" s="1"/>
      <c r="JWR233" s="1"/>
      <c r="JWS233" s="1"/>
      <c r="JWT233" s="1"/>
      <c r="JWU233" s="1"/>
      <c r="JWV233" s="1"/>
      <c r="JWW233" s="1"/>
      <c r="JWX233" s="1"/>
      <c r="JWY233" s="1"/>
      <c r="JWZ233" s="1"/>
      <c r="JXA233" s="1"/>
      <c r="JXB233" s="1"/>
      <c r="JXC233" s="1"/>
      <c r="JXD233" s="1"/>
      <c r="JXE233" s="1"/>
      <c r="JXF233" s="1"/>
      <c r="JXG233" s="1"/>
      <c r="JXH233" s="1"/>
      <c r="JXI233" s="1"/>
      <c r="JXJ233" s="1"/>
      <c r="JXK233" s="1"/>
      <c r="JXL233" s="1"/>
      <c r="JXM233" s="1"/>
      <c r="JXN233" s="1"/>
      <c r="JXO233" s="1"/>
      <c r="JXP233" s="1"/>
      <c r="JXQ233" s="1"/>
      <c r="JXR233" s="1"/>
      <c r="JXS233" s="1"/>
      <c r="JXT233" s="1"/>
      <c r="JXU233" s="1"/>
      <c r="JXV233" s="1"/>
      <c r="JXW233" s="1"/>
      <c r="JXX233" s="1"/>
      <c r="JXY233" s="1"/>
      <c r="JXZ233" s="1"/>
      <c r="JYA233" s="1"/>
      <c r="JYB233" s="1"/>
      <c r="JYC233" s="1"/>
      <c r="JYD233" s="1"/>
      <c r="JYE233" s="1"/>
      <c r="JYF233" s="1"/>
      <c r="JYG233" s="1"/>
      <c r="JYH233" s="1"/>
      <c r="JYI233" s="1"/>
      <c r="JYJ233" s="1"/>
      <c r="JYK233" s="1"/>
      <c r="JYL233" s="1"/>
      <c r="JYM233" s="1"/>
      <c r="JYN233" s="1"/>
      <c r="JYO233" s="1"/>
      <c r="JYP233" s="1"/>
      <c r="JYQ233" s="1"/>
      <c r="JYR233" s="1"/>
      <c r="JYS233" s="1"/>
      <c r="JYT233" s="1"/>
      <c r="JYU233" s="1"/>
      <c r="JYV233" s="1"/>
      <c r="JYW233" s="1"/>
      <c r="JYX233" s="1"/>
      <c r="JYY233" s="1"/>
      <c r="JYZ233" s="1"/>
      <c r="JZA233" s="1"/>
      <c r="JZB233" s="1"/>
      <c r="JZC233" s="1"/>
      <c r="JZD233" s="1"/>
      <c r="JZE233" s="1"/>
      <c r="JZF233" s="1"/>
      <c r="JZG233" s="1"/>
      <c r="JZH233" s="1"/>
      <c r="JZI233" s="1"/>
      <c r="JZJ233" s="1"/>
      <c r="JZK233" s="1"/>
      <c r="JZL233" s="1"/>
      <c r="JZM233" s="1"/>
      <c r="JZN233" s="1"/>
      <c r="JZO233" s="1"/>
      <c r="JZP233" s="1"/>
      <c r="JZQ233" s="1"/>
      <c r="JZR233" s="1"/>
      <c r="JZS233" s="1"/>
      <c r="JZT233" s="1"/>
      <c r="JZU233" s="1"/>
      <c r="JZV233" s="1"/>
      <c r="JZW233" s="1"/>
      <c r="JZX233" s="1"/>
      <c r="JZY233" s="1"/>
      <c r="JZZ233" s="1"/>
      <c r="KAA233" s="1"/>
      <c r="KAB233" s="1"/>
      <c r="KAC233" s="1"/>
      <c r="KAD233" s="1"/>
      <c r="KAE233" s="1"/>
      <c r="KAF233" s="1"/>
      <c r="KAG233" s="1"/>
      <c r="KAH233" s="1"/>
      <c r="KAI233" s="1"/>
      <c r="KAJ233" s="1"/>
      <c r="KAK233" s="1"/>
      <c r="KAL233" s="1"/>
      <c r="KAM233" s="1"/>
      <c r="KAN233" s="1"/>
      <c r="KAO233" s="1"/>
      <c r="KAP233" s="1"/>
      <c r="KAQ233" s="1"/>
      <c r="KAR233" s="1"/>
      <c r="KAS233" s="1"/>
      <c r="KAT233" s="1"/>
      <c r="KAU233" s="1"/>
      <c r="KAV233" s="1"/>
      <c r="KAW233" s="1"/>
      <c r="KAX233" s="1"/>
      <c r="KAY233" s="1"/>
      <c r="KAZ233" s="1"/>
      <c r="KBA233" s="1"/>
      <c r="KBB233" s="1"/>
      <c r="KBC233" s="1"/>
      <c r="KBD233" s="1"/>
      <c r="KBE233" s="1"/>
      <c r="KBF233" s="1"/>
      <c r="KBG233" s="1"/>
      <c r="KBH233" s="1"/>
      <c r="KBI233" s="1"/>
      <c r="KBJ233" s="1"/>
      <c r="KBK233" s="1"/>
      <c r="KBL233" s="1"/>
      <c r="KBM233" s="1"/>
      <c r="KBN233" s="1"/>
      <c r="KBO233" s="1"/>
      <c r="KBP233" s="1"/>
      <c r="KBQ233" s="1"/>
      <c r="KBR233" s="1"/>
      <c r="KBS233" s="1"/>
      <c r="KBT233" s="1"/>
      <c r="KBU233" s="1"/>
      <c r="KBV233" s="1"/>
      <c r="KBW233" s="1"/>
      <c r="KBX233" s="1"/>
      <c r="KBY233" s="1"/>
      <c r="KBZ233" s="1"/>
      <c r="KCA233" s="1"/>
      <c r="KCB233" s="1"/>
      <c r="KCC233" s="1"/>
      <c r="KCD233" s="1"/>
      <c r="KCE233" s="1"/>
      <c r="KCF233" s="1"/>
      <c r="KCG233" s="1"/>
      <c r="KCH233" s="1"/>
      <c r="KCI233" s="1"/>
      <c r="KCJ233" s="1"/>
      <c r="KCK233" s="1"/>
      <c r="KCL233" s="1"/>
      <c r="KCM233" s="1"/>
      <c r="KCN233" s="1"/>
      <c r="KCO233" s="1"/>
      <c r="KCP233" s="1"/>
      <c r="KCQ233" s="1"/>
      <c r="KCR233" s="1"/>
      <c r="KCS233" s="1"/>
      <c r="KCT233" s="1"/>
      <c r="KCU233" s="1"/>
      <c r="KCV233" s="1"/>
      <c r="KCW233" s="1"/>
      <c r="KCX233" s="1"/>
      <c r="KCY233" s="1"/>
      <c r="KCZ233" s="1"/>
      <c r="KDA233" s="1"/>
      <c r="KDB233" s="1"/>
      <c r="KDC233" s="1"/>
      <c r="KDD233" s="1"/>
      <c r="KDE233" s="1"/>
      <c r="KDF233" s="1"/>
      <c r="KDG233" s="1"/>
      <c r="KDH233" s="1"/>
      <c r="KDI233" s="1"/>
      <c r="KDJ233" s="1"/>
      <c r="KDK233" s="1"/>
      <c r="KDL233" s="1"/>
      <c r="KDM233" s="1"/>
      <c r="KDN233" s="1"/>
      <c r="KDO233" s="1"/>
      <c r="KDP233" s="1"/>
      <c r="KDQ233" s="1"/>
      <c r="KDR233" s="1"/>
      <c r="KDS233" s="1"/>
      <c r="KDT233" s="1"/>
      <c r="KDU233" s="1"/>
      <c r="KDV233" s="1"/>
      <c r="KDW233" s="1"/>
      <c r="KDX233" s="1"/>
      <c r="KDY233" s="1"/>
      <c r="KDZ233" s="1"/>
      <c r="KEA233" s="1"/>
      <c r="KEB233" s="1"/>
      <c r="KEC233" s="1"/>
      <c r="KED233" s="1"/>
      <c r="KEE233" s="1"/>
      <c r="KEF233" s="1"/>
      <c r="KEG233" s="1"/>
      <c r="KEH233" s="1"/>
      <c r="KEI233" s="1"/>
      <c r="KEJ233" s="1"/>
      <c r="KEK233" s="1"/>
      <c r="KEL233" s="1"/>
      <c r="KEM233" s="1"/>
      <c r="KEN233" s="1"/>
      <c r="KEO233" s="1"/>
      <c r="KEP233" s="1"/>
      <c r="KEQ233" s="1"/>
      <c r="KER233" s="1"/>
      <c r="KES233" s="1"/>
      <c r="KET233" s="1"/>
      <c r="KEU233" s="1"/>
      <c r="KEV233" s="1"/>
      <c r="KEW233" s="1"/>
      <c r="KEX233" s="1"/>
      <c r="KEY233" s="1"/>
      <c r="KEZ233" s="1"/>
      <c r="KFA233" s="1"/>
      <c r="KFB233" s="1"/>
      <c r="KFC233" s="1"/>
      <c r="KFD233" s="1"/>
      <c r="KFE233" s="1"/>
      <c r="KFF233" s="1"/>
      <c r="KFG233" s="1"/>
      <c r="KFH233" s="1"/>
      <c r="KFI233" s="1"/>
      <c r="KFJ233" s="1"/>
      <c r="KFK233" s="1"/>
      <c r="KFL233" s="1"/>
      <c r="KFM233" s="1"/>
      <c r="KFN233" s="1"/>
      <c r="KFO233" s="1"/>
      <c r="KFP233" s="1"/>
      <c r="KFQ233" s="1"/>
      <c r="KFR233" s="1"/>
      <c r="KFS233" s="1"/>
      <c r="KFT233" s="1"/>
      <c r="KFU233" s="1"/>
      <c r="KFV233" s="1"/>
      <c r="KFW233" s="1"/>
      <c r="KFX233" s="1"/>
      <c r="KFY233" s="1"/>
      <c r="KFZ233" s="1"/>
      <c r="KGA233" s="1"/>
      <c r="KGB233" s="1"/>
      <c r="KGC233" s="1"/>
      <c r="KGD233" s="1"/>
      <c r="KGE233" s="1"/>
      <c r="KGF233" s="1"/>
      <c r="KGG233" s="1"/>
      <c r="KGH233" s="1"/>
      <c r="KGI233" s="1"/>
      <c r="KGJ233" s="1"/>
      <c r="KGK233" s="1"/>
      <c r="KGL233" s="1"/>
      <c r="KGM233" s="1"/>
      <c r="KGN233" s="1"/>
      <c r="KGO233" s="1"/>
      <c r="KGP233" s="1"/>
      <c r="KGQ233" s="1"/>
      <c r="KGR233" s="1"/>
      <c r="KGS233" s="1"/>
      <c r="KGT233" s="1"/>
      <c r="KGU233" s="1"/>
      <c r="KGV233" s="1"/>
      <c r="KGW233" s="1"/>
      <c r="KGX233" s="1"/>
      <c r="KGY233" s="1"/>
      <c r="KGZ233" s="1"/>
      <c r="KHA233" s="1"/>
      <c r="KHB233" s="1"/>
      <c r="KHC233" s="1"/>
      <c r="KHD233" s="1"/>
      <c r="KHE233" s="1"/>
      <c r="KHF233" s="1"/>
      <c r="KHG233" s="1"/>
      <c r="KHH233" s="1"/>
      <c r="KHI233" s="1"/>
      <c r="KHJ233" s="1"/>
      <c r="KHK233" s="1"/>
      <c r="KHL233" s="1"/>
      <c r="KHM233" s="1"/>
      <c r="KHN233" s="1"/>
      <c r="KHO233" s="1"/>
      <c r="KHP233" s="1"/>
      <c r="KHQ233" s="1"/>
      <c r="KHR233" s="1"/>
      <c r="KHS233" s="1"/>
      <c r="KHT233" s="1"/>
      <c r="KHU233" s="1"/>
      <c r="KHV233" s="1"/>
      <c r="KHW233" s="1"/>
      <c r="KHX233" s="1"/>
      <c r="KHY233" s="1"/>
      <c r="KHZ233" s="1"/>
      <c r="KIA233" s="1"/>
      <c r="KIB233" s="1"/>
      <c r="KIC233" s="1"/>
      <c r="KID233" s="1"/>
      <c r="KIE233" s="1"/>
      <c r="KIF233" s="1"/>
      <c r="KIG233" s="1"/>
      <c r="KIH233" s="1"/>
      <c r="KII233" s="1"/>
      <c r="KIJ233" s="1"/>
      <c r="KIK233" s="1"/>
      <c r="KIL233" s="1"/>
      <c r="KIM233" s="1"/>
      <c r="KIN233" s="1"/>
      <c r="KIO233" s="1"/>
      <c r="KIP233" s="1"/>
      <c r="KIQ233" s="1"/>
      <c r="KIR233" s="1"/>
      <c r="KIS233" s="1"/>
      <c r="KIT233" s="1"/>
      <c r="KIU233" s="1"/>
      <c r="KIV233" s="1"/>
      <c r="KIW233" s="1"/>
      <c r="KIX233" s="1"/>
      <c r="KIY233" s="1"/>
      <c r="KIZ233" s="1"/>
      <c r="KJA233" s="1"/>
      <c r="KJB233" s="1"/>
      <c r="KJC233" s="1"/>
      <c r="KJD233" s="1"/>
      <c r="KJE233" s="1"/>
      <c r="KJF233" s="1"/>
      <c r="KJG233" s="1"/>
      <c r="KJH233" s="1"/>
      <c r="KJI233" s="1"/>
      <c r="KJJ233" s="1"/>
      <c r="KJK233" s="1"/>
      <c r="KJL233" s="1"/>
      <c r="KJM233" s="1"/>
      <c r="KJN233" s="1"/>
      <c r="KJO233" s="1"/>
      <c r="KJP233" s="1"/>
      <c r="KJQ233" s="1"/>
      <c r="KJR233" s="1"/>
      <c r="KJS233" s="1"/>
      <c r="KJT233" s="1"/>
      <c r="KJU233" s="1"/>
      <c r="KJV233" s="1"/>
      <c r="KJW233" s="1"/>
      <c r="KJX233" s="1"/>
      <c r="KJY233" s="1"/>
      <c r="KJZ233" s="1"/>
      <c r="KKA233" s="1"/>
      <c r="KKB233" s="1"/>
      <c r="KKC233" s="1"/>
      <c r="KKD233" s="1"/>
      <c r="KKE233" s="1"/>
      <c r="KKF233" s="1"/>
      <c r="KKG233" s="1"/>
      <c r="KKH233" s="1"/>
      <c r="KKI233" s="1"/>
      <c r="KKJ233" s="1"/>
      <c r="KKK233" s="1"/>
      <c r="KKL233" s="1"/>
      <c r="KKM233" s="1"/>
      <c r="KKN233" s="1"/>
      <c r="KKO233" s="1"/>
      <c r="KKP233" s="1"/>
      <c r="KKQ233" s="1"/>
      <c r="KKR233" s="1"/>
      <c r="KKS233" s="1"/>
      <c r="KKT233" s="1"/>
      <c r="KKU233" s="1"/>
      <c r="KKV233" s="1"/>
      <c r="KKW233" s="1"/>
      <c r="KKX233" s="1"/>
      <c r="KKY233" s="1"/>
      <c r="KKZ233" s="1"/>
      <c r="KLA233" s="1"/>
      <c r="KLB233" s="1"/>
      <c r="KLC233" s="1"/>
      <c r="KLD233" s="1"/>
      <c r="KLE233" s="1"/>
      <c r="KLF233" s="1"/>
      <c r="KLG233" s="1"/>
      <c r="KLH233" s="1"/>
      <c r="KLI233" s="1"/>
      <c r="KLJ233" s="1"/>
      <c r="KLK233" s="1"/>
      <c r="KLL233" s="1"/>
      <c r="KLM233" s="1"/>
      <c r="KLN233" s="1"/>
      <c r="KLO233" s="1"/>
      <c r="KLP233" s="1"/>
      <c r="KLQ233" s="1"/>
      <c r="KLR233" s="1"/>
      <c r="KLS233" s="1"/>
      <c r="KLT233" s="1"/>
      <c r="KLU233" s="1"/>
      <c r="KLV233" s="1"/>
      <c r="KLW233" s="1"/>
      <c r="KLX233" s="1"/>
      <c r="KLY233" s="1"/>
      <c r="KLZ233" s="1"/>
      <c r="KMA233" s="1"/>
      <c r="KMB233" s="1"/>
      <c r="KMC233" s="1"/>
      <c r="KMD233" s="1"/>
      <c r="KME233" s="1"/>
      <c r="KMF233" s="1"/>
      <c r="KMG233" s="1"/>
      <c r="KMH233" s="1"/>
      <c r="KMI233" s="1"/>
      <c r="KMJ233" s="1"/>
      <c r="KMK233" s="1"/>
      <c r="KML233" s="1"/>
      <c r="KMM233" s="1"/>
      <c r="KMN233" s="1"/>
      <c r="KMO233" s="1"/>
      <c r="KMP233" s="1"/>
      <c r="KMQ233" s="1"/>
      <c r="KMR233" s="1"/>
      <c r="KMS233" s="1"/>
      <c r="KMT233" s="1"/>
      <c r="KMU233" s="1"/>
      <c r="KMV233" s="1"/>
      <c r="KMW233" s="1"/>
      <c r="KMX233" s="1"/>
      <c r="KMY233" s="1"/>
      <c r="KMZ233" s="1"/>
      <c r="KNA233" s="1"/>
      <c r="KNB233" s="1"/>
      <c r="KNC233" s="1"/>
      <c r="KND233" s="1"/>
      <c r="KNE233" s="1"/>
      <c r="KNF233" s="1"/>
      <c r="KNG233" s="1"/>
      <c r="KNH233" s="1"/>
      <c r="KNI233" s="1"/>
      <c r="KNJ233" s="1"/>
      <c r="KNK233" s="1"/>
      <c r="KNL233" s="1"/>
      <c r="KNM233" s="1"/>
      <c r="KNN233" s="1"/>
      <c r="KNO233" s="1"/>
      <c r="KNP233" s="1"/>
      <c r="KNQ233" s="1"/>
      <c r="KNR233" s="1"/>
      <c r="KNS233" s="1"/>
      <c r="KNT233" s="1"/>
      <c r="KNU233" s="1"/>
      <c r="KNV233" s="1"/>
      <c r="KNW233" s="1"/>
      <c r="KNX233" s="1"/>
      <c r="KNY233" s="1"/>
      <c r="KNZ233" s="1"/>
      <c r="KOA233" s="1"/>
      <c r="KOB233" s="1"/>
      <c r="KOC233" s="1"/>
      <c r="KOD233" s="1"/>
      <c r="KOE233" s="1"/>
      <c r="KOF233" s="1"/>
      <c r="KOG233" s="1"/>
      <c r="KOH233" s="1"/>
      <c r="KOI233" s="1"/>
      <c r="KOJ233" s="1"/>
      <c r="KOK233" s="1"/>
      <c r="KOL233" s="1"/>
      <c r="KOM233" s="1"/>
      <c r="KON233" s="1"/>
      <c r="KOO233" s="1"/>
      <c r="KOP233" s="1"/>
      <c r="KOQ233" s="1"/>
      <c r="KOR233" s="1"/>
      <c r="KOS233" s="1"/>
      <c r="KOT233" s="1"/>
      <c r="KOU233" s="1"/>
      <c r="KOV233" s="1"/>
      <c r="KOW233" s="1"/>
      <c r="KOX233" s="1"/>
      <c r="KOY233" s="1"/>
      <c r="KOZ233" s="1"/>
      <c r="KPA233" s="1"/>
      <c r="KPB233" s="1"/>
      <c r="KPC233" s="1"/>
      <c r="KPD233" s="1"/>
      <c r="KPE233" s="1"/>
      <c r="KPF233" s="1"/>
      <c r="KPG233" s="1"/>
      <c r="KPH233" s="1"/>
      <c r="KPI233" s="1"/>
      <c r="KPJ233" s="1"/>
      <c r="KPK233" s="1"/>
      <c r="KPL233" s="1"/>
      <c r="KPM233" s="1"/>
      <c r="KPN233" s="1"/>
      <c r="KPO233" s="1"/>
      <c r="KPP233" s="1"/>
      <c r="KPQ233" s="1"/>
      <c r="KPR233" s="1"/>
      <c r="KPS233" s="1"/>
      <c r="KPT233" s="1"/>
      <c r="KPU233" s="1"/>
      <c r="KPV233" s="1"/>
      <c r="KPW233" s="1"/>
      <c r="KPX233" s="1"/>
      <c r="KPY233" s="1"/>
      <c r="KPZ233" s="1"/>
      <c r="KQA233" s="1"/>
      <c r="KQB233" s="1"/>
      <c r="KQC233" s="1"/>
      <c r="KQD233" s="1"/>
      <c r="KQE233" s="1"/>
      <c r="KQF233" s="1"/>
      <c r="KQG233" s="1"/>
      <c r="KQH233" s="1"/>
      <c r="KQI233" s="1"/>
      <c r="KQJ233" s="1"/>
      <c r="KQK233" s="1"/>
      <c r="KQL233" s="1"/>
      <c r="KQM233" s="1"/>
      <c r="KQN233" s="1"/>
      <c r="KQO233" s="1"/>
      <c r="KQP233" s="1"/>
      <c r="KQQ233" s="1"/>
      <c r="KQR233" s="1"/>
      <c r="KQS233" s="1"/>
      <c r="KQT233" s="1"/>
      <c r="KQU233" s="1"/>
      <c r="KQV233" s="1"/>
      <c r="KQW233" s="1"/>
      <c r="KQX233" s="1"/>
      <c r="KQY233" s="1"/>
      <c r="KQZ233" s="1"/>
      <c r="KRA233" s="1"/>
      <c r="KRB233" s="1"/>
      <c r="KRC233" s="1"/>
      <c r="KRD233" s="1"/>
      <c r="KRE233" s="1"/>
      <c r="KRF233" s="1"/>
      <c r="KRG233" s="1"/>
      <c r="KRH233" s="1"/>
      <c r="KRI233" s="1"/>
      <c r="KRJ233" s="1"/>
      <c r="KRK233" s="1"/>
      <c r="KRL233" s="1"/>
      <c r="KRM233" s="1"/>
      <c r="KRN233" s="1"/>
      <c r="KRO233" s="1"/>
      <c r="KRP233" s="1"/>
      <c r="KRQ233" s="1"/>
      <c r="KRR233" s="1"/>
      <c r="KRS233" s="1"/>
      <c r="KRT233" s="1"/>
      <c r="KRU233" s="1"/>
      <c r="KRV233" s="1"/>
      <c r="KRW233" s="1"/>
      <c r="KRX233" s="1"/>
      <c r="KRY233" s="1"/>
      <c r="KRZ233" s="1"/>
      <c r="KSA233" s="1"/>
      <c r="KSB233" s="1"/>
      <c r="KSC233" s="1"/>
      <c r="KSD233" s="1"/>
      <c r="KSE233" s="1"/>
      <c r="KSF233" s="1"/>
      <c r="KSG233" s="1"/>
      <c r="KSH233" s="1"/>
      <c r="KSI233" s="1"/>
      <c r="KSJ233" s="1"/>
      <c r="KSK233" s="1"/>
      <c r="KSL233" s="1"/>
      <c r="KSM233" s="1"/>
      <c r="KSN233" s="1"/>
      <c r="KSO233" s="1"/>
      <c r="KSP233" s="1"/>
      <c r="KSQ233" s="1"/>
      <c r="KSR233" s="1"/>
      <c r="KSS233" s="1"/>
      <c r="KST233" s="1"/>
      <c r="KSU233" s="1"/>
      <c r="KSV233" s="1"/>
      <c r="KSW233" s="1"/>
      <c r="KSX233" s="1"/>
      <c r="KSY233" s="1"/>
      <c r="KSZ233" s="1"/>
      <c r="KTA233" s="1"/>
      <c r="KTB233" s="1"/>
      <c r="KTC233" s="1"/>
      <c r="KTD233" s="1"/>
      <c r="KTE233" s="1"/>
      <c r="KTF233" s="1"/>
      <c r="KTG233" s="1"/>
      <c r="KTH233" s="1"/>
      <c r="KTI233" s="1"/>
      <c r="KTJ233" s="1"/>
      <c r="KTK233" s="1"/>
      <c r="KTL233" s="1"/>
      <c r="KTM233" s="1"/>
      <c r="KTN233" s="1"/>
      <c r="KTO233" s="1"/>
      <c r="KTP233" s="1"/>
      <c r="KTQ233" s="1"/>
      <c r="KTR233" s="1"/>
      <c r="KTS233" s="1"/>
      <c r="KTT233" s="1"/>
      <c r="KTU233" s="1"/>
      <c r="KTV233" s="1"/>
      <c r="KTW233" s="1"/>
      <c r="KTX233" s="1"/>
      <c r="KTY233" s="1"/>
      <c r="KTZ233" s="1"/>
      <c r="KUA233" s="1"/>
      <c r="KUB233" s="1"/>
      <c r="KUC233" s="1"/>
      <c r="KUD233" s="1"/>
      <c r="KUE233" s="1"/>
      <c r="KUF233" s="1"/>
      <c r="KUG233" s="1"/>
      <c r="KUH233" s="1"/>
      <c r="KUI233" s="1"/>
      <c r="KUJ233" s="1"/>
      <c r="KUK233" s="1"/>
      <c r="KUL233" s="1"/>
      <c r="KUM233" s="1"/>
      <c r="KUN233" s="1"/>
      <c r="KUO233" s="1"/>
      <c r="KUP233" s="1"/>
      <c r="KUQ233" s="1"/>
      <c r="KUR233" s="1"/>
      <c r="KUS233" s="1"/>
      <c r="KUT233" s="1"/>
      <c r="KUU233" s="1"/>
      <c r="KUV233" s="1"/>
      <c r="KUW233" s="1"/>
      <c r="KUX233" s="1"/>
      <c r="KUY233" s="1"/>
      <c r="KUZ233" s="1"/>
      <c r="KVA233" s="1"/>
      <c r="KVB233" s="1"/>
      <c r="KVC233" s="1"/>
      <c r="KVD233" s="1"/>
      <c r="KVE233" s="1"/>
      <c r="KVF233" s="1"/>
      <c r="KVG233" s="1"/>
      <c r="KVH233" s="1"/>
      <c r="KVI233" s="1"/>
      <c r="KVJ233" s="1"/>
      <c r="KVK233" s="1"/>
      <c r="KVL233" s="1"/>
      <c r="KVM233" s="1"/>
      <c r="KVN233" s="1"/>
      <c r="KVO233" s="1"/>
      <c r="KVP233" s="1"/>
      <c r="KVQ233" s="1"/>
      <c r="KVR233" s="1"/>
      <c r="KVS233" s="1"/>
      <c r="KVT233" s="1"/>
      <c r="KVU233" s="1"/>
      <c r="KVV233" s="1"/>
      <c r="KVW233" s="1"/>
      <c r="KVX233" s="1"/>
      <c r="KVY233" s="1"/>
      <c r="KVZ233" s="1"/>
      <c r="KWA233" s="1"/>
      <c r="KWB233" s="1"/>
      <c r="KWC233" s="1"/>
      <c r="KWD233" s="1"/>
      <c r="KWE233" s="1"/>
      <c r="KWF233" s="1"/>
      <c r="KWG233" s="1"/>
      <c r="KWH233" s="1"/>
      <c r="KWI233" s="1"/>
      <c r="KWJ233" s="1"/>
      <c r="KWK233" s="1"/>
      <c r="KWL233" s="1"/>
      <c r="KWM233" s="1"/>
      <c r="KWN233" s="1"/>
      <c r="KWO233" s="1"/>
      <c r="KWP233" s="1"/>
      <c r="KWQ233" s="1"/>
      <c r="KWR233" s="1"/>
      <c r="KWS233" s="1"/>
      <c r="KWT233" s="1"/>
      <c r="KWU233" s="1"/>
      <c r="KWV233" s="1"/>
      <c r="KWW233" s="1"/>
      <c r="KWX233" s="1"/>
      <c r="KWY233" s="1"/>
      <c r="KWZ233" s="1"/>
      <c r="KXA233" s="1"/>
      <c r="KXB233" s="1"/>
      <c r="KXC233" s="1"/>
      <c r="KXD233" s="1"/>
      <c r="KXE233" s="1"/>
      <c r="KXF233" s="1"/>
      <c r="KXG233" s="1"/>
      <c r="KXH233" s="1"/>
      <c r="KXI233" s="1"/>
      <c r="KXJ233" s="1"/>
      <c r="KXK233" s="1"/>
      <c r="KXL233" s="1"/>
      <c r="KXM233" s="1"/>
      <c r="KXN233" s="1"/>
      <c r="KXO233" s="1"/>
      <c r="KXP233" s="1"/>
      <c r="KXQ233" s="1"/>
      <c r="KXR233" s="1"/>
      <c r="KXS233" s="1"/>
      <c r="KXT233" s="1"/>
      <c r="KXU233" s="1"/>
      <c r="KXV233" s="1"/>
      <c r="KXW233" s="1"/>
      <c r="KXX233" s="1"/>
      <c r="KXY233" s="1"/>
      <c r="KXZ233" s="1"/>
      <c r="KYA233" s="1"/>
      <c r="KYB233" s="1"/>
      <c r="KYC233" s="1"/>
      <c r="KYD233" s="1"/>
      <c r="KYE233" s="1"/>
      <c r="KYF233" s="1"/>
      <c r="KYG233" s="1"/>
      <c r="KYH233" s="1"/>
      <c r="KYI233" s="1"/>
      <c r="KYJ233" s="1"/>
      <c r="KYK233" s="1"/>
      <c r="KYL233" s="1"/>
      <c r="KYM233" s="1"/>
      <c r="KYN233" s="1"/>
      <c r="KYO233" s="1"/>
      <c r="KYP233" s="1"/>
      <c r="KYQ233" s="1"/>
      <c r="KYR233" s="1"/>
      <c r="KYS233" s="1"/>
      <c r="KYT233" s="1"/>
      <c r="KYU233" s="1"/>
      <c r="KYV233" s="1"/>
      <c r="KYW233" s="1"/>
      <c r="KYX233" s="1"/>
      <c r="KYY233" s="1"/>
      <c r="KYZ233" s="1"/>
      <c r="KZA233" s="1"/>
      <c r="KZB233" s="1"/>
      <c r="KZC233" s="1"/>
      <c r="KZD233" s="1"/>
      <c r="KZE233" s="1"/>
      <c r="KZF233" s="1"/>
      <c r="KZG233" s="1"/>
      <c r="KZH233" s="1"/>
      <c r="KZI233" s="1"/>
      <c r="KZJ233" s="1"/>
      <c r="KZK233" s="1"/>
      <c r="KZL233" s="1"/>
      <c r="KZM233" s="1"/>
      <c r="KZN233" s="1"/>
      <c r="KZO233" s="1"/>
      <c r="KZP233" s="1"/>
      <c r="KZQ233" s="1"/>
      <c r="KZR233" s="1"/>
      <c r="KZS233" s="1"/>
      <c r="KZT233" s="1"/>
      <c r="KZU233" s="1"/>
      <c r="KZV233" s="1"/>
      <c r="KZW233" s="1"/>
      <c r="KZX233" s="1"/>
      <c r="KZY233" s="1"/>
      <c r="KZZ233" s="1"/>
      <c r="LAA233" s="1"/>
      <c r="LAB233" s="1"/>
      <c r="LAC233" s="1"/>
      <c r="LAD233" s="1"/>
      <c r="LAE233" s="1"/>
      <c r="LAF233" s="1"/>
      <c r="LAG233" s="1"/>
      <c r="LAH233" s="1"/>
      <c r="LAI233" s="1"/>
      <c r="LAJ233" s="1"/>
      <c r="LAK233" s="1"/>
      <c r="LAL233" s="1"/>
      <c r="LAM233" s="1"/>
      <c r="LAN233" s="1"/>
      <c r="LAO233" s="1"/>
      <c r="LAP233" s="1"/>
      <c r="LAQ233" s="1"/>
      <c r="LAR233" s="1"/>
      <c r="LAS233" s="1"/>
      <c r="LAT233" s="1"/>
      <c r="LAU233" s="1"/>
      <c r="LAV233" s="1"/>
      <c r="LAW233" s="1"/>
      <c r="LAX233" s="1"/>
      <c r="LAY233" s="1"/>
      <c r="LAZ233" s="1"/>
      <c r="LBA233" s="1"/>
      <c r="LBB233" s="1"/>
      <c r="LBC233" s="1"/>
      <c r="LBD233" s="1"/>
      <c r="LBE233" s="1"/>
      <c r="LBF233" s="1"/>
      <c r="LBG233" s="1"/>
      <c r="LBH233" s="1"/>
      <c r="LBI233" s="1"/>
      <c r="LBJ233" s="1"/>
      <c r="LBK233" s="1"/>
      <c r="LBL233" s="1"/>
      <c r="LBM233" s="1"/>
      <c r="LBN233" s="1"/>
      <c r="LBO233" s="1"/>
      <c r="LBP233" s="1"/>
      <c r="LBQ233" s="1"/>
      <c r="LBR233" s="1"/>
      <c r="LBS233" s="1"/>
      <c r="LBT233" s="1"/>
      <c r="LBU233" s="1"/>
      <c r="LBV233" s="1"/>
      <c r="LBW233" s="1"/>
      <c r="LBX233" s="1"/>
      <c r="LBY233" s="1"/>
      <c r="LBZ233" s="1"/>
      <c r="LCA233" s="1"/>
      <c r="LCB233" s="1"/>
      <c r="LCC233" s="1"/>
      <c r="LCD233" s="1"/>
      <c r="LCE233" s="1"/>
      <c r="LCF233" s="1"/>
      <c r="LCG233" s="1"/>
      <c r="LCH233" s="1"/>
      <c r="LCI233" s="1"/>
      <c r="LCJ233" s="1"/>
      <c r="LCK233" s="1"/>
      <c r="LCL233" s="1"/>
      <c r="LCM233" s="1"/>
      <c r="LCN233" s="1"/>
      <c r="LCO233" s="1"/>
      <c r="LCP233" s="1"/>
      <c r="LCQ233" s="1"/>
      <c r="LCR233" s="1"/>
      <c r="LCS233" s="1"/>
      <c r="LCT233" s="1"/>
      <c r="LCU233" s="1"/>
      <c r="LCV233" s="1"/>
      <c r="LCW233" s="1"/>
      <c r="LCX233" s="1"/>
      <c r="LCY233" s="1"/>
      <c r="LCZ233" s="1"/>
      <c r="LDA233" s="1"/>
      <c r="LDB233" s="1"/>
      <c r="LDC233" s="1"/>
      <c r="LDD233" s="1"/>
      <c r="LDE233" s="1"/>
      <c r="LDF233" s="1"/>
      <c r="LDG233" s="1"/>
      <c r="LDH233" s="1"/>
      <c r="LDI233" s="1"/>
      <c r="LDJ233" s="1"/>
      <c r="LDK233" s="1"/>
      <c r="LDL233" s="1"/>
      <c r="LDM233" s="1"/>
      <c r="LDN233" s="1"/>
      <c r="LDO233" s="1"/>
      <c r="LDP233" s="1"/>
      <c r="LDQ233" s="1"/>
      <c r="LDR233" s="1"/>
      <c r="LDS233" s="1"/>
      <c r="LDT233" s="1"/>
      <c r="LDU233" s="1"/>
      <c r="LDV233" s="1"/>
      <c r="LDW233" s="1"/>
      <c r="LDX233" s="1"/>
      <c r="LDY233" s="1"/>
      <c r="LDZ233" s="1"/>
      <c r="LEA233" s="1"/>
      <c r="LEB233" s="1"/>
      <c r="LEC233" s="1"/>
      <c r="LED233" s="1"/>
      <c r="LEE233" s="1"/>
      <c r="LEF233" s="1"/>
      <c r="LEG233" s="1"/>
      <c r="LEH233" s="1"/>
      <c r="LEI233" s="1"/>
      <c r="LEJ233" s="1"/>
      <c r="LEK233" s="1"/>
      <c r="LEL233" s="1"/>
      <c r="LEM233" s="1"/>
      <c r="LEN233" s="1"/>
      <c r="LEO233" s="1"/>
      <c r="LEP233" s="1"/>
      <c r="LEQ233" s="1"/>
      <c r="LER233" s="1"/>
      <c r="LES233" s="1"/>
      <c r="LET233" s="1"/>
      <c r="LEU233" s="1"/>
      <c r="LEV233" s="1"/>
      <c r="LEW233" s="1"/>
      <c r="LEX233" s="1"/>
      <c r="LEY233" s="1"/>
      <c r="LEZ233" s="1"/>
      <c r="LFA233" s="1"/>
      <c r="LFB233" s="1"/>
      <c r="LFC233" s="1"/>
      <c r="LFD233" s="1"/>
      <c r="LFE233" s="1"/>
      <c r="LFF233" s="1"/>
      <c r="LFG233" s="1"/>
      <c r="LFH233" s="1"/>
      <c r="LFI233" s="1"/>
      <c r="LFJ233" s="1"/>
      <c r="LFK233" s="1"/>
      <c r="LFL233" s="1"/>
      <c r="LFM233" s="1"/>
      <c r="LFN233" s="1"/>
      <c r="LFO233" s="1"/>
      <c r="LFP233" s="1"/>
      <c r="LFQ233" s="1"/>
      <c r="LFR233" s="1"/>
      <c r="LFS233" s="1"/>
      <c r="LFT233" s="1"/>
      <c r="LFU233" s="1"/>
      <c r="LFV233" s="1"/>
      <c r="LFW233" s="1"/>
      <c r="LFX233" s="1"/>
      <c r="LFY233" s="1"/>
      <c r="LFZ233" s="1"/>
      <c r="LGA233" s="1"/>
      <c r="LGB233" s="1"/>
      <c r="LGC233" s="1"/>
      <c r="LGD233" s="1"/>
      <c r="LGE233" s="1"/>
      <c r="LGF233" s="1"/>
      <c r="LGG233" s="1"/>
      <c r="LGH233" s="1"/>
      <c r="LGI233" s="1"/>
      <c r="LGJ233" s="1"/>
      <c r="LGK233" s="1"/>
      <c r="LGL233" s="1"/>
      <c r="LGM233" s="1"/>
      <c r="LGN233" s="1"/>
      <c r="LGO233" s="1"/>
      <c r="LGP233" s="1"/>
      <c r="LGQ233" s="1"/>
      <c r="LGR233" s="1"/>
      <c r="LGS233" s="1"/>
      <c r="LGT233" s="1"/>
      <c r="LGU233" s="1"/>
      <c r="LGV233" s="1"/>
      <c r="LGW233" s="1"/>
      <c r="LGX233" s="1"/>
      <c r="LGY233" s="1"/>
      <c r="LGZ233" s="1"/>
      <c r="LHA233" s="1"/>
      <c r="LHB233" s="1"/>
      <c r="LHC233" s="1"/>
      <c r="LHD233" s="1"/>
      <c r="LHE233" s="1"/>
      <c r="LHF233" s="1"/>
      <c r="LHG233" s="1"/>
      <c r="LHH233" s="1"/>
      <c r="LHI233" s="1"/>
      <c r="LHJ233" s="1"/>
      <c r="LHK233" s="1"/>
      <c r="LHL233" s="1"/>
      <c r="LHM233" s="1"/>
      <c r="LHN233" s="1"/>
      <c r="LHO233" s="1"/>
      <c r="LHP233" s="1"/>
      <c r="LHQ233" s="1"/>
      <c r="LHR233" s="1"/>
      <c r="LHS233" s="1"/>
      <c r="LHT233" s="1"/>
      <c r="LHU233" s="1"/>
      <c r="LHV233" s="1"/>
      <c r="LHW233" s="1"/>
      <c r="LHX233" s="1"/>
      <c r="LHY233" s="1"/>
      <c r="LHZ233" s="1"/>
      <c r="LIA233" s="1"/>
      <c r="LIB233" s="1"/>
      <c r="LIC233" s="1"/>
      <c r="LID233" s="1"/>
      <c r="LIE233" s="1"/>
      <c r="LIF233" s="1"/>
      <c r="LIG233" s="1"/>
      <c r="LIH233" s="1"/>
      <c r="LII233" s="1"/>
      <c r="LIJ233" s="1"/>
      <c r="LIK233" s="1"/>
      <c r="LIL233" s="1"/>
      <c r="LIM233" s="1"/>
      <c r="LIN233" s="1"/>
      <c r="LIO233" s="1"/>
      <c r="LIP233" s="1"/>
      <c r="LIQ233" s="1"/>
      <c r="LIR233" s="1"/>
      <c r="LIS233" s="1"/>
      <c r="LIT233" s="1"/>
      <c r="LIU233" s="1"/>
      <c r="LIV233" s="1"/>
      <c r="LIW233" s="1"/>
      <c r="LIX233" s="1"/>
      <c r="LIY233" s="1"/>
      <c r="LIZ233" s="1"/>
      <c r="LJA233" s="1"/>
      <c r="LJB233" s="1"/>
      <c r="LJC233" s="1"/>
      <c r="LJD233" s="1"/>
      <c r="LJE233" s="1"/>
      <c r="LJF233" s="1"/>
      <c r="LJG233" s="1"/>
      <c r="LJH233" s="1"/>
      <c r="LJI233" s="1"/>
      <c r="LJJ233" s="1"/>
      <c r="LJK233" s="1"/>
      <c r="LJL233" s="1"/>
      <c r="LJM233" s="1"/>
      <c r="LJN233" s="1"/>
      <c r="LJO233" s="1"/>
      <c r="LJP233" s="1"/>
      <c r="LJQ233" s="1"/>
      <c r="LJR233" s="1"/>
      <c r="LJS233" s="1"/>
      <c r="LJT233" s="1"/>
      <c r="LJU233" s="1"/>
      <c r="LJV233" s="1"/>
      <c r="LJW233" s="1"/>
      <c r="LJX233" s="1"/>
      <c r="LJY233" s="1"/>
      <c r="LJZ233" s="1"/>
      <c r="LKA233" s="1"/>
      <c r="LKB233" s="1"/>
      <c r="LKC233" s="1"/>
      <c r="LKD233" s="1"/>
      <c r="LKE233" s="1"/>
      <c r="LKF233" s="1"/>
      <c r="LKG233" s="1"/>
      <c r="LKH233" s="1"/>
      <c r="LKI233" s="1"/>
      <c r="LKJ233" s="1"/>
      <c r="LKK233" s="1"/>
      <c r="LKL233" s="1"/>
      <c r="LKM233" s="1"/>
      <c r="LKN233" s="1"/>
      <c r="LKO233" s="1"/>
      <c r="LKP233" s="1"/>
      <c r="LKQ233" s="1"/>
      <c r="LKR233" s="1"/>
      <c r="LKS233" s="1"/>
      <c r="LKT233" s="1"/>
      <c r="LKU233" s="1"/>
      <c r="LKV233" s="1"/>
      <c r="LKW233" s="1"/>
      <c r="LKX233" s="1"/>
      <c r="LKY233" s="1"/>
      <c r="LKZ233" s="1"/>
      <c r="LLA233" s="1"/>
      <c r="LLB233" s="1"/>
      <c r="LLC233" s="1"/>
      <c r="LLD233" s="1"/>
      <c r="LLE233" s="1"/>
      <c r="LLF233" s="1"/>
      <c r="LLG233" s="1"/>
      <c r="LLH233" s="1"/>
      <c r="LLI233" s="1"/>
      <c r="LLJ233" s="1"/>
      <c r="LLK233" s="1"/>
      <c r="LLL233" s="1"/>
      <c r="LLM233" s="1"/>
      <c r="LLN233" s="1"/>
      <c r="LLO233" s="1"/>
      <c r="LLP233" s="1"/>
      <c r="LLQ233" s="1"/>
      <c r="LLR233" s="1"/>
      <c r="LLS233" s="1"/>
      <c r="LLT233" s="1"/>
      <c r="LLU233" s="1"/>
      <c r="LLV233" s="1"/>
      <c r="LLW233" s="1"/>
      <c r="LLX233" s="1"/>
      <c r="LLY233" s="1"/>
      <c r="LLZ233" s="1"/>
      <c r="LMA233" s="1"/>
      <c r="LMB233" s="1"/>
      <c r="LMC233" s="1"/>
      <c r="LMD233" s="1"/>
      <c r="LME233" s="1"/>
      <c r="LMF233" s="1"/>
      <c r="LMG233" s="1"/>
      <c r="LMH233" s="1"/>
      <c r="LMI233" s="1"/>
      <c r="LMJ233" s="1"/>
      <c r="LMK233" s="1"/>
      <c r="LML233" s="1"/>
      <c r="LMM233" s="1"/>
      <c r="LMN233" s="1"/>
      <c r="LMO233" s="1"/>
      <c r="LMP233" s="1"/>
      <c r="LMQ233" s="1"/>
      <c r="LMR233" s="1"/>
      <c r="LMS233" s="1"/>
      <c r="LMT233" s="1"/>
      <c r="LMU233" s="1"/>
      <c r="LMV233" s="1"/>
      <c r="LMW233" s="1"/>
      <c r="LMX233" s="1"/>
      <c r="LMY233" s="1"/>
      <c r="LMZ233" s="1"/>
      <c r="LNA233" s="1"/>
      <c r="LNB233" s="1"/>
      <c r="LNC233" s="1"/>
      <c r="LND233" s="1"/>
      <c r="LNE233" s="1"/>
      <c r="LNF233" s="1"/>
      <c r="LNG233" s="1"/>
      <c r="LNH233" s="1"/>
      <c r="LNI233" s="1"/>
      <c r="LNJ233" s="1"/>
      <c r="LNK233" s="1"/>
      <c r="LNL233" s="1"/>
      <c r="LNM233" s="1"/>
      <c r="LNN233" s="1"/>
      <c r="LNO233" s="1"/>
      <c r="LNP233" s="1"/>
      <c r="LNQ233" s="1"/>
      <c r="LNR233" s="1"/>
      <c r="LNS233" s="1"/>
      <c r="LNT233" s="1"/>
      <c r="LNU233" s="1"/>
      <c r="LNV233" s="1"/>
      <c r="LNW233" s="1"/>
      <c r="LNX233" s="1"/>
      <c r="LNY233" s="1"/>
      <c r="LNZ233" s="1"/>
      <c r="LOA233" s="1"/>
      <c r="LOB233" s="1"/>
      <c r="LOC233" s="1"/>
      <c r="LOD233" s="1"/>
      <c r="LOE233" s="1"/>
      <c r="LOF233" s="1"/>
      <c r="LOG233" s="1"/>
      <c r="LOH233" s="1"/>
      <c r="LOI233" s="1"/>
      <c r="LOJ233" s="1"/>
      <c r="LOK233" s="1"/>
      <c r="LOL233" s="1"/>
      <c r="LOM233" s="1"/>
      <c r="LON233" s="1"/>
      <c r="LOO233" s="1"/>
      <c r="LOP233" s="1"/>
      <c r="LOQ233" s="1"/>
      <c r="LOR233" s="1"/>
      <c r="LOS233" s="1"/>
      <c r="LOT233" s="1"/>
      <c r="LOU233" s="1"/>
      <c r="LOV233" s="1"/>
      <c r="LOW233" s="1"/>
      <c r="LOX233" s="1"/>
      <c r="LOY233" s="1"/>
      <c r="LOZ233" s="1"/>
      <c r="LPA233" s="1"/>
      <c r="LPB233" s="1"/>
      <c r="LPC233" s="1"/>
      <c r="LPD233" s="1"/>
      <c r="LPE233" s="1"/>
      <c r="LPF233" s="1"/>
      <c r="LPG233" s="1"/>
      <c r="LPH233" s="1"/>
      <c r="LPI233" s="1"/>
      <c r="LPJ233" s="1"/>
      <c r="LPK233" s="1"/>
      <c r="LPL233" s="1"/>
      <c r="LPM233" s="1"/>
      <c r="LPN233" s="1"/>
      <c r="LPO233" s="1"/>
      <c r="LPP233" s="1"/>
      <c r="LPQ233" s="1"/>
      <c r="LPR233" s="1"/>
      <c r="LPS233" s="1"/>
      <c r="LPT233" s="1"/>
      <c r="LPU233" s="1"/>
      <c r="LPV233" s="1"/>
      <c r="LPW233" s="1"/>
      <c r="LPX233" s="1"/>
      <c r="LPY233" s="1"/>
      <c r="LPZ233" s="1"/>
      <c r="LQA233" s="1"/>
      <c r="LQB233" s="1"/>
      <c r="LQC233" s="1"/>
      <c r="LQD233" s="1"/>
      <c r="LQE233" s="1"/>
      <c r="LQF233" s="1"/>
      <c r="LQG233" s="1"/>
      <c r="LQH233" s="1"/>
      <c r="LQI233" s="1"/>
      <c r="LQJ233" s="1"/>
      <c r="LQK233" s="1"/>
      <c r="LQL233" s="1"/>
      <c r="LQM233" s="1"/>
      <c r="LQN233" s="1"/>
      <c r="LQO233" s="1"/>
      <c r="LQP233" s="1"/>
      <c r="LQQ233" s="1"/>
      <c r="LQR233" s="1"/>
      <c r="LQS233" s="1"/>
      <c r="LQT233" s="1"/>
      <c r="LQU233" s="1"/>
      <c r="LQV233" s="1"/>
      <c r="LQW233" s="1"/>
      <c r="LQX233" s="1"/>
      <c r="LQY233" s="1"/>
      <c r="LQZ233" s="1"/>
      <c r="LRA233" s="1"/>
      <c r="LRB233" s="1"/>
      <c r="LRC233" s="1"/>
      <c r="LRD233" s="1"/>
      <c r="LRE233" s="1"/>
      <c r="LRF233" s="1"/>
      <c r="LRG233" s="1"/>
      <c r="LRH233" s="1"/>
      <c r="LRI233" s="1"/>
      <c r="LRJ233" s="1"/>
      <c r="LRK233" s="1"/>
      <c r="LRL233" s="1"/>
      <c r="LRM233" s="1"/>
      <c r="LRN233" s="1"/>
      <c r="LRO233" s="1"/>
      <c r="LRP233" s="1"/>
      <c r="LRQ233" s="1"/>
      <c r="LRR233" s="1"/>
      <c r="LRS233" s="1"/>
      <c r="LRT233" s="1"/>
      <c r="LRU233" s="1"/>
      <c r="LRV233" s="1"/>
      <c r="LRW233" s="1"/>
      <c r="LRX233" s="1"/>
      <c r="LRY233" s="1"/>
      <c r="LRZ233" s="1"/>
      <c r="LSA233" s="1"/>
      <c r="LSB233" s="1"/>
      <c r="LSC233" s="1"/>
      <c r="LSD233" s="1"/>
      <c r="LSE233" s="1"/>
      <c r="LSF233" s="1"/>
      <c r="LSG233" s="1"/>
      <c r="LSH233" s="1"/>
      <c r="LSI233" s="1"/>
      <c r="LSJ233" s="1"/>
      <c r="LSK233" s="1"/>
      <c r="LSL233" s="1"/>
      <c r="LSM233" s="1"/>
      <c r="LSN233" s="1"/>
      <c r="LSO233" s="1"/>
      <c r="LSP233" s="1"/>
      <c r="LSQ233" s="1"/>
      <c r="LSR233" s="1"/>
      <c r="LSS233" s="1"/>
      <c r="LST233" s="1"/>
      <c r="LSU233" s="1"/>
      <c r="LSV233" s="1"/>
      <c r="LSW233" s="1"/>
      <c r="LSX233" s="1"/>
      <c r="LSY233" s="1"/>
      <c r="LSZ233" s="1"/>
      <c r="LTA233" s="1"/>
      <c r="LTB233" s="1"/>
      <c r="LTC233" s="1"/>
      <c r="LTD233" s="1"/>
      <c r="LTE233" s="1"/>
      <c r="LTF233" s="1"/>
      <c r="LTG233" s="1"/>
      <c r="LTH233" s="1"/>
      <c r="LTI233" s="1"/>
      <c r="LTJ233" s="1"/>
      <c r="LTK233" s="1"/>
      <c r="LTL233" s="1"/>
      <c r="LTM233" s="1"/>
      <c r="LTN233" s="1"/>
      <c r="LTO233" s="1"/>
      <c r="LTP233" s="1"/>
      <c r="LTQ233" s="1"/>
      <c r="LTR233" s="1"/>
      <c r="LTS233" s="1"/>
      <c r="LTT233" s="1"/>
      <c r="LTU233" s="1"/>
      <c r="LTV233" s="1"/>
      <c r="LTW233" s="1"/>
      <c r="LTX233" s="1"/>
      <c r="LTY233" s="1"/>
      <c r="LTZ233" s="1"/>
      <c r="LUA233" s="1"/>
      <c r="LUB233" s="1"/>
      <c r="LUC233" s="1"/>
      <c r="LUD233" s="1"/>
      <c r="LUE233" s="1"/>
      <c r="LUF233" s="1"/>
      <c r="LUG233" s="1"/>
      <c r="LUH233" s="1"/>
      <c r="LUI233" s="1"/>
      <c r="LUJ233" s="1"/>
      <c r="LUK233" s="1"/>
      <c r="LUL233" s="1"/>
      <c r="LUM233" s="1"/>
      <c r="LUN233" s="1"/>
      <c r="LUO233" s="1"/>
      <c r="LUP233" s="1"/>
      <c r="LUQ233" s="1"/>
      <c r="LUR233" s="1"/>
      <c r="LUS233" s="1"/>
      <c r="LUT233" s="1"/>
      <c r="LUU233" s="1"/>
      <c r="LUV233" s="1"/>
      <c r="LUW233" s="1"/>
      <c r="LUX233" s="1"/>
      <c r="LUY233" s="1"/>
      <c r="LUZ233" s="1"/>
      <c r="LVA233" s="1"/>
      <c r="LVB233" s="1"/>
      <c r="LVC233" s="1"/>
      <c r="LVD233" s="1"/>
      <c r="LVE233" s="1"/>
      <c r="LVF233" s="1"/>
      <c r="LVG233" s="1"/>
      <c r="LVH233" s="1"/>
      <c r="LVI233" s="1"/>
      <c r="LVJ233" s="1"/>
      <c r="LVK233" s="1"/>
      <c r="LVL233" s="1"/>
      <c r="LVM233" s="1"/>
      <c r="LVN233" s="1"/>
      <c r="LVO233" s="1"/>
      <c r="LVP233" s="1"/>
      <c r="LVQ233" s="1"/>
      <c r="LVR233" s="1"/>
      <c r="LVS233" s="1"/>
      <c r="LVT233" s="1"/>
      <c r="LVU233" s="1"/>
      <c r="LVV233" s="1"/>
      <c r="LVW233" s="1"/>
      <c r="LVX233" s="1"/>
      <c r="LVY233" s="1"/>
      <c r="LVZ233" s="1"/>
      <c r="LWA233" s="1"/>
      <c r="LWB233" s="1"/>
      <c r="LWC233" s="1"/>
      <c r="LWD233" s="1"/>
      <c r="LWE233" s="1"/>
      <c r="LWF233" s="1"/>
      <c r="LWG233" s="1"/>
      <c r="LWH233" s="1"/>
      <c r="LWI233" s="1"/>
      <c r="LWJ233" s="1"/>
      <c r="LWK233" s="1"/>
      <c r="LWL233" s="1"/>
      <c r="LWM233" s="1"/>
      <c r="LWN233" s="1"/>
      <c r="LWO233" s="1"/>
      <c r="LWP233" s="1"/>
      <c r="LWQ233" s="1"/>
      <c r="LWR233" s="1"/>
      <c r="LWS233" s="1"/>
      <c r="LWT233" s="1"/>
      <c r="LWU233" s="1"/>
      <c r="LWV233" s="1"/>
      <c r="LWW233" s="1"/>
      <c r="LWX233" s="1"/>
      <c r="LWY233" s="1"/>
      <c r="LWZ233" s="1"/>
      <c r="LXA233" s="1"/>
      <c r="LXB233" s="1"/>
      <c r="LXC233" s="1"/>
      <c r="LXD233" s="1"/>
      <c r="LXE233" s="1"/>
      <c r="LXF233" s="1"/>
      <c r="LXG233" s="1"/>
      <c r="LXH233" s="1"/>
      <c r="LXI233" s="1"/>
      <c r="LXJ233" s="1"/>
      <c r="LXK233" s="1"/>
      <c r="LXL233" s="1"/>
      <c r="LXM233" s="1"/>
      <c r="LXN233" s="1"/>
      <c r="LXO233" s="1"/>
      <c r="LXP233" s="1"/>
      <c r="LXQ233" s="1"/>
      <c r="LXR233" s="1"/>
      <c r="LXS233" s="1"/>
      <c r="LXT233" s="1"/>
      <c r="LXU233" s="1"/>
      <c r="LXV233" s="1"/>
      <c r="LXW233" s="1"/>
      <c r="LXX233" s="1"/>
      <c r="LXY233" s="1"/>
      <c r="LXZ233" s="1"/>
      <c r="LYA233" s="1"/>
      <c r="LYB233" s="1"/>
      <c r="LYC233" s="1"/>
      <c r="LYD233" s="1"/>
      <c r="LYE233" s="1"/>
      <c r="LYF233" s="1"/>
      <c r="LYG233" s="1"/>
      <c r="LYH233" s="1"/>
      <c r="LYI233" s="1"/>
      <c r="LYJ233" s="1"/>
      <c r="LYK233" s="1"/>
      <c r="LYL233" s="1"/>
      <c r="LYM233" s="1"/>
      <c r="LYN233" s="1"/>
      <c r="LYO233" s="1"/>
      <c r="LYP233" s="1"/>
      <c r="LYQ233" s="1"/>
      <c r="LYR233" s="1"/>
      <c r="LYS233" s="1"/>
      <c r="LYT233" s="1"/>
      <c r="LYU233" s="1"/>
      <c r="LYV233" s="1"/>
      <c r="LYW233" s="1"/>
      <c r="LYX233" s="1"/>
      <c r="LYY233" s="1"/>
      <c r="LYZ233" s="1"/>
      <c r="LZA233" s="1"/>
      <c r="LZB233" s="1"/>
      <c r="LZC233" s="1"/>
      <c r="LZD233" s="1"/>
      <c r="LZE233" s="1"/>
      <c r="LZF233" s="1"/>
      <c r="LZG233" s="1"/>
      <c r="LZH233" s="1"/>
      <c r="LZI233" s="1"/>
      <c r="LZJ233" s="1"/>
      <c r="LZK233" s="1"/>
      <c r="LZL233" s="1"/>
      <c r="LZM233" s="1"/>
      <c r="LZN233" s="1"/>
      <c r="LZO233" s="1"/>
      <c r="LZP233" s="1"/>
      <c r="LZQ233" s="1"/>
      <c r="LZR233" s="1"/>
      <c r="LZS233" s="1"/>
      <c r="LZT233" s="1"/>
      <c r="LZU233" s="1"/>
      <c r="LZV233" s="1"/>
      <c r="LZW233" s="1"/>
      <c r="LZX233" s="1"/>
      <c r="LZY233" s="1"/>
      <c r="LZZ233" s="1"/>
      <c r="MAA233" s="1"/>
      <c r="MAB233" s="1"/>
      <c r="MAC233" s="1"/>
      <c r="MAD233" s="1"/>
      <c r="MAE233" s="1"/>
      <c r="MAF233" s="1"/>
      <c r="MAG233" s="1"/>
      <c r="MAH233" s="1"/>
      <c r="MAI233" s="1"/>
      <c r="MAJ233" s="1"/>
      <c r="MAK233" s="1"/>
      <c r="MAL233" s="1"/>
      <c r="MAM233" s="1"/>
      <c r="MAN233" s="1"/>
      <c r="MAO233" s="1"/>
      <c r="MAP233" s="1"/>
      <c r="MAQ233" s="1"/>
      <c r="MAR233" s="1"/>
      <c r="MAS233" s="1"/>
      <c r="MAT233" s="1"/>
      <c r="MAU233" s="1"/>
      <c r="MAV233" s="1"/>
      <c r="MAW233" s="1"/>
      <c r="MAX233" s="1"/>
      <c r="MAY233" s="1"/>
      <c r="MAZ233" s="1"/>
      <c r="MBA233" s="1"/>
      <c r="MBB233" s="1"/>
      <c r="MBC233" s="1"/>
      <c r="MBD233" s="1"/>
      <c r="MBE233" s="1"/>
      <c r="MBF233" s="1"/>
      <c r="MBG233" s="1"/>
      <c r="MBH233" s="1"/>
      <c r="MBI233" s="1"/>
      <c r="MBJ233" s="1"/>
      <c r="MBK233" s="1"/>
      <c r="MBL233" s="1"/>
      <c r="MBM233" s="1"/>
      <c r="MBN233" s="1"/>
      <c r="MBO233" s="1"/>
      <c r="MBP233" s="1"/>
      <c r="MBQ233" s="1"/>
      <c r="MBR233" s="1"/>
      <c r="MBS233" s="1"/>
      <c r="MBT233" s="1"/>
      <c r="MBU233" s="1"/>
      <c r="MBV233" s="1"/>
      <c r="MBW233" s="1"/>
      <c r="MBX233" s="1"/>
      <c r="MBY233" s="1"/>
      <c r="MBZ233" s="1"/>
      <c r="MCA233" s="1"/>
      <c r="MCB233" s="1"/>
      <c r="MCC233" s="1"/>
      <c r="MCD233" s="1"/>
      <c r="MCE233" s="1"/>
      <c r="MCF233" s="1"/>
      <c r="MCG233" s="1"/>
      <c r="MCH233" s="1"/>
      <c r="MCI233" s="1"/>
      <c r="MCJ233" s="1"/>
      <c r="MCK233" s="1"/>
      <c r="MCL233" s="1"/>
      <c r="MCM233" s="1"/>
      <c r="MCN233" s="1"/>
      <c r="MCO233" s="1"/>
      <c r="MCP233" s="1"/>
      <c r="MCQ233" s="1"/>
      <c r="MCR233" s="1"/>
      <c r="MCS233" s="1"/>
      <c r="MCT233" s="1"/>
      <c r="MCU233" s="1"/>
      <c r="MCV233" s="1"/>
      <c r="MCW233" s="1"/>
      <c r="MCX233" s="1"/>
      <c r="MCY233" s="1"/>
      <c r="MCZ233" s="1"/>
      <c r="MDA233" s="1"/>
      <c r="MDB233" s="1"/>
      <c r="MDC233" s="1"/>
      <c r="MDD233" s="1"/>
      <c r="MDE233" s="1"/>
      <c r="MDF233" s="1"/>
      <c r="MDG233" s="1"/>
      <c r="MDH233" s="1"/>
      <c r="MDI233" s="1"/>
      <c r="MDJ233" s="1"/>
      <c r="MDK233" s="1"/>
      <c r="MDL233" s="1"/>
      <c r="MDM233" s="1"/>
      <c r="MDN233" s="1"/>
      <c r="MDO233" s="1"/>
      <c r="MDP233" s="1"/>
      <c r="MDQ233" s="1"/>
      <c r="MDR233" s="1"/>
      <c r="MDS233" s="1"/>
      <c r="MDT233" s="1"/>
      <c r="MDU233" s="1"/>
      <c r="MDV233" s="1"/>
      <c r="MDW233" s="1"/>
      <c r="MDX233" s="1"/>
      <c r="MDY233" s="1"/>
      <c r="MDZ233" s="1"/>
      <c r="MEA233" s="1"/>
      <c r="MEB233" s="1"/>
      <c r="MEC233" s="1"/>
      <c r="MED233" s="1"/>
      <c r="MEE233" s="1"/>
      <c r="MEF233" s="1"/>
      <c r="MEG233" s="1"/>
      <c r="MEH233" s="1"/>
      <c r="MEI233" s="1"/>
      <c r="MEJ233" s="1"/>
      <c r="MEK233" s="1"/>
      <c r="MEL233" s="1"/>
      <c r="MEM233" s="1"/>
      <c r="MEN233" s="1"/>
      <c r="MEO233" s="1"/>
      <c r="MEP233" s="1"/>
      <c r="MEQ233" s="1"/>
      <c r="MER233" s="1"/>
      <c r="MES233" s="1"/>
      <c r="MET233" s="1"/>
      <c r="MEU233" s="1"/>
      <c r="MEV233" s="1"/>
      <c r="MEW233" s="1"/>
      <c r="MEX233" s="1"/>
      <c r="MEY233" s="1"/>
      <c r="MEZ233" s="1"/>
      <c r="MFA233" s="1"/>
      <c r="MFB233" s="1"/>
      <c r="MFC233" s="1"/>
      <c r="MFD233" s="1"/>
      <c r="MFE233" s="1"/>
      <c r="MFF233" s="1"/>
      <c r="MFG233" s="1"/>
      <c r="MFH233" s="1"/>
      <c r="MFI233" s="1"/>
      <c r="MFJ233" s="1"/>
      <c r="MFK233" s="1"/>
      <c r="MFL233" s="1"/>
      <c r="MFM233" s="1"/>
      <c r="MFN233" s="1"/>
      <c r="MFO233" s="1"/>
      <c r="MFP233" s="1"/>
      <c r="MFQ233" s="1"/>
      <c r="MFR233" s="1"/>
      <c r="MFS233" s="1"/>
      <c r="MFT233" s="1"/>
      <c r="MFU233" s="1"/>
      <c r="MFV233" s="1"/>
      <c r="MFW233" s="1"/>
      <c r="MFX233" s="1"/>
      <c r="MFY233" s="1"/>
      <c r="MFZ233" s="1"/>
      <c r="MGA233" s="1"/>
      <c r="MGB233" s="1"/>
      <c r="MGC233" s="1"/>
      <c r="MGD233" s="1"/>
      <c r="MGE233" s="1"/>
      <c r="MGF233" s="1"/>
      <c r="MGG233" s="1"/>
      <c r="MGH233" s="1"/>
      <c r="MGI233" s="1"/>
      <c r="MGJ233" s="1"/>
      <c r="MGK233" s="1"/>
      <c r="MGL233" s="1"/>
      <c r="MGM233" s="1"/>
      <c r="MGN233" s="1"/>
      <c r="MGO233" s="1"/>
      <c r="MGP233" s="1"/>
      <c r="MGQ233" s="1"/>
      <c r="MGR233" s="1"/>
      <c r="MGS233" s="1"/>
      <c r="MGT233" s="1"/>
      <c r="MGU233" s="1"/>
      <c r="MGV233" s="1"/>
      <c r="MGW233" s="1"/>
      <c r="MGX233" s="1"/>
      <c r="MGY233" s="1"/>
      <c r="MGZ233" s="1"/>
      <c r="MHA233" s="1"/>
      <c r="MHB233" s="1"/>
      <c r="MHC233" s="1"/>
      <c r="MHD233" s="1"/>
      <c r="MHE233" s="1"/>
      <c r="MHF233" s="1"/>
      <c r="MHG233" s="1"/>
      <c r="MHH233" s="1"/>
      <c r="MHI233" s="1"/>
      <c r="MHJ233" s="1"/>
      <c r="MHK233" s="1"/>
      <c r="MHL233" s="1"/>
      <c r="MHM233" s="1"/>
      <c r="MHN233" s="1"/>
      <c r="MHO233" s="1"/>
      <c r="MHP233" s="1"/>
      <c r="MHQ233" s="1"/>
      <c r="MHR233" s="1"/>
      <c r="MHS233" s="1"/>
      <c r="MHT233" s="1"/>
      <c r="MHU233" s="1"/>
      <c r="MHV233" s="1"/>
      <c r="MHW233" s="1"/>
      <c r="MHX233" s="1"/>
      <c r="MHY233" s="1"/>
      <c r="MHZ233" s="1"/>
      <c r="MIA233" s="1"/>
      <c r="MIB233" s="1"/>
      <c r="MIC233" s="1"/>
      <c r="MID233" s="1"/>
      <c r="MIE233" s="1"/>
      <c r="MIF233" s="1"/>
      <c r="MIG233" s="1"/>
      <c r="MIH233" s="1"/>
      <c r="MII233" s="1"/>
      <c r="MIJ233" s="1"/>
      <c r="MIK233" s="1"/>
      <c r="MIL233" s="1"/>
      <c r="MIM233" s="1"/>
      <c r="MIN233" s="1"/>
      <c r="MIO233" s="1"/>
      <c r="MIP233" s="1"/>
      <c r="MIQ233" s="1"/>
      <c r="MIR233" s="1"/>
      <c r="MIS233" s="1"/>
      <c r="MIT233" s="1"/>
      <c r="MIU233" s="1"/>
      <c r="MIV233" s="1"/>
      <c r="MIW233" s="1"/>
      <c r="MIX233" s="1"/>
      <c r="MIY233" s="1"/>
      <c r="MIZ233" s="1"/>
      <c r="MJA233" s="1"/>
      <c r="MJB233" s="1"/>
      <c r="MJC233" s="1"/>
      <c r="MJD233" s="1"/>
      <c r="MJE233" s="1"/>
      <c r="MJF233" s="1"/>
      <c r="MJG233" s="1"/>
      <c r="MJH233" s="1"/>
      <c r="MJI233" s="1"/>
      <c r="MJJ233" s="1"/>
      <c r="MJK233" s="1"/>
      <c r="MJL233" s="1"/>
      <c r="MJM233" s="1"/>
      <c r="MJN233" s="1"/>
      <c r="MJO233" s="1"/>
      <c r="MJP233" s="1"/>
      <c r="MJQ233" s="1"/>
      <c r="MJR233" s="1"/>
      <c r="MJS233" s="1"/>
      <c r="MJT233" s="1"/>
      <c r="MJU233" s="1"/>
      <c r="MJV233" s="1"/>
      <c r="MJW233" s="1"/>
      <c r="MJX233" s="1"/>
      <c r="MJY233" s="1"/>
      <c r="MJZ233" s="1"/>
      <c r="MKA233" s="1"/>
      <c r="MKB233" s="1"/>
      <c r="MKC233" s="1"/>
      <c r="MKD233" s="1"/>
      <c r="MKE233" s="1"/>
      <c r="MKF233" s="1"/>
      <c r="MKG233" s="1"/>
      <c r="MKH233" s="1"/>
      <c r="MKI233" s="1"/>
      <c r="MKJ233" s="1"/>
      <c r="MKK233" s="1"/>
      <c r="MKL233" s="1"/>
      <c r="MKM233" s="1"/>
      <c r="MKN233" s="1"/>
      <c r="MKO233" s="1"/>
      <c r="MKP233" s="1"/>
      <c r="MKQ233" s="1"/>
      <c r="MKR233" s="1"/>
      <c r="MKS233" s="1"/>
      <c r="MKT233" s="1"/>
      <c r="MKU233" s="1"/>
      <c r="MKV233" s="1"/>
      <c r="MKW233" s="1"/>
      <c r="MKX233" s="1"/>
      <c r="MKY233" s="1"/>
      <c r="MKZ233" s="1"/>
      <c r="MLA233" s="1"/>
      <c r="MLB233" s="1"/>
      <c r="MLC233" s="1"/>
      <c r="MLD233" s="1"/>
      <c r="MLE233" s="1"/>
      <c r="MLF233" s="1"/>
      <c r="MLG233" s="1"/>
      <c r="MLH233" s="1"/>
      <c r="MLI233" s="1"/>
      <c r="MLJ233" s="1"/>
      <c r="MLK233" s="1"/>
      <c r="MLL233" s="1"/>
      <c r="MLM233" s="1"/>
      <c r="MLN233" s="1"/>
      <c r="MLO233" s="1"/>
      <c r="MLP233" s="1"/>
      <c r="MLQ233" s="1"/>
      <c r="MLR233" s="1"/>
      <c r="MLS233" s="1"/>
      <c r="MLT233" s="1"/>
      <c r="MLU233" s="1"/>
      <c r="MLV233" s="1"/>
      <c r="MLW233" s="1"/>
      <c r="MLX233" s="1"/>
      <c r="MLY233" s="1"/>
      <c r="MLZ233" s="1"/>
      <c r="MMA233" s="1"/>
      <c r="MMB233" s="1"/>
      <c r="MMC233" s="1"/>
      <c r="MMD233" s="1"/>
      <c r="MME233" s="1"/>
      <c r="MMF233" s="1"/>
      <c r="MMG233" s="1"/>
      <c r="MMH233" s="1"/>
      <c r="MMI233" s="1"/>
      <c r="MMJ233" s="1"/>
      <c r="MMK233" s="1"/>
      <c r="MML233" s="1"/>
      <c r="MMM233" s="1"/>
      <c r="MMN233" s="1"/>
      <c r="MMO233" s="1"/>
      <c r="MMP233" s="1"/>
      <c r="MMQ233" s="1"/>
      <c r="MMR233" s="1"/>
      <c r="MMS233" s="1"/>
      <c r="MMT233" s="1"/>
      <c r="MMU233" s="1"/>
      <c r="MMV233" s="1"/>
      <c r="MMW233" s="1"/>
      <c r="MMX233" s="1"/>
      <c r="MMY233" s="1"/>
      <c r="MMZ233" s="1"/>
      <c r="MNA233" s="1"/>
      <c r="MNB233" s="1"/>
      <c r="MNC233" s="1"/>
      <c r="MND233" s="1"/>
      <c r="MNE233" s="1"/>
      <c r="MNF233" s="1"/>
      <c r="MNG233" s="1"/>
      <c r="MNH233" s="1"/>
      <c r="MNI233" s="1"/>
      <c r="MNJ233" s="1"/>
      <c r="MNK233" s="1"/>
      <c r="MNL233" s="1"/>
      <c r="MNM233" s="1"/>
      <c r="MNN233" s="1"/>
      <c r="MNO233" s="1"/>
      <c r="MNP233" s="1"/>
      <c r="MNQ233" s="1"/>
      <c r="MNR233" s="1"/>
      <c r="MNS233" s="1"/>
      <c r="MNT233" s="1"/>
      <c r="MNU233" s="1"/>
      <c r="MNV233" s="1"/>
      <c r="MNW233" s="1"/>
      <c r="MNX233" s="1"/>
      <c r="MNY233" s="1"/>
      <c r="MNZ233" s="1"/>
      <c r="MOA233" s="1"/>
      <c r="MOB233" s="1"/>
      <c r="MOC233" s="1"/>
      <c r="MOD233" s="1"/>
      <c r="MOE233" s="1"/>
      <c r="MOF233" s="1"/>
      <c r="MOG233" s="1"/>
      <c r="MOH233" s="1"/>
      <c r="MOI233" s="1"/>
      <c r="MOJ233" s="1"/>
      <c r="MOK233" s="1"/>
      <c r="MOL233" s="1"/>
      <c r="MOM233" s="1"/>
      <c r="MON233" s="1"/>
      <c r="MOO233" s="1"/>
      <c r="MOP233" s="1"/>
      <c r="MOQ233" s="1"/>
      <c r="MOR233" s="1"/>
      <c r="MOS233" s="1"/>
      <c r="MOT233" s="1"/>
      <c r="MOU233" s="1"/>
      <c r="MOV233" s="1"/>
      <c r="MOW233" s="1"/>
      <c r="MOX233" s="1"/>
      <c r="MOY233" s="1"/>
      <c r="MOZ233" s="1"/>
      <c r="MPA233" s="1"/>
      <c r="MPB233" s="1"/>
      <c r="MPC233" s="1"/>
      <c r="MPD233" s="1"/>
      <c r="MPE233" s="1"/>
      <c r="MPF233" s="1"/>
      <c r="MPG233" s="1"/>
      <c r="MPH233" s="1"/>
      <c r="MPI233" s="1"/>
      <c r="MPJ233" s="1"/>
      <c r="MPK233" s="1"/>
      <c r="MPL233" s="1"/>
      <c r="MPM233" s="1"/>
      <c r="MPN233" s="1"/>
      <c r="MPO233" s="1"/>
      <c r="MPP233" s="1"/>
      <c r="MPQ233" s="1"/>
      <c r="MPR233" s="1"/>
      <c r="MPS233" s="1"/>
      <c r="MPT233" s="1"/>
      <c r="MPU233" s="1"/>
      <c r="MPV233" s="1"/>
      <c r="MPW233" s="1"/>
      <c r="MPX233" s="1"/>
      <c r="MPY233" s="1"/>
      <c r="MPZ233" s="1"/>
      <c r="MQA233" s="1"/>
      <c r="MQB233" s="1"/>
      <c r="MQC233" s="1"/>
      <c r="MQD233" s="1"/>
      <c r="MQE233" s="1"/>
      <c r="MQF233" s="1"/>
      <c r="MQG233" s="1"/>
      <c r="MQH233" s="1"/>
      <c r="MQI233" s="1"/>
      <c r="MQJ233" s="1"/>
      <c r="MQK233" s="1"/>
      <c r="MQL233" s="1"/>
      <c r="MQM233" s="1"/>
      <c r="MQN233" s="1"/>
      <c r="MQO233" s="1"/>
      <c r="MQP233" s="1"/>
      <c r="MQQ233" s="1"/>
      <c r="MQR233" s="1"/>
      <c r="MQS233" s="1"/>
      <c r="MQT233" s="1"/>
      <c r="MQU233" s="1"/>
      <c r="MQV233" s="1"/>
      <c r="MQW233" s="1"/>
      <c r="MQX233" s="1"/>
      <c r="MQY233" s="1"/>
      <c r="MQZ233" s="1"/>
      <c r="MRA233" s="1"/>
      <c r="MRB233" s="1"/>
      <c r="MRC233" s="1"/>
      <c r="MRD233" s="1"/>
      <c r="MRE233" s="1"/>
      <c r="MRF233" s="1"/>
      <c r="MRG233" s="1"/>
      <c r="MRH233" s="1"/>
      <c r="MRI233" s="1"/>
      <c r="MRJ233" s="1"/>
      <c r="MRK233" s="1"/>
      <c r="MRL233" s="1"/>
      <c r="MRM233" s="1"/>
      <c r="MRN233" s="1"/>
      <c r="MRO233" s="1"/>
      <c r="MRP233" s="1"/>
      <c r="MRQ233" s="1"/>
      <c r="MRR233" s="1"/>
      <c r="MRS233" s="1"/>
      <c r="MRT233" s="1"/>
      <c r="MRU233" s="1"/>
      <c r="MRV233" s="1"/>
      <c r="MRW233" s="1"/>
      <c r="MRX233" s="1"/>
      <c r="MRY233" s="1"/>
      <c r="MRZ233" s="1"/>
      <c r="MSA233" s="1"/>
      <c r="MSB233" s="1"/>
      <c r="MSC233" s="1"/>
      <c r="MSD233" s="1"/>
      <c r="MSE233" s="1"/>
      <c r="MSF233" s="1"/>
      <c r="MSG233" s="1"/>
      <c r="MSH233" s="1"/>
      <c r="MSI233" s="1"/>
      <c r="MSJ233" s="1"/>
      <c r="MSK233" s="1"/>
      <c r="MSL233" s="1"/>
      <c r="MSM233" s="1"/>
      <c r="MSN233" s="1"/>
      <c r="MSO233" s="1"/>
      <c r="MSP233" s="1"/>
      <c r="MSQ233" s="1"/>
      <c r="MSR233" s="1"/>
      <c r="MSS233" s="1"/>
      <c r="MST233" s="1"/>
      <c r="MSU233" s="1"/>
      <c r="MSV233" s="1"/>
      <c r="MSW233" s="1"/>
      <c r="MSX233" s="1"/>
      <c r="MSY233" s="1"/>
      <c r="MSZ233" s="1"/>
      <c r="MTA233" s="1"/>
      <c r="MTB233" s="1"/>
      <c r="MTC233" s="1"/>
      <c r="MTD233" s="1"/>
      <c r="MTE233" s="1"/>
      <c r="MTF233" s="1"/>
      <c r="MTG233" s="1"/>
      <c r="MTH233" s="1"/>
      <c r="MTI233" s="1"/>
      <c r="MTJ233" s="1"/>
      <c r="MTK233" s="1"/>
      <c r="MTL233" s="1"/>
      <c r="MTM233" s="1"/>
      <c r="MTN233" s="1"/>
      <c r="MTO233" s="1"/>
      <c r="MTP233" s="1"/>
      <c r="MTQ233" s="1"/>
      <c r="MTR233" s="1"/>
      <c r="MTS233" s="1"/>
      <c r="MTT233" s="1"/>
      <c r="MTU233" s="1"/>
      <c r="MTV233" s="1"/>
      <c r="MTW233" s="1"/>
      <c r="MTX233" s="1"/>
      <c r="MTY233" s="1"/>
      <c r="MTZ233" s="1"/>
      <c r="MUA233" s="1"/>
      <c r="MUB233" s="1"/>
      <c r="MUC233" s="1"/>
      <c r="MUD233" s="1"/>
      <c r="MUE233" s="1"/>
      <c r="MUF233" s="1"/>
      <c r="MUG233" s="1"/>
      <c r="MUH233" s="1"/>
      <c r="MUI233" s="1"/>
      <c r="MUJ233" s="1"/>
      <c r="MUK233" s="1"/>
      <c r="MUL233" s="1"/>
      <c r="MUM233" s="1"/>
      <c r="MUN233" s="1"/>
      <c r="MUO233" s="1"/>
      <c r="MUP233" s="1"/>
      <c r="MUQ233" s="1"/>
      <c r="MUR233" s="1"/>
      <c r="MUS233" s="1"/>
      <c r="MUT233" s="1"/>
      <c r="MUU233" s="1"/>
      <c r="MUV233" s="1"/>
      <c r="MUW233" s="1"/>
      <c r="MUX233" s="1"/>
      <c r="MUY233" s="1"/>
      <c r="MUZ233" s="1"/>
      <c r="MVA233" s="1"/>
      <c r="MVB233" s="1"/>
      <c r="MVC233" s="1"/>
      <c r="MVD233" s="1"/>
      <c r="MVE233" s="1"/>
      <c r="MVF233" s="1"/>
      <c r="MVG233" s="1"/>
      <c r="MVH233" s="1"/>
      <c r="MVI233" s="1"/>
      <c r="MVJ233" s="1"/>
      <c r="MVK233" s="1"/>
      <c r="MVL233" s="1"/>
      <c r="MVM233" s="1"/>
      <c r="MVN233" s="1"/>
      <c r="MVO233" s="1"/>
      <c r="MVP233" s="1"/>
      <c r="MVQ233" s="1"/>
      <c r="MVR233" s="1"/>
      <c r="MVS233" s="1"/>
      <c r="MVT233" s="1"/>
      <c r="MVU233" s="1"/>
      <c r="MVV233" s="1"/>
      <c r="MVW233" s="1"/>
      <c r="MVX233" s="1"/>
      <c r="MVY233" s="1"/>
      <c r="MVZ233" s="1"/>
      <c r="MWA233" s="1"/>
      <c r="MWB233" s="1"/>
      <c r="MWC233" s="1"/>
      <c r="MWD233" s="1"/>
      <c r="MWE233" s="1"/>
      <c r="MWF233" s="1"/>
      <c r="MWG233" s="1"/>
      <c r="MWH233" s="1"/>
      <c r="MWI233" s="1"/>
      <c r="MWJ233" s="1"/>
      <c r="MWK233" s="1"/>
      <c r="MWL233" s="1"/>
      <c r="MWM233" s="1"/>
      <c r="MWN233" s="1"/>
      <c r="MWO233" s="1"/>
      <c r="MWP233" s="1"/>
      <c r="MWQ233" s="1"/>
      <c r="MWR233" s="1"/>
      <c r="MWS233" s="1"/>
      <c r="MWT233" s="1"/>
      <c r="MWU233" s="1"/>
      <c r="MWV233" s="1"/>
      <c r="MWW233" s="1"/>
      <c r="MWX233" s="1"/>
      <c r="MWY233" s="1"/>
      <c r="MWZ233" s="1"/>
      <c r="MXA233" s="1"/>
      <c r="MXB233" s="1"/>
      <c r="MXC233" s="1"/>
      <c r="MXD233" s="1"/>
      <c r="MXE233" s="1"/>
      <c r="MXF233" s="1"/>
      <c r="MXG233" s="1"/>
      <c r="MXH233" s="1"/>
      <c r="MXI233" s="1"/>
      <c r="MXJ233" s="1"/>
      <c r="MXK233" s="1"/>
      <c r="MXL233" s="1"/>
      <c r="MXM233" s="1"/>
      <c r="MXN233" s="1"/>
      <c r="MXO233" s="1"/>
      <c r="MXP233" s="1"/>
      <c r="MXQ233" s="1"/>
      <c r="MXR233" s="1"/>
      <c r="MXS233" s="1"/>
      <c r="MXT233" s="1"/>
      <c r="MXU233" s="1"/>
      <c r="MXV233" s="1"/>
      <c r="MXW233" s="1"/>
      <c r="MXX233" s="1"/>
      <c r="MXY233" s="1"/>
      <c r="MXZ233" s="1"/>
      <c r="MYA233" s="1"/>
      <c r="MYB233" s="1"/>
      <c r="MYC233" s="1"/>
      <c r="MYD233" s="1"/>
      <c r="MYE233" s="1"/>
      <c r="MYF233" s="1"/>
      <c r="MYG233" s="1"/>
      <c r="MYH233" s="1"/>
      <c r="MYI233" s="1"/>
      <c r="MYJ233" s="1"/>
      <c r="MYK233" s="1"/>
      <c r="MYL233" s="1"/>
      <c r="MYM233" s="1"/>
      <c r="MYN233" s="1"/>
      <c r="MYO233" s="1"/>
      <c r="MYP233" s="1"/>
      <c r="MYQ233" s="1"/>
      <c r="MYR233" s="1"/>
      <c r="MYS233" s="1"/>
      <c r="MYT233" s="1"/>
      <c r="MYU233" s="1"/>
      <c r="MYV233" s="1"/>
      <c r="MYW233" s="1"/>
      <c r="MYX233" s="1"/>
      <c r="MYY233" s="1"/>
      <c r="MYZ233" s="1"/>
      <c r="MZA233" s="1"/>
      <c r="MZB233" s="1"/>
      <c r="MZC233" s="1"/>
      <c r="MZD233" s="1"/>
      <c r="MZE233" s="1"/>
      <c r="MZF233" s="1"/>
      <c r="MZG233" s="1"/>
      <c r="MZH233" s="1"/>
      <c r="MZI233" s="1"/>
      <c r="MZJ233" s="1"/>
      <c r="MZK233" s="1"/>
      <c r="MZL233" s="1"/>
      <c r="MZM233" s="1"/>
      <c r="MZN233" s="1"/>
      <c r="MZO233" s="1"/>
      <c r="MZP233" s="1"/>
      <c r="MZQ233" s="1"/>
      <c r="MZR233" s="1"/>
      <c r="MZS233" s="1"/>
      <c r="MZT233" s="1"/>
      <c r="MZU233" s="1"/>
      <c r="MZV233" s="1"/>
      <c r="MZW233" s="1"/>
      <c r="MZX233" s="1"/>
      <c r="MZY233" s="1"/>
      <c r="MZZ233" s="1"/>
      <c r="NAA233" s="1"/>
      <c r="NAB233" s="1"/>
      <c r="NAC233" s="1"/>
      <c r="NAD233" s="1"/>
      <c r="NAE233" s="1"/>
      <c r="NAF233" s="1"/>
      <c r="NAG233" s="1"/>
      <c r="NAH233" s="1"/>
      <c r="NAI233" s="1"/>
      <c r="NAJ233" s="1"/>
      <c r="NAK233" s="1"/>
      <c r="NAL233" s="1"/>
      <c r="NAM233" s="1"/>
      <c r="NAN233" s="1"/>
      <c r="NAO233" s="1"/>
      <c r="NAP233" s="1"/>
      <c r="NAQ233" s="1"/>
      <c r="NAR233" s="1"/>
      <c r="NAS233" s="1"/>
      <c r="NAT233" s="1"/>
      <c r="NAU233" s="1"/>
      <c r="NAV233" s="1"/>
      <c r="NAW233" s="1"/>
      <c r="NAX233" s="1"/>
      <c r="NAY233" s="1"/>
      <c r="NAZ233" s="1"/>
      <c r="NBA233" s="1"/>
      <c r="NBB233" s="1"/>
      <c r="NBC233" s="1"/>
      <c r="NBD233" s="1"/>
      <c r="NBE233" s="1"/>
      <c r="NBF233" s="1"/>
      <c r="NBG233" s="1"/>
      <c r="NBH233" s="1"/>
      <c r="NBI233" s="1"/>
      <c r="NBJ233" s="1"/>
      <c r="NBK233" s="1"/>
      <c r="NBL233" s="1"/>
      <c r="NBM233" s="1"/>
      <c r="NBN233" s="1"/>
      <c r="NBO233" s="1"/>
      <c r="NBP233" s="1"/>
      <c r="NBQ233" s="1"/>
      <c r="NBR233" s="1"/>
      <c r="NBS233" s="1"/>
      <c r="NBT233" s="1"/>
      <c r="NBU233" s="1"/>
      <c r="NBV233" s="1"/>
      <c r="NBW233" s="1"/>
      <c r="NBX233" s="1"/>
      <c r="NBY233" s="1"/>
      <c r="NBZ233" s="1"/>
      <c r="NCA233" s="1"/>
      <c r="NCB233" s="1"/>
      <c r="NCC233" s="1"/>
      <c r="NCD233" s="1"/>
      <c r="NCE233" s="1"/>
      <c r="NCF233" s="1"/>
      <c r="NCG233" s="1"/>
      <c r="NCH233" s="1"/>
      <c r="NCI233" s="1"/>
      <c r="NCJ233" s="1"/>
      <c r="NCK233" s="1"/>
      <c r="NCL233" s="1"/>
      <c r="NCM233" s="1"/>
      <c r="NCN233" s="1"/>
      <c r="NCO233" s="1"/>
      <c r="NCP233" s="1"/>
      <c r="NCQ233" s="1"/>
      <c r="NCR233" s="1"/>
      <c r="NCS233" s="1"/>
      <c r="NCT233" s="1"/>
      <c r="NCU233" s="1"/>
      <c r="NCV233" s="1"/>
      <c r="NCW233" s="1"/>
      <c r="NCX233" s="1"/>
      <c r="NCY233" s="1"/>
      <c r="NCZ233" s="1"/>
      <c r="NDA233" s="1"/>
      <c r="NDB233" s="1"/>
      <c r="NDC233" s="1"/>
      <c r="NDD233" s="1"/>
      <c r="NDE233" s="1"/>
      <c r="NDF233" s="1"/>
      <c r="NDG233" s="1"/>
      <c r="NDH233" s="1"/>
      <c r="NDI233" s="1"/>
      <c r="NDJ233" s="1"/>
      <c r="NDK233" s="1"/>
      <c r="NDL233" s="1"/>
      <c r="NDM233" s="1"/>
      <c r="NDN233" s="1"/>
      <c r="NDO233" s="1"/>
      <c r="NDP233" s="1"/>
      <c r="NDQ233" s="1"/>
      <c r="NDR233" s="1"/>
      <c r="NDS233" s="1"/>
      <c r="NDT233" s="1"/>
      <c r="NDU233" s="1"/>
      <c r="NDV233" s="1"/>
      <c r="NDW233" s="1"/>
      <c r="NDX233" s="1"/>
      <c r="NDY233" s="1"/>
      <c r="NDZ233" s="1"/>
      <c r="NEA233" s="1"/>
      <c r="NEB233" s="1"/>
      <c r="NEC233" s="1"/>
      <c r="NED233" s="1"/>
      <c r="NEE233" s="1"/>
      <c r="NEF233" s="1"/>
      <c r="NEG233" s="1"/>
      <c r="NEH233" s="1"/>
      <c r="NEI233" s="1"/>
      <c r="NEJ233" s="1"/>
      <c r="NEK233" s="1"/>
      <c r="NEL233" s="1"/>
      <c r="NEM233" s="1"/>
      <c r="NEN233" s="1"/>
      <c r="NEO233" s="1"/>
      <c r="NEP233" s="1"/>
      <c r="NEQ233" s="1"/>
      <c r="NER233" s="1"/>
      <c r="NES233" s="1"/>
      <c r="NET233" s="1"/>
      <c r="NEU233" s="1"/>
      <c r="NEV233" s="1"/>
      <c r="NEW233" s="1"/>
      <c r="NEX233" s="1"/>
      <c r="NEY233" s="1"/>
      <c r="NEZ233" s="1"/>
      <c r="NFA233" s="1"/>
      <c r="NFB233" s="1"/>
      <c r="NFC233" s="1"/>
      <c r="NFD233" s="1"/>
      <c r="NFE233" s="1"/>
      <c r="NFF233" s="1"/>
      <c r="NFG233" s="1"/>
      <c r="NFH233" s="1"/>
      <c r="NFI233" s="1"/>
      <c r="NFJ233" s="1"/>
      <c r="NFK233" s="1"/>
      <c r="NFL233" s="1"/>
      <c r="NFM233" s="1"/>
      <c r="NFN233" s="1"/>
      <c r="NFO233" s="1"/>
      <c r="NFP233" s="1"/>
      <c r="NFQ233" s="1"/>
      <c r="NFR233" s="1"/>
      <c r="NFS233" s="1"/>
      <c r="NFT233" s="1"/>
      <c r="NFU233" s="1"/>
      <c r="NFV233" s="1"/>
      <c r="NFW233" s="1"/>
      <c r="NFX233" s="1"/>
      <c r="NFY233" s="1"/>
      <c r="NFZ233" s="1"/>
      <c r="NGA233" s="1"/>
      <c r="NGB233" s="1"/>
      <c r="NGC233" s="1"/>
      <c r="NGD233" s="1"/>
      <c r="NGE233" s="1"/>
      <c r="NGF233" s="1"/>
      <c r="NGG233" s="1"/>
      <c r="NGH233" s="1"/>
      <c r="NGI233" s="1"/>
      <c r="NGJ233" s="1"/>
      <c r="NGK233" s="1"/>
      <c r="NGL233" s="1"/>
      <c r="NGM233" s="1"/>
      <c r="NGN233" s="1"/>
      <c r="NGO233" s="1"/>
      <c r="NGP233" s="1"/>
      <c r="NGQ233" s="1"/>
      <c r="NGR233" s="1"/>
      <c r="NGS233" s="1"/>
      <c r="NGT233" s="1"/>
      <c r="NGU233" s="1"/>
      <c r="NGV233" s="1"/>
      <c r="NGW233" s="1"/>
      <c r="NGX233" s="1"/>
      <c r="NGY233" s="1"/>
      <c r="NGZ233" s="1"/>
      <c r="NHA233" s="1"/>
      <c r="NHB233" s="1"/>
      <c r="NHC233" s="1"/>
      <c r="NHD233" s="1"/>
      <c r="NHE233" s="1"/>
      <c r="NHF233" s="1"/>
      <c r="NHG233" s="1"/>
      <c r="NHH233" s="1"/>
      <c r="NHI233" s="1"/>
      <c r="NHJ233" s="1"/>
      <c r="NHK233" s="1"/>
      <c r="NHL233" s="1"/>
      <c r="NHM233" s="1"/>
      <c r="NHN233" s="1"/>
      <c r="NHO233" s="1"/>
      <c r="NHP233" s="1"/>
      <c r="NHQ233" s="1"/>
      <c r="NHR233" s="1"/>
      <c r="NHS233" s="1"/>
      <c r="NHT233" s="1"/>
      <c r="NHU233" s="1"/>
      <c r="NHV233" s="1"/>
      <c r="NHW233" s="1"/>
      <c r="NHX233" s="1"/>
      <c r="NHY233" s="1"/>
      <c r="NHZ233" s="1"/>
      <c r="NIA233" s="1"/>
      <c r="NIB233" s="1"/>
      <c r="NIC233" s="1"/>
      <c r="NID233" s="1"/>
      <c r="NIE233" s="1"/>
      <c r="NIF233" s="1"/>
      <c r="NIG233" s="1"/>
      <c r="NIH233" s="1"/>
      <c r="NII233" s="1"/>
      <c r="NIJ233" s="1"/>
      <c r="NIK233" s="1"/>
      <c r="NIL233" s="1"/>
      <c r="NIM233" s="1"/>
      <c r="NIN233" s="1"/>
      <c r="NIO233" s="1"/>
      <c r="NIP233" s="1"/>
      <c r="NIQ233" s="1"/>
      <c r="NIR233" s="1"/>
      <c r="NIS233" s="1"/>
      <c r="NIT233" s="1"/>
      <c r="NIU233" s="1"/>
      <c r="NIV233" s="1"/>
      <c r="NIW233" s="1"/>
      <c r="NIX233" s="1"/>
      <c r="NIY233" s="1"/>
      <c r="NIZ233" s="1"/>
      <c r="NJA233" s="1"/>
      <c r="NJB233" s="1"/>
      <c r="NJC233" s="1"/>
      <c r="NJD233" s="1"/>
      <c r="NJE233" s="1"/>
      <c r="NJF233" s="1"/>
      <c r="NJG233" s="1"/>
      <c r="NJH233" s="1"/>
      <c r="NJI233" s="1"/>
      <c r="NJJ233" s="1"/>
      <c r="NJK233" s="1"/>
      <c r="NJL233" s="1"/>
      <c r="NJM233" s="1"/>
      <c r="NJN233" s="1"/>
      <c r="NJO233" s="1"/>
      <c r="NJP233" s="1"/>
      <c r="NJQ233" s="1"/>
      <c r="NJR233" s="1"/>
      <c r="NJS233" s="1"/>
      <c r="NJT233" s="1"/>
      <c r="NJU233" s="1"/>
      <c r="NJV233" s="1"/>
      <c r="NJW233" s="1"/>
      <c r="NJX233" s="1"/>
      <c r="NJY233" s="1"/>
      <c r="NJZ233" s="1"/>
      <c r="NKA233" s="1"/>
      <c r="NKB233" s="1"/>
      <c r="NKC233" s="1"/>
      <c r="NKD233" s="1"/>
      <c r="NKE233" s="1"/>
      <c r="NKF233" s="1"/>
      <c r="NKG233" s="1"/>
      <c r="NKH233" s="1"/>
      <c r="NKI233" s="1"/>
      <c r="NKJ233" s="1"/>
      <c r="NKK233" s="1"/>
      <c r="NKL233" s="1"/>
      <c r="NKM233" s="1"/>
      <c r="NKN233" s="1"/>
      <c r="NKO233" s="1"/>
      <c r="NKP233" s="1"/>
      <c r="NKQ233" s="1"/>
      <c r="NKR233" s="1"/>
      <c r="NKS233" s="1"/>
      <c r="NKT233" s="1"/>
      <c r="NKU233" s="1"/>
      <c r="NKV233" s="1"/>
      <c r="NKW233" s="1"/>
      <c r="NKX233" s="1"/>
      <c r="NKY233" s="1"/>
      <c r="NKZ233" s="1"/>
      <c r="NLA233" s="1"/>
      <c r="NLB233" s="1"/>
      <c r="NLC233" s="1"/>
      <c r="NLD233" s="1"/>
      <c r="NLE233" s="1"/>
      <c r="NLF233" s="1"/>
      <c r="NLG233" s="1"/>
      <c r="NLH233" s="1"/>
      <c r="NLI233" s="1"/>
      <c r="NLJ233" s="1"/>
      <c r="NLK233" s="1"/>
      <c r="NLL233" s="1"/>
      <c r="NLM233" s="1"/>
      <c r="NLN233" s="1"/>
      <c r="NLO233" s="1"/>
      <c r="NLP233" s="1"/>
      <c r="NLQ233" s="1"/>
      <c r="NLR233" s="1"/>
      <c r="NLS233" s="1"/>
      <c r="NLT233" s="1"/>
      <c r="NLU233" s="1"/>
      <c r="NLV233" s="1"/>
      <c r="NLW233" s="1"/>
      <c r="NLX233" s="1"/>
      <c r="NLY233" s="1"/>
      <c r="NLZ233" s="1"/>
      <c r="NMA233" s="1"/>
      <c r="NMB233" s="1"/>
      <c r="NMC233" s="1"/>
      <c r="NMD233" s="1"/>
      <c r="NME233" s="1"/>
      <c r="NMF233" s="1"/>
      <c r="NMG233" s="1"/>
      <c r="NMH233" s="1"/>
      <c r="NMI233" s="1"/>
      <c r="NMJ233" s="1"/>
      <c r="NMK233" s="1"/>
      <c r="NML233" s="1"/>
      <c r="NMM233" s="1"/>
      <c r="NMN233" s="1"/>
      <c r="NMO233" s="1"/>
      <c r="NMP233" s="1"/>
      <c r="NMQ233" s="1"/>
      <c r="NMR233" s="1"/>
      <c r="NMS233" s="1"/>
      <c r="NMT233" s="1"/>
      <c r="NMU233" s="1"/>
      <c r="NMV233" s="1"/>
      <c r="NMW233" s="1"/>
      <c r="NMX233" s="1"/>
      <c r="NMY233" s="1"/>
      <c r="NMZ233" s="1"/>
      <c r="NNA233" s="1"/>
      <c r="NNB233" s="1"/>
      <c r="NNC233" s="1"/>
      <c r="NND233" s="1"/>
      <c r="NNE233" s="1"/>
      <c r="NNF233" s="1"/>
      <c r="NNG233" s="1"/>
      <c r="NNH233" s="1"/>
      <c r="NNI233" s="1"/>
      <c r="NNJ233" s="1"/>
      <c r="NNK233" s="1"/>
      <c r="NNL233" s="1"/>
      <c r="NNM233" s="1"/>
      <c r="NNN233" s="1"/>
      <c r="NNO233" s="1"/>
      <c r="NNP233" s="1"/>
      <c r="NNQ233" s="1"/>
      <c r="NNR233" s="1"/>
      <c r="NNS233" s="1"/>
      <c r="NNT233" s="1"/>
      <c r="NNU233" s="1"/>
      <c r="NNV233" s="1"/>
      <c r="NNW233" s="1"/>
      <c r="NNX233" s="1"/>
      <c r="NNY233" s="1"/>
      <c r="NNZ233" s="1"/>
      <c r="NOA233" s="1"/>
      <c r="NOB233" s="1"/>
      <c r="NOC233" s="1"/>
      <c r="NOD233" s="1"/>
      <c r="NOE233" s="1"/>
      <c r="NOF233" s="1"/>
      <c r="NOG233" s="1"/>
      <c r="NOH233" s="1"/>
      <c r="NOI233" s="1"/>
      <c r="NOJ233" s="1"/>
      <c r="NOK233" s="1"/>
      <c r="NOL233" s="1"/>
      <c r="NOM233" s="1"/>
      <c r="NON233" s="1"/>
      <c r="NOO233" s="1"/>
      <c r="NOP233" s="1"/>
      <c r="NOQ233" s="1"/>
      <c r="NOR233" s="1"/>
      <c r="NOS233" s="1"/>
      <c r="NOT233" s="1"/>
      <c r="NOU233" s="1"/>
      <c r="NOV233" s="1"/>
      <c r="NOW233" s="1"/>
      <c r="NOX233" s="1"/>
      <c r="NOY233" s="1"/>
      <c r="NOZ233" s="1"/>
      <c r="NPA233" s="1"/>
      <c r="NPB233" s="1"/>
      <c r="NPC233" s="1"/>
      <c r="NPD233" s="1"/>
      <c r="NPE233" s="1"/>
      <c r="NPF233" s="1"/>
      <c r="NPG233" s="1"/>
      <c r="NPH233" s="1"/>
      <c r="NPI233" s="1"/>
      <c r="NPJ233" s="1"/>
      <c r="NPK233" s="1"/>
      <c r="NPL233" s="1"/>
      <c r="NPM233" s="1"/>
      <c r="NPN233" s="1"/>
      <c r="NPO233" s="1"/>
      <c r="NPP233" s="1"/>
      <c r="NPQ233" s="1"/>
      <c r="NPR233" s="1"/>
      <c r="NPS233" s="1"/>
      <c r="NPT233" s="1"/>
      <c r="NPU233" s="1"/>
      <c r="NPV233" s="1"/>
      <c r="NPW233" s="1"/>
      <c r="NPX233" s="1"/>
      <c r="NPY233" s="1"/>
      <c r="NPZ233" s="1"/>
      <c r="NQA233" s="1"/>
      <c r="NQB233" s="1"/>
      <c r="NQC233" s="1"/>
      <c r="NQD233" s="1"/>
      <c r="NQE233" s="1"/>
      <c r="NQF233" s="1"/>
      <c r="NQG233" s="1"/>
      <c r="NQH233" s="1"/>
      <c r="NQI233" s="1"/>
      <c r="NQJ233" s="1"/>
      <c r="NQK233" s="1"/>
      <c r="NQL233" s="1"/>
      <c r="NQM233" s="1"/>
      <c r="NQN233" s="1"/>
      <c r="NQO233" s="1"/>
      <c r="NQP233" s="1"/>
      <c r="NQQ233" s="1"/>
      <c r="NQR233" s="1"/>
      <c r="NQS233" s="1"/>
      <c r="NQT233" s="1"/>
      <c r="NQU233" s="1"/>
      <c r="NQV233" s="1"/>
      <c r="NQW233" s="1"/>
      <c r="NQX233" s="1"/>
      <c r="NQY233" s="1"/>
      <c r="NQZ233" s="1"/>
      <c r="NRA233" s="1"/>
      <c r="NRB233" s="1"/>
      <c r="NRC233" s="1"/>
      <c r="NRD233" s="1"/>
      <c r="NRE233" s="1"/>
      <c r="NRF233" s="1"/>
      <c r="NRG233" s="1"/>
      <c r="NRH233" s="1"/>
      <c r="NRI233" s="1"/>
      <c r="NRJ233" s="1"/>
      <c r="NRK233" s="1"/>
      <c r="NRL233" s="1"/>
      <c r="NRM233" s="1"/>
      <c r="NRN233" s="1"/>
      <c r="NRO233" s="1"/>
      <c r="NRP233" s="1"/>
      <c r="NRQ233" s="1"/>
      <c r="NRR233" s="1"/>
      <c r="NRS233" s="1"/>
      <c r="NRT233" s="1"/>
      <c r="NRU233" s="1"/>
      <c r="NRV233" s="1"/>
      <c r="NRW233" s="1"/>
      <c r="NRX233" s="1"/>
      <c r="NRY233" s="1"/>
      <c r="NRZ233" s="1"/>
      <c r="NSA233" s="1"/>
      <c r="NSB233" s="1"/>
      <c r="NSC233" s="1"/>
      <c r="NSD233" s="1"/>
      <c r="NSE233" s="1"/>
      <c r="NSF233" s="1"/>
      <c r="NSG233" s="1"/>
      <c r="NSH233" s="1"/>
      <c r="NSI233" s="1"/>
      <c r="NSJ233" s="1"/>
      <c r="NSK233" s="1"/>
      <c r="NSL233" s="1"/>
      <c r="NSM233" s="1"/>
      <c r="NSN233" s="1"/>
      <c r="NSO233" s="1"/>
      <c r="NSP233" s="1"/>
      <c r="NSQ233" s="1"/>
      <c r="NSR233" s="1"/>
      <c r="NSS233" s="1"/>
      <c r="NST233" s="1"/>
      <c r="NSU233" s="1"/>
      <c r="NSV233" s="1"/>
      <c r="NSW233" s="1"/>
      <c r="NSX233" s="1"/>
      <c r="NSY233" s="1"/>
      <c r="NSZ233" s="1"/>
      <c r="NTA233" s="1"/>
      <c r="NTB233" s="1"/>
      <c r="NTC233" s="1"/>
      <c r="NTD233" s="1"/>
      <c r="NTE233" s="1"/>
      <c r="NTF233" s="1"/>
      <c r="NTG233" s="1"/>
      <c r="NTH233" s="1"/>
      <c r="NTI233" s="1"/>
      <c r="NTJ233" s="1"/>
      <c r="NTK233" s="1"/>
      <c r="NTL233" s="1"/>
      <c r="NTM233" s="1"/>
      <c r="NTN233" s="1"/>
      <c r="NTO233" s="1"/>
      <c r="NTP233" s="1"/>
      <c r="NTQ233" s="1"/>
      <c r="NTR233" s="1"/>
      <c r="NTS233" s="1"/>
      <c r="NTT233" s="1"/>
      <c r="NTU233" s="1"/>
      <c r="NTV233" s="1"/>
      <c r="NTW233" s="1"/>
      <c r="NTX233" s="1"/>
      <c r="NTY233" s="1"/>
      <c r="NTZ233" s="1"/>
      <c r="NUA233" s="1"/>
      <c r="NUB233" s="1"/>
      <c r="NUC233" s="1"/>
      <c r="NUD233" s="1"/>
      <c r="NUE233" s="1"/>
      <c r="NUF233" s="1"/>
      <c r="NUG233" s="1"/>
      <c r="NUH233" s="1"/>
      <c r="NUI233" s="1"/>
      <c r="NUJ233" s="1"/>
      <c r="NUK233" s="1"/>
      <c r="NUL233" s="1"/>
      <c r="NUM233" s="1"/>
      <c r="NUN233" s="1"/>
      <c r="NUO233" s="1"/>
      <c r="NUP233" s="1"/>
      <c r="NUQ233" s="1"/>
      <c r="NUR233" s="1"/>
      <c r="NUS233" s="1"/>
      <c r="NUT233" s="1"/>
      <c r="NUU233" s="1"/>
      <c r="NUV233" s="1"/>
      <c r="NUW233" s="1"/>
      <c r="NUX233" s="1"/>
      <c r="NUY233" s="1"/>
      <c r="NUZ233" s="1"/>
      <c r="NVA233" s="1"/>
      <c r="NVB233" s="1"/>
      <c r="NVC233" s="1"/>
      <c r="NVD233" s="1"/>
      <c r="NVE233" s="1"/>
      <c r="NVF233" s="1"/>
      <c r="NVG233" s="1"/>
      <c r="NVH233" s="1"/>
      <c r="NVI233" s="1"/>
      <c r="NVJ233" s="1"/>
      <c r="NVK233" s="1"/>
      <c r="NVL233" s="1"/>
      <c r="NVM233" s="1"/>
      <c r="NVN233" s="1"/>
      <c r="NVO233" s="1"/>
      <c r="NVP233" s="1"/>
      <c r="NVQ233" s="1"/>
      <c r="NVR233" s="1"/>
      <c r="NVS233" s="1"/>
      <c r="NVT233" s="1"/>
      <c r="NVU233" s="1"/>
      <c r="NVV233" s="1"/>
      <c r="NVW233" s="1"/>
      <c r="NVX233" s="1"/>
      <c r="NVY233" s="1"/>
      <c r="NVZ233" s="1"/>
      <c r="NWA233" s="1"/>
      <c r="NWB233" s="1"/>
      <c r="NWC233" s="1"/>
      <c r="NWD233" s="1"/>
      <c r="NWE233" s="1"/>
      <c r="NWF233" s="1"/>
      <c r="NWG233" s="1"/>
      <c r="NWH233" s="1"/>
      <c r="NWI233" s="1"/>
      <c r="NWJ233" s="1"/>
      <c r="NWK233" s="1"/>
      <c r="NWL233" s="1"/>
      <c r="NWM233" s="1"/>
      <c r="NWN233" s="1"/>
      <c r="NWO233" s="1"/>
      <c r="NWP233" s="1"/>
      <c r="NWQ233" s="1"/>
      <c r="NWR233" s="1"/>
      <c r="NWS233" s="1"/>
      <c r="NWT233" s="1"/>
      <c r="NWU233" s="1"/>
      <c r="NWV233" s="1"/>
      <c r="NWW233" s="1"/>
      <c r="NWX233" s="1"/>
      <c r="NWY233" s="1"/>
      <c r="NWZ233" s="1"/>
      <c r="NXA233" s="1"/>
      <c r="NXB233" s="1"/>
      <c r="NXC233" s="1"/>
      <c r="NXD233" s="1"/>
      <c r="NXE233" s="1"/>
      <c r="NXF233" s="1"/>
      <c r="NXG233" s="1"/>
      <c r="NXH233" s="1"/>
      <c r="NXI233" s="1"/>
      <c r="NXJ233" s="1"/>
      <c r="NXK233" s="1"/>
      <c r="NXL233" s="1"/>
      <c r="NXM233" s="1"/>
      <c r="NXN233" s="1"/>
      <c r="NXO233" s="1"/>
      <c r="NXP233" s="1"/>
      <c r="NXQ233" s="1"/>
      <c r="NXR233" s="1"/>
      <c r="NXS233" s="1"/>
      <c r="NXT233" s="1"/>
      <c r="NXU233" s="1"/>
      <c r="NXV233" s="1"/>
      <c r="NXW233" s="1"/>
      <c r="NXX233" s="1"/>
      <c r="NXY233" s="1"/>
      <c r="NXZ233" s="1"/>
      <c r="NYA233" s="1"/>
      <c r="NYB233" s="1"/>
      <c r="NYC233" s="1"/>
      <c r="NYD233" s="1"/>
      <c r="NYE233" s="1"/>
      <c r="NYF233" s="1"/>
      <c r="NYG233" s="1"/>
      <c r="NYH233" s="1"/>
      <c r="NYI233" s="1"/>
      <c r="NYJ233" s="1"/>
      <c r="NYK233" s="1"/>
      <c r="NYL233" s="1"/>
      <c r="NYM233" s="1"/>
      <c r="NYN233" s="1"/>
      <c r="NYO233" s="1"/>
      <c r="NYP233" s="1"/>
      <c r="NYQ233" s="1"/>
      <c r="NYR233" s="1"/>
      <c r="NYS233" s="1"/>
      <c r="NYT233" s="1"/>
      <c r="NYU233" s="1"/>
      <c r="NYV233" s="1"/>
      <c r="NYW233" s="1"/>
      <c r="NYX233" s="1"/>
      <c r="NYY233" s="1"/>
      <c r="NYZ233" s="1"/>
      <c r="NZA233" s="1"/>
      <c r="NZB233" s="1"/>
      <c r="NZC233" s="1"/>
      <c r="NZD233" s="1"/>
      <c r="NZE233" s="1"/>
      <c r="NZF233" s="1"/>
      <c r="NZG233" s="1"/>
      <c r="NZH233" s="1"/>
      <c r="NZI233" s="1"/>
      <c r="NZJ233" s="1"/>
      <c r="NZK233" s="1"/>
      <c r="NZL233" s="1"/>
      <c r="NZM233" s="1"/>
      <c r="NZN233" s="1"/>
      <c r="NZO233" s="1"/>
      <c r="NZP233" s="1"/>
      <c r="NZQ233" s="1"/>
      <c r="NZR233" s="1"/>
      <c r="NZS233" s="1"/>
      <c r="NZT233" s="1"/>
      <c r="NZU233" s="1"/>
      <c r="NZV233" s="1"/>
      <c r="NZW233" s="1"/>
      <c r="NZX233" s="1"/>
      <c r="NZY233" s="1"/>
      <c r="NZZ233" s="1"/>
      <c r="OAA233" s="1"/>
      <c r="OAB233" s="1"/>
      <c r="OAC233" s="1"/>
      <c r="OAD233" s="1"/>
      <c r="OAE233" s="1"/>
      <c r="OAF233" s="1"/>
      <c r="OAG233" s="1"/>
      <c r="OAH233" s="1"/>
      <c r="OAI233" s="1"/>
      <c r="OAJ233" s="1"/>
      <c r="OAK233" s="1"/>
      <c r="OAL233" s="1"/>
      <c r="OAM233" s="1"/>
      <c r="OAN233" s="1"/>
      <c r="OAO233" s="1"/>
      <c r="OAP233" s="1"/>
      <c r="OAQ233" s="1"/>
      <c r="OAR233" s="1"/>
      <c r="OAS233" s="1"/>
      <c r="OAT233" s="1"/>
      <c r="OAU233" s="1"/>
      <c r="OAV233" s="1"/>
      <c r="OAW233" s="1"/>
      <c r="OAX233" s="1"/>
      <c r="OAY233" s="1"/>
      <c r="OAZ233" s="1"/>
      <c r="OBA233" s="1"/>
      <c r="OBB233" s="1"/>
      <c r="OBC233" s="1"/>
      <c r="OBD233" s="1"/>
      <c r="OBE233" s="1"/>
      <c r="OBF233" s="1"/>
      <c r="OBG233" s="1"/>
      <c r="OBH233" s="1"/>
      <c r="OBI233" s="1"/>
      <c r="OBJ233" s="1"/>
      <c r="OBK233" s="1"/>
      <c r="OBL233" s="1"/>
      <c r="OBM233" s="1"/>
      <c r="OBN233" s="1"/>
      <c r="OBO233" s="1"/>
      <c r="OBP233" s="1"/>
      <c r="OBQ233" s="1"/>
      <c r="OBR233" s="1"/>
      <c r="OBS233" s="1"/>
      <c r="OBT233" s="1"/>
      <c r="OBU233" s="1"/>
      <c r="OBV233" s="1"/>
      <c r="OBW233" s="1"/>
      <c r="OBX233" s="1"/>
      <c r="OBY233" s="1"/>
      <c r="OBZ233" s="1"/>
      <c r="OCA233" s="1"/>
      <c r="OCB233" s="1"/>
      <c r="OCC233" s="1"/>
      <c r="OCD233" s="1"/>
      <c r="OCE233" s="1"/>
      <c r="OCF233" s="1"/>
      <c r="OCG233" s="1"/>
      <c r="OCH233" s="1"/>
      <c r="OCI233" s="1"/>
      <c r="OCJ233" s="1"/>
      <c r="OCK233" s="1"/>
      <c r="OCL233" s="1"/>
      <c r="OCM233" s="1"/>
      <c r="OCN233" s="1"/>
      <c r="OCO233" s="1"/>
      <c r="OCP233" s="1"/>
      <c r="OCQ233" s="1"/>
      <c r="OCR233" s="1"/>
      <c r="OCS233" s="1"/>
      <c r="OCT233" s="1"/>
      <c r="OCU233" s="1"/>
      <c r="OCV233" s="1"/>
      <c r="OCW233" s="1"/>
      <c r="OCX233" s="1"/>
      <c r="OCY233" s="1"/>
      <c r="OCZ233" s="1"/>
      <c r="ODA233" s="1"/>
      <c r="ODB233" s="1"/>
      <c r="ODC233" s="1"/>
      <c r="ODD233" s="1"/>
      <c r="ODE233" s="1"/>
      <c r="ODF233" s="1"/>
      <c r="ODG233" s="1"/>
      <c r="ODH233" s="1"/>
      <c r="ODI233" s="1"/>
      <c r="ODJ233" s="1"/>
      <c r="ODK233" s="1"/>
      <c r="ODL233" s="1"/>
      <c r="ODM233" s="1"/>
      <c r="ODN233" s="1"/>
      <c r="ODO233" s="1"/>
      <c r="ODP233" s="1"/>
      <c r="ODQ233" s="1"/>
      <c r="ODR233" s="1"/>
      <c r="ODS233" s="1"/>
      <c r="ODT233" s="1"/>
      <c r="ODU233" s="1"/>
      <c r="ODV233" s="1"/>
      <c r="ODW233" s="1"/>
      <c r="ODX233" s="1"/>
      <c r="ODY233" s="1"/>
      <c r="ODZ233" s="1"/>
      <c r="OEA233" s="1"/>
      <c r="OEB233" s="1"/>
      <c r="OEC233" s="1"/>
      <c r="OED233" s="1"/>
      <c r="OEE233" s="1"/>
      <c r="OEF233" s="1"/>
      <c r="OEG233" s="1"/>
      <c r="OEH233" s="1"/>
      <c r="OEI233" s="1"/>
      <c r="OEJ233" s="1"/>
      <c r="OEK233" s="1"/>
      <c r="OEL233" s="1"/>
      <c r="OEM233" s="1"/>
      <c r="OEN233" s="1"/>
      <c r="OEO233" s="1"/>
      <c r="OEP233" s="1"/>
      <c r="OEQ233" s="1"/>
      <c r="OER233" s="1"/>
      <c r="OES233" s="1"/>
      <c r="OET233" s="1"/>
      <c r="OEU233" s="1"/>
      <c r="OEV233" s="1"/>
      <c r="OEW233" s="1"/>
      <c r="OEX233" s="1"/>
      <c r="OEY233" s="1"/>
      <c r="OEZ233" s="1"/>
      <c r="OFA233" s="1"/>
      <c r="OFB233" s="1"/>
      <c r="OFC233" s="1"/>
      <c r="OFD233" s="1"/>
      <c r="OFE233" s="1"/>
      <c r="OFF233" s="1"/>
      <c r="OFG233" s="1"/>
      <c r="OFH233" s="1"/>
      <c r="OFI233" s="1"/>
      <c r="OFJ233" s="1"/>
      <c r="OFK233" s="1"/>
      <c r="OFL233" s="1"/>
      <c r="OFM233" s="1"/>
      <c r="OFN233" s="1"/>
      <c r="OFO233" s="1"/>
      <c r="OFP233" s="1"/>
      <c r="OFQ233" s="1"/>
      <c r="OFR233" s="1"/>
      <c r="OFS233" s="1"/>
      <c r="OFT233" s="1"/>
      <c r="OFU233" s="1"/>
      <c r="OFV233" s="1"/>
      <c r="OFW233" s="1"/>
      <c r="OFX233" s="1"/>
      <c r="OFY233" s="1"/>
      <c r="OFZ233" s="1"/>
      <c r="OGA233" s="1"/>
      <c r="OGB233" s="1"/>
      <c r="OGC233" s="1"/>
      <c r="OGD233" s="1"/>
      <c r="OGE233" s="1"/>
      <c r="OGF233" s="1"/>
      <c r="OGG233" s="1"/>
      <c r="OGH233" s="1"/>
      <c r="OGI233" s="1"/>
      <c r="OGJ233" s="1"/>
      <c r="OGK233" s="1"/>
      <c r="OGL233" s="1"/>
      <c r="OGM233" s="1"/>
      <c r="OGN233" s="1"/>
      <c r="OGO233" s="1"/>
      <c r="OGP233" s="1"/>
      <c r="OGQ233" s="1"/>
      <c r="OGR233" s="1"/>
      <c r="OGS233" s="1"/>
      <c r="OGT233" s="1"/>
      <c r="OGU233" s="1"/>
      <c r="OGV233" s="1"/>
      <c r="OGW233" s="1"/>
      <c r="OGX233" s="1"/>
      <c r="OGY233" s="1"/>
      <c r="OGZ233" s="1"/>
      <c r="OHA233" s="1"/>
      <c r="OHB233" s="1"/>
      <c r="OHC233" s="1"/>
      <c r="OHD233" s="1"/>
      <c r="OHE233" s="1"/>
      <c r="OHF233" s="1"/>
      <c r="OHG233" s="1"/>
      <c r="OHH233" s="1"/>
      <c r="OHI233" s="1"/>
      <c r="OHJ233" s="1"/>
      <c r="OHK233" s="1"/>
      <c r="OHL233" s="1"/>
      <c r="OHM233" s="1"/>
      <c r="OHN233" s="1"/>
      <c r="OHO233" s="1"/>
      <c r="OHP233" s="1"/>
      <c r="OHQ233" s="1"/>
      <c r="OHR233" s="1"/>
      <c r="OHS233" s="1"/>
      <c r="OHT233" s="1"/>
      <c r="OHU233" s="1"/>
      <c r="OHV233" s="1"/>
      <c r="OHW233" s="1"/>
      <c r="OHX233" s="1"/>
      <c r="OHY233" s="1"/>
      <c r="OHZ233" s="1"/>
      <c r="OIA233" s="1"/>
      <c r="OIB233" s="1"/>
      <c r="OIC233" s="1"/>
      <c r="OID233" s="1"/>
      <c r="OIE233" s="1"/>
      <c r="OIF233" s="1"/>
      <c r="OIG233" s="1"/>
      <c r="OIH233" s="1"/>
      <c r="OII233" s="1"/>
      <c r="OIJ233" s="1"/>
      <c r="OIK233" s="1"/>
      <c r="OIL233" s="1"/>
      <c r="OIM233" s="1"/>
      <c r="OIN233" s="1"/>
      <c r="OIO233" s="1"/>
      <c r="OIP233" s="1"/>
      <c r="OIQ233" s="1"/>
      <c r="OIR233" s="1"/>
      <c r="OIS233" s="1"/>
      <c r="OIT233" s="1"/>
      <c r="OIU233" s="1"/>
      <c r="OIV233" s="1"/>
      <c r="OIW233" s="1"/>
      <c r="OIX233" s="1"/>
      <c r="OIY233" s="1"/>
      <c r="OIZ233" s="1"/>
      <c r="OJA233" s="1"/>
      <c r="OJB233" s="1"/>
      <c r="OJC233" s="1"/>
      <c r="OJD233" s="1"/>
      <c r="OJE233" s="1"/>
      <c r="OJF233" s="1"/>
      <c r="OJG233" s="1"/>
      <c r="OJH233" s="1"/>
      <c r="OJI233" s="1"/>
      <c r="OJJ233" s="1"/>
      <c r="OJK233" s="1"/>
      <c r="OJL233" s="1"/>
      <c r="OJM233" s="1"/>
      <c r="OJN233" s="1"/>
      <c r="OJO233" s="1"/>
      <c r="OJP233" s="1"/>
      <c r="OJQ233" s="1"/>
      <c r="OJR233" s="1"/>
      <c r="OJS233" s="1"/>
      <c r="OJT233" s="1"/>
      <c r="OJU233" s="1"/>
      <c r="OJV233" s="1"/>
      <c r="OJW233" s="1"/>
      <c r="OJX233" s="1"/>
      <c r="OJY233" s="1"/>
      <c r="OJZ233" s="1"/>
      <c r="OKA233" s="1"/>
      <c r="OKB233" s="1"/>
      <c r="OKC233" s="1"/>
      <c r="OKD233" s="1"/>
      <c r="OKE233" s="1"/>
      <c r="OKF233" s="1"/>
      <c r="OKG233" s="1"/>
      <c r="OKH233" s="1"/>
      <c r="OKI233" s="1"/>
      <c r="OKJ233" s="1"/>
      <c r="OKK233" s="1"/>
      <c r="OKL233" s="1"/>
      <c r="OKM233" s="1"/>
      <c r="OKN233" s="1"/>
      <c r="OKO233" s="1"/>
      <c r="OKP233" s="1"/>
      <c r="OKQ233" s="1"/>
      <c r="OKR233" s="1"/>
      <c r="OKS233" s="1"/>
      <c r="OKT233" s="1"/>
      <c r="OKU233" s="1"/>
      <c r="OKV233" s="1"/>
      <c r="OKW233" s="1"/>
      <c r="OKX233" s="1"/>
      <c r="OKY233" s="1"/>
      <c r="OKZ233" s="1"/>
      <c r="OLA233" s="1"/>
      <c r="OLB233" s="1"/>
      <c r="OLC233" s="1"/>
      <c r="OLD233" s="1"/>
      <c r="OLE233" s="1"/>
      <c r="OLF233" s="1"/>
      <c r="OLG233" s="1"/>
      <c r="OLH233" s="1"/>
      <c r="OLI233" s="1"/>
      <c r="OLJ233" s="1"/>
      <c r="OLK233" s="1"/>
      <c r="OLL233" s="1"/>
      <c r="OLM233" s="1"/>
      <c r="OLN233" s="1"/>
      <c r="OLO233" s="1"/>
      <c r="OLP233" s="1"/>
      <c r="OLQ233" s="1"/>
      <c r="OLR233" s="1"/>
      <c r="OLS233" s="1"/>
      <c r="OLT233" s="1"/>
      <c r="OLU233" s="1"/>
      <c r="OLV233" s="1"/>
      <c r="OLW233" s="1"/>
      <c r="OLX233" s="1"/>
      <c r="OLY233" s="1"/>
      <c r="OLZ233" s="1"/>
      <c r="OMA233" s="1"/>
      <c r="OMB233" s="1"/>
      <c r="OMC233" s="1"/>
      <c r="OMD233" s="1"/>
      <c r="OME233" s="1"/>
      <c r="OMF233" s="1"/>
      <c r="OMG233" s="1"/>
      <c r="OMH233" s="1"/>
      <c r="OMI233" s="1"/>
      <c r="OMJ233" s="1"/>
      <c r="OMK233" s="1"/>
      <c r="OML233" s="1"/>
      <c r="OMM233" s="1"/>
      <c r="OMN233" s="1"/>
      <c r="OMO233" s="1"/>
      <c r="OMP233" s="1"/>
      <c r="OMQ233" s="1"/>
      <c r="OMR233" s="1"/>
      <c r="OMS233" s="1"/>
      <c r="OMT233" s="1"/>
      <c r="OMU233" s="1"/>
      <c r="OMV233" s="1"/>
      <c r="OMW233" s="1"/>
      <c r="OMX233" s="1"/>
      <c r="OMY233" s="1"/>
      <c r="OMZ233" s="1"/>
      <c r="ONA233" s="1"/>
      <c r="ONB233" s="1"/>
      <c r="ONC233" s="1"/>
      <c r="OND233" s="1"/>
      <c r="ONE233" s="1"/>
      <c r="ONF233" s="1"/>
      <c r="ONG233" s="1"/>
      <c r="ONH233" s="1"/>
      <c r="ONI233" s="1"/>
      <c r="ONJ233" s="1"/>
      <c r="ONK233" s="1"/>
      <c r="ONL233" s="1"/>
      <c r="ONM233" s="1"/>
      <c r="ONN233" s="1"/>
      <c r="ONO233" s="1"/>
      <c r="ONP233" s="1"/>
      <c r="ONQ233" s="1"/>
      <c r="ONR233" s="1"/>
      <c r="ONS233" s="1"/>
      <c r="ONT233" s="1"/>
      <c r="ONU233" s="1"/>
      <c r="ONV233" s="1"/>
      <c r="ONW233" s="1"/>
      <c r="ONX233" s="1"/>
      <c r="ONY233" s="1"/>
      <c r="ONZ233" s="1"/>
      <c r="OOA233" s="1"/>
      <c r="OOB233" s="1"/>
      <c r="OOC233" s="1"/>
      <c r="OOD233" s="1"/>
      <c r="OOE233" s="1"/>
      <c r="OOF233" s="1"/>
      <c r="OOG233" s="1"/>
      <c r="OOH233" s="1"/>
      <c r="OOI233" s="1"/>
      <c r="OOJ233" s="1"/>
      <c r="OOK233" s="1"/>
      <c r="OOL233" s="1"/>
      <c r="OOM233" s="1"/>
      <c r="OON233" s="1"/>
      <c r="OOO233" s="1"/>
      <c r="OOP233" s="1"/>
      <c r="OOQ233" s="1"/>
      <c r="OOR233" s="1"/>
      <c r="OOS233" s="1"/>
      <c r="OOT233" s="1"/>
      <c r="OOU233" s="1"/>
      <c r="OOV233" s="1"/>
      <c r="OOW233" s="1"/>
      <c r="OOX233" s="1"/>
      <c r="OOY233" s="1"/>
      <c r="OOZ233" s="1"/>
      <c r="OPA233" s="1"/>
      <c r="OPB233" s="1"/>
      <c r="OPC233" s="1"/>
      <c r="OPD233" s="1"/>
      <c r="OPE233" s="1"/>
      <c r="OPF233" s="1"/>
      <c r="OPG233" s="1"/>
      <c r="OPH233" s="1"/>
      <c r="OPI233" s="1"/>
      <c r="OPJ233" s="1"/>
      <c r="OPK233" s="1"/>
      <c r="OPL233" s="1"/>
      <c r="OPM233" s="1"/>
      <c r="OPN233" s="1"/>
      <c r="OPO233" s="1"/>
      <c r="OPP233" s="1"/>
      <c r="OPQ233" s="1"/>
      <c r="OPR233" s="1"/>
      <c r="OPS233" s="1"/>
      <c r="OPT233" s="1"/>
      <c r="OPU233" s="1"/>
      <c r="OPV233" s="1"/>
      <c r="OPW233" s="1"/>
      <c r="OPX233" s="1"/>
      <c r="OPY233" s="1"/>
      <c r="OPZ233" s="1"/>
      <c r="OQA233" s="1"/>
      <c r="OQB233" s="1"/>
      <c r="OQC233" s="1"/>
      <c r="OQD233" s="1"/>
      <c r="OQE233" s="1"/>
      <c r="OQF233" s="1"/>
      <c r="OQG233" s="1"/>
      <c r="OQH233" s="1"/>
      <c r="OQI233" s="1"/>
      <c r="OQJ233" s="1"/>
      <c r="OQK233" s="1"/>
      <c r="OQL233" s="1"/>
      <c r="OQM233" s="1"/>
      <c r="OQN233" s="1"/>
      <c r="OQO233" s="1"/>
      <c r="OQP233" s="1"/>
      <c r="OQQ233" s="1"/>
      <c r="OQR233" s="1"/>
      <c r="OQS233" s="1"/>
      <c r="OQT233" s="1"/>
      <c r="OQU233" s="1"/>
      <c r="OQV233" s="1"/>
      <c r="OQW233" s="1"/>
      <c r="OQX233" s="1"/>
      <c r="OQY233" s="1"/>
      <c r="OQZ233" s="1"/>
      <c r="ORA233" s="1"/>
      <c r="ORB233" s="1"/>
      <c r="ORC233" s="1"/>
      <c r="ORD233" s="1"/>
      <c r="ORE233" s="1"/>
      <c r="ORF233" s="1"/>
      <c r="ORG233" s="1"/>
      <c r="ORH233" s="1"/>
      <c r="ORI233" s="1"/>
      <c r="ORJ233" s="1"/>
      <c r="ORK233" s="1"/>
      <c r="ORL233" s="1"/>
      <c r="ORM233" s="1"/>
      <c r="ORN233" s="1"/>
      <c r="ORO233" s="1"/>
      <c r="ORP233" s="1"/>
      <c r="ORQ233" s="1"/>
      <c r="ORR233" s="1"/>
      <c r="ORS233" s="1"/>
      <c r="ORT233" s="1"/>
      <c r="ORU233" s="1"/>
      <c r="ORV233" s="1"/>
      <c r="ORW233" s="1"/>
      <c r="ORX233" s="1"/>
      <c r="ORY233" s="1"/>
      <c r="ORZ233" s="1"/>
      <c r="OSA233" s="1"/>
      <c r="OSB233" s="1"/>
      <c r="OSC233" s="1"/>
      <c r="OSD233" s="1"/>
      <c r="OSE233" s="1"/>
      <c r="OSF233" s="1"/>
      <c r="OSG233" s="1"/>
      <c r="OSH233" s="1"/>
      <c r="OSI233" s="1"/>
      <c r="OSJ233" s="1"/>
      <c r="OSK233" s="1"/>
      <c r="OSL233" s="1"/>
      <c r="OSM233" s="1"/>
      <c r="OSN233" s="1"/>
      <c r="OSO233" s="1"/>
      <c r="OSP233" s="1"/>
      <c r="OSQ233" s="1"/>
      <c r="OSR233" s="1"/>
      <c r="OSS233" s="1"/>
      <c r="OST233" s="1"/>
      <c r="OSU233" s="1"/>
      <c r="OSV233" s="1"/>
      <c r="OSW233" s="1"/>
      <c r="OSX233" s="1"/>
      <c r="OSY233" s="1"/>
      <c r="OSZ233" s="1"/>
      <c r="OTA233" s="1"/>
      <c r="OTB233" s="1"/>
      <c r="OTC233" s="1"/>
      <c r="OTD233" s="1"/>
      <c r="OTE233" s="1"/>
      <c r="OTF233" s="1"/>
      <c r="OTG233" s="1"/>
      <c r="OTH233" s="1"/>
      <c r="OTI233" s="1"/>
      <c r="OTJ233" s="1"/>
      <c r="OTK233" s="1"/>
      <c r="OTL233" s="1"/>
      <c r="OTM233" s="1"/>
      <c r="OTN233" s="1"/>
      <c r="OTO233" s="1"/>
      <c r="OTP233" s="1"/>
      <c r="OTQ233" s="1"/>
      <c r="OTR233" s="1"/>
      <c r="OTS233" s="1"/>
      <c r="OTT233" s="1"/>
      <c r="OTU233" s="1"/>
      <c r="OTV233" s="1"/>
      <c r="OTW233" s="1"/>
      <c r="OTX233" s="1"/>
      <c r="OTY233" s="1"/>
      <c r="OTZ233" s="1"/>
      <c r="OUA233" s="1"/>
      <c r="OUB233" s="1"/>
      <c r="OUC233" s="1"/>
      <c r="OUD233" s="1"/>
      <c r="OUE233" s="1"/>
      <c r="OUF233" s="1"/>
      <c r="OUG233" s="1"/>
      <c r="OUH233" s="1"/>
      <c r="OUI233" s="1"/>
      <c r="OUJ233" s="1"/>
      <c r="OUK233" s="1"/>
      <c r="OUL233" s="1"/>
      <c r="OUM233" s="1"/>
      <c r="OUN233" s="1"/>
      <c r="OUO233" s="1"/>
      <c r="OUP233" s="1"/>
      <c r="OUQ233" s="1"/>
      <c r="OUR233" s="1"/>
      <c r="OUS233" s="1"/>
      <c r="OUT233" s="1"/>
      <c r="OUU233" s="1"/>
      <c r="OUV233" s="1"/>
      <c r="OUW233" s="1"/>
      <c r="OUX233" s="1"/>
      <c r="OUY233" s="1"/>
      <c r="OUZ233" s="1"/>
      <c r="OVA233" s="1"/>
      <c r="OVB233" s="1"/>
      <c r="OVC233" s="1"/>
      <c r="OVD233" s="1"/>
      <c r="OVE233" s="1"/>
      <c r="OVF233" s="1"/>
      <c r="OVG233" s="1"/>
      <c r="OVH233" s="1"/>
      <c r="OVI233" s="1"/>
      <c r="OVJ233" s="1"/>
      <c r="OVK233" s="1"/>
      <c r="OVL233" s="1"/>
      <c r="OVM233" s="1"/>
      <c r="OVN233" s="1"/>
      <c r="OVO233" s="1"/>
      <c r="OVP233" s="1"/>
      <c r="OVQ233" s="1"/>
      <c r="OVR233" s="1"/>
      <c r="OVS233" s="1"/>
      <c r="OVT233" s="1"/>
      <c r="OVU233" s="1"/>
      <c r="OVV233" s="1"/>
      <c r="OVW233" s="1"/>
      <c r="OVX233" s="1"/>
      <c r="OVY233" s="1"/>
      <c r="OVZ233" s="1"/>
      <c r="OWA233" s="1"/>
      <c r="OWB233" s="1"/>
      <c r="OWC233" s="1"/>
      <c r="OWD233" s="1"/>
      <c r="OWE233" s="1"/>
      <c r="OWF233" s="1"/>
      <c r="OWG233" s="1"/>
      <c r="OWH233" s="1"/>
      <c r="OWI233" s="1"/>
      <c r="OWJ233" s="1"/>
      <c r="OWK233" s="1"/>
      <c r="OWL233" s="1"/>
      <c r="OWM233" s="1"/>
      <c r="OWN233" s="1"/>
      <c r="OWO233" s="1"/>
      <c r="OWP233" s="1"/>
      <c r="OWQ233" s="1"/>
      <c r="OWR233" s="1"/>
      <c r="OWS233" s="1"/>
      <c r="OWT233" s="1"/>
      <c r="OWU233" s="1"/>
      <c r="OWV233" s="1"/>
      <c r="OWW233" s="1"/>
      <c r="OWX233" s="1"/>
      <c r="OWY233" s="1"/>
      <c r="OWZ233" s="1"/>
      <c r="OXA233" s="1"/>
      <c r="OXB233" s="1"/>
      <c r="OXC233" s="1"/>
      <c r="OXD233" s="1"/>
      <c r="OXE233" s="1"/>
      <c r="OXF233" s="1"/>
      <c r="OXG233" s="1"/>
      <c r="OXH233" s="1"/>
      <c r="OXI233" s="1"/>
      <c r="OXJ233" s="1"/>
      <c r="OXK233" s="1"/>
      <c r="OXL233" s="1"/>
      <c r="OXM233" s="1"/>
      <c r="OXN233" s="1"/>
      <c r="OXO233" s="1"/>
      <c r="OXP233" s="1"/>
      <c r="OXQ233" s="1"/>
      <c r="OXR233" s="1"/>
      <c r="OXS233" s="1"/>
      <c r="OXT233" s="1"/>
      <c r="OXU233" s="1"/>
      <c r="OXV233" s="1"/>
      <c r="OXW233" s="1"/>
      <c r="OXX233" s="1"/>
      <c r="OXY233" s="1"/>
      <c r="OXZ233" s="1"/>
      <c r="OYA233" s="1"/>
      <c r="OYB233" s="1"/>
      <c r="OYC233" s="1"/>
      <c r="OYD233" s="1"/>
      <c r="OYE233" s="1"/>
      <c r="OYF233" s="1"/>
      <c r="OYG233" s="1"/>
      <c r="OYH233" s="1"/>
      <c r="OYI233" s="1"/>
      <c r="OYJ233" s="1"/>
      <c r="OYK233" s="1"/>
      <c r="OYL233" s="1"/>
      <c r="OYM233" s="1"/>
      <c r="OYN233" s="1"/>
      <c r="OYO233" s="1"/>
      <c r="OYP233" s="1"/>
      <c r="OYQ233" s="1"/>
      <c r="OYR233" s="1"/>
      <c r="OYS233" s="1"/>
      <c r="OYT233" s="1"/>
      <c r="OYU233" s="1"/>
      <c r="OYV233" s="1"/>
      <c r="OYW233" s="1"/>
      <c r="OYX233" s="1"/>
      <c r="OYY233" s="1"/>
      <c r="OYZ233" s="1"/>
      <c r="OZA233" s="1"/>
      <c r="OZB233" s="1"/>
      <c r="OZC233" s="1"/>
      <c r="OZD233" s="1"/>
      <c r="OZE233" s="1"/>
      <c r="OZF233" s="1"/>
      <c r="OZG233" s="1"/>
      <c r="OZH233" s="1"/>
      <c r="OZI233" s="1"/>
      <c r="OZJ233" s="1"/>
      <c r="OZK233" s="1"/>
      <c r="OZL233" s="1"/>
      <c r="OZM233" s="1"/>
      <c r="OZN233" s="1"/>
      <c r="OZO233" s="1"/>
      <c r="OZP233" s="1"/>
      <c r="OZQ233" s="1"/>
      <c r="OZR233" s="1"/>
      <c r="OZS233" s="1"/>
      <c r="OZT233" s="1"/>
      <c r="OZU233" s="1"/>
      <c r="OZV233" s="1"/>
      <c r="OZW233" s="1"/>
      <c r="OZX233" s="1"/>
      <c r="OZY233" s="1"/>
      <c r="OZZ233" s="1"/>
      <c r="PAA233" s="1"/>
      <c r="PAB233" s="1"/>
      <c r="PAC233" s="1"/>
      <c r="PAD233" s="1"/>
      <c r="PAE233" s="1"/>
      <c r="PAF233" s="1"/>
      <c r="PAG233" s="1"/>
      <c r="PAH233" s="1"/>
      <c r="PAI233" s="1"/>
      <c r="PAJ233" s="1"/>
      <c r="PAK233" s="1"/>
      <c r="PAL233" s="1"/>
      <c r="PAM233" s="1"/>
      <c r="PAN233" s="1"/>
      <c r="PAO233" s="1"/>
      <c r="PAP233" s="1"/>
      <c r="PAQ233" s="1"/>
      <c r="PAR233" s="1"/>
      <c r="PAS233" s="1"/>
      <c r="PAT233" s="1"/>
      <c r="PAU233" s="1"/>
      <c r="PAV233" s="1"/>
      <c r="PAW233" s="1"/>
      <c r="PAX233" s="1"/>
      <c r="PAY233" s="1"/>
      <c r="PAZ233" s="1"/>
      <c r="PBA233" s="1"/>
      <c r="PBB233" s="1"/>
      <c r="PBC233" s="1"/>
      <c r="PBD233" s="1"/>
      <c r="PBE233" s="1"/>
      <c r="PBF233" s="1"/>
      <c r="PBG233" s="1"/>
      <c r="PBH233" s="1"/>
      <c r="PBI233" s="1"/>
      <c r="PBJ233" s="1"/>
      <c r="PBK233" s="1"/>
      <c r="PBL233" s="1"/>
      <c r="PBM233" s="1"/>
      <c r="PBN233" s="1"/>
      <c r="PBO233" s="1"/>
      <c r="PBP233" s="1"/>
      <c r="PBQ233" s="1"/>
      <c r="PBR233" s="1"/>
      <c r="PBS233" s="1"/>
      <c r="PBT233" s="1"/>
      <c r="PBU233" s="1"/>
      <c r="PBV233" s="1"/>
      <c r="PBW233" s="1"/>
      <c r="PBX233" s="1"/>
      <c r="PBY233" s="1"/>
      <c r="PBZ233" s="1"/>
      <c r="PCA233" s="1"/>
      <c r="PCB233" s="1"/>
      <c r="PCC233" s="1"/>
      <c r="PCD233" s="1"/>
      <c r="PCE233" s="1"/>
      <c r="PCF233" s="1"/>
      <c r="PCG233" s="1"/>
      <c r="PCH233" s="1"/>
      <c r="PCI233" s="1"/>
      <c r="PCJ233" s="1"/>
      <c r="PCK233" s="1"/>
      <c r="PCL233" s="1"/>
      <c r="PCM233" s="1"/>
      <c r="PCN233" s="1"/>
      <c r="PCO233" s="1"/>
      <c r="PCP233" s="1"/>
      <c r="PCQ233" s="1"/>
      <c r="PCR233" s="1"/>
      <c r="PCS233" s="1"/>
      <c r="PCT233" s="1"/>
      <c r="PCU233" s="1"/>
      <c r="PCV233" s="1"/>
      <c r="PCW233" s="1"/>
      <c r="PCX233" s="1"/>
      <c r="PCY233" s="1"/>
      <c r="PCZ233" s="1"/>
      <c r="PDA233" s="1"/>
      <c r="PDB233" s="1"/>
      <c r="PDC233" s="1"/>
      <c r="PDD233" s="1"/>
      <c r="PDE233" s="1"/>
      <c r="PDF233" s="1"/>
      <c r="PDG233" s="1"/>
      <c r="PDH233" s="1"/>
      <c r="PDI233" s="1"/>
      <c r="PDJ233" s="1"/>
      <c r="PDK233" s="1"/>
      <c r="PDL233" s="1"/>
      <c r="PDM233" s="1"/>
      <c r="PDN233" s="1"/>
      <c r="PDO233" s="1"/>
      <c r="PDP233" s="1"/>
      <c r="PDQ233" s="1"/>
      <c r="PDR233" s="1"/>
      <c r="PDS233" s="1"/>
      <c r="PDT233" s="1"/>
      <c r="PDU233" s="1"/>
      <c r="PDV233" s="1"/>
      <c r="PDW233" s="1"/>
      <c r="PDX233" s="1"/>
      <c r="PDY233" s="1"/>
      <c r="PDZ233" s="1"/>
      <c r="PEA233" s="1"/>
      <c r="PEB233" s="1"/>
      <c r="PEC233" s="1"/>
      <c r="PED233" s="1"/>
      <c r="PEE233" s="1"/>
      <c r="PEF233" s="1"/>
      <c r="PEG233" s="1"/>
      <c r="PEH233" s="1"/>
      <c r="PEI233" s="1"/>
      <c r="PEJ233" s="1"/>
      <c r="PEK233" s="1"/>
      <c r="PEL233" s="1"/>
      <c r="PEM233" s="1"/>
      <c r="PEN233" s="1"/>
      <c r="PEO233" s="1"/>
      <c r="PEP233" s="1"/>
      <c r="PEQ233" s="1"/>
      <c r="PER233" s="1"/>
      <c r="PES233" s="1"/>
      <c r="PET233" s="1"/>
      <c r="PEU233" s="1"/>
      <c r="PEV233" s="1"/>
      <c r="PEW233" s="1"/>
      <c r="PEX233" s="1"/>
      <c r="PEY233" s="1"/>
      <c r="PEZ233" s="1"/>
      <c r="PFA233" s="1"/>
      <c r="PFB233" s="1"/>
      <c r="PFC233" s="1"/>
      <c r="PFD233" s="1"/>
      <c r="PFE233" s="1"/>
      <c r="PFF233" s="1"/>
      <c r="PFG233" s="1"/>
      <c r="PFH233" s="1"/>
      <c r="PFI233" s="1"/>
      <c r="PFJ233" s="1"/>
      <c r="PFK233" s="1"/>
      <c r="PFL233" s="1"/>
      <c r="PFM233" s="1"/>
      <c r="PFN233" s="1"/>
      <c r="PFO233" s="1"/>
      <c r="PFP233" s="1"/>
      <c r="PFQ233" s="1"/>
      <c r="PFR233" s="1"/>
      <c r="PFS233" s="1"/>
      <c r="PFT233" s="1"/>
      <c r="PFU233" s="1"/>
      <c r="PFV233" s="1"/>
      <c r="PFW233" s="1"/>
      <c r="PFX233" s="1"/>
      <c r="PFY233" s="1"/>
      <c r="PFZ233" s="1"/>
      <c r="PGA233" s="1"/>
      <c r="PGB233" s="1"/>
      <c r="PGC233" s="1"/>
      <c r="PGD233" s="1"/>
      <c r="PGE233" s="1"/>
      <c r="PGF233" s="1"/>
      <c r="PGG233" s="1"/>
      <c r="PGH233" s="1"/>
      <c r="PGI233" s="1"/>
      <c r="PGJ233" s="1"/>
      <c r="PGK233" s="1"/>
      <c r="PGL233" s="1"/>
      <c r="PGM233" s="1"/>
      <c r="PGN233" s="1"/>
      <c r="PGO233" s="1"/>
      <c r="PGP233" s="1"/>
      <c r="PGQ233" s="1"/>
      <c r="PGR233" s="1"/>
      <c r="PGS233" s="1"/>
      <c r="PGT233" s="1"/>
      <c r="PGU233" s="1"/>
      <c r="PGV233" s="1"/>
      <c r="PGW233" s="1"/>
      <c r="PGX233" s="1"/>
      <c r="PGY233" s="1"/>
      <c r="PGZ233" s="1"/>
      <c r="PHA233" s="1"/>
      <c r="PHB233" s="1"/>
      <c r="PHC233" s="1"/>
      <c r="PHD233" s="1"/>
      <c r="PHE233" s="1"/>
      <c r="PHF233" s="1"/>
      <c r="PHG233" s="1"/>
      <c r="PHH233" s="1"/>
      <c r="PHI233" s="1"/>
      <c r="PHJ233" s="1"/>
      <c r="PHK233" s="1"/>
      <c r="PHL233" s="1"/>
      <c r="PHM233" s="1"/>
      <c r="PHN233" s="1"/>
      <c r="PHO233" s="1"/>
      <c r="PHP233" s="1"/>
      <c r="PHQ233" s="1"/>
      <c r="PHR233" s="1"/>
      <c r="PHS233" s="1"/>
      <c r="PHT233" s="1"/>
      <c r="PHU233" s="1"/>
      <c r="PHV233" s="1"/>
      <c r="PHW233" s="1"/>
      <c r="PHX233" s="1"/>
      <c r="PHY233" s="1"/>
      <c r="PHZ233" s="1"/>
      <c r="PIA233" s="1"/>
      <c r="PIB233" s="1"/>
      <c r="PIC233" s="1"/>
      <c r="PID233" s="1"/>
      <c r="PIE233" s="1"/>
      <c r="PIF233" s="1"/>
      <c r="PIG233" s="1"/>
      <c r="PIH233" s="1"/>
      <c r="PII233" s="1"/>
      <c r="PIJ233" s="1"/>
      <c r="PIK233" s="1"/>
      <c r="PIL233" s="1"/>
      <c r="PIM233" s="1"/>
      <c r="PIN233" s="1"/>
      <c r="PIO233" s="1"/>
      <c r="PIP233" s="1"/>
      <c r="PIQ233" s="1"/>
      <c r="PIR233" s="1"/>
      <c r="PIS233" s="1"/>
      <c r="PIT233" s="1"/>
      <c r="PIU233" s="1"/>
      <c r="PIV233" s="1"/>
      <c r="PIW233" s="1"/>
      <c r="PIX233" s="1"/>
      <c r="PIY233" s="1"/>
      <c r="PIZ233" s="1"/>
      <c r="PJA233" s="1"/>
      <c r="PJB233" s="1"/>
      <c r="PJC233" s="1"/>
      <c r="PJD233" s="1"/>
      <c r="PJE233" s="1"/>
      <c r="PJF233" s="1"/>
      <c r="PJG233" s="1"/>
      <c r="PJH233" s="1"/>
      <c r="PJI233" s="1"/>
      <c r="PJJ233" s="1"/>
      <c r="PJK233" s="1"/>
      <c r="PJL233" s="1"/>
      <c r="PJM233" s="1"/>
      <c r="PJN233" s="1"/>
      <c r="PJO233" s="1"/>
      <c r="PJP233" s="1"/>
      <c r="PJQ233" s="1"/>
      <c r="PJR233" s="1"/>
      <c r="PJS233" s="1"/>
      <c r="PJT233" s="1"/>
      <c r="PJU233" s="1"/>
      <c r="PJV233" s="1"/>
      <c r="PJW233" s="1"/>
      <c r="PJX233" s="1"/>
      <c r="PJY233" s="1"/>
      <c r="PJZ233" s="1"/>
      <c r="PKA233" s="1"/>
      <c r="PKB233" s="1"/>
      <c r="PKC233" s="1"/>
      <c r="PKD233" s="1"/>
      <c r="PKE233" s="1"/>
      <c r="PKF233" s="1"/>
      <c r="PKG233" s="1"/>
      <c r="PKH233" s="1"/>
      <c r="PKI233" s="1"/>
      <c r="PKJ233" s="1"/>
      <c r="PKK233" s="1"/>
      <c r="PKL233" s="1"/>
      <c r="PKM233" s="1"/>
      <c r="PKN233" s="1"/>
      <c r="PKO233" s="1"/>
      <c r="PKP233" s="1"/>
      <c r="PKQ233" s="1"/>
      <c r="PKR233" s="1"/>
      <c r="PKS233" s="1"/>
      <c r="PKT233" s="1"/>
      <c r="PKU233" s="1"/>
      <c r="PKV233" s="1"/>
      <c r="PKW233" s="1"/>
      <c r="PKX233" s="1"/>
      <c r="PKY233" s="1"/>
      <c r="PKZ233" s="1"/>
      <c r="PLA233" s="1"/>
      <c r="PLB233" s="1"/>
      <c r="PLC233" s="1"/>
      <c r="PLD233" s="1"/>
      <c r="PLE233" s="1"/>
      <c r="PLF233" s="1"/>
      <c r="PLG233" s="1"/>
      <c r="PLH233" s="1"/>
      <c r="PLI233" s="1"/>
      <c r="PLJ233" s="1"/>
      <c r="PLK233" s="1"/>
      <c r="PLL233" s="1"/>
      <c r="PLM233" s="1"/>
      <c r="PLN233" s="1"/>
      <c r="PLO233" s="1"/>
      <c r="PLP233" s="1"/>
      <c r="PLQ233" s="1"/>
      <c r="PLR233" s="1"/>
      <c r="PLS233" s="1"/>
      <c r="PLT233" s="1"/>
      <c r="PLU233" s="1"/>
      <c r="PLV233" s="1"/>
      <c r="PLW233" s="1"/>
      <c r="PLX233" s="1"/>
      <c r="PLY233" s="1"/>
      <c r="PLZ233" s="1"/>
      <c r="PMA233" s="1"/>
      <c r="PMB233" s="1"/>
      <c r="PMC233" s="1"/>
      <c r="PMD233" s="1"/>
      <c r="PME233" s="1"/>
      <c r="PMF233" s="1"/>
      <c r="PMG233" s="1"/>
      <c r="PMH233" s="1"/>
      <c r="PMI233" s="1"/>
      <c r="PMJ233" s="1"/>
      <c r="PMK233" s="1"/>
      <c r="PML233" s="1"/>
      <c r="PMM233" s="1"/>
      <c r="PMN233" s="1"/>
      <c r="PMO233" s="1"/>
      <c r="PMP233" s="1"/>
      <c r="PMQ233" s="1"/>
      <c r="PMR233" s="1"/>
      <c r="PMS233" s="1"/>
      <c r="PMT233" s="1"/>
      <c r="PMU233" s="1"/>
      <c r="PMV233" s="1"/>
      <c r="PMW233" s="1"/>
      <c r="PMX233" s="1"/>
      <c r="PMY233" s="1"/>
      <c r="PMZ233" s="1"/>
      <c r="PNA233" s="1"/>
      <c r="PNB233" s="1"/>
      <c r="PNC233" s="1"/>
      <c r="PND233" s="1"/>
      <c r="PNE233" s="1"/>
      <c r="PNF233" s="1"/>
      <c r="PNG233" s="1"/>
      <c r="PNH233" s="1"/>
      <c r="PNI233" s="1"/>
      <c r="PNJ233" s="1"/>
      <c r="PNK233" s="1"/>
      <c r="PNL233" s="1"/>
      <c r="PNM233" s="1"/>
      <c r="PNN233" s="1"/>
      <c r="PNO233" s="1"/>
      <c r="PNP233" s="1"/>
      <c r="PNQ233" s="1"/>
      <c r="PNR233" s="1"/>
      <c r="PNS233" s="1"/>
      <c r="PNT233" s="1"/>
      <c r="PNU233" s="1"/>
      <c r="PNV233" s="1"/>
      <c r="PNW233" s="1"/>
      <c r="PNX233" s="1"/>
      <c r="PNY233" s="1"/>
      <c r="PNZ233" s="1"/>
      <c r="POA233" s="1"/>
      <c r="POB233" s="1"/>
      <c r="POC233" s="1"/>
      <c r="POD233" s="1"/>
      <c r="POE233" s="1"/>
      <c r="POF233" s="1"/>
      <c r="POG233" s="1"/>
      <c r="POH233" s="1"/>
      <c r="POI233" s="1"/>
      <c r="POJ233" s="1"/>
      <c r="POK233" s="1"/>
      <c r="POL233" s="1"/>
      <c r="POM233" s="1"/>
      <c r="PON233" s="1"/>
      <c r="POO233" s="1"/>
      <c r="POP233" s="1"/>
      <c r="POQ233" s="1"/>
      <c r="POR233" s="1"/>
      <c r="POS233" s="1"/>
      <c r="POT233" s="1"/>
      <c r="POU233" s="1"/>
      <c r="POV233" s="1"/>
      <c r="POW233" s="1"/>
      <c r="POX233" s="1"/>
      <c r="POY233" s="1"/>
      <c r="POZ233" s="1"/>
      <c r="PPA233" s="1"/>
      <c r="PPB233" s="1"/>
      <c r="PPC233" s="1"/>
      <c r="PPD233" s="1"/>
      <c r="PPE233" s="1"/>
      <c r="PPF233" s="1"/>
      <c r="PPG233" s="1"/>
      <c r="PPH233" s="1"/>
      <c r="PPI233" s="1"/>
      <c r="PPJ233" s="1"/>
      <c r="PPK233" s="1"/>
      <c r="PPL233" s="1"/>
      <c r="PPM233" s="1"/>
      <c r="PPN233" s="1"/>
      <c r="PPO233" s="1"/>
      <c r="PPP233" s="1"/>
      <c r="PPQ233" s="1"/>
      <c r="PPR233" s="1"/>
      <c r="PPS233" s="1"/>
      <c r="PPT233" s="1"/>
      <c r="PPU233" s="1"/>
      <c r="PPV233" s="1"/>
      <c r="PPW233" s="1"/>
      <c r="PPX233" s="1"/>
      <c r="PPY233" s="1"/>
      <c r="PPZ233" s="1"/>
      <c r="PQA233" s="1"/>
      <c r="PQB233" s="1"/>
      <c r="PQC233" s="1"/>
      <c r="PQD233" s="1"/>
      <c r="PQE233" s="1"/>
      <c r="PQF233" s="1"/>
      <c r="PQG233" s="1"/>
      <c r="PQH233" s="1"/>
      <c r="PQI233" s="1"/>
      <c r="PQJ233" s="1"/>
      <c r="PQK233" s="1"/>
      <c r="PQL233" s="1"/>
      <c r="PQM233" s="1"/>
      <c r="PQN233" s="1"/>
      <c r="PQO233" s="1"/>
      <c r="PQP233" s="1"/>
      <c r="PQQ233" s="1"/>
      <c r="PQR233" s="1"/>
      <c r="PQS233" s="1"/>
      <c r="PQT233" s="1"/>
      <c r="PQU233" s="1"/>
      <c r="PQV233" s="1"/>
      <c r="PQW233" s="1"/>
      <c r="PQX233" s="1"/>
      <c r="PQY233" s="1"/>
      <c r="PQZ233" s="1"/>
      <c r="PRA233" s="1"/>
      <c r="PRB233" s="1"/>
      <c r="PRC233" s="1"/>
      <c r="PRD233" s="1"/>
      <c r="PRE233" s="1"/>
      <c r="PRF233" s="1"/>
      <c r="PRG233" s="1"/>
      <c r="PRH233" s="1"/>
      <c r="PRI233" s="1"/>
      <c r="PRJ233" s="1"/>
      <c r="PRK233" s="1"/>
      <c r="PRL233" s="1"/>
      <c r="PRM233" s="1"/>
      <c r="PRN233" s="1"/>
      <c r="PRO233" s="1"/>
      <c r="PRP233" s="1"/>
      <c r="PRQ233" s="1"/>
      <c r="PRR233" s="1"/>
      <c r="PRS233" s="1"/>
      <c r="PRT233" s="1"/>
      <c r="PRU233" s="1"/>
      <c r="PRV233" s="1"/>
      <c r="PRW233" s="1"/>
      <c r="PRX233" s="1"/>
      <c r="PRY233" s="1"/>
      <c r="PRZ233" s="1"/>
      <c r="PSA233" s="1"/>
      <c r="PSB233" s="1"/>
      <c r="PSC233" s="1"/>
      <c r="PSD233" s="1"/>
      <c r="PSE233" s="1"/>
      <c r="PSF233" s="1"/>
      <c r="PSG233" s="1"/>
      <c r="PSH233" s="1"/>
      <c r="PSI233" s="1"/>
      <c r="PSJ233" s="1"/>
      <c r="PSK233" s="1"/>
      <c r="PSL233" s="1"/>
      <c r="PSM233" s="1"/>
      <c r="PSN233" s="1"/>
      <c r="PSO233" s="1"/>
      <c r="PSP233" s="1"/>
      <c r="PSQ233" s="1"/>
      <c r="PSR233" s="1"/>
      <c r="PSS233" s="1"/>
      <c r="PST233" s="1"/>
      <c r="PSU233" s="1"/>
      <c r="PSV233" s="1"/>
      <c r="PSW233" s="1"/>
      <c r="PSX233" s="1"/>
      <c r="PSY233" s="1"/>
      <c r="PSZ233" s="1"/>
      <c r="PTA233" s="1"/>
      <c r="PTB233" s="1"/>
      <c r="PTC233" s="1"/>
      <c r="PTD233" s="1"/>
      <c r="PTE233" s="1"/>
      <c r="PTF233" s="1"/>
      <c r="PTG233" s="1"/>
      <c r="PTH233" s="1"/>
      <c r="PTI233" s="1"/>
      <c r="PTJ233" s="1"/>
      <c r="PTK233" s="1"/>
      <c r="PTL233" s="1"/>
      <c r="PTM233" s="1"/>
      <c r="PTN233" s="1"/>
      <c r="PTO233" s="1"/>
      <c r="PTP233" s="1"/>
      <c r="PTQ233" s="1"/>
      <c r="PTR233" s="1"/>
      <c r="PTS233" s="1"/>
      <c r="PTT233" s="1"/>
      <c r="PTU233" s="1"/>
      <c r="PTV233" s="1"/>
      <c r="PTW233" s="1"/>
      <c r="PTX233" s="1"/>
      <c r="PTY233" s="1"/>
      <c r="PTZ233" s="1"/>
      <c r="PUA233" s="1"/>
      <c r="PUB233" s="1"/>
      <c r="PUC233" s="1"/>
      <c r="PUD233" s="1"/>
      <c r="PUE233" s="1"/>
      <c r="PUF233" s="1"/>
      <c r="PUG233" s="1"/>
      <c r="PUH233" s="1"/>
      <c r="PUI233" s="1"/>
      <c r="PUJ233" s="1"/>
      <c r="PUK233" s="1"/>
      <c r="PUL233" s="1"/>
      <c r="PUM233" s="1"/>
      <c r="PUN233" s="1"/>
      <c r="PUO233" s="1"/>
      <c r="PUP233" s="1"/>
      <c r="PUQ233" s="1"/>
      <c r="PUR233" s="1"/>
      <c r="PUS233" s="1"/>
      <c r="PUT233" s="1"/>
      <c r="PUU233" s="1"/>
      <c r="PUV233" s="1"/>
      <c r="PUW233" s="1"/>
      <c r="PUX233" s="1"/>
      <c r="PUY233" s="1"/>
      <c r="PUZ233" s="1"/>
      <c r="PVA233" s="1"/>
      <c r="PVB233" s="1"/>
      <c r="PVC233" s="1"/>
      <c r="PVD233" s="1"/>
      <c r="PVE233" s="1"/>
      <c r="PVF233" s="1"/>
      <c r="PVG233" s="1"/>
      <c r="PVH233" s="1"/>
      <c r="PVI233" s="1"/>
      <c r="PVJ233" s="1"/>
      <c r="PVK233" s="1"/>
      <c r="PVL233" s="1"/>
      <c r="PVM233" s="1"/>
      <c r="PVN233" s="1"/>
      <c r="PVO233" s="1"/>
      <c r="PVP233" s="1"/>
      <c r="PVQ233" s="1"/>
      <c r="PVR233" s="1"/>
      <c r="PVS233" s="1"/>
      <c r="PVT233" s="1"/>
      <c r="PVU233" s="1"/>
      <c r="PVV233" s="1"/>
      <c r="PVW233" s="1"/>
      <c r="PVX233" s="1"/>
      <c r="PVY233" s="1"/>
      <c r="PVZ233" s="1"/>
      <c r="PWA233" s="1"/>
      <c r="PWB233" s="1"/>
      <c r="PWC233" s="1"/>
      <c r="PWD233" s="1"/>
      <c r="PWE233" s="1"/>
      <c r="PWF233" s="1"/>
      <c r="PWG233" s="1"/>
      <c r="PWH233" s="1"/>
      <c r="PWI233" s="1"/>
      <c r="PWJ233" s="1"/>
      <c r="PWK233" s="1"/>
      <c r="PWL233" s="1"/>
      <c r="PWM233" s="1"/>
      <c r="PWN233" s="1"/>
      <c r="PWO233" s="1"/>
      <c r="PWP233" s="1"/>
      <c r="PWQ233" s="1"/>
      <c r="PWR233" s="1"/>
      <c r="PWS233" s="1"/>
      <c r="PWT233" s="1"/>
      <c r="PWU233" s="1"/>
      <c r="PWV233" s="1"/>
      <c r="PWW233" s="1"/>
      <c r="PWX233" s="1"/>
      <c r="PWY233" s="1"/>
      <c r="PWZ233" s="1"/>
      <c r="PXA233" s="1"/>
      <c r="PXB233" s="1"/>
      <c r="PXC233" s="1"/>
      <c r="PXD233" s="1"/>
      <c r="PXE233" s="1"/>
      <c r="PXF233" s="1"/>
      <c r="PXG233" s="1"/>
      <c r="PXH233" s="1"/>
      <c r="PXI233" s="1"/>
      <c r="PXJ233" s="1"/>
      <c r="PXK233" s="1"/>
      <c r="PXL233" s="1"/>
      <c r="PXM233" s="1"/>
      <c r="PXN233" s="1"/>
      <c r="PXO233" s="1"/>
      <c r="PXP233" s="1"/>
      <c r="PXQ233" s="1"/>
      <c r="PXR233" s="1"/>
      <c r="PXS233" s="1"/>
      <c r="PXT233" s="1"/>
      <c r="PXU233" s="1"/>
      <c r="PXV233" s="1"/>
      <c r="PXW233" s="1"/>
      <c r="PXX233" s="1"/>
      <c r="PXY233" s="1"/>
      <c r="PXZ233" s="1"/>
      <c r="PYA233" s="1"/>
      <c r="PYB233" s="1"/>
      <c r="PYC233" s="1"/>
      <c r="PYD233" s="1"/>
      <c r="PYE233" s="1"/>
      <c r="PYF233" s="1"/>
      <c r="PYG233" s="1"/>
      <c r="PYH233" s="1"/>
      <c r="PYI233" s="1"/>
      <c r="PYJ233" s="1"/>
      <c r="PYK233" s="1"/>
      <c r="PYL233" s="1"/>
      <c r="PYM233" s="1"/>
      <c r="PYN233" s="1"/>
      <c r="PYO233" s="1"/>
      <c r="PYP233" s="1"/>
      <c r="PYQ233" s="1"/>
      <c r="PYR233" s="1"/>
      <c r="PYS233" s="1"/>
      <c r="PYT233" s="1"/>
      <c r="PYU233" s="1"/>
      <c r="PYV233" s="1"/>
      <c r="PYW233" s="1"/>
      <c r="PYX233" s="1"/>
      <c r="PYY233" s="1"/>
      <c r="PYZ233" s="1"/>
      <c r="PZA233" s="1"/>
      <c r="PZB233" s="1"/>
      <c r="PZC233" s="1"/>
      <c r="PZD233" s="1"/>
      <c r="PZE233" s="1"/>
      <c r="PZF233" s="1"/>
      <c r="PZG233" s="1"/>
      <c r="PZH233" s="1"/>
      <c r="PZI233" s="1"/>
      <c r="PZJ233" s="1"/>
      <c r="PZK233" s="1"/>
      <c r="PZL233" s="1"/>
      <c r="PZM233" s="1"/>
      <c r="PZN233" s="1"/>
      <c r="PZO233" s="1"/>
      <c r="PZP233" s="1"/>
      <c r="PZQ233" s="1"/>
      <c r="PZR233" s="1"/>
      <c r="PZS233" s="1"/>
      <c r="PZT233" s="1"/>
      <c r="PZU233" s="1"/>
      <c r="PZV233" s="1"/>
      <c r="PZW233" s="1"/>
      <c r="PZX233" s="1"/>
      <c r="PZY233" s="1"/>
      <c r="PZZ233" s="1"/>
      <c r="QAA233" s="1"/>
      <c r="QAB233" s="1"/>
      <c r="QAC233" s="1"/>
      <c r="QAD233" s="1"/>
      <c r="QAE233" s="1"/>
      <c r="QAF233" s="1"/>
      <c r="QAG233" s="1"/>
      <c r="QAH233" s="1"/>
      <c r="QAI233" s="1"/>
      <c r="QAJ233" s="1"/>
      <c r="QAK233" s="1"/>
      <c r="QAL233" s="1"/>
      <c r="QAM233" s="1"/>
      <c r="QAN233" s="1"/>
      <c r="QAO233" s="1"/>
      <c r="QAP233" s="1"/>
      <c r="QAQ233" s="1"/>
      <c r="QAR233" s="1"/>
      <c r="QAS233" s="1"/>
      <c r="QAT233" s="1"/>
      <c r="QAU233" s="1"/>
      <c r="QAV233" s="1"/>
      <c r="QAW233" s="1"/>
      <c r="QAX233" s="1"/>
      <c r="QAY233" s="1"/>
      <c r="QAZ233" s="1"/>
      <c r="QBA233" s="1"/>
      <c r="QBB233" s="1"/>
      <c r="QBC233" s="1"/>
      <c r="QBD233" s="1"/>
      <c r="QBE233" s="1"/>
      <c r="QBF233" s="1"/>
      <c r="QBG233" s="1"/>
      <c r="QBH233" s="1"/>
      <c r="QBI233" s="1"/>
      <c r="QBJ233" s="1"/>
      <c r="QBK233" s="1"/>
      <c r="QBL233" s="1"/>
      <c r="QBM233" s="1"/>
      <c r="QBN233" s="1"/>
      <c r="QBO233" s="1"/>
      <c r="QBP233" s="1"/>
      <c r="QBQ233" s="1"/>
      <c r="QBR233" s="1"/>
      <c r="QBS233" s="1"/>
      <c r="QBT233" s="1"/>
      <c r="QBU233" s="1"/>
      <c r="QBV233" s="1"/>
      <c r="QBW233" s="1"/>
      <c r="QBX233" s="1"/>
      <c r="QBY233" s="1"/>
      <c r="QBZ233" s="1"/>
      <c r="QCA233" s="1"/>
      <c r="QCB233" s="1"/>
      <c r="QCC233" s="1"/>
      <c r="QCD233" s="1"/>
      <c r="QCE233" s="1"/>
      <c r="QCF233" s="1"/>
      <c r="QCG233" s="1"/>
      <c r="QCH233" s="1"/>
      <c r="QCI233" s="1"/>
      <c r="QCJ233" s="1"/>
      <c r="QCK233" s="1"/>
      <c r="QCL233" s="1"/>
      <c r="QCM233" s="1"/>
      <c r="QCN233" s="1"/>
      <c r="QCO233" s="1"/>
      <c r="QCP233" s="1"/>
      <c r="QCQ233" s="1"/>
      <c r="QCR233" s="1"/>
      <c r="QCS233" s="1"/>
      <c r="QCT233" s="1"/>
      <c r="QCU233" s="1"/>
      <c r="QCV233" s="1"/>
      <c r="QCW233" s="1"/>
      <c r="QCX233" s="1"/>
      <c r="QCY233" s="1"/>
      <c r="QCZ233" s="1"/>
      <c r="QDA233" s="1"/>
      <c r="QDB233" s="1"/>
      <c r="QDC233" s="1"/>
      <c r="QDD233" s="1"/>
      <c r="QDE233" s="1"/>
      <c r="QDF233" s="1"/>
      <c r="QDG233" s="1"/>
      <c r="QDH233" s="1"/>
      <c r="QDI233" s="1"/>
      <c r="QDJ233" s="1"/>
      <c r="QDK233" s="1"/>
      <c r="QDL233" s="1"/>
      <c r="QDM233" s="1"/>
      <c r="QDN233" s="1"/>
      <c r="QDO233" s="1"/>
      <c r="QDP233" s="1"/>
      <c r="QDQ233" s="1"/>
      <c r="QDR233" s="1"/>
      <c r="QDS233" s="1"/>
      <c r="QDT233" s="1"/>
      <c r="QDU233" s="1"/>
      <c r="QDV233" s="1"/>
      <c r="QDW233" s="1"/>
      <c r="QDX233" s="1"/>
      <c r="QDY233" s="1"/>
      <c r="QDZ233" s="1"/>
      <c r="QEA233" s="1"/>
      <c r="QEB233" s="1"/>
      <c r="QEC233" s="1"/>
      <c r="QED233" s="1"/>
      <c r="QEE233" s="1"/>
      <c r="QEF233" s="1"/>
      <c r="QEG233" s="1"/>
      <c r="QEH233" s="1"/>
      <c r="QEI233" s="1"/>
      <c r="QEJ233" s="1"/>
      <c r="QEK233" s="1"/>
      <c r="QEL233" s="1"/>
      <c r="QEM233" s="1"/>
      <c r="QEN233" s="1"/>
      <c r="QEO233" s="1"/>
      <c r="QEP233" s="1"/>
      <c r="QEQ233" s="1"/>
      <c r="QER233" s="1"/>
      <c r="QES233" s="1"/>
      <c r="QET233" s="1"/>
      <c r="QEU233" s="1"/>
      <c r="QEV233" s="1"/>
      <c r="QEW233" s="1"/>
      <c r="QEX233" s="1"/>
      <c r="QEY233" s="1"/>
      <c r="QEZ233" s="1"/>
      <c r="QFA233" s="1"/>
      <c r="QFB233" s="1"/>
      <c r="QFC233" s="1"/>
      <c r="QFD233" s="1"/>
      <c r="QFE233" s="1"/>
      <c r="QFF233" s="1"/>
      <c r="QFG233" s="1"/>
      <c r="QFH233" s="1"/>
      <c r="QFI233" s="1"/>
      <c r="QFJ233" s="1"/>
      <c r="QFK233" s="1"/>
      <c r="QFL233" s="1"/>
      <c r="QFM233" s="1"/>
      <c r="QFN233" s="1"/>
      <c r="QFO233" s="1"/>
      <c r="QFP233" s="1"/>
      <c r="QFQ233" s="1"/>
      <c r="QFR233" s="1"/>
      <c r="QFS233" s="1"/>
      <c r="QFT233" s="1"/>
      <c r="QFU233" s="1"/>
      <c r="QFV233" s="1"/>
      <c r="QFW233" s="1"/>
      <c r="QFX233" s="1"/>
      <c r="QFY233" s="1"/>
      <c r="QFZ233" s="1"/>
      <c r="QGA233" s="1"/>
      <c r="QGB233" s="1"/>
      <c r="QGC233" s="1"/>
      <c r="QGD233" s="1"/>
      <c r="QGE233" s="1"/>
      <c r="QGF233" s="1"/>
      <c r="QGG233" s="1"/>
      <c r="QGH233" s="1"/>
      <c r="QGI233" s="1"/>
      <c r="QGJ233" s="1"/>
      <c r="QGK233" s="1"/>
      <c r="QGL233" s="1"/>
      <c r="QGM233" s="1"/>
      <c r="QGN233" s="1"/>
      <c r="QGO233" s="1"/>
      <c r="QGP233" s="1"/>
      <c r="QGQ233" s="1"/>
      <c r="QGR233" s="1"/>
      <c r="QGS233" s="1"/>
      <c r="QGT233" s="1"/>
      <c r="QGU233" s="1"/>
      <c r="QGV233" s="1"/>
      <c r="QGW233" s="1"/>
      <c r="QGX233" s="1"/>
      <c r="QGY233" s="1"/>
      <c r="QGZ233" s="1"/>
      <c r="QHA233" s="1"/>
      <c r="QHB233" s="1"/>
      <c r="QHC233" s="1"/>
      <c r="QHD233" s="1"/>
      <c r="QHE233" s="1"/>
      <c r="QHF233" s="1"/>
      <c r="QHG233" s="1"/>
      <c r="QHH233" s="1"/>
      <c r="QHI233" s="1"/>
      <c r="QHJ233" s="1"/>
      <c r="QHK233" s="1"/>
      <c r="QHL233" s="1"/>
      <c r="QHM233" s="1"/>
      <c r="QHN233" s="1"/>
      <c r="QHO233" s="1"/>
      <c r="QHP233" s="1"/>
      <c r="QHQ233" s="1"/>
      <c r="QHR233" s="1"/>
      <c r="QHS233" s="1"/>
      <c r="QHT233" s="1"/>
      <c r="QHU233" s="1"/>
      <c r="QHV233" s="1"/>
      <c r="QHW233" s="1"/>
      <c r="QHX233" s="1"/>
      <c r="QHY233" s="1"/>
      <c r="QHZ233" s="1"/>
      <c r="QIA233" s="1"/>
      <c r="QIB233" s="1"/>
      <c r="QIC233" s="1"/>
      <c r="QID233" s="1"/>
      <c r="QIE233" s="1"/>
      <c r="QIF233" s="1"/>
      <c r="QIG233" s="1"/>
      <c r="QIH233" s="1"/>
      <c r="QII233" s="1"/>
      <c r="QIJ233" s="1"/>
      <c r="QIK233" s="1"/>
      <c r="QIL233" s="1"/>
      <c r="QIM233" s="1"/>
      <c r="QIN233" s="1"/>
      <c r="QIO233" s="1"/>
      <c r="QIP233" s="1"/>
      <c r="QIQ233" s="1"/>
      <c r="QIR233" s="1"/>
      <c r="QIS233" s="1"/>
      <c r="QIT233" s="1"/>
      <c r="QIU233" s="1"/>
      <c r="QIV233" s="1"/>
      <c r="QIW233" s="1"/>
      <c r="QIX233" s="1"/>
      <c r="QIY233" s="1"/>
      <c r="QIZ233" s="1"/>
      <c r="QJA233" s="1"/>
      <c r="QJB233" s="1"/>
      <c r="QJC233" s="1"/>
      <c r="QJD233" s="1"/>
      <c r="QJE233" s="1"/>
      <c r="QJF233" s="1"/>
      <c r="QJG233" s="1"/>
      <c r="QJH233" s="1"/>
      <c r="QJI233" s="1"/>
      <c r="QJJ233" s="1"/>
      <c r="QJK233" s="1"/>
      <c r="QJL233" s="1"/>
      <c r="QJM233" s="1"/>
      <c r="QJN233" s="1"/>
      <c r="QJO233" s="1"/>
      <c r="QJP233" s="1"/>
      <c r="QJQ233" s="1"/>
      <c r="QJR233" s="1"/>
      <c r="QJS233" s="1"/>
      <c r="QJT233" s="1"/>
      <c r="QJU233" s="1"/>
      <c r="QJV233" s="1"/>
      <c r="QJW233" s="1"/>
      <c r="QJX233" s="1"/>
      <c r="QJY233" s="1"/>
      <c r="QJZ233" s="1"/>
      <c r="QKA233" s="1"/>
      <c r="QKB233" s="1"/>
      <c r="QKC233" s="1"/>
      <c r="QKD233" s="1"/>
      <c r="QKE233" s="1"/>
      <c r="QKF233" s="1"/>
      <c r="QKG233" s="1"/>
      <c r="QKH233" s="1"/>
      <c r="QKI233" s="1"/>
      <c r="QKJ233" s="1"/>
      <c r="QKK233" s="1"/>
      <c r="QKL233" s="1"/>
      <c r="QKM233" s="1"/>
      <c r="QKN233" s="1"/>
      <c r="QKO233" s="1"/>
      <c r="QKP233" s="1"/>
      <c r="QKQ233" s="1"/>
      <c r="QKR233" s="1"/>
      <c r="QKS233" s="1"/>
      <c r="QKT233" s="1"/>
      <c r="QKU233" s="1"/>
      <c r="QKV233" s="1"/>
      <c r="QKW233" s="1"/>
      <c r="QKX233" s="1"/>
      <c r="QKY233" s="1"/>
      <c r="QKZ233" s="1"/>
      <c r="QLA233" s="1"/>
      <c r="QLB233" s="1"/>
      <c r="QLC233" s="1"/>
      <c r="QLD233" s="1"/>
      <c r="QLE233" s="1"/>
      <c r="QLF233" s="1"/>
      <c r="QLG233" s="1"/>
      <c r="QLH233" s="1"/>
      <c r="QLI233" s="1"/>
      <c r="QLJ233" s="1"/>
      <c r="QLK233" s="1"/>
      <c r="QLL233" s="1"/>
      <c r="QLM233" s="1"/>
      <c r="QLN233" s="1"/>
      <c r="QLO233" s="1"/>
      <c r="QLP233" s="1"/>
      <c r="QLQ233" s="1"/>
      <c r="QLR233" s="1"/>
      <c r="QLS233" s="1"/>
      <c r="QLT233" s="1"/>
      <c r="QLU233" s="1"/>
      <c r="QLV233" s="1"/>
      <c r="QLW233" s="1"/>
      <c r="QLX233" s="1"/>
      <c r="QLY233" s="1"/>
      <c r="QLZ233" s="1"/>
      <c r="QMA233" s="1"/>
      <c r="QMB233" s="1"/>
      <c r="QMC233" s="1"/>
      <c r="QMD233" s="1"/>
      <c r="QME233" s="1"/>
      <c r="QMF233" s="1"/>
      <c r="QMG233" s="1"/>
      <c r="QMH233" s="1"/>
      <c r="QMI233" s="1"/>
      <c r="QMJ233" s="1"/>
      <c r="QMK233" s="1"/>
      <c r="QML233" s="1"/>
      <c r="QMM233" s="1"/>
      <c r="QMN233" s="1"/>
      <c r="QMO233" s="1"/>
      <c r="QMP233" s="1"/>
      <c r="QMQ233" s="1"/>
      <c r="QMR233" s="1"/>
      <c r="QMS233" s="1"/>
      <c r="QMT233" s="1"/>
      <c r="QMU233" s="1"/>
      <c r="QMV233" s="1"/>
      <c r="QMW233" s="1"/>
      <c r="QMX233" s="1"/>
      <c r="QMY233" s="1"/>
      <c r="QMZ233" s="1"/>
      <c r="QNA233" s="1"/>
      <c r="QNB233" s="1"/>
      <c r="QNC233" s="1"/>
      <c r="QND233" s="1"/>
      <c r="QNE233" s="1"/>
      <c r="QNF233" s="1"/>
      <c r="QNG233" s="1"/>
      <c r="QNH233" s="1"/>
      <c r="QNI233" s="1"/>
      <c r="QNJ233" s="1"/>
      <c r="QNK233" s="1"/>
      <c r="QNL233" s="1"/>
      <c r="QNM233" s="1"/>
      <c r="QNN233" s="1"/>
      <c r="QNO233" s="1"/>
      <c r="QNP233" s="1"/>
      <c r="QNQ233" s="1"/>
      <c r="QNR233" s="1"/>
      <c r="QNS233" s="1"/>
      <c r="QNT233" s="1"/>
      <c r="QNU233" s="1"/>
      <c r="QNV233" s="1"/>
      <c r="QNW233" s="1"/>
      <c r="QNX233" s="1"/>
      <c r="QNY233" s="1"/>
      <c r="QNZ233" s="1"/>
      <c r="QOA233" s="1"/>
      <c r="QOB233" s="1"/>
      <c r="QOC233" s="1"/>
      <c r="QOD233" s="1"/>
      <c r="QOE233" s="1"/>
      <c r="QOF233" s="1"/>
      <c r="QOG233" s="1"/>
      <c r="QOH233" s="1"/>
      <c r="QOI233" s="1"/>
      <c r="QOJ233" s="1"/>
      <c r="QOK233" s="1"/>
      <c r="QOL233" s="1"/>
      <c r="QOM233" s="1"/>
      <c r="QON233" s="1"/>
      <c r="QOO233" s="1"/>
      <c r="QOP233" s="1"/>
      <c r="QOQ233" s="1"/>
      <c r="QOR233" s="1"/>
      <c r="QOS233" s="1"/>
      <c r="QOT233" s="1"/>
      <c r="QOU233" s="1"/>
      <c r="QOV233" s="1"/>
      <c r="QOW233" s="1"/>
      <c r="QOX233" s="1"/>
      <c r="QOY233" s="1"/>
      <c r="QOZ233" s="1"/>
      <c r="QPA233" s="1"/>
      <c r="QPB233" s="1"/>
      <c r="QPC233" s="1"/>
      <c r="QPD233" s="1"/>
      <c r="QPE233" s="1"/>
      <c r="QPF233" s="1"/>
      <c r="QPG233" s="1"/>
      <c r="QPH233" s="1"/>
      <c r="QPI233" s="1"/>
      <c r="QPJ233" s="1"/>
      <c r="QPK233" s="1"/>
      <c r="QPL233" s="1"/>
      <c r="QPM233" s="1"/>
      <c r="QPN233" s="1"/>
      <c r="QPO233" s="1"/>
      <c r="QPP233" s="1"/>
      <c r="QPQ233" s="1"/>
      <c r="QPR233" s="1"/>
      <c r="QPS233" s="1"/>
      <c r="QPT233" s="1"/>
      <c r="QPU233" s="1"/>
      <c r="QPV233" s="1"/>
      <c r="QPW233" s="1"/>
      <c r="QPX233" s="1"/>
      <c r="QPY233" s="1"/>
      <c r="QPZ233" s="1"/>
      <c r="QQA233" s="1"/>
      <c r="QQB233" s="1"/>
      <c r="QQC233" s="1"/>
      <c r="QQD233" s="1"/>
      <c r="QQE233" s="1"/>
      <c r="QQF233" s="1"/>
      <c r="QQG233" s="1"/>
      <c r="QQH233" s="1"/>
      <c r="QQI233" s="1"/>
      <c r="QQJ233" s="1"/>
      <c r="QQK233" s="1"/>
      <c r="QQL233" s="1"/>
      <c r="QQM233" s="1"/>
      <c r="QQN233" s="1"/>
      <c r="QQO233" s="1"/>
      <c r="QQP233" s="1"/>
      <c r="QQQ233" s="1"/>
      <c r="QQR233" s="1"/>
      <c r="QQS233" s="1"/>
      <c r="QQT233" s="1"/>
      <c r="QQU233" s="1"/>
      <c r="QQV233" s="1"/>
      <c r="QQW233" s="1"/>
      <c r="QQX233" s="1"/>
      <c r="QQY233" s="1"/>
      <c r="QQZ233" s="1"/>
      <c r="QRA233" s="1"/>
      <c r="QRB233" s="1"/>
      <c r="QRC233" s="1"/>
      <c r="QRD233" s="1"/>
      <c r="QRE233" s="1"/>
      <c r="QRF233" s="1"/>
      <c r="QRG233" s="1"/>
      <c r="QRH233" s="1"/>
      <c r="QRI233" s="1"/>
      <c r="QRJ233" s="1"/>
      <c r="QRK233" s="1"/>
      <c r="QRL233" s="1"/>
      <c r="QRM233" s="1"/>
      <c r="QRN233" s="1"/>
      <c r="QRO233" s="1"/>
      <c r="QRP233" s="1"/>
      <c r="QRQ233" s="1"/>
      <c r="QRR233" s="1"/>
      <c r="QRS233" s="1"/>
      <c r="QRT233" s="1"/>
      <c r="QRU233" s="1"/>
      <c r="QRV233" s="1"/>
      <c r="QRW233" s="1"/>
      <c r="QRX233" s="1"/>
      <c r="QRY233" s="1"/>
      <c r="QRZ233" s="1"/>
      <c r="QSA233" s="1"/>
      <c r="QSB233" s="1"/>
      <c r="QSC233" s="1"/>
      <c r="QSD233" s="1"/>
      <c r="QSE233" s="1"/>
      <c r="QSF233" s="1"/>
      <c r="QSG233" s="1"/>
      <c r="QSH233" s="1"/>
      <c r="QSI233" s="1"/>
      <c r="QSJ233" s="1"/>
      <c r="QSK233" s="1"/>
      <c r="QSL233" s="1"/>
      <c r="QSM233" s="1"/>
      <c r="QSN233" s="1"/>
      <c r="QSO233" s="1"/>
      <c r="QSP233" s="1"/>
      <c r="QSQ233" s="1"/>
      <c r="QSR233" s="1"/>
      <c r="QSS233" s="1"/>
      <c r="QST233" s="1"/>
      <c r="QSU233" s="1"/>
      <c r="QSV233" s="1"/>
      <c r="QSW233" s="1"/>
      <c r="QSX233" s="1"/>
      <c r="QSY233" s="1"/>
      <c r="QSZ233" s="1"/>
      <c r="QTA233" s="1"/>
      <c r="QTB233" s="1"/>
      <c r="QTC233" s="1"/>
      <c r="QTD233" s="1"/>
      <c r="QTE233" s="1"/>
      <c r="QTF233" s="1"/>
      <c r="QTG233" s="1"/>
      <c r="QTH233" s="1"/>
      <c r="QTI233" s="1"/>
      <c r="QTJ233" s="1"/>
      <c r="QTK233" s="1"/>
      <c r="QTL233" s="1"/>
      <c r="QTM233" s="1"/>
      <c r="QTN233" s="1"/>
      <c r="QTO233" s="1"/>
      <c r="QTP233" s="1"/>
      <c r="QTQ233" s="1"/>
      <c r="QTR233" s="1"/>
      <c r="QTS233" s="1"/>
      <c r="QTT233" s="1"/>
      <c r="QTU233" s="1"/>
      <c r="QTV233" s="1"/>
      <c r="QTW233" s="1"/>
      <c r="QTX233" s="1"/>
      <c r="QTY233" s="1"/>
      <c r="QTZ233" s="1"/>
      <c r="QUA233" s="1"/>
      <c r="QUB233" s="1"/>
      <c r="QUC233" s="1"/>
      <c r="QUD233" s="1"/>
      <c r="QUE233" s="1"/>
      <c r="QUF233" s="1"/>
      <c r="QUG233" s="1"/>
      <c r="QUH233" s="1"/>
      <c r="QUI233" s="1"/>
      <c r="QUJ233" s="1"/>
      <c r="QUK233" s="1"/>
      <c r="QUL233" s="1"/>
      <c r="QUM233" s="1"/>
      <c r="QUN233" s="1"/>
      <c r="QUO233" s="1"/>
      <c r="QUP233" s="1"/>
      <c r="QUQ233" s="1"/>
      <c r="QUR233" s="1"/>
      <c r="QUS233" s="1"/>
      <c r="QUT233" s="1"/>
      <c r="QUU233" s="1"/>
      <c r="QUV233" s="1"/>
      <c r="QUW233" s="1"/>
      <c r="QUX233" s="1"/>
      <c r="QUY233" s="1"/>
      <c r="QUZ233" s="1"/>
      <c r="QVA233" s="1"/>
      <c r="QVB233" s="1"/>
      <c r="QVC233" s="1"/>
      <c r="QVD233" s="1"/>
      <c r="QVE233" s="1"/>
      <c r="QVF233" s="1"/>
      <c r="QVG233" s="1"/>
      <c r="QVH233" s="1"/>
      <c r="QVI233" s="1"/>
      <c r="QVJ233" s="1"/>
      <c r="QVK233" s="1"/>
      <c r="QVL233" s="1"/>
      <c r="QVM233" s="1"/>
      <c r="QVN233" s="1"/>
      <c r="QVO233" s="1"/>
      <c r="QVP233" s="1"/>
      <c r="QVQ233" s="1"/>
      <c r="QVR233" s="1"/>
      <c r="QVS233" s="1"/>
      <c r="QVT233" s="1"/>
      <c r="QVU233" s="1"/>
      <c r="QVV233" s="1"/>
      <c r="QVW233" s="1"/>
      <c r="QVX233" s="1"/>
      <c r="QVY233" s="1"/>
      <c r="QVZ233" s="1"/>
      <c r="QWA233" s="1"/>
      <c r="QWB233" s="1"/>
      <c r="QWC233" s="1"/>
      <c r="QWD233" s="1"/>
      <c r="QWE233" s="1"/>
      <c r="QWF233" s="1"/>
      <c r="QWG233" s="1"/>
      <c r="QWH233" s="1"/>
      <c r="QWI233" s="1"/>
      <c r="QWJ233" s="1"/>
      <c r="QWK233" s="1"/>
      <c r="QWL233" s="1"/>
      <c r="QWM233" s="1"/>
      <c r="QWN233" s="1"/>
      <c r="QWO233" s="1"/>
      <c r="QWP233" s="1"/>
      <c r="QWQ233" s="1"/>
      <c r="QWR233" s="1"/>
      <c r="QWS233" s="1"/>
      <c r="QWT233" s="1"/>
      <c r="QWU233" s="1"/>
      <c r="QWV233" s="1"/>
      <c r="QWW233" s="1"/>
      <c r="QWX233" s="1"/>
      <c r="QWY233" s="1"/>
      <c r="QWZ233" s="1"/>
      <c r="QXA233" s="1"/>
      <c r="QXB233" s="1"/>
      <c r="QXC233" s="1"/>
      <c r="QXD233" s="1"/>
      <c r="QXE233" s="1"/>
      <c r="QXF233" s="1"/>
      <c r="QXG233" s="1"/>
      <c r="QXH233" s="1"/>
      <c r="QXI233" s="1"/>
      <c r="QXJ233" s="1"/>
      <c r="QXK233" s="1"/>
      <c r="QXL233" s="1"/>
      <c r="QXM233" s="1"/>
      <c r="QXN233" s="1"/>
      <c r="QXO233" s="1"/>
      <c r="QXP233" s="1"/>
      <c r="QXQ233" s="1"/>
      <c r="QXR233" s="1"/>
      <c r="QXS233" s="1"/>
      <c r="QXT233" s="1"/>
      <c r="QXU233" s="1"/>
      <c r="QXV233" s="1"/>
      <c r="QXW233" s="1"/>
      <c r="QXX233" s="1"/>
      <c r="QXY233" s="1"/>
      <c r="QXZ233" s="1"/>
      <c r="QYA233" s="1"/>
      <c r="QYB233" s="1"/>
      <c r="QYC233" s="1"/>
      <c r="QYD233" s="1"/>
      <c r="QYE233" s="1"/>
      <c r="QYF233" s="1"/>
      <c r="QYG233" s="1"/>
      <c r="QYH233" s="1"/>
      <c r="QYI233" s="1"/>
      <c r="QYJ233" s="1"/>
      <c r="QYK233" s="1"/>
      <c r="QYL233" s="1"/>
      <c r="QYM233" s="1"/>
      <c r="QYN233" s="1"/>
      <c r="QYO233" s="1"/>
      <c r="QYP233" s="1"/>
      <c r="QYQ233" s="1"/>
      <c r="QYR233" s="1"/>
      <c r="QYS233" s="1"/>
      <c r="QYT233" s="1"/>
      <c r="QYU233" s="1"/>
      <c r="QYV233" s="1"/>
      <c r="QYW233" s="1"/>
      <c r="QYX233" s="1"/>
      <c r="QYY233" s="1"/>
      <c r="QYZ233" s="1"/>
      <c r="QZA233" s="1"/>
      <c r="QZB233" s="1"/>
      <c r="QZC233" s="1"/>
      <c r="QZD233" s="1"/>
      <c r="QZE233" s="1"/>
      <c r="QZF233" s="1"/>
      <c r="QZG233" s="1"/>
      <c r="QZH233" s="1"/>
      <c r="QZI233" s="1"/>
      <c r="QZJ233" s="1"/>
      <c r="QZK233" s="1"/>
      <c r="QZL233" s="1"/>
      <c r="QZM233" s="1"/>
      <c r="QZN233" s="1"/>
      <c r="QZO233" s="1"/>
      <c r="QZP233" s="1"/>
      <c r="QZQ233" s="1"/>
      <c r="QZR233" s="1"/>
      <c r="QZS233" s="1"/>
      <c r="QZT233" s="1"/>
      <c r="QZU233" s="1"/>
      <c r="QZV233" s="1"/>
      <c r="QZW233" s="1"/>
      <c r="QZX233" s="1"/>
      <c r="QZY233" s="1"/>
      <c r="QZZ233" s="1"/>
      <c r="RAA233" s="1"/>
      <c r="RAB233" s="1"/>
      <c r="RAC233" s="1"/>
      <c r="RAD233" s="1"/>
      <c r="RAE233" s="1"/>
      <c r="RAF233" s="1"/>
      <c r="RAG233" s="1"/>
      <c r="RAH233" s="1"/>
      <c r="RAI233" s="1"/>
      <c r="RAJ233" s="1"/>
      <c r="RAK233" s="1"/>
      <c r="RAL233" s="1"/>
      <c r="RAM233" s="1"/>
      <c r="RAN233" s="1"/>
      <c r="RAO233" s="1"/>
      <c r="RAP233" s="1"/>
      <c r="RAQ233" s="1"/>
      <c r="RAR233" s="1"/>
      <c r="RAS233" s="1"/>
      <c r="RAT233" s="1"/>
      <c r="RAU233" s="1"/>
      <c r="RAV233" s="1"/>
      <c r="RAW233" s="1"/>
      <c r="RAX233" s="1"/>
      <c r="RAY233" s="1"/>
      <c r="RAZ233" s="1"/>
      <c r="RBA233" s="1"/>
      <c r="RBB233" s="1"/>
      <c r="RBC233" s="1"/>
      <c r="RBD233" s="1"/>
      <c r="RBE233" s="1"/>
      <c r="RBF233" s="1"/>
      <c r="RBG233" s="1"/>
      <c r="RBH233" s="1"/>
      <c r="RBI233" s="1"/>
      <c r="RBJ233" s="1"/>
      <c r="RBK233" s="1"/>
      <c r="RBL233" s="1"/>
      <c r="RBM233" s="1"/>
      <c r="RBN233" s="1"/>
      <c r="RBO233" s="1"/>
      <c r="RBP233" s="1"/>
      <c r="RBQ233" s="1"/>
      <c r="RBR233" s="1"/>
      <c r="RBS233" s="1"/>
      <c r="RBT233" s="1"/>
      <c r="RBU233" s="1"/>
      <c r="RBV233" s="1"/>
      <c r="RBW233" s="1"/>
      <c r="RBX233" s="1"/>
      <c r="RBY233" s="1"/>
      <c r="RBZ233" s="1"/>
      <c r="RCA233" s="1"/>
      <c r="RCB233" s="1"/>
      <c r="RCC233" s="1"/>
      <c r="RCD233" s="1"/>
      <c r="RCE233" s="1"/>
      <c r="RCF233" s="1"/>
      <c r="RCG233" s="1"/>
      <c r="RCH233" s="1"/>
      <c r="RCI233" s="1"/>
      <c r="RCJ233" s="1"/>
      <c r="RCK233" s="1"/>
      <c r="RCL233" s="1"/>
      <c r="RCM233" s="1"/>
      <c r="RCN233" s="1"/>
      <c r="RCO233" s="1"/>
      <c r="RCP233" s="1"/>
      <c r="RCQ233" s="1"/>
      <c r="RCR233" s="1"/>
      <c r="RCS233" s="1"/>
      <c r="RCT233" s="1"/>
      <c r="RCU233" s="1"/>
      <c r="RCV233" s="1"/>
      <c r="RCW233" s="1"/>
      <c r="RCX233" s="1"/>
      <c r="RCY233" s="1"/>
      <c r="RCZ233" s="1"/>
      <c r="RDA233" s="1"/>
      <c r="RDB233" s="1"/>
      <c r="RDC233" s="1"/>
      <c r="RDD233" s="1"/>
      <c r="RDE233" s="1"/>
      <c r="RDF233" s="1"/>
      <c r="RDG233" s="1"/>
      <c r="RDH233" s="1"/>
      <c r="RDI233" s="1"/>
      <c r="RDJ233" s="1"/>
      <c r="RDK233" s="1"/>
      <c r="RDL233" s="1"/>
      <c r="RDM233" s="1"/>
      <c r="RDN233" s="1"/>
      <c r="RDO233" s="1"/>
      <c r="RDP233" s="1"/>
      <c r="RDQ233" s="1"/>
      <c r="RDR233" s="1"/>
      <c r="RDS233" s="1"/>
      <c r="RDT233" s="1"/>
      <c r="RDU233" s="1"/>
      <c r="RDV233" s="1"/>
      <c r="RDW233" s="1"/>
      <c r="RDX233" s="1"/>
      <c r="RDY233" s="1"/>
      <c r="RDZ233" s="1"/>
      <c r="REA233" s="1"/>
      <c r="REB233" s="1"/>
      <c r="REC233" s="1"/>
      <c r="RED233" s="1"/>
      <c r="REE233" s="1"/>
      <c r="REF233" s="1"/>
      <c r="REG233" s="1"/>
      <c r="REH233" s="1"/>
      <c r="REI233" s="1"/>
      <c r="REJ233" s="1"/>
      <c r="REK233" s="1"/>
      <c r="REL233" s="1"/>
      <c r="REM233" s="1"/>
      <c r="REN233" s="1"/>
      <c r="REO233" s="1"/>
      <c r="REP233" s="1"/>
      <c r="REQ233" s="1"/>
      <c r="RER233" s="1"/>
      <c r="RES233" s="1"/>
      <c r="RET233" s="1"/>
      <c r="REU233" s="1"/>
      <c r="REV233" s="1"/>
      <c r="REW233" s="1"/>
      <c r="REX233" s="1"/>
      <c r="REY233" s="1"/>
      <c r="REZ233" s="1"/>
      <c r="RFA233" s="1"/>
      <c r="RFB233" s="1"/>
      <c r="RFC233" s="1"/>
      <c r="RFD233" s="1"/>
      <c r="RFE233" s="1"/>
      <c r="RFF233" s="1"/>
      <c r="RFG233" s="1"/>
      <c r="RFH233" s="1"/>
      <c r="RFI233" s="1"/>
      <c r="RFJ233" s="1"/>
      <c r="RFK233" s="1"/>
      <c r="RFL233" s="1"/>
      <c r="RFM233" s="1"/>
      <c r="RFN233" s="1"/>
      <c r="RFO233" s="1"/>
      <c r="RFP233" s="1"/>
      <c r="RFQ233" s="1"/>
      <c r="RFR233" s="1"/>
      <c r="RFS233" s="1"/>
      <c r="RFT233" s="1"/>
      <c r="RFU233" s="1"/>
      <c r="RFV233" s="1"/>
      <c r="RFW233" s="1"/>
      <c r="RFX233" s="1"/>
      <c r="RFY233" s="1"/>
      <c r="RFZ233" s="1"/>
      <c r="RGA233" s="1"/>
      <c r="RGB233" s="1"/>
      <c r="RGC233" s="1"/>
      <c r="RGD233" s="1"/>
      <c r="RGE233" s="1"/>
      <c r="RGF233" s="1"/>
      <c r="RGG233" s="1"/>
      <c r="RGH233" s="1"/>
      <c r="RGI233" s="1"/>
      <c r="RGJ233" s="1"/>
      <c r="RGK233" s="1"/>
      <c r="RGL233" s="1"/>
      <c r="RGM233" s="1"/>
      <c r="RGN233" s="1"/>
      <c r="RGO233" s="1"/>
      <c r="RGP233" s="1"/>
      <c r="RGQ233" s="1"/>
      <c r="RGR233" s="1"/>
      <c r="RGS233" s="1"/>
      <c r="RGT233" s="1"/>
      <c r="RGU233" s="1"/>
      <c r="RGV233" s="1"/>
      <c r="RGW233" s="1"/>
      <c r="RGX233" s="1"/>
      <c r="RGY233" s="1"/>
      <c r="RGZ233" s="1"/>
      <c r="RHA233" s="1"/>
      <c r="RHB233" s="1"/>
      <c r="RHC233" s="1"/>
      <c r="RHD233" s="1"/>
      <c r="RHE233" s="1"/>
      <c r="RHF233" s="1"/>
      <c r="RHG233" s="1"/>
      <c r="RHH233" s="1"/>
      <c r="RHI233" s="1"/>
      <c r="RHJ233" s="1"/>
      <c r="RHK233" s="1"/>
      <c r="RHL233" s="1"/>
      <c r="RHM233" s="1"/>
      <c r="RHN233" s="1"/>
      <c r="RHO233" s="1"/>
      <c r="RHP233" s="1"/>
      <c r="RHQ233" s="1"/>
      <c r="RHR233" s="1"/>
      <c r="RHS233" s="1"/>
      <c r="RHT233" s="1"/>
      <c r="RHU233" s="1"/>
      <c r="RHV233" s="1"/>
      <c r="RHW233" s="1"/>
      <c r="RHX233" s="1"/>
      <c r="RHY233" s="1"/>
      <c r="RHZ233" s="1"/>
      <c r="RIA233" s="1"/>
      <c r="RIB233" s="1"/>
      <c r="RIC233" s="1"/>
      <c r="RID233" s="1"/>
      <c r="RIE233" s="1"/>
      <c r="RIF233" s="1"/>
      <c r="RIG233" s="1"/>
      <c r="RIH233" s="1"/>
      <c r="RII233" s="1"/>
      <c r="RIJ233" s="1"/>
      <c r="RIK233" s="1"/>
      <c r="RIL233" s="1"/>
      <c r="RIM233" s="1"/>
      <c r="RIN233" s="1"/>
      <c r="RIO233" s="1"/>
      <c r="RIP233" s="1"/>
      <c r="RIQ233" s="1"/>
      <c r="RIR233" s="1"/>
      <c r="RIS233" s="1"/>
      <c r="RIT233" s="1"/>
      <c r="RIU233" s="1"/>
      <c r="RIV233" s="1"/>
      <c r="RIW233" s="1"/>
      <c r="RIX233" s="1"/>
      <c r="RIY233" s="1"/>
      <c r="RIZ233" s="1"/>
      <c r="RJA233" s="1"/>
      <c r="RJB233" s="1"/>
      <c r="RJC233" s="1"/>
      <c r="RJD233" s="1"/>
      <c r="RJE233" s="1"/>
      <c r="RJF233" s="1"/>
      <c r="RJG233" s="1"/>
      <c r="RJH233" s="1"/>
      <c r="RJI233" s="1"/>
      <c r="RJJ233" s="1"/>
      <c r="RJK233" s="1"/>
      <c r="RJL233" s="1"/>
      <c r="RJM233" s="1"/>
      <c r="RJN233" s="1"/>
      <c r="RJO233" s="1"/>
      <c r="RJP233" s="1"/>
      <c r="RJQ233" s="1"/>
      <c r="RJR233" s="1"/>
      <c r="RJS233" s="1"/>
      <c r="RJT233" s="1"/>
      <c r="RJU233" s="1"/>
      <c r="RJV233" s="1"/>
      <c r="RJW233" s="1"/>
      <c r="RJX233" s="1"/>
      <c r="RJY233" s="1"/>
      <c r="RJZ233" s="1"/>
      <c r="RKA233" s="1"/>
      <c r="RKB233" s="1"/>
      <c r="RKC233" s="1"/>
      <c r="RKD233" s="1"/>
      <c r="RKE233" s="1"/>
      <c r="RKF233" s="1"/>
      <c r="RKG233" s="1"/>
      <c r="RKH233" s="1"/>
      <c r="RKI233" s="1"/>
      <c r="RKJ233" s="1"/>
      <c r="RKK233" s="1"/>
      <c r="RKL233" s="1"/>
      <c r="RKM233" s="1"/>
      <c r="RKN233" s="1"/>
      <c r="RKO233" s="1"/>
      <c r="RKP233" s="1"/>
      <c r="RKQ233" s="1"/>
      <c r="RKR233" s="1"/>
      <c r="RKS233" s="1"/>
      <c r="RKT233" s="1"/>
      <c r="RKU233" s="1"/>
      <c r="RKV233" s="1"/>
      <c r="RKW233" s="1"/>
      <c r="RKX233" s="1"/>
      <c r="RKY233" s="1"/>
      <c r="RKZ233" s="1"/>
      <c r="RLA233" s="1"/>
      <c r="RLB233" s="1"/>
      <c r="RLC233" s="1"/>
      <c r="RLD233" s="1"/>
      <c r="RLE233" s="1"/>
      <c r="RLF233" s="1"/>
      <c r="RLG233" s="1"/>
      <c r="RLH233" s="1"/>
      <c r="RLI233" s="1"/>
      <c r="RLJ233" s="1"/>
      <c r="RLK233" s="1"/>
      <c r="RLL233" s="1"/>
      <c r="RLM233" s="1"/>
      <c r="RLN233" s="1"/>
      <c r="RLO233" s="1"/>
      <c r="RLP233" s="1"/>
      <c r="RLQ233" s="1"/>
      <c r="RLR233" s="1"/>
      <c r="RLS233" s="1"/>
      <c r="RLT233" s="1"/>
      <c r="RLU233" s="1"/>
      <c r="RLV233" s="1"/>
      <c r="RLW233" s="1"/>
      <c r="RLX233" s="1"/>
      <c r="RLY233" s="1"/>
      <c r="RLZ233" s="1"/>
      <c r="RMA233" s="1"/>
      <c r="RMB233" s="1"/>
      <c r="RMC233" s="1"/>
      <c r="RMD233" s="1"/>
      <c r="RME233" s="1"/>
      <c r="RMF233" s="1"/>
      <c r="RMG233" s="1"/>
      <c r="RMH233" s="1"/>
      <c r="RMI233" s="1"/>
      <c r="RMJ233" s="1"/>
      <c r="RMK233" s="1"/>
      <c r="RML233" s="1"/>
      <c r="RMM233" s="1"/>
      <c r="RMN233" s="1"/>
      <c r="RMO233" s="1"/>
      <c r="RMP233" s="1"/>
      <c r="RMQ233" s="1"/>
      <c r="RMR233" s="1"/>
      <c r="RMS233" s="1"/>
      <c r="RMT233" s="1"/>
      <c r="RMU233" s="1"/>
      <c r="RMV233" s="1"/>
      <c r="RMW233" s="1"/>
      <c r="RMX233" s="1"/>
      <c r="RMY233" s="1"/>
      <c r="RMZ233" s="1"/>
      <c r="RNA233" s="1"/>
      <c r="RNB233" s="1"/>
      <c r="RNC233" s="1"/>
      <c r="RND233" s="1"/>
      <c r="RNE233" s="1"/>
      <c r="RNF233" s="1"/>
      <c r="RNG233" s="1"/>
      <c r="RNH233" s="1"/>
      <c r="RNI233" s="1"/>
      <c r="RNJ233" s="1"/>
      <c r="RNK233" s="1"/>
      <c r="RNL233" s="1"/>
      <c r="RNM233" s="1"/>
      <c r="RNN233" s="1"/>
      <c r="RNO233" s="1"/>
      <c r="RNP233" s="1"/>
      <c r="RNQ233" s="1"/>
      <c r="RNR233" s="1"/>
      <c r="RNS233" s="1"/>
      <c r="RNT233" s="1"/>
      <c r="RNU233" s="1"/>
      <c r="RNV233" s="1"/>
      <c r="RNW233" s="1"/>
      <c r="RNX233" s="1"/>
      <c r="RNY233" s="1"/>
      <c r="RNZ233" s="1"/>
      <c r="ROA233" s="1"/>
      <c r="ROB233" s="1"/>
      <c r="ROC233" s="1"/>
      <c r="ROD233" s="1"/>
      <c r="ROE233" s="1"/>
      <c r="ROF233" s="1"/>
      <c r="ROG233" s="1"/>
      <c r="ROH233" s="1"/>
      <c r="ROI233" s="1"/>
      <c r="ROJ233" s="1"/>
      <c r="ROK233" s="1"/>
      <c r="ROL233" s="1"/>
      <c r="ROM233" s="1"/>
      <c r="RON233" s="1"/>
      <c r="ROO233" s="1"/>
      <c r="ROP233" s="1"/>
      <c r="ROQ233" s="1"/>
      <c r="ROR233" s="1"/>
      <c r="ROS233" s="1"/>
      <c r="ROT233" s="1"/>
      <c r="ROU233" s="1"/>
      <c r="ROV233" s="1"/>
      <c r="ROW233" s="1"/>
      <c r="ROX233" s="1"/>
      <c r="ROY233" s="1"/>
      <c r="ROZ233" s="1"/>
      <c r="RPA233" s="1"/>
      <c r="RPB233" s="1"/>
      <c r="RPC233" s="1"/>
      <c r="RPD233" s="1"/>
      <c r="RPE233" s="1"/>
      <c r="RPF233" s="1"/>
      <c r="RPG233" s="1"/>
      <c r="RPH233" s="1"/>
      <c r="RPI233" s="1"/>
      <c r="RPJ233" s="1"/>
      <c r="RPK233" s="1"/>
      <c r="RPL233" s="1"/>
      <c r="RPM233" s="1"/>
      <c r="RPN233" s="1"/>
      <c r="RPO233" s="1"/>
      <c r="RPP233" s="1"/>
      <c r="RPQ233" s="1"/>
      <c r="RPR233" s="1"/>
      <c r="RPS233" s="1"/>
      <c r="RPT233" s="1"/>
      <c r="RPU233" s="1"/>
      <c r="RPV233" s="1"/>
      <c r="RPW233" s="1"/>
      <c r="RPX233" s="1"/>
      <c r="RPY233" s="1"/>
      <c r="RPZ233" s="1"/>
      <c r="RQA233" s="1"/>
      <c r="RQB233" s="1"/>
      <c r="RQC233" s="1"/>
      <c r="RQD233" s="1"/>
      <c r="RQE233" s="1"/>
      <c r="RQF233" s="1"/>
      <c r="RQG233" s="1"/>
      <c r="RQH233" s="1"/>
      <c r="RQI233" s="1"/>
      <c r="RQJ233" s="1"/>
      <c r="RQK233" s="1"/>
      <c r="RQL233" s="1"/>
      <c r="RQM233" s="1"/>
      <c r="RQN233" s="1"/>
      <c r="RQO233" s="1"/>
      <c r="RQP233" s="1"/>
      <c r="RQQ233" s="1"/>
      <c r="RQR233" s="1"/>
      <c r="RQS233" s="1"/>
      <c r="RQT233" s="1"/>
      <c r="RQU233" s="1"/>
      <c r="RQV233" s="1"/>
      <c r="RQW233" s="1"/>
      <c r="RQX233" s="1"/>
      <c r="RQY233" s="1"/>
      <c r="RQZ233" s="1"/>
      <c r="RRA233" s="1"/>
      <c r="RRB233" s="1"/>
      <c r="RRC233" s="1"/>
      <c r="RRD233" s="1"/>
      <c r="RRE233" s="1"/>
      <c r="RRF233" s="1"/>
      <c r="RRG233" s="1"/>
      <c r="RRH233" s="1"/>
      <c r="RRI233" s="1"/>
      <c r="RRJ233" s="1"/>
      <c r="RRK233" s="1"/>
      <c r="RRL233" s="1"/>
      <c r="RRM233" s="1"/>
      <c r="RRN233" s="1"/>
      <c r="RRO233" s="1"/>
      <c r="RRP233" s="1"/>
      <c r="RRQ233" s="1"/>
      <c r="RRR233" s="1"/>
      <c r="RRS233" s="1"/>
      <c r="RRT233" s="1"/>
      <c r="RRU233" s="1"/>
      <c r="RRV233" s="1"/>
      <c r="RRW233" s="1"/>
      <c r="RRX233" s="1"/>
      <c r="RRY233" s="1"/>
      <c r="RRZ233" s="1"/>
      <c r="RSA233" s="1"/>
      <c r="RSB233" s="1"/>
      <c r="RSC233" s="1"/>
      <c r="RSD233" s="1"/>
      <c r="RSE233" s="1"/>
      <c r="RSF233" s="1"/>
      <c r="RSG233" s="1"/>
      <c r="RSH233" s="1"/>
      <c r="RSI233" s="1"/>
      <c r="RSJ233" s="1"/>
      <c r="RSK233" s="1"/>
      <c r="RSL233" s="1"/>
      <c r="RSM233" s="1"/>
      <c r="RSN233" s="1"/>
      <c r="RSO233" s="1"/>
      <c r="RSP233" s="1"/>
      <c r="RSQ233" s="1"/>
      <c r="RSR233" s="1"/>
      <c r="RSS233" s="1"/>
      <c r="RST233" s="1"/>
      <c r="RSU233" s="1"/>
      <c r="RSV233" s="1"/>
      <c r="RSW233" s="1"/>
      <c r="RSX233" s="1"/>
      <c r="RSY233" s="1"/>
      <c r="RSZ233" s="1"/>
      <c r="RTA233" s="1"/>
      <c r="RTB233" s="1"/>
      <c r="RTC233" s="1"/>
      <c r="RTD233" s="1"/>
      <c r="RTE233" s="1"/>
      <c r="RTF233" s="1"/>
      <c r="RTG233" s="1"/>
      <c r="RTH233" s="1"/>
      <c r="RTI233" s="1"/>
      <c r="RTJ233" s="1"/>
      <c r="RTK233" s="1"/>
      <c r="RTL233" s="1"/>
      <c r="RTM233" s="1"/>
      <c r="RTN233" s="1"/>
      <c r="RTO233" s="1"/>
      <c r="RTP233" s="1"/>
      <c r="RTQ233" s="1"/>
      <c r="RTR233" s="1"/>
      <c r="RTS233" s="1"/>
      <c r="RTT233" s="1"/>
      <c r="RTU233" s="1"/>
      <c r="RTV233" s="1"/>
      <c r="RTW233" s="1"/>
      <c r="RTX233" s="1"/>
      <c r="RTY233" s="1"/>
      <c r="RTZ233" s="1"/>
      <c r="RUA233" s="1"/>
      <c r="RUB233" s="1"/>
      <c r="RUC233" s="1"/>
      <c r="RUD233" s="1"/>
      <c r="RUE233" s="1"/>
      <c r="RUF233" s="1"/>
      <c r="RUG233" s="1"/>
      <c r="RUH233" s="1"/>
      <c r="RUI233" s="1"/>
      <c r="RUJ233" s="1"/>
      <c r="RUK233" s="1"/>
      <c r="RUL233" s="1"/>
      <c r="RUM233" s="1"/>
      <c r="RUN233" s="1"/>
      <c r="RUO233" s="1"/>
      <c r="RUP233" s="1"/>
      <c r="RUQ233" s="1"/>
      <c r="RUR233" s="1"/>
      <c r="RUS233" s="1"/>
      <c r="RUT233" s="1"/>
      <c r="RUU233" s="1"/>
      <c r="RUV233" s="1"/>
      <c r="RUW233" s="1"/>
      <c r="RUX233" s="1"/>
      <c r="RUY233" s="1"/>
      <c r="RUZ233" s="1"/>
      <c r="RVA233" s="1"/>
      <c r="RVB233" s="1"/>
      <c r="RVC233" s="1"/>
      <c r="RVD233" s="1"/>
      <c r="RVE233" s="1"/>
      <c r="RVF233" s="1"/>
      <c r="RVG233" s="1"/>
      <c r="RVH233" s="1"/>
      <c r="RVI233" s="1"/>
      <c r="RVJ233" s="1"/>
      <c r="RVK233" s="1"/>
      <c r="RVL233" s="1"/>
      <c r="RVM233" s="1"/>
      <c r="RVN233" s="1"/>
      <c r="RVO233" s="1"/>
      <c r="RVP233" s="1"/>
      <c r="RVQ233" s="1"/>
      <c r="RVR233" s="1"/>
      <c r="RVS233" s="1"/>
      <c r="RVT233" s="1"/>
      <c r="RVU233" s="1"/>
      <c r="RVV233" s="1"/>
      <c r="RVW233" s="1"/>
      <c r="RVX233" s="1"/>
      <c r="RVY233" s="1"/>
      <c r="RVZ233" s="1"/>
      <c r="RWA233" s="1"/>
      <c r="RWB233" s="1"/>
      <c r="RWC233" s="1"/>
      <c r="RWD233" s="1"/>
      <c r="RWE233" s="1"/>
      <c r="RWF233" s="1"/>
      <c r="RWG233" s="1"/>
      <c r="RWH233" s="1"/>
      <c r="RWI233" s="1"/>
      <c r="RWJ233" s="1"/>
      <c r="RWK233" s="1"/>
      <c r="RWL233" s="1"/>
      <c r="RWM233" s="1"/>
      <c r="RWN233" s="1"/>
      <c r="RWO233" s="1"/>
      <c r="RWP233" s="1"/>
      <c r="RWQ233" s="1"/>
      <c r="RWR233" s="1"/>
      <c r="RWS233" s="1"/>
      <c r="RWT233" s="1"/>
      <c r="RWU233" s="1"/>
      <c r="RWV233" s="1"/>
      <c r="RWW233" s="1"/>
      <c r="RWX233" s="1"/>
      <c r="RWY233" s="1"/>
      <c r="RWZ233" s="1"/>
      <c r="RXA233" s="1"/>
      <c r="RXB233" s="1"/>
      <c r="RXC233" s="1"/>
      <c r="RXD233" s="1"/>
      <c r="RXE233" s="1"/>
      <c r="RXF233" s="1"/>
      <c r="RXG233" s="1"/>
      <c r="RXH233" s="1"/>
      <c r="RXI233" s="1"/>
      <c r="RXJ233" s="1"/>
      <c r="RXK233" s="1"/>
      <c r="RXL233" s="1"/>
      <c r="RXM233" s="1"/>
      <c r="RXN233" s="1"/>
      <c r="RXO233" s="1"/>
      <c r="RXP233" s="1"/>
      <c r="RXQ233" s="1"/>
      <c r="RXR233" s="1"/>
      <c r="RXS233" s="1"/>
      <c r="RXT233" s="1"/>
      <c r="RXU233" s="1"/>
      <c r="RXV233" s="1"/>
      <c r="RXW233" s="1"/>
      <c r="RXX233" s="1"/>
      <c r="RXY233" s="1"/>
      <c r="RXZ233" s="1"/>
      <c r="RYA233" s="1"/>
      <c r="RYB233" s="1"/>
      <c r="RYC233" s="1"/>
      <c r="RYD233" s="1"/>
      <c r="RYE233" s="1"/>
      <c r="RYF233" s="1"/>
      <c r="RYG233" s="1"/>
      <c r="RYH233" s="1"/>
      <c r="RYI233" s="1"/>
      <c r="RYJ233" s="1"/>
      <c r="RYK233" s="1"/>
      <c r="RYL233" s="1"/>
      <c r="RYM233" s="1"/>
      <c r="RYN233" s="1"/>
      <c r="RYO233" s="1"/>
      <c r="RYP233" s="1"/>
      <c r="RYQ233" s="1"/>
      <c r="RYR233" s="1"/>
      <c r="RYS233" s="1"/>
      <c r="RYT233" s="1"/>
      <c r="RYU233" s="1"/>
      <c r="RYV233" s="1"/>
      <c r="RYW233" s="1"/>
      <c r="RYX233" s="1"/>
      <c r="RYY233" s="1"/>
      <c r="RYZ233" s="1"/>
      <c r="RZA233" s="1"/>
      <c r="RZB233" s="1"/>
      <c r="RZC233" s="1"/>
      <c r="RZD233" s="1"/>
      <c r="RZE233" s="1"/>
      <c r="RZF233" s="1"/>
      <c r="RZG233" s="1"/>
      <c r="RZH233" s="1"/>
      <c r="RZI233" s="1"/>
      <c r="RZJ233" s="1"/>
      <c r="RZK233" s="1"/>
      <c r="RZL233" s="1"/>
      <c r="RZM233" s="1"/>
      <c r="RZN233" s="1"/>
      <c r="RZO233" s="1"/>
      <c r="RZP233" s="1"/>
      <c r="RZQ233" s="1"/>
      <c r="RZR233" s="1"/>
      <c r="RZS233" s="1"/>
      <c r="RZT233" s="1"/>
      <c r="RZU233" s="1"/>
      <c r="RZV233" s="1"/>
      <c r="RZW233" s="1"/>
      <c r="RZX233" s="1"/>
      <c r="RZY233" s="1"/>
      <c r="RZZ233" s="1"/>
      <c r="SAA233" s="1"/>
      <c r="SAB233" s="1"/>
      <c r="SAC233" s="1"/>
      <c r="SAD233" s="1"/>
      <c r="SAE233" s="1"/>
      <c r="SAF233" s="1"/>
      <c r="SAG233" s="1"/>
      <c r="SAH233" s="1"/>
      <c r="SAI233" s="1"/>
      <c r="SAJ233" s="1"/>
      <c r="SAK233" s="1"/>
      <c r="SAL233" s="1"/>
      <c r="SAM233" s="1"/>
      <c r="SAN233" s="1"/>
      <c r="SAO233" s="1"/>
      <c r="SAP233" s="1"/>
      <c r="SAQ233" s="1"/>
      <c r="SAR233" s="1"/>
      <c r="SAS233" s="1"/>
      <c r="SAT233" s="1"/>
      <c r="SAU233" s="1"/>
      <c r="SAV233" s="1"/>
      <c r="SAW233" s="1"/>
      <c r="SAX233" s="1"/>
      <c r="SAY233" s="1"/>
      <c r="SAZ233" s="1"/>
      <c r="SBA233" s="1"/>
      <c r="SBB233" s="1"/>
      <c r="SBC233" s="1"/>
      <c r="SBD233" s="1"/>
      <c r="SBE233" s="1"/>
      <c r="SBF233" s="1"/>
      <c r="SBG233" s="1"/>
      <c r="SBH233" s="1"/>
      <c r="SBI233" s="1"/>
      <c r="SBJ233" s="1"/>
      <c r="SBK233" s="1"/>
      <c r="SBL233" s="1"/>
      <c r="SBM233" s="1"/>
      <c r="SBN233" s="1"/>
      <c r="SBO233" s="1"/>
      <c r="SBP233" s="1"/>
      <c r="SBQ233" s="1"/>
      <c r="SBR233" s="1"/>
      <c r="SBS233" s="1"/>
      <c r="SBT233" s="1"/>
      <c r="SBU233" s="1"/>
      <c r="SBV233" s="1"/>
      <c r="SBW233" s="1"/>
      <c r="SBX233" s="1"/>
      <c r="SBY233" s="1"/>
      <c r="SBZ233" s="1"/>
      <c r="SCA233" s="1"/>
      <c r="SCB233" s="1"/>
      <c r="SCC233" s="1"/>
      <c r="SCD233" s="1"/>
      <c r="SCE233" s="1"/>
      <c r="SCF233" s="1"/>
      <c r="SCG233" s="1"/>
      <c r="SCH233" s="1"/>
      <c r="SCI233" s="1"/>
      <c r="SCJ233" s="1"/>
      <c r="SCK233" s="1"/>
      <c r="SCL233" s="1"/>
      <c r="SCM233" s="1"/>
      <c r="SCN233" s="1"/>
      <c r="SCO233" s="1"/>
      <c r="SCP233" s="1"/>
      <c r="SCQ233" s="1"/>
      <c r="SCR233" s="1"/>
      <c r="SCS233" s="1"/>
      <c r="SCT233" s="1"/>
      <c r="SCU233" s="1"/>
      <c r="SCV233" s="1"/>
      <c r="SCW233" s="1"/>
      <c r="SCX233" s="1"/>
      <c r="SCY233" s="1"/>
      <c r="SCZ233" s="1"/>
      <c r="SDA233" s="1"/>
      <c r="SDB233" s="1"/>
      <c r="SDC233" s="1"/>
      <c r="SDD233" s="1"/>
      <c r="SDE233" s="1"/>
      <c r="SDF233" s="1"/>
      <c r="SDG233" s="1"/>
      <c r="SDH233" s="1"/>
      <c r="SDI233" s="1"/>
      <c r="SDJ233" s="1"/>
      <c r="SDK233" s="1"/>
      <c r="SDL233" s="1"/>
      <c r="SDM233" s="1"/>
      <c r="SDN233" s="1"/>
      <c r="SDO233" s="1"/>
      <c r="SDP233" s="1"/>
      <c r="SDQ233" s="1"/>
      <c r="SDR233" s="1"/>
      <c r="SDS233" s="1"/>
      <c r="SDT233" s="1"/>
      <c r="SDU233" s="1"/>
      <c r="SDV233" s="1"/>
      <c r="SDW233" s="1"/>
      <c r="SDX233" s="1"/>
      <c r="SDY233" s="1"/>
      <c r="SDZ233" s="1"/>
      <c r="SEA233" s="1"/>
      <c r="SEB233" s="1"/>
      <c r="SEC233" s="1"/>
      <c r="SED233" s="1"/>
      <c r="SEE233" s="1"/>
      <c r="SEF233" s="1"/>
      <c r="SEG233" s="1"/>
      <c r="SEH233" s="1"/>
      <c r="SEI233" s="1"/>
      <c r="SEJ233" s="1"/>
      <c r="SEK233" s="1"/>
      <c r="SEL233" s="1"/>
      <c r="SEM233" s="1"/>
      <c r="SEN233" s="1"/>
      <c r="SEO233" s="1"/>
      <c r="SEP233" s="1"/>
      <c r="SEQ233" s="1"/>
      <c r="SER233" s="1"/>
      <c r="SES233" s="1"/>
      <c r="SET233" s="1"/>
      <c r="SEU233" s="1"/>
      <c r="SEV233" s="1"/>
      <c r="SEW233" s="1"/>
      <c r="SEX233" s="1"/>
      <c r="SEY233" s="1"/>
      <c r="SEZ233" s="1"/>
      <c r="SFA233" s="1"/>
      <c r="SFB233" s="1"/>
      <c r="SFC233" s="1"/>
      <c r="SFD233" s="1"/>
      <c r="SFE233" s="1"/>
      <c r="SFF233" s="1"/>
      <c r="SFG233" s="1"/>
      <c r="SFH233" s="1"/>
      <c r="SFI233" s="1"/>
      <c r="SFJ233" s="1"/>
      <c r="SFK233" s="1"/>
      <c r="SFL233" s="1"/>
      <c r="SFM233" s="1"/>
      <c r="SFN233" s="1"/>
      <c r="SFO233" s="1"/>
      <c r="SFP233" s="1"/>
      <c r="SFQ233" s="1"/>
      <c r="SFR233" s="1"/>
      <c r="SFS233" s="1"/>
      <c r="SFT233" s="1"/>
      <c r="SFU233" s="1"/>
      <c r="SFV233" s="1"/>
      <c r="SFW233" s="1"/>
      <c r="SFX233" s="1"/>
      <c r="SFY233" s="1"/>
      <c r="SFZ233" s="1"/>
      <c r="SGA233" s="1"/>
      <c r="SGB233" s="1"/>
      <c r="SGC233" s="1"/>
      <c r="SGD233" s="1"/>
      <c r="SGE233" s="1"/>
      <c r="SGF233" s="1"/>
      <c r="SGG233" s="1"/>
      <c r="SGH233" s="1"/>
      <c r="SGI233" s="1"/>
      <c r="SGJ233" s="1"/>
      <c r="SGK233" s="1"/>
      <c r="SGL233" s="1"/>
      <c r="SGM233" s="1"/>
      <c r="SGN233" s="1"/>
      <c r="SGO233" s="1"/>
      <c r="SGP233" s="1"/>
      <c r="SGQ233" s="1"/>
      <c r="SGR233" s="1"/>
      <c r="SGS233" s="1"/>
      <c r="SGT233" s="1"/>
      <c r="SGU233" s="1"/>
      <c r="SGV233" s="1"/>
      <c r="SGW233" s="1"/>
      <c r="SGX233" s="1"/>
      <c r="SGY233" s="1"/>
      <c r="SGZ233" s="1"/>
      <c r="SHA233" s="1"/>
      <c r="SHB233" s="1"/>
      <c r="SHC233" s="1"/>
      <c r="SHD233" s="1"/>
      <c r="SHE233" s="1"/>
      <c r="SHF233" s="1"/>
      <c r="SHG233" s="1"/>
      <c r="SHH233" s="1"/>
      <c r="SHI233" s="1"/>
      <c r="SHJ233" s="1"/>
      <c r="SHK233" s="1"/>
      <c r="SHL233" s="1"/>
      <c r="SHM233" s="1"/>
      <c r="SHN233" s="1"/>
      <c r="SHO233" s="1"/>
      <c r="SHP233" s="1"/>
      <c r="SHQ233" s="1"/>
      <c r="SHR233" s="1"/>
      <c r="SHS233" s="1"/>
      <c r="SHT233" s="1"/>
      <c r="SHU233" s="1"/>
      <c r="SHV233" s="1"/>
      <c r="SHW233" s="1"/>
      <c r="SHX233" s="1"/>
      <c r="SHY233" s="1"/>
      <c r="SHZ233" s="1"/>
      <c r="SIA233" s="1"/>
      <c r="SIB233" s="1"/>
      <c r="SIC233" s="1"/>
      <c r="SID233" s="1"/>
      <c r="SIE233" s="1"/>
      <c r="SIF233" s="1"/>
      <c r="SIG233" s="1"/>
      <c r="SIH233" s="1"/>
      <c r="SII233" s="1"/>
      <c r="SIJ233" s="1"/>
      <c r="SIK233" s="1"/>
      <c r="SIL233" s="1"/>
      <c r="SIM233" s="1"/>
      <c r="SIN233" s="1"/>
      <c r="SIO233" s="1"/>
      <c r="SIP233" s="1"/>
      <c r="SIQ233" s="1"/>
      <c r="SIR233" s="1"/>
      <c r="SIS233" s="1"/>
      <c r="SIT233" s="1"/>
      <c r="SIU233" s="1"/>
      <c r="SIV233" s="1"/>
      <c r="SIW233" s="1"/>
      <c r="SIX233" s="1"/>
      <c r="SIY233" s="1"/>
      <c r="SIZ233" s="1"/>
      <c r="SJA233" s="1"/>
      <c r="SJB233" s="1"/>
      <c r="SJC233" s="1"/>
      <c r="SJD233" s="1"/>
      <c r="SJE233" s="1"/>
      <c r="SJF233" s="1"/>
      <c r="SJG233" s="1"/>
      <c r="SJH233" s="1"/>
      <c r="SJI233" s="1"/>
      <c r="SJJ233" s="1"/>
      <c r="SJK233" s="1"/>
      <c r="SJL233" s="1"/>
      <c r="SJM233" s="1"/>
      <c r="SJN233" s="1"/>
      <c r="SJO233" s="1"/>
      <c r="SJP233" s="1"/>
      <c r="SJQ233" s="1"/>
      <c r="SJR233" s="1"/>
      <c r="SJS233" s="1"/>
      <c r="SJT233" s="1"/>
      <c r="SJU233" s="1"/>
      <c r="SJV233" s="1"/>
      <c r="SJW233" s="1"/>
      <c r="SJX233" s="1"/>
      <c r="SJY233" s="1"/>
      <c r="SJZ233" s="1"/>
      <c r="SKA233" s="1"/>
      <c r="SKB233" s="1"/>
      <c r="SKC233" s="1"/>
      <c r="SKD233" s="1"/>
      <c r="SKE233" s="1"/>
      <c r="SKF233" s="1"/>
      <c r="SKG233" s="1"/>
      <c r="SKH233" s="1"/>
      <c r="SKI233" s="1"/>
      <c r="SKJ233" s="1"/>
      <c r="SKK233" s="1"/>
      <c r="SKL233" s="1"/>
      <c r="SKM233" s="1"/>
      <c r="SKN233" s="1"/>
      <c r="SKO233" s="1"/>
      <c r="SKP233" s="1"/>
      <c r="SKQ233" s="1"/>
      <c r="SKR233" s="1"/>
      <c r="SKS233" s="1"/>
      <c r="SKT233" s="1"/>
      <c r="SKU233" s="1"/>
      <c r="SKV233" s="1"/>
      <c r="SKW233" s="1"/>
      <c r="SKX233" s="1"/>
      <c r="SKY233" s="1"/>
      <c r="SKZ233" s="1"/>
      <c r="SLA233" s="1"/>
      <c r="SLB233" s="1"/>
      <c r="SLC233" s="1"/>
      <c r="SLD233" s="1"/>
      <c r="SLE233" s="1"/>
      <c r="SLF233" s="1"/>
      <c r="SLG233" s="1"/>
      <c r="SLH233" s="1"/>
      <c r="SLI233" s="1"/>
      <c r="SLJ233" s="1"/>
      <c r="SLK233" s="1"/>
      <c r="SLL233" s="1"/>
      <c r="SLM233" s="1"/>
      <c r="SLN233" s="1"/>
      <c r="SLO233" s="1"/>
      <c r="SLP233" s="1"/>
      <c r="SLQ233" s="1"/>
      <c r="SLR233" s="1"/>
      <c r="SLS233" s="1"/>
      <c r="SLT233" s="1"/>
      <c r="SLU233" s="1"/>
      <c r="SLV233" s="1"/>
      <c r="SLW233" s="1"/>
      <c r="SLX233" s="1"/>
      <c r="SLY233" s="1"/>
      <c r="SLZ233" s="1"/>
      <c r="SMA233" s="1"/>
      <c r="SMB233" s="1"/>
      <c r="SMC233" s="1"/>
      <c r="SMD233" s="1"/>
      <c r="SME233" s="1"/>
      <c r="SMF233" s="1"/>
      <c r="SMG233" s="1"/>
      <c r="SMH233" s="1"/>
      <c r="SMI233" s="1"/>
      <c r="SMJ233" s="1"/>
      <c r="SMK233" s="1"/>
      <c r="SML233" s="1"/>
      <c r="SMM233" s="1"/>
      <c r="SMN233" s="1"/>
      <c r="SMO233" s="1"/>
      <c r="SMP233" s="1"/>
      <c r="SMQ233" s="1"/>
      <c r="SMR233" s="1"/>
      <c r="SMS233" s="1"/>
      <c r="SMT233" s="1"/>
      <c r="SMU233" s="1"/>
      <c r="SMV233" s="1"/>
      <c r="SMW233" s="1"/>
      <c r="SMX233" s="1"/>
      <c r="SMY233" s="1"/>
      <c r="SMZ233" s="1"/>
      <c r="SNA233" s="1"/>
      <c r="SNB233" s="1"/>
      <c r="SNC233" s="1"/>
      <c r="SND233" s="1"/>
      <c r="SNE233" s="1"/>
      <c r="SNF233" s="1"/>
      <c r="SNG233" s="1"/>
      <c r="SNH233" s="1"/>
      <c r="SNI233" s="1"/>
      <c r="SNJ233" s="1"/>
      <c r="SNK233" s="1"/>
      <c r="SNL233" s="1"/>
      <c r="SNM233" s="1"/>
      <c r="SNN233" s="1"/>
      <c r="SNO233" s="1"/>
      <c r="SNP233" s="1"/>
      <c r="SNQ233" s="1"/>
      <c r="SNR233" s="1"/>
      <c r="SNS233" s="1"/>
      <c r="SNT233" s="1"/>
      <c r="SNU233" s="1"/>
      <c r="SNV233" s="1"/>
      <c r="SNW233" s="1"/>
      <c r="SNX233" s="1"/>
      <c r="SNY233" s="1"/>
      <c r="SNZ233" s="1"/>
      <c r="SOA233" s="1"/>
      <c r="SOB233" s="1"/>
      <c r="SOC233" s="1"/>
      <c r="SOD233" s="1"/>
      <c r="SOE233" s="1"/>
      <c r="SOF233" s="1"/>
      <c r="SOG233" s="1"/>
      <c r="SOH233" s="1"/>
      <c r="SOI233" s="1"/>
      <c r="SOJ233" s="1"/>
      <c r="SOK233" s="1"/>
      <c r="SOL233" s="1"/>
      <c r="SOM233" s="1"/>
      <c r="SON233" s="1"/>
      <c r="SOO233" s="1"/>
      <c r="SOP233" s="1"/>
      <c r="SOQ233" s="1"/>
      <c r="SOR233" s="1"/>
      <c r="SOS233" s="1"/>
      <c r="SOT233" s="1"/>
      <c r="SOU233" s="1"/>
      <c r="SOV233" s="1"/>
      <c r="SOW233" s="1"/>
      <c r="SOX233" s="1"/>
      <c r="SOY233" s="1"/>
      <c r="SOZ233" s="1"/>
      <c r="SPA233" s="1"/>
      <c r="SPB233" s="1"/>
      <c r="SPC233" s="1"/>
      <c r="SPD233" s="1"/>
      <c r="SPE233" s="1"/>
      <c r="SPF233" s="1"/>
      <c r="SPG233" s="1"/>
      <c r="SPH233" s="1"/>
      <c r="SPI233" s="1"/>
      <c r="SPJ233" s="1"/>
      <c r="SPK233" s="1"/>
      <c r="SPL233" s="1"/>
      <c r="SPM233" s="1"/>
      <c r="SPN233" s="1"/>
      <c r="SPO233" s="1"/>
      <c r="SPP233" s="1"/>
      <c r="SPQ233" s="1"/>
      <c r="SPR233" s="1"/>
      <c r="SPS233" s="1"/>
      <c r="SPT233" s="1"/>
      <c r="SPU233" s="1"/>
      <c r="SPV233" s="1"/>
      <c r="SPW233" s="1"/>
      <c r="SPX233" s="1"/>
      <c r="SPY233" s="1"/>
      <c r="SPZ233" s="1"/>
      <c r="SQA233" s="1"/>
      <c r="SQB233" s="1"/>
      <c r="SQC233" s="1"/>
      <c r="SQD233" s="1"/>
      <c r="SQE233" s="1"/>
      <c r="SQF233" s="1"/>
      <c r="SQG233" s="1"/>
      <c r="SQH233" s="1"/>
      <c r="SQI233" s="1"/>
      <c r="SQJ233" s="1"/>
      <c r="SQK233" s="1"/>
      <c r="SQL233" s="1"/>
      <c r="SQM233" s="1"/>
      <c r="SQN233" s="1"/>
      <c r="SQO233" s="1"/>
      <c r="SQP233" s="1"/>
      <c r="SQQ233" s="1"/>
      <c r="SQR233" s="1"/>
      <c r="SQS233" s="1"/>
      <c r="SQT233" s="1"/>
      <c r="SQU233" s="1"/>
      <c r="SQV233" s="1"/>
      <c r="SQW233" s="1"/>
      <c r="SQX233" s="1"/>
      <c r="SQY233" s="1"/>
      <c r="SQZ233" s="1"/>
      <c r="SRA233" s="1"/>
      <c r="SRB233" s="1"/>
      <c r="SRC233" s="1"/>
      <c r="SRD233" s="1"/>
      <c r="SRE233" s="1"/>
      <c r="SRF233" s="1"/>
      <c r="SRG233" s="1"/>
      <c r="SRH233" s="1"/>
      <c r="SRI233" s="1"/>
      <c r="SRJ233" s="1"/>
      <c r="SRK233" s="1"/>
      <c r="SRL233" s="1"/>
      <c r="SRM233" s="1"/>
      <c r="SRN233" s="1"/>
      <c r="SRO233" s="1"/>
      <c r="SRP233" s="1"/>
      <c r="SRQ233" s="1"/>
      <c r="SRR233" s="1"/>
      <c r="SRS233" s="1"/>
      <c r="SRT233" s="1"/>
      <c r="SRU233" s="1"/>
      <c r="SRV233" s="1"/>
      <c r="SRW233" s="1"/>
      <c r="SRX233" s="1"/>
      <c r="SRY233" s="1"/>
      <c r="SRZ233" s="1"/>
      <c r="SSA233" s="1"/>
      <c r="SSB233" s="1"/>
      <c r="SSC233" s="1"/>
      <c r="SSD233" s="1"/>
      <c r="SSE233" s="1"/>
      <c r="SSF233" s="1"/>
      <c r="SSG233" s="1"/>
      <c r="SSH233" s="1"/>
      <c r="SSI233" s="1"/>
      <c r="SSJ233" s="1"/>
      <c r="SSK233" s="1"/>
      <c r="SSL233" s="1"/>
      <c r="SSM233" s="1"/>
      <c r="SSN233" s="1"/>
      <c r="SSO233" s="1"/>
      <c r="SSP233" s="1"/>
      <c r="SSQ233" s="1"/>
      <c r="SSR233" s="1"/>
      <c r="SSS233" s="1"/>
      <c r="SST233" s="1"/>
      <c r="SSU233" s="1"/>
      <c r="SSV233" s="1"/>
      <c r="SSW233" s="1"/>
      <c r="SSX233" s="1"/>
      <c r="SSY233" s="1"/>
      <c r="SSZ233" s="1"/>
      <c r="STA233" s="1"/>
      <c r="STB233" s="1"/>
      <c r="STC233" s="1"/>
      <c r="STD233" s="1"/>
      <c r="STE233" s="1"/>
      <c r="STF233" s="1"/>
      <c r="STG233" s="1"/>
      <c r="STH233" s="1"/>
      <c r="STI233" s="1"/>
      <c r="STJ233" s="1"/>
      <c r="STK233" s="1"/>
      <c r="STL233" s="1"/>
      <c r="STM233" s="1"/>
      <c r="STN233" s="1"/>
      <c r="STO233" s="1"/>
      <c r="STP233" s="1"/>
      <c r="STQ233" s="1"/>
      <c r="STR233" s="1"/>
      <c r="STS233" s="1"/>
      <c r="STT233" s="1"/>
      <c r="STU233" s="1"/>
      <c r="STV233" s="1"/>
      <c r="STW233" s="1"/>
      <c r="STX233" s="1"/>
      <c r="STY233" s="1"/>
      <c r="STZ233" s="1"/>
      <c r="SUA233" s="1"/>
      <c r="SUB233" s="1"/>
      <c r="SUC233" s="1"/>
      <c r="SUD233" s="1"/>
      <c r="SUE233" s="1"/>
      <c r="SUF233" s="1"/>
      <c r="SUG233" s="1"/>
      <c r="SUH233" s="1"/>
      <c r="SUI233" s="1"/>
      <c r="SUJ233" s="1"/>
      <c r="SUK233" s="1"/>
      <c r="SUL233" s="1"/>
      <c r="SUM233" s="1"/>
      <c r="SUN233" s="1"/>
      <c r="SUO233" s="1"/>
      <c r="SUP233" s="1"/>
      <c r="SUQ233" s="1"/>
      <c r="SUR233" s="1"/>
      <c r="SUS233" s="1"/>
      <c r="SUT233" s="1"/>
      <c r="SUU233" s="1"/>
      <c r="SUV233" s="1"/>
      <c r="SUW233" s="1"/>
      <c r="SUX233" s="1"/>
      <c r="SUY233" s="1"/>
      <c r="SUZ233" s="1"/>
      <c r="SVA233" s="1"/>
      <c r="SVB233" s="1"/>
      <c r="SVC233" s="1"/>
      <c r="SVD233" s="1"/>
      <c r="SVE233" s="1"/>
      <c r="SVF233" s="1"/>
      <c r="SVG233" s="1"/>
      <c r="SVH233" s="1"/>
      <c r="SVI233" s="1"/>
      <c r="SVJ233" s="1"/>
      <c r="SVK233" s="1"/>
      <c r="SVL233" s="1"/>
      <c r="SVM233" s="1"/>
      <c r="SVN233" s="1"/>
      <c r="SVO233" s="1"/>
      <c r="SVP233" s="1"/>
      <c r="SVQ233" s="1"/>
      <c r="SVR233" s="1"/>
      <c r="SVS233" s="1"/>
      <c r="SVT233" s="1"/>
      <c r="SVU233" s="1"/>
      <c r="SVV233" s="1"/>
      <c r="SVW233" s="1"/>
      <c r="SVX233" s="1"/>
      <c r="SVY233" s="1"/>
      <c r="SVZ233" s="1"/>
      <c r="SWA233" s="1"/>
      <c r="SWB233" s="1"/>
      <c r="SWC233" s="1"/>
      <c r="SWD233" s="1"/>
      <c r="SWE233" s="1"/>
      <c r="SWF233" s="1"/>
      <c r="SWG233" s="1"/>
      <c r="SWH233" s="1"/>
      <c r="SWI233" s="1"/>
      <c r="SWJ233" s="1"/>
      <c r="SWK233" s="1"/>
      <c r="SWL233" s="1"/>
      <c r="SWM233" s="1"/>
      <c r="SWN233" s="1"/>
      <c r="SWO233" s="1"/>
      <c r="SWP233" s="1"/>
      <c r="SWQ233" s="1"/>
      <c r="SWR233" s="1"/>
      <c r="SWS233" s="1"/>
      <c r="SWT233" s="1"/>
      <c r="SWU233" s="1"/>
      <c r="SWV233" s="1"/>
      <c r="SWW233" s="1"/>
      <c r="SWX233" s="1"/>
      <c r="SWY233" s="1"/>
      <c r="SWZ233" s="1"/>
      <c r="SXA233" s="1"/>
      <c r="SXB233" s="1"/>
      <c r="SXC233" s="1"/>
      <c r="SXD233" s="1"/>
      <c r="SXE233" s="1"/>
      <c r="SXF233" s="1"/>
      <c r="SXG233" s="1"/>
      <c r="SXH233" s="1"/>
      <c r="SXI233" s="1"/>
      <c r="SXJ233" s="1"/>
      <c r="SXK233" s="1"/>
      <c r="SXL233" s="1"/>
      <c r="SXM233" s="1"/>
      <c r="SXN233" s="1"/>
      <c r="SXO233" s="1"/>
      <c r="SXP233" s="1"/>
      <c r="SXQ233" s="1"/>
      <c r="SXR233" s="1"/>
      <c r="SXS233" s="1"/>
      <c r="SXT233" s="1"/>
      <c r="SXU233" s="1"/>
      <c r="SXV233" s="1"/>
      <c r="SXW233" s="1"/>
      <c r="SXX233" s="1"/>
      <c r="SXY233" s="1"/>
      <c r="SXZ233" s="1"/>
      <c r="SYA233" s="1"/>
      <c r="SYB233" s="1"/>
      <c r="SYC233" s="1"/>
      <c r="SYD233" s="1"/>
      <c r="SYE233" s="1"/>
      <c r="SYF233" s="1"/>
      <c r="SYG233" s="1"/>
      <c r="SYH233" s="1"/>
      <c r="SYI233" s="1"/>
      <c r="SYJ233" s="1"/>
      <c r="SYK233" s="1"/>
      <c r="SYL233" s="1"/>
      <c r="SYM233" s="1"/>
      <c r="SYN233" s="1"/>
      <c r="SYO233" s="1"/>
      <c r="SYP233" s="1"/>
      <c r="SYQ233" s="1"/>
      <c r="SYR233" s="1"/>
      <c r="SYS233" s="1"/>
      <c r="SYT233" s="1"/>
      <c r="SYU233" s="1"/>
      <c r="SYV233" s="1"/>
      <c r="SYW233" s="1"/>
      <c r="SYX233" s="1"/>
      <c r="SYY233" s="1"/>
      <c r="SYZ233" s="1"/>
      <c r="SZA233" s="1"/>
      <c r="SZB233" s="1"/>
      <c r="SZC233" s="1"/>
      <c r="SZD233" s="1"/>
      <c r="SZE233" s="1"/>
      <c r="SZF233" s="1"/>
      <c r="SZG233" s="1"/>
      <c r="SZH233" s="1"/>
      <c r="SZI233" s="1"/>
      <c r="SZJ233" s="1"/>
      <c r="SZK233" s="1"/>
      <c r="SZL233" s="1"/>
      <c r="SZM233" s="1"/>
      <c r="SZN233" s="1"/>
      <c r="SZO233" s="1"/>
      <c r="SZP233" s="1"/>
      <c r="SZQ233" s="1"/>
      <c r="SZR233" s="1"/>
      <c r="SZS233" s="1"/>
      <c r="SZT233" s="1"/>
      <c r="SZU233" s="1"/>
      <c r="SZV233" s="1"/>
      <c r="SZW233" s="1"/>
      <c r="SZX233" s="1"/>
      <c r="SZY233" s="1"/>
      <c r="SZZ233" s="1"/>
      <c r="TAA233" s="1"/>
      <c r="TAB233" s="1"/>
      <c r="TAC233" s="1"/>
      <c r="TAD233" s="1"/>
      <c r="TAE233" s="1"/>
      <c r="TAF233" s="1"/>
      <c r="TAG233" s="1"/>
      <c r="TAH233" s="1"/>
      <c r="TAI233" s="1"/>
      <c r="TAJ233" s="1"/>
      <c r="TAK233" s="1"/>
      <c r="TAL233" s="1"/>
      <c r="TAM233" s="1"/>
      <c r="TAN233" s="1"/>
      <c r="TAO233" s="1"/>
      <c r="TAP233" s="1"/>
      <c r="TAQ233" s="1"/>
      <c r="TAR233" s="1"/>
      <c r="TAS233" s="1"/>
      <c r="TAT233" s="1"/>
      <c r="TAU233" s="1"/>
      <c r="TAV233" s="1"/>
      <c r="TAW233" s="1"/>
      <c r="TAX233" s="1"/>
      <c r="TAY233" s="1"/>
      <c r="TAZ233" s="1"/>
      <c r="TBA233" s="1"/>
      <c r="TBB233" s="1"/>
      <c r="TBC233" s="1"/>
      <c r="TBD233" s="1"/>
      <c r="TBE233" s="1"/>
      <c r="TBF233" s="1"/>
      <c r="TBG233" s="1"/>
      <c r="TBH233" s="1"/>
      <c r="TBI233" s="1"/>
      <c r="TBJ233" s="1"/>
      <c r="TBK233" s="1"/>
      <c r="TBL233" s="1"/>
      <c r="TBM233" s="1"/>
      <c r="TBN233" s="1"/>
      <c r="TBO233" s="1"/>
      <c r="TBP233" s="1"/>
      <c r="TBQ233" s="1"/>
      <c r="TBR233" s="1"/>
      <c r="TBS233" s="1"/>
      <c r="TBT233" s="1"/>
      <c r="TBU233" s="1"/>
      <c r="TBV233" s="1"/>
      <c r="TBW233" s="1"/>
      <c r="TBX233" s="1"/>
      <c r="TBY233" s="1"/>
      <c r="TBZ233" s="1"/>
      <c r="TCA233" s="1"/>
      <c r="TCB233" s="1"/>
      <c r="TCC233" s="1"/>
      <c r="TCD233" s="1"/>
      <c r="TCE233" s="1"/>
      <c r="TCF233" s="1"/>
      <c r="TCG233" s="1"/>
      <c r="TCH233" s="1"/>
      <c r="TCI233" s="1"/>
      <c r="TCJ233" s="1"/>
      <c r="TCK233" s="1"/>
      <c r="TCL233" s="1"/>
      <c r="TCM233" s="1"/>
      <c r="TCN233" s="1"/>
      <c r="TCO233" s="1"/>
      <c r="TCP233" s="1"/>
      <c r="TCQ233" s="1"/>
      <c r="TCR233" s="1"/>
      <c r="TCS233" s="1"/>
      <c r="TCT233" s="1"/>
      <c r="TCU233" s="1"/>
      <c r="TCV233" s="1"/>
      <c r="TCW233" s="1"/>
      <c r="TCX233" s="1"/>
      <c r="TCY233" s="1"/>
      <c r="TCZ233" s="1"/>
      <c r="TDA233" s="1"/>
      <c r="TDB233" s="1"/>
      <c r="TDC233" s="1"/>
      <c r="TDD233" s="1"/>
      <c r="TDE233" s="1"/>
      <c r="TDF233" s="1"/>
      <c r="TDG233" s="1"/>
      <c r="TDH233" s="1"/>
      <c r="TDI233" s="1"/>
      <c r="TDJ233" s="1"/>
      <c r="TDK233" s="1"/>
      <c r="TDL233" s="1"/>
      <c r="TDM233" s="1"/>
      <c r="TDN233" s="1"/>
      <c r="TDO233" s="1"/>
      <c r="TDP233" s="1"/>
      <c r="TDQ233" s="1"/>
      <c r="TDR233" s="1"/>
      <c r="TDS233" s="1"/>
      <c r="TDT233" s="1"/>
      <c r="TDU233" s="1"/>
      <c r="TDV233" s="1"/>
      <c r="TDW233" s="1"/>
      <c r="TDX233" s="1"/>
      <c r="TDY233" s="1"/>
      <c r="TDZ233" s="1"/>
      <c r="TEA233" s="1"/>
      <c r="TEB233" s="1"/>
      <c r="TEC233" s="1"/>
      <c r="TED233" s="1"/>
      <c r="TEE233" s="1"/>
      <c r="TEF233" s="1"/>
      <c r="TEG233" s="1"/>
      <c r="TEH233" s="1"/>
      <c r="TEI233" s="1"/>
      <c r="TEJ233" s="1"/>
      <c r="TEK233" s="1"/>
      <c r="TEL233" s="1"/>
      <c r="TEM233" s="1"/>
      <c r="TEN233" s="1"/>
      <c r="TEO233" s="1"/>
      <c r="TEP233" s="1"/>
      <c r="TEQ233" s="1"/>
      <c r="TER233" s="1"/>
      <c r="TES233" s="1"/>
      <c r="TET233" s="1"/>
      <c r="TEU233" s="1"/>
      <c r="TEV233" s="1"/>
      <c r="TEW233" s="1"/>
      <c r="TEX233" s="1"/>
      <c r="TEY233" s="1"/>
      <c r="TEZ233" s="1"/>
      <c r="TFA233" s="1"/>
      <c r="TFB233" s="1"/>
      <c r="TFC233" s="1"/>
      <c r="TFD233" s="1"/>
      <c r="TFE233" s="1"/>
      <c r="TFF233" s="1"/>
      <c r="TFG233" s="1"/>
      <c r="TFH233" s="1"/>
      <c r="TFI233" s="1"/>
      <c r="TFJ233" s="1"/>
      <c r="TFK233" s="1"/>
      <c r="TFL233" s="1"/>
      <c r="TFM233" s="1"/>
      <c r="TFN233" s="1"/>
      <c r="TFO233" s="1"/>
      <c r="TFP233" s="1"/>
      <c r="TFQ233" s="1"/>
      <c r="TFR233" s="1"/>
      <c r="TFS233" s="1"/>
      <c r="TFT233" s="1"/>
      <c r="TFU233" s="1"/>
      <c r="TFV233" s="1"/>
      <c r="TFW233" s="1"/>
      <c r="TFX233" s="1"/>
      <c r="TFY233" s="1"/>
      <c r="TFZ233" s="1"/>
      <c r="TGA233" s="1"/>
      <c r="TGB233" s="1"/>
      <c r="TGC233" s="1"/>
      <c r="TGD233" s="1"/>
      <c r="TGE233" s="1"/>
      <c r="TGF233" s="1"/>
      <c r="TGG233" s="1"/>
      <c r="TGH233" s="1"/>
      <c r="TGI233" s="1"/>
      <c r="TGJ233" s="1"/>
      <c r="TGK233" s="1"/>
      <c r="TGL233" s="1"/>
      <c r="TGM233" s="1"/>
      <c r="TGN233" s="1"/>
      <c r="TGO233" s="1"/>
      <c r="TGP233" s="1"/>
      <c r="TGQ233" s="1"/>
      <c r="TGR233" s="1"/>
      <c r="TGS233" s="1"/>
      <c r="TGT233" s="1"/>
      <c r="TGU233" s="1"/>
      <c r="TGV233" s="1"/>
      <c r="TGW233" s="1"/>
      <c r="TGX233" s="1"/>
      <c r="TGY233" s="1"/>
      <c r="TGZ233" s="1"/>
      <c r="THA233" s="1"/>
      <c r="THB233" s="1"/>
      <c r="THC233" s="1"/>
      <c r="THD233" s="1"/>
      <c r="THE233" s="1"/>
      <c r="THF233" s="1"/>
      <c r="THG233" s="1"/>
      <c r="THH233" s="1"/>
      <c r="THI233" s="1"/>
      <c r="THJ233" s="1"/>
      <c r="THK233" s="1"/>
      <c r="THL233" s="1"/>
      <c r="THM233" s="1"/>
      <c r="THN233" s="1"/>
      <c r="THO233" s="1"/>
      <c r="THP233" s="1"/>
      <c r="THQ233" s="1"/>
      <c r="THR233" s="1"/>
      <c r="THS233" s="1"/>
      <c r="THT233" s="1"/>
      <c r="THU233" s="1"/>
      <c r="THV233" s="1"/>
      <c r="THW233" s="1"/>
      <c r="THX233" s="1"/>
      <c r="THY233" s="1"/>
      <c r="THZ233" s="1"/>
      <c r="TIA233" s="1"/>
      <c r="TIB233" s="1"/>
      <c r="TIC233" s="1"/>
      <c r="TID233" s="1"/>
      <c r="TIE233" s="1"/>
      <c r="TIF233" s="1"/>
      <c r="TIG233" s="1"/>
      <c r="TIH233" s="1"/>
      <c r="TII233" s="1"/>
      <c r="TIJ233" s="1"/>
      <c r="TIK233" s="1"/>
      <c r="TIL233" s="1"/>
      <c r="TIM233" s="1"/>
      <c r="TIN233" s="1"/>
      <c r="TIO233" s="1"/>
      <c r="TIP233" s="1"/>
      <c r="TIQ233" s="1"/>
      <c r="TIR233" s="1"/>
      <c r="TIS233" s="1"/>
      <c r="TIT233" s="1"/>
      <c r="TIU233" s="1"/>
      <c r="TIV233" s="1"/>
      <c r="TIW233" s="1"/>
      <c r="TIX233" s="1"/>
      <c r="TIY233" s="1"/>
      <c r="TIZ233" s="1"/>
      <c r="TJA233" s="1"/>
      <c r="TJB233" s="1"/>
      <c r="TJC233" s="1"/>
      <c r="TJD233" s="1"/>
      <c r="TJE233" s="1"/>
      <c r="TJF233" s="1"/>
      <c r="TJG233" s="1"/>
      <c r="TJH233" s="1"/>
      <c r="TJI233" s="1"/>
      <c r="TJJ233" s="1"/>
      <c r="TJK233" s="1"/>
      <c r="TJL233" s="1"/>
      <c r="TJM233" s="1"/>
      <c r="TJN233" s="1"/>
      <c r="TJO233" s="1"/>
      <c r="TJP233" s="1"/>
      <c r="TJQ233" s="1"/>
      <c r="TJR233" s="1"/>
      <c r="TJS233" s="1"/>
      <c r="TJT233" s="1"/>
      <c r="TJU233" s="1"/>
      <c r="TJV233" s="1"/>
      <c r="TJW233" s="1"/>
      <c r="TJX233" s="1"/>
      <c r="TJY233" s="1"/>
      <c r="TJZ233" s="1"/>
      <c r="TKA233" s="1"/>
      <c r="TKB233" s="1"/>
      <c r="TKC233" s="1"/>
      <c r="TKD233" s="1"/>
      <c r="TKE233" s="1"/>
      <c r="TKF233" s="1"/>
      <c r="TKG233" s="1"/>
      <c r="TKH233" s="1"/>
      <c r="TKI233" s="1"/>
      <c r="TKJ233" s="1"/>
      <c r="TKK233" s="1"/>
      <c r="TKL233" s="1"/>
      <c r="TKM233" s="1"/>
      <c r="TKN233" s="1"/>
      <c r="TKO233" s="1"/>
      <c r="TKP233" s="1"/>
      <c r="TKQ233" s="1"/>
      <c r="TKR233" s="1"/>
      <c r="TKS233" s="1"/>
      <c r="TKT233" s="1"/>
      <c r="TKU233" s="1"/>
      <c r="TKV233" s="1"/>
      <c r="TKW233" s="1"/>
      <c r="TKX233" s="1"/>
      <c r="TKY233" s="1"/>
      <c r="TKZ233" s="1"/>
      <c r="TLA233" s="1"/>
      <c r="TLB233" s="1"/>
      <c r="TLC233" s="1"/>
      <c r="TLD233" s="1"/>
      <c r="TLE233" s="1"/>
      <c r="TLF233" s="1"/>
      <c r="TLG233" s="1"/>
      <c r="TLH233" s="1"/>
      <c r="TLI233" s="1"/>
      <c r="TLJ233" s="1"/>
      <c r="TLK233" s="1"/>
      <c r="TLL233" s="1"/>
      <c r="TLM233" s="1"/>
      <c r="TLN233" s="1"/>
      <c r="TLO233" s="1"/>
      <c r="TLP233" s="1"/>
      <c r="TLQ233" s="1"/>
      <c r="TLR233" s="1"/>
      <c r="TLS233" s="1"/>
      <c r="TLT233" s="1"/>
      <c r="TLU233" s="1"/>
      <c r="TLV233" s="1"/>
      <c r="TLW233" s="1"/>
      <c r="TLX233" s="1"/>
      <c r="TLY233" s="1"/>
      <c r="TLZ233" s="1"/>
      <c r="TMA233" s="1"/>
      <c r="TMB233" s="1"/>
      <c r="TMC233" s="1"/>
      <c r="TMD233" s="1"/>
      <c r="TME233" s="1"/>
      <c r="TMF233" s="1"/>
      <c r="TMG233" s="1"/>
      <c r="TMH233" s="1"/>
      <c r="TMI233" s="1"/>
      <c r="TMJ233" s="1"/>
      <c r="TMK233" s="1"/>
      <c r="TML233" s="1"/>
      <c r="TMM233" s="1"/>
      <c r="TMN233" s="1"/>
      <c r="TMO233" s="1"/>
      <c r="TMP233" s="1"/>
      <c r="TMQ233" s="1"/>
      <c r="TMR233" s="1"/>
      <c r="TMS233" s="1"/>
      <c r="TMT233" s="1"/>
      <c r="TMU233" s="1"/>
      <c r="TMV233" s="1"/>
      <c r="TMW233" s="1"/>
      <c r="TMX233" s="1"/>
      <c r="TMY233" s="1"/>
      <c r="TMZ233" s="1"/>
      <c r="TNA233" s="1"/>
      <c r="TNB233" s="1"/>
      <c r="TNC233" s="1"/>
      <c r="TND233" s="1"/>
      <c r="TNE233" s="1"/>
      <c r="TNF233" s="1"/>
      <c r="TNG233" s="1"/>
      <c r="TNH233" s="1"/>
      <c r="TNI233" s="1"/>
      <c r="TNJ233" s="1"/>
      <c r="TNK233" s="1"/>
      <c r="TNL233" s="1"/>
      <c r="TNM233" s="1"/>
      <c r="TNN233" s="1"/>
      <c r="TNO233" s="1"/>
      <c r="TNP233" s="1"/>
      <c r="TNQ233" s="1"/>
      <c r="TNR233" s="1"/>
      <c r="TNS233" s="1"/>
      <c r="TNT233" s="1"/>
      <c r="TNU233" s="1"/>
      <c r="TNV233" s="1"/>
      <c r="TNW233" s="1"/>
      <c r="TNX233" s="1"/>
      <c r="TNY233" s="1"/>
      <c r="TNZ233" s="1"/>
      <c r="TOA233" s="1"/>
      <c r="TOB233" s="1"/>
      <c r="TOC233" s="1"/>
      <c r="TOD233" s="1"/>
      <c r="TOE233" s="1"/>
      <c r="TOF233" s="1"/>
      <c r="TOG233" s="1"/>
      <c r="TOH233" s="1"/>
      <c r="TOI233" s="1"/>
      <c r="TOJ233" s="1"/>
      <c r="TOK233" s="1"/>
      <c r="TOL233" s="1"/>
      <c r="TOM233" s="1"/>
      <c r="TON233" s="1"/>
      <c r="TOO233" s="1"/>
      <c r="TOP233" s="1"/>
      <c r="TOQ233" s="1"/>
      <c r="TOR233" s="1"/>
      <c r="TOS233" s="1"/>
      <c r="TOT233" s="1"/>
      <c r="TOU233" s="1"/>
      <c r="TOV233" s="1"/>
      <c r="TOW233" s="1"/>
      <c r="TOX233" s="1"/>
      <c r="TOY233" s="1"/>
      <c r="TOZ233" s="1"/>
      <c r="TPA233" s="1"/>
      <c r="TPB233" s="1"/>
      <c r="TPC233" s="1"/>
      <c r="TPD233" s="1"/>
      <c r="TPE233" s="1"/>
      <c r="TPF233" s="1"/>
      <c r="TPG233" s="1"/>
      <c r="TPH233" s="1"/>
      <c r="TPI233" s="1"/>
      <c r="TPJ233" s="1"/>
      <c r="TPK233" s="1"/>
      <c r="TPL233" s="1"/>
      <c r="TPM233" s="1"/>
      <c r="TPN233" s="1"/>
      <c r="TPO233" s="1"/>
      <c r="TPP233" s="1"/>
      <c r="TPQ233" s="1"/>
      <c r="TPR233" s="1"/>
      <c r="TPS233" s="1"/>
      <c r="TPT233" s="1"/>
      <c r="TPU233" s="1"/>
      <c r="TPV233" s="1"/>
      <c r="TPW233" s="1"/>
      <c r="TPX233" s="1"/>
      <c r="TPY233" s="1"/>
      <c r="TPZ233" s="1"/>
      <c r="TQA233" s="1"/>
      <c r="TQB233" s="1"/>
      <c r="TQC233" s="1"/>
      <c r="TQD233" s="1"/>
      <c r="TQE233" s="1"/>
      <c r="TQF233" s="1"/>
      <c r="TQG233" s="1"/>
      <c r="TQH233" s="1"/>
      <c r="TQI233" s="1"/>
      <c r="TQJ233" s="1"/>
      <c r="TQK233" s="1"/>
      <c r="TQL233" s="1"/>
      <c r="TQM233" s="1"/>
      <c r="TQN233" s="1"/>
      <c r="TQO233" s="1"/>
      <c r="TQP233" s="1"/>
      <c r="TQQ233" s="1"/>
      <c r="TQR233" s="1"/>
      <c r="TQS233" s="1"/>
      <c r="TQT233" s="1"/>
      <c r="TQU233" s="1"/>
      <c r="TQV233" s="1"/>
      <c r="TQW233" s="1"/>
      <c r="TQX233" s="1"/>
      <c r="TQY233" s="1"/>
      <c r="TQZ233" s="1"/>
      <c r="TRA233" s="1"/>
      <c r="TRB233" s="1"/>
      <c r="TRC233" s="1"/>
      <c r="TRD233" s="1"/>
      <c r="TRE233" s="1"/>
      <c r="TRF233" s="1"/>
      <c r="TRG233" s="1"/>
      <c r="TRH233" s="1"/>
      <c r="TRI233" s="1"/>
      <c r="TRJ233" s="1"/>
      <c r="TRK233" s="1"/>
      <c r="TRL233" s="1"/>
      <c r="TRM233" s="1"/>
      <c r="TRN233" s="1"/>
      <c r="TRO233" s="1"/>
      <c r="TRP233" s="1"/>
      <c r="TRQ233" s="1"/>
      <c r="TRR233" s="1"/>
      <c r="TRS233" s="1"/>
      <c r="TRT233" s="1"/>
      <c r="TRU233" s="1"/>
      <c r="TRV233" s="1"/>
      <c r="TRW233" s="1"/>
      <c r="TRX233" s="1"/>
      <c r="TRY233" s="1"/>
      <c r="TRZ233" s="1"/>
      <c r="TSA233" s="1"/>
      <c r="TSB233" s="1"/>
      <c r="TSC233" s="1"/>
      <c r="TSD233" s="1"/>
      <c r="TSE233" s="1"/>
      <c r="TSF233" s="1"/>
      <c r="TSG233" s="1"/>
      <c r="TSH233" s="1"/>
      <c r="TSI233" s="1"/>
      <c r="TSJ233" s="1"/>
      <c r="TSK233" s="1"/>
      <c r="TSL233" s="1"/>
      <c r="TSM233" s="1"/>
      <c r="TSN233" s="1"/>
      <c r="TSO233" s="1"/>
      <c r="TSP233" s="1"/>
      <c r="TSQ233" s="1"/>
      <c r="TSR233" s="1"/>
      <c r="TSS233" s="1"/>
      <c r="TST233" s="1"/>
      <c r="TSU233" s="1"/>
      <c r="TSV233" s="1"/>
      <c r="TSW233" s="1"/>
      <c r="TSX233" s="1"/>
      <c r="TSY233" s="1"/>
      <c r="TSZ233" s="1"/>
      <c r="TTA233" s="1"/>
      <c r="TTB233" s="1"/>
      <c r="TTC233" s="1"/>
      <c r="TTD233" s="1"/>
      <c r="TTE233" s="1"/>
      <c r="TTF233" s="1"/>
      <c r="TTG233" s="1"/>
      <c r="TTH233" s="1"/>
      <c r="TTI233" s="1"/>
      <c r="TTJ233" s="1"/>
      <c r="TTK233" s="1"/>
      <c r="TTL233" s="1"/>
      <c r="TTM233" s="1"/>
      <c r="TTN233" s="1"/>
      <c r="TTO233" s="1"/>
      <c r="TTP233" s="1"/>
      <c r="TTQ233" s="1"/>
      <c r="TTR233" s="1"/>
      <c r="TTS233" s="1"/>
      <c r="TTT233" s="1"/>
      <c r="TTU233" s="1"/>
      <c r="TTV233" s="1"/>
      <c r="TTW233" s="1"/>
      <c r="TTX233" s="1"/>
      <c r="TTY233" s="1"/>
      <c r="TTZ233" s="1"/>
      <c r="TUA233" s="1"/>
      <c r="TUB233" s="1"/>
      <c r="TUC233" s="1"/>
      <c r="TUD233" s="1"/>
      <c r="TUE233" s="1"/>
      <c r="TUF233" s="1"/>
      <c r="TUG233" s="1"/>
      <c r="TUH233" s="1"/>
      <c r="TUI233" s="1"/>
      <c r="TUJ233" s="1"/>
      <c r="TUK233" s="1"/>
      <c r="TUL233" s="1"/>
      <c r="TUM233" s="1"/>
      <c r="TUN233" s="1"/>
      <c r="TUO233" s="1"/>
      <c r="TUP233" s="1"/>
      <c r="TUQ233" s="1"/>
      <c r="TUR233" s="1"/>
      <c r="TUS233" s="1"/>
      <c r="TUT233" s="1"/>
      <c r="TUU233" s="1"/>
      <c r="TUV233" s="1"/>
      <c r="TUW233" s="1"/>
      <c r="TUX233" s="1"/>
      <c r="TUY233" s="1"/>
      <c r="TUZ233" s="1"/>
      <c r="TVA233" s="1"/>
      <c r="TVB233" s="1"/>
      <c r="TVC233" s="1"/>
      <c r="TVD233" s="1"/>
      <c r="TVE233" s="1"/>
      <c r="TVF233" s="1"/>
      <c r="TVG233" s="1"/>
      <c r="TVH233" s="1"/>
      <c r="TVI233" s="1"/>
      <c r="TVJ233" s="1"/>
      <c r="TVK233" s="1"/>
      <c r="TVL233" s="1"/>
      <c r="TVM233" s="1"/>
      <c r="TVN233" s="1"/>
      <c r="TVO233" s="1"/>
      <c r="TVP233" s="1"/>
      <c r="TVQ233" s="1"/>
      <c r="TVR233" s="1"/>
      <c r="TVS233" s="1"/>
      <c r="TVT233" s="1"/>
      <c r="TVU233" s="1"/>
      <c r="TVV233" s="1"/>
      <c r="TVW233" s="1"/>
      <c r="TVX233" s="1"/>
      <c r="TVY233" s="1"/>
      <c r="TVZ233" s="1"/>
      <c r="TWA233" s="1"/>
      <c r="TWB233" s="1"/>
      <c r="TWC233" s="1"/>
      <c r="TWD233" s="1"/>
      <c r="TWE233" s="1"/>
      <c r="TWF233" s="1"/>
      <c r="TWG233" s="1"/>
      <c r="TWH233" s="1"/>
      <c r="TWI233" s="1"/>
      <c r="TWJ233" s="1"/>
      <c r="TWK233" s="1"/>
      <c r="TWL233" s="1"/>
      <c r="TWM233" s="1"/>
      <c r="TWN233" s="1"/>
      <c r="TWO233" s="1"/>
      <c r="TWP233" s="1"/>
      <c r="TWQ233" s="1"/>
      <c r="TWR233" s="1"/>
      <c r="TWS233" s="1"/>
      <c r="TWT233" s="1"/>
      <c r="TWU233" s="1"/>
      <c r="TWV233" s="1"/>
      <c r="TWW233" s="1"/>
      <c r="TWX233" s="1"/>
      <c r="TWY233" s="1"/>
      <c r="TWZ233" s="1"/>
      <c r="TXA233" s="1"/>
      <c r="TXB233" s="1"/>
      <c r="TXC233" s="1"/>
      <c r="TXD233" s="1"/>
      <c r="TXE233" s="1"/>
      <c r="TXF233" s="1"/>
      <c r="TXG233" s="1"/>
      <c r="TXH233" s="1"/>
      <c r="TXI233" s="1"/>
      <c r="TXJ233" s="1"/>
      <c r="TXK233" s="1"/>
      <c r="TXL233" s="1"/>
      <c r="TXM233" s="1"/>
      <c r="TXN233" s="1"/>
      <c r="TXO233" s="1"/>
      <c r="TXP233" s="1"/>
      <c r="TXQ233" s="1"/>
      <c r="TXR233" s="1"/>
      <c r="TXS233" s="1"/>
      <c r="TXT233" s="1"/>
      <c r="TXU233" s="1"/>
      <c r="TXV233" s="1"/>
      <c r="TXW233" s="1"/>
      <c r="TXX233" s="1"/>
      <c r="TXY233" s="1"/>
      <c r="TXZ233" s="1"/>
      <c r="TYA233" s="1"/>
      <c r="TYB233" s="1"/>
      <c r="TYC233" s="1"/>
      <c r="TYD233" s="1"/>
      <c r="TYE233" s="1"/>
      <c r="TYF233" s="1"/>
      <c r="TYG233" s="1"/>
      <c r="TYH233" s="1"/>
      <c r="TYI233" s="1"/>
      <c r="TYJ233" s="1"/>
      <c r="TYK233" s="1"/>
      <c r="TYL233" s="1"/>
      <c r="TYM233" s="1"/>
      <c r="TYN233" s="1"/>
      <c r="TYO233" s="1"/>
      <c r="TYP233" s="1"/>
      <c r="TYQ233" s="1"/>
      <c r="TYR233" s="1"/>
      <c r="TYS233" s="1"/>
      <c r="TYT233" s="1"/>
      <c r="TYU233" s="1"/>
      <c r="TYV233" s="1"/>
      <c r="TYW233" s="1"/>
      <c r="TYX233" s="1"/>
      <c r="TYY233" s="1"/>
      <c r="TYZ233" s="1"/>
      <c r="TZA233" s="1"/>
      <c r="TZB233" s="1"/>
      <c r="TZC233" s="1"/>
      <c r="TZD233" s="1"/>
      <c r="TZE233" s="1"/>
      <c r="TZF233" s="1"/>
      <c r="TZG233" s="1"/>
      <c r="TZH233" s="1"/>
      <c r="TZI233" s="1"/>
      <c r="TZJ233" s="1"/>
      <c r="TZK233" s="1"/>
      <c r="TZL233" s="1"/>
      <c r="TZM233" s="1"/>
      <c r="TZN233" s="1"/>
      <c r="TZO233" s="1"/>
      <c r="TZP233" s="1"/>
      <c r="TZQ233" s="1"/>
      <c r="TZR233" s="1"/>
      <c r="TZS233" s="1"/>
      <c r="TZT233" s="1"/>
      <c r="TZU233" s="1"/>
      <c r="TZV233" s="1"/>
      <c r="TZW233" s="1"/>
      <c r="TZX233" s="1"/>
      <c r="TZY233" s="1"/>
      <c r="TZZ233" s="1"/>
      <c r="UAA233" s="1"/>
      <c r="UAB233" s="1"/>
      <c r="UAC233" s="1"/>
      <c r="UAD233" s="1"/>
      <c r="UAE233" s="1"/>
      <c r="UAF233" s="1"/>
      <c r="UAG233" s="1"/>
      <c r="UAH233" s="1"/>
      <c r="UAI233" s="1"/>
      <c r="UAJ233" s="1"/>
      <c r="UAK233" s="1"/>
      <c r="UAL233" s="1"/>
      <c r="UAM233" s="1"/>
      <c r="UAN233" s="1"/>
      <c r="UAO233" s="1"/>
      <c r="UAP233" s="1"/>
      <c r="UAQ233" s="1"/>
      <c r="UAR233" s="1"/>
      <c r="UAS233" s="1"/>
      <c r="UAT233" s="1"/>
      <c r="UAU233" s="1"/>
      <c r="UAV233" s="1"/>
      <c r="UAW233" s="1"/>
      <c r="UAX233" s="1"/>
      <c r="UAY233" s="1"/>
      <c r="UAZ233" s="1"/>
      <c r="UBA233" s="1"/>
      <c r="UBB233" s="1"/>
      <c r="UBC233" s="1"/>
      <c r="UBD233" s="1"/>
      <c r="UBE233" s="1"/>
      <c r="UBF233" s="1"/>
      <c r="UBG233" s="1"/>
      <c r="UBH233" s="1"/>
      <c r="UBI233" s="1"/>
      <c r="UBJ233" s="1"/>
      <c r="UBK233" s="1"/>
      <c r="UBL233" s="1"/>
      <c r="UBM233" s="1"/>
      <c r="UBN233" s="1"/>
      <c r="UBO233" s="1"/>
      <c r="UBP233" s="1"/>
      <c r="UBQ233" s="1"/>
      <c r="UBR233" s="1"/>
      <c r="UBS233" s="1"/>
      <c r="UBT233" s="1"/>
      <c r="UBU233" s="1"/>
      <c r="UBV233" s="1"/>
      <c r="UBW233" s="1"/>
      <c r="UBX233" s="1"/>
      <c r="UBY233" s="1"/>
      <c r="UBZ233" s="1"/>
      <c r="UCA233" s="1"/>
      <c r="UCB233" s="1"/>
      <c r="UCC233" s="1"/>
      <c r="UCD233" s="1"/>
      <c r="UCE233" s="1"/>
      <c r="UCF233" s="1"/>
      <c r="UCG233" s="1"/>
      <c r="UCH233" s="1"/>
      <c r="UCI233" s="1"/>
      <c r="UCJ233" s="1"/>
      <c r="UCK233" s="1"/>
      <c r="UCL233" s="1"/>
      <c r="UCM233" s="1"/>
      <c r="UCN233" s="1"/>
      <c r="UCO233" s="1"/>
      <c r="UCP233" s="1"/>
      <c r="UCQ233" s="1"/>
      <c r="UCR233" s="1"/>
      <c r="UCS233" s="1"/>
      <c r="UCT233" s="1"/>
      <c r="UCU233" s="1"/>
      <c r="UCV233" s="1"/>
      <c r="UCW233" s="1"/>
      <c r="UCX233" s="1"/>
      <c r="UCY233" s="1"/>
      <c r="UCZ233" s="1"/>
      <c r="UDA233" s="1"/>
      <c r="UDB233" s="1"/>
      <c r="UDC233" s="1"/>
      <c r="UDD233" s="1"/>
      <c r="UDE233" s="1"/>
      <c r="UDF233" s="1"/>
      <c r="UDG233" s="1"/>
      <c r="UDH233" s="1"/>
      <c r="UDI233" s="1"/>
      <c r="UDJ233" s="1"/>
      <c r="UDK233" s="1"/>
      <c r="UDL233" s="1"/>
      <c r="UDM233" s="1"/>
      <c r="UDN233" s="1"/>
      <c r="UDO233" s="1"/>
      <c r="UDP233" s="1"/>
      <c r="UDQ233" s="1"/>
      <c r="UDR233" s="1"/>
      <c r="UDS233" s="1"/>
      <c r="UDT233" s="1"/>
      <c r="UDU233" s="1"/>
      <c r="UDV233" s="1"/>
      <c r="UDW233" s="1"/>
      <c r="UDX233" s="1"/>
      <c r="UDY233" s="1"/>
      <c r="UDZ233" s="1"/>
      <c r="UEA233" s="1"/>
      <c r="UEB233" s="1"/>
      <c r="UEC233" s="1"/>
      <c r="UED233" s="1"/>
      <c r="UEE233" s="1"/>
      <c r="UEF233" s="1"/>
      <c r="UEG233" s="1"/>
      <c r="UEH233" s="1"/>
      <c r="UEI233" s="1"/>
      <c r="UEJ233" s="1"/>
      <c r="UEK233" s="1"/>
      <c r="UEL233" s="1"/>
      <c r="UEM233" s="1"/>
      <c r="UEN233" s="1"/>
      <c r="UEO233" s="1"/>
      <c r="UEP233" s="1"/>
      <c r="UEQ233" s="1"/>
      <c r="UER233" s="1"/>
      <c r="UES233" s="1"/>
      <c r="UET233" s="1"/>
      <c r="UEU233" s="1"/>
      <c r="UEV233" s="1"/>
      <c r="UEW233" s="1"/>
      <c r="UEX233" s="1"/>
      <c r="UEY233" s="1"/>
      <c r="UEZ233" s="1"/>
      <c r="UFA233" s="1"/>
      <c r="UFB233" s="1"/>
      <c r="UFC233" s="1"/>
      <c r="UFD233" s="1"/>
      <c r="UFE233" s="1"/>
      <c r="UFF233" s="1"/>
      <c r="UFG233" s="1"/>
      <c r="UFH233" s="1"/>
      <c r="UFI233" s="1"/>
      <c r="UFJ233" s="1"/>
      <c r="UFK233" s="1"/>
      <c r="UFL233" s="1"/>
      <c r="UFM233" s="1"/>
      <c r="UFN233" s="1"/>
      <c r="UFO233" s="1"/>
      <c r="UFP233" s="1"/>
      <c r="UFQ233" s="1"/>
      <c r="UFR233" s="1"/>
      <c r="UFS233" s="1"/>
      <c r="UFT233" s="1"/>
      <c r="UFU233" s="1"/>
      <c r="UFV233" s="1"/>
      <c r="UFW233" s="1"/>
      <c r="UFX233" s="1"/>
      <c r="UFY233" s="1"/>
      <c r="UFZ233" s="1"/>
      <c r="UGA233" s="1"/>
      <c r="UGB233" s="1"/>
      <c r="UGC233" s="1"/>
      <c r="UGD233" s="1"/>
      <c r="UGE233" s="1"/>
      <c r="UGF233" s="1"/>
      <c r="UGG233" s="1"/>
      <c r="UGH233" s="1"/>
      <c r="UGI233" s="1"/>
      <c r="UGJ233" s="1"/>
      <c r="UGK233" s="1"/>
      <c r="UGL233" s="1"/>
      <c r="UGM233" s="1"/>
      <c r="UGN233" s="1"/>
      <c r="UGO233" s="1"/>
      <c r="UGP233" s="1"/>
      <c r="UGQ233" s="1"/>
      <c r="UGR233" s="1"/>
      <c r="UGS233" s="1"/>
      <c r="UGT233" s="1"/>
      <c r="UGU233" s="1"/>
      <c r="UGV233" s="1"/>
      <c r="UGW233" s="1"/>
      <c r="UGX233" s="1"/>
      <c r="UGY233" s="1"/>
      <c r="UGZ233" s="1"/>
      <c r="UHA233" s="1"/>
      <c r="UHB233" s="1"/>
      <c r="UHC233" s="1"/>
      <c r="UHD233" s="1"/>
      <c r="UHE233" s="1"/>
      <c r="UHF233" s="1"/>
      <c r="UHG233" s="1"/>
      <c r="UHH233" s="1"/>
      <c r="UHI233" s="1"/>
      <c r="UHJ233" s="1"/>
      <c r="UHK233" s="1"/>
      <c r="UHL233" s="1"/>
      <c r="UHM233" s="1"/>
      <c r="UHN233" s="1"/>
      <c r="UHO233" s="1"/>
      <c r="UHP233" s="1"/>
      <c r="UHQ233" s="1"/>
      <c r="UHR233" s="1"/>
      <c r="UHS233" s="1"/>
      <c r="UHT233" s="1"/>
      <c r="UHU233" s="1"/>
      <c r="UHV233" s="1"/>
      <c r="UHW233" s="1"/>
      <c r="UHX233" s="1"/>
      <c r="UHY233" s="1"/>
      <c r="UHZ233" s="1"/>
      <c r="UIA233" s="1"/>
      <c r="UIB233" s="1"/>
      <c r="UIC233" s="1"/>
      <c r="UID233" s="1"/>
      <c r="UIE233" s="1"/>
      <c r="UIF233" s="1"/>
      <c r="UIG233" s="1"/>
      <c r="UIH233" s="1"/>
      <c r="UII233" s="1"/>
      <c r="UIJ233" s="1"/>
      <c r="UIK233" s="1"/>
      <c r="UIL233" s="1"/>
      <c r="UIM233" s="1"/>
      <c r="UIN233" s="1"/>
      <c r="UIO233" s="1"/>
      <c r="UIP233" s="1"/>
      <c r="UIQ233" s="1"/>
      <c r="UIR233" s="1"/>
      <c r="UIS233" s="1"/>
      <c r="UIT233" s="1"/>
      <c r="UIU233" s="1"/>
      <c r="UIV233" s="1"/>
      <c r="UIW233" s="1"/>
      <c r="UIX233" s="1"/>
      <c r="UIY233" s="1"/>
      <c r="UIZ233" s="1"/>
      <c r="UJA233" s="1"/>
      <c r="UJB233" s="1"/>
      <c r="UJC233" s="1"/>
      <c r="UJD233" s="1"/>
      <c r="UJE233" s="1"/>
      <c r="UJF233" s="1"/>
      <c r="UJG233" s="1"/>
      <c r="UJH233" s="1"/>
      <c r="UJI233" s="1"/>
      <c r="UJJ233" s="1"/>
      <c r="UJK233" s="1"/>
      <c r="UJL233" s="1"/>
      <c r="UJM233" s="1"/>
      <c r="UJN233" s="1"/>
      <c r="UJO233" s="1"/>
      <c r="UJP233" s="1"/>
      <c r="UJQ233" s="1"/>
      <c r="UJR233" s="1"/>
      <c r="UJS233" s="1"/>
      <c r="UJT233" s="1"/>
      <c r="UJU233" s="1"/>
      <c r="UJV233" s="1"/>
      <c r="UJW233" s="1"/>
      <c r="UJX233" s="1"/>
      <c r="UJY233" s="1"/>
      <c r="UJZ233" s="1"/>
      <c r="UKA233" s="1"/>
      <c r="UKB233" s="1"/>
      <c r="UKC233" s="1"/>
      <c r="UKD233" s="1"/>
      <c r="UKE233" s="1"/>
      <c r="UKF233" s="1"/>
      <c r="UKG233" s="1"/>
      <c r="UKH233" s="1"/>
      <c r="UKI233" s="1"/>
      <c r="UKJ233" s="1"/>
      <c r="UKK233" s="1"/>
      <c r="UKL233" s="1"/>
      <c r="UKM233" s="1"/>
      <c r="UKN233" s="1"/>
      <c r="UKO233" s="1"/>
      <c r="UKP233" s="1"/>
      <c r="UKQ233" s="1"/>
      <c r="UKR233" s="1"/>
      <c r="UKS233" s="1"/>
      <c r="UKT233" s="1"/>
      <c r="UKU233" s="1"/>
      <c r="UKV233" s="1"/>
      <c r="UKW233" s="1"/>
      <c r="UKX233" s="1"/>
      <c r="UKY233" s="1"/>
      <c r="UKZ233" s="1"/>
      <c r="ULA233" s="1"/>
      <c r="ULB233" s="1"/>
      <c r="ULC233" s="1"/>
      <c r="ULD233" s="1"/>
      <c r="ULE233" s="1"/>
      <c r="ULF233" s="1"/>
      <c r="ULG233" s="1"/>
      <c r="ULH233" s="1"/>
      <c r="ULI233" s="1"/>
      <c r="ULJ233" s="1"/>
      <c r="ULK233" s="1"/>
      <c r="ULL233" s="1"/>
      <c r="ULM233" s="1"/>
      <c r="ULN233" s="1"/>
      <c r="ULO233" s="1"/>
      <c r="ULP233" s="1"/>
      <c r="ULQ233" s="1"/>
      <c r="ULR233" s="1"/>
      <c r="ULS233" s="1"/>
      <c r="ULT233" s="1"/>
      <c r="ULU233" s="1"/>
      <c r="ULV233" s="1"/>
      <c r="ULW233" s="1"/>
      <c r="ULX233" s="1"/>
      <c r="ULY233" s="1"/>
      <c r="ULZ233" s="1"/>
      <c r="UMA233" s="1"/>
      <c r="UMB233" s="1"/>
      <c r="UMC233" s="1"/>
      <c r="UMD233" s="1"/>
      <c r="UME233" s="1"/>
      <c r="UMF233" s="1"/>
      <c r="UMG233" s="1"/>
      <c r="UMH233" s="1"/>
      <c r="UMI233" s="1"/>
      <c r="UMJ233" s="1"/>
      <c r="UMK233" s="1"/>
      <c r="UML233" s="1"/>
      <c r="UMM233" s="1"/>
      <c r="UMN233" s="1"/>
      <c r="UMO233" s="1"/>
      <c r="UMP233" s="1"/>
      <c r="UMQ233" s="1"/>
      <c r="UMR233" s="1"/>
      <c r="UMS233" s="1"/>
      <c r="UMT233" s="1"/>
      <c r="UMU233" s="1"/>
      <c r="UMV233" s="1"/>
      <c r="UMW233" s="1"/>
      <c r="UMX233" s="1"/>
      <c r="UMY233" s="1"/>
      <c r="UMZ233" s="1"/>
      <c r="UNA233" s="1"/>
      <c r="UNB233" s="1"/>
      <c r="UNC233" s="1"/>
      <c r="UND233" s="1"/>
      <c r="UNE233" s="1"/>
      <c r="UNF233" s="1"/>
      <c r="UNG233" s="1"/>
      <c r="UNH233" s="1"/>
      <c r="UNI233" s="1"/>
      <c r="UNJ233" s="1"/>
      <c r="UNK233" s="1"/>
      <c r="UNL233" s="1"/>
      <c r="UNM233" s="1"/>
      <c r="UNN233" s="1"/>
      <c r="UNO233" s="1"/>
      <c r="UNP233" s="1"/>
      <c r="UNQ233" s="1"/>
      <c r="UNR233" s="1"/>
      <c r="UNS233" s="1"/>
      <c r="UNT233" s="1"/>
      <c r="UNU233" s="1"/>
      <c r="UNV233" s="1"/>
      <c r="UNW233" s="1"/>
      <c r="UNX233" s="1"/>
      <c r="UNY233" s="1"/>
      <c r="UNZ233" s="1"/>
      <c r="UOA233" s="1"/>
      <c r="UOB233" s="1"/>
      <c r="UOC233" s="1"/>
      <c r="UOD233" s="1"/>
      <c r="UOE233" s="1"/>
      <c r="UOF233" s="1"/>
      <c r="UOG233" s="1"/>
      <c r="UOH233" s="1"/>
      <c r="UOI233" s="1"/>
      <c r="UOJ233" s="1"/>
      <c r="UOK233" s="1"/>
      <c r="UOL233" s="1"/>
      <c r="UOM233" s="1"/>
      <c r="UON233" s="1"/>
      <c r="UOO233" s="1"/>
      <c r="UOP233" s="1"/>
      <c r="UOQ233" s="1"/>
      <c r="UOR233" s="1"/>
      <c r="UOS233" s="1"/>
      <c r="UOT233" s="1"/>
      <c r="UOU233" s="1"/>
      <c r="UOV233" s="1"/>
      <c r="UOW233" s="1"/>
      <c r="UOX233" s="1"/>
      <c r="UOY233" s="1"/>
      <c r="UOZ233" s="1"/>
      <c r="UPA233" s="1"/>
      <c r="UPB233" s="1"/>
      <c r="UPC233" s="1"/>
      <c r="UPD233" s="1"/>
      <c r="UPE233" s="1"/>
      <c r="UPF233" s="1"/>
      <c r="UPG233" s="1"/>
      <c r="UPH233" s="1"/>
      <c r="UPI233" s="1"/>
      <c r="UPJ233" s="1"/>
      <c r="UPK233" s="1"/>
      <c r="UPL233" s="1"/>
      <c r="UPM233" s="1"/>
      <c r="UPN233" s="1"/>
      <c r="UPO233" s="1"/>
      <c r="UPP233" s="1"/>
      <c r="UPQ233" s="1"/>
      <c r="UPR233" s="1"/>
      <c r="UPS233" s="1"/>
      <c r="UPT233" s="1"/>
      <c r="UPU233" s="1"/>
      <c r="UPV233" s="1"/>
      <c r="UPW233" s="1"/>
      <c r="UPX233" s="1"/>
      <c r="UPY233" s="1"/>
      <c r="UPZ233" s="1"/>
      <c r="UQA233" s="1"/>
      <c r="UQB233" s="1"/>
      <c r="UQC233" s="1"/>
      <c r="UQD233" s="1"/>
      <c r="UQE233" s="1"/>
      <c r="UQF233" s="1"/>
      <c r="UQG233" s="1"/>
      <c r="UQH233" s="1"/>
      <c r="UQI233" s="1"/>
      <c r="UQJ233" s="1"/>
      <c r="UQK233" s="1"/>
      <c r="UQL233" s="1"/>
      <c r="UQM233" s="1"/>
      <c r="UQN233" s="1"/>
      <c r="UQO233" s="1"/>
      <c r="UQP233" s="1"/>
      <c r="UQQ233" s="1"/>
      <c r="UQR233" s="1"/>
      <c r="UQS233" s="1"/>
      <c r="UQT233" s="1"/>
      <c r="UQU233" s="1"/>
      <c r="UQV233" s="1"/>
      <c r="UQW233" s="1"/>
      <c r="UQX233" s="1"/>
      <c r="UQY233" s="1"/>
      <c r="UQZ233" s="1"/>
      <c r="URA233" s="1"/>
      <c r="URB233" s="1"/>
      <c r="URC233" s="1"/>
      <c r="URD233" s="1"/>
      <c r="URE233" s="1"/>
      <c r="URF233" s="1"/>
      <c r="URG233" s="1"/>
      <c r="URH233" s="1"/>
      <c r="URI233" s="1"/>
      <c r="URJ233" s="1"/>
      <c r="URK233" s="1"/>
      <c r="URL233" s="1"/>
      <c r="URM233" s="1"/>
      <c r="URN233" s="1"/>
      <c r="URO233" s="1"/>
      <c r="URP233" s="1"/>
      <c r="URQ233" s="1"/>
      <c r="URR233" s="1"/>
      <c r="URS233" s="1"/>
      <c r="URT233" s="1"/>
      <c r="URU233" s="1"/>
      <c r="URV233" s="1"/>
      <c r="URW233" s="1"/>
      <c r="URX233" s="1"/>
      <c r="URY233" s="1"/>
      <c r="URZ233" s="1"/>
      <c r="USA233" s="1"/>
      <c r="USB233" s="1"/>
      <c r="USC233" s="1"/>
      <c r="USD233" s="1"/>
      <c r="USE233" s="1"/>
      <c r="USF233" s="1"/>
      <c r="USG233" s="1"/>
      <c r="USH233" s="1"/>
      <c r="USI233" s="1"/>
      <c r="USJ233" s="1"/>
      <c r="USK233" s="1"/>
      <c r="USL233" s="1"/>
      <c r="USM233" s="1"/>
      <c r="USN233" s="1"/>
      <c r="USO233" s="1"/>
      <c r="USP233" s="1"/>
      <c r="USQ233" s="1"/>
      <c r="USR233" s="1"/>
      <c r="USS233" s="1"/>
      <c r="UST233" s="1"/>
      <c r="USU233" s="1"/>
      <c r="USV233" s="1"/>
      <c r="USW233" s="1"/>
      <c r="USX233" s="1"/>
      <c r="USY233" s="1"/>
      <c r="USZ233" s="1"/>
      <c r="UTA233" s="1"/>
      <c r="UTB233" s="1"/>
      <c r="UTC233" s="1"/>
      <c r="UTD233" s="1"/>
      <c r="UTE233" s="1"/>
      <c r="UTF233" s="1"/>
      <c r="UTG233" s="1"/>
      <c r="UTH233" s="1"/>
      <c r="UTI233" s="1"/>
      <c r="UTJ233" s="1"/>
      <c r="UTK233" s="1"/>
      <c r="UTL233" s="1"/>
      <c r="UTM233" s="1"/>
      <c r="UTN233" s="1"/>
      <c r="UTO233" s="1"/>
      <c r="UTP233" s="1"/>
      <c r="UTQ233" s="1"/>
      <c r="UTR233" s="1"/>
      <c r="UTS233" s="1"/>
      <c r="UTT233" s="1"/>
      <c r="UTU233" s="1"/>
      <c r="UTV233" s="1"/>
      <c r="UTW233" s="1"/>
      <c r="UTX233" s="1"/>
      <c r="UTY233" s="1"/>
      <c r="UTZ233" s="1"/>
      <c r="UUA233" s="1"/>
      <c r="UUB233" s="1"/>
      <c r="UUC233" s="1"/>
      <c r="UUD233" s="1"/>
      <c r="UUE233" s="1"/>
      <c r="UUF233" s="1"/>
      <c r="UUG233" s="1"/>
      <c r="UUH233" s="1"/>
      <c r="UUI233" s="1"/>
      <c r="UUJ233" s="1"/>
      <c r="UUK233" s="1"/>
      <c r="UUL233" s="1"/>
      <c r="UUM233" s="1"/>
      <c r="UUN233" s="1"/>
      <c r="UUO233" s="1"/>
      <c r="UUP233" s="1"/>
      <c r="UUQ233" s="1"/>
      <c r="UUR233" s="1"/>
      <c r="UUS233" s="1"/>
      <c r="UUT233" s="1"/>
      <c r="UUU233" s="1"/>
      <c r="UUV233" s="1"/>
      <c r="UUW233" s="1"/>
      <c r="UUX233" s="1"/>
      <c r="UUY233" s="1"/>
      <c r="UUZ233" s="1"/>
      <c r="UVA233" s="1"/>
      <c r="UVB233" s="1"/>
      <c r="UVC233" s="1"/>
      <c r="UVD233" s="1"/>
      <c r="UVE233" s="1"/>
      <c r="UVF233" s="1"/>
      <c r="UVG233" s="1"/>
      <c r="UVH233" s="1"/>
      <c r="UVI233" s="1"/>
      <c r="UVJ233" s="1"/>
      <c r="UVK233" s="1"/>
      <c r="UVL233" s="1"/>
      <c r="UVM233" s="1"/>
      <c r="UVN233" s="1"/>
      <c r="UVO233" s="1"/>
      <c r="UVP233" s="1"/>
      <c r="UVQ233" s="1"/>
      <c r="UVR233" s="1"/>
      <c r="UVS233" s="1"/>
      <c r="UVT233" s="1"/>
      <c r="UVU233" s="1"/>
      <c r="UVV233" s="1"/>
      <c r="UVW233" s="1"/>
      <c r="UVX233" s="1"/>
      <c r="UVY233" s="1"/>
      <c r="UVZ233" s="1"/>
      <c r="UWA233" s="1"/>
      <c r="UWB233" s="1"/>
      <c r="UWC233" s="1"/>
      <c r="UWD233" s="1"/>
      <c r="UWE233" s="1"/>
      <c r="UWF233" s="1"/>
      <c r="UWG233" s="1"/>
      <c r="UWH233" s="1"/>
      <c r="UWI233" s="1"/>
      <c r="UWJ233" s="1"/>
      <c r="UWK233" s="1"/>
      <c r="UWL233" s="1"/>
      <c r="UWM233" s="1"/>
      <c r="UWN233" s="1"/>
      <c r="UWO233" s="1"/>
      <c r="UWP233" s="1"/>
      <c r="UWQ233" s="1"/>
      <c r="UWR233" s="1"/>
      <c r="UWS233" s="1"/>
      <c r="UWT233" s="1"/>
      <c r="UWU233" s="1"/>
      <c r="UWV233" s="1"/>
      <c r="UWW233" s="1"/>
      <c r="UWX233" s="1"/>
      <c r="UWY233" s="1"/>
      <c r="UWZ233" s="1"/>
      <c r="UXA233" s="1"/>
      <c r="UXB233" s="1"/>
      <c r="UXC233" s="1"/>
      <c r="UXD233" s="1"/>
      <c r="UXE233" s="1"/>
      <c r="UXF233" s="1"/>
      <c r="UXG233" s="1"/>
      <c r="UXH233" s="1"/>
      <c r="UXI233" s="1"/>
      <c r="UXJ233" s="1"/>
      <c r="UXK233" s="1"/>
      <c r="UXL233" s="1"/>
      <c r="UXM233" s="1"/>
      <c r="UXN233" s="1"/>
      <c r="UXO233" s="1"/>
      <c r="UXP233" s="1"/>
      <c r="UXQ233" s="1"/>
      <c r="UXR233" s="1"/>
      <c r="UXS233" s="1"/>
      <c r="UXT233" s="1"/>
      <c r="UXU233" s="1"/>
      <c r="UXV233" s="1"/>
      <c r="UXW233" s="1"/>
      <c r="UXX233" s="1"/>
      <c r="UXY233" s="1"/>
      <c r="UXZ233" s="1"/>
      <c r="UYA233" s="1"/>
      <c r="UYB233" s="1"/>
      <c r="UYC233" s="1"/>
      <c r="UYD233" s="1"/>
      <c r="UYE233" s="1"/>
      <c r="UYF233" s="1"/>
      <c r="UYG233" s="1"/>
      <c r="UYH233" s="1"/>
      <c r="UYI233" s="1"/>
      <c r="UYJ233" s="1"/>
      <c r="UYK233" s="1"/>
      <c r="UYL233" s="1"/>
      <c r="UYM233" s="1"/>
      <c r="UYN233" s="1"/>
      <c r="UYO233" s="1"/>
      <c r="UYP233" s="1"/>
      <c r="UYQ233" s="1"/>
      <c r="UYR233" s="1"/>
      <c r="UYS233" s="1"/>
      <c r="UYT233" s="1"/>
      <c r="UYU233" s="1"/>
      <c r="UYV233" s="1"/>
      <c r="UYW233" s="1"/>
      <c r="UYX233" s="1"/>
      <c r="UYY233" s="1"/>
      <c r="UYZ233" s="1"/>
      <c r="UZA233" s="1"/>
      <c r="UZB233" s="1"/>
      <c r="UZC233" s="1"/>
      <c r="UZD233" s="1"/>
      <c r="UZE233" s="1"/>
      <c r="UZF233" s="1"/>
      <c r="UZG233" s="1"/>
      <c r="UZH233" s="1"/>
      <c r="UZI233" s="1"/>
      <c r="UZJ233" s="1"/>
      <c r="UZK233" s="1"/>
      <c r="UZL233" s="1"/>
      <c r="UZM233" s="1"/>
      <c r="UZN233" s="1"/>
      <c r="UZO233" s="1"/>
      <c r="UZP233" s="1"/>
      <c r="UZQ233" s="1"/>
      <c r="UZR233" s="1"/>
      <c r="UZS233" s="1"/>
      <c r="UZT233" s="1"/>
      <c r="UZU233" s="1"/>
      <c r="UZV233" s="1"/>
      <c r="UZW233" s="1"/>
      <c r="UZX233" s="1"/>
      <c r="UZY233" s="1"/>
      <c r="UZZ233" s="1"/>
      <c r="VAA233" s="1"/>
      <c r="VAB233" s="1"/>
      <c r="VAC233" s="1"/>
      <c r="VAD233" s="1"/>
      <c r="VAE233" s="1"/>
      <c r="VAF233" s="1"/>
      <c r="VAG233" s="1"/>
      <c r="VAH233" s="1"/>
      <c r="VAI233" s="1"/>
      <c r="VAJ233" s="1"/>
      <c r="VAK233" s="1"/>
      <c r="VAL233" s="1"/>
      <c r="VAM233" s="1"/>
      <c r="VAN233" s="1"/>
      <c r="VAO233" s="1"/>
      <c r="VAP233" s="1"/>
      <c r="VAQ233" s="1"/>
      <c r="VAR233" s="1"/>
      <c r="VAS233" s="1"/>
      <c r="VAT233" s="1"/>
      <c r="VAU233" s="1"/>
      <c r="VAV233" s="1"/>
      <c r="VAW233" s="1"/>
      <c r="VAX233" s="1"/>
      <c r="VAY233" s="1"/>
      <c r="VAZ233" s="1"/>
      <c r="VBA233" s="1"/>
      <c r="VBB233" s="1"/>
      <c r="VBC233" s="1"/>
      <c r="VBD233" s="1"/>
      <c r="VBE233" s="1"/>
      <c r="VBF233" s="1"/>
      <c r="VBG233" s="1"/>
      <c r="VBH233" s="1"/>
      <c r="VBI233" s="1"/>
      <c r="VBJ233" s="1"/>
      <c r="VBK233" s="1"/>
      <c r="VBL233" s="1"/>
      <c r="VBM233" s="1"/>
      <c r="VBN233" s="1"/>
      <c r="VBO233" s="1"/>
      <c r="VBP233" s="1"/>
      <c r="VBQ233" s="1"/>
      <c r="VBR233" s="1"/>
      <c r="VBS233" s="1"/>
      <c r="VBT233" s="1"/>
      <c r="VBU233" s="1"/>
      <c r="VBV233" s="1"/>
      <c r="VBW233" s="1"/>
      <c r="VBX233" s="1"/>
      <c r="VBY233" s="1"/>
      <c r="VBZ233" s="1"/>
      <c r="VCA233" s="1"/>
      <c r="VCB233" s="1"/>
      <c r="VCC233" s="1"/>
      <c r="VCD233" s="1"/>
      <c r="VCE233" s="1"/>
      <c r="VCF233" s="1"/>
      <c r="VCG233" s="1"/>
      <c r="VCH233" s="1"/>
      <c r="VCI233" s="1"/>
      <c r="VCJ233" s="1"/>
      <c r="VCK233" s="1"/>
      <c r="VCL233" s="1"/>
      <c r="VCM233" s="1"/>
      <c r="VCN233" s="1"/>
      <c r="VCO233" s="1"/>
      <c r="VCP233" s="1"/>
      <c r="VCQ233" s="1"/>
      <c r="VCR233" s="1"/>
      <c r="VCS233" s="1"/>
      <c r="VCT233" s="1"/>
      <c r="VCU233" s="1"/>
      <c r="VCV233" s="1"/>
      <c r="VCW233" s="1"/>
      <c r="VCX233" s="1"/>
      <c r="VCY233" s="1"/>
      <c r="VCZ233" s="1"/>
      <c r="VDA233" s="1"/>
      <c r="VDB233" s="1"/>
      <c r="VDC233" s="1"/>
      <c r="VDD233" s="1"/>
      <c r="VDE233" s="1"/>
      <c r="VDF233" s="1"/>
      <c r="VDG233" s="1"/>
      <c r="VDH233" s="1"/>
      <c r="VDI233" s="1"/>
      <c r="VDJ233" s="1"/>
      <c r="VDK233" s="1"/>
      <c r="VDL233" s="1"/>
      <c r="VDM233" s="1"/>
      <c r="VDN233" s="1"/>
      <c r="VDO233" s="1"/>
      <c r="VDP233" s="1"/>
      <c r="VDQ233" s="1"/>
      <c r="VDR233" s="1"/>
      <c r="VDS233" s="1"/>
      <c r="VDT233" s="1"/>
      <c r="VDU233" s="1"/>
      <c r="VDV233" s="1"/>
      <c r="VDW233" s="1"/>
      <c r="VDX233" s="1"/>
      <c r="VDY233" s="1"/>
      <c r="VDZ233" s="1"/>
      <c r="VEA233" s="1"/>
      <c r="VEB233" s="1"/>
      <c r="VEC233" s="1"/>
      <c r="VED233" s="1"/>
      <c r="VEE233" s="1"/>
      <c r="VEF233" s="1"/>
      <c r="VEG233" s="1"/>
      <c r="VEH233" s="1"/>
      <c r="VEI233" s="1"/>
      <c r="VEJ233" s="1"/>
      <c r="VEK233" s="1"/>
      <c r="VEL233" s="1"/>
      <c r="VEM233" s="1"/>
      <c r="VEN233" s="1"/>
      <c r="VEO233" s="1"/>
      <c r="VEP233" s="1"/>
      <c r="VEQ233" s="1"/>
      <c r="VER233" s="1"/>
      <c r="VES233" s="1"/>
      <c r="VET233" s="1"/>
      <c r="VEU233" s="1"/>
      <c r="VEV233" s="1"/>
      <c r="VEW233" s="1"/>
      <c r="VEX233" s="1"/>
      <c r="VEY233" s="1"/>
      <c r="VEZ233" s="1"/>
      <c r="VFA233" s="1"/>
      <c r="VFB233" s="1"/>
      <c r="VFC233" s="1"/>
      <c r="VFD233" s="1"/>
      <c r="VFE233" s="1"/>
      <c r="VFF233" s="1"/>
      <c r="VFG233" s="1"/>
      <c r="VFH233" s="1"/>
      <c r="VFI233" s="1"/>
      <c r="VFJ233" s="1"/>
      <c r="VFK233" s="1"/>
      <c r="VFL233" s="1"/>
      <c r="VFM233" s="1"/>
      <c r="VFN233" s="1"/>
      <c r="VFO233" s="1"/>
      <c r="VFP233" s="1"/>
      <c r="VFQ233" s="1"/>
      <c r="VFR233" s="1"/>
      <c r="VFS233" s="1"/>
      <c r="VFT233" s="1"/>
      <c r="VFU233" s="1"/>
      <c r="VFV233" s="1"/>
      <c r="VFW233" s="1"/>
      <c r="VFX233" s="1"/>
      <c r="VFY233" s="1"/>
      <c r="VFZ233" s="1"/>
      <c r="VGA233" s="1"/>
      <c r="VGB233" s="1"/>
      <c r="VGC233" s="1"/>
      <c r="VGD233" s="1"/>
      <c r="VGE233" s="1"/>
      <c r="VGF233" s="1"/>
      <c r="VGG233" s="1"/>
      <c r="VGH233" s="1"/>
      <c r="VGI233" s="1"/>
      <c r="VGJ233" s="1"/>
      <c r="VGK233" s="1"/>
      <c r="VGL233" s="1"/>
      <c r="VGM233" s="1"/>
      <c r="VGN233" s="1"/>
      <c r="VGO233" s="1"/>
      <c r="VGP233" s="1"/>
      <c r="VGQ233" s="1"/>
      <c r="VGR233" s="1"/>
      <c r="VGS233" s="1"/>
      <c r="VGT233" s="1"/>
      <c r="VGU233" s="1"/>
      <c r="VGV233" s="1"/>
      <c r="VGW233" s="1"/>
      <c r="VGX233" s="1"/>
      <c r="VGY233" s="1"/>
      <c r="VGZ233" s="1"/>
      <c r="VHA233" s="1"/>
      <c r="VHB233" s="1"/>
      <c r="VHC233" s="1"/>
      <c r="VHD233" s="1"/>
      <c r="VHE233" s="1"/>
      <c r="VHF233" s="1"/>
      <c r="VHG233" s="1"/>
      <c r="VHH233" s="1"/>
      <c r="VHI233" s="1"/>
      <c r="VHJ233" s="1"/>
      <c r="VHK233" s="1"/>
      <c r="VHL233" s="1"/>
      <c r="VHM233" s="1"/>
      <c r="VHN233" s="1"/>
      <c r="VHO233" s="1"/>
      <c r="VHP233" s="1"/>
      <c r="VHQ233" s="1"/>
      <c r="VHR233" s="1"/>
      <c r="VHS233" s="1"/>
      <c r="VHT233" s="1"/>
      <c r="VHU233" s="1"/>
      <c r="VHV233" s="1"/>
      <c r="VHW233" s="1"/>
      <c r="VHX233" s="1"/>
      <c r="VHY233" s="1"/>
      <c r="VHZ233" s="1"/>
      <c r="VIA233" s="1"/>
      <c r="VIB233" s="1"/>
      <c r="VIC233" s="1"/>
      <c r="VID233" s="1"/>
      <c r="VIE233" s="1"/>
      <c r="VIF233" s="1"/>
      <c r="VIG233" s="1"/>
      <c r="VIH233" s="1"/>
      <c r="VII233" s="1"/>
      <c r="VIJ233" s="1"/>
      <c r="VIK233" s="1"/>
      <c r="VIL233" s="1"/>
      <c r="VIM233" s="1"/>
      <c r="VIN233" s="1"/>
      <c r="VIO233" s="1"/>
      <c r="VIP233" s="1"/>
      <c r="VIQ233" s="1"/>
      <c r="VIR233" s="1"/>
      <c r="VIS233" s="1"/>
      <c r="VIT233" s="1"/>
      <c r="VIU233" s="1"/>
      <c r="VIV233" s="1"/>
      <c r="VIW233" s="1"/>
      <c r="VIX233" s="1"/>
      <c r="VIY233" s="1"/>
      <c r="VIZ233" s="1"/>
      <c r="VJA233" s="1"/>
      <c r="VJB233" s="1"/>
      <c r="VJC233" s="1"/>
      <c r="VJD233" s="1"/>
      <c r="VJE233" s="1"/>
      <c r="VJF233" s="1"/>
      <c r="VJG233" s="1"/>
      <c r="VJH233" s="1"/>
      <c r="VJI233" s="1"/>
      <c r="VJJ233" s="1"/>
      <c r="VJK233" s="1"/>
      <c r="VJL233" s="1"/>
      <c r="VJM233" s="1"/>
      <c r="VJN233" s="1"/>
      <c r="VJO233" s="1"/>
      <c r="VJP233" s="1"/>
      <c r="VJQ233" s="1"/>
      <c r="VJR233" s="1"/>
      <c r="VJS233" s="1"/>
      <c r="VJT233" s="1"/>
      <c r="VJU233" s="1"/>
      <c r="VJV233" s="1"/>
      <c r="VJW233" s="1"/>
      <c r="VJX233" s="1"/>
      <c r="VJY233" s="1"/>
      <c r="VJZ233" s="1"/>
      <c r="VKA233" s="1"/>
      <c r="VKB233" s="1"/>
      <c r="VKC233" s="1"/>
      <c r="VKD233" s="1"/>
      <c r="VKE233" s="1"/>
      <c r="VKF233" s="1"/>
      <c r="VKG233" s="1"/>
      <c r="VKH233" s="1"/>
      <c r="VKI233" s="1"/>
      <c r="VKJ233" s="1"/>
      <c r="VKK233" s="1"/>
      <c r="VKL233" s="1"/>
      <c r="VKM233" s="1"/>
      <c r="VKN233" s="1"/>
      <c r="VKO233" s="1"/>
      <c r="VKP233" s="1"/>
      <c r="VKQ233" s="1"/>
      <c r="VKR233" s="1"/>
      <c r="VKS233" s="1"/>
      <c r="VKT233" s="1"/>
      <c r="VKU233" s="1"/>
      <c r="VKV233" s="1"/>
      <c r="VKW233" s="1"/>
      <c r="VKX233" s="1"/>
      <c r="VKY233" s="1"/>
      <c r="VKZ233" s="1"/>
      <c r="VLA233" s="1"/>
      <c r="VLB233" s="1"/>
      <c r="VLC233" s="1"/>
      <c r="VLD233" s="1"/>
      <c r="VLE233" s="1"/>
      <c r="VLF233" s="1"/>
      <c r="VLG233" s="1"/>
      <c r="VLH233" s="1"/>
      <c r="VLI233" s="1"/>
      <c r="VLJ233" s="1"/>
      <c r="VLK233" s="1"/>
      <c r="VLL233" s="1"/>
      <c r="VLM233" s="1"/>
      <c r="VLN233" s="1"/>
      <c r="VLO233" s="1"/>
      <c r="VLP233" s="1"/>
      <c r="VLQ233" s="1"/>
      <c r="VLR233" s="1"/>
      <c r="VLS233" s="1"/>
      <c r="VLT233" s="1"/>
      <c r="VLU233" s="1"/>
      <c r="VLV233" s="1"/>
      <c r="VLW233" s="1"/>
      <c r="VLX233" s="1"/>
      <c r="VLY233" s="1"/>
      <c r="VLZ233" s="1"/>
      <c r="VMA233" s="1"/>
      <c r="VMB233" s="1"/>
      <c r="VMC233" s="1"/>
      <c r="VMD233" s="1"/>
      <c r="VME233" s="1"/>
      <c r="VMF233" s="1"/>
      <c r="VMG233" s="1"/>
      <c r="VMH233" s="1"/>
      <c r="VMI233" s="1"/>
      <c r="VMJ233" s="1"/>
      <c r="VMK233" s="1"/>
      <c r="VML233" s="1"/>
      <c r="VMM233" s="1"/>
      <c r="VMN233" s="1"/>
      <c r="VMO233" s="1"/>
      <c r="VMP233" s="1"/>
      <c r="VMQ233" s="1"/>
      <c r="VMR233" s="1"/>
      <c r="VMS233" s="1"/>
      <c r="VMT233" s="1"/>
      <c r="VMU233" s="1"/>
      <c r="VMV233" s="1"/>
      <c r="VMW233" s="1"/>
      <c r="VMX233" s="1"/>
      <c r="VMY233" s="1"/>
      <c r="VMZ233" s="1"/>
      <c r="VNA233" s="1"/>
      <c r="VNB233" s="1"/>
      <c r="VNC233" s="1"/>
      <c r="VND233" s="1"/>
      <c r="VNE233" s="1"/>
      <c r="VNF233" s="1"/>
      <c r="VNG233" s="1"/>
      <c r="VNH233" s="1"/>
      <c r="VNI233" s="1"/>
      <c r="VNJ233" s="1"/>
      <c r="VNK233" s="1"/>
      <c r="VNL233" s="1"/>
      <c r="VNM233" s="1"/>
      <c r="VNN233" s="1"/>
      <c r="VNO233" s="1"/>
      <c r="VNP233" s="1"/>
      <c r="VNQ233" s="1"/>
      <c r="VNR233" s="1"/>
      <c r="VNS233" s="1"/>
      <c r="VNT233" s="1"/>
      <c r="VNU233" s="1"/>
      <c r="VNV233" s="1"/>
      <c r="VNW233" s="1"/>
      <c r="VNX233" s="1"/>
      <c r="VNY233" s="1"/>
      <c r="VNZ233" s="1"/>
      <c r="VOA233" s="1"/>
      <c r="VOB233" s="1"/>
      <c r="VOC233" s="1"/>
      <c r="VOD233" s="1"/>
      <c r="VOE233" s="1"/>
      <c r="VOF233" s="1"/>
      <c r="VOG233" s="1"/>
      <c r="VOH233" s="1"/>
      <c r="VOI233" s="1"/>
      <c r="VOJ233" s="1"/>
      <c r="VOK233" s="1"/>
      <c r="VOL233" s="1"/>
      <c r="VOM233" s="1"/>
      <c r="VON233" s="1"/>
      <c r="VOO233" s="1"/>
      <c r="VOP233" s="1"/>
      <c r="VOQ233" s="1"/>
      <c r="VOR233" s="1"/>
      <c r="VOS233" s="1"/>
      <c r="VOT233" s="1"/>
      <c r="VOU233" s="1"/>
      <c r="VOV233" s="1"/>
      <c r="VOW233" s="1"/>
      <c r="VOX233" s="1"/>
      <c r="VOY233" s="1"/>
      <c r="VOZ233" s="1"/>
      <c r="VPA233" s="1"/>
      <c r="VPB233" s="1"/>
      <c r="VPC233" s="1"/>
      <c r="VPD233" s="1"/>
      <c r="VPE233" s="1"/>
      <c r="VPF233" s="1"/>
      <c r="VPG233" s="1"/>
      <c r="VPH233" s="1"/>
      <c r="VPI233" s="1"/>
      <c r="VPJ233" s="1"/>
      <c r="VPK233" s="1"/>
      <c r="VPL233" s="1"/>
      <c r="VPM233" s="1"/>
      <c r="VPN233" s="1"/>
      <c r="VPO233" s="1"/>
      <c r="VPP233" s="1"/>
      <c r="VPQ233" s="1"/>
      <c r="VPR233" s="1"/>
      <c r="VPS233" s="1"/>
      <c r="VPT233" s="1"/>
      <c r="VPU233" s="1"/>
      <c r="VPV233" s="1"/>
      <c r="VPW233" s="1"/>
      <c r="VPX233" s="1"/>
      <c r="VPY233" s="1"/>
      <c r="VPZ233" s="1"/>
      <c r="VQA233" s="1"/>
      <c r="VQB233" s="1"/>
      <c r="VQC233" s="1"/>
      <c r="VQD233" s="1"/>
      <c r="VQE233" s="1"/>
      <c r="VQF233" s="1"/>
      <c r="VQG233" s="1"/>
      <c r="VQH233" s="1"/>
      <c r="VQI233" s="1"/>
      <c r="VQJ233" s="1"/>
      <c r="VQK233" s="1"/>
      <c r="VQL233" s="1"/>
      <c r="VQM233" s="1"/>
      <c r="VQN233" s="1"/>
      <c r="VQO233" s="1"/>
      <c r="VQP233" s="1"/>
      <c r="VQQ233" s="1"/>
      <c r="VQR233" s="1"/>
      <c r="VQS233" s="1"/>
      <c r="VQT233" s="1"/>
      <c r="VQU233" s="1"/>
      <c r="VQV233" s="1"/>
      <c r="VQW233" s="1"/>
      <c r="VQX233" s="1"/>
      <c r="VQY233" s="1"/>
      <c r="VQZ233" s="1"/>
      <c r="VRA233" s="1"/>
      <c r="VRB233" s="1"/>
      <c r="VRC233" s="1"/>
      <c r="VRD233" s="1"/>
      <c r="VRE233" s="1"/>
      <c r="VRF233" s="1"/>
      <c r="VRG233" s="1"/>
      <c r="VRH233" s="1"/>
      <c r="VRI233" s="1"/>
      <c r="VRJ233" s="1"/>
      <c r="VRK233" s="1"/>
      <c r="VRL233" s="1"/>
      <c r="VRM233" s="1"/>
      <c r="VRN233" s="1"/>
      <c r="VRO233" s="1"/>
      <c r="VRP233" s="1"/>
      <c r="VRQ233" s="1"/>
      <c r="VRR233" s="1"/>
      <c r="VRS233" s="1"/>
      <c r="VRT233" s="1"/>
      <c r="VRU233" s="1"/>
      <c r="VRV233" s="1"/>
      <c r="VRW233" s="1"/>
      <c r="VRX233" s="1"/>
      <c r="VRY233" s="1"/>
      <c r="VRZ233" s="1"/>
      <c r="VSA233" s="1"/>
      <c r="VSB233" s="1"/>
      <c r="VSC233" s="1"/>
      <c r="VSD233" s="1"/>
      <c r="VSE233" s="1"/>
      <c r="VSF233" s="1"/>
      <c r="VSG233" s="1"/>
      <c r="VSH233" s="1"/>
      <c r="VSI233" s="1"/>
      <c r="VSJ233" s="1"/>
      <c r="VSK233" s="1"/>
      <c r="VSL233" s="1"/>
      <c r="VSM233" s="1"/>
      <c r="VSN233" s="1"/>
      <c r="VSO233" s="1"/>
      <c r="VSP233" s="1"/>
      <c r="VSQ233" s="1"/>
      <c r="VSR233" s="1"/>
      <c r="VSS233" s="1"/>
      <c r="VST233" s="1"/>
      <c r="VSU233" s="1"/>
      <c r="VSV233" s="1"/>
      <c r="VSW233" s="1"/>
      <c r="VSX233" s="1"/>
      <c r="VSY233" s="1"/>
      <c r="VSZ233" s="1"/>
      <c r="VTA233" s="1"/>
      <c r="VTB233" s="1"/>
      <c r="VTC233" s="1"/>
      <c r="VTD233" s="1"/>
      <c r="VTE233" s="1"/>
      <c r="VTF233" s="1"/>
      <c r="VTG233" s="1"/>
      <c r="VTH233" s="1"/>
      <c r="VTI233" s="1"/>
      <c r="VTJ233" s="1"/>
      <c r="VTK233" s="1"/>
      <c r="VTL233" s="1"/>
      <c r="VTM233" s="1"/>
      <c r="VTN233" s="1"/>
      <c r="VTO233" s="1"/>
      <c r="VTP233" s="1"/>
      <c r="VTQ233" s="1"/>
      <c r="VTR233" s="1"/>
      <c r="VTS233" s="1"/>
      <c r="VTT233" s="1"/>
      <c r="VTU233" s="1"/>
      <c r="VTV233" s="1"/>
      <c r="VTW233" s="1"/>
      <c r="VTX233" s="1"/>
      <c r="VTY233" s="1"/>
      <c r="VTZ233" s="1"/>
      <c r="VUA233" s="1"/>
      <c r="VUB233" s="1"/>
      <c r="VUC233" s="1"/>
      <c r="VUD233" s="1"/>
      <c r="VUE233" s="1"/>
      <c r="VUF233" s="1"/>
      <c r="VUG233" s="1"/>
      <c r="VUH233" s="1"/>
      <c r="VUI233" s="1"/>
      <c r="VUJ233" s="1"/>
      <c r="VUK233" s="1"/>
      <c r="VUL233" s="1"/>
      <c r="VUM233" s="1"/>
      <c r="VUN233" s="1"/>
      <c r="VUO233" s="1"/>
      <c r="VUP233" s="1"/>
      <c r="VUQ233" s="1"/>
      <c r="VUR233" s="1"/>
      <c r="VUS233" s="1"/>
      <c r="VUT233" s="1"/>
      <c r="VUU233" s="1"/>
      <c r="VUV233" s="1"/>
      <c r="VUW233" s="1"/>
      <c r="VUX233" s="1"/>
      <c r="VUY233" s="1"/>
      <c r="VUZ233" s="1"/>
      <c r="VVA233" s="1"/>
      <c r="VVB233" s="1"/>
      <c r="VVC233" s="1"/>
      <c r="VVD233" s="1"/>
      <c r="VVE233" s="1"/>
      <c r="VVF233" s="1"/>
      <c r="VVG233" s="1"/>
      <c r="VVH233" s="1"/>
      <c r="VVI233" s="1"/>
      <c r="VVJ233" s="1"/>
      <c r="VVK233" s="1"/>
      <c r="VVL233" s="1"/>
      <c r="VVM233" s="1"/>
      <c r="VVN233" s="1"/>
      <c r="VVO233" s="1"/>
      <c r="VVP233" s="1"/>
      <c r="VVQ233" s="1"/>
      <c r="VVR233" s="1"/>
      <c r="VVS233" s="1"/>
      <c r="VVT233" s="1"/>
      <c r="VVU233" s="1"/>
      <c r="VVV233" s="1"/>
      <c r="VVW233" s="1"/>
      <c r="VVX233" s="1"/>
      <c r="VVY233" s="1"/>
      <c r="VVZ233" s="1"/>
      <c r="VWA233" s="1"/>
      <c r="VWB233" s="1"/>
      <c r="VWC233" s="1"/>
      <c r="VWD233" s="1"/>
      <c r="VWE233" s="1"/>
      <c r="VWF233" s="1"/>
      <c r="VWG233" s="1"/>
      <c r="VWH233" s="1"/>
      <c r="VWI233" s="1"/>
      <c r="VWJ233" s="1"/>
      <c r="VWK233" s="1"/>
      <c r="VWL233" s="1"/>
      <c r="VWM233" s="1"/>
      <c r="VWN233" s="1"/>
      <c r="VWO233" s="1"/>
      <c r="VWP233" s="1"/>
      <c r="VWQ233" s="1"/>
      <c r="VWR233" s="1"/>
      <c r="VWS233" s="1"/>
      <c r="VWT233" s="1"/>
      <c r="VWU233" s="1"/>
      <c r="VWV233" s="1"/>
      <c r="VWW233" s="1"/>
      <c r="VWX233" s="1"/>
      <c r="VWY233" s="1"/>
      <c r="VWZ233" s="1"/>
      <c r="VXA233" s="1"/>
      <c r="VXB233" s="1"/>
      <c r="VXC233" s="1"/>
      <c r="VXD233" s="1"/>
      <c r="VXE233" s="1"/>
      <c r="VXF233" s="1"/>
      <c r="VXG233" s="1"/>
      <c r="VXH233" s="1"/>
      <c r="VXI233" s="1"/>
      <c r="VXJ233" s="1"/>
      <c r="VXK233" s="1"/>
      <c r="VXL233" s="1"/>
      <c r="VXM233" s="1"/>
      <c r="VXN233" s="1"/>
      <c r="VXO233" s="1"/>
      <c r="VXP233" s="1"/>
      <c r="VXQ233" s="1"/>
      <c r="VXR233" s="1"/>
      <c r="VXS233" s="1"/>
      <c r="VXT233" s="1"/>
      <c r="VXU233" s="1"/>
      <c r="VXV233" s="1"/>
      <c r="VXW233" s="1"/>
      <c r="VXX233" s="1"/>
      <c r="VXY233" s="1"/>
      <c r="VXZ233" s="1"/>
      <c r="VYA233" s="1"/>
      <c r="VYB233" s="1"/>
      <c r="VYC233" s="1"/>
      <c r="VYD233" s="1"/>
      <c r="VYE233" s="1"/>
      <c r="VYF233" s="1"/>
      <c r="VYG233" s="1"/>
      <c r="VYH233" s="1"/>
      <c r="VYI233" s="1"/>
      <c r="VYJ233" s="1"/>
      <c r="VYK233" s="1"/>
      <c r="VYL233" s="1"/>
      <c r="VYM233" s="1"/>
      <c r="VYN233" s="1"/>
      <c r="VYO233" s="1"/>
      <c r="VYP233" s="1"/>
      <c r="VYQ233" s="1"/>
      <c r="VYR233" s="1"/>
      <c r="VYS233" s="1"/>
      <c r="VYT233" s="1"/>
      <c r="VYU233" s="1"/>
      <c r="VYV233" s="1"/>
      <c r="VYW233" s="1"/>
      <c r="VYX233" s="1"/>
      <c r="VYY233" s="1"/>
      <c r="VYZ233" s="1"/>
      <c r="VZA233" s="1"/>
      <c r="VZB233" s="1"/>
      <c r="VZC233" s="1"/>
      <c r="VZD233" s="1"/>
      <c r="VZE233" s="1"/>
      <c r="VZF233" s="1"/>
      <c r="VZG233" s="1"/>
      <c r="VZH233" s="1"/>
      <c r="VZI233" s="1"/>
      <c r="VZJ233" s="1"/>
      <c r="VZK233" s="1"/>
      <c r="VZL233" s="1"/>
      <c r="VZM233" s="1"/>
      <c r="VZN233" s="1"/>
      <c r="VZO233" s="1"/>
      <c r="VZP233" s="1"/>
      <c r="VZQ233" s="1"/>
      <c r="VZR233" s="1"/>
      <c r="VZS233" s="1"/>
      <c r="VZT233" s="1"/>
      <c r="VZU233" s="1"/>
      <c r="VZV233" s="1"/>
      <c r="VZW233" s="1"/>
      <c r="VZX233" s="1"/>
      <c r="VZY233" s="1"/>
      <c r="VZZ233" s="1"/>
      <c r="WAA233" s="1"/>
      <c r="WAB233" s="1"/>
      <c r="WAC233" s="1"/>
      <c r="WAD233" s="1"/>
      <c r="WAE233" s="1"/>
      <c r="WAF233" s="1"/>
      <c r="WAG233" s="1"/>
      <c r="WAH233" s="1"/>
      <c r="WAI233" s="1"/>
      <c r="WAJ233" s="1"/>
      <c r="WAK233" s="1"/>
      <c r="WAL233" s="1"/>
      <c r="WAM233" s="1"/>
      <c r="WAN233" s="1"/>
      <c r="WAO233" s="1"/>
      <c r="WAP233" s="1"/>
      <c r="WAQ233" s="1"/>
      <c r="WAR233" s="1"/>
      <c r="WAS233" s="1"/>
      <c r="WAT233" s="1"/>
      <c r="WAU233" s="1"/>
      <c r="WAV233" s="1"/>
      <c r="WAW233" s="1"/>
      <c r="WAX233" s="1"/>
      <c r="WAY233" s="1"/>
      <c r="WAZ233" s="1"/>
      <c r="WBA233" s="1"/>
      <c r="WBB233" s="1"/>
      <c r="WBC233" s="1"/>
      <c r="WBD233" s="1"/>
      <c r="WBE233" s="1"/>
      <c r="WBF233" s="1"/>
      <c r="WBG233" s="1"/>
      <c r="WBH233" s="1"/>
      <c r="WBI233" s="1"/>
      <c r="WBJ233" s="1"/>
      <c r="WBK233" s="1"/>
      <c r="WBL233" s="1"/>
      <c r="WBM233" s="1"/>
      <c r="WBN233" s="1"/>
      <c r="WBO233" s="1"/>
      <c r="WBP233" s="1"/>
      <c r="WBQ233" s="1"/>
      <c r="WBR233" s="1"/>
      <c r="WBS233" s="1"/>
      <c r="WBT233" s="1"/>
      <c r="WBU233" s="1"/>
      <c r="WBV233" s="1"/>
      <c r="WBW233" s="1"/>
      <c r="WBX233" s="1"/>
      <c r="WBY233" s="1"/>
      <c r="WBZ233" s="1"/>
      <c r="WCA233" s="1"/>
      <c r="WCB233" s="1"/>
      <c r="WCC233" s="1"/>
      <c r="WCD233" s="1"/>
      <c r="WCE233" s="1"/>
      <c r="WCF233" s="1"/>
      <c r="WCG233" s="1"/>
      <c r="WCH233" s="1"/>
      <c r="WCI233" s="1"/>
      <c r="WCJ233" s="1"/>
      <c r="WCK233" s="1"/>
      <c r="WCL233" s="1"/>
      <c r="WCM233" s="1"/>
      <c r="WCN233" s="1"/>
      <c r="WCO233" s="1"/>
      <c r="WCP233" s="1"/>
      <c r="WCQ233" s="1"/>
      <c r="WCR233" s="1"/>
      <c r="WCS233" s="1"/>
      <c r="WCT233" s="1"/>
      <c r="WCU233" s="1"/>
      <c r="WCV233" s="1"/>
      <c r="WCW233" s="1"/>
      <c r="WCX233" s="1"/>
      <c r="WCY233" s="1"/>
      <c r="WCZ233" s="1"/>
      <c r="WDA233" s="1"/>
      <c r="WDB233" s="1"/>
      <c r="WDC233" s="1"/>
      <c r="WDD233" s="1"/>
      <c r="WDE233" s="1"/>
      <c r="WDF233" s="1"/>
      <c r="WDG233" s="1"/>
      <c r="WDH233" s="1"/>
      <c r="WDI233" s="1"/>
      <c r="WDJ233" s="1"/>
      <c r="WDK233" s="1"/>
      <c r="WDL233" s="1"/>
      <c r="WDM233" s="1"/>
      <c r="WDN233" s="1"/>
      <c r="WDO233" s="1"/>
      <c r="WDP233" s="1"/>
      <c r="WDQ233" s="1"/>
      <c r="WDR233" s="1"/>
      <c r="WDS233" s="1"/>
      <c r="WDT233" s="1"/>
      <c r="WDU233" s="1"/>
      <c r="WDV233" s="1"/>
      <c r="WDW233" s="1"/>
      <c r="WDX233" s="1"/>
      <c r="WDY233" s="1"/>
      <c r="WDZ233" s="1"/>
      <c r="WEA233" s="1"/>
      <c r="WEB233" s="1"/>
      <c r="WEC233" s="1"/>
      <c r="WED233" s="1"/>
      <c r="WEE233" s="1"/>
      <c r="WEF233" s="1"/>
      <c r="WEG233" s="1"/>
      <c r="WEH233" s="1"/>
      <c r="WEI233" s="1"/>
      <c r="WEJ233" s="1"/>
      <c r="WEK233" s="1"/>
      <c r="WEL233" s="1"/>
      <c r="WEM233" s="1"/>
      <c r="WEN233" s="1"/>
      <c r="WEO233" s="1"/>
      <c r="WEP233" s="1"/>
      <c r="WEQ233" s="1"/>
      <c r="WER233" s="1"/>
      <c r="WES233" s="1"/>
      <c r="WET233" s="1"/>
      <c r="WEU233" s="1"/>
      <c r="WEV233" s="1"/>
      <c r="WEW233" s="1"/>
      <c r="WEX233" s="1"/>
      <c r="WEY233" s="1"/>
      <c r="WEZ233" s="1"/>
      <c r="WFA233" s="1"/>
      <c r="WFB233" s="1"/>
      <c r="WFC233" s="1"/>
      <c r="WFD233" s="1"/>
      <c r="WFE233" s="1"/>
      <c r="WFF233" s="1"/>
      <c r="WFG233" s="1"/>
      <c r="WFH233" s="1"/>
      <c r="WFI233" s="1"/>
      <c r="WFJ233" s="1"/>
      <c r="WFK233" s="1"/>
      <c r="WFL233" s="1"/>
      <c r="WFM233" s="1"/>
      <c r="WFN233" s="1"/>
      <c r="WFO233" s="1"/>
      <c r="WFP233" s="1"/>
      <c r="WFQ233" s="1"/>
      <c r="WFR233" s="1"/>
      <c r="WFS233" s="1"/>
      <c r="WFT233" s="1"/>
      <c r="WFU233" s="1"/>
      <c r="WFV233" s="1"/>
      <c r="WFW233" s="1"/>
      <c r="WFX233" s="1"/>
      <c r="WFY233" s="1"/>
      <c r="WFZ233" s="1"/>
      <c r="WGA233" s="1"/>
      <c r="WGB233" s="1"/>
      <c r="WGC233" s="1"/>
      <c r="WGD233" s="1"/>
      <c r="WGE233" s="1"/>
      <c r="WGF233" s="1"/>
      <c r="WGG233" s="1"/>
      <c r="WGH233" s="1"/>
      <c r="WGI233" s="1"/>
      <c r="WGJ233" s="1"/>
      <c r="WGK233" s="1"/>
      <c r="WGL233" s="1"/>
      <c r="WGM233" s="1"/>
      <c r="WGN233" s="1"/>
      <c r="WGO233" s="1"/>
      <c r="WGP233" s="1"/>
      <c r="WGQ233" s="1"/>
      <c r="WGR233" s="1"/>
      <c r="WGS233" s="1"/>
      <c r="WGT233" s="1"/>
      <c r="WGU233" s="1"/>
      <c r="WGV233" s="1"/>
      <c r="WGW233" s="1"/>
      <c r="WGX233" s="1"/>
      <c r="WGY233" s="1"/>
      <c r="WGZ233" s="1"/>
      <c r="WHA233" s="1"/>
      <c r="WHB233" s="1"/>
      <c r="WHC233" s="1"/>
      <c r="WHD233" s="1"/>
      <c r="WHE233" s="1"/>
      <c r="WHF233" s="1"/>
      <c r="WHG233" s="1"/>
      <c r="WHH233" s="1"/>
      <c r="WHI233" s="1"/>
      <c r="WHJ233" s="1"/>
      <c r="WHK233" s="1"/>
      <c r="WHL233" s="1"/>
      <c r="WHM233" s="1"/>
      <c r="WHN233" s="1"/>
      <c r="WHO233" s="1"/>
      <c r="WHP233" s="1"/>
      <c r="WHQ233" s="1"/>
      <c r="WHR233" s="1"/>
      <c r="WHS233" s="1"/>
      <c r="WHT233" s="1"/>
      <c r="WHU233" s="1"/>
      <c r="WHV233" s="1"/>
      <c r="WHW233" s="1"/>
      <c r="WHX233" s="1"/>
      <c r="WHY233" s="1"/>
      <c r="WHZ233" s="1"/>
      <c r="WIA233" s="1"/>
      <c r="WIB233" s="1"/>
      <c r="WIC233" s="1"/>
      <c r="WID233" s="1"/>
      <c r="WIE233" s="1"/>
      <c r="WIF233" s="1"/>
      <c r="WIG233" s="1"/>
      <c r="WIH233" s="1"/>
      <c r="WII233" s="1"/>
      <c r="WIJ233" s="1"/>
      <c r="WIK233" s="1"/>
      <c r="WIL233" s="1"/>
      <c r="WIM233" s="1"/>
      <c r="WIN233" s="1"/>
      <c r="WIO233" s="1"/>
      <c r="WIP233" s="1"/>
      <c r="WIQ233" s="1"/>
      <c r="WIR233" s="1"/>
      <c r="WIS233" s="1"/>
      <c r="WIT233" s="1"/>
      <c r="WIU233" s="1"/>
      <c r="WIV233" s="1"/>
      <c r="WIW233" s="1"/>
      <c r="WIX233" s="1"/>
      <c r="WIY233" s="1"/>
      <c r="WIZ233" s="1"/>
      <c r="WJA233" s="1"/>
      <c r="WJB233" s="1"/>
      <c r="WJC233" s="1"/>
      <c r="WJD233" s="1"/>
      <c r="WJE233" s="1"/>
      <c r="WJF233" s="1"/>
      <c r="WJG233" s="1"/>
      <c r="WJH233" s="1"/>
      <c r="WJI233" s="1"/>
      <c r="WJJ233" s="1"/>
      <c r="WJK233" s="1"/>
      <c r="WJL233" s="1"/>
      <c r="WJM233" s="1"/>
      <c r="WJN233" s="1"/>
      <c r="WJO233" s="1"/>
      <c r="WJP233" s="1"/>
      <c r="WJQ233" s="1"/>
      <c r="WJR233" s="1"/>
      <c r="WJS233" s="1"/>
      <c r="WJT233" s="1"/>
      <c r="WJU233" s="1"/>
      <c r="WJV233" s="1"/>
      <c r="WJW233" s="1"/>
      <c r="WJX233" s="1"/>
      <c r="WJY233" s="1"/>
      <c r="WJZ233" s="1"/>
      <c r="WKA233" s="1"/>
      <c r="WKB233" s="1"/>
      <c r="WKC233" s="1"/>
      <c r="WKD233" s="1"/>
      <c r="WKE233" s="1"/>
      <c r="WKF233" s="1"/>
      <c r="WKG233" s="1"/>
      <c r="WKH233" s="1"/>
      <c r="WKI233" s="1"/>
      <c r="WKJ233" s="1"/>
      <c r="WKK233" s="1"/>
      <c r="WKL233" s="1"/>
      <c r="WKM233" s="1"/>
      <c r="WKN233" s="1"/>
      <c r="WKO233" s="1"/>
      <c r="WKP233" s="1"/>
      <c r="WKQ233" s="1"/>
      <c r="WKR233" s="1"/>
      <c r="WKS233" s="1"/>
      <c r="WKT233" s="1"/>
      <c r="WKU233" s="1"/>
      <c r="WKV233" s="1"/>
      <c r="WKW233" s="1"/>
      <c r="WKX233" s="1"/>
      <c r="WKY233" s="1"/>
      <c r="WKZ233" s="1"/>
      <c r="WLA233" s="1"/>
      <c r="WLB233" s="1"/>
      <c r="WLC233" s="1"/>
      <c r="WLD233" s="1"/>
      <c r="WLE233" s="1"/>
      <c r="WLF233" s="1"/>
      <c r="WLG233" s="1"/>
      <c r="WLH233" s="1"/>
      <c r="WLI233" s="1"/>
      <c r="WLJ233" s="1"/>
      <c r="WLK233" s="1"/>
      <c r="WLL233" s="1"/>
      <c r="WLM233" s="1"/>
      <c r="WLN233" s="1"/>
      <c r="WLO233" s="1"/>
      <c r="WLP233" s="1"/>
      <c r="WLQ233" s="1"/>
      <c r="WLR233" s="1"/>
      <c r="WLS233" s="1"/>
      <c r="WLT233" s="1"/>
      <c r="WLU233" s="1"/>
      <c r="WLV233" s="1"/>
      <c r="WLW233" s="1"/>
      <c r="WLX233" s="1"/>
      <c r="WLY233" s="1"/>
      <c r="WLZ233" s="1"/>
      <c r="WMA233" s="1"/>
      <c r="WMB233" s="1"/>
      <c r="WMC233" s="1"/>
      <c r="WMD233" s="1"/>
      <c r="WME233" s="1"/>
      <c r="WMF233" s="1"/>
      <c r="WMG233" s="1"/>
      <c r="WMH233" s="1"/>
      <c r="WMI233" s="1"/>
      <c r="WMJ233" s="1"/>
      <c r="WMK233" s="1"/>
      <c r="WML233" s="1"/>
      <c r="WMM233" s="1"/>
      <c r="WMN233" s="1"/>
      <c r="WMO233" s="1"/>
      <c r="WMP233" s="1"/>
      <c r="WMQ233" s="1"/>
      <c r="WMR233" s="1"/>
      <c r="WMS233" s="1"/>
      <c r="WMT233" s="1"/>
      <c r="WMU233" s="1"/>
      <c r="WMV233" s="1"/>
      <c r="WMW233" s="1"/>
      <c r="WMX233" s="1"/>
      <c r="WMY233" s="1"/>
      <c r="WMZ233" s="1"/>
      <c r="WNA233" s="1"/>
      <c r="WNB233" s="1"/>
      <c r="WNC233" s="1"/>
      <c r="WND233" s="1"/>
      <c r="WNE233" s="1"/>
      <c r="WNF233" s="1"/>
      <c r="WNG233" s="1"/>
      <c r="WNH233" s="1"/>
      <c r="WNI233" s="1"/>
      <c r="WNJ233" s="1"/>
      <c r="WNK233" s="1"/>
      <c r="WNL233" s="1"/>
      <c r="WNM233" s="1"/>
      <c r="WNN233" s="1"/>
      <c r="WNO233" s="1"/>
      <c r="WNP233" s="1"/>
      <c r="WNQ233" s="1"/>
      <c r="WNR233" s="1"/>
      <c r="WNS233" s="1"/>
      <c r="WNT233" s="1"/>
      <c r="WNU233" s="1"/>
      <c r="WNV233" s="1"/>
      <c r="WNW233" s="1"/>
      <c r="WNX233" s="1"/>
      <c r="WNY233" s="1"/>
      <c r="WNZ233" s="1"/>
      <c r="WOA233" s="1"/>
      <c r="WOB233" s="1"/>
      <c r="WOC233" s="1"/>
      <c r="WOD233" s="1"/>
      <c r="WOE233" s="1"/>
      <c r="WOF233" s="1"/>
      <c r="WOG233" s="1"/>
      <c r="WOH233" s="1"/>
      <c r="WOI233" s="1"/>
      <c r="WOJ233" s="1"/>
      <c r="WOK233" s="1"/>
      <c r="WOL233" s="1"/>
      <c r="WOM233" s="1"/>
      <c r="WON233" s="1"/>
      <c r="WOO233" s="1"/>
      <c r="WOP233" s="1"/>
      <c r="WOQ233" s="1"/>
      <c r="WOR233" s="1"/>
      <c r="WOS233" s="1"/>
      <c r="WOT233" s="1"/>
      <c r="WOU233" s="1"/>
      <c r="WOV233" s="1"/>
      <c r="WOW233" s="1"/>
      <c r="WOX233" s="1"/>
      <c r="WOY233" s="1"/>
      <c r="WOZ233" s="1"/>
      <c r="WPA233" s="1"/>
      <c r="WPB233" s="1"/>
      <c r="WPC233" s="1"/>
      <c r="WPD233" s="1"/>
      <c r="WPE233" s="1"/>
      <c r="WPF233" s="1"/>
      <c r="WPG233" s="1"/>
      <c r="WPH233" s="1"/>
      <c r="WPI233" s="1"/>
      <c r="WPJ233" s="1"/>
      <c r="WPK233" s="1"/>
      <c r="WPL233" s="1"/>
      <c r="WPM233" s="1"/>
      <c r="WPN233" s="1"/>
      <c r="WPO233" s="1"/>
      <c r="WPP233" s="1"/>
      <c r="WPQ233" s="1"/>
      <c r="WPR233" s="1"/>
      <c r="WPS233" s="1"/>
      <c r="WPT233" s="1"/>
      <c r="WPU233" s="1"/>
      <c r="WPV233" s="1"/>
      <c r="WPW233" s="1"/>
      <c r="WPX233" s="1"/>
      <c r="WPY233" s="1"/>
      <c r="WPZ233" s="1"/>
      <c r="WQA233" s="1"/>
      <c r="WQB233" s="1"/>
      <c r="WQC233" s="1"/>
      <c r="WQD233" s="1"/>
      <c r="WQE233" s="1"/>
      <c r="WQF233" s="1"/>
      <c r="WQG233" s="1"/>
      <c r="WQH233" s="1"/>
      <c r="WQI233" s="1"/>
      <c r="WQJ233" s="1"/>
      <c r="WQK233" s="1"/>
      <c r="WQL233" s="1"/>
      <c r="WQM233" s="1"/>
      <c r="WQN233" s="1"/>
      <c r="WQO233" s="1"/>
      <c r="WQP233" s="1"/>
      <c r="WQQ233" s="1"/>
      <c r="WQR233" s="1"/>
      <c r="WQS233" s="1"/>
      <c r="WQT233" s="1"/>
      <c r="WQU233" s="1"/>
      <c r="WQV233" s="1"/>
      <c r="WQW233" s="1"/>
      <c r="WQX233" s="1"/>
      <c r="WQY233" s="1"/>
      <c r="WQZ233" s="1"/>
      <c r="WRA233" s="1"/>
      <c r="WRB233" s="1"/>
      <c r="WRC233" s="1"/>
      <c r="WRD233" s="1"/>
      <c r="WRE233" s="1"/>
      <c r="WRF233" s="1"/>
      <c r="WRG233" s="1"/>
      <c r="WRH233" s="1"/>
      <c r="WRI233" s="1"/>
      <c r="WRJ233" s="1"/>
      <c r="WRK233" s="1"/>
      <c r="WRL233" s="1"/>
      <c r="WRM233" s="1"/>
      <c r="WRN233" s="1"/>
      <c r="WRO233" s="1"/>
      <c r="WRP233" s="1"/>
      <c r="WRQ233" s="1"/>
      <c r="WRR233" s="1"/>
      <c r="WRS233" s="1"/>
      <c r="WRT233" s="1"/>
      <c r="WRU233" s="1"/>
      <c r="WRV233" s="1"/>
      <c r="WRW233" s="1"/>
      <c r="WRX233" s="1"/>
      <c r="WRY233" s="1"/>
      <c r="WRZ233" s="1"/>
      <c r="WSA233" s="1"/>
      <c r="WSB233" s="1"/>
      <c r="WSC233" s="1"/>
      <c r="WSD233" s="1"/>
      <c r="WSE233" s="1"/>
      <c r="WSF233" s="1"/>
      <c r="WSG233" s="1"/>
      <c r="WSH233" s="1"/>
      <c r="WSI233" s="1"/>
      <c r="WSJ233" s="1"/>
      <c r="WSK233" s="1"/>
      <c r="WSL233" s="1"/>
      <c r="WSM233" s="1"/>
      <c r="WSN233" s="1"/>
      <c r="WSO233" s="1"/>
      <c r="WSP233" s="1"/>
      <c r="WSQ233" s="1"/>
      <c r="WSR233" s="1"/>
      <c r="WSS233" s="1"/>
      <c r="WST233" s="1"/>
      <c r="WSU233" s="1"/>
      <c r="WSV233" s="1"/>
      <c r="WSW233" s="1"/>
      <c r="WSX233" s="1"/>
      <c r="WSY233" s="1"/>
      <c r="WSZ233" s="1"/>
      <c r="WTA233" s="1"/>
      <c r="WTB233" s="1"/>
      <c r="WTC233" s="1"/>
      <c r="WTD233" s="1"/>
      <c r="WTE233" s="1"/>
      <c r="WTF233" s="1"/>
      <c r="WTG233" s="1"/>
      <c r="WTH233" s="1"/>
      <c r="WTI233" s="1"/>
      <c r="WTJ233" s="1"/>
      <c r="WTK233" s="1"/>
      <c r="WTL233" s="1"/>
      <c r="WTM233" s="1"/>
      <c r="WTN233" s="1"/>
      <c r="WTO233" s="1"/>
      <c r="WTP233" s="1"/>
      <c r="WTQ233" s="1"/>
      <c r="WTR233" s="1"/>
      <c r="WTS233" s="1"/>
      <c r="WTT233" s="1"/>
      <c r="WTU233" s="1"/>
      <c r="WTV233" s="1"/>
      <c r="WTW233" s="1"/>
      <c r="WTX233" s="1"/>
      <c r="WTY233" s="1"/>
      <c r="WTZ233" s="1"/>
      <c r="WUA233" s="1"/>
      <c r="WUB233" s="1"/>
      <c r="WUC233" s="1"/>
      <c r="WUD233" s="1"/>
      <c r="WUE233" s="1"/>
      <c r="WUF233" s="1"/>
      <c r="WUG233" s="1"/>
      <c r="WUH233" s="1"/>
      <c r="WUI233" s="1"/>
      <c r="WUJ233" s="1"/>
      <c r="WUK233" s="1"/>
      <c r="WUL233" s="1"/>
      <c r="WUM233" s="1"/>
      <c r="WUN233" s="1"/>
      <c r="WUO233" s="1"/>
      <c r="WUP233" s="1"/>
      <c r="WUQ233" s="1"/>
      <c r="WUR233" s="1"/>
      <c r="WUS233" s="1"/>
      <c r="WUT233" s="1"/>
      <c r="WUU233" s="1"/>
      <c r="WUV233" s="1"/>
      <c r="WUW233" s="1"/>
      <c r="WUX233" s="1"/>
      <c r="WUY233" s="1"/>
      <c r="WUZ233" s="1"/>
      <c r="WVA233" s="1"/>
      <c r="WVB233" s="1"/>
      <c r="WVC233" s="1"/>
      <c r="WVD233" s="1"/>
      <c r="WVE233" s="1"/>
      <c r="WVF233" s="1"/>
      <c r="WVG233" s="1"/>
      <c r="WVH233" s="1"/>
      <c r="WVI233" s="1"/>
      <c r="WVJ233" s="1"/>
      <c r="WVK233" s="1"/>
      <c r="WVL233" s="1"/>
      <c r="WVM233" s="1"/>
      <c r="WVN233" s="1"/>
      <c r="WVO233" s="1"/>
      <c r="WVP233" s="1"/>
      <c r="WVQ233" s="1"/>
      <c r="WVR233" s="1"/>
      <c r="WVS233" s="1"/>
      <c r="WVT233" s="1"/>
      <c r="WVU233" s="1"/>
      <c r="WVV233" s="1"/>
      <c r="WVW233" s="1"/>
      <c r="WVX233" s="1"/>
      <c r="WVY233" s="1"/>
      <c r="WVZ233" s="1"/>
      <c r="WWA233" s="1"/>
      <c r="WWB233" s="1"/>
      <c r="WWC233" s="1"/>
      <c r="WWD233" s="1"/>
      <c r="WWE233" s="1"/>
      <c r="WWF233" s="1"/>
      <c r="WWG233" s="1"/>
      <c r="WWH233" s="1"/>
      <c r="WWI233" s="1"/>
      <c r="WWJ233" s="1"/>
      <c r="WWK233" s="1"/>
      <c r="WWL233" s="1"/>
      <c r="WWM233" s="1"/>
      <c r="WWN233" s="1"/>
      <c r="WWO233" s="1"/>
      <c r="WWP233" s="1"/>
      <c r="WWQ233" s="1"/>
      <c r="WWR233" s="1"/>
      <c r="WWS233" s="1"/>
      <c r="WWT233" s="1"/>
      <c r="WWU233" s="1"/>
      <c r="WWV233" s="1"/>
      <c r="WWW233" s="1"/>
      <c r="WWX233" s="1"/>
      <c r="WWY233" s="1"/>
      <c r="WWZ233" s="1"/>
      <c r="WXA233" s="1"/>
      <c r="WXB233" s="1"/>
      <c r="WXC233" s="1"/>
      <c r="WXD233" s="1"/>
      <c r="WXE233" s="1"/>
      <c r="WXF233" s="1"/>
      <c r="WXG233" s="1"/>
      <c r="WXH233" s="1"/>
      <c r="WXI233" s="1"/>
      <c r="WXJ233" s="1"/>
      <c r="WXK233" s="1"/>
      <c r="WXL233" s="1"/>
      <c r="WXM233" s="1"/>
      <c r="WXN233" s="1"/>
      <c r="WXO233" s="1"/>
      <c r="WXP233" s="1"/>
      <c r="WXQ233" s="1"/>
      <c r="WXR233" s="1"/>
      <c r="WXS233" s="1"/>
      <c r="WXT233" s="1"/>
      <c r="WXU233" s="1"/>
      <c r="WXV233" s="1"/>
      <c r="WXW233" s="1"/>
      <c r="WXX233" s="1"/>
      <c r="WXY233" s="1"/>
      <c r="WXZ233" s="1"/>
      <c r="WYA233" s="1"/>
      <c r="WYB233" s="1"/>
      <c r="WYC233" s="1"/>
      <c r="WYD233" s="1"/>
      <c r="WYE233" s="1"/>
      <c r="WYF233" s="1"/>
      <c r="WYG233" s="1"/>
      <c r="WYH233" s="1"/>
      <c r="WYI233" s="1"/>
      <c r="WYJ233" s="1"/>
      <c r="WYK233" s="1"/>
      <c r="WYL233" s="1"/>
      <c r="WYM233" s="1"/>
      <c r="WYN233" s="1"/>
      <c r="WYO233" s="1"/>
      <c r="WYP233" s="1"/>
      <c r="WYQ233" s="1"/>
      <c r="WYR233" s="1"/>
      <c r="WYS233" s="1"/>
      <c r="WYT233" s="1"/>
      <c r="WYU233" s="1"/>
      <c r="WYV233" s="1"/>
      <c r="WYW233" s="1"/>
      <c r="WYX233" s="1"/>
      <c r="WYY233" s="1"/>
      <c r="WYZ233" s="1"/>
      <c r="WZA233" s="1"/>
      <c r="WZB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43">
        <v>0</v>
      </c>
      <c r="XEM233" s="43">
        <v>0</v>
      </c>
    </row>
    <row r="234" spans="1:16367" s="12" customFormat="1" ht="53.25" customHeight="1">
      <c r="A234" s="70"/>
      <c r="B234" s="11"/>
      <c r="C234" s="1735" t="s">
        <v>1044</v>
      </c>
      <c r="D234" s="1520"/>
      <c r="E234" s="1520"/>
      <c r="F234" s="1520"/>
      <c r="G234" s="1520"/>
      <c r="H234" s="1520"/>
      <c r="I234" s="1520"/>
      <c r="J234" s="1520"/>
      <c r="K234" s="1520"/>
      <c r="L234" s="1520"/>
      <c r="M234" s="1520"/>
    </row>
    <row r="235" spans="1:16367" ht="14.25" customHeight="1">
      <c r="A235" s="70"/>
    </row>
    <row r="236" spans="1:16367" ht="14.25" customHeight="1">
      <c r="A236" s="70"/>
    </row>
    <row r="237" spans="1:16367" ht="14.25" customHeight="1">
      <c r="A237" s="70"/>
      <c r="C237" s="1736" t="s">
        <v>133</v>
      </c>
      <c r="D237" s="1737"/>
      <c r="E237" s="1737"/>
      <c r="F237" s="1737"/>
      <c r="G237" s="1737"/>
      <c r="H237" s="1737"/>
      <c r="I237" s="1737"/>
      <c r="J237" s="1737"/>
      <c r="K237" s="1737"/>
      <c r="L237" s="1737"/>
      <c r="M237" s="1737"/>
      <c r="N237" s="185"/>
      <c r="O237" s="185"/>
      <c r="P237" s="185"/>
      <c r="Q237" s="185"/>
      <c r="R237" s="185"/>
      <c r="S237" s="185"/>
      <c r="T237" s="185"/>
      <c r="U237" s="185"/>
      <c r="V237" s="185"/>
      <c r="W237" s="185"/>
      <c r="X237" s="185"/>
      <c r="Y237" s="185"/>
      <c r="Z237" s="185"/>
      <c r="AA237" s="185"/>
      <c r="AB237" s="185"/>
      <c r="AC237" s="185"/>
      <c r="AD237" s="185"/>
      <c r="AE237" s="185"/>
      <c r="AF237" s="185"/>
      <c r="AG237" s="186"/>
    </row>
    <row r="238" spans="1:16367" ht="15" customHeight="1">
      <c r="A238" s="70"/>
      <c r="C238" s="1728" t="s">
        <v>1045</v>
      </c>
      <c r="D238" s="1728"/>
      <c r="E238" s="1728"/>
      <c r="F238" s="1728"/>
      <c r="G238" s="1728"/>
      <c r="H238" s="1728"/>
      <c r="I238" s="1728"/>
      <c r="J238" s="1728"/>
      <c r="K238" s="1728"/>
      <c r="L238" s="1728"/>
      <c r="M238" s="1728"/>
    </row>
    <row r="239" spans="1:16367">
      <c r="A239" s="70"/>
      <c r="C239" s="1250"/>
      <c r="D239" s="1250"/>
      <c r="E239" s="1250"/>
      <c r="F239" s="1250"/>
      <c r="G239" s="1250"/>
      <c r="H239" s="1250"/>
      <c r="I239" s="1250"/>
      <c r="J239" s="1250"/>
      <c r="K239" s="1250"/>
      <c r="L239" s="1250"/>
      <c r="M239" s="1250"/>
    </row>
    <row r="240" spans="1:16367">
      <c r="A240" s="70"/>
      <c r="C240" s="1250"/>
      <c r="D240" s="1250"/>
      <c r="E240" s="1250"/>
      <c r="F240" s="1250"/>
      <c r="G240" s="1250"/>
      <c r="H240" s="1250"/>
      <c r="I240" s="1250"/>
      <c r="J240" s="1250"/>
      <c r="K240" s="1250"/>
      <c r="L240" s="1250"/>
      <c r="M240" s="1250"/>
    </row>
    <row r="241" spans="1:13">
      <c r="A241" s="70"/>
      <c r="C241" s="1250"/>
      <c r="D241" s="1250"/>
      <c r="E241" s="1250"/>
      <c r="F241" s="1250"/>
      <c r="G241" s="1250"/>
      <c r="H241" s="1250"/>
      <c r="I241" s="1250"/>
      <c r="J241" s="1250"/>
      <c r="K241" s="1250"/>
      <c r="L241" s="1250"/>
      <c r="M241" s="1250"/>
    </row>
    <row r="242" spans="1:13">
      <c r="A242" s="70"/>
      <c r="C242" s="1250"/>
      <c r="D242" s="1250"/>
      <c r="E242" s="1250"/>
      <c r="F242" s="1250"/>
      <c r="G242" s="1250"/>
      <c r="H242" s="1250"/>
      <c r="I242" s="1250"/>
      <c r="J242" s="1250"/>
      <c r="K242" s="1250"/>
      <c r="L242" s="1250"/>
      <c r="M242" s="1250"/>
    </row>
    <row r="243" spans="1:13">
      <c r="A243" s="70"/>
      <c r="C243" s="1250"/>
      <c r="D243" s="1250"/>
      <c r="E243" s="1250"/>
      <c r="F243" s="1250"/>
      <c r="G243" s="1250"/>
      <c r="H243" s="1250"/>
      <c r="I243" s="1250"/>
      <c r="J243" s="1250"/>
      <c r="K243" s="1250"/>
      <c r="L243" s="1250"/>
      <c r="M243" s="1250"/>
    </row>
    <row r="244" spans="1:13">
      <c r="A244" s="70"/>
      <c r="C244" s="1250"/>
      <c r="D244" s="1250"/>
      <c r="E244" s="1250"/>
      <c r="F244" s="1250"/>
      <c r="G244" s="1250"/>
      <c r="H244" s="1250"/>
      <c r="I244" s="1250"/>
      <c r="J244" s="1250"/>
      <c r="K244" s="1250"/>
      <c r="L244" s="1250"/>
      <c r="M244" s="1250"/>
    </row>
    <row r="245" spans="1:13">
      <c r="A245" s="70"/>
      <c r="C245" s="1250"/>
      <c r="D245" s="1250"/>
      <c r="E245" s="1250"/>
      <c r="F245" s="1250"/>
      <c r="G245" s="1250"/>
      <c r="H245" s="1250"/>
      <c r="I245" s="1250"/>
      <c r="J245" s="1250"/>
      <c r="K245" s="1250"/>
      <c r="L245" s="1250"/>
      <c r="M245" s="1250"/>
    </row>
    <row r="246" spans="1:13">
      <c r="A246" s="70"/>
      <c r="C246" s="1250"/>
      <c r="D246" s="1250"/>
      <c r="E246" s="1250"/>
      <c r="F246" s="1250"/>
      <c r="G246" s="1250"/>
      <c r="H246" s="1250"/>
      <c r="I246" s="1250"/>
      <c r="J246" s="1250"/>
      <c r="K246" s="1250"/>
      <c r="L246" s="1250"/>
      <c r="M246" s="1250"/>
    </row>
    <row r="247" spans="1:13">
      <c r="A247" s="70"/>
      <c r="C247" s="1250"/>
      <c r="D247" s="1250"/>
      <c r="E247" s="1250"/>
      <c r="F247" s="1250"/>
      <c r="G247" s="1250"/>
      <c r="H247" s="1250"/>
      <c r="I247" s="1250"/>
      <c r="J247" s="1250"/>
      <c r="K247" s="1250"/>
      <c r="L247" s="1250"/>
      <c r="M247" s="1250"/>
    </row>
    <row r="248" spans="1:13">
      <c r="A248" s="70"/>
      <c r="C248" s="1250"/>
      <c r="D248" s="1250"/>
      <c r="E248" s="1250"/>
      <c r="F248" s="1250"/>
      <c r="G248" s="1250"/>
      <c r="H248" s="1250"/>
      <c r="I248" s="1250"/>
      <c r="J248" s="1250"/>
      <c r="K248" s="1250"/>
      <c r="L248" s="1250"/>
      <c r="M248" s="1250"/>
    </row>
    <row r="249" spans="1:13">
      <c r="A249" s="70"/>
      <c r="C249" s="1250"/>
      <c r="D249" s="1250"/>
      <c r="E249" s="1250"/>
      <c r="F249" s="1250"/>
      <c r="G249" s="1250"/>
      <c r="H249" s="1250"/>
      <c r="I249" s="1250"/>
      <c r="J249" s="1250"/>
      <c r="K249" s="1250"/>
      <c r="L249" s="1250"/>
      <c r="M249" s="1250"/>
    </row>
    <row r="250" spans="1:13">
      <c r="A250" s="70"/>
      <c r="C250" s="1250"/>
      <c r="D250" s="1250"/>
      <c r="E250" s="1250"/>
      <c r="F250" s="1250"/>
      <c r="G250" s="1250"/>
      <c r="H250" s="1250"/>
      <c r="I250" s="1250"/>
      <c r="J250" s="1250"/>
      <c r="K250" s="1250"/>
      <c r="L250" s="1250"/>
      <c r="M250" s="1250"/>
    </row>
    <row r="251" spans="1:13" s="12" customFormat="1">
      <c r="A251" s="70"/>
      <c r="B251" s="11"/>
      <c r="C251" s="1250"/>
      <c r="D251" s="1250"/>
      <c r="E251" s="1250"/>
      <c r="F251" s="1250"/>
      <c r="G251" s="1250"/>
      <c r="H251" s="1250"/>
      <c r="I251" s="1250"/>
      <c r="J251" s="1250"/>
      <c r="K251" s="1250"/>
      <c r="L251" s="1250"/>
      <c r="M251" s="1250"/>
    </row>
    <row r="252" spans="1:13" s="12" customFormat="1">
      <c r="A252" s="70"/>
      <c r="B252" s="11"/>
      <c r="C252" s="1250"/>
      <c r="D252" s="1250"/>
      <c r="E252" s="1250"/>
      <c r="F252" s="1250"/>
      <c r="G252" s="1250"/>
      <c r="H252" s="1250"/>
      <c r="I252" s="1250"/>
      <c r="J252" s="1250"/>
      <c r="K252" s="1250"/>
      <c r="L252" s="1250"/>
      <c r="M252" s="1250"/>
    </row>
    <row r="253" spans="1:13" s="12" customFormat="1" ht="15">
      <c r="A253" s="70"/>
      <c r="B253" s="11"/>
      <c r="C253" s="118"/>
      <c r="D253" s="118"/>
      <c r="E253" s="118"/>
      <c r="F253" s="118"/>
      <c r="G253" s="118"/>
      <c r="H253" s="118"/>
      <c r="I253" s="118"/>
      <c r="J253" s="118"/>
      <c r="K253" s="118"/>
      <c r="L253" s="118"/>
      <c r="M253" s="118"/>
    </row>
    <row r="254" spans="1:13" s="12" customFormat="1" ht="15">
      <c r="A254" s="70"/>
      <c r="B254" s="11"/>
      <c r="C254" s="118"/>
      <c r="D254" s="118"/>
      <c r="E254" s="118"/>
      <c r="F254" s="118"/>
      <c r="G254" s="118"/>
      <c r="H254" s="118"/>
      <c r="I254" s="118"/>
      <c r="J254" s="118"/>
      <c r="K254" s="118"/>
      <c r="L254" s="118"/>
      <c r="M254" s="118"/>
    </row>
    <row r="255" spans="1:13" s="12" customFormat="1" ht="15.75" customHeight="1">
      <c r="A255" s="70"/>
      <c r="B255" s="11"/>
      <c r="C255" s="1729" t="s">
        <v>1046</v>
      </c>
      <c r="D255" s="1730"/>
      <c r="E255" s="1730"/>
      <c r="F255" s="1730"/>
      <c r="G255" s="1730"/>
      <c r="H255" s="1730"/>
      <c r="I255" s="1730"/>
      <c r="J255" s="1730"/>
      <c r="K255" s="1730"/>
      <c r="L255" s="1730"/>
      <c r="M255" s="1730"/>
    </row>
    <row r="256" spans="1:13" s="12" customFormat="1" ht="15">
      <c r="A256" s="70"/>
      <c r="B256" s="11"/>
      <c r="C256" s="1561" t="s">
        <v>709</v>
      </c>
      <c r="D256" s="1561"/>
      <c r="E256" s="1561"/>
      <c r="F256" s="1562"/>
      <c r="G256" s="1560" t="s">
        <v>489</v>
      </c>
      <c r="H256" s="1561"/>
      <c r="I256" s="1561"/>
      <c r="J256" s="1561"/>
      <c r="K256" s="1561"/>
      <c r="L256" s="1561"/>
      <c r="M256" s="1561"/>
    </row>
    <row r="257" spans="1:33" s="12" customFormat="1" ht="115.5" customHeight="1">
      <c r="A257" s="70"/>
      <c r="B257" s="11"/>
      <c r="C257" s="1731" t="s">
        <v>1047</v>
      </c>
      <c r="D257" s="1731"/>
      <c r="E257" s="1731"/>
      <c r="F257" s="1732"/>
      <c r="G257" s="1352" t="s">
        <v>1048</v>
      </c>
      <c r="H257" s="1352"/>
      <c r="I257" s="1352"/>
      <c r="J257" s="1352"/>
      <c r="K257" s="1352"/>
      <c r="L257" s="1352"/>
      <c r="M257" s="1352"/>
    </row>
    <row r="258" spans="1:33" s="12" customFormat="1" ht="156" customHeight="1">
      <c r="A258" s="70"/>
      <c r="B258" s="11"/>
      <c r="C258" s="1731" t="s">
        <v>1049</v>
      </c>
      <c r="D258" s="1731"/>
      <c r="E258" s="1731"/>
      <c r="F258" s="1732"/>
      <c r="G258" s="1352" t="s">
        <v>1050</v>
      </c>
      <c r="H258" s="1352"/>
      <c r="I258" s="1352"/>
      <c r="J258" s="1352"/>
      <c r="K258" s="1352"/>
      <c r="L258" s="1352"/>
      <c r="M258" s="1352"/>
    </row>
    <row r="259" spans="1:33" s="12" customFormat="1" ht="62.45" customHeight="1">
      <c r="A259" s="70"/>
      <c r="B259" s="11"/>
      <c r="C259" s="1731" t="s">
        <v>1051</v>
      </c>
      <c r="D259" s="1731"/>
      <c r="E259" s="1731"/>
      <c r="F259" s="1732"/>
      <c r="G259" s="1352" t="s">
        <v>1052</v>
      </c>
      <c r="H259" s="1352"/>
      <c r="I259" s="1352"/>
      <c r="J259" s="1352"/>
      <c r="K259" s="1352"/>
      <c r="L259" s="1352"/>
      <c r="M259" s="1352"/>
    </row>
    <row r="260" spans="1:33" s="12" customFormat="1" ht="48.6" customHeight="1">
      <c r="A260" s="70"/>
      <c r="B260" s="11"/>
      <c r="C260" s="1731" t="s">
        <v>1053</v>
      </c>
      <c r="D260" s="1731"/>
      <c r="E260" s="1731"/>
      <c r="F260" s="1732"/>
      <c r="G260" s="1352" t="s">
        <v>1054</v>
      </c>
      <c r="H260" s="1352"/>
      <c r="I260" s="1352"/>
      <c r="J260" s="1352"/>
      <c r="K260" s="1352"/>
      <c r="L260" s="1352"/>
      <c r="M260" s="1352"/>
    </row>
    <row r="261" spans="1:33" s="12" customFormat="1" ht="48.6" customHeight="1">
      <c r="A261" s="70"/>
      <c r="B261" s="11"/>
      <c r="C261" s="1731" t="s">
        <v>1055</v>
      </c>
      <c r="D261" s="1731"/>
      <c r="E261" s="1731"/>
      <c r="F261" s="1732"/>
      <c r="G261" s="1352" t="s">
        <v>1056</v>
      </c>
      <c r="H261" s="1352"/>
      <c r="I261" s="1352"/>
      <c r="J261" s="1352"/>
      <c r="K261" s="1352"/>
      <c r="L261" s="1352"/>
      <c r="M261" s="1352"/>
    </row>
    <row r="262" spans="1:33" s="12" customFormat="1" ht="203.1" customHeight="1">
      <c r="A262" s="70"/>
      <c r="B262" s="11"/>
      <c r="C262" s="1731" t="s">
        <v>1057</v>
      </c>
      <c r="D262" s="1731"/>
      <c r="E262" s="1731"/>
      <c r="F262" s="1732"/>
      <c r="G262" s="1352" t="s">
        <v>1058</v>
      </c>
      <c r="H262" s="1352"/>
      <c r="I262" s="1352"/>
      <c r="J262" s="1352"/>
      <c r="K262" s="1352"/>
      <c r="L262" s="1352"/>
      <c r="M262" s="1352"/>
    </row>
    <row r="263" spans="1:33" s="12" customFormat="1" ht="56.25" customHeight="1">
      <c r="A263" s="70"/>
      <c r="B263" s="11"/>
      <c r="C263" s="1731" t="s">
        <v>1059</v>
      </c>
      <c r="D263" s="1731"/>
      <c r="E263" s="1731"/>
      <c r="F263" s="1732"/>
      <c r="G263" s="1352" t="s">
        <v>1060</v>
      </c>
      <c r="H263" s="1352"/>
      <c r="I263" s="1352"/>
      <c r="J263" s="1352"/>
      <c r="K263" s="1352"/>
      <c r="L263" s="1352"/>
      <c r="M263" s="1352"/>
    </row>
    <row r="264" spans="1:33" s="12" customFormat="1" ht="88.5" customHeight="1">
      <c r="A264" s="70"/>
      <c r="B264" s="11"/>
      <c r="C264" s="1731" t="s">
        <v>1061</v>
      </c>
      <c r="D264" s="1731"/>
      <c r="E264" s="1731"/>
      <c r="F264" s="1732"/>
      <c r="G264" s="1352" t="s">
        <v>1062</v>
      </c>
      <c r="H264" s="1352"/>
      <c r="I264" s="1352"/>
      <c r="J264" s="1352"/>
      <c r="K264" s="1352"/>
      <c r="L264" s="1352"/>
      <c r="M264" s="1352"/>
    </row>
    <row r="265" spans="1:33" s="12" customFormat="1">
      <c r="A265" s="70"/>
      <c r="B265" s="11"/>
    </row>
    <row r="266" spans="1:33" s="12" customFormat="1">
      <c r="A266" s="70"/>
      <c r="B266" s="11"/>
    </row>
    <row r="267" spans="1:33" s="12" customFormat="1" ht="15.6" customHeight="1">
      <c r="A267" s="70"/>
      <c r="B267" s="11"/>
      <c r="C267" s="1733" t="s">
        <v>1063</v>
      </c>
      <c r="D267" s="1734"/>
      <c r="E267" s="1734"/>
      <c r="F267" s="1734"/>
      <c r="G267" s="1734"/>
      <c r="H267" s="1734"/>
      <c r="I267" s="1734"/>
      <c r="J267" s="1734"/>
      <c r="K267" s="1734"/>
      <c r="L267" s="1734"/>
      <c r="M267" s="1734"/>
      <c r="N267" s="185"/>
      <c r="O267" s="185"/>
      <c r="P267" s="185"/>
      <c r="Q267" s="185"/>
      <c r="R267" s="185"/>
      <c r="S267" s="185"/>
      <c r="T267" s="185"/>
      <c r="U267" s="185"/>
      <c r="V267" s="185"/>
      <c r="W267" s="185"/>
      <c r="X267" s="185"/>
      <c r="Y267" s="185"/>
      <c r="Z267" s="185"/>
      <c r="AA267" s="185"/>
      <c r="AB267" s="185"/>
      <c r="AC267" s="185"/>
      <c r="AD267" s="185"/>
      <c r="AE267" s="185"/>
      <c r="AF267" s="185"/>
      <c r="AG267" s="186"/>
    </row>
    <row r="268" spans="1:33" s="12" customFormat="1" ht="15" customHeight="1">
      <c r="A268" s="70"/>
      <c r="B268" s="11"/>
      <c r="C268" s="1726" t="s">
        <v>1064</v>
      </c>
      <c r="D268" s="1726"/>
      <c r="E268" s="1726"/>
      <c r="F268" s="1726"/>
      <c r="G268" s="1726"/>
      <c r="H268" s="1726"/>
      <c r="I268" s="1726"/>
      <c r="J268" s="1726"/>
      <c r="K268" s="1726"/>
      <c r="L268" s="1726"/>
      <c r="M268" s="1726"/>
    </row>
    <row r="269" spans="1:33" s="12" customFormat="1" ht="15" customHeight="1">
      <c r="A269" s="70"/>
      <c r="B269" s="11"/>
      <c r="C269" s="1727"/>
      <c r="D269" s="1727"/>
      <c r="E269" s="1727"/>
      <c r="F269" s="1727"/>
      <c r="G269" s="1727"/>
      <c r="H269" s="1727"/>
      <c r="I269" s="1727"/>
      <c r="J269" s="1727"/>
      <c r="K269" s="1727"/>
      <c r="L269" s="1727"/>
      <c r="M269" s="1727"/>
    </row>
    <row r="270" spans="1:33" s="12" customFormat="1" ht="15" customHeight="1">
      <c r="A270" s="70"/>
      <c r="B270" s="11"/>
      <c r="C270" s="1727"/>
      <c r="D270" s="1727"/>
      <c r="E270" s="1727"/>
      <c r="F270" s="1727"/>
      <c r="G270" s="1727"/>
      <c r="H270" s="1727"/>
      <c r="I270" s="1727"/>
      <c r="J270" s="1727"/>
      <c r="K270" s="1727"/>
      <c r="L270" s="1727"/>
      <c r="M270" s="1727"/>
    </row>
    <row r="271" spans="1:33" s="12" customFormat="1" ht="15" customHeight="1">
      <c r="A271" s="70"/>
      <c r="B271" s="11"/>
      <c r="C271" s="1727"/>
      <c r="D271" s="1727"/>
      <c r="E271" s="1727"/>
      <c r="F271" s="1727"/>
      <c r="G271" s="1727"/>
      <c r="H271" s="1727"/>
      <c r="I271" s="1727"/>
      <c r="J271" s="1727"/>
      <c r="K271" s="1727"/>
      <c r="L271" s="1727"/>
      <c r="M271" s="1727"/>
    </row>
    <row r="272" spans="1:33" s="12" customFormat="1" ht="15" customHeight="1">
      <c r="A272" s="70"/>
      <c r="B272" s="11"/>
      <c r="C272" s="1727"/>
      <c r="D272" s="1727"/>
      <c r="E272" s="1727"/>
      <c r="F272" s="1727"/>
      <c r="G272" s="1727"/>
      <c r="H272" s="1727"/>
      <c r="I272" s="1727"/>
      <c r="J272" s="1727"/>
      <c r="K272" s="1727"/>
      <c r="L272" s="1727"/>
      <c r="M272" s="1727"/>
    </row>
    <row r="273" spans="1:13" s="12" customFormat="1" ht="15" customHeight="1">
      <c r="A273" s="70"/>
      <c r="B273" s="11"/>
      <c r="C273" s="1727"/>
      <c r="D273" s="1727"/>
      <c r="E273" s="1727"/>
      <c r="F273" s="1727"/>
      <c r="G273" s="1727"/>
      <c r="H273" s="1727"/>
      <c r="I273" s="1727"/>
      <c r="J273" s="1727"/>
      <c r="K273" s="1727"/>
      <c r="L273" s="1727"/>
      <c r="M273" s="1727"/>
    </row>
    <row r="274" spans="1:13" s="12" customFormat="1" ht="15" customHeight="1">
      <c r="A274" s="70"/>
      <c r="B274" s="11"/>
      <c r="C274" s="1727"/>
      <c r="D274" s="1727"/>
      <c r="E274" s="1727"/>
      <c r="F274" s="1727"/>
      <c r="G274" s="1727"/>
      <c r="H274" s="1727"/>
      <c r="I274" s="1727"/>
      <c r="J274" s="1727"/>
      <c r="K274" s="1727"/>
      <c r="L274" s="1727"/>
      <c r="M274" s="1727"/>
    </row>
    <row r="275" spans="1:13" s="12" customFormat="1" ht="15" customHeight="1">
      <c r="A275" s="70"/>
      <c r="B275" s="11"/>
      <c r="C275" s="1727"/>
      <c r="D275" s="1727"/>
      <c r="E275" s="1727"/>
      <c r="F275" s="1727"/>
      <c r="G275" s="1727"/>
      <c r="H275" s="1727"/>
      <c r="I275" s="1727"/>
      <c r="J275" s="1727"/>
      <c r="K275" s="1727"/>
      <c r="L275" s="1727"/>
      <c r="M275" s="1727"/>
    </row>
    <row r="276" spans="1:13" s="12" customFormat="1" ht="15" customHeight="1">
      <c r="A276" s="70"/>
      <c r="B276" s="11"/>
      <c r="C276" s="1727"/>
      <c r="D276" s="1727"/>
      <c r="E276" s="1727"/>
      <c r="F276" s="1727"/>
      <c r="G276" s="1727"/>
      <c r="H276" s="1727"/>
      <c r="I276" s="1727"/>
      <c r="J276" s="1727"/>
      <c r="K276" s="1727"/>
      <c r="L276" s="1727"/>
      <c r="M276" s="1727"/>
    </row>
    <row r="277" spans="1:13" s="12" customFormat="1" ht="15" customHeight="1">
      <c r="A277" s="70"/>
      <c r="B277" s="11"/>
      <c r="C277" s="1727"/>
      <c r="D277" s="1727"/>
      <c r="E277" s="1727"/>
      <c r="F277" s="1727"/>
      <c r="G277" s="1727"/>
      <c r="H277" s="1727"/>
      <c r="I277" s="1727"/>
      <c r="J277" s="1727"/>
      <c r="K277" s="1727"/>
      <c r="L277" s="1727"/>
      <c r="M277" s="1727"/>
    </row>
    <row r="278" spans="1:13" s="12" customFormat="1" ht="15" customHeight="1">
      <c r="A278" s="70"/>
      <c r="B278" s="11"/>
      <c r="C278" s="1727"/>
      <c r="D278" s="1727"/>
      <c r="E278" s="1727"/>
      <c r="F278" s="1727"/>
      <c r="G278" s="1727"/>
      <c r="H278" s="1727"/>
      <c r="I278" s="1727"/>
      <c r="J278" s="1727"/>
      <c r="K278" s="1727"/>
      <c r="L278" s="1727"/>
      <c r="M278" s="1727"/>
    </row>
    <row r="279" spans="1:13" s="12" customFormat="1" ht="15" customHeight="1">
      <c r="A279" s="70"/>
      <c r="B279" s="11"/>
      <c r="C279" s="1727"/>
      <c r="D279" s="1727"/>
      <c r="E279" s="1727"/>
      <c r="F279" s="1727"/>
      <c r="G279" s="1727"/>
      <c r="H279" s="1727"/>
      <c r="I279" s="1727"/>
      <c r="J279" s="1727"/>
      <c r="K279" s="1727"/>
      <c r="L279" s="1727"/>
      <c r="M279" s="1727"/>
    </row>
    <row r="280" spans="1:13" s="12" customFormat="1">
      <c r="A280" s="70"/>
      <c r="B280" s="11"/>
      <c r="C280" s="1727"/>
      <c r="D280" s="1727"/>
      <c r="E280" s="1727"/>
      <c r="F280" s="1727"/>
      <c r="G280" s="1727"/>
      <c r="H280" s="1727"/>
      <c r="I280" s="1727"/>
      <c r="J280" s="1727"/>
      <c r="K280" s="1727"/>
      <c r="L280" s="1727"/>
      <c r="M280" s="1727"/>
    </row>
    <row r="281" spans="1:13" s="12" customFormat="1">
      <c r="A281" s="70"/>
      <c r="B281" s="11"/>
      <c r="C281" s="1727"/>
      <c r="D281" s="1727"/>
      <c r="E281" s="1727"/>
      <c r="F281" s="1727"/>
      <c r="G281" s="1727"/>
      <c r="H281" s="1727"/>
      <c r="I281" s="1727"/>
      <c r="J281" s="1727"/>
      <c r="K281" s="1727"/>
      <c r="L281" s="1727"/>
      <c r="M281" s="1727"/>
    </row>
    <row r="282" spans="1:13" s="12" customFormat="1">
      <c r="A282" s="70"/>
      <c r="B282" s="11"/>
      <c r="C282" s="1727"/>
      <c r="D282" s="1727"/>
      <c r="E282" s="1727"/>
      <c r="F282" s="1727"/>
      <c r="G282" s="1727"/>
      <c r="H282" s="1727"/>
      <c r="I282" s="1727"/>
      <c r="J282" s="1727"/>
      <c r="K282" s="1727"/>
      <c r="L282" s="1727"/>
      <c r="M282" s="1727"/>
    </row>
    <row r="283" spans="1:13" s="12" customFormat="1">
      <c r="A283" s="70"/>
      <c r="B283" s="11"/>
    </row>
    <row r="284" spans="1:13" s="12" customFormat="1">
      <c r="A284" s="70"/>
      <c r="B284" s="11"/>
    </row>
    <row r="285" spans="1:13" s="12" customFormat="1" hidden="1">
      <c r="A285" s="70"/>
      <c r="B285" s="11"/>
    </row>
  </sheetData>
  <sheetProtection algorithmName="SHA-512" hashValue="4tcd3F7Xfp2HkjCsHS7vON+dj2EIMJ2UDHYp+d4DBWk3QLAV9wY3CActc31LBvvPozbhPXEmwp1A3fGEBbxquw==" saltValue="wiftU4YpuUgF1DccXUNO2w==" spinCount="100000" sheet="1" objects="1" scenarios="1"/>
  <mergeCells count="144">
    <mergeCell ref="C3:V3"/>
    <mergeCell ref="C104:M104"/>
    <mergeCell ref="G260:M260"/>
    <mergeCell ref="G261:M261"/>
    <mergeCell ref="G262:M262"/>
    <mergeCell ref="G263:M263"/>
    <mergeCell ref="G264:M264"/>
    <mergeCell ref="C234:M234"/>
    <mergeCell ref="C237:M237"/>
    <mergeCell ref="C231:E231"/>
    <mergeCell ref="C232:E232"/>
    <mergeCell ref="C233:E233"/>
    <mergeCell ref="F228:I228"/>
    <mergeCell ref="J228:M228"/>
    <mergeCell ref="N228:Q228"/>
    <mergeCell ref="C219:M226"/>
    <mergeCell ref="C229:E229"/>
    <mergeCell ref="C228:E228"/>
    <mergeCell ref="C230:E230"/>
    <mergeCell ref="C180:N180"/>
    <mergeCell ref="C183:M183"/>
    <mergeCell ref="C184:M184"/>
    <mergeCell ref="C227:R227"/>
    <mergeCell ref="C188:M215"/>
    <mergeCell ref="C268:M282"/>
    <mergeCell ref="C238:M252"/>
    <mergeCell ref="C255:M255"/>
    <mergeCell ref="C256:F256"/>
    <mergeCell ref="G256:M256"/>
    <mergeCell ref="C257:F257"/>
    <mergeCell ref="C258:F258"/>
    <mergeCell ref="C259:F259"/>
    <mergeCell ref="C260:F260"/>
    <mergeCell ref="C261:F261"/>
    <mergeCell ref="C262:F262"/>
    <mergeCell ref="C263:F263"/>
    <mergeCell ref="C264:F264"/>
    <mergeCell ref="G257:M257"/>
    <mergeCell ref="G258:M258"/>
    <mergeCell ref="G259:M259"/>
    <mergeCell ref="C267:M267"/>
    <mergeCell ref="C176:E176"/>
    <mergeCell ref="C177:E177"/>
    <mergeCell ref="C178:E178"/>
    <mergeCell ref="C179:E179"/>
    <mergeCell ref="F174:G174"/>
    <mergeCell ref="H174:I174"/>
    <mergeCell ref="C187:M187"/>
    <mergeCell ref="C218:M218"/>
    <mergeCell ref="C168:E168"/>
    <mergeCell ref="C169:E169"/>
    <mergeCell ref="C170:E170"/>
    <mergeCell ref="C173:M173"/>
    <mergeCell ref="C175:E175"/>
    <mergeCell ref="C174:E174"/>
    <mergeCell ref="J174:K174"/>
    <mergeCell ref="C162:E162"/>
    <mergeCell ref="C163:E163"/>
    <mergeCell ref="C164:E164"/>
    <mergeCell ref="C165:E165"/>
    <mergeCell ref="C166:E166"/>
    <mergeCell ref="C167:E167"/>
    <mergeCell ref="C158:E158"/>
    <mergeCell ref="C159:E159"/>
    <mergeCell ref="C160:E160"/>
    <mergeCell ref="C161:E161"/>
    <mergeCell ref="C157:N157"/>
    <mergeCell ref="C115:M115"/>
    <mergeCell ref="C100:E100"/>
    <mergeCell ref="C101:M101"/>
    <mergeCell ref="C96:E96"/>
    <mergeCell ref="C97:E97"/>
    <mergeCell ref="C98:E98"/>
    <mergeCell ref="C99:E99"/>
    <mergeCell ref="C105:M113"/>
    <mergeCell ref="C116:M155"/>
    <mergeCell ref="F24:K24"/>
    <mergeCell ref="L23:M23"/>
    <mergeCell ref="L24:M24"/>
    <mergeCell ref="C28:M28"/>
    <mergeCell ref="C25:E25"/>
    <mergeCell ref="C26:E26"/>
    <mergeCell ref="F25:K25"/>
    <mergeCell ref="F26:K26"/>
    <mergeCell ref="C24:E24"/>
    <mergeCell ref="C95:E95"/>
    <mergeCell ref="L31:M31"/>
    <mergeCell ref="L32:M32"/>
    <mergeCell ref="C36:M55"/>
    <mergeCell ref="C59:M89"/>
    <mergeCell ref="C31:E31"/>
    <mergeCell ref="C32:E32"/>
    <mergeCell ref="F31:K31"/>
    <mergeCell ref="F32:K32"/>
    <mergeCell ref="C58:M58"/>
    <mergeCell ref="C35:M35"/>
    <mergeCell ref="F17:K17"/>
    <mergeCell ref="L17:M17"/>
    <mergeCell ref="L11:M12"/>
    <mergeCell ref="F11:K12"/>
    <mergeCell ref="C11:E12"/>
    <mergeCell ref="L15:M15"/>
    <mergeCell ref="F93:G93"/>
    <mergeCell ref="H93:I93"/>
    <mergeCell ref="C92:M92"/>
    <mergeCell ref="C93:E94"/>
    <mergeCell ref="L25:M25"/>
    <mergeCell ref="L26:M26"/>
    <mergeCell ref="C29:E29"/>
    <mergeCell ref="F29:K29"/>
    <mergeCell ref="L29:M29"/>
    <mergeCell ref="C30:E30"/>
    <mergeCell ref="F30:K30"/>
    <mergeCell ref="L30:M30"/>
    <mergeCell ref="C21:M21"/>
    <mergeCell ref="C22:E22"/>
    <mergeCell ref="F22:K22"/>
    <mergeCell ref="L22:M22"/>
    <mergeCell ref="C23:E23"/>
    <mergeCell ref="F23:K23"/>
    <mergeCell ref="F8:K8"/>
    <mergeCell ref="F9:K9"/>
    <mergeCell ref="C19:E19"/>
    <mergeCell ref="F19:K19"/>
    <mergeCell ref="L19:M19"/>
    <mergeCell ref="C6:M6"/>
    <mergeCell ref="C8:E8"/>
    <mergeCell ref="C9:E9"/>
    <mergeCell ref="C10:E10"/>
    <mergeCell ref="L8:M8"/>
    <mergeCell ref="L9:M9"/>
    <mergeCell ref="L10:M10"/>
    <mergeCell ref="C7:M7"/>
    <mergeCell ref="C14:M14"/>
    <mergeCell ref="C15:E15"/>
    <mergeCell ref="F15:K15"/>
    <mergeCell ref="F10:K10"/>
    <mergeCell ref="C18:E18"/>
    <mergeCell ref="F18:K18"/>
    <mergeCell ref="L18:M18"/>
    <mergeCell ref="C16:E16"/>
    <mergeCell ref="F16:K16"/>
    <mergeCell ref="L16:M16"/>
    <mergeCell ref="C17:E17"/>
  </mergeCells>
  <pageMargins left="0.7" right="0.7" top="0.75" bottom="0.75" header="0.3" footer="0.3"/>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4D617D-C94C-40B8-BADF-23C2ACBC528A}">
  <sheetPr>
    <tabColor theme="0"/>
  </sheetPr>
  <dimension ref="A1:XDV227"/>
  <sheetViews>
    <sheetView showGridLines="0" zoomScale="70" zoomScaleNormal="70" workbookViewId="0"/>
  </sheetViews>
  <sheetFormatPr defaultColWidth="0" defaultRowHeight="13.5" zeroHeight="1"/>
  <cols>
    <col min="1" max="1" width="46.7109375" style="11" customWidth="1"/>
    <col min="2" max="2" width="7.85546875" style="11" customWidth="1"/>
    <col min="3" max="38" width="20.7109375" style="11" customWidth="1"/>
    <col min="39" max="43" width="20.7109375" style="11" hidden="1"/>
    <col min="44" max="16350" width="0" style="11" hidden="1"/>
    <col min="16351" max="16384" width="20.7109375" style="11" hidden="1"/>
  </cols>
  <sheetData>
    <row r="1" spans="1:22">
      <c r="A1" s="70"/>
    </row>
    <row r="2" spans="1:22">
      <c r="A2" s="70"/>
    </row>
    <row r="3" spans="1:22" s="295" customFormat="1" ht="31.5">
      <c r="A3" s="294"/>
      <c r="C3" s="1201" t="s">
        <v>1065</v>
      </c>
      <c r="D3" s="1202"/>
      <c r="E3" s="1202"/>
      <c r="F3" s="1202"/>
      <c r="G3" s="1202"/>
      <c r="H3" s="1202"/>
      <c r="I3" s="1202"/>
      <c r="J3" s="1202"/>
      <c r="K3" s="1202"/>
      <c r="L3" s="1202"/>
      <c r="M3" s="1202"/>
      <c r="N3" s="1202"/>
      <c r="O3" s="1202"/>
      <c r="P3" s="1202"/>
      <c r="Q3" s="1202"/>
      <c r="R3" s="1202"/>
      <c r="S3" s="1202"/>
      <c r="T3" s="1202"/>
      <c r="U3" s="1202"/>
      <c r="V3" s="1202"/>
    </row>
    <row r="4" spans="1:22">
      <c r="A4" s="70"/>
    </row>
    <row r="5" spans="1:22" ht="15" customHeight="1">
      <c r="A5" s="70"/>
    </row>
    <row r="6" spans="1:22" s="98" customFormat="1" ht="14.1" thickBot="1">
      <c r="A6" s="70"/>
      <c r="B6" s="11"/>
      <c r="K6" s="99"/>
      <c r="L6" s="99"/>
      <c r="M6" s="99"/>
      <c r="N6" s="99"/>
      <c r="O6" s="99"/>
      <c r="P6" s="99"/>
    </row>
    <row r="7" spans="1:22" ht="23.1">
      <c r="A7" s="70"/>
      <c r="C7" s="80" t="s">
        <v>1066</v>
      </c>
      <c r="K7" s="12"/>
      <c r="L7" s="12"/>
      <c r="M7" s="12"/>
      <c r="N7" s="12"/>
      <c r="O7" s="12"/>
      <c r="P7" s="12"/>
    </row>
    <row r="8" spans="1:22">
      <c r="A8" s="70"/>
    </row>
    <row r="9" spans="1:22">
      <c r="A9" s="70"/>
    </row>
    <row r="10" spans="1:22" ht="15.75" customHeight="1">
      <c r="A10" s="70"/>
      <c r="C10" s="1601" t="s">
        <v>1067</v>
      </c>
      <c r="D10" s="1601"/>
      <c r="E10" s="1601"/>
      <c r="F10" s="1601"/>
      <c r="G10" s="1601"/>
      <c r="H10" s="1601"/>
      <c r="I10" s="1601"/>
      <c r="J10" s="1601"/>
      <c r="K10" s="1601"/>
      <c r="L10" s="1601"/>
      <c r="M10" s="1601"/>
    </row>
    <row r="11" spans="1:22" ht="15">
      <c r="A11" s="70"/>
      <c r="C11" s="1558" t="s">
        <v>889</v>
      </c>
      <c r="D11" s="1558"/>
      <c r="E11" s="1558"/>
      <c r="F11" s="1559"/>
      <c r="G11" s="1583" t="s">
        <v>489</v>
      </c>
      <c r="H11" s="1558"/>
      <c r="I11" s="1558"/>
      <c r="J11" s="1558"/>
      <c r="K11" s="1558"/>
      <c r="L11" s="1558"/>
      <c r="M11" s="1558"/>
    </row>
    <row r="12" spans="1:22" ht="204.95" customHeight="1">
      <c r="A12" s="70"/>
      <c r="C12" s="1256" t="s">
        <v>1068</v>
      </c>
      <c r="D12" s="1256"/>
      <c r="E12" s="1256"/>
      <c r="F12" s="1807"/>
      <c r="G12" s="1251" t="s">
        <v>1069</v>
      </c>
      <c r="H12" s="1251"/>
      <c r="I12" s="1251"/>
      <c r="J12" s="1251"/>
      <c r="K12" s="1251"/>
      <c r="L12" s="1251"/>
      <c r="M12" s="1251"/>
    </row>
    <row r="13" spans="1:22" ht="96.95" customHeight="1">
      <c r="A13" s="70"/>
      <c r="C13" s="1256" t="s">
        <v>1070</v>
      </c>
      <c r="D13" s="1256" t="s">
        <v>1070</v>
      </c>
      <c r="E13" s="1256" t="s">
        <v>1070</v>
      </c>
      <c r="F13" s="1807" t="s">
        <v>1070</v>
      </c>
      <c r="G13" s="1810" t="s">
        <v>1071</v>
      </c>
      <c r="H13" s="1810"/>
      <c r="I13" s="1810"/>
      <c r="J13" s="1810"/>
      <c r="K13" s="1810"/>
      <c r="L13" s="1810"/>
      <c r="M13" s="1810"/>
    </row>
    <row r="14" spans="1:22" ht="276.60000000000002" customHeight="1">
      <c r="A14" s="70"/>
      <c r="C14" s="1256" t="s">
        <v>1072</v>
      </c>
      <c r="D14" s="1256" t="s">
        <v>1072</v>
      </c>
      <c r="E14" s="1256" t="s">
        <v>1072</v>
      </c>
      <c r="F14" s="1807" t="s">
        <v>1072</v>
      </c>
      <c r="G14" s="1251" t="s">
        <v>1073</v>
      </c>
      <c r="H14" s="1251"/>
      <c r="I14" s="1251"/>
      <c r="J14" s="1251"/>
      <c r="K14" s="1251"/>
      <c r="L14" s="1251"/>
      <c r="M14" s="1251"/>
    </row>
    <row r="15" spans="1:22" ht="221.45" customHeight="1">
      <c r="A15" s="70"/>
      <c r="C15" s="1256" t="s">
        <v>1074</v>
      </c>
      <c r="D15" s="1256" t="s">
        <v>1074</v>
      </c>
      <c r="E15" s="1256" t="s">
        <v>1074</v>
      </c>
      <c r="F15" s="1807" t="s">
        <v>1074</v>
      </c>
      <c r="G15" s="1811" t="s">
        <v>1075</v>
      </c>
      <c r="H15" s="1811"/>
      <c r="I15" s="1811"/>
      <c r="J15" s="1811"/>
      <c r="K15" s="1811"/>
      <c r="L15" s="1811"/>
      <c r="M15" s="1811"/>
    </row>
    <row r="16" spans="1:22" ht="151.5" customHeight="1">
      <c r="A16" s="70"/>
      <c r="C16" s="1256" t="s">
        <v>1076</v>
      </c>
      <c r="D16" s="1256" t="s">
        <v>1076</v>
      </c>
      <c r="E16" s="1256" t="s">
        <v>1076</v>
      </c>
      <c r="F16" s="1807" t="s">
        <v>1076</v>
      </c>
      <c r="G16" s="1812" t="s">
        <v>1077</v>
      </c>
      <c r="H16" s="1812"/>
      <c r="I16" s="1812"/>
      <c r="J16" s="1812"/>
      <c r="K16" s="1812"/>
      <c r="L16" s="1812"/>
      <c r="M16" s="1812"/>
    </row>
    <row r="17" spans="1:175" s="66" customFormat="1" ht="191.45" customHeight="1">
      <c r="A17" s="70"/>
      <c r="B17" s="11"/>
      <c r="C17" s="1256" t="s">
        <v>1078</v>
      </c>
      <c r="D17" s="1256" t="s">
        <v>1078</v>
      </c>
      <c r="E17" s="1256" t="s">
        <v>1078</v>
      </c>
      <c r="F17" s="1807" t="s">
        <v>1078</v>
      </c>
      <c r="G17" s="1811" t="s">
        <v>1079</v>
      </c>
      <c r="H17" s="1811"/>
      <c r="I17" s="1811"/>
      <c r="J17" s="1811"/>
      <c r="K17" s="1811"/>
      <c r="L17" s="1811"/>
      <c r="M17" s="18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row>
    <row r="18" spans="1:175">
      <c r="A18" s="70"/>
    </row>
    <row r="19" spans="1:175">
      <c r="A19" s="70"/>
    </row>
    <row r="20" spans="1:175" s="98" customFormat="1" ht="14.1" thickBot="1">
      <c r="A20" s="70"/>
      <c r="B20" s="11"/>
      <c r="K20" s="99"/>
      <c r="L20" s="99"/>
      <c r="M20" s="99"/>
      <c r="N20" s="99"/>
      <c r="O20" s="99"/>
      <c r="P20" s="99"/>
    </row>
    <row r="21" spans="1:175" ht="23.1">
      <c r="A21" s="70"/>
      <c r="C21" s="80" t="s">
        <v>1080</v>
      </c>
      <c r="K21" s="12"/>
      <c r="L21" s="12"/>
      <c r="M21" s="12"/>
      <c r="N21" s="12"/>
      <c r="O21" s="12"/>
      <c r="P21" s="12"/>
    </row>
    <row r="22" spans="1:175">
      <c r="A22" s="70"/>
    </row>
    <row r="23" spans="1:175">
      <c r="A23" s="70"/>
    </row>
    <row r="24" spans="1:175" ht="21.6" customHeight="1">
      <c r="A24" s="70"/>
      <c r="C24" s="1808" t="s">
        <v>1081</v>
      </c>
      <c r="D24" s="1809"/>
      <c r="E24" s="1809"/>
      <c r="F24" s="1809"/>
      <c r="G24" s="1809"/>
      <c r="H24" s="1809"/>
      <c r="I24" s="1809"/>
      <c r="J24" s="1809"/>
      <c r="K24" s="1809"/>
      <c r="L24" s="1809"/>
      <c r="M24" s="1809"/>
      <c r="N24" s="222"/>
      <c r="O24" s="222"/>
      <c r="P24" s="222"/>
      <c r="Q24" s="222"/>
      <c r="R24" s="222"/>
      <c r="S24" s="222"/>
      <c r="T24" s="222"/>
      <c r="U24" s="222"/>
      <c r="V24" s="222"/>
      <c r="W24" s="222"/>
      <c r="X24" s="222"/>
      <c r="Y24" s="222"/>
      <c r="Z24" s="222"/>
      <c r="AA24" s="222"/>
      <c r="AB24" s="222"/>
      <c r="AC24" s="222"/>
      <c r="AD24" s="222"/>
      <c r="AE24" s="222"/>
    </row>
    <row r="25" spans="1:175" ht="15">
      <c r="A25" s="70"/>
      <c r="C25" s="1268" t="s">
        <v>1082</v>
      </c>
      <c r="D25" s="1268"/>
      <c r="E25" s="1268"/>
      <c r="F25" s="1268"/>
      <c r="G25" s="1268"/>
      <c r="H25" s="1268"/>
      <c r="I25" s="1268"/>
      <c r="J25" s="1268"/>
      <c r="K25" s="1268"/>
      <c r="L25" s="1268"/>
      <c r="M25" s="1268"/>
      <c r="N25" s="1268"/>
      <c r="O25" s="1268"/>
      <c r="P25" s="1268"/>
      <c r="Q25" s="1268"/>
      <c r="R25" s="1268"/>
      <c r="S25" s="1268"/>
      <c r="T25" s="1268"/>
      <c r="U25" s="1268"/>
      <c r="V25" s="1268"/>
      <c r="W25" s="1268"/>
      <c r="X25" s="1268"/>
      <c r="Y25" s="1268"/>
      <c r="Z25" s="1268"/>
      <c r="AA25" s="1268"/>
      <c r="AB25" s="1268"/>
      <c r="AC25" s="1268"/>
      <c r="AD25" s="1268"/>
      <c r="AE25" s="1268"/>
      <c r="AF25" s="1268"/>
      <c r="AG25" s="1268"/>
      <c r="AH25" s="1268"/>
    </row>
    <row r="26" spans="1:175" s="797" customFormat="1" ht="15">
      <c r="A26" s="796"/>
      <c r="C26" s="56"/>
      <c r="D26" s="1264">
        <v>2022</v>
      </c>
      <c r="E26" s="1264"/>
      <c r="F26" s="1264"/>
      <c r="G26" s="1264"/>
      <c r="H26" s="1264"/>
      <c r="I26" s="1264"/>
      <c r="J26" s="1264"/>
      <c r="K26" s="1264"/>
      <c r="L26" s="1805">
        <v>2023</v>
      </c>
      <c r="M26" s="1806"/>
      <c r="N26" s="1806"/>
      <c r="O26" s="1806"/>
      <c r="P26" s="1806"/>
      <c r="Q26" s="1806"/>
      <c r="R26" s="1263"/>
      <c r="S26" s="1805">
        <v>2024</v>
      </c>
      <c r="T26" s="1806"/>
      <c r="U26" s="1806"/>
      <c r="V26" s="1806"/>
      <c r="W26" s="1806"/>
      <c r="X26" s="1806"/>
      <c r="Y26" s="1806"/>
      <c r="Z26" s="1263"/>
      <c r="AA26" s="1264">
        <v>2025</v>
      </c>
      <c r="AB26" s="1264"/>
      <c r="AC26" s="1264"/>
      <c r="AD26" s="1264"/>
      <c r="AE26" s="1264"/>
      <c r="AF26" s="1264"/>
      <c r="AG26" s="1264"/>
      <c r="AH26" s="1264"/>
    </row>
    <row r="27" spans="1:175" s="797" customFormat="1" ht="15" customHeight="1">
      <c r="A27" s="796"/>
      <c r="C27" s="798"/>
      <c r="D27" s="1264" t="s">
        <v>599</v>
      </c>
      <c r="E27" s="1264"/>
      <c r="F27" s="1264"/>
      <c r="G27" s="299" t="s">
        <v>600</v>
      </c>
      <c r="H27" s="299" t="s">
        <v>601</v>
      </c>
      <c r="I27" s="1772" t="s">
        <v>1083</v>
      </c>
      <c r="J27" s="1772"/>
      <c r="K27" s="1772"/>
      <c r="L27" s="1264" t="s">
        <v>599</v>
      </c>
      <c r="M27" s="1264"/>
      <c r="N27" s="1264"/>
      <c r="O27" s="299" t="s">
        <v>601</v>
      </c>
      <c r="P27" s="1772" t="s">
        <v>1083</v>
      </c>
      <c r="Q27" s="1772"/>
      <c r="R27" s="1772"/>
      <c r="S27" s="1264" t="s">
        <v>599</v>
      </c>
      <c r="T27" s="1264"/>
      <c r="U27" s="1264"/>
      <c r="V27" s="299" t="s">
        <v>600</v>
      </c>
      <c r="W27" s="299" t="s">
        <v>601</v>
      </c>
      <c r="X27" s="1772" t="s">
        <v>1083</v>
      </c>
      <c r="Y27" s="1772"/>
      <c r="Z27" s="1772"/>
      <c r="AA27" s="1264" t="s">
        <v>599</v>
      </c>
      <c r="AB27" s="1264"/>
      <c r="AC27" s="1264"/>
      <c r="AD27" s="299" t="s">
        <v>600</v>
      </c>
      <c r="AE27" s="299" t="s">
        <v>601</v>
      </c>
      <c r="AF27" s="1772" t="s">
        <v>1083</v>
      </c>
      <c r="AG27" s="1772"/>
      <c r="AH27" s="1772"/>
    </row>
    <row r="28" spans="1:175" s="797" customFormat="1" ht="30">
      <c r="A28" s="796"/>
      <c r="C28" s="798"/>
      <c r="D28" s="799" t="s">
        <v>1084</v>
      </c>
      <c r="E28" s="799" t="s">
        <v>1085</v>
      </c>
      <c r="F28" s="299" t="s">
        <v>299</v>
      </c>
      <c r="G28" s="299" t="s">
        <v>1084</v>
      </c>
      <c r="H28" s="299" t="s">
        <v>1084</v>
      </c>
      <c r="I28" s="304" t="s">
        <v>1084</v>
      </c>
      <c r="J28" s="304" t="s">
        <v>1085</v>
      </c>
      <c r="K28" s="304" t="s">
        <v>299</v>
      </c>
      <c r="L28" s="799" t="s">
        <v>1084</v>
      </c>
      <c r="M28" s="799" t="s">
        <v>1085</v>
      </c>
      <c r="N28" s="299" t="s">
        <v>299</v>
      </c>
      <c r="O28" s="299" t="s">
        <v>1084</v>
      </c>
      <c r="P28" s="304" t="s">
        <v>1084</v>
      </c>
      <c r="Q28" s="304" t="s">
        <v>1085</v>
      </c>
      <c r="R28" s="304" t="s">
        <v>299</v>
      </c>
      <c r="S28" s="799" t="s">
        <v>1084</v>
      </c>
      <c r="T28" s="799" t="s">
        <v>1085</v>
      </c>
      <c r="U28" s="299" t="s">
        <v>299</v>
      </c>
      <c r="V28" s="299" t="s">
        <v>1084</v>
      </c>
      <c r="W28" s="299" t="s">
        <v>1084</v>
      </c>
      <c r="X28" s="304" t="s">
        <v>1084</v>
      </c>
      <c r="Y28" s="304" t="s">
        <v>1085</v>
      </c>
      <c r="Z28" s="304" t="s">
        <v>299</v>
      </c>
      <c r="AA28" s="799" t="s">
        <v>1084</v>
      </c>
      <c r="AB28" s="799" t="s">
        <v>1085</v>
      </c>
      <c r="AC28" s="299" t="s">
        <v>299</v>
      </c>
      <c r="AD28" s="299" t="s">
        <v>1084</v>
      </c>
      <c r="AE28" s="299" t="s">
        <v>1084</v>
      </c>
      <c r="AF28" s="304" t="s">
        <v>1084</v>
      </c>
      <c r="AG28" s="304" t="s">
        <v>1085</v>
      </c>
      <c r="AH28" s="304" t="s">
        <v>299</v>
      </c>
    </row>
    <row r="29" spans="1:175" s="797" customFormat="1" ht="15">
      <c r="A29" s="796"/>
      <c r="C29" s="225" t="s">
        <v>1086</v>
      </c>
      <c r="D29" s="800">
        <v>2263</v>
      </c>
      <c r="E29" s="801">
        <v>275.39999999999998</v>
      </c>
      <c r="F29" s="801">
        <v>2538.5</v>
      </c>
      <c r="G29" s="801">
        <v>109</v>
      </c>
      <c r="H29" s="801">
        <v>9.6999999999999993</v>
      </c>
      <c r="I29" s="814">
        <v>2381.6999999999998</v>
      </c>
      <c r="J29" s="814">
        <v>275.39999999999998</v>
      </c>
      <c r="K29" s="815">
        <v>2657.2</v>
      </c>
      <c r="L29" s="802">
        <v>2075.9</v>
      </c>
      <c r="M29" s="803">
        <v>229.2</v>
      </c>
      <c r="N29" s="803">
        <v>2305.1</v>
      </c>
      <c r="O29" s="803">
        <v>16.8</v>
      </c>
      <c r="P29" s="810">
        <v>2092.6999999999998</v>
      </c>
      <c r="Q29" s="810">
        <v>229.2</v>
      </c>
      <c r="R29" s="811">
        <v>2321.9</v>
      </c>
      <c r="S29" s="804">
        <v>1914.9</v>
      </c>
      <c r="T29" s="300">
        <v>225.8</v>
      </c>
      <c r="U29" s="300">
        <v>2140.6999999999998</v>
      </c>
      <c r="V29" s="300">
        <v>108.9</v>
      </c>
      <c r="W29" s="300">
        <v>19.2</v>
      </c>
      <c r="X29" s="818">
        <v>2042.9</v>
      </c>
      <c r="Y29" s="818">
        <v>225.8</v>
      </c>
      <c r="Z29" s="819">
        <v>2268.6999999999998</v>
      </c>
      <c r="AA29" s="300">
        <v>2475.6999999999998</v>
      </c>
      <c r="AB29" s="300">
        <v>217.4</v>
      </c>
      <c r="AC29" s="300">
        <f>AB29+AA29</f>
        <v>2693.1</v>
      </c>
      <c r="AD29" s="300">
        <v>108.2</v>
      </c>
      <c r="AE29" s="300">
        <v>21.1</v>
      </c>
      <c r="AF29" s="818">
        <f>AA29+AD29+AE29</f>
        <v>2604.9999999999995</v>
      </c>
      <c r="AG29" s="818">
        <f>AB29</f>
        <v>217.4</v>
      </c>
      <c r="AH29" s="819">
        <f>AG29+AF29</f>
        <v>2822.3999999999996</v>
      </c>
    </row>
    <row r="30" spans="1:175" s="797" customFormat="1" ht="15">
      <c r="A30" s="796"/>
      <c r="C30" s="225" t="s">
        <v>1087</v>
      </c>
      <c r="D30" s="805">
        <v>7068.8</v>
      </c>
      <c r="E30" s="806">
        <v>167.8</v>
      </c>
      <c r="F30" s="806">
        <v>7236.6</v>
      </c>
      <c r="G30" s="806">
        <v>33</v>
      </c>
      <c r="H30" s="806">
        <v>9</v>
      </c>
      <c r="I30" s="816">
        <v>7110.8</v>
      </c>
      <c r="J30" s="816">
        <v>167.8</v>
      </c>
      <c r="K30" s="817">
        <v>7278.6</v>
      </c>
      <c r="L30" s="807">
        <v>3026.6</v>
      </c>
      <c r="M30" s="808">
        <v>165.2</v>
      </c>
      <c r="N30" s="808">
        <v>3191.8</v>
      </c>
      <c r="O30" s="808">
        <v>15.1</v>
      </c>
      <c r="P30" s="812">
        <v>3041.7</v>
      </c>
      <c r="Q30" s="812">
        <v>165.2</v>
      </c>
      <c r="R30" s="813">
        <v>3206.9</v>
      </c>
      <c r="S30" s="809">
        <v>4215.1000000000004</v>
      </c>
      <c r="T30" s="224">
        <v>101.8</v>
      </c>
      <c r="U30" s="224">
        <v>4316.8999999999996</v>
      </c>
      <c r="V30" s="224">
        <v>0</v>
      </c>
      <c r="W30" s="224">
        <v>17.3</v>
      </c>
      <c r="X30" s="820">
        <v>4232.3999999999996</v>
      </c>
      <c r="Y30" s="820">
        <v>101.8</v>
      </c>
      <c r="Z30" s="821">
        <v>4334.2</v>
      </c>
      <c r="AA30" s="224">
        <v>3297.8</v>
      </c>
      <c r="AB30" s="224">
        <v>83</v>
      </c>
      <c r="AC30" s="224">
        <f>AB30+AA30</f>
        <v>3380.8</v>
      </c>
      <c r="AD30" s="224">
        <v>20.399999999999999</v>
      </c>
      <c r="AE30" s="224">
        <v>19</v>
      </c>
      <c r="AF30" s="818">
        <f>AA30+AD30+AE30</f>
        <v>3337.2000000000003</v>
      </c>
      <c r="AG30" s="820">
        <f>AB30</f>
        <v>83</v>
      </c>
      <c r="AH30" s="821">
        <f>AG30+AF30</f>
        <v>3420.2000000000003</v>
      </c>
    </row>
    <row r="31" spans="1:175" s="797" customFormat="1" ht="30">
      <c r="A31" s="796"/>
      <c r="C31" s="225" t="s">
        <v>1088</v>
      </c>
      <c r="D31" s="805">
        <v>-4805.8</v>
      </c>
      <c r="E31" s="806">
        <v>107.6</v>
      </c>
      <c r="F31" s="806">
        <v>-4698.1000000000004</v>
      </c>
      <c r="G31" s="806">
        <v>76</v>
      </c>
      <c r="H31" s="806">
        <v>0.7</v>
      </c>
      <c r="I31" s="816">
        <v>-4729.1000000000004</v>
      </c>
      <c r="J31" s="816">
        <v>107.6</v>
      </c>
      <c r="K31" s="817">
        <v>-4621.3999999999996</v>
      </c>
      <c r="L31" s="807">
        <v>-950.7</v>
      </c>
      <c r="M31" s="808">
        <v>64</v>
      </c>
      <c r="N31" s="808">
        <v>-886.7</v>
      </c>
      <c r="O31" s="808">
        <v>1.7</v>
      </c>
      <c r="P31" s="812">
        <v>-949</v>
      </c>
      <c r="Q31" s="812">
        <v>64</v>
      </c>
      <c r="R31" s="813">
        <v>-885</v>
      </c>
      <c r="S31" s="809">
        <v>-2300.1999999999998</v>
      </c>
      <c r="T31" s="224">
        <v>124</v>
      </c>
      <c r="U31" s="224">
        <v>-2176.1999999999998</v>
      </c>
      <c r="V31" s="224">
        <v>108.9</v>
      </c>
      <c r="W31" s="224">
        <v>1.9</v>
      </c>
      <c r="X31" s="820">
        <v>-2189.5</v>
      </c>
      <c r="Y31" s="820">
        <v>124</v>
      </c>
      <c r="Z31" s="821">
        <v>-2065.4</v>
      </c>
      <c r="AA31" s="224">
        <v>-822.10000000000036</v>
      </c>
      <c r="AB31" s="224">
        <v>134.4</v>
      </c>
      <c r="AC31" s="224">
        <f>AB31+AA31</f>
        <v>-687.70000000000039</v>
      </c>
      <c r="AD31" s="224">
        <v>87.9</v>
      </c>
      <c r="AE31" s="224">
        <v>2.1000000000000014</v>
      </c>
      <c r="AF31" s="818">
        <f>AA31+AD31+AE31</f>
        <v>-732.10000000000036</v>
      </c>
      <c r="AG31" s="820">
        <f>AB31</f>
        <v>134.4</v>
      </c>
      <c r="AH31" s="821">
        <f>AG31+AF31</f>
        <v>-597.70000000000039</v>
      </c>
    </row>
    <row r="32" spans="1:175" ht="71.099999999999994" customHeight="1">
      <c r="A32" s="70"/>
      <c r="C32" s="1802" t="s">
        <v>1089</v>
      </c>
      <c r="D32" s="1803"/>
      <c r="E32" s="1803"/>
      <c r="F32" s="1803"/>
      <c r="G32" s="1803"/>
      <c r="H32" s="1803"/>
      <c r="I32" s="1803"/>
      <c r="J32" s="1803"/>
      <c r="K32" s="1803"/>
      <c r="L32" s="1803"/>
      <c r="M32" s="1804"/>
      <c r="N32" s="226"/>
      <c r="O32" s="226"/>
      <c r="P32" s="226"/>
      <c r="Q32" s="226"/>
    </row>
    <row r="33" spans="1:187">
      <c r="A33" s="70"/>
    </row>
    <row r="34" spans="1:187" s="12" customFormat="1">
      <c r="A34" s="70"/>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row>
    <row r="35" spans="1:187" s="12" customFormat="1" ht="15">
      <c r="A35" s="70"/>
      <c r="B35" s="11"/>
      <c r="C35" s="1419" t="s">
        <v>1090</v>
      </c>
      <c r="D35" s="1419"/>
      <c r="E35" s="1419"/>
      <c r="F35" s="1419"/>
      <c r="G35" s="1419"/>
      <c r="H35" s="1419"/>
      <c r="I35" s="1419"/>
      <c r="J35" s="1419"/>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row>
    <row r="36" spans="1:187" s="12" customFormat="1" ht="15">
      <c r="A36" s="70"/>
      <c r="B36" s="11"/>
      <c r="C36" s="2234"/>
      <c r="D36" s="2234"/>
      <c r="E36" s="2234"/>
      <c r="F36" s="2234"/>
      <c r="G36" s="227">
        <v>2022</v>
      </c>
      <c r="H36" s="227">
        <v>2023</v>
      </c>
      <c r="I36" s="227">
        <v>2024</v>
      </c>
      <c r="J36" s="227">
        <v>2025</v>
      </c>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row>
    <row r="37" spans="1:187" s="12" customFormat="1" ht="33" customHeight="1">
      <c r="A37" s="70"/>
      <c r="B37" s="11"/>
      <c r="C37" s="1793" t="s">
        <v>1091</v>
      </c>
      <c r="D37" s="1794"/>
      <c r="E37" s="1794"/>
      <c r="F37" s="1795"/>
      <c r="G37" s="65">
        <v>0.01</v>
      </c>
      <c r="H37" s="229">
        <v>0.01</v>
      </c>
      <c r="I37" s="65">
        <v>0.01</v>
      </c>
      <c r="J37" s="1117">
        <v>1.9570000000000001E-2</v>
      </c>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row>
    <row r="38" spans="1:187" s="12" customFormat="1" ht="15">
      <c r="A38" s="70"/>
      <c r="B38" s="11"/>
      <c r="C38" s="1793" t="s">
        <v>1092</v>
      </c>
      <c r="D38" s="1794"/>
      <c r="E38" s="1794"/>
      <c r="F38" s="1795"/>
      <c r="G38" s="64">
        <v>1.95</v>
      </c>
      <c r="H38" s="230">
        <v>1.67</v>
      </c>
      <c r="I38" s="64">
        <v>1.54</v>
      </c>
      <c r="J38" s="1118">
        <v>2.3221700000000003</v>
      </c>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row>
    <row r="39" spans="1:187" s="12" customFormat="1" ht="15">
      <c r="A39" s="70"/>
      <c r="B39" s="11"/>
      <c r="C39" s="1793" t="s">
        <v>1093</v>
      </c>
      <c r="D39" s="1794"/>
      <c r="E39" s="1794"/>
      <c r="F39" s="1795"/>
      <c r="G39" s="65">
        <v>0.69</v>
      </c>
      <c r="H39" s="231">
        <v>0.64</v>
      </c>
      <c r="I39" s="65">
        <v>0.72</v>
      </c>
      <c r="J39" s="1119">
        <v>0.48346999999999996</v>
      </c>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row>
    <row r="40" spans="1:187" s="12" customFormat="1" ht="15">
      <c r="A40" s="70"/>
      <c r="B40" s="11"/>
      <c r="C40" s="1793" t="s">
        <v>1094</v>
      </c>
      <c r="D40" s="1794"/>
      <c r="E40" s="1794"/>
      <c r="F40" s="1795"/>
      <c r="G40" s="64">
        <v>7.28</v>
      </c>
      <c r="H40" s="230">
        <v>3.21</v>
      </c>
      <c r="I40" s="64">
        <v>4.33</v>
      </c>
      <c r="J40" s="1118">
        <v>3.4201599999999992</v>
      </c>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row>
    <row r="41" spans="1:187" s="12" customFormat="1" ht="15">
      <c r="A41" s="70"/>
      <c r="B41" s="11"/>
      <c r="C41" s="1793" t="s">
        <v>1095</v>
      </c>
      <c r="D41" s="1794"/>
      <c r="E41" s="1794"/>
      <c r="F41" s="1795"/>
      <c r="G41" s="228">
        <v>-4.62</v>
      </c>
      <c r="H41" s="232">
        <v>-0.89</v>
      </c>
      <c r="I41" s="228">
        <f>I37+I38+I39-I40</f>
        <v>-2.06</v>
      </c>
      <c r="J41" s="1120">
        <f>J37+J38+J39-J40</f>
        <v>-0.59494999999999898</v>
      </c>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row>
    <row r="42" spans="1:187" s="12" customFormat="1" ht="32.1" customHeight="1">
      <c r="A42" s="70"/>
      <c r="B42" s="11"/>
      <c r="C42" s="1722" t="s">
        <v>1096</v>
      </c>
      <c r="D42" s="1796"/>
      <c r="E42" s="1796"/>
      <c r="F42" s="1796"/>
      <c r="G42" s="1796"/>
      <c r="H42" s="1796"/>
      <c r="I42" s="1796"/>
      <c r="J42" s="1796"/>
      <c r="K42" s="1796"/>
      <c r="L42" s="1796"/>
      <c r="M42" s="1796"/>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row>
    <row r="43" spans="1:187" s="12" customFormat="1">
      <c r="A43" s="70"/>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row>
    <row r="44" spans="1:187" s="12" customFormat="1">
      <c r="A44" s="70"/>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row>
    <row r="45" spans="1:187" s="12" customFormat="1" ht="15.6">
      <c r="A45" s="70"/>
      <c r="B45" s="11"/>
      <c r="C45" s="1653" t="s">
        <v>1097</v>
      </c>
      <c r="D45" s="1239"/>
      <c r="E45" s="1239"/>
      <c r="F45" s="1239"/>
      <c r="G45" s="1239"/>
      <c r="H45" s="1239"/>
      <c r="I45" s="1239"/>
      <c r="J45" s="1239"/>
      <c r="K45" s="1239"/>
      <c r="L45" s="1239"/>
      <c r="M45" s="1239"/>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row>
    <row r="46" spans="1:187" s="12" customFormat="1" ht="15">
      <c r="A46" s="70"/>
      <c r="B46" s="11"/>
      <c r="C46" s="233"/>
      <c r="D46" s="233"/>
      <c r="E46" s="233"/>
      <c r="F46" s="233"/>
      <c r="G46" s="233">
        <v>2022</v>
      </c>
      <c r="H46" s="233">
        <v>2023</v>
      </c>
      <c r="I46" s="233">
        <v>2024</v>
      </c>
      <c r="J46" s="233">
        <v>2025</v>
      </c>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row>
    <row r="47" spans="1:187" s="12" customFormat="1" ht="15">
      <c r="A47" s="70"/>
      <c r="B47" s="11"/>
      <c r="C47" s="1797" t="s">
        <v>1098</v>
      </c>
      <c r="D47" s="1798"/>
      <c r="E47" s="1798"/>
      <c r="F47" s="1799"/>
      <c r="G47" s="237">
        <v>0.11</v>
      </c>
      <c r="H47" s="238">
        <v>0.06</v>
      </c>
      <c r="I47" s="234">
        <v>0.12</v>
      </c>
      <c r="J47" s="1077">
        <f>AG31/1000</f>
        <v>0.13440000000000002</v>
      </c>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row>
    <row r="48" spans="1:187" s="12" customFormat="1">
      <c r="A48" s="70"/>
      <c r="B48" s="11"/>
      <c r="C48" s="1800" t="s">
        <v>1099</v>
      </c>
      <c r="D48" s="1801"/>
      <c r="E48" s="1801"/>
      <c r="F48" s="1801"/>
      <c r="G48" s="1801"/>
      <c r="H48" s="1801"/>
      <c r="I48" s="1801"/>
      <c r="J48" s="1801"/>
      <c r="K48" s="1801"/>
      <c r="L48" s="1801"/>
      <c r="M48" s="180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row>
    <row r="49" spans="1:191" s="12" customFormat="1">
      <c r="A49" s="70"/>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row>
    <row r="50" spans="1:191" s="236" customFormat="1" ht="24.95" customHeight="1">
      <c r="A50" s="235"/>
      <c r="B50" s="81"/>
      <c r="C50" s="1644" t="s">
        <v>1100</v>
      </c>
      <c r="D50" s="1645"/>
      <c r="E50" s="1645"/>
      <c r="F50" s="1645"/>
      <c r="G50" s="1645"/>
      <c r="H50" s="1645"/>
      <c r="I50" s="1645"/>
      <c r="J50" s="1645"/>
      <c r="K50" s="1645"/>
      <c r="L50" s="1645"/>
      <c r="M50" s="1645"/>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c r="AQ50" s="81"/>
      <c r="AR50" s="81"/>
      <c r="AS50" s="81"/>
      <c r="AT50" s="81"/>
      <c r="AU50" s="81"/>
      <c r="AV50" s="81"/>
      <c r="AW50" s="81"/>
      <c r="AX50" s="81"/>
      <c r="AY50" s="81"/>
      <c r="AZ50" s="81"/>
      <c r="BA50" s="81"/>
      <c r="BB50" s="81"/>
      <c r="BC50" s="81"/>
      <c r="BD50" s="81"/>
      <c r="BE50" s="81"/>
      <c r="BF50" s="81"/>
      <c r="BG50" s="81"/>
      <c r="BH50" s="81"/>
      <c r="BI50" s="81"/>
      <c r="BJ50" s="81"/>
      <c r="BK50" s="81"/>
      <c r="BL50" s="81"/>
      <c r="BM50" s="81"/>
      <c r="BN50" s="81"/>
      <c r="BO50" s="81"/>
      <c r="BP50" s="81"/>
      <c r="BQ50" s="81"/>
      <c r="BR50" s="81"/>
      <c r="BS50" s="81"/>
      <c r="BT50" s="81"/>
      <c r="BU50" s="81"/>
      <c r="BV50" s="81"/>
      <c r="BW50" s="81"/>
      <c r="BX50" s="81"/>
      <c r="BY50" s="81"/>
      <c r="BZ50" s="81"/>
      <c r="CA50" s="81"/>
      <c r="CB50" s="81"/>
      <c r="CC50" s="81"/>
      <c r="CD50" s="81"/>
      <c r="CE50" s="81"/>
      <c r="CF50" s="81"/>
      <c r="CG50" s="81"/>
      <c r="CH50" s="81"/>
      <c r="CI50" s="81"/>
      <c r="CJ50" s="81"/>
      <c r="CK50" s="81"/>
      <c r="CL50" s="81"/>
      <c r="CM50" s="81"/>
      <c r="CN50" s="81"/>
      <c r="CO50" s="81"/>
      <c r="CP50" s="81"/>
      <c r="CQ50" s="81"/>
      <c r="CR50" s="81"/>
      <c r="CS50" s="81"/>
      <c r="CT50" s="81"/>
      <c r="CU50" s="81"/>
      <c r="CV50" s="81"/>
      <c r="CW50" s="81"/>
      <c r="CX50" s="81"/>
      <c r="CY50" s="81"/>
      <c r="CZ50" s="81"/>
      <c r="DA50" s="81"/>
      <c r="DB50" s="81"/>
      <c r="DC50" s="81"/>
      <c r="DD50" s="81"/>
      <c r="DE50" s="81"/>
      <c r="DF50" s="81"/>
      <c r="DG50" s="81"/>
      <c r="DH50" s="81"/>
      <c r="DI50" s="81"/>
      <c r="DJ50" s="81"/>
      <c r="DK50" s="81"/>
      <c r="DL50" s="81"/>
      <c r="DM50" s="81"/>
      <c r="DN50" s="81"/>
      <c r="DO50" s="81"/>
      <c r="DP50" s="81"/>
      <c r="DQ50" s="81"/>
      <c r="DR50" s="81"/>
      <c r="DS50" s="81"/>
      <c r="DT50" s="81"/>
      <c r="DU50" s="81"/>
      <c r="DV50" s="81"/>
      <c r="DW50" s="81"/>
      <c r="DX50" s="81"/>
      <c r="DY50" s="81"/>
      <c r="DZ50" s="81"/>
      <c r="EA50" s="81"/>
      <c r="EB50" s="81"/>
      <c r="EC50" s="81"/>
      <c r="ED50" s="81"/>
      <c r="EE50" s="81"/>
      <c r="EF50" s="81"/>
      <c r="EG50" s="81"/>
      <c r="EH50" s="81"/>
      <c r="EI50" s="81"/>
      <c r="EJ50" s="81"/>
      <c r="EK50" s="81"/>
      <c r="EL50" s="81"/>
      <c r="EM50" s="81"/>
      <c r="EN50" s="81"/>
      <c r="EO50" s="81"/>
      <c r="EP50" s="81"/>
      <c r="EQ50" s="81"/>
      <c r="ER50" s="81"/>
      <c r="ES50" s="81"/>
      <c r="ET50" s="81"/>
      <c r="EU50" s="81"/>
      <c r="EV50" s="81"/>
      <c r="EW50" s="81"/>
      <c r="EX50" s="81"/>
      <c r="EY50" s="81"/>
      <c r="EZ50" s="81"/>
      <c r="FA50" s="81"/>
      <c r="FB50" s="81"/>
      <c r="FC50" s="81"/>
      <c r="FD50" s="81"/>
      <c r="FE50" s="81"/>
      <c r="FF50" s="81"/>
      <c r="FG50" s="81"/>
      <c r="FH50" s="81"/>
      <c r="FI50" s="81"/>
      <c r="FJ50" s="81"/>
      <c r="FK50" s="81"/>
      <c r="FL50" s="81"/>
      <c r="FM50" s="81"/>
      <c r="FN50" s="81"/>
      <c r="FO50" s="81"/>
      <c r="FP50" s="81"/>
      <c r="FQ50" s="81"/>
      <c r="FR50" s="81"/>
      <c r="FS50" s="81"/>
      <c r="FT50" s="81"/>
      <c r="FU50" s="81"/>
      <c r="FV50" s="81"/>
      <c r="FW50" s="81"/>
      <c r="FX50" s="81"/>
      <c r="FY50" s="81"/>
      <c r="FZ50" s="81"/>
      <c r="GA50" s="81"/>
      <c r="GB50" s="81"/>
      <c r="GC50" s="81"/>
      <c r="GD50" s="81"/>
      <c r="GE50" s="81"/>
      <c r="GF50" s="81"/>
    </row>
    <row r="51" spans="1:191" ht="15">
      <c r="A51" s="70"/>
      <c r="C51" s="1262" t="s">
        <v>1082</v>
      </c>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row>
    <row r="52" spans="1:191" s="12" customFormat="1" ht="15">
      <c r="A52" s="70"/>
      <c r="B52" s="11"/>
      <c r="C52" s="55"/>
      <c r="D52" s="55"/>
      <c r="E52" s="1445">
        <v>2022</v>
      </c>
      <c r="F52" s="1445"/>
      <c r="G52" s="1445"/>
      <c r="H52" s="1445"/>
      <c r="I52" s="1445"/>
      <c r="J52" s="1445"/>
      <c r="K52" s="1445"/>
      <c r="L52" s="1445"/>
      <c r="M52" s="1445">
        <v>2023</v>
      </c>
      <c r="N52" s="1445"/>
      <c r="O52" s="1445"/>
      <c r="P52" s="1445"/>
      <c r="Q52" s="1445"/>
      <c r="R52" s="1445"/>
      <c r="S52" s="1445"/>
      <c r="T52" s="1445">
        <v>2024</v>
      </c>
      <c r="U52" s="1445"/>
      <c r="V52" s="1445"/>
      <c r="W52" s="1445"/>
      <c r="X52" s="1445"/>
      <c r="Y52" s="1445"/>
      <c r="Z52" s="1445"/>
      <c r="AA52" s="1445"/>
      <c r="AB52" s="1445">
        <v>2025</v>
      </c>
      <c r="AC52" s="1445"/>
      <c r="AD52" s="1445"/>
      <c r="AE52" s="1445"/>
      <c r="AF52" s="1445"/>
      <c r="AG52" s="1445"/>
      <c r="AH52" s="1445"/>
      <c r="AI52" s="1445"/>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row>
    <row r="53" spans="1:191" s="12" customFormat="1" ht="15">
      <c r="A53" s="70"/>
      <c r="B53" s="11"/>
      <c r="C53" s="223"/>
      <c r="D53" s="223"/>
      <c r="E53" s="1264" t="s">
        <v>599</v>
      </c>
      <c r="F53" s="1264"/>
      <c r="G53" s="1264"/>
      <c r="H53" s="299" t="s">
        <v>600</v>
      </c>
      <c r="I53" s="299" t="s">
        <v>601</v>
      </c>
      <c r="J53" s="1772" t="s">
        <v>299</v>
      </c>
      <c r="K53" s="1772"/>
      <c r="L53" s="1772"/>
      <c r="M53" s="1264" t="s">
        <v>599</v>
      </c>
      <c r="N53" s="1264"/>
      <c r="O53" s="1264"/>
      <c r="P53" s="299" t="s">
        <v>601</v>
      </c>
      <c r="Q53" s="1772" t="s">
        <v>299</v>
      </c>
      <c r="R53" s="1772"/>
      <c r="S53" s="1772"/>
      <c r="T53" s="1264" t="s">
        <v>599</v>
      </c>
      <c r="U53" s="1264"/>
      <c r="V53" s="1264"/>
      <c r="W53" s="299" t="s">
        <v>601</v>
      </c>
      <c r="X53" s="305" t="s">
        <v>600</v>
      </c>
      <c r="Y53" s="1772" t="s">
        <v>299</v>
      </c>
      <c r="Z53" s="1772"/>
      <c r="AA53" s="1772"/>
      <c r="AB53" s="1264" t="s">
        <v>599</v>
      </c>
      <c r="AC53" s="1264"/>
      <c r="AD53" s="1264"/>
      <c r="AE53" s="299" t="s">
        <v>601</v>
      </c>
      <c r="AF53" s="305" t="s">
        <v>600</v>
      </c>
      <c r="AG53" s="1772" t="s">
        <v>299</v>
      </c>
      <c r="AH53" s="1772"/>
      <c r="AI53" s="1772"/>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row>
    <row r="54" spans="1:191" s="12" customFormat="1" ht="30">
      <c r="A54" s="70"/>
      <c r="B54" s="11"/>
      <c r="C54" s="249"/>
      <c r="D54" s="249"/>
      <c r="E54" s="299" t="s">
        <v>1101</v>
      </c>
      <c r="F54" s="299" t="s">
        <v>1102</v>
      </c>
      <c r="G54" s="304" t="s">
        <v>1103</v>
      </c>
      <c r="H54" s="299" t="s">
        <v>1101</v>
      </c>
      <c r="I54" s="299" t="s">
        <v>1101</v>
      </c>
      <c r="J54" s="304" t="s">
        <v>1101</v>
      </c>
      <c r="K54" s="304" t="s">
        <v>1102</v>
      </c>
      <c r="L54" s="304" t="s">
        <v>1103</v>
      </c>
      <c r="M54" s="299" t="s">
        <v>1101</v>
      </c>
      <c r="N54" s="299" t="s">
        <v>1102</v>
      </c>
      <c r="O54" s="304" t="s">
        <v>1103</v>
      </c>
      <c r="P54" s="299" t="s">
        <v>1101</v>
      </c>
      <c r="Q54" s="304" t="s">
        <v>1101</v>
      </c>
      <c r="R54" s="304" t="s">
        <v>1102</v>
      </c>
      <c r="S54" s="304" t="s">
        <v>1103</v>
      </c>
      <c r="T54" s="299" t="s">
        <v>1101</v>
      </c>
      <c r="U54" s="299" t="s">
        <v>1102</v>
      </c>
      <c r="V54" s="304" t="s">
        <v>1103</v>
      </c>
      <c r="W54" s="301" t="s">
        <v>1101</v>
      </c>
      <c r="X54" s="305" t="s">
        <v>1101</v>
      </c>
      <c r="Y54" s="304" t="s">
        <v>1101</v>
      </c>
      <c r="Z54" s="304" t="s">
        <v>1102</v>
      </c>
      <c r="AA54" s="304" t="s">
        <v>1103</v>
      </c>
      <c r="AB54" s="299" t="s">
        <v>1101</v>
      </c>
      <c r="AC54" s="299" t="s">
        <v>1102</v>
      </c>
      <c r="AD54" s="304" t="s">
        <v>1103</v>
      </c>
      <c r="AE54" s="299" t="s">
        <v>1101</v>
      </c>
      <c r="AF54" s="305" t="s">
        <v>1101</v>
      </c>
      <c r="AG54" s="304" t="s">
        <v>1101</v>
      </c>
      <c r="AH54" s="304" t="s">
        <v>1102</v>
      </c>
      <c r="AI54" s="304" t="s">
        <v>1103</v>
      </c>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row>
    <row r="55" spans="1:191" s="12" customFormat="1" ht="15">
      <c r="A55" s="70"/>
      <c r="B55" s="11"/>
      <c r="C55" s="1788" t="s">
        <v>1104</v>
      </c>
      <c r="D55" s="250" t="s">
        <v>1105</v>
      </c>
      <c r="E55" s="26">
        <v>1838</v>
      </c>
      <c r="F55" s="26">
        <v>0</v>
      </c>
      <c r="G55" s="27">
        <v>1838</v>
      </c>
      <c r="H55" s="26">
        <v>109</v>
      </c>
      <c r="I55" s="26">
        <v>7</v>
      </c>
      <c r="J55" s="26">
        <v>1954</v>
      </c>
      <c r="K55" s="26">
        <v>0</v>
      </c>
      <c r="L55" s="27">
        <v>1954</v>
      </c>
      <c r="M55" s="302">
        <v>1658</v>
      </c>
      <c r="N55" s="124">
        <v>0</v>
      </c>
      <c r="O55" s="200">
        <v>1658</v>
      </c>
      <c r="P55" s="124">
        <v>12</v>
      </c>
      <c r="Q55" s="124">
        <v>1670</v>
      </c>
      <c r="R55" s="124">
        <v>0</v>
      </c>
      <c r="S55" s="244">
        <v>1670</v>
      </c>
      <c r="T55" s="26">
        <v>1424</v>
      </c>
      <c r="U55" s="26">
        <v>0</v>
      </c>
      <c r="V55" s="27">
        <v>1424</v>
      </c>
      <c r="W55" s="26">
        <v>12.07</v>
      </c>
      <c r="X55" s="26">
        <v>108.85</v>
      </c>
      <c r="Y55" s="27">
        <v>1545</v>
      </c>
      <c r="Z55" s="26">
        <v>0</v>
      </c>
      <c r="AA55" s="27">
        <v>1545</v>
      </c>
      <c r="AB55" s="1154">
        <v>2016.93</v>
      </c>
      <c r="AC55" s="26">
        <v>181.02</v>
      </c>
      <c r="AD55" s="27">
        <f>AB55+AC55</f>
        <v>2197.9500000000003</v>
      </c>
      <c r="AE55" s="26">
        <v>16</v>
      </c>
      <c r="AF55" s="26">
        <v>108.22</v>
      </c>
      <c r="AG55" s="27">
        <f>AB55+AE55+AF55</f>
        <v>2141.15</v>
      </c>
      <c r="AH55" s="1155">
        <f>AC55</f>
        <v>181.02</v>
      </c>
      <c r="AI55" s="1156">
        <f t="shared" ref="AI55:AI66" si="0">AG55+AH55</f>
        <v>2322.17</v>
      </c>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row>
    <row r="56" spans="1:191" s="12" customFormat="1" ht="15">
      <c r="A56" s="70"/>
      <c r="B56" s="11"/>
      <c r="C56" s="1399"/>
      <c r="D56" s="240" t="s">
        <v>1106</v>
      </c>
      <c r="E56" s="29">
        <v>0</v>
      </c>
      <c r="F56" s="29">
        <v>0</v>
      </c>
      <c r="G56" s="62">
        <v>0</v>
      </c>
      <c r="H56" s="29">
        <v>0</v>
      </c>
      <c r="I56" s="29">
        <v>0</v>
      </c>
      <c r="J56" s="29">
        <v>0</v>
      </c>
      <c r="K56" s="29">
        <v>0</v>
      </c>
      <c r="L56" s="62">
        <v>0</v>
      </c>
      <c r="M56" s="822">
        <v>0</v>
      </c>
      <c r="N56" s="121">
        <v>0</v>
      </c>
      <c r="O56" s="122">
        <v>0</v>
      </c>
      <c r="P56" s="121">
        <v>0</v>
      </c>
      <c r="Q56" s="121">
        <v>0</v>
      </c>
      <c r="R56" s="121">
        <v>0</v>
      </c>
      <c r="S56" s="823">
        <v>0</v>
      </c>
      <c r="T56" s="29">
        <v>0</v>
      </c>
      <c r="U56" s="29">
        <v>0</v>
      </c>
      <c r="V56" s="62">
        <v>0</v>
      </c>
      <c r="W56" s="29">
        <v>0</v>
      </c>
      <c r="X56" s="29">
        <v>0</v>
      </c>
      <c r="Y56" s="29">
        <v>0</v>
      </c>
      <c r="Z56" s="29">
        <v>0</v>
      </c>
      <c r="AA56" s="62">
        <v>0</v>
      </c>
      <c r="AB56" s="1157">
        <v>0</v>
      </c>
      <c r="AC56" s="29">
        <v>0</v>
      </c>
      <c r="AD56" s="62">
        <f>AB56+AC56</f>
        <v>0</v>
      </c>
      <c r="AE56" s="29">
        <v>0</v>
      </c>
      <c r="AF56" s="29">
        <v>0</v>
      </c>
      <c r="AG56" s="62">
        <f>AB56+AE56+AF56</f>
        <v>0</v>
      </c>
      <c r="AH56" s="1158">
        <f>AC56</f>
        <v>0</v>
      </c>
      <c r="AI56" s="1159">
        <f t="shared" si="0"/>
        <v>0</v>
      </c>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row>
    <row r="57" spans="1:191" s="12" customFormat="1" ht="15.6" thickBot="1">
      <c r="A57" s="70"/>
      <c r="B57" s="11"/>
      <c r="C57" s="1400"/>
      <c r="D57" s="252" t="s">
        <v>1107</v>
      </c>
      <c r="E57" s="253">
        <v>1838</v>
      </c>
      <c r="F57" s="253">
        <v>0</v>
      </c>
      <c r="G57" s="254">
        <v>1838</v>
      </c>
      <c r="H57" s="253">
        <v>109</v>
      </c>
      <c r="I57" s="253">
        <v>7</v>
      </c>
      <c r="J57" s="253">
        <v>1954</v>
      </c>
      <c r="K57" s="253">
        <v>0</v>
      </c>
      <c r="L57" s="254">
        <v>1954</v>
      </c>
      <c r="M57" s="255">
        <v>1658</v>
      </c>
      <c r="N57" s="257">
        <v>0</v>
      </c>
      <c r="O57" s="256">
        <v>1658</v>
      </c>
      <c r="P57" s="257">
        <v>12</v>
      </c>
      <c r="Q57" s="257">
        <v>1670</v>
      </c>
      <c r="R57" s="257">
        <v>0</v>
      </c>
      <c r="S57" s="258">
        <v>1670</v>
      </c>
      <c r="T57" s="253">
        <v>1424.01</v>
      </c>
      <c r="U57" s="253">
        <v>0</v>
      </c>
      <c r="V57" s="254">
        <v>1424</v>
      </c>
      <c r="W57" s="253">
        <v>12.07</v>
      </c>
      <c r="X57" s="253">
        <v>109</v>
      </c>
      <c r="Y57" s="253">
        <v>1545</v>
      </c>
      <c r="Z57" s="253">
        <v>0</v>
      </c>
      <c r="AA57" s="254">
        <v>1545</v>
      </c>
      <c r="AB57" s="1160">
        <f t="shared" ref="AB57:AH57" si="1">AB55+AB56</f>
        <v>2016.93</v>
      </c>
      <c r="AC57" s="254">
        <f t="shared" si="1"/>
        <v>181.02</v>
      </c>
      <c r="AD57" s="254">
        <f t="shared" si="1"/>
        <v>2197.9500000000003</v>
      </c>
      <c r="AE57" s="254">
        <f t="shared" si="1"/>
        <v>16</v>
      </c>
      <c r="AF57" s="254">
        <f t="shared" si="1"/>
        <v>108.22</v>
      </c>
      <c r="AG57" s="254">
        <f t="shared" si="1"/>
        <v>2141.15</v>
      </c>
      <c r="AH57" s="1161">
        <f t="shared" si="1"/>
        <v>181.02</v>
      </c>
      <c r="AI57" s="1160">
        <f t="shared" si="0"/>
        <v>2322.17</v>
      </c>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row>
    <row r="58" spans="1:191" s="12" customFormat="1" ht="15">
      <c r="A58" s="70"/>
      <c r="B58" s="11"/>
      <c r="C58" s="1398" t="s">
        <v>1108</v>
      </c>
      <c r="D58" s="259" t="s">
        <v>1105</v>
      </c>
      <c r="E58" s="261">
        <v>410</v>
      </c>
      <c r="F58" s="261">
        <v>273</v>
      </c>
      <c r="G58" s="262">
        <v>683</v>
      </c>
      <c r="H58" s="261">
        <v>0</v>
      </c>
      <c r="I58" s="261">
        <v>3</v>
      </c>
      <c r="J58" s="261">
        <v>413</v>
      </c>
      <c r="K58" s="261">
        <v>273</v>
      </c>
      <c r="L58" s="262">
        <v>686</v>
      </c>
      <c r="M58" s="824">
        <v>412</v>
      </c>
      <c r="N58" s="281">
        <v>228</v>
      </c>
      <c r="O58" s="282">
        <v>639</v>
      </c>
      <c r="P58" s="281">
        <v>4</v>
      </c>
      <c r="Q58" s="281">
        <v>416</v>
      </c>
      <c r="R58" s="281">
        <v>228</v>
      </c>
      <c r="S58" s="825">
        <v>643</v>
      </c>
      <c r="T58" s="263">
        <v>484</v>
      </c>
      <c r="U58" s="263">
        <v>223.86</v>
      </c>
      <c r="V58" s="264">
        <v>708.04</v>
      </c>
      <c r="W58" s="263">
        <v>7.11</v>
      </c>
      <c r="X58" s="263">
        <v>0</v>
      </c>
      <c r="Y58" s="263">
        <v>491.29</v>
      </c>
      <c r="Z58" s="263">
        <v>223.86</v>
      </c>
      <c r="AA58" s="264">
        <v>715.15</v>
      </c>
      <c r="AB58" s="1162">
        <v>446.71</v>
      </c>
      <c r="AC58" s="263">
        <v>31.96</v>
      </c>
      <c r="AD58" s="264">
        <f>AB58+AC58</f>
        <v>478.66999999999996</v>
      </c>
      <c r="AE58" s="263">
        <v>4.8</v>
      </c>
      <c r="AF58" s="263">
        <v>0</v>
      </c>
      <c r="AG58" s="264">
        <f>AB58+AE58+AF58</f>
        <v>451.51</v>
      </c>
      <c r="AH58" s="1163">
        <f>AC58</f>
        <v>31.96</v>
      </c>
      <c r="AI58" s="1164">
        <f t="shared" si="0"/>
        <v>483.46999999999997</v>
      </c>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row>
    <row r="59" spans="1:191" s="12" customFormat="1" ht="15">
      <c r="A59" s="70"/>
      <c r="B59" s="11"/>
      <c r="C59" s="1789"/>
      <c r="D59" s="240" t="s">
        <v>1106</v>
      </c>
      <c r="E59" s="29">
        <v>9</v>
      </c>
      <c r="F59" s="29">
        <v>0</v>
      </c>
      <c r="G59" s="62">
        <v>9</v>
      </c>
      <c r="H59" s="29">
        <v>0</v>
      </c>
      <c r="I59" s="29">
        <v>0</v>
      </c>
      <c r="J59" s="29">
        <v>9</v>
      </c>
      <c r="K59" s="29">
        <v>0</v>
      </c>
      <c r="L59" s="62">
        <v>9</v>
      </c>
      <c r="M59" s="822">
        <v>0</v>
      </c>
      <c r="N59" s="124">
        <v>0</v>
      </c>
      <c r="O59" s="200">
        <v>0</v>
      </c>
      <c r="P59" s="124">
        <v>0</v>
      </c>
      <c r="Q59" s="124">
        <v>0</v>
      </c>
      <c r="R59" s="124">
        <v>0</v>
      </c>
      <c r="S59" s="244">
        <v>0</v>
      </c>
      <c r="T59" s="26">
        <v>0</v>
      </c>
      <c r="U59" s="26">
        <v>0</v>
      </c>
      <c r="V59" s="27">
        <v>0</v>
      </c>
      <c r="W59" s="26">
        <v>0</v>
      </c>
      <c r="X59" s="26">
        <v>0</v>
      </c>
      <c r="Y59" s="26">
        <v>0</v>
      </c>
      <c r="Z59" s="26">
        <v>0</v>
      </c>
      <c r="AA59" s="27">
        <v>0</v>
      </c>
      <c r="AB59" s="1157">
        <v>0</v>
      </c>
      <c r="AC59" s="26">
        <v>0</v>
      </c>
      <c r="AD59" s="1165">
        <f>AB59+AC59</f>
        <v>0</v>
      </c>
      <c r="AE59" s="26">
        <v>0</v>
      </c>
      <c r="AF59" s="26">
        <v>0</v>
      </c>
      <c r="AG59" s="27">
        <f>AB59+AE59+AF59</f>
        <v>0</v>
      </c>
      <c r="AH59" s="1155">
        <f>AC59</f>
        <v>0</v>
      </c>
      <c r="AI59" s="1159">
        <f t="shared" si="0"/>
        <v>0</v>
      </c>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row>
    <row r="60" spans="1:191" s="12" customFormat="1" ht="15.6" thickBot="1">
      <c r="A60" s="70"/>
      <c r="B60" s="11"/>
      <c r="C60" s="1790"/>
      <c r="D60" s="252" t="s">
        <v>1107</v>
      </c>
      <c r="E60" s="253">
        <v>419</v>
      </c>
      <c r="F60" s="253">
        <v>273</v>
      </c>
      <c r="G60" s="254">
        <v>692</v>
      </c>
      <c r="H60" s="253">
        <v>0</v>
      </c>
      <c r="I60" s="253">
        <v>3</v>
      </c>
      <c r="J60" s="253">
        <v>422</v>
      </c>
      <c r="K60" s="253">
        <v>273</v>
      </c>
      <c r="L60" s="254">
        <v>695</v>
      </c>
      <c r="M60" s="255">
        <v>412</v>
      </c>
      <c r="N60" s="826">
        <v>228</v>
      </c>
      <c r="O60" s="827">
        <v>639</v>
      </c>
      <c r="P60" s="826">
        <v>4</v>
      </c>
      <c r="Q60" s="826">
        <v>416</v>
      </c>
      <c r="R60" s="826">
        <v>228</v>
      </c>
      <c r="S60" s="828">
        <v>643</v>
      </c>
      <c r="T60" s="829">
        <v>484.18</v>
      </c>
      <c r="U60" s="829">
        <f>U58+U59</f>
        <v>223.86</v>
      </c>
      <c r="V60" s="830">
        <v>716.74</v>
      </c>
      <c r="W60" s="829">
        <v>7.11</v>
      </c>
      <c r="X60" s="829">
        <v>0</v>
      </c>
      <c r="Y60" s="829">
        <v>491.29</v>
      </c>
      <c r="Z60" s="829">
        <v>224</v>
      </c>
      <c r="AA60" s="830">
        <f>Y60+Z60</f>
        <v>715.29</v>
      </c>
      <c r="AB60" s="1160">
        <f t="shared" ref="AB60:AH60" si="2">AB58+AB59</f>
        <v>446.71</v>
      </c>
      <c r="AC60" s="1166">
        <f t="shared" si="2"/>
        <v>31.96</v>
      </c>
      <c r="AD60" s="254">
        <f t="shared" si="2"/>
        <v>478.66999999999996</v>
      </c>
      <c r="AE60" s="830">
        <f t="shared" si="2"/>
        <v>4.8</v>
      </c>
      <c r="AF60" s="830">
        <f t="shared" si="2"/>
        <v>0</v>
      </c>
      <c r="AG60" s="830">
        <f t="shared" si="2"/>
        <v>451.51</v>
      </c>
      <c r="AH60" s="1167">
        <f t="shared" si="2"/>
        <v>31.96</v>
      </c>
      <c r="AI60" s="1160">
        <f t="shared" si="0"/>
        <v>483.46999999999997</v>
      </c>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row>
    <row r="61" spans="1:191" s="12" customFormat="1" ht="20.25" customHeight="1">
      <c r="A61" s="70"/>
      <c r="B61" s="11"/>
      <c r="C61" s="1398" t="s">
        <v>1109</v>
      </c>
      <c r="D61" s="259" t="s">
        <v>1105</v>
      </c>
      <c r="E61" s="261">
        <v>6</v>
      </c>
      <c r="F61" s="261">
        <v>2</v>
      </c>
      <c r="G61" s="262">
        <v>8</v>
      </c>
      <c r="H61" s="261">
        <v>0</v>
      </c>
      <c r="I61" s="261">
        <v>0</v>
      </c>
      <c r="J61" s="261">
        <v>6</v>
      </c>
      <c r="K61" s="261">
        <v>2</v>
      </c>
      <c r="L61" s="262">
        <v>9</v>
      </c>
      <c r="M61" s="824">
        <v>7</v>
      </c>
      <c r="N61" s="279">
        <v>2</v>
      </c>
      <c r="O61" s="280">
        <v>8</v>
      </c>
      <c r="P61" s="279">
        <v>1</v>
      </c>
      <c r="Q61" s="279">
        <v>8</v>
      </c>
      <c r="R61" s="279">
        <v>2</v>
      </c>
      <c r="S61" s="831">
        <v>9</v>
      </c>
      <c r="T61" s="261">
        <v>6.69</v>
      </c>
      <c r="U61" s="261">
        <v>1.97</v>
      </c>
      <c r="V61" s="262">
        <v>8.66</v>
      </c>
      <c r="W61" s="261">
        <v>0</v>
      </c>
      <c r="X61" s="261">
        <v>0</v>
      </c>
      <c r="Y61" s="261">
        <v>7.19</v>
      </c>
      <c r="Z61" s="261">
        <v>1.97</v>
      </c>
      <c r="AA61" s="262">
        <v>9.16</v>
      </c>
      <c r="AB61" s="1162">
        <v>14.819999999999999</v>
      </c>
      <c r="AC61" s="261">
        <v>4.45</v>
      </c>
      <c r="AD61" s="262">
        <f>AB61+AC61</f>
        <v>19.27</v>
      </c>
      <c r="AE61" s="261">
        <v>0.3</v>
      </c>
      <c r="AF61" s="261">
        <v>0</v>
      </c>
      <c r="AG61" s="262">
        <f>AB61+AE61+AF61</f>
        <v>15.12</v>
      </c>
      <c r="AH61" s="1168">
        <f>AC61</f>
        <v>4.45</v>
      </c>
      <c r="AI61" s="1164">
        <f t="shared" si="0"/>
        <v>19.57</v>
      </c>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row>
    <row r="62" spans="1:191" s="12" customFormat="1" ht="20.25" customHeight="1">
      <c r="A62" s="70"/>
      <c r="B62" s="11"/>
      <c r="C62" s="1399"/>
      <c r="D62" s="240" t="s">
        <v>1106</v>
      </c>
      <c r="E62" s="29">
        <v>0</v>
      </c>
      <c r="F62" s="29">
        <v>0</v>
      </c>
      <c r="G62" s="62">
        <v>0</v>
      </c>
      <c r="H62" s="29">
        <v>0</v>
      </c>
      <c r="I62" s="29">
        <v>0</v>
      </c>
      <c r="J62" s="29">
        <v>0</v>
      </c>
      <c r="K62" s="29">
        <v>0</v>
      </c>
      <c r="L62" s="62">
        <v>0</v>
      </c>
      <c r="M62" s="822">
        <v>0</v>
      </c>
      <c r="N62" s="121">
        <v>0</v>
      </c>
      <c r="O62" s="122">
        <v>0</v>
      </c>
      <c r="P62" s="121">
        <v>0</v>
      </c>
      <c r="Q62" s="121">
        <v>0</v>
      </c>
      <c r="R62" s="121">
        <v>0</v>
      </c>
      <c r="S62" s="823">
        <v>0</v>
      </c>
      <c r="T62" s="29">
        <v>0</v>
      </c>
      <c r="U62" s="29">
        <v>0</v>
      </c>
      <c r="V62" s="62">
        <v>0</v>
      </c>
      <c r="W62" s="29">
        <v>0</v>
      </c>
      <c r="X62" s="29">
        <v>0</v>
      </c>
      <c r="Y62" s="29">
        <v>0</v>
      </c>
      <c r="Z62" s="29">
        <v>0</v>
      </c>
      <c r="AA62" s="62">
        <v>0</v>
      </c>
      <c r="AB62" s="1157">
        <v>0</v>
      </c>
      <c r="AC62" s="29">
        <v>0</v>
      </c>
      <c r="AD62" s="62">
        <f>AB62+AC62</f>
        <v>0</v>
      </c>
      <c r="AE62" s="29">
        <v>0</v>
      </c>
      <c r="AF62" s="29">
        <v>0</v>
      </c>
      <c r="AG62" s="62">
        <f>AB62+AE62+AF62</f>
        <v>0</v>
      </c>
      <c r="AH62" s="1158">
        <f>AC62</f>
        <v>0</v>
      </c>
      <c r="AI62" s="1159">
        <f t="shared" si="0"/>
        <v>0</v>
      </c>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row>
    <row r="63" spans="1:191" s="12" customFormat="1" ht="20.25" customHeight="1" thickBot="1">
      <c r="A63" s="70"/>
      <c r="B63" s="11"/>
      <c r="C63" s="1400"/>
      <c r="D63" s="252" t="s">
        <v>1107</v>
      </c>
      <c r="E63" s="253">
        <v>6</v>
      </c>
      <c r="F63" s="253">
        <v>2</v>
      </c>
      <c r="G63" s="254">
        <v>8</v>
      </c>
      <c r="H63" s="253">
        <v>0</v>
      </c>
      <c r="I63" s="253">
        <v>0</v>
      </c>
      <c r="J63" s="253">
        <v>6</v>
      </c>
      <c r="K63" s="253">
        <v>2</v>
      </c>
      <c r="L63" s="254">
        <v>9</v>
      </c>
      <c r="M63" s="255">
        <v>7</v>
      </c>
      <c r="N63" s="257">
        <v>2</v>
      </c>
      <c r="O63" s="256">
        <v>8</v>
      </c>
      <c r="P63" s="257">
        <v>1</v>
      </c>
      <c r="Q63" s="257">
        <v>8</v>
      </c>
      <c r="R63" s="257">
        <v>2</v>
      </c>
      <c r="S63" s="258">
        <v>9</v>
      </c>
      <c r="T63" s="253">
        <v>6.69</v>
      </c>
      <c r="U63" s="253">
        <v>1.97</v>
      </c>
      <c r="V63" s="254">
        <v>8.66</v>
      </c>
      <c r="W63" s="253">
        <v>0</v>
      </c>
      <c r="X63" s="253">
        <v>0</v>
      </c>
      <c r="Y63" s="253">
        <v>7.19</v>
      </c>
      <c r="Z63" s="253">
        <v>1.97</v>
      </c>
      <c r="AA63" s="254">
        <v>9.16</v>
      </c>
      <c r="AB63" s="1160">
        <f t="shared" ref="AB63:AH63" si="3">AB61+AB62</f>
        <v>14.819999999999999</v>
      </c>
      <c r="AC63" s="1169">
        <f t="shared" si="3"/>
        <v>4.45</v>
      </c>
      <c r="AD63" s="1169">
        <f t="shared" si="3"/>
        <v>19.27</v>
      </c>
      <c r="AE63" s="254">
        <f t="shared" si="3"/>
        <v>0.3</v>
      </c>
      <c r="AF63" s="254">
        <f t="shared" si="3"/>
        <v>0</v>
      </c>
      <c r="AG63" s="254">
        <f t="shared" si="3"/>
        <v>15.12</v>
      </c>
      <c r="AH63" s="1161">
        <f t="shared" si="3"/>
        <v>4.45</v>
      </c>
      <c r="AI63" s="1160">
        <f t="shared" si="0"/>
        <v>19.57</v>
      </c>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row>
    <row r="64" spans="1:191" s="12" customFormat="1" ht="15">
      <c r="A64" s="70"/>
      <c r="B64" s="11"/>
      <c r="C64" s="1407" t="s">
        <v>299</v>
      </c>
      <c r="D64" s="241" t="s">
        <v>1105</v>
      </c>
      <c r="E64" s="27">
        <v>2254</v>
      </c>
      <c r="F64" s="27">
        <v>275</v>
      </c>
      <c r="G64" s="27">
        <v>2529</v>
      </c>
      <c r="H64" s="27">
        <v>109</v>
      </c>
      <c r="I64" s="27">
        <v>10</v>
      </c>
      <c r="J64" s="27">
        <v>2373</v>
      </c>
      <c r="K64" s="27">
        <v>275</v>
      </c>
      <c r="L64" s="27">
        <v>2648</v>
      </c>
      <c r="M64" s="245">
        <v>2076</v>
      </c>
      <c r="N64" s="200">
        <v>229</v>
      </c>
      <c r="O64" s="200">
        <v>2305</v>
      </c>
      <c r="P64" s="200">
        <v>17</v>
      </c>
      <c r="Q64" s="200">
        <v>2093</v>
      </c>
      <c r="R64" s="200">
        <v>229</v>
      </c>
      <c r="S64" s="244">
        <v>2322</v>
      </c>
      <c r="T64" s="27">
        <v>1914.88</v>
      </c>
      <c r="U64" s="27">
        <f>U60+U61</f>
        <v>225.83</v>
      </c>
      <c r="V64" s="27">
        <v>2140.71</v>
      </c>
      <c r="W64" s="27">
        <v>19</v>
      </c>
      <c r="X64" s="27">
        <v>108.85</v>
      </c>
      <c r="Y64" s="27">
        <v>2043</v>
      </c>
      <c r="Z64" s="27">
        <v>225.83</v>
      </c>
      <c r="AA64" s="27">
        <v>2269</v>
      </c>
      <c r="AB64" s="1156">
        <f t="shared" ref="AB64:AH65" si="4">AB55+AB58+AB61</f>
        <v>2478.46</v>
      </c>
      <c r="AC64" s="1170">
        <f t="shared" si="4"/>
        <v>217.43</v>
      </c>
      <c r="AD64" s="1170">
        <f t="shared" si="4"/>
        <v>2695.8900000000003</v>
      </c>
      <c r="AE64" s="1171">
        <f t="shared" si="4"/>
        <v>21.1</v>
      </c>
      <c r="AF64" s="1171">
        <f t="shared" si="4"/>
        <v>108.22</v>
      </c>
      <c r="AG64" s="1171">
        <f t="shared" si="4"/>
        <v>2607.7799999999997</v>
      </c>
      <c r="AH64" s="1155">
        <f t="shared" si="4"/>
        <v>217.43</v>
      </c>
      <c r="AI64" s="1156">
        <f t="shared" si="0"/>
        <v>2825.2099999999996</v>
      </c>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row>
    <row r="65" spans="1:220" s="12" customFormat="1" ht="15">
      <c r="A65" s="70"/>
      <c r="B65" s="11"/>
      <c r="C65" s="1791"/>
      <c r="D65" s="242" t="s">
        <v>1106</v>
      </c>
      <c r="E65" s="62">
        <v>9</v>
      </c>
      <c r="F65" s="62">
        <v>0</v>
      </c>
      <c r="G65" s="62">
        <v>9</v>
      </c>
      <c r="H65" s="62">
        <v>0</v>
      </c>
      <c r="I65" s="62">
        <v>0</v>
      </c>
      <c r="J65" s="62">
        <v>9</v>
      </c>
      <c r="K65" s="62">
        <v>0</v>
      </c>
      <c r="L65" s="62">
        <v>9</v>
      </c>
      <c r="M65" s="832">
        <v>0</v>
      </c>
      <c r="N65" s="122">
        <v>0</v>
      </c>
      <c r="O65" s="122">
        <v>0</v>
      </c>
      <c r="P65" s="122">
        <v>0</v>
      </c>
      <c r="Q65" s="122">
        <v>0</v>
      </c>
      <c r="R65" s="122">
        <v>0</v>
      </c>
      <c r="S65" s="823">
        <v>0</v>
      </c>
      <c r="T65" s="62">
        <v>0</v>
      </c>
      <c r="U65" s="62">
        <v>0</v>
      </c>
      <c r="V65" s="62">
        <v>0</v>
      </c>
      <c r="W65" s="62">
        <v>0</v>
      </c>
      <c r="X65" s="62">
        <v>0</v>
      </c>
      <c r="Y65" s="62">
        <v>0</v>
      </c>
      <c r="Z65" s="62">
        <v>0</v>
      </c>
      <c r="AA65" s="62">
        <v>0</v>
      </c>
      <c r="AB65" s="1159">
        <f t="shared" si="4"/>
        <v>0</v>
      </c>
      <c r="AC65" s="239">
        <f t="shared" si="4"/>
        <v>0</v>
      </c>
      <c r="AD65" s="239">
        <f t="shared" si="4"/>
        <v>0</v>
      </c>
      <c r="AE65" s="239">
        <f t="shared" si="4"/>
        <v>0</v>
      </c>
      <c r="AF65" s="239">
        <f t="shared" si="4"/>
        <v>0</v>
      </c>
      <c r="AG65" s="239">
        <f t="shared" si="4"/>
        <v>0</v>
      </c>
      <c r="AH65" s="1158">
        <f t="shared" si="4"/>
        <v>0</v>
      </c>
      <c r="AI65" s="1159">
        <f t="shared" si="0"/>
        <v>0</v>
      </c>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row>
    <row r="66" spans="1:220" s="12" customFormat="1" ht="15">
      <c r="A66" s="70"/>
      <c r="B66" s="11"/>
      <c r="C66" s="1792"/>
      <c r="D66" s="243" t="s">
        <v>299</v>
      </c>
      <c r="E66" s="239">
        <v>2263</v>
      </c>
      <c r="F66" s="239">
        <v>275</v>
      </c>
      <c r="G66" s="239">
        <v>2539</v>
      </c>
      <c r="H66" s="239">
        <v>109</v>
      </c>
      <c r="I66" s="239">
        <v>10</v>
      </c>
      <c r="J66" s="239">
        <v>2382</v>
      </c>
      <c r="K66" s="239">
        <v>275</v>
      </c>
      <c r="L66" s="239">
        <v>2657</v>
      </c>
      <c r="M66" s="245">
        <v>2076</v>
      </c>
      <c r="N66" s="246">
        <v>229</v>
      </c>
      <c r="O66" s="246">
        <v>2305</v>
      </c>
      <c r="P66" s="246">
        <v>17</v>
      </c>
      <c r="Q66" s="246">
        <v>2093</v>
      </c>
      <c r="R66" s="246">
        <v>229</v>
      </c>
      <c r="S66" s="247">
        <v>2322</v>
      </c>
      <c r="T66" s="239">
        <v>1914.88</v>
      </c>
      <c r="U66" s="239">
        <v>225.83</v>
      </c>
      <c r="V66" s="239">
        <v>2149</v>
      </c>
      <c r="W66" s="239">
        <v>19</v>
      </c>
      <c r="X66" s="239">
        <v>108.85</v>
      </c>
      <c r="Y66" s="239">
        <v>2043</v>
      </c>
      <c r="Z66" s="239">
        <v>225.83</v>
      </c>
      <c r="AA66" s="239">
        <v>2269</v>
      </c>
      <c r="AB66" s="1172">
        <f t="shared" ref="AB66:AH66" si="5">AB64+AB65</f>
        <v>2478.46</v>
      </c>
      <c r="AC66" s="27">
        <f t="shared" si="5"/>
        <v>217.43</v>
      </c>
      <c r="AD66" s="1165">
        <f t="shared" si="5"/>
        <v>2695.8900000000003</v>
      </c>
      <c r="AE66" s="1165">
        <f t="shared" si="5"/>
        <v>21.1</v>
      </c>
      <c r="AF66" s="1165">
        <f t="shared" si="5"/>
        <v>108.22</v>
      </c>
      <c r="AG66" s="1165">
        <f t="shared" si="5"/>
        <v>2607.7799999999997</v>
      </c>
      <c r="AH66" s="1173">
        <f t="shared" si="5"/>
        <v>217.43</v>
      </c>
      <c r="AI66" s="1156">
        <f t="shared" si="0"/>
        <v>2825.2099999999996</v>
      </c>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row>
    <row r="67" spans="1:220" s="12" customFormat="1" ht="66" customHeight="1">
      <c r="A67" s="70"/>
      <c r="B67" s="11"/>
      <c r="C67" s="1783" t="s">
        <v>1110</v>
      </c>
      <c r="D67" s="1783"/>
      <c r="E67" s="1783"/>
      <c r="F67" s="1783"/>
      <c r="G67" s="1783"/>
      <c r="H67" s="1783"/>
      <c r="I67" s="1783"/>
      <c r="J67" s="1783"/>
      <c r="K67" s="1783"/>
      <c r="L67" s="1783"/>
      <c r="M67" s="1783"/>
      <c r="N67" s="129"/>
      <c r="O67" s="129"/>
      <c r="P67" s="129"/>
      <c r="Q67" s="129"/>
      <c r="R67" s="129"/>
      <c r="S67" s="129"/>
      <c r="T67" s="129"/>
      <c r="U67" s="129"/>
      <c r="V67" s="129"/>
      <c r="W67" s="129"/>
      <c r="X67" s="129"/>
      <c r="Y67" s="129"/>
      <c r="Z67" s="129"/>
      <c r="AA67" s="129"/>
      <c r="AB67" s="129"/>
      <c r="AC67" s="1096"/>
      <c r="AD67" s="1096"/>
      <c r="AE67" s="129"/>
      <c r="AF67" s="129"/>
      <c r="AG67" s="11"/>
      <c r="AH67" s="11"/>
      <c r="AI67" s="380"/>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row>
    <row r="68" spans="1:220" s="12" customFormat="1">
      <c r="A68" s="70"/>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row>
    <row r="69" spans="1:220" s="12" customFormat="1">
      <c r="A69" s="70"/>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row>
    <row r="70" spans="1:220" s="12" customFormat="1" ht="15">
      <c r="A70" s="70"/>
      <c r="B70" s="11"/>
      <c r="C70" s="1419" t="s">
        <v>1111</v>
      </c>
      <c r="D70" s="1419"/>
      <c r="E70" s="1419"/>
      <c r="F70" s="1419"/>
      <c r="G70" s="1419"/>
      <c r="H70" s="1419"/>
      <c r="I70" s="1419"/>
      <c r="J70" s="1419"/>
      <c r="K70" s="1419"/>
      <c r="L70" s="1419"/>
      <c r="M70" s="1419"/>
      <c r="N70" s="1419"/>
      <c r="O70" s="1419"/>
      <c r="P70" s="1419"/>
      <c r="Q70" s="1419"/>
      <c r="R70" s="1419"/>
      <c r="S70" s="1419"/>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row>
    <row r="71" spans="1:220" s="12" customFormat="1" ht="15">
      <c r="A71" s="70"/>
      <c r="B71" s="11"/>
      <c r="C71" s="1389"/>
      <c r="D71" s="1389"/>
      <c r="E71" s="1264">
        <v>2022</v>
      </c>
      <c r="F71" s="1264"/>
      <c r="G71" s="1264"/>
      <c r="H71" s="1264"/>
      <c r="I71" s="1264">
        <v>2023</v>
      </c>
      <c r="J71" s="1264"/>
      <c r="K71" s="1264"/>
      <c r="L71" s="1264">
        <v>2024</v>
      </c>
      <c r="M71" s="1264"/>
      <c r="N71" s="1264"/>
      <c r="O71" s="1264"/>
      <c r="P71" s="1264">
        <v>2025</v>
      </c>
      <c r="Q71" s="1264"/>
      <c r="R71" s="1264"/>
      <c r="S71" s="1264"/>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c r="GS71" s="11"/>
      <c r="GT71" s="11"/>
    </row>
    <row r="72" spans="1:220" s="12" customFormat="1" ht="30">
      <c r="A72" s="70"/>
      <c r="B72" s="11"/>
      <c r="C72" s="1782"/>
      <c r="D72" s="1782"/>
      <c r="E72" s="299" t="s">
        <v>599</v>
      </c>
      <c r="F72" s="299" t="s">
        <v>600</v>
      </c>
      <c r="G72" s="299" t="s">
        <v>601</v>
      </c>
      <c r="H72" s="304" t="s">
        <v>299</v>
      </c>
      <c r="I72" s="299" t="s">
        <v>599</v>
      </c>
      <c r="J72" s="299" t="s">
        <v>600</v>
      </c>
      <c r="K72" s="304" t="s">
        <v>299</v>
      </c>
      <c r="L72" s="299" t="s">
        <v>599</v>
      </c>
      <c r="M72" s="299" t="s">
        <v>601</v>
      </c>
      <c r="N72" s="299" t="s">
        <v>600</v>
      </c>
      <c r="O72" s="304" t="s">
        <v>299</v>
      </c>
      <c r="P72" s="299" t="s">
        <v>599</v>
      </c>
      <c r="Q72" s="299" t="s">
        <v>601</v>
      </c>
      <c r="R72" s="299" t="s">
        <v>600</v>
      </c>
      <c r="S72" s="304" t="s">
        <v>299</v>
      </c>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row>
    <row r="73" spans="1:220" s="12" customFormat="1" ht="15">
      <c r="A73" s="70"/>
      <c r="B73" s="11"/>
      <c r="C73" s="1784" t="s">
        <v>1104</v>
      </c>
      <c r="D73" s="1785"/>
      <c r="E73" s="585">
        <v>0</v>
      </c>
      <c r="F73" s="585">
        <v>0</v>
      </c>
      <c r="G73" s="585">
        <v>0</v>
      </c>
      <c r="H73" s="1097">
        <v>0</v>
      </c>
      <c r="I73" s="587">
        <v>0</v>
      </c>
      <c r="J73" s="588">
        <v>0</v>
      </c>
      <c r="K73" s="1098">
        <v>0</v>
      </c>
      <c r="L73" s="1099">
        <v>0</v>
      </c>
      <c r="M73" s="1099">
        <v>0</v>
      </c>
      <c r="N73" s="1099">
        <v>0</v>
      </c>
      <c r="O73" s="1097">
        <v>0</v>
      </c>
      <c r="P73" s="1174">
        <f>AC57/AD57</f>
        <v>8.2358561386746743E-2</v>
      </c>
      <c r="Q73" s="1175">
        <v>0</v>
      </c>
      <c r="R73" s="1175">
        <v>0</v>
      </c>
      <c r="S73" s="1097">
        <f>AH57/AI57</f>
        <v>7.7952949181153836E-2</v>
      </c>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c r="GS73" s="11"/>
      <c r="GT73" s="11"/>
    </row>
    <row r="74" spans="1:220" s="12" customFormat="1" ht="15">
      <c r="A74" s="70"/>
      <c r="B74" s="11"/>
      <c r="C74" s="1786" t="s">
        <v>1108</v>
      </c>
      <c r="D74" s="1787"/>
      <c r="E74" s="591">
        <v>0.39</v>
      </c>
      <c r="F74" s="591">
        <v>0</v>
      </c>
      <c r="G74" s="591">
        <v>0</v>
      </c>
      <c r="H74" s="683">
        <v>0.39</v>
      </c>
      <c r="I74" s="593">
        <v>0.36</v>
      </c>
      <c r="J74" s="594">
        <v>0</v>
      </c>
      <c r="K74" s="685">
        <v>0.35</v>
      </c>
      <c r="L74" s="743">
        <v>0.31</v>
      </c>
      <c r="M74" s="743">
        <v>0</v>
      </c>
      <c r="N74" s="743">
        <v>0</v>
      </c>
      <c r="O74" s="683">
        <v>0.31</v>
      </c>
      <c r="P74" s="1176">
        <f>AC60/AD60</f>
        <v>6.6768337267846326E-2</v>
      </c>
      <c r="Q74" s="15">
        <v>0</v>
      </c>
      <c r="R74" s="15">
        <v>0</v>
      </c>
      <c r="S74" s="683">
        <f>AH60/AI60</f>
        <v>6.6105446046290359E-2</v>
      </c>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c r="GS74" s="11"/>
      <c r="GT74" s="11"/>
    </row>
    <row r="75" spans="1:220" s="12" customFormat="1" ht="15">
      <c r="A75" s="70"/>
      <c r="B75" s="11"/>
      <c r="C75" s="1786" t="s">
        <v>1112</v>
      </c>
      <c r="D75" s="1787"/>
      <c r="E75" s="1101">
        <v>0.28000000000000003</v>
      </c>
      <c r="F75" s="1102">
        <v>0</v>
      </c>
      <c r="G75" s="1102">
        <v>0</v>
      </c>
      <c r="H75" s="1103">
        <v>0.27</v>
      </c>
      <c r="I75" s="1104">
        <v>0.21</v>
      </c>
      <c r="J75" s="1105">
        <v>0</v>
      </c>
      <c r="K75" s="1106">
        <v>0.19</v>
      </c>
      <c r="L75" s="1107">
        <v>0.23</v>
      </c>
      <c r="M75" s="1108">
        <v>0</v>
      </c>
      <c r="N75" s="1108">
        <v>0</v>
      </c>
      <c r="O75" s="1109">
        <v>0.22</v>
      </c>
      <c r="P75" s="1101">
        <f>AC63/AD63</f>
        <v>0.2309289050337312</v>
      </c>
      <c r="Q75" s="1177">
        <v>0</v>
      </c>
      <c r="R75" s="1177">
        <v>0</v>
      </c>
      <c r="S75" s="1109">
        <f>AH63/AI63</f>
        <v>0.22738886050076648</v>
      </c>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row>
    <row r="76" spans="1:220" s="12" customFormat="1" ht="15">
      <c r="A76" s="70"/>
      <c r="B76" s="11"/>
      <c r="C76" s="1778" t="s">
        <v>299</v>
      </c>
      <c r="D76" s="1779"/>
      <c r="E76" s="603">
        <v>0.11</v>
      </c>
      <c r="F76" s="603">
        <v>0</v>
      </c>
      <c r="G76" s="603">
        <v>0</v>
      </c>
      <c r="H76" s="603">
        <v>0.1</v>
      </c>
      <c r="I76" s="605">
        <v>0.1</v>
      </c>
      <c r="J76" s="606">
        <v>0</v>
      </c>
      <c r="K76" s="607">
        <v>0.1</v>
      </c>
      <c r="L76" s="1100">
        <v>0.11</v>
      </c>
      <c r="M76" s="1100">
        <v>0</v>
      </c>
      <c r="N76" s="603">
        <v>0</v>
      </c>
      <c r="O76" s="603">
        <v>0.1</v>
      </c>
      <c r="P76" s="602">
        <f>AC66/AD66</f>
        <v>8.065240050595536E-2</v>
      </c>
      <c r="Q76" s="603">
        <v>0</v>
      </c>
      <c r="R76" s="603">
        <v>0</v>
      </c>
      <c r="S76" s="603">
        <f>AH66/AI66</f>
        <v>7.6960650712690398E-2</v>
      </c>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c r="GS76" s="11"/>
      <c r="GT76" s="11"/>
    </row>
    <row r="77" spans="1:220" s="12" customFormat="1" ht="33" customHeight="1">
      <c r="A77" s="70"/>
      <c r="B77" s="11"/>
      <c r="C77" s="1780" t="s">
        <v>1113</v>
      </c>
      <c r="D77" s="1781"/>
      <c r="E77" s="1781"/>
      <c r="F77" s="1781"/>
      <c r="G77" s="1781"/>
      <c r="H77" s="1781"/>
      <c r="I77" s="1781"/>
      <c r="J77" s="1781"/>
      <c r="K77" s="1781"/>
      <c r="L77" s="1781"/>
      <c r="M77" s="1781"/>
      <c r="N77" s="260"/>
      <c r="O77" s="260"/>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c r="GS77" s="11"/>
      <c r="GT77" s="11"/>
    </row>
    <row r="78" spans="1:220" s="12" customFormat="1">
      <c r="A78" s="70"/>
      <c r="B78" s="11"/>
      <c r="C78" s="11"/>
      <c r="D78" s="11"/>
      <c r="E78" s="11"/>
      <c r="F78" s="11"/>
      <c r="G78" s="11"/>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c r="GS78" s="11"/>
      <c r="GT78" s="11"/>
      <c r="GU78" s="11"/>
      <c r="GV78" s="11"/>
      <c r="GW78" s="11"/>
      <c r="GX78" s="11"/>
      <c r="GY78" s="11"/>
      <c r="GZ78" s="11"/>
      <c r="HA78" s="11"/>
      <c r="HB78" s="11"/>
      <c r="HC78" s="11"/>
      <c r="HD78" s="11"/>
      <c r="HE78" s="11"/>
      <c r="HF78" s="11"/>
      <c r="HG78" s="11"/>
      <c r="HH78" s="11"/>
      <c r="HI78" s="11"/>
      <c r="HJ78" s="11"/>
      <c r="HK78" s="11"/>
      <c r="HL78" s="11"/>
    </row>
    <row r="79" spans="1:220" s="12" customFormat="1">
      <c r="A79" s="70"/>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c r="HD79" s="11"/>
      <c r="HE79" s="11"/>
      <c r="HF79" s="11"/>
      <c r="HG79" s="11"/>
      <c r="HH79" s="11"/>
      <c r="HI79" s="11"/>
      <c r="HJ79" s="11"/>
      <c r="HK79" s="11"/>
      <c r="HL79" s="11"/>
    </row>
    <row r="80" spans="1:220" s="12" customFormat="1" ht="15.6">
      <c r="A80" s="70"/>
      <c r="B80" s="11"/>
      <c r="C80" s="1599" t="s">
        <v>1114</v>
      </c>
      <c r="D80" s="1599"/>
      <c r="E80" s="1599"/>
      <c r="F80" s="1599"/>
      <c r="G80" s="1599"/>
      <c r="H80" s="1599"/>
      <c r="I80" s="1599"/>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c r="GS80" s="11"/>
      <c r="GT80" s="11"/>
      <c r="GU80" s="11"/>
      <c r="GV80" s="11"/>
      <c r="GW80" s="11"/>
      <c r="GX80" s="11"/>
      <c r="GY80" s="11"/>
      <c r="GZ80" s="11"/>
      <c r="HA80" s="11"/>
      <c r="HB80" s="11"/>
      <c r="HC80" s="11"/>
      <c r="HD80" s="11"/>
      <c r="HE80" s="11"/>
      <c r="HF80" s="11"/>
      <c r="HG80" s="11"/>
      <c r="HH80" s="11"/>
      <c r="HI80" s="11"/>
      <c r="HJ80" s="11"/>
      <c r="HK80" s="11"/>
      <c r="HL80" s="11"/>
    </row>
    <row r="81" spans="1:220" s="12" customFormat="1" ht="15">
      <c r="A81" s="70"/>
      <c r="B81" s="11"/>
      <c r="C81" s="1268" t="s">
        <v>1115</v>
      </c>
      <c r="D81" s="1268"/>
      <c r="E81" s="1268"/>
      <c r="F81" s="1268"/>
      <c r="G81" s="1268"/>
      <c r="H81" s="1268"/>
      <c r="I81" s="1268"/>
      <c r="J81" s="1268"/>
      <c r="K81" s="1268"/>
      <c r="L81" s="1268"/>
      <c r="M81" s="1268"/>
      <c r="N81" s="1268"/>
      <c r="O81" s="1268"/>
      <c r="P81" s="1268"/>
      <c r="Q81" s="1268"/>
      <c r="R81" s="1268"/>
      <c r="S81" s="1268"/>
      <c r="T81" s="1268"/>
      <c r="U81" s="1268"/>
      <c r="V81" s="1268"/>
      <c r="W81" s="1268"/>
      <c r="X81" s="1268"/>
      <c r="Y81" s="1268"/>
      <c r="Z81" s="1268"/>
      <c r="AA81" s="1268"/>
      <c r="AB81" s="1268"/>
      <c r="AC81" s="1268"/>
      <c r="AD81" s="1268"/>
      <c r="AE81" s="1268"/>
      <c r="AF81" s="1268"/>
      <c r="AG81" s="1268"/>
      <c r="AH81" s="1268"/>
      <c r="AI81" s="1268"/>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c r="GS81" s="11"/>
      <c r="GT81" s="11"/>
      <c r="GU81" s="11"/>
      <c r="GV81" s="11"/>
      <c r="GW81" s="11"/>
      <c r="GX81" s="11"/>
      <c r="GY81" s="11"/>
      <c r="GZ81" s="11"/>
      <c r="HA81" s="11"/>
      <c r="HB81" s="11"/>
      <c r="HC81" s="11"/>
      <c r="HD81" s="11"/>
      <c r="HE81" s="11"/>
      <c r="HF81" s="11"/>
      <c r="HG81" s="11"/>
      <c r="HH81" s="11"/>
      <c r="HI81" s="11"/>
      <c r="HJ81" s="11"/>
      <c r="HK81" s="11"/>
      <c r="HL81" s="11"/>
    </row>
    <row r="82" spans="1:220" s="12" customFormat="1" ht="15" customHeight="1">
      <c r="A82" s="70"/>
      <c r="B82" s="11"/>
      <c r="C82" s="1771"/>
      <c r="D82" s="1771"/>
      <c r="E82" s="1445">
        <v>2022</v>
      </c>
      <c r="F82" s="1445"/>
      <c r="G82" s="1445"/>
      <c r="H82" s="1445"/>
      <c r="I82" s="1445"/>
      <c r="J82" s="1445"/>
      <c r="K82" s="1445"/>
      <c r="L82" s="1445"/>
      <c r="M82" s="1445">
        <v>2023</v>
      </c>
      <c r="N82" s="1445"/>
      <c r="O82" s="1445"/>
      <c r="P82" s="1445"/>
      <c r="Q82" s="1445"/>
      <c r="R82" s="1445"/>
      <c r="S82" s="1445"/>
      <c r="T82" s="1777">
        <v>2024</v>
      </c>
      <c r="U82" s="1777"/>
      <c r="V82" s="1777"/>
      <c r="W82" s="1777"/>
      <c r="X82" s="1777"/>
      <c r="Y82" s="1777"/>
      <c r="Z82" s="1777"/>
      <c r="AA82" s="1777"/>
      <c r="AB82" s="1777">
        <v>2025</v>
      </c>
      <c r="AC82" s="1777"/>
      <c r="AD82" s="1777"/>
      <c r="AE82" s="1777"/>
      <c r="AF82" s="1777"/>
      <c r="AG82" s="1777"/>
      <c r="AH82" s="1777"/>
      <c r="AI82" s="1777"/>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c r="GS82" s="11"/>
      <c r="GT82" s="11"/>
      <c r="GU82" s="11"/>
      <c r="GV82" s="11"/>
      <c r="GW82" s="11"/>
      <c r="GX82" s="11"/>
      <c r="GY82" s="11"/>
      <c r="GZ82" s="11"/>
      <c r="HA82" s="11"/>
      <c r="HB82" s="11"/>
      <c r="HC82" s="11"/>
      <c r="HD82" s="11"/>
      <c r="HE82" s="11"/>
      <c r="HF82" s="11"/>
      <c r="HG82" s="11"/>
      <c r="HH82" s="11"/>
      <c r="HI82" s="11"/>
      <c r="HJ82" s="11"/>
      <c r="HK82" s="11"/>
      <c r="HL82" s="11"/>
    </row>
    <row r="83" spans="1:220" s="12" customFormat="1" ht="15">
      <c r="A83" s="70"/>
      <c r="B83" s="11"/>
      <c r="C83" s="1771"/>
      <c r="D83" s="1771"/>
      <c r="E83" s="1264" t="s">
        <v>599</v>
      </c>
      <c r="F83" s="1264"/>
      <c r="G83" s="1264"/>
      <c r="H83" s="299" t="s">
        <v>600</v>
      </c>
      <c r="I83" s="299" t="s">
        <v>601</v>
      </c>
      <c r="J83" s="1772" t="s">
        <v>299</v>
      </c>
      <c r="K83" s="1772"/>
      <c r="L83" s="1772"/>
      <c r="M83" s="1264" t="s">
        <v>599</v>
      </c>
      <c r="N83" s="1264"/>
      <c r="O83" s="1264"/>
      <c r="P83" s="299" t="s">
        <v>601</v>
      </c>
      <c r="Q83" s="1772" t="s">
        <v>299</v>
      </c>
      <c r="R83" s="1772"/>
      <c r="S83" s="1772"/>
      <c r="T83" s="1264" t="s">
        <v>599</v>
      </c>
      <c r="U83" s="1264"/>
      <c r="V83" s="1264"/>
      <c r="W83" s="299" t="s">
        <v>601</v>
      </c>
      <c r="X83" s="299" t="s">
        <v>600</v>
      </c>
      <c r="Y83" s="1772" t="s">
        <v>299</v>
      </c>
      <c r="Z83" s="1772"/>
      <c r="AA83" s="1772"/>
      <c r="AB83" s="1264" t="s">
        <v>599</v>
      </c>
      <c r="AC83" s="1264"/>
      <c r="AD83" s="1264"/>
      <c r="AE83" s="299" t="s">
        <v>601</v>
      </c>
      <c r="AF83" s="299" t="s">
        <v>600</v>
      </c>
      <c r="AG83" s="1772" t="s">
        <v>299</v>
      </c>
      <c r="AH83" s="1772"/>
      <c r="AI83" s="1772"/>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c r="GS83" s="11"/>
      <c r="GT83" s="11"/>
      <c r="GU83" s="11"/>
      <c r="GV83" s="11"/>
      <c r="GW83" s="11"/>
      <c r="GX83" s="11"/>
      <c r="GY83" s="11"/>
      <c r="GZ83" s="11"/>
      <c r="HA83" s="11"/>
      <c r="HB83" s="11"/>
      <c r="HC83" s="11"/>
      <c r="HD83" s="11"/>
      <c r="HE83" s="11"/>
      <c r="HF83" s="11"/>
      <c r="HG83" s="11"/>
      <c r="HH83" s="11"/>
      <c r="HI83" s="11"/>
      <c r="HJ83" s="11"/>
      <c r="HK83" s="11"/>
      <c r="HL83" s="11"/>
    </row>
    <row r="84" spans="1:220" s="12" customFormat="1" ht="30">
      <c r="A84" s="70"/>
      <c r="B84" s="11"/>
      <c r="C84" s="1771"/>
      <c r="D84" s="1771"/>
      <c r="E84" s="299" t="s">
        <v>1101</v>
      </c>
      <c r="F84" s="299" t="s">
        <v>1102</v>
      </c>
      <c r="G84" s="304" t="s">
        <v>1103</v>
      </c>
      <c r="H84" s="299" t="s">
        <v>1101</v>
      </c>
      <c r="I84" s="299" t="s">
        <v>1101</v>
      </c>
      <c r="J84" s="304" t="s">
        <v>1101</v>
      </c>
      <c r="K84" s="304" t="s">
        <v>1102</v>
      </c>
      <c r="L84" s="304" t="s">
        <v>1103</v>
      </c>
      <c r="M84" s="299" t="s">
        <v>1101</v>
      </c>
      <c r="N84" s="299" t="s">
        <v>1102</v>
      </c>
      <c r="O84" s="304" t="s">
        <v>1103</v>
      </c>
      <c r="P84" s="299" t="s">
        <v>1101</v>
      </c>
      <c r="Q84" s="304" t="s">
        <v>1101</v>
      </c>
      <c r="R84" s="304" t="s">
        <v>1102</v>
      </c>
      <c r="S84" s="304" t="s">
        <v>1103</v>
      </c>
      <c r="T84" s="299" t="s">
        <v>1084</v>
      </c>
      <c r="U84" s="299" t="s">
        <v>1085</v>
      </c>
      <c r="V84" s="299" t="s">
        <v>299</v>
      </c>
      <c r="W84" s="299" t="s">
        <v>1084</v>
      </c>
      <c r="X84" s="299" t="s">
        <v>1084</v>
      </c>
      <c r="Y84" s="304" t="s">
        <v>1084</v>
      </c>
      <c r="Z84" s="304" t="s">
        <v>1085</v>
      </c>
      <c r="AA84" s="304" t="s">
        <v>299</v>
      </c>
      <c r="AB84" s="299" t="s">
        <v>1084</v>
      </c>
      <c r="AC84" s="299" t="s">
        <v>1085</v>
      </c>
      <c r="AD84" s="299" t="s">
        <v>299</v>
      </c>
      <c r="AE84" s="299" t="s">
        <v>1084</v>
      </c>
      <c r="AF84" s="299" t="s">
        <v>1084</v>
      </c>
      <c r="AG84" s="304" t="s">
        <v>1084</v>
      </c>
      <c r="AH84" s="304" t="s">
        <v>1085</v>
      </c>
      <c r="AI84" s="304" t="s">
        <v>299</v>
      </c>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c r="GS84" s="11"/>
      <c r="GT84" s="11"/>
      <c r="GU84" s="11"/>
      <c r="GV84" s="11"/>
      <c r="GW84" s="11"/>
      <c r="GX84" s="11"/>
      <c r="GY84" s="11"/>
      <c r="GZ84" s="11"/>
      <c r="HA84" s="11"/>
      <c r="HB84" s="11"/>
      <c r="HC84" s="11"/>
      <c r="HD84" s="11"/>
      <c r="HE84" s="11"/>
      <c r="HF84" s="11"/>
      <c r="HG84" s="11"/>
      <c r="HH84" s="11"/>
      <c r="HI84" s="11"/>
      <c r="HJ84" s="11"/>
      <c r="HK84" s="11"/>
      <c r="HL84" s="11"/>
    </row>
    <row r="85" spans="1:220" s="12" customFormat="1" ht="15">
      <c r="A85" s="70"/>
      <c r="B85" s="11"/>
      <c r="C85" s="1766" t="s">
        <v>1104</v>
      </c>
      <c r="D85" s="265" t="s">
        <v>1105</v>
      </c>
      <c r="E85" s="26">
        <v>7062.6</v>
      </c>
      <c r="F85" s="26">
        <v>0</v>
      </c>
      <c r="G85" s="27">
        <v>7062.6</v>
      </c>
      <c r="H85" s="26">
        <v>33</v>
      </c>
      <c r="I85" s="26">
        <v>6.3</v>
      </c>
      <c r="J85" s="26">
        <v>7101.9</v>
      </c>
      <c r="K85" s="26">
        <v>0.01</v>
      </c>
      <c r="L85" s="27">
        <v>7101.9</v>
      </c>
      <c r="M85" s="127">
        <v>3019.6</v>
      </c>
      <c r="N85" s="124">
        <v>0.01</v>
      </c>
      <c r="O85" s="200">
        <v>3019.6</v>
      </c>
      <c r="P85" s="124">
        <v>10.9</v>
      </c>
      <c r="Q85" s="124">
        <v>3030.5</v>
      </c>
      <c r="R85" s="124">
        <v>0.01</v>
      </c>
      <c r="S85" s="306">
        <v>3030.5</v>
      </c>
      <c r="T85" s="205">
        <v>4207</v>
      </c>
      <c r="U85" s="26">
        <v>0.01</v>
      </c>
      <c r="V85" s="27">
        <v>4207</v>
      </c>
      <c r="W85" s="26">
        <v>17</v>
      </c>
      <c r="X85" s="26">
        <v>0.01</v>
      </c>
      <c r="Y85" s="26">
        <v>4224</v>
      </c>
      <c r="Z85" s="26">
        <v>0.01</v>
      </c>
      <c r="AA85" s="206">
        <v>4224</v>
      </c>
      <c r="AB85" s="1154">
        <v>3296.2099999999996</v>
      </c>
      <c r="AC85" s="26">
        <v>83.02</v>
      </c>
      <c r="AD85" s="27">
        <f>AB85+AC85</f>
        <v>3379.2299999999996</v>
      </c>
      <c r="AE85" s="26">
        <v>14.39</v>
      </c>
      <c r="AF85" s="26">
        <v>20.350000000000001</v>
      </c>
      <c r="AG85" s="27">
        <f>AB85+AE85+AF85</f>
        <v>3330.9499999999994</v>
      </c>
      <c r="AH85" s="1155">
        <f>AC85</f>
        <v>83.02</v>
      </c>
      <c r="AI85" s="1156">
        <f t="shared" ref="AI85:AI96" si="6">AG85+AH85</f>
        <v>3413.9699999999993</v>
      </c>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c r="GS85" s="11"/>
      <c r="GT85" s="11"/>
      <c r="GU85" s="11"/>
      <c r="GV85" s="11"/>
      <c r="GW85" s="11"/>
      <c r="GX85" s="11"/>
      <c r="GY85" s="11"/>
      <c r="GZ85" s="11"/>
      <c r="HA85" s="11"/>
      <c r="HB85" s="11"/>
      <c r="HC85" s="11"/>
      <c r="HD85" s="11"/>
      <c r="HE85" s="11"/>
      <c r="HF85" s="11"/>
      <c r="HG85" s="11"/>
      <c r="HH85" s="11"/>
      <c r="HI85" s="11"/>
      <c r="HJ85" s="11"/>
      <c r="HK85" s="11"/>
      <c r="HL85" s="11"/>
    </row>
    <row r="86" spans="1:220" s="12" customFormat="1" ht="15">
      <c r="A86" s="70"/>
      <c r="B86" s="11"/>
      <c r="C86" s="1766"/>
      <c r="D86" s="266" t="s">
        <v>1106</v>
      </c>
      <c r="E86" s="29">
        <v>0</v>
      </c>
      <c r="F86" s="29">
        <v>0</v>
      </c>
      <c r="G86" s="62">
        <v>0</v>
      </c>
      <c r="H86" s="29">
        <v>0</v>
      </c>
      <c r="I86" s="29">
        <v>0</v>
      </c>
      <c r="J86" s="29">
        <v>0.01</v>
      </c>
      <c r="K86" s="29">
        <v>0.01</v>
      </c>
      <c r="L86" s="62">
        <v>0.01</v>
      </c>
      <c r="M86" s="128">
        <v>0.01</v>
      </c>
      <c r="N86" s="121">
        <v>0.01</v>
      </c>
      <c r="O86" s="122">
        <v>0.01</v>
      </c>
      <c r="P86" s="121">
        <v>0.01</v>
      </c>
      <c r="Q86" s="121">
        <v>0.01</v>
      </c>
      <c r="R86" s="121">
        <v>0.01</v>
      </c>
      <c r="S86" s="283">
        <v>0.01</v>
      </c>
      <c r="T86" s="207">
        <v>0.01</v>
      </c>
      <c r="U86" s="29">
        <v>0.01</v>
      </c>
      <c r="V86" s="62">
        <v>0.01</v>
      </c>
      <c r="W86" s="29">
        <v>0.01</v>
      </c>
      <c r="X86" s="29">
        <v>0.01</v>
      </c>
      <c r="Y86" s="29">
        <v>0.01</v>
      </c>
      <c r="Z86" s="29">
        <v>0.01</v>
      </c>
      <c r="AA86" s="208">
        <v>0.01</v>
      </c>
      <c r="AB86" s="1157">
        <v>0</v>
      </c>
      <c r="AC86" s="29">
        <v>0</v>
      </c>
      <c r="AD86" s="62">
        <f>AB86+AC86</f>
        <v>0</v>
      </c>
      <c r="AE86" s="29">
        <v>0</v>
      </c>
      <c r="AF86" s="29">
        <v>0</v>
      </c>
      <c r="AG86" s="62">
        <f>AB86+AE86+AF86</f>
        <v>0</v>
      </c>
      <c r="AH86" s="1158">
        <f>AC86</f>
        <v>0</v>
      </c>
      <c r="AI86" s="1159">
        <f t="shared" si="6"/>
        <v>0</v>
      </c>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c r="GS86" s="11"/>
      <c r="GT86" s="11"/>
      <c r="GU86" s="11"/>
      <c r="GV86" s="11"/>
      <c r="GW86" s="11"/>
      <c r="GX86" s="11"/>
      <c r="GY86" s="11"/>
      <c r="GZ86" s="11"/>
      <c r="HA86" s="11"/>
      <c r="HB86" s="11"/>
      <c r="HC86" s="11"/>
      <c r="HD86" s="11"/>
      <c r="HE86" s="11"/>
      <c r="HF86" s="11"/>
      <c r="HG86" s="11"/>
      <c r="HH86" s="11"/>
      <c r="HI86" s="11"/>
      <c r="HJ86" s="11"/>
      <c r="HK86" s="11"/>
      <c r="HL86" s="11"/>
    </row>
    <row r="87" spans="1:220" s="12" customFormat="1" ht="15.6" thickBot="1">
      <c r="A87" s="70"/>
      <c r="B87" s="11"/>
      <c r="C87" s="1767"/>
      <c r="D87" s="267" t="s">
        <v>1107</v>
      </c>
      <c r="E87" s="253">
        <v>7062.6</v>
      </c>
      <c r="F87" s="253">
        <v>0</v>
      </c>
      <c r="G87" s="254">
        <v>7062.6</v>
      </c>
      <c r="H87" s="253">
        <v>33</v>
      </c>
      <c r="I87" s="253">
        <v>6.3</v>
      </c>
      <c r="J87" s="253">
        <v>7101.9</v>
      </c>
      <c r="K87" s="253">
        <v>0.01</v>
      </c>
      <c r="L87" s="254">
        <v>7101.9</v>
      </c>
      <c r="M87" s="277">
        <v>3019.6</v>
      </c>
      <c r="N87" s="257">
        <v>0.01</v>
      </c>
      <c r="O87" s="256">
        <v>3019.6</v>
      </c>
      <c r="P87" s="257">
        <v>10.9</v>
      </c>
      <c r="Q87" s="257">
        <v>3030.5</v>
      </c>
      <c r="R87" s="257">
        <v>0.01</v>
      </c>
      <c r="S87" s="284">
        <v>3030.5</v>
      </c>
      <c r="T87" s="271">
        <v>4207</v>
      </c>
      <c r="U87" s="253">
        <v>0.01</v>
      </c>
      <c r="V87" s="254">
        <v>4207</v>
      </c>
      <c r="W87" s="253">
        <v>17</v>
      </c>
      <c r="X87" s="253">
        <v>0.01</v>
      </c>
      <c r="Y87" s="253">
        <v>4224</v>
      </c>
      <c r="Z87" s="253">
        <v>0.01</v>
      </c>
      <c r="AA87" s="272">
        <v>4224</v>
      </c>
      <c r="AB87" s="1160">
        <f t="shared" ref="AB87:AH87" si="7">AB85+AB86</f>
        <v>3296.2099999999996</v>
      </c>
      <c r="AC87" s="254">
        <f t="shared" si="7"/>
        <v>83.02</v>
      </c>
      <c r="AD87" s="254">
        <f t="shared" si="7"/>
        <v>3379.2299999999996</v>
      </c>
      <c r="AE87" s="254">
        <f t="shared" si="7"/>
        <v>14.39</v>
      </c>
      <c r="AF87" s="254">
        <f t="shared" si="7"/>
        <v>20.350000000000001</v>
      </c>
      <c r="AG87" s="254">
        <f t="shared" si="7"/>
        <v>3330.9499999999994</v>
      </c>
      <c r="AH87" s="1161">
        <f t="shared" si="7"/>
        <v>83.02</v>
      </c>
      <c r="AI87" s="1160">
        <f t="shared" si="6"/>
        <v>3413.9699999999993</v>
      </c>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c r="GS87" s="11"/>
      <c r="GT87" s="11"/>
      <c r="GU87" s="11"/>
      <c r="GV87" s="11"/>
      <c r="GW87" s="11"/>
      <c r="GX87" s="11"/>
      <c r="GY87" s="11"/>
      <c r="GZ87" s="11"/>
      <c r="HA87" s="11"/>
      <c r="HB87" s="11"/>
      <c r="HC87" s="11"/>
      <c r="HD87" s="11"/>
      <c r="HE87" s="11"/>
      <c r="HF87" s="11"/>
      <c r="HG87" s="11"/>
      <c r="HH87" s="11"/>
      <c r="HI87" s="11"/>
      <c r="HJ87" s="11"/>
      <c r="HK87" s="11"/>
      <c r="HL87" s="11"/>
    </row>
    <row r="88" spans="1:220" s="12" customFormat="1" ht="15">
      <c r="A88" s="70"/>
      <c r="B88" s="11"/>
      <c r="C88" s="1765" t="s">
        <v>1108</v>
      </c>
      <c r="D88" s="268" t="s">
        <v>1105</v>
      </c>
      <c r="E88" s="261">
        <v>0</v>
      </c>
      <c r="F88" s="261">
        <v>167.7</v>
      </c>
      <c r="G88" s="262">
        <v>167.7</v>
      </c>
      <c r="H88" s="261">
        <v>0</v>
      </c>
      <c r="I88" s="261">
        <v>2.6</v>
      </c>
      <c r="J88" s="261">
        <v>2.6</v>
      </c>
      <c r="K88" s="261">
        <v>167.8</v>
      </c>
      <c r="L88" s="262">
        <v>170.3</v>
      </c>
      <c r="M88" s="278">
        <v>0.01</v>
      </c>
      <c r="N88" s="279">
        <v>165.1</v>
      </c>
      <c r="O88" s="280">
        <v>165.1</v>
      </c>
      <c r="P88" s="279">
        <v>3.3</v>
      </c>
      <c r="Q88" s="279">
        <v>3.3</v>
      </c>
      <c r="R88" s="279">
        <v>165.1</v>
      </c>
      <c r="S88" s="285">
        <v>168.4</v>
      </c>
      <c r="T88" s="273">
        <v>1</v>
      </c>
      <c r="U88" s="261">
        <v>80.290000000000006</v>
      </c>
      <c r="V88" s="262">
        <v>81</v>
      </c>
      <c r="W88" s="261">
        <v>0.01</v>
      </c>
      <c r="X88" s="261">
        <v>0.01</v>
      </c>
      <c r="Y88" s="261">
        <v>1.01</v>
      </c>
      <c r="Z88" s="261">
        <v>80.290000000000006</v>
      </c>
      <c r="AA88" s="274">
        <v>81.300000000000011</v>
      </c>
      <c r="AB88" s="1162">
        <v>0</v>
      </c>
      <c r="AC88" s="263">
        <v>0</v>
      </c>
      <c r="AD88" s="264">
        <f>AB88+AC88</f>
        <v>0</v>
      </c>
      <c r="AE88" s="263">
        <v>4.3499999999999996</v>
      </c>
      <c r="AF88" s="263">
        <v>0</v>
      </c>
      <c r="AG88" s="264">
        <f>AB88+AE88+AF88</f>
        <v>4.3499999999999996</v>
      </c>
      <c r="AH88" s="1163">
        <f>AC88</f>
        <v>0</v>
      </c>
      <c r="AI88" s="1164">
        <f t="shared" si="6"/>
        <v>4.3499999999999996</v>
      </c>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c r="GS88" s="11"/>
      <c r="GT88" s="11"/>
      <c r="GU88" s="11"/>
      <c r="GV88" s="11"/>
      <c r="GW88" s="11"/>
      <c r="GX88" s="11"/>
      <c r="GY88" s="11"/>
      <c r="GZ88" s="11"/>
      <c r="HA88" s="11"/>
      <c r="HB88" s="11"/>
      <c r="HC88" s="11"/>
      <c r="HD88" s="11"/>
      <c r="HE88" s="11"/>
      <c r="HF88" s="11"/>
      <c r="HG88" s="11"/>
      <c r="HH88" s="11"/>
      <c r="HI88" s="11"/>
      <c r="HJ88" s="11"/>
      <c r="HK88" s="11"/>
      <c r="HL88" s="11"/>
    </row>
    <row r="89" spans="1:220" s="12" customFormat="1" ht="15">
      <c r="A89" s="70"/>
      <c r="B89" s="11"/>
      <c r="C89" s="1775"/>
      <c r="D89" s="266" t="s">
        <v>1106</v>
      </c>
      <c r="E89" s="29">
        <v>0</v>
      </c>
      <c r="F89" s="29">
        <v>0</v>
      </c>
      <c r="G89" s="62">
        <v>0</v>
      </c>
      <c r="H89" s="29">
        <v>0</v>
      </c>
      <c r="I89" s="29">
        <v>0</v>
      </c>
      <c r="J89" s="29">
        <v>0.01</v>
      </c>
      <c r="K89" s="29">
        <v>0.01</v>
      </c>
      <c r="L89" s="62">
        <v>0.01</v>
      </c>
      <c r="M89" s="128">
        <v>0.01</v>
      </c>
      <c r="N89" s="121">
        <v>0.01</v>
      </c>
      <c r="O89" s="122">
        <v>0.01</v>
      </c>
      <c r="P89" s="121">
        <v>0.01</v>
      </c>
      <c r="Q89" s="121">
        <v>0.01</v>
      </c>
      <c r="R89" s="121">
        <v>0.01</v>
      </c>
      <c r="S89" s="283">
        <v>0.01</v>
      </c>
      <c r="T89" s="207">
        <v>0.01</v>
      </c>
      <c r="U89" s="29">
        <v>0.01</v>
      </c>
      <c r="V89" s="62">
        <v>0.01</v>
      </c>
      <c r="W89" s="29">
        <v>0.01</v>
      </c>
      <c r="X89" s="29">
        <v>0.01</v>
      </c>
      <c r="Y89" s="29">
        <v>0.01</v>
      </c>
      <c r="Z89" s="29">
        <v>0.01</v>
      </c>
      <c r="AA89" s="208">
        <v>0.01</v>
      </c>
      <c r="AB89" s="1157">
        <v>0</v>
      </c>
      <c r="AC89" s="26">
        <v>0</v>
      </c>
      <c r="AD89" s="1165">
        <f>AB89+AC89</f>
        <v>0</v>
      </c>
      <c r="AE89" s="26">
        <v>0</v>
      </c>
      <c r="AF89" s="26">
        <v>0</v>
      </c>
      <c r="AG89" s="27">
        <f>AB89+AE89+AF89</f>
        <v>0</v>
      </c>
      <c r="AH89" s="1155">
        <f>AC89</f>
        <v>0</v>
      </c>
      <c r="AI89" s="1159">
        <f t="shared" si="6"/>
        <v>0</v>
      </c>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c r="GS89" s="11"/>
      <c r="GT89" s="11"/>
      <c r="GU89" s="11"/>
      <c r="GV89" s="11"/>
      <c r="GW89" s="11"/>
      <c r="GX89" s="11"/>
      <c r="GY89" s="11"/>
      <c r="GZ89" s="11"/>
      <c r="HA89" s="11"/>
      <c r="HB89" s="11"/>
      <c r="HC89" s="11"/>
      <c r="HD89" s="11"/>
      <c r="HE89" s="11"/>
      <c r="HF89" s="11"/>
      <c r="HG89" s="11"/>
      <c r="HH89" s="11"/>
      <c r="HI89" s="11"/>
      <c r="HJ89" s="11"/>
      <c r="HK89" s="11"/>
      <c r="HL89" s="11"/>
    </row>
    <row r="90" spans="1:220" s="12" customFormat="1" ht="15.6" thickBot="1">
      <c r="A90" s="70"/>
      <c r="B90" s="11"/>
      <c r="C90" s="1776"/>
      <c r="D90" s="267" t="s">
        <v>1107</v>
      </c>
      <c r="E90" s="253">
        <v>0</v>
      </c>
      <c r="F90" s="253">
        <v>167.7</v>
      </c>
      <c r="G90" s="254">
        <v>167.7</v>
      </c>
      <c r="H90" s="253">
        <v>0</v>
      </c>
      <c r="I90" s="253">
        <v>2.6</v>
      </c>
      <c r="J90" s="253">
        <v>2.6</v>
      </c>
      <c r="K90" s="253">
        <v>167.8</v>
      </c>
      <c r="L90" s="254">
        <v>170.3</v>
      </c>
      <c r="M90" s="277">
        <v>0.01</v>
      </c>
      <c r="N90" s="257">
        <v>165.1</v>
      </c>
      <c r="O90" s="256">
        <v>165.1</v>
      </c>
      <c r="P90" s="257">
        <v>3.3</v>
      </c>
      <c r="Q90" s="257">
        <v>3.3</v>
      </c>
      <c r="R90" s="257">
        <v>165.1</v>
      </c>
      <c r="S90" s="284">
        <v>168.4</v>
      </c>
      <c r="T90" s="271">
        <v>1</v>
      </c>
      <c r="U90" s="253">
        <v>80.290000000000006</v>
      </c>
      <c r="V90" s="254">
        <v>81</v>
      </c>
      <c r="W90" s="253">
        <v>0.01</v>
      </c>
      <c r="X90" s="253">
        <v>0.01</v>
      </c>
      <c r="Y90" s="253">
        <v>1.01</v>
      </c>
      <c r="Z90" s="253">
        <v>80.290000000000006</v>
      </c>
      <c r="AA90" s="272">
        <v>81.300000000000011</v>
      </c>
      <c r="AB90" s="1160">
        <f t="shared" ref="AB90:AH90" si="8">AB88+AB89</f>
        <v>0</v>
      </c>
      <c r="AC90" s="1166">
        <f t="shared" si="8"/>
        <v>0</v>
      </c>
      <c r="AD90" s="254">
        <f t="shared" si="8"/>
        <v>0</v>
      </c>
      <c r="AE90" s="830">
        <f t="shared" si="8"/>
        <v>4.3499999999999996</v>
      </c>
      <c r="AF90" s="830">
        <f t="shared" si="8"/>
        <v>0</v>
      </c>
      <c r="AG90" s="830">
        <f t="shared" si="8"/>
        <v>4.3499999999999996</v>
      </c>
      <c r="AH90" s="1167">
        <f t="shared" si="8"/>
        <v>0</v>
      </c>
      <c r="AI90" s="1160">
        <f t="shared" si="6"/>
        <v>4.3499999999999996</v>
      </c>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c r="GS90" s="11"/>
      <c r="GT90" s="11"/>
      <c r="GU90" s="11"/>
      <c r="GV90" s="11"/>
      <c r="GW90" s="11"/>
      <c r="GX90" s="11"/>
      <c r="GY90" s="11"/>
      <c r="GZ90" s="11"/>
      <c r="HA90" s="11"/>
      <c r="HB90" s="11"/>
      <c r="HC90" s="11"/>
      <c r="HD90" s="11"/>
      <c r="HE90" s="11"/>
      <c r="HF90" s="11"/>
      <c r="HG90" s="11"/>
      <c r="HH90" s="11"/>
      <c r="HI90" s="11"/>
      <c r="HJ90" s="11"/>
      <c r="HK90" s="11"/>
      <c r="HL90" s="11"/>
    </row>
    <row r="91" spans="1:220" s="12" customFormat="1" ht="25.5" customHeight="1">
      <c r="A91" s="70"/>
      <c r="B91" s="11"/>
      <c r="C91" s="1765" t="s">
        <v>1109</v>
      </c>
      <c r="D91" s="268" t="s">
        <v>1105</v>
      </c>
      <c r="E91" s="261">
        <v>6.3</v>
      </c>
      <c r="F91" s="261">
        <v>0.1</v>
      </c>
      <c r="G91" s="262">
        <v>6.4</v>
      </c>
      <c r="H91" s="261">
        <v>0</v>
      </c>
      <c r="I91" s="261">
        <v>0</v>
      </c>
      <c r="J91" s="261">
        <v>6.3</v>
      </c>
      <c r="K91" s="261">
        <v>0.01</v>
      </c>
      <c r="L91" s="262">
        <v>6.4</v>
      </c>
      <c r="M91" s="278">
        <v>7</v>
      </c>
      <c r="N91" s="279">
        <v>0.1</v>
      </c>
      <c r="O91" s="280">
        <v>7.1</v>
      </c>
      <c r="P91" s="279">
        <v>0.9</v>
      </c>
      <c r="Q91" s="279">
        <v>7.9</v>
      </c>
      <c r="R91" s="279">
        <v>0.1</v>
      </c>
      <c r="S91" s="285">
        <v>8</v>
      </c>
      <c r="T91" s="273">
        <v>7</v>
      </c>
      <c r="U91" s="261">
        <v>22</v>
      </c>
      <c r="V91" s="262">
        <v>29</v>
      </c>
      <c r="W91" s="261">
        <v>0.01</v>
      </c>
      <c r="X91" s="261">
        <v>0.01</v>
      </c>
      <c r="Y91" s="261">
        <v>7.01</v>
      </c>
      <c r="Z91" s="261">
        <v>22</v>
      </c>
      <c r="AA91" s="274">
        <v>29.009999999999998</v>
      </c>
      <c r="AB91" s="1162">
        <v>1.61</v>
      </c>
      <c r="AC91" s="261">
        <v>0</v>
      </c>
      <c r="AD91" s="262">
        <f>AB91+AC91</f>
        <v>1.61</v>
      </c>
      <c r="AE91" s="261">
        <v>0.3</v>
      </c>
      <c r="AF91" s="261">
        <v>0</v>
      </c>
      <c r="AG91" s="262">
        <f>AB91+AE91+AF91</f>
        <v>1.9100000000000001</v>
      </c>
      <c r="AH91" s="1168">
        <f>AC91</f>
        <v>0</v>
      </c>
      <c r="AI91" s="1164">
        <f t="shared" si="6"/>
        <v>1.9100000000000001</v>
      </c>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c r="GS91" s="11"/>
      <c r="GT91" s="11"/>
      <c r="GU91" s="11"/>
      <c r="GV91" s="11"/>
      <c r="GW91" s="11"/>
      <c r="GX91" s="11"/>
      <c r="GY91" s="11"/>
      <c r="GZ91" s="11"/>
      <c r="HA91" s="11"/>
      <c r="HB91" s="11"/>
      <c r="HC91" s="11"/>
      <c r="HD91" s="11"/>
      <c r="HE91" s="11"/>
      <c r="HF91" s="11"/>
      <c r="HG91" s="11"/>
      <c r="HH91" s="11"/>
      <c r="HI91" s="11"/>
      <c r="HJ91" s="11"/>
      <c r="HK91" s="11"/>
      <c r="HL91" s="11"/>
    </row>
    <row r="92" spans="1:220" s="12" customFormat="1" ht="25.5" customHeight="1">
      <c r="A92" s="70"/>
      <c r="B92" s="11"/>
      <c r="C92" s="1766"/>
      <c r="D92" s="266" t="s">
        <v>1106</v>
      </c>
      <c r="E92" s="29">
        <v>0</v>
      </c>
      <c r="F92" s="29">
        <v>0</v>
      </c>
      <c r="G92" s="62">
        <v>0</v>
      </c>
      <c r="H92" s="29">
        <v>0</v>
      </c>
      <c r="I92" s="29">
        <v>0</v>
      </c>
      <c r="J92" s="29">
        <v>0</v>
      </c>
      <c r="K92" s="29">
        <v>0.01</v>
      </c>
      <c r="L92" s="62">
        <v>0.01</v>
      </c>
      <c r="M92" s="128">
        <v>0.01</v>
      </c>
      <c r="N92" s="121">
        <v>0.01</v>
      </c>
      <c r="O92" s="122">
        <v>0.01</v>
      </c>
      <c r="P92" s="121">
        <v>0.01</v>
      </c>
      <c r="Q92" s="121">
        <v>0.01</v>
      </c>
      <c r="R92" s="121">
        <v>0.01</v>
      </c>
      <c r="S92" s="283">
        <v>0.01</v>
      </c>
      <c r="T92" s="207">
        <v>0.01</v>
      </c>
      <c r="U92" s="29">
        <v>0.01</v>
      </c>
      <c r="V92" s="62">
        <v>0.01</v>
      </c>
      <c r="W92" s="29">
        <v>0.01</v>
      </c>
      <c r="X92" s="29">
        <v>0.01</v>
      </c>
      <c r="Y92" s="29">
        <v>0.01</v>
      </c>
      <c r="Z92" s="29">
        <v>0.01</v>
      </c>
      <c r="AA92" s="208">
        <v>0.01</v>
      </c>
      <c r="AB92" s="1157">
        <v>0</v>
      </c>
      <c r="AC92" s="29">
        <v>0</v>
      </c>
      <c r="AD92" s="62">
        <f>AB92+AC92</f>
        <v>0</v>
      </c>
      <c r="AE92" s="29">
        <v>0</v>
      </c>
      <c r="AF92" s="29">
        <v>0</v>
      </c>
      <c r="AG92" s="62">
        <f>AB92+AE92+AF92</f>
        <v>0</v>
      </c>
      <c r="AH92" s="1158">
        <f>AC92</f>
        <v>0</v>
      </c>
      <c r="AI92" s="1159">
        <f t="shared" si="6"/>
        <v>0</v>
      </c>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c r="GS92" s="11"/>
      <c r="GT92" s="11"/>
      <c r="GU92" s="11"/>
      <c r="GV92" s="11"/>
      <c r="GW92" s="11"/>
      <c r="GX92" s="11"/>
      <c r="GY92" s="11"/>
      <c r="GZ92" s="11"/>
      <c r="HA92" s="11"/>
      <c r="HB92" s="11"/>
      <c r="HC92" s="11"/>
      <c r="HD92" s="11"/>
      <c r="HE92" s="11"/>
      <c r="HF92" s="11"/>
      <c r="HG92" s="11"/>
      <c r="HH92" s="11"/>
      <c r="HI92" s="11"/>
      <c r="HJ92" s="11"/>
      <c r="HK92" s="11"/>
      <c r="HL92" s="11"/>
    </row>
    <row r="93" spans="1:220" s="12" customFormat="1" ht="27.75" customHeight="1" thickBot="1">
      <c r="A93" s="70"/>
      <c r="B93" s="11"/>
      <c r="C93" s="1767"/>
      <c r="D93" s="267" t="s">
        <v>1107</v>
      </c>
      <c r="E93" s="253">
        <v>6.3</v>
      </c>
      <c r="F93" s="253">
        <v>0.1</v>
      </c>
      <c r="G93" s="254">
        <v>6.4</v>
      </c>
      <c r="H93" s="253">
        <v>0</v>
      </c>
      <c r="I93" s="253">
        <v>0</v>
      </c>
      <c r="J93" s="253">
        <v>6.3</v>
      </c>
      <c r="K93" s="253">
        <v>0.01</v>
      </c>
      <c r="L93" s="254">
        <v>6.4</v>
      </c>
      <c r="M93" s="277">
        <v>7</v>
      </c>
      <c r="N93" s="257">
        <v>0.1</v>
      </c>
      <c r="O93" s="256">
        <v>7.1</v>
      </c>
      <c r="P93" s="257">
        <v>0.9</v>
      </c>
      <c r="Q93" s="257">
        <v>7.9</v>
      </c>
      <c r="R93" s="257">
        <v>0.1</v>
      </c>
      <c r="S93" s="284">
        <v>8</v>
      </c>
      <c r="T93" s="271">
        <v>7</v>
      </c>
      <c r="U93" s="253">
        <v>22</v>
      </c>
      <c r="V93" s="254">
        <v>29</v>
      </c>
      <c r="W93" s="253">
        <v>0.01</v>
      </c>
      <c r="X93" s="253">
        <v>0.01</v>
      </c>
      <c r="Y93" s="253">
        <v>7.01</v>
      </c>
      <c r="Z93" s="253">
        <v>22</v>
      </c>
      <c r="AA93" s="272">
        <v>29.009999999999998</v>
      </c>
      <c r="AB93" s="1160">
        <f t="shared" ref="AB93:AH93" si="9">AB91+AB92</f>
        <v>1.61</v>
      </c>
      <c r="AC93" s="1169">
        <f t="shared" si="9"/>
        <v>0</v>
      </c>
      <c r="AD93" s="1169">
        <f t="shared" si="9"/>
        <v>1.61</v>
      </c>
      <c r="AE93" s="254">
        <f t="shared" si="9"/>
        <v>0.3</v>
      </c>
      <c r="AF93" s="254">
        <f t="shared" si="9"/>
        <v>0</v>
      </c>
      <c r="AG93" s="254">
        <f t="shared" si="9"/>
        <v>1.9100000000000001</v>
      </c>
      <c r="AH93" s="1161">
        <f t="shared" si="9"/>
        <v>0</v>
      </c>
      <c r="AI93" s="1160">
        <f t="shared" si="6"/>
        <v>1.9100000000000001</v>
      </c>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c r="GS93" s="11"/>
      <c r="GT93" s="11"/>
      <c r="GU93" s="11"/>
      <c r="GV93" s="11"/>
      <c r="GW93" s="11"/>
      <c r="GX93" s="11"/>
      <c r="GY93" s="11"/>
      <c r="GZ93" s="11"/>
      <c r="HA93" s="11"/>
      <c r="HB93" s="11"/>
      <c r="HC93" s="11"/>
      <c r="HD93" s="11"/>
      <c r="HE93" s="11"/>
      <c r="HF93" s="11"/>
      <c r="HG93" s="11"/>
      <c r="HH93" s="11"/>
      <c r="HI93" s="11"/>
      <c r="HJ93" s="11"/>
      <c r="HK93" s="11"/>
      <c r="HL93" s="11"/>
    </row>
    <row r="94" spans="1:220" s="12" customFormat="1" ht="15">
      <c r="A94" s="70"/>
      <c r="B94" s="11"/>
      <c r="C94" s="1768" t="s">
        <v>299</v>
      </c>
      <c r="D94" s="269" t="s">
        <v>1105</v>
      </c>
      <c r="E94" s="264">
        <v>7068.8</v>
      </c>
      <c r="F94" s="264">
        <v>167.8</v>
      </c>
      <c r="G94" s="264">
        <v>7236.6</v>
      </c>
      <c r="H94" s="264">
        <v>33</v>
      </c>
      <c r="I94" s="264">
        <v>9</v>
      </c>
      <c r="J94" s="264">
        <v>7110.8</v>
      </c>
      <c r="K94" s="264">
        <v>167.8</v>
      </c>
      <c r="L94" s="264">
        <v>7278.5</v>
      </c>
      <c r="M94" s="833">
        <v>3026.6</v>
      </c>
      <c r="N94" s="282">
        <v>165.2</v>
      </c>
      <c r="O94" s="282">
        <v>3191.8</v>
      </c>
      <c r="P94" s="282">
        <v>15.1</v>
      </c>
      <c r="Q94" s="282">
        <v>3041.7</v>
      </c>
      <c r="R94" s="282">
        <v>165.2</v>
      </c>
      <c r="S94" s="834">
        <v>3206.9</v>
      </c>
      <c r="T94" s="835">
        <v>4215</v>
      </c>
      <c r="U94" s="264">
        <v>102</v>
      </c>
      <c r="V94" s="264">
        <v>4317</v>
      </c>
      <c r="W94" s="264">
        <v>17</v>
      </c>
      <c r="X94" s="264">
        <v>0.01</v>
      </c>
      <c r="Y94" s="264">
        <v>4232</v>
      </c>
      <c r="Z94" s="264">
        <v>102</v>
      </c>
      <c r="AA94" s="275">
        <v>4334</v>
      </c>
      <c r="AB94" s="1156">
        <f t="shared" ref="AB94:AH95" si="10">AB85+AB88+AB91</f>
        <v>3297.8199999999997</v>
      </c>
      <c r="AC94" s="1170">
        <f t="shared" si="10"/>
        <v>83.02</v>
      </c>
      <c r="AD94" s="1170">
        <f t="shared" si="10"/>
        <v>3380.8399999999997</v>
      </c>
      <c r="AE94" s="1171">
        <f t="shared" si="10"/>
        <v>19.040000000000003</v>
      </c>
      <c r="AF94" s="1171">
        <f t="shared" si="10"/>
        <v>20.350000000000001</v>
      </c>
      <c r="AG94" s="1171">
        <f t="shared" si="10"/>
        <v>3337.2099999999991</v>
      </c>
      <c r="AH94" s="1155">
        <f t="shared" si="10"/>
        <v>83.02</v>
      </c>
      <c r="AI94" s="1156">
        <f t="shared" si="6"/>
        <v>3420.2299999999991</v>
      </c>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c r="GS94" s="11"/>
      <c r="GT94" s="11"/>
      <c r="GU94" s="11"/>
      <c r="GV94" s="11"/>
      <c r="GW94" s="11"/>
      <c r="GX94" s="11"/>
      <c r="GY94" s="11"/>
      <c r="GZ94" s="11"/>
      <c r="HA94" s="11"/>
      <c r="HB94" s="11"/>
      <c r="HC94" s="11"/>
      <c r="HD94" s="11"/>
      <c r="HE94" s="11"/>
      <c r="HF94" s="11"/>
      <c r="HG94" s="11"/>
      <c r="HH94" s="11"/>
      <c r="HI94" s="11"/>
      <c r="HJ94" s="11"/>
      <c r="HK94" s="11"/>
      <c r="HL94" s="11"/>
    </row>
    <row r="95" spans="1:220" s="12" customFormat="1" ht="15">
      <c r="A95" s="70"/>
      <c r="B95" s="11"/>
      <c r="C95" s="1769"/>
      <c r="D95" s="114" t="s">
        <v>1106</v>
      </c>
      <c r="E95" s="239">
        <v>0</v>
      </c>
      <c r="F95" s="239">
        <v>0</v>
      </c>
      <c r="G95" s="239">
        <v>0</v>
      </c>
      <c r="H95" s="239">
        <v>0</v>
      </c>
      <c r="I95" s="239">
        <v>0</v>
      </c>
      <c r="J95" s="239">
        <v>0.01</v>
      </c>
      <c r="K95" s="239">
        <v>0.01</v>
      </c>
      <c r="L95" s="239">
        <v>0.01</v>
      </c>
      <c r="M95" s="836">
        <v>0.01</v>
      </c>
      <c r="N95" s="246">
        <v>0.01</v>
      </c>
      <c r="O95" s="246">
        <v>0.01</v>
      </c>
      <c r="P95" s="246">
        <v>0.01</v>
      </c>
      <c r="Q95" s="246">
        <v>0.01</v>
      </c>
      <c r="R95" s="246">
        <v>0.01</v>
      </c>
      <c r="S95" s="837">
        <v>0.01</v>
      </c>
      <c r="T95" s="838">
        <v>0.01</v>
      </c>
      <c r="U95" s="239">
        <v>0.01</v>
      </c>
      <c r="V95" s="239">
        <v>0.01</v>
      </c>
      <c r="W95" s="239">
        <v>0.01</v>
      </c>
      <c r="X95" s="239">
        <v>0.01</v>
      </c>
      <c r="Y95" s="239">
        <v>0.01</v>
      </c>
      <c r="Z95" s="239">
        <v>0.01</v>
      </c>
      <c r="AA95" s="276">
        <v>0.01</v>
      </c>
      <c r="AB95" s="1159">
        <f t="shared" si="10"/>
        <v>0</v>
      </c>
      <c r="AC95" s="239">
        <f t="shared" si="10"/>
        <v>0</v>
      </c>
      <c r="AD95" s="239">
        <f t="shared" si="10"/>
        <v>0</v>
      </c>
      <c r="AE95" s="239">
        <f t="shared" si="10"/>
        <v>0</v>
      </c>
      <c r="AF95" s="239">
        <f t="shared" si="10"/>
        <v>0</v>
      </c>
      <c r="AG95" s="239">
        <f t="shared" si="10"/>
        <v>0</v>
      </c>
      <c r="AH95" s="1158">
        <f t="shared" si="10"/>
        <v>0</v>
      </c>
      <c r="AI95" s="1159">
        <f t="shared" si="6"/>
        <v>0</v>
      </c>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c r="GS95" s="11"/>
      <c r="GT95" s="11"/>
      <c r="GU95" s="11"/>
      <c r="GV95" s="11"/>
      <c r="GW95" s="11"/>
      <c r="GX95" s="11"/>
      <c r="GY95" s="11"/>
      <c r="GZ95" s="11"/>
      <c r="HA95" s="11"/>
      <c r="HB95" s="11"/>
      <c r="HC95" s="11"/>
      <c r="HD95" s="11"/>
      <c r="HE95" s="11"/>
      <c r="HF95" s="11"/>
      <c r="HG95" s="11"/>
      <c r="HH95" s="11"/>
      <c r="HI95" s="11"/>
      <c r="HJ95" s="11"/>
      <c r="HK95" s="11"/>
      <c r="HL95" s="11"/>
    </row>
    <row r="96" spans="1:220" s="12" customFormat="1" ht="15.6" thickBot="1">
      <c r="A96" s="70"/>
      <c r="B96" s="11"/>
      <c r="C96" s="1770"/>
      <c r="D96" s="270" t="s">
        <v>299</v>
      </c>
      <c r="E96" s="254">
        <v>7068.8</v>
      </c>
      <c r="F96" s="254">
        <v>167.8</v>
      </c>
      <c r="G96" s="254">
        <v>7236.6</v>
      </c>
      <c r="H96" s="254">
        <v>33</v>
      </c>
      <c r="I96" s="254">
        <v>9</v>
      </c>
      <c r="J96" s="254">
        <v>7110.8</v>
      </c>
      <c r="K96" s="254">
        <v>167.8</v>
      </c>
      <c r="L96" s="254">
        <v>7278.5</v>
      </c>
      <c r="M96" s="839">
        <v>3026.6</v>
      </c>
      <c r="N96" s="256">
        <v>165.2</v>
      </c>
      <c r="O96" s="256">
        <v>3191.8</v>
      </c>
      <c r="P96" s="256">
        <v>15.1</v>
      </c>
      <c r="Q96" s="256">
        <v>3041.7</v>
      </c>
      <c r="R96" s="256">
        <v>165.2</v>
      </c>
      <c r="S96" s="840">
        <v>3206.9</v>
      </c>
      <c r="T96" s="841">
        <v>4215</v>
      </c>
      <c r="U96" s="254">
        <v>101.8</v>
      </c>
      <c r="V96" s="254">
        <v>4317</v>
      </c>
      <c r="W96" s="254">
        <v>17</v>
      </c>
      <c r="X96" s="254">
        <v>0.01</v>
      </c>
      <c r="Y96" s="254">
        <v>4232</v>
      </c>
      <c r="Z96" s="254">
        <v>101.8</v>
      </c>
      <c r="AA96" s="272">
        <v>4334</v>
      </c>
      <c r="AB96" s="1178">
        <f t="shared" ref="AB96:AH96" si="11">AB94+AB95</f>
        <v>3297.8199999999997</v>
      </c>
      <c r="AC96" s="1169">
        <f t="shared" si="11"/>
        <v>83.02</v>
      </c>
      <c r="AD96" s="1169">
        <f t="shared" si="11"/>
        <v>3380.8399999999997</v>
      </c>
      <c r="AE96" s="1169">
        <f t="shared" si="11"/>
        <v>19.040000000000003</v>
      </c>
      <c r="AF96" s="1169">
        <f t="shared" si="11"/>
        <v>20.350000000000001</v>
      </c>
      <c r="AG96" s="1169">
        <f t="shared" si="11"/>
        <v>3337.2099999999991</v>
      </c>
      <c r="AH96" s="1179">
        <f t="shared" si="11"/>
        <v>83.02</v>
      </c>
      <c r="AI96" s="1180">
        <f t="shared" si="6"/>
        <v>3420.2299999999991</v>
      </c>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c r="GS96" s="11"/>
      <c r="GT96" s="11"/>
      <c r="GU96" s="11"/>
      <c r="GV96" s="11"/>
      <c r="GW96" s="11"/>
      <c r="GX96" s="11"/>
      <c r="GY96" s="11"/>
      <c r="GZ96" s="11"/>
      <c r="HA96" s="11"/>
      <c r="HB96" s="11"/>
      <c r="HC96" s="11"/>
      <c r="HD96" s="11"/>
      <c r="HE96" s="11"/>
      <c r="HF96" s="11"/>
      <c r="HG96" s="11"/>
      <c r="HH96" s="11"/>
      <c r="HI96" s="11"/>
      <c r="HJ96" s="11"/>
      <c r="HK96" s="11"/>
      <c r="HL96" s="11"/>
    </row>
    <row r="97" spans="1:16335" s="12" customFormat="1" ht="57" customHeight="1">
      <c r="A97" s="70"/>
      <c r="B97" s="11"/>
      <c r="C97" s="1773" t="s">
        <v>1116</v>
      </c>
      <c r="D97" s="1774"/>
      <c r="E97" s="1774"/>
      <c r="F97" s="1774"/>
      <c r="G97" s="1774"/>
      <c r="H97" s="1774"/>
      <c r="I97" s="1774"/>
      <c r="J97" s="1774"/>
      <c r="K97" s="1774"/>
      <c r="L97" s="1774"/>
      <c r="M97" s="1774"/>
      <c r="N97" s="970"/>
      <c r="O97" s="970"/>
      <c r="P97" s="970"/>
      <c r="Q97" s="970"/>
      <c r="R97" s="970"/>
      <c r="S97" s="970"/>
      <c r="T97" s="970"/>
      <c r="U97" s="970"/>
      <c r="V97" s="970"/>
      <c r="W97" s="970"/>
      <c r="X97" s="970"/>
      <c r="Y97" s="970"/>
      <c r="Z97" s="970"/>
      <c r="AA97" s="970"/>
      <c r="AB97" s="970"/>
      <c r="AC97" s="970"/>
      <c r="AD97" s="970"/>
      <c r="AE97" s="970"/>
      <c r="AF97" s="970"/>
      <c r="AG97" s="970"/>
      <c r="AH97" s="970"/>
      <c r="AI97" s="970"/>
      <c r="AJ97" s="970"/>
      <c r="AK97" s="970"/>
      <c r="AL97" s="970"/>
      <c r="AM97" s="1019"/>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c r="GS97" s="11"/>
      <c r="GT97" s="11"/>
      <c r="GU97" s="11"/>
      <c r="GV97" s="11"/>
      <c r="GW97" s="11"/>
      <c r="GX97" s="11"/>
      <c r="GY97" s="11"/>
      <c r="GZ97" s="11"/>
      <c r="HA97" s="11"/>
      <c r="HB97" s="11"/>
      <c r="HC97" s="11"/>
      <c r="HD97" s="11"/>
      <c r="HE97" s="11"/>
      <c r="HF97" s="11"/>
      <c r="HG97" s="11"/>
      <c r="HH97" s="11"/>
      <c r="HI97" s="11"/>
      <c r="HJ97" s="11"/>
      <c r="HK97" s="11"/>
      <c r="HL97" s="11"/>
    </row>
    <row r="98" spans="1:16335" s="12" customFormat="1">
      <c r="A98" s="70"/>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c r="GS98" s="11"/>
      <c r="GT98" s="11"/>
      <c r="GU98" s="11"/>
      <c r="GV98" s="11"/>
      <c r="GW98" s="11"/>
      <c r="GX98" s="11"/>
      <c r="GY98" s="11"/>
      <c r="GZ98" s="11"/>
      <c r="HA98" s="11"/>
      <c r="HB98" s="11"/>
      <c r="HC98" s="11"/>
      <c r="HD98" s="11"/>
      <c r="HE98" s="11"/>
      <c r="HF98" s="11"/>
      <c r="HG98" s="11"/>
      <c r="HH98" s="11"/>
      <c r="HI98" s="11"/>
      <c r="HJ98" s="11"/>
      <c r="HK98" s="11"/>
      <c r="HL98" s="11"/>
    </row>
    <row r="99" spans="1:16335" s="12" customFormat="1">
      <c r="A99" s="70"/>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c r="GS99" s="11"/>
      <c r="GT99" s="11"/>
      <c r="GU99" s="11"/>
      <c r="GV99" s="11"/>
      <c r="GW99" s="11"/>
      <c r="GX99" s="11"/>
      <c r="GY99" s="11"/>
      <c r="GZ99" s="11"/>
      <c r="HA99" s="11"/>
      <c r="HB99" s="11"/>
      <c r="HC99" s="11"/>
      <c r="HD99" s="11"/>
      <c r="HE99" s="11"/>
      <c r="HF99" s="11"/>
      <c r="HG99" s="11"/>
      <c r="HH99" s="11"/>
      <c r="HI99" s="11"/>
      <c r="HJ99" s="11"/>
      <c r="HK99" s="11"/>
      <c r="HL99" s="11"/>
    </row>
    <row r="100" spans="1:16335" s="12" customFormat="1" ht="15">
      <c r="A100" s="70"/>
      <c r="B100" s="11"/>
      <c r="C100" s="1599" t="s">
        <v>1117</v>
      </c>
      <c r="D100" s="1759"/>
      <c r="E100" s="1759"/>
      <c r="F100" s="1759"/>
      <c r="G100" s="1759"/>
      <c r="H100" s="11"/>
      <c r="I100" s="11"/>
      <c r="J100" s="11"/>
      <c r="K100" s="11"/>
      <c r="L100" s="11"/>
      <c r="M100" s="11"/>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c r="GS100" s="11"/>
      <c r="GT100" s="11"/>
      <c r="GU100" s="11"/>
      <c r="GV100" s="11"/>
      <c r="GW100" s="11"/>
      <c r="GX100" s="11"/>
      <c r="GY100" s="11"/>
      <c r="GZ100" s="11"/>
      <c r="HA100" s="11"/>
      <c r="HB100" s="11"/>
      <c r="HC100" s="11"/>
      <c r="HD100" s="11"/>
      <c r="HE100" s="11"/>
      <c r="HF100" s="11"/>
      <c r="HG100" s="11"/>
      <c r="HH100" s="11"/>
      <c r="HI100" s="11"/>
      <c r="HJ100" s="11"/>
      <c r="HK100" s="11"/>
      <c r="HL100" s="11"/>
    </row>
    <row r="101" spans="1:16335" s="12" customFormat="1" ht="15">
      <c r="A101" s="70"/>
      <c r="B101" s="11"/>
      <c r="C101" s="1760" t="s">
        <v>1118</v>
      </c>
      <c r="D101" s="1761"/>
      <c r="E101" s="1761"/>
      <c r="F101" s="1761"/>
      <c r="G101" s="1761"/>
      <c r="H101" s="1762"/>
      <c r="I101" s="11"/>
      <c r="J101" s="11"/>
      <c r="K101" s="11"/>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c r="GS101" s="11"/>
      <c r="GT101" s="11"/>
      <c r="GU101" s="11"/>
      <c r="GV101" s="11"/>
      <c r="GW101" s="11"/>
      <c r="GX101" s="11"/>
      <c r="GY101" s="11"/>
      <c r="GZ101" s="11"/>
      <c r="HA101" s="11"/>
      <c r="HB101" s="11"/>
      <c r="HC101" s="11"/>
      <c r="HD101" s="11"/>
      <c r="HE101" s="11"/>
      <c r="HF101" s="11"/>
      <c r="HG101" s="11"/>
      <c r="HH101" s="11"/>
      <c r="HI101" s="11"/>
      <c r="HJ101" s="11"/>
      <c r="HK101" s="11"/>
      <c r="HL101" s="11"/>
    </row>
    <row r="102" spans="1:16335" s="12" customFormat="1" ht="15">
      <c r="A102" s="70"/>
      <c r="B102" s="11"/>
      <c r="C102" s="2235"/>
      <c r="D102" s="2236"/>
      <c r="E102" s="307">
        <v>2022</v>
      </c>
      <c r="F102" s="307">
        <v>2023</v>
      </c>
      <c r="G102" s="307">
        <v>2024</v>
      </c>
      <c r="H102" s="307">
        <v>2025</v>
      </c>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c r="GS102" s="11"/>
      <c r="GT102" s="11"/>
      <c r="GU102" s="11"/>
      <c r="GV102" s="11"/>
      <c r="GW102" s="11"/>
      <c r="GX102" s="11"/>
      <c r="GY102" s="11"/>
      <c r="GZ102" s="11"/>
      <c r="HA102" s="11"/>
      <c r="HB102" s="11"/>
      <c r="HC102" s="11"/>
      <c r="HD102" s="11"/>
      <c r="HE102" s="11"/>
      <c r="HF102" s="11"/>
      <c r="HG102" s="11"/>
      <c r="HH102" s="11"/>
      <c r="HI102" s="11"/>
      <c r="HJ102" s="11"/>
      <c r="HK102" s="11"/>
      <c r="HL102" s="11"/>
    </row>
    <row r="103" spans="1:16335" s="12" customFormat="1" ht="33" customHeight="1">
      <c r="A103" s="70"/>
      <c r="B103" s="11"/>
      <c r="C103" s="1763" t="s">
        <v>1119</v>
      </c>
      <c r="D103" s="1764"/>
      <c r="E103" s="45">
        <v>4952</v>
      </c>
      <c r="F103" s="287">
        <v>4132</v>
      </c>
      <c r="G103" s="45">
        <v>2880.5</v>
      </c>
      <c r="H103" s="127">
        <v>3783.79</v>
      </c>
      <c r="I103" s="11"/>
      <c r="J103" s="11"/>
      <c r="K103" s="11"/>
      <c r="L103" s="11"/>
      <c r="M103" s="11"/>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c r="GU103" s="11"/>
      <c r="GV103" s="11"/>
      <c r="GW103" s="11"/>
      <c r="GX103" s="11"/>
      <c r="GY103" s="11"/>
      <c r="GZ103" s="11"/>
      <c r="HA103" s="11"/>
      <c r="HB103" s="11"/>
      <c r="HC103" s="11"/>
      <c r="HD103" s="11"/>
      <c r="HE103" s="11"/>
      <c r="HF103" s="11"/>
      <c r="HG103" s="11"/>
      <c r="HH103" s="11"/>
      <c r="HI103" s="11"/>
      <c r="HJ103" s="11"/>
      <c r="HK103" s="11"/>
      <c r="HL103" s="11"/>
    </row>
    <row r="104" spans="1:16335" s="12" customFormat="1" ht="15">
      <c r="A104" s="70"/>
      <c r="B104" s="11"/>
      <c r="C104" s="1758" t="s">
        <v>1120</v>
      </c>
      <c r="D104" s="1355"/>
      <c r="E104" s="1355"/>
      <c r="F104" s="1355"/>
      <c r="G104" s="1355"/>
      <c r="H104" s="1355"/>
      <c r="I104" s="11"/>
      <c r="J104" s="11"/>
      <c r="K104" s="11"/>
      <c r="L104" s="11"/>
      <c r="M104" s="11"/>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c r="DA104" s="11"/>
      <c r="DB104" s="11"/>
      <c r="DC104" s="11"/>
      <c r="DD104" s="11"/>
      <c r="DE104" s="11"/>
      <c r="DF104" s="11"/>
      <c r="DG104" s="11"/>
      <c r="DH104" s="11"/>
      <c r="DI104" s="11"/>
      <c r="DJ104" s="11"/>
      <c r="DK104" s="11"/>
      <c r="DL104" s="11"/>
      <c r="DM104" s="11"/>
      <c r="DN104" s="11"/>
      <c r="DO104" s="11"/>
      <c r="DP104" s="11"/>
      <c r="DQ104" s="11"/>
      <c r="DR104" s="11"/>
      <c r="DS104" s="11"/>
      <c r="DT104" s="11"/>
      <c r="DU104" s="11"/>
      <c r="DV104" s="11"/>
      <c r="DW104" s="11"/>
      <c r="DX104" s="11"/>
      <c r="DY104" s="11"/>
      <c r="DZ104" s="11"/>
      <c r="EA104" s="11"/>
      <c r="EB104" s="11"/>
      <c r="EC104" s="11"/>
      <c r="ED104" s="11"/>
      <c r="EE104" s="11"/>
      <c r="EF104" s="11"/>
      <c r="EG104" s="11"/>
      <c r="EH104" s="11"/>
      <c r="EI104" s="11"/>
      <c r="EJ104" s="11"/>
      <c r="EK104" s="11"/>
      <c r="EL104" s="11"/>
      <c r="EM104" s="11"/>
      <c r="EN104" s="11"/>
      <c r="EO104" s="11"/>
      <c r="EP104" s="11"/>
      <c r="EQ104" s="11"/>
      <c r="ER104" s="11"/>
      <c r="ES104" s="11"/>
      <c r="ET104" s="11"/>
      <c r="EU104" s="11"/>
      <c r="EV104" s="11"/>
      <c r="EW104" s="11"/>
      <c r="EX104" s="11"/>
      <c r="EY104" s="11"/>
      <c r="EZ104" s="11"/>
      <c r="FA104" s="11"/>
      <c r="FB104" s="11"/>
      <c r="FC104" s="11"/>
      <c r="FD104" s="11"/>
      <c r="FE104" s="11"/>
      <c r="FF104" s="11"/>
      <c r="FG104" s="11"/>
      <c r="FH104" s="11"/>
      <c r="FI104" s="11"/>
      <c r="FJ104" s="11"/>
      <c r="FK104" s="11"/>
      <c r="FL104" s="11"/>
      <c r="FM104" s="11"/>
      <c r="FN104" s="11"/>
      <c r="FO104" s="11"/>
      <c r="FP104" s="11"/>
      <c r="FQ104" s="11"/>
      <c r="FR104" s="11"/>
      <c r="FS104" s="11"/>
      <c r="FT104" s="11"/>
      <c r="FU104" s="11"/>
      <c r="FV104" s="11"/>
      <c r="FW104" s="11"/>
      <c r="FX104" s="11"/>
      <c r="FY104" s="11"/>
      <c r="FZ104" s="11"/>
      <c r="GA104" s="11"/>
      <c r="GB104" s="11"/>
      <c r="GC104" s="11"/>
      <c r="GD104" s="11"/>
      <c r="GE104" s="11"/>
      <c r="GF104" s="11"/>
      <c r="GG104" s="11"/>
      <c r="GH104" s="11"/>
      <c r="GI104" s="11"/>
      <c r="GJ104" s="11"/>
      <c r="GK104" s="11"/>
      <c r="GL104" s="11"/>
      <c r="GM104" s="11"/>
      <c r="GN104" s="11"/>
      <c r="GO104" s="11"/>
      <c r="GP104" s="11"/>
      <c r="GQ104" s="11"/>
      <c r="GR104" s="11"/>
      <c r="GS104" s="11"/>
      <c r="GT104" s="11"/>
      <c r="GU104" s="11"/>
      <c r="GV104" s="11"/>
      <c r="GW104" s="11"/>
      <c r="GX104" s="11"/>
      <c r="GY104" s="11"/>
      <c r="GZ104" s="11"/>
      <c r="HA104" s="11"/>
      <c r="HB104" s="11"/>
      <c r="HC104" s="11"/>
      <c r="HD104" s="11"/>
      <c r="HE104" s="11"/>
      <c r="HF104" s="11"/>
      <c r="HG104" s="11"/>
      <c r="HH104" s="11"/>
      <c r="HI104" s="11"/>
      <c r="HJ104" s="11"/>
      <c r="HK104" s="11"/>
      <c r="HL104" s="11"/>
    </row>
    <row r="105" spans="1:16335" s="12" customFormat="1" ht="35.25" customHeight="1">
      <c r="A105" s="70"/>
      <c r="B105" s="11"/>
      <c r="C105" s="1757" t="s">
        <v>1121</v>
      </c>
      <c r="D105" s="1603"/>
      <c r="E105" s="29">
        <v>9872</v>
      </c>
      <c r="F105" s="288">
        <v>6566.4</v>
      </c>
      <c r="G105" s="45">
        <v>4733.2</v>
      </c>
      <c r="H105" s="290">
        <v>6343.5</v>
      </c>
      <c r="I105" s="11"/>
      <c r="J105" s="11"/>
      <c r="K105" s="11"/>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1"/>
      <c r="CZ105" s="11"/>
      <c r="DA105" s="11"/>
      <c r="DB105" s="11"/>
      <c r="DC105" s="11"/>
      <c r="DD105" s="11"/>
      <c r="DE105" s="11"/>
      <c r="DF105" s="11"/>
      <c r="DG105" s="11"/>
      <c r="DH105" s="11"/>
      <c r="DI105" s="11"/>
      <c r="DJ105" s="11"/>
      <c r="DK105" s="11"/>
      <c r="DL105" s="11"/>
      <c r="DM105" s="11"/>
      <c r="DN105" s="11"/>
      <c r="DO105" s="11"/>
      <c r="DP105" s="11"/>
      <c r="DQ105" s="11"/>
      <c r="DR105" s="11"/>
      <c r="DS105" s="11"/>
      <c r="DT105" s="11"/>
      <c r="DU105" s="11"/>
      <c r="DV105" s="11"/>
      <c r="DW105" s="11"/>
      <c r="DX105" s="11"/>
      <c r="DY105" s="11"/>
      <c r="DZ105" s="11"/>
      <c r="EA105" s="11"/>
      <c r="EB105" s="11"/>
      <c r="EC105" s="11"/>
      <c r="ED105" s="11"/>
      <c r="EE105" s="11"/>
      <c r="EF105" s="11"/>
      <c r="EG105" s="11"/>
      <c r="EH105" s="11"/>
      <c r="EI105" s="11"/>
      <c r="EJ105" s="11"/>
      <c r="EK105" s="11"/>
      <c r="EL105" s="11"/>
      <c r="EM105" s="11"/>
      <c r="EN105" s="11"/>
      <c r="EO105" s="11"/>
      <c r="EP105" s="11"/>
      <c r="EQ105" s="11"/>
      <c r="ER105" s="11"/>
      <c r="ES105" s="11"/>
      <c r="ET105" s="11"/>
      <c r="EU105" s="11"/>
      <c r="EV105" s="11"/>
      <c r="EW105" s="11"/>
      <c r="EX105" s="11"/>
      <c r="EY105" s="11"/>
      <c r="EZ105" s="11"/>
      <c r="FA105" s="11"/>
      <c r="FB105" s="11"/>
      <c r="FC105" s="11"/>
      <c r="FD105" s="11"/>
      <c r="FE105" s="11"/>
      <c r="FF105" s="11"/>
      <c r="FG105" s="11"/>
      <c r="FH105" s="11"/>
      <c r="FI105" s="11"/>
      <c r="FJ105" s="11"/>
      <c r="FK105" s="11"/>
      <c r="FL105" s="11"/>
      <c r="FM105" s="11"/>
      <c r="FN105" s="11"/>
      <c r="FO105" s="11"/>
      <c r="FP105" s="11"/>
      <c r="FQ105" s="11"/>
      <c r="FR105" s="11"/>
      <c r="FS105" s="11"/>
      <c r="FT105" s="11"/>
      <c r="FU105" s="11"/>
      <c r="FV105" s="11"/>
      <c r="FW105" s="11"/>
      <c r="FX105" s="11"/>
      <c r="FY105" s="11"/>
      <c r="FZ105" s="11"/>
      <c r="GA105" s="11"/>
      <c r="GB105" s="11"/>
      <c r="GC105" s="11"/>
      <c r="GD105" s="11"/>
      <c r="GE105" s="11"/>
      <c r="GF105" s="11"/>
      <c r="GG105" s="11"/>
      <c r="GH105" s="11"/>
      <c r="GI105" s="11"/>
      <c r="GJ105" s="11"/>
      <c r="GK105" s="11"/>
      <c r="GL105" s="11"/>
      <c r="GM105" s="11"/>
      <c r="GN105" s="11"/>
      <c r="GO105" s="11"/>
      <c r="GP105" s="11"/>
      <c r="GQ105" s="11"/>
      <c r="GR105" s="11"/>
      <c r="GS105" s="11"/>
      <c r="GT105" s="11"/>
      <c r="GU105" s="11"/>
      <c r="GV105" s="11"/>
      <c r="GW105" s="11"/>
      <c r="GX105" s="11"/>
      <c r="GY105" s="11"/>
      <c r="GZ105" s="11"/>
      <c r="HA105" s="11"/>
      <c r="HB105" s="11"/>
      <c r="HC105" s="11"/>
      <c r="HD105" s="11"/>
      <c r="HE105" s="11"/>
      <c r="HF105" s="11"/>
      <c r="HG105" s="11"/>
      <c r="HH105" s="11"/>
      <c r="HI105" s="11"/>
      <c r="HJ105" s="11"/>
      <c r="HK105" s="11"/>
    </row>
    <row r="106" spans="1:16335" s="12" customFormat="1" ht="15">
      <c r="A106" s="70"/>
      <c r="B106" s="11"/>
      <c r="C106" s="1757" t="s">
        <v>1122</v>
      </c>
      <c r="D106" s="1603"/>
      <c r="E106" s="29">
        <v>6711</v>
      </c>
      <c r="F106" s="288">
        <v>4505.3</v>
      </c>
      <c r="G106" s="45">
        <v>2880.4</v>
      </c>
      <c r="H106" s="433">
        <v>4247.04</v>
      </c>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row>
    <row r="107" spans="1:16335" s="12" customFormat="1" ht="56.25" customHeight="1">
      <c r="A107" s="70"/>
      <c r="B107" s="11"/>
      <c r="C107" s="1757" t="s">
        <v>1123</v>
      </c>
      <c r="D107" s="1603"/>
      <c r="E107" s="286">
        <f>E106/E105</f>
        <v>0.67980145867098862</v>
      </c>
      <c r="F107" s="289">
        <f>F106/F105</f>
        <v>0.68611415692007804</v>
      </c>
      <c r="G107" s="286">
        <f>G106/G105</f>
        <v>0.60855235358742499</v>
      </c>
      <c r="H107" s="434">
        <f>H106/H105</f>
        <v>0.6695105225821707</v>
      </c>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row>
    <row r="108" spans="1:16335" s="12" customFormat="1" ht="43.5" customHeight="1">
      <c r="A108" s="70"/>
      <c r="B108" s="11"/>
      <c r="C108" s="1748" t="s">
        <v>1124</v>
      </c>
      <c r="D108" s="1741"/>
      <c r="E108" s="1741"/>
      <c r="F108" s="1741"/>
      <c r="G108" s="1741"/>
      <c r="H108" s="1741"/>
      <c r="I108" s="1741"/>
      <c r="J108" s="1741"/>
      <c r="K108" s="1741"/>
      <c r="L108" s="1741"/>
      <c r="M108" s="1741"/>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c r="DB108" s="11"/>
      <c r="DC108" s="11"/>
      <c r="DD108" s="11"/>
      <c r="DE108" s="11"/>
      <c r="DF108" s="11"/>
      <c r="DG108" s="11"/>
      <c r="DH108" s="11"/>
      <c r="DI108" s="11"/>
      <c r="DJ108" s="11"/>
      <c r="DK108" s="11"/>
      <c r="DL108" s="11"/>
      <c r="DM108" s="11"/>
      <c r="DN108" s="11"/>
      <c r="DO108" s="11"/>
      <c r="DP108" s="11"/>
      <c r="DQ108" s="11"/>
      <c r="DR108" s="11"/>
      <c r="DS108" s="11"/>
      <c r="DT108" s="11"/>
      <c r="DU108" s="11"/>
      <c r="DV108" s="11"/>
      <c r="DW108" s="11"/>
      <c r="DX108" s="11"/>
      <c r="DY108" s="11"/>
      <c r="DZ108" s="11"/>
      <c r="EA108" s="11"/>
      <c r="EB108" s="11"/>
      <c r="EC108" s="11"/>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c r="FG108" s="11"/>
      <c r="FH108" s="11"/>
      <c r="FI108" s="11"/>
      <c r="FJ108" s="11"/>
      <c r="FK108" s="11"/>
      <c r="FL108" s="11"/>
      <c r="FM108" s="11"/>
      <c r="FN108" s="11"/>
      <c r="FO108" s="11"/>
      <c r="FP108" s="11"/>
      <c r="FQ108" s="11"/>
      <c r="FR108" s="11"/>
      <c r="FS108" s="11"/>
      <c r="FT108" s="11"/>
      <c r="FU108" s="11"/>
      <c r="FV108" s="11"/>
      <c r="FW108" s="11"/>
      <c r="FX108" s="11"/>
      <c r="FY108" s="11"/>
      <c r="FZ108" s="11"/>
      <c r="GA108" s="11"/>
      <c r="GB108" s="11"/>
      <c r="GC108" s="11"/>
      <c r="GD108" s="11"/>
      <c r="GE108" s="11"/>
      <c r="GF108" s="11"/>
      <c r="GG108" s="11"/>
      <c r="GH108" s="11"/>
      <c r="GI108" s="11"/>
      <c r="GJ108" s="11"/>
      <c r="GK108" s="11"/>
      <c r="GL108" s="11"/>
      <c r="GM108" s="11"/>
      <c r="GN108" s="11"/>
      <c r="GO108" s="11"/>
      <c r="GP108" s="11"/>
      <c r="GQ108" s="11"/>
      <c r="GR108" s="11"/>
      <c r="GS108" s="11"/>
      <c r="GT108" s="11"/>
      <c r="GU108" s="11"/>
      <c r="GV108" s="11"/>
      <c r="GW108" s="11"/>
      <c r="GX108" s="11"/>
      <c r="GY108" s="11"/>
      <c r="GZ108" s="11"/>
      <c r="HA108" s="11"/>
      <c r="HB108" s="11"/>
      <c r="HC108" s="11"/>
      <c r="HD108" s="11"/>
      <c r="HE108" s="11"/>
      <c r="HF108" s="11"/>
      <c r="HG108" s="11"/>
      <c r="HH108" s="11"/>
      <c r="HI108" s="11"/>
      <c r="HJ108" s="11"/>
      <c r="HK108" s="11"/>
    </row>
    <row r="109" spans="1:16335" s="12" customFormat="1" ht="14.45">
      <c r="A109" s="70"/>
      <c r="B109" s="11"/>
      <c r="C109" s="13"/>
      <c r="D109" s="13"/>
      <c r="E109" s="13"/>
      <c r="F109" s="13"/>
      <c r="G109" s="13"/>
      <c r="H109" s="13"/>
      <c r="I109" s="13"/>
      <c r="J109" s="13"/>
      <c r="K109" s="13"/>
      <c r="L109" s="13"/>
      <c r="M109" s="13"/>
      <c r="N109" s="13"/>
      <c r="O109" s="13"/>
      <c r="P109" s="13"/>
      <c r="Q109" s="13"/>
      <c r="R109" s="13"/>
      <c r="S109" s="77"/>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c r="AJV109" s="2"/>
      <c r="AJW109" s="2"/>
      <c r="AJX109" s="2"/>
      <c r="AJY109" s="2"/>
      <c r="AJZ109" s="2"/>
      <c r="AKA109" s="2"/>
      <c r="AKB109" s="2"/>
      <c r="AKC109" s="2"/>
      <c r="AKD109" s="2"/>
      <c r="AKE109" s="2"/>
      <c r="AKF109" s="2"/>
      <c r="AKG109" s="2"/>
      <c r="AKH109" s="2"/>
      <c r="AKI109" s="2"/>
      <c r="AKJ109" s="2"/>
      <c r="AKK109" s="2"/>
      <c r="AKL109" s="2"/>
      <c r="AKM109" s="2"/>
      <c r="AKN109" s="2"/>
      <c r="AKO109" s="2"/>
      <c r="AKP109" s="2"/>
      <c r="AKQ109" s="2"/>
      <c r="AKR109" s="2"/>
      <c r="AKS109" s="2"/>
      <c r="AKT109" s="2"/>
      <c r="AKU109" s="2"/>
      <c r="AKV109" s="2"/>
      <c r="AKW109" s="2"/>
      <c r="AKX109" s="2"/>
      <c r="AKY109" s="2"/>
      <c r="AKZ109" s="2"/>
      <c r="ALA109" s="2"/>
      <c r="ALB109" s="2"/>
      <c r="ALC109" s="2"/>
      <c r="ALD109" s="2"/>
      <c r="ALE109" s="2"/>
      <c r="ALF109" s="2"/>
      <c r="ALG109" s="2"/>
      <c r="ALH109" s="2"/>
      <c r="ALI109" s="2"/>
      <c r="ALJ109" s="2"/>
      <c r="ALK109" s="2"/>
      <c r="ALL109" s="2"/>
      <c r="ALM109" s="2"/>
      <c r="ALN109" s="2"/>
      <c r="ALO109" s="2"/>
      <c r="ALP109" s="2"/>
      <c r="ALQ109" s="2"/>
      <c r="ALR109" s="2"/>
      <c r="ALS109" s="2"/>
      <c r="ALT109" s="2"/>
      <c r="ALU109" s="2"/>
      <c r="ALV109" s="2"/>
      <c r="ALW109" s="2"/>
      <c r="ALX109" s="2"/>
      <c r="ALY109" s="2"/>
      <c r="ALZ109" s="2"/>
      <c r="AMA109" s="2"/>
      <c r="AMB109" s="2"/>
      <c r="AMC109" s="2"/>
      <c r="AMD109" s="2"/>
      <c r="AME109" s="2"/>
      <c r="AMF109" s="2"/>
      <c r="AMG109" s="2"/>
      <c r="AMH109" s="2"/>
      <c r="AMI109" s="2"/>
      <c r="AMJ109" s="2"/>
      <c r="AMK109" s="2"/>
      <c r="AML109" s="2"/>
      <c r="AMM109" s="2"/>
      <c r="AMN109" s="2"/>
      <c r="AMO109" s="2"/>
      <c r="AMP109" s="2"/>
      <c r="AMQ109" s="2"/>
      <c r="AMR109" s="2"/>
      <c r="AMS109" s="2"/>
      <c r="AMT109" s="2"/>
      <c r="AMU109" s="2"/>
      <c r="AMV109" s="2"/>
      <c r="AMW109" s="2"/>
      <c r="AMX109" s="2"/>
      <c r="AMY109" s="2"/>
      <c r="AMZ109" s="2"/>
      <c r="ANA109" s="2"/>
      <c r="ANB109" s="2"/>
      <c r="ANC109" s="2"/>
      <c r="AND109" s="2"/>
      <c r="ANE109" s="2"/>
      <c r="ANF109" s="2"/>
      <c r="ANG109" s="2"/>
      <c r="ANH109" s="2"/>
      <c r="ANI109" s="2"/>
      <c r="ANJ109" s="2"/>
      <c r="ANK109" s="2"/>
      <c r="ANL109" s="2"/>
      <c r="ANM109" s="2"/>
      <c r="ANN109" s="2"/>
      <c r="ANO109" s="2"/>
      <c r="ANP109" s="2"/>
      <c r="ANQ109" s="2"/>
      <c r="ANR109" s="2"/>
      <c r="ANS109" s="2"/>
      <c r="ANT109" s="2"/>
      <c r="ANU109" s="2"/>
      <c r="ANV109" s="2"/>
      <c r="ANW109" s="2"/>
      <c r="ANX109" s="2"/>
      <c r="ANY109" s="2"/>
      <c r="ANZ109" s="2"/>
      <c r="AOA109" s="2"/>
      <c r="AOB109" s="2"/>
      <c r="AOC109" s="2"/>
      <c r="AOD109" s="2"/>
      <c r="AOE109" s="2"/>
      <c r="AOF109" s="2"/>
      <c r="AOG109" s="2"/>
      <c r="AOH109" s="2"/>
      <c r="AOI109" s="2"/>
      <c r="AOJ109" s="2"/>
      <c r="AOK109" s="2"/>
      <c r="AOL109" s="2"/>
      <c r="AOM109" s="2"/>
      <c r="AON109" s="2"/>
      <c r="AOO109" s="2"/>
      <c r="AOP109" s="2"/>
      <c r="AOQ109" s="2"/>
      <c r="AOR109" s="2"/>
      <c r="AOS109" s="2"/>
      <c r="AOT109" s="2"/>
      <c r="AOU109" s="2"/>
      <c r="AOV109" s="2"/>
      <c r="AOW109" s="2"/>
      <c r="AOX109" s="2"/>
      <c r="AOY109" s="2"/>
      <c r="AOZ109" s="2"/>
      <c r="APA109" s="2"/>
      <c r="APB109" s="2"/>
      <c r="APC109" s="2"/>
      <c r="APD109" s="2"/>
      <c r="APE109" s="2"/>
      <c r="APF109" s="2"/>
      <c r="APG109" s="2"/>
      <c r="APH109" s="2"/>
      <c r="API109" s="2"/>
      <c r="APJ109" s="2"/>
      <c r="APK109" s="2"/>
      <c r="APL109" s="2"/>
      <c r="APM109" s="2"/>
      <c r="APN109" s="2"/>
      <c r="APO109" s="2"/>
      <c r="APP109" s="2"/>
      <c r="APQ109" s="2"/>
      <c r="APR109" s="2"/>
      <c r="APS109" s="2"/>
      <c r="APT109" s="2"/>
      <c r="APU109" s="2"/>
      <c r="APV109" s="2"/>
      <c r="APW109" s="2"/>
      <c r="APX109" s="2"/>
      <c r="APY109" s="2"/>
      <c r="APZ109" s="2"/>
      <c r="AQA109" s="2"/>
      <c r="AQB109" s="2"/>
      <c r="AQC109" s="2"/>
      <c r="AQD109" s="2"/>
      <c r="AQE109" s="2"/>
      <c r="AQF109" s="2"/>
      <c r="AQG109" s="2"/>
      <c r="AQH109" s="2"/>
      <c r="AQI109" s="2"/>
      <c r="AQJ109" s="2"/>
      <c r="AQK109" s="2"/>
      <c r="AQL109" s="2"/>
      <c r="AQM109" s="2"/>
      <c r="AQN109" s="2"/>
      <c r="AQO109" s="2"/>
      <c r="AQP109" s="2"/>
      <c r="AQQ109" s="2"/>
      <c r="AQR109" s="2"/>
      <c r="AQS109" s="2"/>
      <c r="AQT109" s="2"/>
      <c r="AQU109" s="2"/>
      <c r="AQV109" s="2"/>
      <c r="AQW109" s="2"/>
      <c r="AQX109" s="2"/>
      <c r="AQY109" s="2"/>
      <c r="AQZ109" s="2"/>
      <c r="ARA109" s="2"/>
      <c r="ARB109" s="2"/>
      <c r="ARC109" s="2"/>
      <c r="ARD109" s="2"/>
      <c r="ARE109" s="2"/>
      <c r="ARF109" s="2"/>
      <c r="ARG109" s="2"/>
      <c r="ARH109" s="2"/>
      <c r="ARI109" s="2"/>
      <c r="ARJ109" s="2"/>
      <c r="ARK109" s="2"/>
      <c r="ARL109" s="2"/>
      <c r="ARM109" s="2"/>
      <c r="ARN109" s="2"/>
      <c r="ARO109" s="2"/>
      <c r="ARP109" s="2"/>
      <c r="ARQ109" s="2"/>
      <c r="ARR109" s="2"/>
      <c r="ARS109" s="2"/>
      <c r="ART109" s="2"/>
      <c r="ARU109" s="2"/>
      <c r="ARV109" s="2"/>
      <c r="ARW109" s="2"/>
      <c r="ARX109" s="2"/>
      <c r="ARY109" s="2"/>
      <c r="ARZ109" s="2"/>
      <c r="ASA109" s="2"/>
      <c r="ASB109" s="2"/>
      <c r="ASC109" s="2"/>
      <c r="ASD109" s="2"/>
      <c r="ASE109" s="2"/>
      <c r="ASF109" s="2"/>
      <c r="ASG109" s="2"/>
      <c r="ASH109" s="2"/>
      <c r="ASI109" s="2"/>
      <c r="ASJ109" s="2"/>
      <c r="ASK109" s="2"/>
      <c r="ASL109" s="2"/>
      <c r="ASM109" s="2"/>
      <c r="ASN109" s="2"/>
      <c r="ASO109" s="2"/>
      <c r="ASP109" s="2"/>
      <c r="ASQ109" s="2"/>
      <c r="ASR109" s="2"/>
      <c r="ASS109" s="2"/>
      <c r="AST109" s="2"/>
      <c r="ASU109" s="2"/>
      <c r="ASV109" s="2"/>
      <c r="ASW109" s="2"/>
      <c r="ASX109" s="2"/>
      <c r="ASY109" s="2"/>
      <c r="ASZ109" s="2"/>
      <c r="ATA109" s="2"/>
      <c r="ATB109" s="2"/>
      <c r="ATC109" s="2"/>
      <c r="ATD109" s="2"/>
      <c r="ATE109" s="2"/>
      <c r="ATF109" s="2"/>
      <c r="ATG109" s="2"/>
      <c r="ATH109" s="2"/>
      <c r="ATI109" s="2"/>
      <c r="ATJ109" s="2"/>
      <c r="ATK109" s="2"/>
      <c r="ATL109" s="2"/>
      <c r="ATM109" s="2"/>
      <c r="ATN109" s="2"/>
      <c r="ATO109" s="2"/>
      <c r="ATP109" s="2"/>
      <c r="ATQ109" s="2"/>
      <c r="ATR109" s="2"/>
      <c r="ATS109" s="2"/>
      <c r="ATT109" s="2"/>
      <c r="ATU109" s="2"/>
      <c r="ATV109" s="2"/>
      <c r="ATW109" s="2"/>
      <c r="ATX109" s="2"/>
      <c r="ATY109" s="2"/>
      <c r="ATZ109" s="2"/>
      <c r="AUA109" s="2"/>
      <c r="AUB109" s="2"/>
      <c r="AUC109" s="2"/>
      <c r="AUD109" s="2"/>
      <c r="AUE109" s="2"/>
      <c r="AUF109" s="2"/>
      <c r="AUG109" s="2"/>
      <c r="AUH109" s="2"/>
      <c r="AUI109" s="2"/>
      <c r="AUJ109" s="2"/>
      <c r="AUK109" s="2"/>
      <c r="AUL109" s="2"/>
      <c r="AUM109" s="2"/>
      <c r="AUN109" s="2"/>
      <c r="AUO109" s="2"/>
      <c r="AUP109" s="2"/>
      <c r="AUQ109" s="2"/>
      <c r="AUR109" s="2"/>
      <c r="AUS109" s="2"/>
      <c r="AUT109" s="2"/>
      <c r="AUU109" s="2"/>
      <c r="AUV109" s="2"/>
      <c r="AUW109" s="2"/>
      <c r="AUX109" s="2"/>
      <c r="AUY109" s="2"/>
      <c r="AUZ109" s="2"/>
      <c r="AVA109" s="2"/>
      <c r="AVB109" s="2"/>
      <c r="AVC109" s="2"/>
      <c r="AVD109" s="2"/>
      <c r="AVE109" s="2"/>
      <c r="AVF109" s="2"/>
      <c r="AVG109" s="2"/>
      <c r="AVH109" s="2"/>
      <c r="AVI109" s="2"/>
      <c r="AVJ109" s="2"/>
      <c r="AVK109" s="2"/>
      <c r="AVL109" s="2"/>
      <c r="AVM109" s="2"/>
      <c r="AVN109" s="2"/>
      <c r="AVO109" s="2"/>
      <c r="AVP109" s="2"/>
      <c r="AVQ109" s="2"/>
      <c r="AVR109" s="2"/>
      <c r="AVS109" s="2"/>
      <c r="AVT109" s="2"/>
      <c r="AVU109" s="2"/>
      <c r="AVV109" s="2"/>
      <c r="AVW109" s="2"/>
      <c r="AVX109" s="2"/>
      <c r="AVY109" s="2"/>
      <c r="AVZ109" s="2"/>
      <c r="AWA109" s="2"/>
      <c r="AWB109" s="2"/>
      <c r="AWC109" s="2"/>
      <c r="AWD109" s="2"/>
      <c r="AWE109" s="2"/>
      <c r="AWF109" s="2"/>
      <c r="AWG109" s="2"/>
      <c r="AWH109" s="2"/>
      <c r="AWI109" s="2"/>
      <c r="AWJ109" s="2"/>
      <c r="AWK109" s="2"/>
      <c r="AWL109" s="2"/>
      <c r="AWM109" s="2"/>
      <c r="AWN109" s="2"/>
      <c r="AWO109" s="2"/>
      <c r="AWP109" s="2"/>
      <c r="AWQ109" s="2"/>
      <c r="AWR109" s="2"/>
      <c r="AWS109" s="2"/>
      <c r="AWT109" s="2"/>
      <c r="AWU109" s="2"/>
      <c r="AWV109" s="2"/>
      <c r="AWW109" s="2"/>
      <c r="AWX109" s="2"/>
      <c r="AWY109" s="2"/>
      <c r="AWZ109" s="2"/>
      <c r="AXA109" s="2"/>
      <c r="AXB109" s="2"/>
      <c r="AXC109" s="2"/>
      <c r="AXD109" s="2"/>
      <c r="AXE109" s="2"/>
      <c r="AXF109" s="2"/>
      <c r="AXG109" s="2"/>
      <c r="AXH109" s="2"/>
      <c r="AXI109" s="2"/>
      <c r="AXJ109" s="2"/>
      <c r="AXK109" s="2"/>
      <c r="AXL109" s="2"/>
      <c r="AXM109" s="2"/>
      <c r="AXN109" s="2"/>
      <c r="AXO109" s="2"/>
      <c r="AXP109" s="2"/>
      <c r="AXQ109" s="2"/>
      <c r="AXR109" s="2"/>
      <c r="AXS109" s="2"/>
      <c r="AXT109" s="2"/>
      <c r="AXU109" s="2"/>
      <c r="AXV109" s="2"/>
      <c r="AXW109" s="2"/>
      <c r="AXX109" s="2"/>
      <c r="AXY109" s="2"/>
      <c r="AXZ109" s="2"/>
      <c r="AYA109" s="2"/>
      <c r="AYB109" s="2"/>
      <c r="AYC109" s="2"/>
      <c r="AYD109" s="2"/>
      <c r="AYE109" s="2"/>
      <c r="AYF109" s="2"/>
      <c r="AYG109" s="2"/>
      <c r="AYH109" s="2"/>
      <c r="AYI109" s="2"/>
      <c r="AYJ109" s="2"/>
      <c r="AYK109" s="2"/>
      <c r="AYL109" s="2"/>
      <c r="AYM109" s="2"/>
      <c r="AYN109" s="2"/>
      <c r="AYO109" s="2"/>
      <c r="AYP109" s="2"/>
      <c r="AYQ109" s="2"/>
      <c r="AYR109" s="2"/>
      <c r="AYS109" s="2"/>
      <c r="AYT109" s="2"/>
      <c r="AYU109" s="2"/>
      <c r="AYV109" s="2"/>
      <c r="AYW109" s="2"/>
      <c r="AYX109" s="2"/>
      <c r="AYY109" s="2"/>
      <c r="AYZ109" s="2"/>
      <c r="AZA109" s="2"/>
      <c r="AZB109" s="2"/>
      <c r="AZC109" s="2"/>
      <c r="AZD109" s="2"/>
      <c r="AZE109" s="2"/>
      <c r="AZF109" s="2"/>
      <c r="AZG109" s="2"/>
      <c r="AZH109" s="2"/>
      <c r="AZI109" s="2"/>
      <c r="AZJ109" s="2"/>
      <c r="AZK109" s="2"/>
      <c r="AZL109" s="2"/>
      <c r="AZM109" s="2"/>
      <c r="AZN109" s="2"/>
      <c r="AZO109" s="2"/>
      <c r="AZP109" s="2"/>
      <c r="AZQ109" s="2"/>
      <c r="AZR109" s="2"/>
      <c r="AZS109" s="2"/>
      <c r="AZT109" s="2"/>
      <c r="AZU109" s="2"/>
      <c r="AZV109" s="2"/>
      <c r="AZW109" s="2"/>
      <c r="AZX109" s="2"/>
      <c r="AZY109" s="2"/>
      <c r="AZZ109" s="2"/>
      <c r="BAA109" s="2"/>
      <c r="BAB109" s="2"/>
      <c r="BAC109" s="2"/>
      <c r="BAD109" s="2"/>
      <c r="BAE109" s="2"/>
      <c r="BAF109" s="2"/>
      <c r="BAG109" s="2"/>
      <c r="BAH109" s="2"/>
      <c r="BAI109" s="2"/>
      <c r="BAJ109" s="2"/>
      <c r="BAK109" s="2"/>
      <c r="BAL109" s="2"/>
      <c r="BAM109" s="2"/>
      <c r="BAN109" s="2"/>
      <c r="BAO109" s="2"/>
      <c r="BAP109" s="2"/>
      <c r="BAQ109" s="2"/>
      <c r="BAR109" s="2"/>
      <c r="BAS109" s="2"/>
      <c r="BAT109" s="2"/>
      <c r="BAU109" s="2"/>
      <c r="BAV109" s="2"/>
      <c r="BAW109" s="2"/>
      <c r="BAX109" s="2"/>
      <c r="BAY109" s="2"/>
      <c r="BAZ109" s="2"/>
      <c r="BBA109" s="2"/>
      <c r="BBB109" s="2"/>
      <c r="BBC109" s="2"/>
      <c r="BBD109" s="2"/>
      <c r="BBE109" s="2"/>
      <c r="BBF109" s="2"/>
      <c r="BBG109" s="2"/>
      <c r="BBH109" s="2"/>
      <c r="BBI109" s="2"/>
      <c r="BBJ109" s="2"/>
      <c r="BBK109" s="2"/>
      <c r="BBL109" s="2"/>
      <c r="BBM109" s="2"/>
      <c r="BBN109" s="2"/>
      <c r="BBO109" s="2"/>
      <c r="BBP109" s="2"/>
      <c r="BBQ109" s="2"/>
      <c r="BBR109" s="2"/>
      <c r="BBS109" s="2"/>
      <c r="BBT109" s="2"/>
      <c r="BBU109" s="2"/>
      <c r="BBV109" s="2"/>
      <c r="BBW109" s="2"/>
      <c r="BBX109" s="2"/>
      <c r="BBY109" s="2"/>
      <c r="BBZ109" s="2"/>
      <c r="BCA109" s="2"/>
      <c r="BCB109" s="2"/>
      <c r="BCC109" s="2"/>
      <c r="BCD109" s="2"/>
      <c r="BCE109" s="2"/>
      <c r="BCF109" s="2"/>
      <c r="BCG109" s="2"/>
      <c r="BCH109" s="2"/>
      <c r="BCI109" s="2"/>
      <c r="BCJ109" s="2"/>
      <c r="BCK109" s="2"/>
      <c r="BCL109" s="2"/>
      <c r="BCM109" s="2"/>
      <c r="BCN109" s="2"/>
      <c r="BCO109" s="2"/>
      <c r="BCP109" s="2"/>
      <c r="BCQ109" s="2"/>
      <c r="BCR109" s="2"/>
      <c r="BCS109" s="2"/>
      <c r="BCT109" s="2"/>
      <c r="BCU109" s="2"/>
      <c r="BCV109" s="2"/>
      <c r="BCW109" s="2"/>
      <c r="BCX109" s="2"/>
      <c r="BCY109" s="2"/>
      <c r="BCZ109" s="2"/>
      <c r="BDA109" s="2"/>
      <c r="BDB109" s="2"/>
      <c r="BDC109" s="2"/>
      <c r="BDD109" s="2"/>
      <c r="BDE109" s="2"/>
      <c r="BDF109" s="2"/>
      <c r="BDG109" s="2"/>
      <c r="BDH109" s="2"/>
      <c r="BDI109" s="2"/>
      <c r="BDJ109" s="2"/>
      <c r="BDK109" s="2"/>
      <c r="BDL109" s="2"/>
      <c r="BDM109" s="2"/>
      <c r="BDN109" s="2"/>
      <c r="BDO109" s="2"/>
      <c r="BDP109" s="2"/>
      <c r="BDQ109" s="2"/>
      <c r="BDR109" s="2"/>
      <c r="BDS109" s="2"/>
      <c r="BDT109" s="2"/>
      <c r="BDU109" s="2"/>
      <c r="BDV109" s="2"/>
      <c r="BDW109" s="2"/>
      <c r="BDX109" s="2"/>
      <c r="BDY109" s="2"/>
      <c r="BDZ109" s="2"/>
      <c r="BEA109" s="2"/>
      <c r="BEB109" s="2"/>
      <c r="BEC109" s="2"/>
      <c r="BED109" s="2"/>
      <c r="BEE109" s="2"/>
      <c r="BEF109" s="2"/>
      <c r="BEG109" s="2"/>
      <c r="BEH109" s="2"/>
      <c r="BEI109" s="2"/>
      <c r="BEJ109" s="2"/>
      <c r="BEK109" s="2"/>
      <c r="BEL109" s="2"/>
      <c r="BEM109" s="2"/>
      <c r="BEN109" s="2"/>
      <c r="BEO109" s="2"/>
      <c r="BEP109" s="2"/>
      <c r="BEQ109" s="2"/>
      <c r="BER109" s="2"/>
      <c r="BES109" s="2"/>
      <c r="BET109" s="2"/>
      <c r="BEU109" s="2"/>
      <c r="BEV109" s="2"/>
      <c r="BEW109" s="2"/>
      <c r="BEX109" s="2"/>
      <c r="BEY109" s="2"/>
      <c r="BEZ109" s="2"/>
      <c r="BFA109" s="2"/>
      <c r="BFB109" s="2"/>
      <c r="BFC109" s="2"/>
      <c r="BFD109" s="2"/>
      <c r="BFE109" s="2"/>
      <c r="BFF109" s="2"/>
      <c r="BFG109" s="2"/>
      <c r="BFH109" s="2"/>
      <c r="BFI109" s="2"/>
      <c r="BFJ109" s="2"/>
      <c r="BFK109" s="2"/>
      <c r="BFL109" s="2"/>
      <c r="BFM109" s="2"/>
      <c r="BFN109" s="2"/>
      <c r="BFO109" s="2"/>
      <c r="BFP109" s="2"/>
      <c r="BFQ109" s="2"/>
      <c r="BFR109" s="2"/>
      <c r="BFS109" s="2"/>
      <c r="BFT109" s="2"/>
      <c r="BFU109" s="2"/>
      <c r="BFV109" s="2"/>
      <c r="BFW109" s="2"/>
      <c r="BFX109" s="2"/>
      <c r="BFY109" s="2"/>
      <c r="BFZ109" s="2"/>
      <c r="BGA109" s="2"/>
      <c r="BGB109" s="2"/>
      <c r="BGC109" s="2"/>
      <c r="BGD109" s="2"/>
      <c r="BGE109" s="2"/>
      <c r="BGF109" s="2"/>
      <c r="BGG109" s="2"/>
      <c r="BGH109" s="2"/>
      <c r="BGI109" s="2"/>
      <c r="BGJ109" s="2"/>
      <c r="BGK109" s="2"/>
      <c r="BGL109" s="2"/>
      <c r="BGM109" s="2"/>
      <c r="BGN109" s="2"/>
      <c r="BGO109" s="2"/>
      <c r="BGP109" s="2"/>
      <c r="BGQ109" s="2"/>
      <c r="BGR109" s="2"/>
      <c r="BGS109" s="2"/>
      <c r="BGT109" s="2"/>
      <c r="BGU109" s="2"/>
      <c r="BGV109" s="2"/>
      <c r="BGW109" s="2"/>
      <c r="BGX109" s="2"/>
      <c r="BGY109" s="2"/>
      <c r="BGZ109" s="2"/>
      <c r="BHA109" s="2"/>
      <c r="BHB109" s="2"/>
      <c r="BHC109" s="2"/>
      <c r="BHD109" s="2"/>
      <c r="BHE109" s="2"/>
      <c r="BHF109" s="2"/>
      <c r="BHG109" s="2"/>
      <c r="BHH109" s="2"/>
      <c r="BHI109" s="2"/>
      <c r="BHJ109" s="2"/>
      <c r="BHK109" s="2"/>
      <c r="BHL109" s="2"/>
      <c r="BHM109" s="2"/>
      <c r="BHN109" s="2"/>
      <c r="BHO109" s="2"/>
      <c r="BHP109" s="2"/>
      <c r="BHQ109" s="2"/>
      <c r="BHR109" s="2"/>
      <c r="BHS109" s="2"/>
      <c r="BHT109" s="2"/>
      <c r="BHU109" s="2"/>
      <c r="BHV109" s="2"/>
      <c r="BHW109" s="2"/>
      <c r="BHX109" s="2"/>
      <c r="BHY109" s="2"/>
      <c r="BHZ109" s="2"/>
      <c r="BIA109" s="2"/>
      <c r="BIB109" s="2"/>
      <c r="BIC109" s="2"/>
      <c r="BID109" s="2"/>
      <c r="BIE109" s="2"/>
      <c r="BIF109" s="2"/>
      <c r="BIG109" s="2"/>
      <c r="BIH109" s="2"/>
      <c r="BII109" s="2"/>
      <c r="BIJ109" s="2"/>
      <c r="BIK109" s="2"/>
      <c r="BIL109" s="2"/>
      <c r="BIM109" s="2"/>
      <c r="BIN109" s="2"/>
      <c r="BIO109" s="2"/>
      <c r="BIP109" s="2"/>
      <c r="BIQ109" s="2"/>
      <c r="BIR109" s="2"/>
      <c r="BIS109" s="2"/>
      <c r="BIT109" s="2"/>
      <c r="BIU109" s="2"/>
      <c r="BIV109" s="2"/>
      <c r="BIW109" s="2"/>
      <c r="BIX109" s="2"/>
      <c r="BIY109" s="2"/>
      <c r="BIZ109" s="2"/>
      <c r="BJA109" s="2"/>
      <c r="BJB109" s="2"/>
      <c r="BJC109" s="2"/>
      <c r="BJD109" s="2"/>
      <c r="BJE109" s="2"/>
      <c r="BJF109" s="2"/>
      <c r="BJG109" s="2"/>
      <c r="BJH109" s="2"/>
      <c r="BJI109" s="2"/>
      <c r="BJJ109" s="2"/>
      <c r="BJK109" s="2"/>
      <c r="BJL109" s="2"/>
      <c r="BJM109" s="2"/>
      <c r="BJN109" s="2"/>
      <c r="BJO109" s="2"/>
      <c r="BJP109" s="2"/>
      <c r="BJQ109" s="2"/>
      <c r="BJR109" s="2"/>
      <c r="BJS109" s="2"/>
      <c r="BJT109" s="2"/>
      <c r="BJU109" s="2"/>
      <c r="BJV109" s="2"/>
      <c r="BJW109" s="2"/>
      <c r="BJX109" s="2"/>
      <c r="BJY109" s="2"/>
      <c r="BJZ109" s="2"/>
      <c r="BKA109" s="2"/>
      <c r="BKB109" s="2"/>
      <c r="BKC109" s="2"/>
      <c r="BKD109" s="2"/>
      <c r="BKE109" s="2"/>
      <c r="BKF109" s="2"/>
      <c r="BKG109" s="2"/>
      <c r="BKH109" s="2"/>
      <c r="BKI109" s="2"/>
      <c r="BKJ109" s="2"/>
      <c r="BKK109" s="2"/>
      <c r="BKL109" s="2"/>
      <c r="BKM109" s="2"/>
      <c r="BKN109" s="2"/>
      <c r="BKO109" s="2"/>
      <c r="BKP109" s="2"/>
      <c r="BKQ109" s="2"/>
      <c r="BKR109" s="2"/>
      <c r="BKS109" s="2"/>
      <c r="BKT109" s="2"/>
      <c r="BKU109" s="2"/>
      <c r="BKV109" s="2"/>
      <c r="BKW109" s="2"/>
      <c r="BKX109" s="2"/>
      <c r="BKY109" s="2"/>
      <c r="BKZ109" s="2"/>
      <c r="BLA109" s="2"/>
      <c r="BLB109" s="2"/>
      <c r="BLC109" s="2"/>
      <c r="BLD109" s="2"/>
      <c r="BLE109" s="2"/>
      <c r="BLF109" s="2"/>
      <c r="BLG109" s="2"/>
      <c r="BLH109" s="2"/>
      <c r="BLI109" s="2"/>
      <c r="BLJ109" s="2"/>
      <c r="BLK109" s="2"/>
      <c r="BLL109" s="2"/>
      <c r="BLM109" s="2"/>
      <c r="BLN109" s="2"/>
      <c r="BLO109" s="2"/>
      <c r="BLP109" s="2"/>
      <c r="BLQ109" s="2"/>
      <c r="BLR109" s="2"/>
      <c r="BLS109" s="2"/>
      <c r="BLT109" s="2"/>
      <c r="BLU109" s="2"/>
      <c r="BLV109" s="2"/>
      <c r="BLW109" s="2"/>
      <c r="BLX109" s="2"/>
      <c r="BLY109" s="2"/>
      <c r="BLZ109" s="2"/>
      <c r="BMA109" s="2"/>
      <c r="BMB109" s="2"/>
      <c r="BMC109" s="2"/>
      <c r="BMD109" s="2"/>
      <c r="BME109" s="2"/>
      <c r="BMF109" s="2"/>
      <c r="BMG109" s="2"/>
      <c r="BMH109" s="2"/>
      <c r="BMI109" s="2"/>
      <c r="BMJ109" s="2"/>
      <c r="BMK109" s="2"/>
      <c r="BML109" s="2"/>
      <c r="BMM109" s="2"/>
      <c r="BMN109" s="2"/>
      <c r="BMO109" s="2"/>
      <c r="BMP109" s="2"/>
      <c r="BMQ109" s="2"/>
      <c r="BMR109" s="2"/>
      <c r="BMS109" s="2"/>
      <c r="BMT109" s="2"/>
      <c r="BMU109" s="2"/>
      <c r="BMV109" s="2"/>
      <c r="BMW109" s="2"/>
      <c r="BMX109" s="2"/>
      <c r="BMY109" s="2"/>
      <c r="BMZ109" s="2"/>
      <c r="BNA109" s="2"/>
      <c r="BNB109" s="2"/>
      <c r="BNC109" s="2"/>
      <c r="BND109" s="2"/>
      <c r="BNE109" s="2"/>
      <c r="BNF109" s="2"/>
      <c r="BNG109" s="2"/>
      <c r="BNH109" s="2"/>
      <c r="BNI109" s="2"/>
      <c r="BNJ109" s="2"/>
      <c r="BNK109" s="2"/>
      <c r="BNL109" s="2"/>
      <c r="BNM109" s="2"/>
      <c r="BNN109" s="2"/>
      <c r="BNO109" s="2"/>
      <c r="BNP109" s="2"/>
      <c r="BNQ109" s="2"/>
      <c r="BNR109" s="2"/>
      <c r="BNS109" s="2"/>
      <c r="BNT109" s="2"/>
      <c r="BNU109" s="2"/>
      <c r="BNV109" s="2"/>
      <c r="BNW109" s="2"/>
      <c r="BNX109" s="2"/>
      <c r="BNY109" s="2"/>
      <c r="BNZ109" s="2"/>
      <c r="BOA109" s="2"/>
      <c r="BOB109" s="2"/>
      <c r="BOC109" s="2"/>
      <c r="BOD109" s="2"/>
      <c r="BOE109" s="2"/>
      <c r="BOF109" s="2"/>
      <c r="BOG109" s="2"/>
      <c r="BOH109" s="2"/>
      <c r="BOI109" s="2"/>
      <c r="BOJ109" s="2"/>
      <c r="BOK109" s="2"/>
      <c r="BOL109" s="2"/>
      <c r="BOM109" s="2"/>
      <c r="BON109" s="2"/>
      <c r="BOO109" s="2"/>
      <c r="BOP109" s="2"/>
      <c r="BOQ109" s="2"/>
      <c r="BOR109" s="2"/>
      <c r="BOS109" s="2"/>
      <c r="BOT109" s="2"/>
      <c r="BOU109" s="2"/>
      <c r="BOV109" s="2"/>
      <c r="BOW109" s="2"/>
      <c r="BOX109" s="2"/>
      <c r="BOY109" s="2"/>
      <c r="BOZ109" s="2"/>
      <c r="BPA109" s="2"/>
      <c r="BPB109" s="2"/>
      <c r="BPC109" s="2"/>
      <c r="BPD109" s="2"/>
      <c r="BPE109" s="2"/>
      <c r="BPF109" s="2"/>
      <c r="BPG109" s="2"/>
      <c r="BPH109" s="2"/>
      <c r="BPI109" s="2"/>
      <c r="BPJ109" s="2"/>
      <c r="BPK109" s="2"/>
      <c r="BPL109" s="2"/>
      <c r="BPM109" s="2"/>
      <c r="BPN109" s="2"/>
      <c r="BPO109" s="2"/>
      <c r="BPP109" s="2"/>
      <c r="BPQ109" s="2"/>
      <c r="BPR109" s="2"/>
      <c r="BPS109" s="2"/>
      <c r="BPT109" s="2"/>
      <c r="BPU109" s="2"/>
      <c r="BPV109" s="2"/>
      <c r="BPW109" s="2"/>
      <c r="BPX109" s="2"/>
      <c r="BPY109" s="2"/>
      <c r="BPZ109" s="2"/>
      <c r="BQA109" s="2"/>
      <c r="BQB109" s="2"/>
      <c r="BQC109" s="2"/>
      <c r="BQD109" s="2"/>
      <c r="BQE109" s="2"/>
      <c r="BQF109" s="2"/>
      <c r="BQG109" s="2"/>
      <c r="BQH109" s="2"/>
      <c r="BQI109" s="2"/>
      <c r="BQJ109" s="2"/>
      <c r="BQK109" s="2"/>
      <c r="BQL109" s="2"/>
      <c r="BQM109" s="2"/>
      <c r="BQN109" s="2"/>
      <c r="BQO109" s="2"/>
      <c r="BQP109" s="2"/>
      <c r="BQQ109" s="2"/>
      <c r="BQR109" s="2"/>
      <c r="BQS109" s="2"/>
      <c r="BQT109" s="2"/>
      <c r="BQU109" s="2"/>
      <c r="BQV109" s="2"/>
      <c r="BQW109" s="2"/>
      <c r="BQX109" s="2"/>
      <c r="BQY109" s="2"/>
      <c r="BQZ109" s="2"/>
      <c r="BRA109" s="2"/>
      <c r="BRB109" s="2"/>
      <c r="BRC109" s="2"/>
      <c r="BRD109" s="2"/>
      <c r="BRE109" s="2"/>
      <c r="BRF109" s="2"/>
      <c r="BRG109" s="2"/>
      <c r="BRH109" s="2"/>
      <c r="BRI109" s="2"/>
      <c r="BRJ109" s="2"/>
      <c r="BRK109" s="2"/>
      <c r="BRL109" s="2"/>
      <c r="BRM109" s="2"/>
      <c r="BRN109" s="2"/>
      <c r="BRO109" s="2"/>
      <c r="BRP109" s="2"/>
      <c r="BRQ109" s="2"/>
      <c r="BRR109" s="2"/>
      <c r="BRS109" s="2"/>
      <c r="BRT109" s="2"/>
      <c r="BRU109" s="2"/>
      <c r="BRV109" s="2"/>
      <c r="BRW109" s="2"/>
      <c r="BRX109" s="2"/>
      <c r="BRY109" s="2"/>
      <c r="BRZ109" s="2"/>
      <c r="BSA109" s="2"/>
      <c r="BSB109" s="2"/>
      <c r="BSC109" s="2"/>
      <c r="BSD109" s="2"/>
      <c r="BSE109" s="2"/>
      <c r="BSF109" s="2"/>
      <c r="BSG109" s="2"/>
      <c r="BSH109" s="2"/>
      <c r="BSI109" s="2"/>
      <c r="BSJ109" s="2"/>
      <c r="BSK109" s="2"/>
      <c r="BSL109" s="2"/>
      <c r="BSM109" s="2"/>
      <c r="BSN109" s="2"/>
      <c r="BSO109" s="2"/>
      <c r="BSP109" s="2"/>
      <c r="BSQ109" s="2"/>
      <c r="BSR109" s="2"/>
      <c r="BSS109" s="2"/>
      <c r="BST109" s="2"/>
      <c r="BSU109" s="2"/>
      <c r="BSV109" s="2"/>
      <c r="BSW109" s="2"/>
      <c r="BSX109" s="2"/>
      <c r="BSY109" s="2"/>
      <c r="BSZ109" s="2"/>
      <c r="BTA109" s="2"/>
      <c r="BTB109" s="2"/>
      <c r="BTC109" s="2"/>
      <c r="BTD109" s="2"/>
      <c r="BTE109" s="2"/>
      <c r="BTF109" s="2"/>
      <c r="BTG109" s="2"/>
      <c r="BTH109" s="2"/>
      <c r="BTI109" s="2"/>
      <c r="BTJ109" s="2"/>
      <c r="BTK109" s="2"/>
      <c r="BTL109" s="2"/>
      <c r="BTM109" s="2"/>
      <c r="BTN109" s="2"/>
      <c r="BTO109" s="2"/>
      <c r="BTP109" s="2"/>
      <c r="BTQ109" s="2"/>
      <c r="BTR109" s="2"/>
      <c r="BTS109" s="2"/>
      <c r="BTT109" s="2"/>
      <c r="BTU109" s="2"/>
      <c r="BTV109" s="2"/>
      <c r="BTW109" s="2"/>
      <c r="BTX109" s="2"/>
      <c r="BTY109" s="2"/>
      <c r="BTZ109" s="2"/>
      <c r="BUA109" s="2"/>
      <c r="BUB109" s="2"/>
      <c r="BUC109" s="2"/>
      <c r="BUD109" s="2"/>
      <c r="BUE109" s="2"/>
      <c r="BUF109" s="2"/>
      <c r="BUG109" s="2"/>
      <c r="BUH109" s="2"/>
      <c r="BUI109" s="2"/>
      <c r="BUJ109" s="2"/>
      <c r="BUK109" s="2"/>
      <c r="BUL109" s="2"/>
      <c r="BUM109" s="2"/>
      <c r="BUN109" s="2"/>
      <c r="BUO109" s="2"/>
      <c r="BUP109" s="2"/>
      <c r="BUQ109" s="2"/>
      <c r="BUR109" s="2"/>
      <c r="BUS109" s="2"/>
      <c r="BUT109" s="2"/>
      <c r="BUU109" s="2"/>
      <c r="BUV109" s="2"/>
      <c r="BUW109" s="2"/>
      <c r="BUX109" s="2"/>
      <c r="BUY109" s="2"/>
      <c r="BUZ109" s="2"/>
      <c r="BVA109" s="2"/>
      <c r="BVB109" s="2"/>
      <c r="BVC109" s="2"/>
      <c r="BVD109" s="2"/>
      <c r="BVE109" s="2"/>
      <c r="BVF109" s="2"/>
      <c r="BVG109" s="2"/>
      <c r="BVH109" s="2"/>
      <c r="BVI109" s="2"/>
      <c r="BVJ109" s="2"/>
      <c r="BVK109" s="2"/>
      <c r="BVL109" s="2"/>
      <c r="BVM109" s="2"/>
      <c r="BVN109" s="2"/>
      <c r="BVO109" s="2"/>
      <c r="BVP109" s="2"/>
      <c r="BVQ109" s="2"/>
      <c r="BVR109" s="2"/>
      <c r="BVS109" s="2"/>
      <c r="BVT109" s="2"/>
      <c r="BVU109" s="2"/>
      <c r="BVV109" s="2"/>
      <c r="BVW109" s="2"/>
      <c r="BVX109" s="2"/>
      <c r="BVY109" s="2"/>
      <c r="BVZ109" s="2"/>
      <c r="BWA109" s="2"/>
      <c r="BWB109" s="2"/>
      <c r="BWC109" s="2"/>
      <c r="BWD109" s="2"/>
      <c r="BWE109" s="2"/>
      <c r="BWF109" s="2"/>
      <c r="BWG109" s="2"/>
      <c r="BWH109" s="2"/>
      <c r="BWI109" s="2"/>
      <c r="BWJ109" s="2"/>
      <c r="BWK109" s="2"/>
      <c r="BWL109" s="2"/>
      <c r="BWM109" s="2"/>
      <c r="BWN109" s="2"/>
      <c r="BWO109" s="2"/>
      <c r="BWP109" s="2"/>
      <c r="BWQ109" s="2"/>
      <c r="BWR109" s="2"/>
      <c r="BWS109" s="2"/>
      <c r="BWT109" s="2"/>
      <c r="BWU109" s="2"/>
      <c r="BWV109" s="2"/>
      <c r="BWW109" s="2"/>
      <c r="BWX109" s="2"/>
      <c r="BWY109" s="2"/>
      <c r="BWZ109" s="2"/>
      <c r="BXA109" s="2"/>
      <c r="BXB109" s="2"/>
      <c r="BXC109" s="2"/>
      <c r="BXD109" s="2"/>
      <c r="BXE109" s="2"/>
      <c r="BXF109" s="2"/>
      <c r="BXG109" s="2"/>
      <c r="BXH109" s="2"/>
      <c r="BXI109" s="2"/>
      <c r="BXJ109" s="2"/>
      <c r="BXK109" s="2"/>
      <c r="BXL109" s="2"/>
      <c r="BXM109" s="2"/>
      <c r="BXN109" s="2"/>
      <c r="BXO109" s="2"/>
      <c r="BXP109" s="2"/>
      <c r="BXQ109" s="2"/>
      <c r="BXR109" s="2"/>
      <c r="BXS109" s="2"/>
      <c r="BXT109" s="2"/>
      <c r="BXU109" s="2"/>
      <c r="BXV109" s="2"/>
      <c r="BXW109" s="2"/>
      <c r="BXX109" s="2"/>
      <c r="BXY109" s="2"/>
      <c r="BXZ109" s="2"/>
      <c r="BYA109" s="2"/>
      <c r="BYB109" s="2"/>
      <c r="BYC109" s="2"/>
      <c r="BYD109" s="2"/>
      <c r="BYE109" s="2"/>
      <c r="BYF109" s="2"/>
      <c r="BYG109" s="2"/>
      <c r="BYH109" s="2"/>
      <c r="BYI109" s="2"/>
      <c r="BYJ109" s="2"/>
      <c r="BYK109" s="2"/>
      <c r="BYL109" s="2"/>
      <c r="BYM109" s="2"/>
      <c r="BYN109" s="2"/>
      <c r="BYO109" s="2"/>
      <c r="BYP109" s="2"/>
      <c r="BYQ109" s="2"/>
      <c r="BYR109" s="2"/>
      <c r="BYS109" s="2"/>
      <c r="BYT109" s="2"/>
      <c r="BYU109" s="2"/>
      <c r="BYV109" s="2"/>
      <c r="BYW109" s="2"/>
      <c r="BYX109" s="2"/>
      <c r="BYY109" s="2"/>
      <c r="BYZ109" s="2"/>
      <c r="BZA109" s="2"/>
      <c r="BZB109" s="2"/>
      <c r="BZC109" s="2"/>
      <c r="BZD109" s="2"/>
      <c r="BZE109" s="2"/>
      <c r="BZF109" s="2"/>
      <c r="BZG109" s="2"/>
      <c r="BZH109" s="2"/>
      <c r="BZI109" s="2"/>
      <c r="BZJ109" s="2"/>
      <c r="BZK109" s="2"/>
      <c r="BZL109" s="2"/>
      <c r="BZM109" s="2"/>
      <c r="BZN109" s="2"/>
      <c r="BZO109" s="2"/>
      <c r="BZP109" s="2"/>
      <c r="BZQ109" s="2"/>
      <c r="BZR109" s="2"/>
      <c r="BZS109" s="2"/>
      <c r="BZT109" s="2"/>
      <c r="BZU109" s="2"/>
      <c r="BZV109" s="2"/>
      <c r="BZW109" s="2"/>
      <c r="BZX109" s="2"/>
      <c r="BZY109" s="2"/>
      <c r="BZZ109" s="2"/>
      <c r="CAA109" s="2"/>
      <c r="CAB109" s="2"/>
      <c r="CAC109" s="2"/>
      <c r="CAD109" s="2"/>
      <c r="CAE109" s="2"/>
      <c r="CAF109" s="2"/>
      <c r="CAG109" s="2"/>
      <c r="CAH109" s="2"/>
      <c r="CAI109" s="2"/>
      <c r="CAJ109" s="2"/>
      <c r="CAK109" s="2"/>
      <c r="CAL109" s="2"/>
      <c r="CAM109" s="2"/>
      <c r="CAN109" s="2"/>
      <c r="CAO109" s="2"/>
      <c r="CAP109" s="2"/>
      <c r="CAQ109" s="2"/>
      <c r="CAR109" s="2"/>
      <c r="CAS109" s="2"/>
      <c r="CAT109" s="2"/>
      <c r="CAU109" s="2"/>
      <c r="CAV109" s="2"/>
      <c r="CAW109" s="2"/>
      <c r="CAX109" s="2"/>
      <c r="CAY109" s="2"/>
      <c r="CAZ109" s="2"/>
      <c r="CBA109" s="2"/>
      <c r="CBB109" s="2"/>
      <c r="CBC109" s="2"/>
      <c r="CBD109" s="2"/>
      <c r="CBE109" s="2"/>
      <c r="CBF109" s="2"/>
      <c r="CBG109" s="2"/>
      <c r="CBH109" s="2"/>
      <c r="CBI109" s="2"/>
      <c r="CBJ109" s="2"/>
      <c r="CBK109" s="2"/>
      <c r="CBL109" s="2"/>
      <c r="CBM109" s="2"/>
      <c r="CBN109" s="2"/>
      <c r="CBO109" s="2"/>
      <c r="CBP109" s="2"/>
      <c r="CBQ109" s="2"/>
      <c r="CBR109" s="2"/>
      <c r="CBS109" s="2"/>
      <c r="CBT109" s="2"/>
      <c r="CBU109" s="2"/>
      <c r="CBV109" s="2"/>
      <c r="CBW109" s="2"/>
      <c r="CBX109" s="2"/>
      <c r="CBY109" s="2"/>
      <c r="CBZ109" s="2"/>
      <c r="CCA109" s="2"/>
      <c r="CCB109" s="2"/>
      <c r="CCC109" s="2"/>
      <c r="CCD109" s="2"/>
      <c r="CCE109" s="2"/>
      <c r="CCF109" s="2"/>
      <c r="CCG109" s="2"/>
      <c r="CCH109" s="2"/>
      <c r="CCI109" s="2"/>
      <c r="CCJ109" s="2"/>
      <c r="CCK109" s="2"/>
      <c r="CCL109" s="2"/>
      <c r="CCM109" s="2"/>
      <c r="CCN109" s="2"/>
      <c r="CCO109" s="2"/>
      <c r="CCP109" s="2"/>
      <c r="CCQ109" s="2"/>
      <c r="CCR109" s="2"/>
      <c r="CCS109" s="2"/>
      <c r="CCT109" s="2"/>
      <c r="CCU109" s="2"/>
      <c r="CCV109" s="2"/>
      <c r="CCW109" s="2"/>
      <c r="CCX109" s="2"/>
      <c r="CCY109" s="2"/>
      <c r="CCZ109" s="2"/>
      <c r="CDA109" s="2"/>
      <c r="CDB109" s="2"/>
      <c r="CDC109" s="2"/>
      <c r="CDD109" s="2"/>
      <c r="CDE109" s="2"/>
      <c r="CDF109" s="2"/>
      <c r="CDG109" s="2"/>
      <c r="CDH109" s="2"/>
      <c r="CDI109" s="2"/>
      <c r="CDJ109" s="2"/>
      <c r="CDK109" s="2"/>
      <c r="CDL109" s="2"/>
      <c r="CDM109" s="2"/>
      <c r="CDN109" s="2"/>
      <c r="CDO109" s="2"/>
      <c r="CDP109" s="2"/>
      <c r="CDQ109" s="2"/>
      <c r="CDR109" s="2"/>
      <c r="CDS109" s="2"/>
      <c r="CDT109" s="2"/>
      <c r="CDU109" s="2"/>
      <c r="CDV109" s="2"/>
      <c r="CDW109" s="2"/>
      <c r="CDX109" s="2"/>
      <c r="CDY109" s="2"/>
      <c r="CDZ109" s="2"/>
      <c r="CEA109" s="2"/>
      <c r="CEB109" s="2"/>
      <c r="CEC109" s="2"/>
      <c r="CED109" s="2"/>
      <c r="CEE109" s="2"/>
      <c r="CEF109" s="2"/>
      <c r="CEG109" s="2"/>
      <c r="CEH109" s="2"/>
      <c r="CEI109" s="2"/>
      <c r="CEJ109" s="2"/>
      <c r="CEK109" s="2"/>
      <c r="CEL109" s="2"/>
      <c r="CEM109" s="2"/>
      <c r="CEN109" s="2"/>
      <c r="CEO109" s="2"/>
      <c r="CEP109" s="2"/>
      <c r="CEQ109" s="2"/>
      <c r="CER109" s="2"/>
      <c r="CES109" s="2"/>
      <c r="CET109" s="2"/>
      <c r="CEU109" s="2"/>
      <c r="CEV109" s="2"/>
      <c r="CEW109" s="2"/>
      <c r="CEX109" s="2"/>
      <c r="CEY109" s="2"/>
      <c r="CEZ109" s="2"/>
      <c r="CFA109" s="2"/>
      <c r="CFB109" s="2"/>
      <c r="CFC109" s="2"/>
      <c r="CFD109" s="2"/>
      <c r="CFE109" s="2"/>
      <c r="CFF109" s="2"/>
      <c r="CFG109" s="2"/>
      <c r="CFH109" s="2"/>
      <c r="CFI109" s="2"/>
      <c r="CFJ109" s="2"/>
      <c r="CFK109" s="2"/>
      <c r="CFL109" s="2"/>
      <c r="CFM109" s="2"/>
      <c r="CFN109" s="2"/>
      <c r="CFO109" s="2"/>
      <c r="CFP109" s="2"/>
      <c r="CFQ109" s="2"/>
      <c r="CFR109" s="2"/>
      <c r="CFS109" s="2"/>
      <c r="CFT109" s="2"/>
      <c r="CFU109" s="2"/>
      <c r="CFV109" s="2"/>
      <c r="CFW109" s="2"/>
      <c r="CFX109" s="2"/>
      <c r="CFY109" s="2"/>
      <c r="CFZ109" s="2"/>
      <c r="CGA109" s="2"/>
      <c r="CGB109" s="2"/>
      <c r="CGC109" s="2"/>
      <c r="CGD109" s="2"/>
      <c r="CGE109" s="2"/>
      <c r="CGF109" s="2"/>
      <c r="CGG109" s="2"/>
      <c r="CGH109" s="2"/>
      <c r="CGI109" s="2"/>
      <c r="CGJ109" s="2"/>
      <c r="CGK109" s="2"/>
      <c r="CGL109" s="2"/>
      <c r="CGM109" s="2"/>
      <c r="CGN109" s="2"/>
      <c r="CGO109" s="2"/>
      <c r="CGP109" s="2"/>
      <c r="CGQ109" s="2"/>
      <c r="CGR109" s="2"/>
      <c r="CGS109" s="2"/>
      <c r="CGT109" s="2"/>
      <c r="CGU109" s="2"/>
      <c r="CGV109" s="2"/>
      <c r="CGW109" s="2"/>
      <c r="CGX109" s="2"/>
      <c r="CGY109" s="2"/>
      <c r="CGZ109" s="2"/>
      <c r="CHA109" s="2"/>
      <c r="CHB109" s="2"/>
      <c r="CHC109" s="2"/>
      <c r="CHD109" s="2"/>
      <c r="CHE109" s="2"/>
      <c r="CHF109" s="2"/>
      <c r="CHG109" s="2"/>
      <c r="CHH109" s="2"/>
      <c r="CHI109" s="2"/>
      <c r="CHJ109" s="2"/>
      <c r="CHK109" s="2"/>
      <c r="CHL109" s="2"/>
      <c r="CHM109" s="2"/>
      <c r="CHN109" s="2"/>
      <c r="CHO109" s="2"/>
      <c r="CHP109" s="2"/>
      <c r="CHQ109" s="2"/>
      <c r="CHR109" s="2"/>
      <c r="CHS109" s="2"/>
      <c r="CHT109" s="2"/>
      <c r="CHU109" s="2"/>
      <c r="CHV109" s="2"/>
      <c r="CHW109" s="2"/>
      <c r="CHX109" s="2"/>
      <c r="CHY109" s="2"/>
      <c r="CHZ109" s="2"/>
      <c r="CIA109" s="2"/>
      <c r="CIB109" s="2"/>
      <c r="CIC109" s="2"/>
      <c r="CID109" s="2"/>
      <c r="CIE109" s="2"/>
      <c r="CIF109" s="2"/>
      <c r="CIG109" s="2"/>
      <c r="CIH109" s="2"/>
      <c r="CII109" s="2"/>
      <c r="CIJ109" s="2"/>
      <c r="CIK109" s="2"/>
      <c r="CIL109" s="2"/>
      <c r="CIM109" s="2"/>
      <c r="CIN109" s="2"/>
      <c r="CIO109" s="2"/>
      <c r="CIP109" s="2"/>
      <c r="CIQ109" s="2"/>
      <c r="CIR109" s="2"/>
      <c r="CIS109" s="2"/>
      <c r="CIT109" s="2"/>
      <c r="CIU109" s="2"/>
      <c r="CIV109" s="2"/>
      <c r="CIW109" s="2"/>
      <c r="CIX109" s="2"/>
      <c r="CIY109" s="2"/>
      <c r="CIZ109" s="2"/>
      <c r="CJA109" s="2"/>
      <c r="CJB109" s="2"/>
      <c r="CJC109" s="2"/>
      <c r="CJD109" s="2"/>
      <c r="CJE109" s="2"/>
      <c r="CJF109" s="2"/>
      <c r="CJG109" s="2"/>
      <c r="CJH109" s="2"/>
      <c r="CJI109" s="2"/>
      <c r="CJJ109" s="2"/>
      <c r="CJK109" s="2"/>
      <c r="CJL109" s="2"/>
      <c r="CJM109" s="2"/>
      <c r="CJN109" s="2"/>
      <c r="CJO109" s="2"/>
      <c r="CJP109" s="2"/>
      <c r="CJQ109" s="2"/>
      <c r="CJR109" s="2"/>
      <c r="CJS109" s="2"/>
      <c r="CJT109" s="2"/>
      <c r="CJU109" s="2"/>
      <c r="CJV109" s="2"/>
      <c r="CJW109" s="2"/>
      <c r="CJX109" s="2"/>
      <c r="CJY109" s="2"/>
      <c r="CJZ109" s="2"/>
      <c r="CKA109" s="2"/>
      <c r="CKB109" s="2"/>
      <c r="CKC109" s="2"/>
      <c r="CKD109" s="2"/>
      <c r="CKE109" s="2"/>
      <c r="CKF109" s="2"/>
      <c r="CKG109" s="2"/>
      <c r="CKH109" s="2"/>
      <c r="CKI109" s="2"/>
      <c r="CKJ109" s="2"/>
      <c r="CKK109" s="2"/>
      <c r="CKL109" s="2"/>
      <c r="CKM109" s="2"/>
      <c r="CKN109" s="2"/>
      <c r="CKO109" s="2"/>
      <c r="CKP109" s="2"/>
      <c r="CKQ109" s="2"/>
      <c r="CKR109" s="2"/>
      <c r="CKS109" s="2"/>
      <c r="CKT109" s="2"/>
      <c r="CKU109" s="2"/>
      <c r="CKV109" s="2"/>
      <c r="CKW109" s="2"/>
      <c r="CKX109" s="2"/>
      <c r="CKY109" s="2"/>
      <c r="CKZ109" s="2"/>
      <c r="CLA109" s="2"/>
      <c r="CLB109" s="2"/>
      <c r="CLC109" s="2"/>
      <c r="CLD109" s="2"/>
      <c r="CLE109" s="2"/>
      <c r="CLF109" s="2"/>
      <c r="CLG109" s="2"/>
      <c r="CLH109" s="2"/>
      <c r="CLI109" s="2"/>
      <c r="CLJ109" s="2"/>
      <c r="CLK109" s="2"/>
      <c r="CLL109" s="2"/>
      <c r="CLM109" s="2"/>
      <c r="CLN109" s="2"/>
      <c r="CLO109" s="2"/>
      <c r="CLP109" s="2"/>
      <c r="CLQ109" s="2"/>
      <c r="CLR109" s="2"/>
      <c r="CLS109" s="2"/>
      <c r="CLT109" s="2"/>
      <c r="CLU109" s="2"/>
      <c r="CLV109" s="2"/>
      <c r="CLW109" s="2"/>
      <c r="CLX109" s="2"/>
      <c r="CLY109" s="2"/>
      <c r="CLZ109" s="2"/>
      <c r="CMA109" s="2"/>
      <c r="CMB109" s="2"/>
      <c r="CMC109" s="2"/>
      <c r="CMD109" s="2"/>
      <c r="CME109" s="2"/>
      <c r="CMF109" s="2"/>
      <c r="CMG109" s="2"/>
      <c r="CMH109" s="2"/>
      <c r="CMI109" s="2"/>
      <c r="CMJ109" s="2"/>
      <c r="CMK109" s="2"/>
      <c r="CML109" s="2"/>
      <c r="CMM109" s="2"/>
      <c r="CMN109" s="2"/>
      <c r="CMO109" s="2"/>
      <c r="CMP109" s="2"/>
      <c r="CMQ109" s="2"/>
      <c r="CMR109" s="2"/>
      <c r="CMS109" s="2"/>
      <c r="CMT109" s="2"/>
      <c r="CMU109" s="2"/>
      <c r="CMV109" s="2"/>
      <c r="CMW109" s="2"/>
      <c r="CMX109" s="2"/>
      <c r="CMY109" s="2"/>
      <c r="CMZ109" s="2"/>
      <c r="CNA109" s="2"/>
      <c r="CNB109" s="2"/>
      <c r="CNC109" s="2"/>
      <c r="CND109" s="2"/>
      <c r="CNE109" s="2"/>
      <c r="CNF109" s="2"/>
      <c r="CNG109" s="2"/>
      <c r="CNH109" s="2"/>
      <c r="CNI109" s="2"/>
      <c r="CNJ109" s="2"/>
      <c r="CNK109" s="2"/>
      <c r="CNL109" s="2"/>
      <c r="CNM109" s="2"/>
      <c r="CNN109" s="2"/>
      <c r="CNO109" s="2"/>
      <c r="CNP109" s="2"/>
      <c r="CNQ109" s="2"/>
      <c r="CNR109" s="2"/>
      <c r="CNS109" s="2"/>
      <c r="CNT109" s="2"/>
      <c r="CNU109" s="2"/>
      <c r="CNV109" s="2"/>
      <c r="CNW109" s="2"/>
      <c r="CNX109" s="2"/>
      <c r="CNY109" s="2"/>
      <c r="CNZ109" s="2"/>
      <c r="COA109" s="2"/>
      <c r="COB109" s="2"/>
      <c r="COC109" s="2"/>
      <c r="COD109" s="2"/>
      <c r="COE109" s="2"/>
      <c r="COF109" s="2"/>
      <c r="COG109" s="2"/>
      <c r="COH109" s="2"/>
      <c r="COI109" s="2"/>
      <c r="COJ109" s="2"/>
      <c r="COK109" s="2"/>
      <c r="COL109" s="2"/>
      <c r="COM109" s="2"/>
      <c r="CON109" s="2"/>
      <c r="COO109" s="2"/>
      <c r="COP109" s="2"/>
      <c r="COQ109" s="2"/>
      <c r="COR109" s="2"/>
      <c r="COS109" s="2"/>
      <c r="COT109" s="2"/>
      <c r="COU109" s="2"/>
      <c r="COV109" s="2"/>
      <c r="COW109" s="2"/>
      <c r="COX109" s="2"/>
      <c r="COY109" s="2"/>
      <c r="COZ109" s="2"/>
      <c r="CPA109" s="2"/>
      <c r="CPB109" s="2"/>
      <c r="CPC109" s="2"/>
      <c r="CPD109" s="2"/>
      <c r="CPE109" s="2"/>
      <c r="CPF109" s="2"/>
      <c r="CPG109" s="2"/>
      <c r="CPH109" s="2"/>
      <c r="CPI109" s="2"/>
      <c r="CPJ109" s="2"/>
      <c r="CPK109" s="2"/>
      <c r="CPL109" s="2"/>
      <c r="CPM109" s="2"/>
      <c r="CPN109" s="2"/>
      <c r="CPO109" s="2"/>
      <c r="CPP109" s="2"/>
      <c r="CPQ109" s="2"/>
      <c r="CPR109" s="2"/>
      <c r="CPS109" s="2"/>
      <c r="CPT109" s="2"/>
      <c r="CPU109" s="2"/>
      <c r="CPV109" s="2"/>
      <c r="CPW109" s="2"/>
      <c r="CPX109" s="2"/>
      <c r="CPY109" s="2"/>
      <c r="CPZ109" s="2"/>
      <c r="CQA109" s="2"/>
      <c r="CQB109" s="2"/>
      <c r="CQC109" s="2"/>
      <c r="CQD109" s="2"/>
      <c r="CQE109" s="2"/>
      <c r="CQF109" s="2"/>
      <c r="CQG109" s="2"/>
      <c r="CQH109" s="2"/>
      <c r="CQI109" s="2"/>
      <c r="CQJ109" s="2"/>
      <c r="CQK109" s="2"/>
      <c r="CQL109" s="2"/>
      <c r="CQM109" s="2"/>
      <c r="CQN109" s="2"/>
      <c r="CQO109" s="2"/>
      <c r="CQP109" s="2"/>
      <c r="CQQ109" s="2"/>
      <c r="CQR109" s="2"/>
      <c r="CQS109" s="2"/>
      <c r="CQT109" s="2"/>
      <c r="CQU109" s="2"/>
      <c r="CQV109" s="2"/>
      <c r="CQW109" s="2"/>
      <c r="CQX109" s="2"/>
      <c r="CQY109" s="2"/>
      <c r="CQZ109" s="2"/>
      <c r="CRA109" s="2"/>
      <c r="CRB109" s="2"/>
      <c r="CRC109" s="2"/>
      <c r="CRD109" s="2"/>
      <c r="CRE109" s="2"/>
      <c r="CRF109" s="2"/>
      <c r="CRG109" s="2"/>
      <c r="CRH109" s="2"/>
      <c r="CRI109" s="2"/>
      <c r="CRJ109" s="2"/>
      <c r="CRK109" s="2"/>
      <c r="CRL109" s="2"/>
      <c r="CRM109" s="2"/>
      <c r="CRN109" s="2"/>
      <c r="CRO109" s="2"/>
      <c r="CRP109" s="2"/>
      <c r="CRQ109" s="2"/>
      <c r="CRR109" s="2"/>
      <c r="CRS109" s="2"/>
      <c r="CRT109" s="2"/>
      <c r="CRU109" s="2"/>
      <c r="CRV109" s="2"/>
      <c r="CRW109" s="2"/>
      <c r="CRX109" s="2"/>
      <c r="CRY109" s="2"/>
      <c r="CRZ109" s="2"/>
      <c r="CSA109" s="2"/>
      <c r="CSB109" s="2"/>
      <c r="CSC109" s="2"/>
      <c r="CSD109" s="2"/>
      <c r="CSE109" s="2"/>
      <c r="CSF109" s="2"/>
      <c r="CSG109" s="2"/>
      <c r="CSH109" s="2"/>
      <c r="CSI109" s="2"/>
      <c r="CSJ109" s="2"/>
      <c r="CSK109" s="2"/>
      <c r="CSL109" s="2"/>
      <c r="CSM109" s="2"/>
      <c r="CSN109" s="2"/>
      <c r="CSO109" s="2"/>
      <c r="CSP109" s="2"/>
      <c r="CSQ109" s="2"/>
      <c r="CSR109" s="2"/>
      <c r="CSS109" s="2"/>
      <c r="CST109" s="2"/>
      <c r="CSU109" s="2"/>
      <c r="CSV109" s="2"/>
      <c r="CSW109" s="2"/>
      <c r="CSX109" s="2"/>
      <c r="CSY109" s="2"/>
      <c r="CSZ109" s="2"/>
      <c r="CTA109" s="2"/>
      <c r="CTB109" s="2"/>
      <c r="CTC109" s="2"/>
      <c r="CTD109" s="2"/>
      <c r="CTE109" s="2"/>
      <c r="CTF109" s="2"/>
      <c r="CTG109" s="2"/>
      <c r="CTH109" s="2"/>
      <c r="CTI109" s="2"/>
      <c r="CTJ109" s="2"/>
      <c r="CTK109" s="2"/>
      <c r="CTL109" s="2"/>
      <c r="CTM109" s="2"/>
      <c r="CTN109" s="2"/>
      <c r="CTO109" s="2"/>
      <c r="CTP109" s="2"/>
      <c r="CTQ109" s="2"/>
      <c r="CTR109" s="2"/>
      <c r="CTS109" s="2"/>
      <c r="CTT109" s="2"/>
      <c r="CTU109" s="2"/>
      <c r="CTV109" s="2"/>
      <c r="CTW109" s="2"/>
      <c r="CTX109" s="2"/>
      <c r="CTY109" s="2"/>
      <c r="CTZ109" s="2"/>
      <c r="CUA109" s="2"/>
      <c r="CUB109" s="2"/>
      <c r="CUC109" s="2"/>
      <c r="CUD109" s="2"/>
      <c r="CUE109" s="2"/>
      <c r="CUF109" s="2"/>
      <c r="CUG109" s="2"/>
      <c r="CUH109" s="2"/>
      <c r="CUI109" s="2"/>
      <c r="CUJ109" s="2"/>
      <c r="CUK109" s="2"/>
      <c r="CUL109" s="2"/>
      <c r="CUM109" s="2"/>
      <c r="CUN109" s="2"/>
      <c r="CUO109" s="2"/>
      <c r="CUP109" s="2"/>
      <c r="CUQ109" s="2"/>
      <c r="CUR109" s="2"/>
      <c r="CUS109" s="2"/>
      <c r="CUT109" s="2"/>
      <c r="CUU109" s="2"/>
      <c r="CUV109" s="2"/>
      <c r="CUW109" s="2"/>
      <c r="CUX109" s="2"/>
      <c r="CUY109" s="2"/>
      <c r="CUZ109" s="2"/>
      <c r="CVA109" s="2"/>
      <c r="CVB109" s="2"/>
      <c r="CVC109" s="2"/>
      <c r="CVD109" s="2"/>
      <c r="CVE109" s="2"/>
      <c r="CVF109" s="2"/>
      <c r="CVG109" s="2"/>
      <c r="CVH109" s="2"/>
      <c r="CVI109" s="2"/>
      <c r="CVJ109" s="2"/>
      <c r="CVK109" s="2"/>
      <c r="CVL109" s="2"/>
      <c r="CVM109" s="2"/>
      <c r="CVN109" s="2"/>
      <c r="CVO109" s="2"/>
      <c r="CVP109" s="2"/>
      <c r="CVQ109" s="2"/>
      <c r="CVR109" s="2"/>
      <c r="CVS109" s="2"/>
      <c r="CVT109" s="2"/>
      <c r="CVU109" s="2"/>
      <c r="CVV109" s="2"/>
      <c r="CVW109" s="2"/>
      <c r="CVX109" s="2"/>
      <c r="CVY109" s="2"/>
      <c r="CVZ109" s="2"/>
      <c r="CWA109" s="2"/>
      <c r="CWB109" s="2"/>
      <c r="CWC109" s="2"/>
      <c r="CWD109" s="2"/>
      <c r="CWE109" s="2"/>
      <c r="CWF109" s="2"/>
      <c r="CWG109" s="2"/>
      <c r="CWH109" s="2"/>
      <c r="CWI109" s="2"/>
      <c r="CWJ109" s="2"/>
      <c r="CWK109" s="2"/>
      <c r="CWL109" s="2"/>
      <c r="CWM109" s="2"/>
      <c r="CWN109" s="2"/>
      <c r="CWO109" s="2"/>
      <c r="CWP109" s="2"/>
      <c r="CWQ109" s="2"/>
      <c r="CWR109" s="2"/>
      <c r="CWS109" s="2"/>
      <c r="CWT109" s="2"/>
      <c r="CWU109" s="2"/>
      <c r="CWV109" s="2"/>
      <c r="CWW109" s="2"/>
      <c r="CWX109" s="2"/>
      <c r="CWY109" s="2"/>
      <c r="CWZ109" s="2"/>
      <c r="CXA109" s="2"/>
      <c r="CXB109" s="2"/>
      <c r="CXC109" s="2"/>
      <c r="CXD109" s="2"/>
      <c r="CXE109" s="2"/>
      <c r="CXF109" s="2"/>
      <c r="CXG109" s="2"/>
      <c r="CXH109" s="2"/>
      <c r="CXI109" s="2"/>
      <c r="CXJ109" s="2"/>
      <c r="CXK109" s="2"/>
      <c r="CXL109" s="2"/>
      <c r="CXM109" s="2"/>
      <c r="CXN109" s="2"/>
      <c r="CXO109" s="2"/>
      <c r="CXP109" s="2"/>
      <c r="CXQ109" s="2"/>
      <c r="CXR109" s="2"/>
      <c r="CXS109" s="2"/>
      <c r="CXT109" s="2"/>
      <c r="CXU109" s="2"/>
      <c r="CXV109" s="2"/>
      <c r="CXW109" s="2"/>
      <c r="CXX109" s="2"/>
      <c r="CXY109" s="2"/>
      <c r="CXZ109" s="2"/>
      <c r="CYA109" s="2"/>
      <c r="CYB109" s="2"/>
      <c r="CYC109" s="2"/>
      <c r="CYD109" s="2"/>
      <c r="CYE109" s="2"/>
      <c r="CYF109" s="2"/>
      <c r="CYG109" s="2"/>
      <c r="CYH109" s="2"/>
      <c r="CYI109" s="2"/>
      <c r="CYJ109" s="2"/>
      <c r="CYK109" s="2"/>
      <c r="CYL109" s="2"/>
      <c r="CYM109" s="2"/>
      <c r="CYN109" s="2"/>
      <c r="CYO109" s="2"/>
      <c r="CYP109" s="2"/>
      <c r="CYQ109" s="2"/>
      <c r="CYR109" s="2"/>
      <c r="CYS109" s="2"/>
      <c r="CYT109" s="2"/>
      <c r="CYU109" s="2"/>
      <c r="CYV109" s="2"/>
      <c r="CYW109" s="2"/>
      <c r="CYX109" s="2"/>
      <c r="CYY109" s="2"/>
      <c r="CYZ109" s="2"/>
      <c r="CZA109" s="2"/>
      <c r="CZB109" s="2"/>
      <c r="CZC109" s="2"/>
      <c r="CZD109" s="2"/>
      <c r="CZE109" s="2"/>
      <c r="CZF109" s="2"/>
      <c r="CZG109" s="2"/>
      <c r="CZH109" s="2"/>
      <c r="CZI109" s="2"/>
      <c r="CZJ109" s="2"/>
      <c r="CZK109" s="2"/>
      <c r="CZL109" s="2"/>
      <c r="CZM109" s="2"/>
      <c r="CZN109" s="2"/>
      <c r="CZO109" s="2"/>
      <c r="CZP109" s="2"/>
      <c r="CZQ109" s="2"/>
      <c r="CZR109" s="2"/>
      <c r="CZS109" s="2"/>
      <c r="CZT109" s="2"/>
      <c r="CZU109" s="2"/>
      <c r="CZV109" s="2"/>
      <c r="CZW109" s="2"/>
      <c r="CZX109" s="2"/>
      <c r="CZY109" s="2"/>
      <c r="CZZ109" s="2"/>
      <c r="DAA109" s="2"/>
      <c r="DAB109" s="2"/>
      <c r="DAC109" s="2"/>
      <c r="DAD109" s="2"/>
      <c r="DAE109" s="2"/>
      <c r="DAF109" s="2"/>
      <c r="DAG109" s="2"/>
      <c r="DAH109" s="2"/>
      <c r="DAI109" s="2"/>
      <c r="DAJ109" s="2"/>
      <c r="DAK109" s="2"/>
      <c r="DAL109" s="2"/>
      <c r="DAM109" s="2"/>
      <c r="DAN109" s="2"/>
      <c r="DAO109" s="2"/>
      <c r="DAP109" s="2"/>
      <c r="DAQ109" s="2"/>
      <c r="DAR109" s="2"/>
      <c r="DAS109" s="2"/>
      <c r="DAT109" s="2"/>
      <c r="DAU109" s="2"/>
      <c r="DAV109" s="2"/>
      <c r="DAW109" s="2"/>
      <c r="DAX109" s="2"/>
      <c r="DAY109" s="2"/>
      <c r="DAZ109" s="2"/>
      <c r="DBA109" s="2"/>
      <c r="DBB109" s="2"/>
      <c r="DBC109" s="2"/>
      <c r="DBD109" s="2"/>
      <c r="DBE109" s="2"/>
      <c r="DBF109" s="2"/>
      <c r="DBG109" s="2"/>
      <c r="DBH109" s="2"/>
      <c r="DBI109" s="2"/>
      <c r="DBJ109" s="2"/>
      <c r="DBK109" s="2"/>
      <c r="DBL109" s="2"/>
      <c r="DBM109" s="2"/>
      <c r="DBN109" s="2"/>
      <c r="DBO109" s="2"/>
      <c r="DBP109" s="2"/>
      <c r="DBQ109" s="2"/>
      <c r="DBR109" s="2"/>
      <c r="DBS109" s="2"/>
      <c r="DBT109" s="2"/>
      <c r="DBU109" s="2"/>
      <c r="DBV109" s="2"/>
      <c r="DBW109" s="2"/>
      <c r="DBX109" s="2"/>
      <c r="DBY109" s="2"/>
      <c r="DBZ109" s="2"/>
      <c r="DCA109" s="2"/>
      <c r="DCB109" s="2"/>
      <c r="DCC109" s="2"/>
      <c r="DCD109" s="2"/>
      <c r="DCE109" s="2"/>
      <c r="DCF109" s="2"/>
      <c r="DCG109" s="2"/>
      <c r="DCH109" s="2"/>
      <c r="DCI109" s="2"/>
      <c r="DCJ109" s="2"/>
      <c r="DCK109" s="2"/>
      <c r="DCL109" s="2"/>
      <c r="DCM109" s="2"/>
      <c r="DCN109" s="2"/>
      <c r="DCO109" s="2"/>
      <c r="DCP109" s="2"/>
      <c r="DCQ109" s="2"/>
      <c r="DCR109" s="2"/>
      <c r="DCS109" s="2"/>
      <c r="DCT109" s="2"/>
      <c r="DCU109" s="2"/>
      <c r="DCV109" s="2"/>
      <c r="DCW109" s="2"/>
      <c r="DCX109" s="2"/>
      <c r="DCY109" s="2"/>
      <c r="DCZ109" s="2"/>
      <c r="DDA109" s="2"/>
      <c r="DDB109" s="2"/>
      <c r="DDC109" s="2"/>
      <c r="DDD109" s="2"/>
      <c r="DDE109" s="2"/>
      <c r="DDF109" s="2"/>
      <c r="DDG109" s="2"/>
      <c r="DDH109" s="2"/>
      <c r="DDI109" s="2"/>
      <c r="DDJ109" s="2"/>
      <c r="DDK109" s="2"/>
      <c r="DDL109" s="2"/>
      <c r="DDM109" s="2"/>
      <c r="DDN109" s="2"/>
      <c r="DDO109" s="2"/>
      <c r="DDP109" s="2"/>
      <c r="DDQ109" s="2"/>
      <c r="DDR109" s="2"/>
      <c r="DDS109" s="2"/>
      <c r="DDT109" s="2"/>
      <c r="DDU109" s="2"/>
      <c r="DDV109" s="2"/>
      <c r="DDW109" s="2"/>
      <c r="DDX109" s="2"/>
      <c r="DDY109" s="2"/>
      <c r="DDZ109" s="2"/>
      <c r="DEA109" s="2"/>
      <c r="DEB109" s="2"/>
      <c r="DEC109" s="2"/>
      <c r="DED109" s="2"/>
      <c r="DEE109" s="2"/>
      <c r="DEF109" s="2"/>
      <c r="DEG109" s="2"/>
      <c r="DEH109" s="2"/>
      <c r="DEI109" s="2"/>
      <c r="DEJ109" s="2"/>
      <c r="DEK109" s="2"/>
      <c r="DEL109" s="2"/>
      <c r="DEM109" s="2"/>
      <c r="DEN109" s="2"/>
      <c r="DEO109" s="2"/>
      <c r="DEP109" s="2"/>
      <c r="DEQ109" s="2"/>
      <c r="DER109" s="2"/>
      <c r="DES109" s="2"/>
      <c r="DET109" s="2"/>
      <c r="DEU109" s="2"/>
      <c r="DEV109" s="2"/>
      <c r="DEW109" s="2"/>
      <c r="DEX109" s="2"/>
      <c r="DEY109" s="2"/>
      <c r="DEZ109" s="2"/>
      <c r="DFA109" s="2"/>
      <c r="DFB109" s="2"/>
      <c r="DFC109" s="2"/>
      <c r="DFD109" s="2"/>
      <c r="DFE109" s="2"/>
      <c r="DFF109" s="2"/>
      <c r="DFG109" s="2"/>
      <c r="DFH109" s="2"/>
      <c r="DFI109" s="2"/>
      <c r="DFJ109" s="2"/>
      <c r="DFK109" s="2"/>
      <c r="DFL109" s="2"/>
      <c r="DFM109" s="2"/>
      <c r="DFN109" s="2"/>
      <c r="DFO109" s="2"/>
      <c r="DFP109" s="2"/>
      <c r="DFQ109" s="2"/>
      <c r="DFR109" s="2"/>
      <c r="DFS109" s="2"/>
      <c r="DFT109" s="2"/>
      <c r="DFU109" s="2"/>
      <c r="DFV109" s="2"/>
      <c r="DFW109" s="2"/>
      <c r="DFX109" s="2"/>
      <c r="DFY109" s="2"/>
      <c r="DFZ109" s="2"/>
      <c r="DGA109" s="2"/>
      <c r="DGB109" s="2"/>
      <c r="DGC109" s="2"/>
      <c r="DGD109" s="2"/>
      <c r="DGE109" s="2"/>
      <c r="DGF109" s="2"/>
      <c r="DGG109" s="2"/>
      <c r="DGH109" s="2"/>
      <c r="DGI109" s="2"/>
      <c r="DGJ109" s="2"/>
      <c r="DGK109" s="2"/>
      <c r="DGL109" s="2"/>
      <c r="DGM109" s="2"/>
      <c r="DGN109" s="2"/>
      <c r="DGO109" s="2"/>
      <c r="DGP109" s="2"/>
      <c r="DGQ109" s="2"/>
      <c r="DGR109" s="2"/>
      <c r="DGS109" s="2"/>
      <c r="DGT109" s="2"/>
      <c r="DGU109" s="2"/>
      <c r="DGV109" s="2"/>
      <c r="DGW109" s="2"/>
      <c r="DGX109" s="2"/>
      <c r="DGY109" s="2"/>
      <c r="DGZ109" s="2"/>
      <c r="DHA109" s="2"/>
      <c r="DHB109" s="2"/>
      <c r="DHC109" s="2"/>
      <c r="DHD109" s="2"/>
      <c r="DHE109" s="2"/>
      <c r="DHF109" s="2"/>
      <c r="DHG109" s="2"/>
      <c r="DHH109" s="2"/>
      <c r="DHI109" s="2"/>
      <c r="DHJ109" s="2"/>
      <c r="DHK109" s="2"/>
      <c r="DHL109" s="2"/>
      <c r="DHM109" s="2"/>
      <c r="DHN109" s="2"/>
      <c r="DHO109" s="2"/>
      <c r="DHP109" s="2"/>
      <c r="DHQ109" s="2"/>
      <c r="DHR109" s="2"/>
      <c r="DHS109" s="2"/>
      <c r="DHT109" s="2"/>
      <c r="DHU109" s="2"/>
      <c r="DHV109" s="2"/>
      <c r="DHW109" s="2"/>
      <c r="DHX109" s="2"/>
      <c r="DHY109" s="2"/>
      <c r="DHZ109" s="2"/>
      <c r="DIA109" s="2"/>
      <c r="DIB109" s="2"/>
      <c r="DIC109" s="2"/>
      <c r="DID109" s="2"/>
      <c r="DIE109" s="2"/>
      <c r="DIF109" s="2"/>
      <c r="DIG109" s="2"/>
      <c r="DIH109" s="2"/>
      <c r="DII109" s="2"/>
      <c r="DIJ109" s="2"/>
      <c r="DIK109" s="2"/>
      <c r="DIL109" s="2"/>
      <c r="DIM109" s="2"/>
      <c r="DIN109" s="2"/>
      <c r="DIO109" s="2"/>
      <c r="DIP109" s="2"/>
      <c r="DIQ109" s="2"/>
      <c r="DIR109" s="2"/>
      <c r="DIS109" s="2"/>
      <c r="DIT109" s="2"/>
      <c r="DIU109" s="2"/>
      <c r="DIV109" s="2"/>
      <c r="DIW109" s="2"/>
      <c r="DIX109" s="2"/>
      <c r="DIY109" s="2"/>
      <c r="DIZ109" s="2"/>
      <c r="DJA109" s="2"/>
      <c r="DJB109" s="2"/>
      <c r="DJC109" s="2"/>
      <c r="DJD109" s="2"/>
      <c r="DJE109" s="2"/>
      <c r="DJF109" s="2"/>
      <c r="DJG109" s="2"/>
      <c r="DJH109" s="2"/>
      <c r="DJI109" s="2"/>
      <c r="DJJ109" s="2"/>
      <c r="DJK109" s="2"/>
      <c r="DJL109" s="2"/>
      <c r="DJM109" s="2"/>
      <c r="DJN109" s="2"/>
      <c r="DJO109" s="2"/>
      <c r="DJP109" s="2"/>
      <c r="DJQ109" s="2"/>
      <c r="DJR109" s="2"/>
      <c r="DJS109" s="2"/>
      <c r="DJT109" s="2"/>
      <c r="DJU109" s="2"/>
      <c r="DJV109" s="2"/>
      <c r="DJW109" s="2"/>
      <c r="DJX109" s="2"/>
      <c r="DJY109" s="2"/>
      <c r="DJZ109" s="2"/>
      <c r="DKA109" s="2"/>
      <c r="DKB109" s="2"/>
      <c r="DKC109" s="2"/>
      <c r="DKD109" s="2"/>
      <c r="DKE109" s="2"/>
      <c r="DKF109" s="2"/>
      <c r="DKG109" s="2"/>
      <c r="DKH109" s="2"/>
      <c r="DKI109" s="2"/>
      <c r="DKJ109" s="2"/>
      <c r="DKK109" s="2"/>
      <c r="DKL109" s="2"/>
      <c r="DKM109" s="2"/>
      <c r="DKN109" s="2"/>
      <c r="DKO109" s="2"/>
      <c r="DKP109" s="2"/>
      <c r="DKQ109" s="2"/>
      <c r="DKR109" s="2"/>
      <c r="DKS109" s="2"/>
      <c r="DKT109" s="2"/>
      <c r="DKU109" s="2"/>
      <c r="DKV109" s="2"/>
      <c r="DKW109" s="2"/>
      <c r="DKX109" s="2"/>
      <c r="DKY109" s="2"/>
      <c r="DKZ109" s="2"/>
      <c r="DLA109" s="2"/>
      <c r="DLB109" s="2"/>
      <c r="DLC109" s="2"/>
      <c r="DLD109" s="2"/>
      <c r="DLE109" s="2"/>
      <c r="DLF109" s="2"/>
      <c r="DLG109" s="2"/>
      <c r="DLH109" s="2"/>
      <c r="DLI109" s="2"/>
      <c r="DLJ109" s="2"/>
      <c r="DLK109" s="2"/>
      <c r="DLL109" s="2"/>
      <c r="DLM109" s="2"/>
      <c r="DLN109" s="2"/>
      <c r="DLO109" s="2"/>
      <c r="DLP109" s="2"/>
      <c r="DLQ109" s="2"/>
      <c r="DLR109" s="2"/>
      <c r="DLS109" s="2"/>
      <c r="DLT109" s="2"/>
      <c r="DLU109" s="2"/>
      <c r="DLV109" s="2"/>
      <c r="DLW109" s="2"/>
      <c r="DLX109" s="2"/>
      <c r="DLY109" s="2"/>
      <c r="DLZ109" s="2"/>
      <c r="DMA109" s="2"/>
      <c r="DMB109" s="2"/>
      <c r="DMC109" s="2"/>
      <c r="DMD109" s="2"/>
      <c r="DME109" s="2"/>
      <c r="DMF109" s="2"/>
      <c r="DMG109" s="2"/>
      <c r="DMH109" s="2"/>
      <c r="DMI109" s="2"/>
      <c r="DMJ109" s="2"/>
      <c r="DMK109" s="2"/>
      <c r="DML109" s="2"/>
      <c r="DMM109" s="2"/>
      <c r="DMN109" s="2"/>
      <c r="DMO109" s="2"/>
      <c r="DMP109" s="2"/>
      <c r="DMQ109" s="2"/>
      <c r="DMR109" s="2"/>
      <c r="DMS109" s="2"/>
      <c r="DMT109" s="2"/>
      <c r="DMU109" s="2"/>
      <c r="DMV109" s="2"/>
      <c r="DMW109" s="2"/>
      <c r="DMX109" s="2"/>
      <c r="DMY109" s="2"/>
      <c r="DMZ109" s="2"/>
      <c r="DNA109" s="2"/>
      <c r="DNB109" s="2"/>
      <c r="DNC109" s="2"/>
      <c r="DND109" s="2"/>
      <c r="DNE109" s="2"/>
      <c r="DNF109" s="2"/>
      <c r="DNG109" s="2"/>
      <c r="DNH109" s="2"/>
      <c r="DNI109" s="2"/>
      <c r="DNJ109" s="2"/>
      <c r="DNK109" s="2"/>
      <c r="DNL109" s="2"/>
      <c r="DNM109" s="2"/>
      <c r="DNN109" s="2"/>
      <c r="DNO109" s="2"/>
      <c r="DNP109" s="2"/>
      <c r="DNQ109" s="2"/>
      <c r="DNR109" s="2"/>
      <c r="DNS109" s="2"/>
      <c r="DNT109" s="2"/>
      <c r="DNU109" s="2"/>
      <c r="DNV109" s="2"/>
      <c r="DNW109" s="2"/>
      <c r="DNX109" s="2"/>
      <c r="DNY109" s="2"/>
      <c r="DNZ109" s="2"/>
      <c r="DOA109" s="2"/>
      <c r="DOB109" s="2"/>
      <c r="DOC109" s="2"/>
      <c r="DOD109" s="2"/>
      <c r="DOE109" s="2"/>
      <c r="DOF109" s="2"/>
      <c r="DOG109" s="2"/>
      <c r="DOH109" s="2"/>
      <c r="DOI109" s="2"/>
      <c r="DOJ109" s="2"/>
      <c r="DOK109" s="2"/>
      <c r="DOL109" s="2"/>
      <c r="DOM109" s="2"/>
      <c r="DON109" s="2"/>
      <c r="DOO109" s="2"/>
      <c r="DOP109" s="2"/>
      <c r="DOQ109" s="2"/>
      <c r="DOR109" s="2"/>
      <c r="DOS109" s="2"/>
      <c r="DOT109" s="2"/>
      <c r="DOU109" s="2"/>
      <c r="DOV109" s="2"/>
      <c r="DOW109" s="2"/>
      <c r="DOX109" s="2"/>
      <c r="DOY109" s="2"/>
      <c r="DOZ109" s="2"/>
      <c r="DPA109" s="2"/>
      <c r="DPB109" s="2"/>
      <c r="DPC109" s="2"/>
      <c r="DPD109" s="2"/>
      <c r="DPE109" s="2"/>
      <c r="DPF109" s="2"/>
      <c r="DPG109" s="2"/>
      <c r="DPH109" s="2"/>
      <c r="DPI109" s="2"/>
      <c r="DPJ109" s="2"/>
      <c r="DPK109" s="2"/>
      <c r="DPL109" s="2"/>
      <c r="DPM109" s="2"/>
      <c r="DPN109" s="2"/>
      <c r="DPO109" s="2"/>
      <c r="DPP109" s="2"/>
      <c r="DPQ109" s="2"/>
      <c r="DPR109" s="2"/>
      <c r="DPS109" s="2"/>
      <c r="DPT109" s="2"/>
      <c r="DPU109" s="2"/>
      <c r="DPV109" s="2"/>
      <c r="DPW109" s="2"/>
      <c r="DPX109" s="2"/>
      <c r="DPY109" s="2"/>
      <c r="DPZ109" s="2"/>
      <c r="DQA109" s="2"/>
      <c r="DQB109" s="2"/>
      <c r="DQC109" s="2"/>
      <c r="DQD109" s="2"/>
      <c r="DQE109" s="2"/>
      <c r="DQF109" s="2"/>
      <c r="DQG109" s="2"/>
      <c r="DQH109" s="2"/>
      <c r="DQI109" s="2"/>
      <c r="DQJ109" s="2"/>
      <c r="DQK109" s="2"/>
      <c r="DQL109" s="2"/>
      <c r="DQM109" s="2"/>
      <c r="DQN109" s="2"/>
      <c r="DQO109" s="2"/>
      <c r="DQP109" s="2"/>
      <c r="DQQ109" s="2"/>
      <c r="DQR109" s="2"/>
      <c r="DQS109" s="2"/>
      <c r="DQT109" s="2"/>
      <c r="DQU109" s="2"/>
      <c r="DQV109" s="2"/>
      <c r="DQW109" s="2"/>
      <c r="DQX109" s="2"/>
      <c r="DQY109" s="2"/>
      <c r="DQZ109" s="2"/>
      <c r="DRA109" s="2"/>
      <c r="DRB109" s="2"/>
      <c r="DRC109" s="2"/>
      <c r="DRD109" s="2"/>
      <c r="DRE109" s="2"/>
      <c r="DRF109" s="2"/>
      <c r="DRG109" s="2"/>
      <c r="DRH109" s="2"/>
      <c r="DRI109" s="2"/>
      <c r="DRJ109" s="2"/>
      <c r="DRK109" s="2"/>
      <c r="DRL109" s="2"/>
      <c r="DRM109" s="2"/>
      <c r="DRN109" s="2"/>
      <c r="DRO109" s="2"/>
      <c r="DRP109" s="2"/>
      <c r="DRQ109" s="2"/>
      <c r="DRR109" s="2"/>
      <c r="DRS109" s="2"/>
      <c r="DRT109" s="2"/>
      <c r="DRU109" s="2"/>
      <c r="DRV109" s="2"/>
      <c r="DRW109" s="2"/>
      <c r="DRX109" s="2"/>
      <c r="DRY109" s="2"/>
      <c r="DRZ109" s="2"/>
      <c r="DSA109" s="2"/>
      <c r="DSB109" s="2"/>
      <c r="DSC109" s="2"/>
      <c r="DSD109" s="2"/>
      <c r="DSE109" s="2"/>
      <c r="DSF109" s="2"/>
      <c r="DSG109" s="2"/>
      <c r="DSH109" s="2"/>
      <c r="DSI109" s="2"/>
      <c r="DSJ109" s="2"/>
      <c r="DSK109" s="2"/>
      <c r="DSL109" s="2"/>
      <c r="DSM109" s="2"/>
      <c r="DSN109" s="2"/>
      <c r="DSO109" s="2"/>
      <c r="DSP109" s="2"/>
      <c r="DSQ109" s="2"/>
      <c r="DSR109" s="2"/>
      <c r="DSS109" s="2"/>
      <c r="DST109" s="2"/>
      <c r="DSU109" s="2"/>
      <c r="DSV109" s="2"/>
      <c r="DSW109" s="2"/>
      <c r="DSX109" s="2"/>
      <c r="DSY109" s="2"/>
      <c r="DSZ109" s="2"/>
      <c r="DTA109" s="2"/>
      <c r="DTB109" s="2"/>
      <c r="DTC109" s="2"/>
      <c r="DTD109" s="2"/>
      <c r="DTE109" s="2"/>
      <c r="DTF109" s="2"/>
      <c r="DTG109" s="2"/>
      <c r="DTH109" s="2"/>
      <c r="DTI109" s="2"/>
      <c r="DTJ109" s="2"/>
      <c r="DTK109" s="2"/>
      <c r="DTL109" s="2"/>
      <c r="DTM109" s="2"/>
      <c r="DTN109" s="2"/>
      <c r="DTO109" s="2"/>
      <c r="DTP109" s="2"/>
      <c r="DTQ109" s="2"/>
      <c r="DTR109" s="2"/>
      <c r="DTS109" s="2"/>
      <c r="DTT109" s="2"/>
      <c r="DTU109" s="2"/>
      <c r="DTV109" s="2"/>
      <c r="DTW109" s="2"/>
      <c r="DTX109" s="2"/>
      <c r="DTY109" s="2"/>
      <c r="DTZ109" s="2"/>
      <c r="DUA109" s="2"/>
      <c r="DUB109" s="2"/>
      <c r="DUC109" s="2"/>
      <c r="DUD109" s="2"/>
      <c r="DUE109" s="2"/>
      <c r="DUF109" s="2"/>
      <c r="DUG109" s="2"/>
      <c r="DUH109" s="2"/>
      <c r="DUI109" s="2"/>
      <c r="DUJ109" s="2"/>
      <c r="DUK109" s="2"/>
      <c r="DUL109" s="2"/>
      <c r="DUM109" s="2"/>
      <c r="DUN109" s="2"/>
      <c r="DUO109" s="2"/>
      <c r="DUP109" s="2"/>
      <c r="DUQ109" s="2"/>
      <c r="DUR109" s="2"/>
      <c r="DUS109" s="2"/>
      <c r="DUT109" s="2"/>
      <c r="DUU109" s="2"/>
      <c r="DUV109" s="2"/>
      <c r="DUW109" s="2"/>
      <c r="DUX109" s="2"/>
      <c r="DUY109" s="2"/>
      <c r="DUZ109" s="2"/>
      <c r="DVA109" s="2"/>
      <c r="DVB109" s="2"/>
      <c r="DVC109" s="2"/>
      <c r="DVD109" s="2"/>
      <c r="DVE109" s="2"/>
      <c r="DVF109" s="2"/>
      <c r="DVG109" s="2"/>
      <c r="DVH109" s="2"/>
      <c r="DVI109" s="2"/>
      <c r="DVJ109" s="2"/>
      <c r="DVK109" s="2"/>
      <c r="DVL109" s="2"/>
      <c r="DVM109" s="2"/>
      <c r="DVN109" s="2"/>
      <c r="DVO109" s="2"/>
      <c r="DVP109" s="2"/>
      <c r="DVQ109" s="2"/>
      <c r="DVR109" s="2"/>
      <c r="DVS109" s="2"/>
      <c r="DVT109" s="2"/>
      <c r="DVU109" s="2"/>
      <c r="DVV109" s="2"/>
      <c r="DVW109" s="2"/>
      <c r="DVX109" s="2"/>
      <c r="DVY109" s="2"/>
      <c r="DVZ109" s="2"/>
      <c r="DWA109" s="2"/>
      <c r="DWB109" s="2"/>
      <c r="DWC109" s="2"/>
      <c r="DWD109" s="2"/>
      <c r="DWE109" s="2"/>
      <c r="DWF109" s="2"/>
      <c r="DWG109" s="2"/>
      <c r="DWH109" s="2"/>
      <c r="DWI109" s="2"/>
      <c r="DWJ109" s="2"/>
      <c r="DWK109" s="2"/>
      <c r="DWL109" s="2"/>
      <c r="DWM109" s="2"/>
      <c r="DWN109" s="2"/>
      <c r="DWO109" s="2"/>
      <c r="DWP109" s="2"/>
      <c r="DWQ109" s="2"/>
      <c r="DWR109" s="2"/>
      <c r="DWS109" s="2"/>
      <c r="DWT109" s="2"/>
      <c r="DWU109" s="2"/>
      <c r="DWV109" s="2"/>
      <c r="DWW109" s="2"/>
      <c r="DWX109" s="2"/>
      <c r="DWY109" s="2"/>
      <c r="DWZ109" s="2"/>
      <c r="DXA109" s="2"/>
      <c r="DXB109" s="2"/>
      <c r="DXC109" s="2"/>
      <c r="DXD109" s="2"/>
      <c r="DXE109" s="2"/>
      <c r="DXF109" s="2"/>
      <c r="DXG109" s="2"/>
      <c r="DXH109" s="2"/>
      <c r="DXI109" s="2"/>
      <c r="DXJ109" s="2"/>
      <c r="DXK109" s="2"/>
      <c r="DXL109" s="2"/>
      <c r="DXM109" s="2"/>
      <c r="DXN109" s="2"/>
      <c r="DXO109" s="2"/>
      <c r="DXP109" s="2"/>
      <c r="DXQ109" s="2"/>
      <c r="DXR109" s="2"/>
      <c r="DXS109" s="2"/>
      <c r="DXT109" s="2"/>
      <c r="DXU109" s="2"/>
      <c r="DXV109" s="2"/>
      <c r="DXW109" s="2"/>
      <c r="DXX109" s="2"/>
      <c r="DXY109" s="2"/>
      <c r="DXZ109" s="2"/>
      <c r="DYA109" s="2"/>
      <c r="DYB109" s="2"/>
      <c r="DYC109" s="2"/>
      <c r="DYD109" s="2"/>
      <c r="DYE109" s="2"/>
      <c r="DYF109" s="2"/>
      <c r="DYG109" s="2"/>
      <c r="DYH109" s="2"/>
      <c r="DYI109" s="2"/>
      <c r="DYJ109" s="2"/>
      <c r="DYK109" s="2"/>
      <c r="DYL109" s="2"/>
      <c r="DYM109" s="2"/>
      <c r="DYN109" s="2"/>
      <c r="DYO109" s="2"/>
      <c r="DYP109" s="2"/>
      <c r="DYQ109" s="2"/>
      <c r="DYR109" s="2"/>
      <c r="DYS109" s="2"/>
      <c r="DYT109" s="2"/>
      <c r="DYU109" s="2"/>
      <c r="DYV109" s="2"/>
      <c r="DYW109" s="2"/>
      <c r="DYX109" s="2"/>
      <c r="DYY109" s="2"/>
      <c r="DYZ109" s="2"/>
      <c r="DZA109" s="2"/>
      <c r="DZB109" s="2"/>
      <c r="DZC109" s="2"/>
      <c r="DZD109" s="2"/>
      <c r="DZE109" s="2"/>
      <c r="DZF109" s="2"/>
      <c r="DZG109" s="2"/>
      <c r="DZH109" s="2"/>
      <c r="DZI109" s="2"/>
      <c r="DZJ109" s="2"/>
      <c r="DZK109" s="2"/>
      <c r="DZL109" s="2"/>
      <c r="DZM109" s="2"/>
      <c r="DZN109" s="2"/>
      <c r="DZO109" s="2"/>
      <c r="DZP109" s="2"/>
      <c r="DZQ109" s="2"/>
      <c r="DZR109" s="2"/>
      <c r="DZS109" s="2"/>
      <c r="DZT109" s="2"/>
      <c r="DZU109" s="2"/>
      <c r="DZV109" s="2"/>
      <c r="DZW109" s="2"/>
      <c r="DZX109" s="2"/>
      <c r="DZY109" s="2"/>
      <c r="DZZ109" s="2"/>
      <c r="EAA109" s="2"/>
      <c r="EAB109" s="2"/>
      <c r="EAC109" s="2"/>
      <c r="EAD109" s="2"/>
      <c r="EAE109" s="2"/>
      <c r="EAF109" s="2"/>
      <c r="EAG109" s="2"/>
      <c r="EAH109" s="2"/>
      <c r="EAI109" s="2"/>
      <c r="EAJ109" s="2"/>
      <c r="EAK109" s="2"/>
      <c r="EAL109" s="2"/>
      <c r="EAM109" s="2"/>
      <c r="EAN109" s="2"/>
      <c r="EAO109" s="2"/>
      <c r="EAP109" s="2"/>
      <c r="EAQ109" s="2"/>
      <c r="EAR109" s="2"/>
      <c r="EAS109" s="2"/>
      <c r="EAT109" s="2"/>
      <c r="EAU109" s="2"/>
      <c r="EAV109" s="2"/>
      <c r="EAW109" s="2"/>
      <c r="EAX109" s="2"/>
      <c r="EAY109" s="2"/>
      <c r="EAZ109" s="2"/>
      <c r="EBA109" s="2"/>
      <c r="EBB109" s="2"/>
      <c r="EBC109" s="2"/>
      <c r="EBD109" s="2"/>
      <c r="EBE109" s="2"/>
      <c r="EBF109" s="2"/>
      <c r="EBG109" s="2"/>
      <c r="EBH109" s="2"/>
      <c r="EBI109" s="2"/>
      <c r="EBJ109" s="2"/>
      <c r="EBK109" s="2"/>
      <c r="EBL109" s="2"/>
      <c r="EBM109" s="2"/>
      <c r="EBN109" s="2"/>
      <c r="EBO109" s="2"/>
      <c r="EBP109" s="2"/>
      <c r="EBQ109" s="2"/>
      <c r="EBR109" s="2"/>
      <c r="EBS109" s="2"/>
      <c r="EBT109" s="2"/>
      <c r="EBU109" s="2"/>
      <c r="EBV109" s="2"/>
      <c r="EBW109" s="2"/>
      <c r="EBX109" s="2"/>
      <c r="EBY109" s="2"/>
      <c r="EBZ109" s="2"/>
      <c r="ECA109" s="2"/>
      <c r="ECB109" s="2"/>
      <c r="ECC109" s="2"/>
      <c r="ECD109" s="2"/>
      <c r="ECE109" s="2"/>
      <c r="ECF109" s="2"/>
      <c r="ECG109" s="2"/>
      <c r="ECH109" s="2"/>
      <c r="ECI109" s="2"/>
      <c r="ECJ109" s="2"/>
      <c r="ECK109" s="2"/>
      <c r="ECL109" s="2"/>
      <c r="ECM109" s="2"/>
      <c r="ECN109" s="2"/>
      <c r="ECO109" s="2"/>
      <c r="ECP109" s="2"/>
      <c r="ECQ109" s="2"/>
      <c r="ECR109" s="2"/>
      <c r="ECS109" s="2"/>
      <c r="ECT109" s="2"/>
      <c r="ECU109" s="2"/>
      <c r="ECV109" s="2"/>
      <c r="ECW109" s="2"/>
      <c r="ECX109" s="2"/>
      <c r="ECY109" s="2"/>
      <c r="ECZ109" s="2"/>
      <c r="EDA109" s="2"/>
      <c r="EDB109" s="2"/>
      <c r="EDC109" s="2"/>
      <c r="EDD109" s="2"/>
      <c r="EDE109" s="2"/>
      <c r="EDF109" s="2"/>
      <c r="EDG109" s="2"/>
      <c r="EDH109" s="2"/>
      <c r="EDI109" s="2"/>
      <c r="EDJ109" s="2"/>
      <c r="EDK109" s="2"/>
      <c r="EDL109" s="2"/>
      <c r="EDM109" s="2"/>
      <c r="EDN109" s="2"/>
      <c r="EDO109" s="2"/>
      <c r="EDP109" s="2"/>
      <c r="EDQ109" s="2"/>
      <c r="EDR109" s="2"/>
      <c r="EDS109" s="2"/>
      <c r="EDT109" s="2"/>
      <c r="EDU109" s="2"/>
      <c r="EDV109" s="2"/>
      <c r="EDW109" s="2"/>
      <c r="EDX109" s="2"/>
      <c r="EDY109" s="2"/>
      <c r="EDZ109" s="2"/>
      <c r="EEA109" s="2"/>
      <c r="EEB109" s="2"/>
      <c r="EEC109" s="2"/>
      <c r="EED109" s="2"/>
      <c r="EEE109" s="2"/>
      <c r="EEF109" s="2"/>
      <c r="EEG109" s="2"/>
      <c r="EEH109" s="2"/>
      <c r="EEI109" s="2"/>
      <c r="EEJ109" s="2"/>
      <c r="EEK109" s="2"/>
      <c r="EEL109" s="2"/>
      <c r="EEM109" s="2"/>
      <c r="EEN109" s="2"/>
      <c r="EEO109" s="2"/>
      <c r="EEP109" s="2"/>
      <c r="EEQ109" s="2"/>
      <c r="EER109" s="2"/>
      <c r="EES109" s="2"/>
      <c r="EET109" s="2"/>
      <c r="EEU109" s="2"/>
      <c r="EEV109" s="2"/>
      <c r="EEW109" s="2"/>
      <c r="EEX109" s="2"/>
      <c r="EEY109" s="2"/>
      <c r="EEZ109" s="2"/>
      <c r="EFA109" s="2"/>
      <c r="EFB109" s="2"/>
      <c r="EFC109" s="2"/>
      <c r="EFD109" s="2"/>
      <c r="EFE109" s="2"/>
      <c r="EFF109" s="2"/>
      <c r="EFG109" s="2"/>
      <c r="EFH109" s="2"/>
      <c r="EFI109" s="2"/>
      <c r="EFJ109" s="2"/>
      <c r="EFK109" s="2"/>
      <c r="EFL109" s="2"/>
      <c r="EFM109" s="2"/>
      <c r="EFN109" s="2"/>
      <c r="EFO109" s="2"/>
      <c r="EFP109" s="2"/>
      <c r="EFQ109" s="2"/>
      <c r="EFR109" s="2"/>
      <c r="EFS109" s="2"/>
      <c r="EFT109" s="2"/>
      <c r="EFU109" s="2"/>
      <c r="EFV109" s="2"/>
      <c r="EFW109" s="2"/>
      <c r="EFX109" s="2"/>
      <c r="EFY109" s="2"/>
      <c r="EFZ109" s="2"/>
      <c r="EGA109" s="2"/>
      <c r="EGB109" s="2"/>
      <c r="EGC109" s="2"/>
      <c r="EGD109" s="2"/>
      <c r="EGE109" s="2"/>
      <c r="EGF109" s="2"/>
      <c r="EGG109" s="2"/>
      <c r="EGH109" s="2"/>
      <c r="EGI109" s="2"/>
      <c r="EGJ109" s="2"/>
      <c r="EGK109" s="2"/>
      <c r="EGL109" s="2"/>
      <c r="EGM109" s="2"/>
      <c r="EGN109" s="2"/>
      <c r="EGO109" s="2"/>
      <c r="EGP109" s="2"/>
      <c r="EGQ109" s="2"/>
      <c r="EGR109" s="2"/>
      <c r="EGS109" s="2"/>
      <c r="EGT109" s="2"/>
      <c r="EGU109" s="2"/>
      <c r="EGV109" s="2"/>
      <c r="EGW109" s="2"/>
      <c r="EGX109" s="2"/>
      <c r="EGY109" s="2"/>
      <c r="EGZ109" s="2"/>
      <c r="EHA109" s="2"/>
      <c r="EHB109" s="2"/>
      <c r="EHC109" s="2"/>
      <c r="EHD109" s="2"/>
      <c r="EHE109" s="2"/>
      <c r="EHF109" s="2"/>
      <c r="EHG109" s="2"/>
      <c r="EHH109" s="2"/>
      <c r="EHI109" s="2"/>
      <c r="EHJ109" s="2"/>
      <c r="EHK109" s="2"/>
      <c r="EHL109" s="2"/>
      <c r="EHM109" s="2"/>
      <c r="EHN109" s="2"/>
      <c r="EHO109" s="2"/>
      <c r="EHP109" s="2"/>
      <c r="EHQ109" s="2"/>
      <c r="EHR109" s="2"/>
      <c r="EHS109" s="2"/>
      <c r="EHT109" s="2"/>
      <c r="EHU109" s="2"/>
      <c r="EHV109" s="2"/>
      <c r="EHW109" s="2"/>
      <c r="EHX109" s="2"/>
      <c r="EHY109" s="2"/>
      <c r="EHZ109" s="2"/>
      <c r="EIA109" s="2"/>
      <c r="EIB109" s="2"/>
      <c r="EIC109" s="2"/>
      <c r="EID109" s="2"/>
      <c r="EIE109" s="2"/>
      <c r="EIF109" s="2"/>
      <c r="EIG109" s="2"/>
      <c r="EIH109" s="2"/>
      <c r="EII109" s="2"/>
      <c r="EIJ109" s="2"/>
      <c r="EIK109" s="2"/>
      <c r="EIL109" s="2"/>
      <c r="EIM109" s="2"/>
      <c r="EIN109" s="2"/>
      <c r="EIO109" s="2"/>
      <c r="EIP109" s="2"/>
      <c r="EIQ109" s="2"/>
      <c r="EIR109" s="2"/>
      <c r="EIS109" s="2"/>
      <c r="EIT109" s="2"/>
      <c r="EIU109" s="2"/>
      <c r="EIV109" s="2"/>
      <c r="EIW109" s="2"/>
      <c r="EIX109" s="2"/>
      <c r="EIY109" s="2"/>
      <c r="EIZ109" s="2"/>
      <c r="EJA109" s="2"/>
      <c r="EJB109" s="2"/>
      <c r="EJC109" s="2"/>
      <c r="EJD109" s="2"/>
      <c r="EJE109" s="2"/>
      <c r="EJF109" s="2"/>
      <c r="EJG109" s="2"/>
      <c r="EJH109" s="2"/>
      <c r="EJI109" s="2"/>
      <c r="EJJ109" s="2"/>
      <c r="EJK109" s="2"/>
      <c r="EJL109" s="2"/>
      <c r="EJM109" s="2"/>
      <c r="EJN109" s="2"/>
      <c r="EJO109" s="2"/>
      <c r="EJP109" s="2"/>
      <c r="EJQ109" s="2"/>
      <c r="EJR109" s="2"/>
      <c r="EJS109" s="2"/>
      <c r="EJT109" s="2"/>
      <c r="EJU109" s="2"/>
      <c r="EJV109" s="2"/>
      <c r="EJW109" s="2"/>
      <c r="EJX109" s="2"/>
      <c r="EJY109" s="2"/>
      <c r="EJZ109" s="2"/>
      <c r="EKA109" s="2"/>
      <c r="EKB109" s="2"/>
      <c r="EKC109" s="2"/>
      <c r="EKD109" s="2"/>
      <c r="EKE109" s="2"/>
      <c r="EKF109" s="2"/>
      <c r="EKG109" s="2"/>
      <c r="EKH109" s="2"/>
      <c r="EKI109" s="2"/>
      <c r="EKJ109" s="2"/>
      <c r="EKK109" s="2"/>
      <c r="EKL109" s="2"/>
      <c r="EKM109" s="2"/>
      <c r="EKN109" s="2"/>
      <c r="EKO109" s="2"/>
      <c r="EKP109" s="2"/>
      <c r="EKQ109" s="2"/>
      <c r="EKR109" s="2"/>
      <c r="EKS109" s="2"/>
      <c r="EKT109" s="2"/>
      <c r="EKU109" s="2"/>
      <c r="EKV109" s="2"/>
      <c r="EKW109" s="2"/>
      <c r="EKX109" s="2"/>
      <c r="EKY109" s="2"/>
      <c r="EKZ109" s="2"/>
      <c r="ELA109" s="2"/>
      <c r="ELB109" s="2"/>
      <c r="ELC109" s="2"/>
      <c r="ELD109" s="2"/>
      <c r="ELE109" s="2"/>
      <c r="ELF109" s="2"/>
      <c r="ELG109" s="2"/>
      <c r="ELH109" s="2"/>
      <c r="ELI109" s="2"/>
      <c r="ELJ109" s="2"/>
      <c r="ELK109" s="2"/>
      <c r="ELL109" s="2"/>
      <c r="ELM109" s="2"/>
      <c r="ELN109" s="2"/>
      <c r="ELO109" s="2"/>
      <c r="ELP109" s="2"/>
      <c r="ELQ109" s="2"/>
      <c r="ELR109" s="2"/>
      <c r="ELS109" s="2"/>
      <c r="ELT109" s="2"/>
      <c r="ELU109" s="2"/>
      <c r="ELV109" s="2"/>
      <c r="ELW109" s="2"/>
      <c r="ELX109" s="2"/>
      <c r="ELY109" s="2"/>
      <c r="ELZ109" s="2"/>
      <c r="EMA109" s="2"/>
      <c r="EMB109" s="2"/>
      <c r="EMC109" s="2"/>
      <c r="EMD109" s="2"/>
      <c r="EME109" s="2"/>
      <c r="EMF109" s="2"/>
      <c r="EMG109" s="2"/>
      <c r="EMH109" s="2"/>
      <c r="EMI109" s="2"/>
      <c r="EMJ109" s="2"/>
      <c r="EMK109" s="2"/>
      <c r="EML109" s="2"/>
      <c r="EMM109" s="2"/>
      <c r="EMN109" s="2"/>
      <c r="EMO109" s="2"/>
      <c r="EMP109" s="2"/>
      <c r="EMQ109" s="2"/>
      <c r="EMR109" s="2"/>
      <c r="EMS109" s="2"/>
      <c r="EMT109" s="2"/>
      <c r="EMU109" s="2"/>
      <c r="EMV109" s="2"/>
      <c r="EMW109" s="2"/>
      <c r="EMX109" s="2"/>
      <c r="EMY109" s="2"/>
      <c r="EMZ109" s="2"/>
      <c r="ENA109" s="2"/>
      <c r="ENB109" s="2"/>
      <c r="ENC109" s="2"/>
      <c r="END109" s="2"/>
      <c r="ENE109" s="2"/>
      <c r="ENF109" s="2"/>
      <c r="ENG109" s="2"/>
      <c r="ENH109" s="2"/>
      <c r="ENI109" s="2"/>
      <c r="ENJ109" s="2"/>
      <c r="ENK109" s="2"/>
      <c r="ENL109" s="2"/>
      <c r="ENM109" s="2"/>
      <c r="ENN109" s="2"/>
      <c r="ENO109" s="2"/>
      <c r="ENP109" s="2"/>
      <c r="ENQ109" s="2"/>
      <c r="ENR109" s="2"/>
      <c r="ENS109" s="2"/>
      <c r="ENT109" s="2"/>
      <c r="ENU109" s="2"/>
      <c r="ENV109" s="2"/>
      <c r="ENW109" s="2"/>
      <c r="ENX109" s="2"/>
      <c r="ENY109" s="2"/>
      <c r="ENZ109" s="2"/>
      <c r="EOA109" s="2"/>
      <c r="EOB109" s="2"/>
      <c r="EOC109" s="2"/>
      <c r="EOD109" s="2"/>
      <c r="EOE109" s="2"/>
      <c r="EOF109" s="2"/>
      <c r="EOG109" s="2"/>
      <c r="EOH109" s="2"/>
      <c r="EOI109" s="2"/>
      <c r="EOJ109" s="2"/>
      <c r="EOK109" s="2"/>
      <c r="EOL109" s="2"/>
      <c r="EOM109" s="2"/>
      <c r="EON109" s="2"/>
      <c r="EOO109" s="2"/>
      <c r="EOP109" s="2"/>
      <c r="EOQ109" s="2"/>
      <c r="EOR109" s="2"/>
      <c r="EOS109" s="2"/>
      <c r="EOT109" s="2"/>
      <c r="EOU109" s="2"/>
      <c r="EOV109" s="2"/>
      <c r="EOW109" s="2"/>
      <c r="EOX109" s="2"/>
      <c r="EOY109" s="2"/>
      <c r="EOZ109" s="2"/>
      <c r="EPA109" s="2"/>
      <c r="EPB109" s="2"/>
      <c r="EPC109" s="2"/>
      <c r="EPD109" s="2"/>
      <c r="EPE109" s="2"/>
      <c r="EPF109" s="2"/>
      <c r="EPG109" s="2"/>
      <c r="EPH109" s="2"/>
      <c r="EPI109" s="2"/>
      <c r="EPJ109" s="2"/>
      <c r="EPK109" s="2"/>
      <c r="EPL109" s="2"/>
      <c r="EPM109" s="2"/>
      <c r="EPN109" s="2"/>
      <c r="EPO109" s="2"/>
      <c r="EPP109" s="2"/>
      <c r="EPQ109" s="2"/>
      <c r="EPR109" s="2"/>
      <c r="EPS109" s="2"/>
      <c r="EPT109" s="2"/>
      <c r="EPU109" s="2"/>
      <c r="EPV109" s="2"/>
      <c r="EPW109" s="2"/>
      <c r="EPX109" s="2"/>
      <c r="EPY109" s="2"/>
      <c r="EPZ109" s="2"/>
      <c r="EQA109" s="2"/>
      <c r="EQB109" s="2"/>
      <c r="EQC109" s="2"/>
      <c r="EQD109" s="2"/>
      <c r="EQE109" s="2"/>
      <c r="EQF109" s="2"/>
      <c r="EQG109" s="2"/>
      <c r="EQH109" s="2"/>
      <c r="EQI109" s="2"/>
      <c r="EQJ109" s="2"/>
      <c r="EQK109" s="2"/>
      <c r="EQL109" s="2"/>
      <c r="EQM109" s="2"/>
      <c r="EQN109" s="2"/>
      <c r="EQO109" s="2"/>
      <c r="EQP109" s="2"/>
      <c r="EQQ109" s="2"/>
      <c r="EQR109" s="2"/>
      <c r="EQS109" s="2"/>
      <c r="EQT109" s="2"/>
      <c r="EQU109" s="2"/>
      <c r="EQV109" s="2"/>
      <c r="EQW109" s="2"/>
      <c r="EQX109" s="2"/>
      <c r="EQY109" s="2"/>
      <c r="EQZ109" s="2"/>
      <c r="ERA109" s="2"/>
      <c r="ERB109" s="2"/>
      <c r="ERC109" s="2"/>
      <c r="ERD109" s="2"/>
      <c r="ERE109" s="2"/>
      <c r="ERF109" s="2"/>
      <c r="ERG109" s="2"/>
      <c r="ERH109" s="2"/>
      <c r="ERI109" s="2"/>
      <c r="ERJ109" s="2"/>
      <c r="ERK109" s="2"/>
      <c r="ERL109" s="2"/>
      <c r="ERM109" s="2"/>
      <c r="ERN109" s="2"/>
      <c r="ERO109" s="2"/>
      <c r="ERP109" s="2"/>
      <c r="ERQ109" s="2"/>
      <c r="ERR109" s="2"/>
      <c r="ERS109" s="2"/>
      <c r="ERT109" s="2"/>
      <c r="ERU109" s="2"/>
      <c r="ERV109" s="2"/>
      <c r="ERW109" s="2"/>
      <c r="ERX109" s="2"/>
      <c r="ERY109" s="2"/>
      <c r="ERZ109" s="2"/>
      <c r="ESA109" s="2"/>
      <c r="ESB109" s="2"/>
      <c r="ESC109" s="2"/>
      <c r="ESD109" s="2"/>
      <c r="ESE109" s="2"/>
      <c r="ESF109" s="2"/>
      <c r="ESG109" s="2"/>
      <c r="ESH109" s="2"/>
      <c r="ESI109" s="2"/>
      <c r="ESJ109" s="2"/>
      <c r="ESK109" s="2"/>
      <c r="ESL109" s="2"/>
      <c r="ESM109" s="2"/>
      <c r="ESN109" s="2"/>
      <c r="ESO109" s="2"/>
      <c r="ESP109" s="2"/>
      <c r="ESQ109" s="2"/>
      <c r="ESR109" s="2"/>
      <c r="ESS109" s="2"/>
      <c r="EST109" s="2"/>
      <c r="ESU109" s="2"/>
      <c r="ESV109" s="2"/>
      <c r="ESW109" s="2"/>
      <c r="ESX109" s="2"/>
      <c r="ESY109" s="2"/>
      <c r="ESZ109" s="2"/>
      <c r="ETA109" s="2"/>
      <c r="ETB109" s="2"/>
      <c r="ETC109" s="2"/>
      <c r="ETD109" s="2"/>
      <c r="ETE109" s="2"/>
      <c r="ETF109" s="2"/>
      <c r="ETG109" s="2"/>
      <c r="ETH109" s="2"/>
      <c r="ETI109" s="2"/>
      <c r="ETJ109" s="2"/>
      <c r="ETK109" s="2"/>
      <c r="ETL109" s="2"/>
      <c r="ETM109" s="2"/>
      <c r="ETN109" s="2"/>
      <c r="ETO109" s="2"/>
      <c r="ETP109" s="2"/>
      <c r="ETQ109" s="2"/>
      <c r="ETR109" s="2"/>
      <c r="ETS109" s="2"/>
      <c r="ETT109" s="2"/>
      <c r="ETU109" s="2"/>
      <c r="ETV109" s="2"/>
      <c r="ETW109" s="2"/>
      <c r="ETX109" s="2"/>
      <c r="ETY109" s="2"/>
      <c r="ETZ109" s="2"/>
      <c r="EUA109" s="2"/>
      <c r="EUB109" s="2"/>
      <c r="EUC109" s="2"/>
      <c r="EUD109" s="2"/>
      <c r="EUE109" s="2"/>
      <c r="EUF109" s="2"/>
      <c r="EUG109" s="2"/>
      <c r="EUH109" s="2"/>
      <c r="EUI109" s="2"/>
      <c r="EUJ109" s="2"/>
      <c r="EUK109" s="2"/>
      <c r="EUL109" s="2"/>
      <c r="EUM109" s="2"/>
      <c r="EUN109" s="2"/>
      <c r="EUO109" s="2"/>
      <c r="EUP109" s="2"/>
      <c r="EUQ109" s="2"/>
      <c r="EUR109" s="2"/>
      <c r="EUS109" s="2"/>
      <c r="EUT109" s="2"/>
      <c r="EUU109" s="2"/>
      <c r="EUV109" s="2"/>
      <c r="EUW109" s="2"/>
      <c r="EUX109" s="2"/>
      <c r="EUY109" s="2"/>
      <c r="EUZ109" s="2"/>
      <c r="EVA109" s="2"/>
      <c r="EVB109" s="2"/>
      <c r="EVC109" s="2"/>
      <c r="EVD109" s="2"/>
      <c r="EVE109" s="2"/>
      <c r="EVF109" s="2"/>
      <c r="EVG109" s="2"/>
      <c r="EVH109" s="2"/>
      <c r="EVI109" s="2"/>
      <c r="EVJ109" s="2"/>
      <c r="EVK109" s="2"/>
      <c r="EVL109" s="2"/>
      <c r="EVM109" s="2"/>
      <c r="EVN109" s="2"/>
      <c r="EVO109" s="2"/>
      <c r="EVP109" s="2"/>
      <c r="EVQ109" s="2"/>
      <c r="EVR109" s="2"/>
      <c r="EVS109" s="2"/>
      <c r="EVT109" s="2"/>
      <c r="EVU109" s="2"/>
      <c r="EVV109" s="2"/>
      <c r="EVW109" s="2"/>
      <c r="EVX109" s="2"/>
      <c r="EVY109" s="2"/>
      <c r="EVZ109" s="2"/>
      <c r="EWA109" s="2"/>
      <c r="EWB109" s="2"/>
      <c r="EWC109" s="2"/>
      <c r="EWD109" s="2"/>
      <c r="EWE109" s="2"/>
      <c r="EWF109" s="2"/>
      <c r="EWG109" s="2"/>
      <c r="EWH109" s="2"/>
      <c r="EWI109" s="2"/>
      <c r="EWJ109" s="2"/>
      <c r="EWK109" s="2"/>
      <c r="EWL109" s="2"/>
      <c r="EWM109" s="2"/>
      <c r="EWN109" s="2"/>
      <c r="EWO109" s="2"/>
      <c r="EWP109" s="2"/>
      <c r="EWQ109" s="2"/>
      <c r="EWR109" s="2"/>
      <c r="EWS109" s="2"/>
      <c r="EWT109" s="2"/>
      <c r="EWU109" s="2"/>
      <c r="EWV109" s="2"/>
      <c r="EWW109" s="2"/>
      <c r="EWX109" s="2"/>
      <c r="EWY109" s="2"/>
      <c r="EWZ109" s="2"/>
      <c r="EXA109" s="2"/>
      <c r="EXB109" s="2"/>
      <c r="EXC109" s="2"/>
      <c r="EXD109" s="2"/>
      <c r="EXE109" s="2"/>
      <c r="EXF109" s="2"/>
      <c r="EXG109" s="2"/>
      <c r="EXH109" s="2"/>
      <c r="EXI109" s="2"/>
      <c r="EXJ109" s="2"/>
      <c r="EXK109" s="2"/>
      <c r="EXL109" s="2"/>
      <c r="EXM109" s="2"/>
      <c r="EXN109" s="2"/>
      <c r="EXO109" s="2"/>
      <c r="EXP109" s="2"/>
      <c r="EXQ109" s="2"/>
      <c r="EXR109" s="2"/>
      <c r="EXS109" s="2"/>
      <c r="EXT109" s="2"/>
      <c r="EXU109" s="2"/>
      <c r="EXV109" s="2"/>
      <c r="EXW109" s="2"/>
      <c r="EXX109" s="2"/>
      <c r="EXY109" s="2"/>
      <c r="EXZ109" s="2"/>
      <c r="EYA109" s="2"/>
      <c r="EYB109" s="2"/>
      <c r="EYC109" s="2"/>
      <c r="EYD109" s="2"/>
      <c r="EYE109" s="2"/>
      <c r="EYF109" s="2"/>
      <c r="EYG109" s="2"/>
      <c r="EYH109" s="2"/>
      <c r="EYI109" s="2"/>
      <c r="EYJ109" s="2"/>
      <c r="EYK109" s="2"/>
      <c r="EYL109" s="2"/>
      <c r="EYM109" s="2"/>
      <c r="EYN109" s="2"/>
      <c r="EYO109" s="2"/>
      <c r="EYP109" s="2"/>
      <c r="EYQ109" s="2"/>
      <c r="EYR109" s="2"/>
      <c r="EYS109" s="2"/>
      <c r="EYT109" s="2"/>
      <c r="EYU109" s="2"/>
      <c r="EYV109" s="2"/>
      <c r="EYW109" s="2"/>
      <c r="EYX109" s="2"/>
      <c r="EYY109" s="2"/>
      <c r="EYZ109" s="2"/>
      <c r="EZA109" s="2"/>
      <c r="EZB109" s="2"/>
      <c r="EZC109" s="2"/>
      <c r="EZD109" s="2"/>
      <c r="EZE109" s="2"/>
      <c r="EZF109" s="2"/>
      <c r="EZG109" s="2"/>
      <c r="EZH109" s="2"/>
      <c r="EZI109" s="2"/>
      <c r="EZJ109" s="2"/>
      <c r="EZK109" s="2"/>
      <c r="EZL109" s="2"/>
      <c r="EZM109" s="2"/>
      <c r="EZN109" s="2"/>
      <c r="EZO109" s="2"/>
      <c r="EZP109" s="2"/>
      <c r="EZQ109" s="2"/>
      <c r="EZR109" s="2"/>
      <c r="EZS109" s="2"/>
      <c r="EZT109" s="2"/>
      <c r="EZU109" s="2"/>
      <c r="EZV109" s="2"/>
      <c r="EZW109" s="2"/>
      <c r="EZX109" s="2"/>
      <c r="EZY109" s="2"/>
      <c r="EZZ109" s="2"/>
      <c r="FAA109" s="2"/>
      <c r="FAB109" s="2"/>
      <c r="FAC109" s="2"/>
      <c r="FAD109" s="2"/>
      <c r="FAE109" s="2"/>
      <c r="FAF109" s="2"/>
      <c r="FAG109" s="2"/>
      <c r="FAH109" s="2"/>
      <c r="FAI109" s="2"/>
      <c r="FAJ109" s="2"/>
      <c r="FAK109" s="2"/>
      <c r="FAL109" s="2"/>
      <c r="FAM109" s="2"/>
      <c r="FAN109" s="2"/>
      <c r="FAO109" s="2"/>
      <c r="FAP109" s="2"/>
      <c r="FAQ109" s="2"/>
      <c r="FAR109" s="2"/>
      <c r="FAS109" s="2"/>
      <c r="FAT109" s="2"/>
      <c r="FAU109" s="2"/>
      <c r="FAV109" s="2"/>
      <c r="FAW109" s="2"/>
      <c r="FAX109" s="2"/>
      <c r="FAY109" s="2"/>
      <c r="FAZ109" s="2"/>
      <c r="FBA109" s="2"/>
      <c r="FBB109" s="2"/>
      <c r="FBC109" s="2"/>
      <c r="FBD109" s="2"/>
      <c r="FBE109" s="2"/>
      <c r="FBF109" s="2"/>
      <c r="FBG109" s="2"/>
      <c r="FBH109" s="2"/>
      <c r="FBI109" s="2"/>
      <c r="FBJ109" s="2"/>
      <c r="FBK109" s="2"/>
      <c r="FBL109" s="2"/>
      <c r="FBM109" s="2"/>
      <c r="FBN109" s="2"/>
      <c r="FBO109" s="2"/>
      <c r="FBP109" s="2"/>
      <c r="FBQ109" s="2"/>
      <c r="FBR109" s="2"/>
      <c r="FBS109" s="2"/>
      <c r="FBT109" s="2"/>
      <c r="FBU109" s="2"/>
      <c r="FBV109" s="2"/>
      <c r="FBW109" s="2"/>
      <c r="FBX109" s="2"/>
      <c r="FBY109" s="2"/>
      <c r="FBZ109" s="2"/>
      <c r="FCA109" s="2"/>
      <c r="FCB109" s="2"/>
      <c r="FCC109" s="2"/>
      <c r="FCD109" s="2"/>
      <c r="FCE109" s="2"/>
      <c r="FCF109" s="2"/>
      <c r="FCG109" s="2"/>
      <c r="FCH109" s="2"/>
      <c r="FCI109" s="2"/>
      <c r="FCJ109" s="2"/>
      <c r="FCK109" s="2"/>
      <c r="FCL109" s="2"/>
      <c r="FCM109" s="2"/>
      <c r="FCN109" s="2"/>
      <c r="FCO109" s="2"/>
      <c r="FCP109" s="2"/>
      <c r="FCQ109" s="2"/>
      <c r="FCR109" s="2"/>
      <c r="FCS109" s="2"/>
      <c r="FCT109" s="2"/>
      <c r="FCU109" s="2"/>
      <c r="FCV109" s="2"/>
      <c r="FCW109" s="2"/>
      <c r="FCX109" s="2"/>
      <c r="FCY109" s="2"/>
      <c r="FCZ109" s="2"/>
      <c r="FDA109" s="2"/>
      <c r="FDB109" s="2"/>
      <c r="FDC109" s="2"/>
      <c r="FDD109" s="2"/>
      <c r="FDE109" s="2"/>
      <c r="FDF109" s="2"/>
      <c r="FDG109" s="2"/>
      <c r="FDH109" s="2"/>
      <c r="FDI109" s="2"/>
      <c r="FDJ109" s="2"/>
      <c r="FDK109" s="2"/>
      <c r="FDL109" s="2"/>
      <c r="FDM109" s="2"/>
      <c r="FDN109" s="2"/>
      <c r="FDO109" s="2"/>
      <c r="FDP109" s="2"/>
      <c r="FDQ109" s="2"/>
      <c r="FDR109" s="2"/>
      <c r="FDS109" s="2"/>
      <c r="FDT109" s="2"/>
      <c r="FDU109" s="2"/>
      <c r="FDV109" s="2"/>
      <c r="FDW109" s="2"/>
      <c r="FDX109" s="2"/>
      <c r="FDY109" s="2"/>
      <c r="FDZ109" s="2"/>
      <c r="FEA109" s="2"/>
      <c r="FEB109" s="2"/>
      <c r="FEC109" s="2"/>
      <c r="FED109" s="2"/>
      <c r="FEE109" s="2"/>
      <c r="FEF109" s="2"/>
      <c r="FEG109" s="2"/>
      <c r="FEH109" s="2"/>
      <c r="FEI109" s="2"/>
      <c r="FEJ109" s="2"/>
      <c r="FEK109" s="2"/>
      <c r="FEL109" s="2"/>
      <c r="FEM109" s="2"/>
      <c r="FEN109" s="2"/>
      <c r="FEO109" s="2"/>
      <c r="FEP109" s="2"/>
      <c r="FEQ109" s="2"/>
      <c r="FER109" s="2"/>
      <c r="FES109" s="2"/>
      <c r="FET109" s="2"/>
      <c r="FEU109" s="2"/>
      <c r="FEV109" s="2"/>
      <c r="FEW109" s="2"/>
      <c r="FEX109" s="2"/>
      <c r="FEY109" s="2"/>
      <c r="FEZ109" s="2"/>
      <c r="FFA109" s="2"/>
      <c r="FFB109" s="2"/>
      <c r="FFC109" s="2"/>
      <c r="FFD109" s="2"/>
      <c r="FFE109" s="2"/>
      <c r="FFF109" s="2"/>
      <c r="FFG109" s="2"/>
      <c r="FFH109" s="2"/>
      <c r="FFI109" s="2"/>
      <c r="FFJ109" s="2"/>
      <c r="FFK109" s="2"/>
      <c r="FFL109" s="2"/>
      <c r="FFM109" s="2"/>
      <c r="FFN109" s="2"/>
      <c r="FFO109" s="2"/>
      <c r="FFP109" s="2"/>
      <c r="FFQ109" s="2"/>
      <c r="FFR109" s="2"/>
      <c r="FFS109" s="2"/>
      <c r="FFT109" s="2"/>
      <c r="FFU109" s="2"/>
      <c r="FFV109" s="2"/>
      <c r="FFW109" s="2"/>
      <c r="FFX109" s="2"/>
      <c r="FFY109" s="2"/>
      <c r="FFZ109" s="2"/>
      <c r="FGA109" s="2"/>
      <c r="FGB109" s="2"/>
      <c r="FGC109" s="2"/>
      <c r="FGD109" s="2"/>
      <c r="FGE109" s="2"/>
      <c r="FGF109" s="2"/>
      <c r="FGG109" s="2"/>
      <c r="FGH109" s="2"/>
      <c r="FGI109" s="2"/>
      <c r="FGJ109" s="2"/>
      <c r="FGK109" s="2"/>
      <c r="FGL109" s="2"/>
      <c r="FGM109" s="2"/>
      <c r="FGN109" s="2"/>
      <c r="FGO109" s="2"/>
      <c r="FGP109" s="2"/>
      <c r="FGQ109" s="2"/>
      <c r="FGR109" s="2"/>
      <c r="FGS109" s="2"/>
      <c r="FGT109" s="2"/>
      <c r="FGU109" s="2"/>
      <c r="FGV109" s="2"/>
      <c r="FGW109" s="2"/>
      <c r="FGX109" s="2"/>
      <c r="FGY109" s="2"/>
      <c r="FGZ109" s="2"/>
      <c r="FHA109" s="2"/>
      <c r="FHB109" s="2"/>
      <c r="FHC109" s="2"/>
      <c r="FHD109" s="2"/>
      <c r="FHE109" s="2"/>
      <c r="FHF109" s="2"/>
      <c r="FHG109" s="2"/>
      <c r="FHH109" s="2"/>
      <c r="FHI109" s="2"/>
      <c r="FHJ109" s="2"/>
      <c r="FHK109" s="2"/>
      <c r="FHL109" s="2"/>
      <c r="FHM109" s="2"/>
      <c r="FHN109" s="2"/>
      <c r="FHO109" s="2"/>
      <c r="FHP109" s="2"/>
      <c r="FHQ109" s="2"/>
      <c r="FHR109" s="2"/>
      <c r="FHS109" s="2"/>
      <c r="FHT109" s="2"/>
      <c r="FHU109" s="2"/>
      <c r="FHV109" s="2"/>
      <c r="FHW109" s="2"/>
      <c r="FHX109" s="2"/>
      <c r="FHY109" s="2"/>
      <c r="FHZ109" s="2"/>
      <c r="FIA109" s="2"/>
      <c r="FIB109" s="2"/>
      <c r="FIC109" s="2"/>
      <c r="FID109" s="2"/>
      <c r="FIE109" s="2"/>
      <c r="FIF109" s="2"/>
      <c r="FIG109" s="2"/>
      <c r="FIH109" s="2"/>
      <c r="FII109" s="2"/>
      <c r="FIJ109" s="2"/>
      <c r="FIK109" s="2"/>
      <c r="FIL109" s="2"/>
      <c r="FIM109" s="2"/>
      <c r="FIN109" s="2"/>
      <c r="FIO109" s="2"/>
      <c r="FIP109" s="2"/>
      <c r="FIQ109" s="2"/>
      <c r="FIR109" s="2"/>
      <c r="FIS109" s="2"/>
      <c r="FIT109" s="2"/>
      <c r="FIU109" s="2"/>
      <c r="FIV109" s="2"/>
      <c r="FIW109" s="2"/>
      <c r="FIX109" s="2"/>
      <c r="FIY109" s="2"/>
      <c r="FIZ109" s="2"/>
      <c r="FJA109" s="2"/>
      <c r="FJB109" s="2"/>
      <c r="FJC109" s="2"/>
      <c r="FJD109" s="2"/>
      <c r="FJE109" s="2"/>
      <c r="FJF109" s="2"/>
      <c r="FJG109" s="2"/>
      <c r="FJH109" s="2"/>
      <c r="FJI109" s="2"/>
      <c r="FJJ109" s="2"/>
      <c r="FJK109" s="2"/>
      <c r="FJL109" s="2"/>
      <c r="FJM109" s="2"/>
      <c r="FJN109" s="2"/>
      <c r="FJO109" s="2"/>
      <c r="FJP109" s="2"/>
      <c r="FJQ109" s="2"/>
      <c r="FJR109" s="2"/>
      <c r="FJS109" s="2"/>
      <c r="FJT109" s="2"/>
      <c r="FJU109" s="2"/>
      <c r="FJV109" s="2"/>
      <c r="FJW109" s="2"/>
      <c r="FJX109" s="2"/>
      <c r="FJY109" s="2"/>
      <c r="FJZ109" s="2"/>
      <c r="FKA109" s="2"/>
      <c r="FKB109" s="2"/>
      <c r="FKC109" s="2"/>
      <c r="FKD109" s="2"/>
      <c r="FKE109" s="2"/>
      <c r="FKF109" s="2"/>
      <c r="FKG109" s="2"/>
      <c r="FKH109" s="2"/>
      <c r="FKI109" s="2"/>
      <c r="FKJ109" s="2"/>
      <c r="FKK109" s="2"/>
      <c r="FKL109" s="2"/>
      <c r="FKM109" s="2"/>
      <c r="FKN109" s="2"/>
      <c r="FKO109" s="2"/>
      <c r="FKP109" s="2"/>
      <c r="FKQ109" s="2"/>
      <c r="FKR109" s="2"/>
      <c r="FKS109" s="2"/>
      <c r="FKT109" s="2"/>
      <c r="FKU109" s="2"/>
      <c r="FKV109" s="2"/>
      <c r="FKW109" s="2"/>
      <c r="FKX109" s="2"/>
      <c r="FKY109" s="2"/>
      <c r="FKZ109" s="2"/>
      <c r="FLA109" s="2"/>
      <c r="FLB109" s="2"/>
      <c r="FLC109" s="2"/>
      <c r="FLD109" s="2"/>
      <c r="FLE109" s="2"/>
      <c r="FLF109" s="2"/>
      <c r="FLG109" s="2"/>
      <c r="FLH109" s="2"/>
      <c r="FLI109" s="2"/>
      <c r="FLJ109" s="2"/>
      <c r="FLK109" s="2"/>
      <c r="FLL109" s="2"/>
      <c r="FLM109" s="2"/>
      <c r="FLN109" s="2"/>
      <c r="FLO109" s="2"/>
      <c r="FLP109" s="2"/>
      <c r="FLQ109" s="2"/>
      <c r="FLR109" s="2"/>
      <c r="FLS109" s="2"/>
      <c r="FLT109" s="2"/>
      <c r="FLU109" s="2"/>
      <c r="FLV109" s="2"/>
      <c r="FLW109" s="2"/>
      <c r="FLX109" s="2"/>
      <c r="FLY109" s="2"/>
      <c r="FLZ109" s="2"/>
      <c r="FMA109" s="2"/>
      <c r="FMB109" s="2"/>
      <c r="FMC109" s="2"/>
      <c r="FMD109" s="2"/>
      <c r="FME109" s="2"/>
      <c r="FMF109" s="2"/>
      <c r="FMG109" s="2"/>
      <c r="FMH109" s="2"/>
      <c r="FMI109" s="2"/>
      <c r="FMJ109" s="2"/>
      <c r="FMK109" s="2"/>
      <c r="FML109" s="2"/>
      <c r="FMM109" s="2"/>
      <c r="FMN109" s="2"/>
      <c r="FMO109" s="2"/>
      <c r="FMP109" s="2"/>
      <c r="FMQ109" s="2"/>
      <c r="FMR109" s="2"/>
      <c r="FMS109" s="2"/>
      <c r="FMT109" s="2"/>
      <c r="FMU109" s="2"/>
      <c r="FMV109" s="2"/>
      <c r="FMW109" s="2"/>
      <c r="FMX109" s="2"/>
      <c r="FMY109" s="2"/>
      <c r="FMZ109" s="2"/>
      <c r="FNA109" s="2"/>
      <c r="FNB109" s="2"/>
      <c r="FNC109" s="2"/>
      <c r="FND109" s="2"/>
      <c r="FNE109" s="2"/>
      <c r="FNF109" s="2"/>
      <c r="FNG109" s="2"/>
      <c r="FNH109" s="2"/>
      <c r="FNI109" s="2"/>
      <c r="FNJ109" s="2"/>
      <c r="FNK109" s="2"/>
      <c r="FNL109" s="2"/>
      <c r="FNM109" s="2"/>
      <c r="FNN109" s="2"/>
      <c r="FNO109" s="2"/>
      <c r="FNP109" s="2"/>
      <c r="FNQ109" s="2"/>
      <c r="FNR109" s="2"/>
      <c r="FNS109" s="2"/>
      <c r="FNT109" s="2"/>
      <c r="FNU109" s="2"/>
      <c r="FNV109" s="2"/>
      <c r="FNW109" s="2"/>
      <c r="FNX109" s="2"/>
      <c r="FNY109" s="2"/>
      <c r="FNZ109" s="2"/>
      <c r="FOA109" s="2"/>
      <c r="FOB109" s="2"/>
      <c r="FOC109" s="2"/>
      <c r="FOD109" s="2"/>
      <c r="FOE109" s="2"/>
      <c r="FOF109" s="2"/>
      <c r="FOG109" s="2"/>
      <c r="FOH109" s="2"/>
      <c r="FOI109" s="2"/>
      <c r="FOJ109" s="2"/>
      <c r="FOK109" s="2"/>
      <c r="FOL109" s="2"/>
      <c r="FOM109" s="2"/>
      <c r="FON109" s="2"/>
      <c r="FOO109" s="2"/>
      <c r="FOP109" s="2"/>
      <c r="FOQ109" s="2"/>
      <c r="FOR109" s="2"/>
      <c r="FOS109" s="2"/>
      <c r="FOT109" s="2"/>
      <c r="FOU109" s="2"/>
      <c r="FOV109" s="2"/>
      <c r="FOW109" s="2"/>
      <c r="FOX109" s="2"/>
      <c r="FOY109" s="2"/>
      <c r="FOZ109" s="2"/>
      <c r="FPA109" s="2"/>
      <c r="FPB109" s="2"/>
      <c r="FPC109" s="2"/>
      <c r="FPD109" s="2"/>
      <c r="FPE109" s="2"/>
      <c r="FPF109" s="2"/>
      <c r="FPG109" s="2"/>
      <c r="FPH109" s="2"/>
      <c r="FPI109" s="2"/>
      <c r="FPJ109" s="2"/>
      <c r="FPK109" s="2"/>
      <c r="FPL109" s="2"/>
      <c r="FPM109" s="2"/>
      <c r="FPN109" s="2"/>
      <c r="FPO109" s="2"/>
      <c r="FPP109" s="2"/>
      <c r="FPQ109" s="2"/>
      <c r="FPR109" s="2"/>
      <c r="FPS109" s="2"/>
      <c r="FPT109" s="2"/>
      <c r="FPU109" s="2"/>
      <c r="FPV109" s="2"/>
      <c r="FPW109" s="2"/>
      <c r="FPX109" s="2"/>
      <c r="FPY109" s="2"/>
      <c r="FPZ109" s="2"/>
      <c r="FQA109" s="2"/>
      <c r="FQB109" s="2"/>
      <c r="FQC109" s="2"/>
      <c r="FQD109" s="2"/>
      <c r="FQE109" s="2"/>
      <c r="FQF109" s="2"/>
      <c r="FQG109" s="2"/>
      <c r="FQH109" s="2"/>
      <c r="FQI109" s="2"/>
      <c r="FQJ109" s="2"/>
      <c r="FQK109" s="2"/>
      <c r="FQL109" s="2"/>
      <c r="FQM109" s="2"/>
      <c r="FQN109" s="2"/>
      <c r="FQO109" s="2"/>
      <c r="FQP109" s="2"/>
      <c r="FQQ109" s="2"/>
      <c r="FQR109" s="2"/>
      <c r="FQS109" s="2"/>
      <c r="FQT109" s="2"/>
      <c r="FQU109" s="2"/>
      <c r="FQV109" s="2"/>
      <c r="FQW109" s="2"/>
      <c r="FQX109" s="2"/>
      <c r="FQY109" s="2"/>
      <c r="FQZ109" s="2"/>
      <c r="FRA109" s="2"/>
      <c r="FRB109" s="2"/>
      <c r="FRC109" s="2"/>
      <c r="FRD109" s="2"/>
      <c r="FRE109" s="2"/>
      <c r="FRF109" s="2"/>
      <c r="FRG109" s="2"/>
      <c r="FRH109" s="2"/>
      <c r="FRI109" s="2"/>
      <c r="FRJ109" s="2"/>
      <c r="FRK109" s="2"/>
      <c r="FRL109" s="2"/>
      <c r="FRM109" s="2"/>
      <c r="FRN109" s="2"/>
      <c r="FRO109" s="2"/>
      <c r="FRP109" s="2"/>
      <c r="FRQ109" s="2"/>
      <c r="FRR109" s="2"/>
      <c r="FRS109" s="2"/>
      <c r="FRT109" s="2"/>
      <c r="FRU109" s="2"/>
      <c r="FRV109" s="2"/>
      <c r="FRW109" s="2"/>
      <c r="FRX109" s="2"/>
      <c r="FRY109" s="2"/>
      <c r="FRZ109" s="2"/>
      <c r="FSA109" s="2"/>
      <c r="FSB109" s="2"/>
      <c r="FSC109" s="2"/>
      <c r="FSD109" s="2"/>
      <c r="FSE109" s="2"/>
      <c r="FSF109" s="2"/>
      <c r="FSG109" s="2"/>
      <c r="FSH109" s="2"/>
      <c r="FSI109" s="2"/>
      <c r="FSJ109" s="2"/>
      <c r="FSK109" s="2"/>
      <c r="FSL109" s="2"/>
      <c r="FSM109" s="2"/>
      <c r="FSN109" s="2"/>
      <c r="FSO109" s="2"/>
      <c r="FSP109" s="2"/>
      <c r="FSQ109" s="2"/>
      <c r="FSR109" s="2"/>
      <c r="FSS109" s="2"/>
      <c r="FST109" s="2"/>
      <c r="FSU109" s="2"/>
      <c r="FSV109" s="2"/>
      <c r="FSW109" s="2"/>
      <c r="FSX109" s="2"/>
      <c r="FSY109" s="2"/>
      <c r="FSZ109" s="2"/>
      <c r="FTA109" s="2"/>
      <c r="FTB109" s="2"/>
      <c r="FTC109" s="2"/>
      <c r="FTD109" s="2"/>
      <c r="FTE109" s="2"/>
      <c r="FTF109" s="2"/>
      <c r="FTG109" s="2"/>
      <c r="FTH109" s="2"/>
      <c r="FTI109" s="2"/>
      <c r="FTJ109" s="2"/>
      <c r="FTK109" s="2"/>
      <c r="FTL109" s="2"/>
      <c r="FTM109" s="2"/>
      <c r="FTN109" s="2"/>
      <c r="FTO109" s="2"/>
      <c r="FTP109" s="2"/>
      <c r="FTQ109" s="2"/>
      <c r="FTR109" s="2"/>
      <c r="FTS109" s="2"/>
      <c r="FTT109" s="2"/>
      <c r="FTU109" s="2"/>
      <c r="FTV109" s="2"/>
      <c r="FTW109" s="2"/>
      <c r="FTX109" s="2"/>
      <c r="FTY109" s="2"/>
      <c r="FTZ109" s="2"/>
      <c r="FUA109" s="2"/>
      <c r="FUB109" s="2"/>
      <c r="FUC109" s="2"/>
      <c r="FUD109" s="2"/>
      <c r="FUE109" s="2"/>
      <c r="FUF109" s="2"/>
      <c r="FUG109" s="2"/>
      <c r="FUH109" s="2"/>
      <c r="FUI109" s="2"/>
      <c r="FUJ109" s="2"/>
      <c r="FUK109" s="2"/>
      <c r="FUL109" s="2"/>
      <c r="FUM109" s="2"/>
      <c r="FUN109" s="2"/>
      <c r="FUO109" s="2"/>
      <c r="FUP109" s="2"/>
      <c r="FUQ109" s="2"/>
      <c r="FUR109" s="2"/>
      <c r="FUS109" s="2"/>
      <c r="FUT109" s="2"/>
      <c r="FUU109" s="2"/>
      <c r="FUV109" s="2"/>
      <c r="FUW109" s="2"/>
      <c r="FUX109" s="2"/>
      <c r="FUY109" s="2"/>
      <c r="FUZ109" s="2"/>
      <c r="FVA109" s="2"/>
      <c r="FVB109" s="2"/>
      <c r="FVC109" s="2"/>
      <c r="FVD109" s="2"/>
      <c r="FVE109" s="2"/>
      <c r="FVF109" s="2"/>
      <c r="FVG109" s="2"/>
      <c r="FVH109" s="2"/>
      <c r="FVI109" s="2"/>
      <c r="FVJ109" s="2"/>
      <c r="FVK109" s="2"/>
      <c r="FVL109" s="2"/>
      <c r="FVM109" s="2"/>
      <c r="FVN109" s="2"/>
      <c r="FVO109" s="2"/>
      <c r="FVP109" s="2"/>
      <c r="FVQ109" s="2"/>
      <c r="FVR109" s="2"/>
      <c r="FVS109" s="2"/>
      <c r="FVT109" s="2"/>
      <c r="FVU109" s="2"/>
      <c r="FVV109" s="2"/>
      <c r="FVW109" s="2"/>
      <c r="FVX109" s="2"/>
      <c r="FVY109" s="2"/>
      <c r="FVZ109" s="2"/>
      <c r="FWA109" s="2"/>
      <c r="FWB109" s="2"/>
      <c r="FWC109" s="2"/>
      <c r="FWD109" s="2"/>
      <c r="FWE109" s="2"/>
      <c r="FWF109" s="2"/>
      <c r="FWG109" s="2"/>
      <c r="FWH109" s="2"/>
      <c r="FWI109" s="2"/>
      <c r="FWJ109" s="2"/>
      <c r="FWK109" s="2"/>
      <c r="FWL109" s="2"/>
      <c r="FWM109" s="2"/>
      <c r="FWN109" s="2"/>
      <c r="FWO109" s="2"/>
      <c r="FWP109" s="2"/>
      <c r="FWQ109" s="2"/>
      <c r="FWR109" s="2"/>
      <c r="FWS109" s="2"/>
      <c r="FWT109" s="2"/>
      <c r="FWU109" s="2"/>
      <c r="FWV109" s="2"/>
      <c r="FWW109" s="2"/>
      <c r="FWX109" s="2"/>
      <c r="FWY109" s="2"/>
      <c r="FWZ109" s="2"/>
      <c r="FXA109" s="2"/>
      <c r="FXB109" s="2"/>
      <c r="FXC109" s="2"/>
      <c r="FXD109" s="2"/>
      <c r="FXE109" s="2"/>
      <c r="FXF109" s="2"/>
      <c r="FXG109" s="2"/>
      <c r="FXH109" s="2"/>
      <c r="FXI109" s="2"/>
      <c r="FXJ109" s="2"/>
      <c r="FXK109" s="2"/>
      <c r="FXL109" s="2"/>
      <c r="FXM109" s="2"/>
      <c r="FXN109" s="2"/>
      <c r="FXO109" s="2"/>
      <c r="FXP109" s="2"/>
      <c r="FXQ109" s="2"/>
      <c r="FXR109" s="2"/>
      <c r="FXS109" s="2"/>
      <c r="FXT109" s="2"/>
      <c r="FXU109" s="2"/>
      <c r="FXV109" s="2"/>
      <c r="FXW109" s="2"/>
      <c r="FXX109" s="2"/>
      <c r="FXY109" s="2"/>
      <c r="FXZ109" s="2"/>
      <c r="FYA109" s="2"/>
      <c r="FYB109" s="2"/>
      <c r="FYC109" s="2"/>
      <c r="FYD109" s="2"/>
      <c r="FYE109" s="2"/>
      <c r="FYF109" s="2"/>
      <c r="FYG109" s="2"/>
      <c r="FYH109" s="2"/>
      <c r="FYI109" s="2"/>
      <c r="FYJ109" s="2"/>
      <c r="FYK109" s="2"/>
      <c r="FYL109" s="2"/>
      <c r="FYM109" s="2"/>
      <c r="FYN109" s="2"/>
      <c r="FYO109" s="2"/>
      <c r="FYP109" s="2"/>
      <c r="FYQ109" s="2"/>
      <c r="FYR109" s="2"/>
      <c r="FYS109" s="2"/>
      <c r="FYT109" s="2"/>
      <c r="FYU109" s="2"/>
      <c r="FYV109" s="2"/>
      <c r="FYW109" s="2"/>
      <c r="FYX109" s="2"/>
      <c r="FYY109" s="2"/>
      <c r="FYZ109" s="2"/>
      <c r="FZA109" s="2"/>
      <c r="FZB109" s="2"/>
      <c r="FZC109" s="2"/>
      <c r="FZD109" s="2"/>
      <c r="FZE109" s="2"/>
      <c r="FZF109" s="2"/>
      <c r="FZG109" s="2"/>
      <c r="FZH109" s="2"/>
      <c r="FZI109" s="2"/>
      <c r="FZJ109" s="2"/>
      <c r="FZK109" s="2"/>
      <c r="FZL109" s="2"/>
      <c r="FZM109" s="2"/>
      <c r="FZN109" s="2"/>
      <c r="FZO109" s="2"/>
      <c r="FZP109" s="2"/>
      <c r="FZQ109" s="2"/>
      <c r="FZR109" s="2"/>
      <c r="FZS109" s="2"/>
      <c r="FZT109" s="2"/>
      <c r="FZU109" s="2"/>
      <c r="FZV109" s="2"/>
      <c r="FZW109" s="2"/>
      <c r="FZX109" s="2"/>
      <c r="FZY109" s="2"/>
      <c r="FZZ109" s="2"/>
      <c r="GAA109" s="2"/>
      <c r="GAB109" s="2"/>
      <c r="GAC109" s="2"/>
      <c r="GAD109" s="2"/>
      <c r="GAE109" s="2"/>
      <c r="GAF109" s="2"/>
      <c r="GAG109" s="2"/>
      <c r="GAH109" s="2"/>
      <c r="GAI109" s="2"/>
      <c r="GAJ109" s="2"/>
      <c r="GAK109" s="2"/>
      <c r="GAL109" s="2"/>
      <c r="GAM109" s="2"/>
      <c r="GAN109" s="2"/>
      <c r="GAO109" s="2"/>
      <c r="GAP109" s="2"/>
      <c r="GAQ109" s="2"/>
      <c r="GAR109" s="2"/>
      <c r="GAS109" s="2"/>
      <c r="GAT109" s="2"/>
      <c r="GAU109" s="2"/>
      <c r="GAV109" s="2"/>
      <c r="GAW109" s="2"/>
      <c r="GAX109" s="2"/>
      <c r="GAY109" s="2"/>
      <c r="GAZ109" s="2"/>
      <c r="GBA109" s="2"/>
      <c r="GBB109" s="2"/>
      <c r="GBC109" s="2"/>
      <c r="GBD109" s="2"/>
      <c r="GBE109" s="2"/>
      <c r="GBF109" s="2"/>
      <c r="GBG109" s="2"/>
      <c r="GBH109" s="2"/>
      <c r="GBI109" s="2"/>
      <c r="GBJ109" s="2"/>
      <c r="GBK109" s="2"/>
      <c r="GBL109" s="2"/>
      <c r="GBM109" s="2"/>
      <c r="GBN109" s="2"/>
      <c r="GBO109" s="2"/>
      <c r="GBP109" s="2"/>
      <c r="GBQ109" s="2"/>
      <c r="GBR109" s="2"/>
      <c r="GBS109" s="2"/>
      <c r="GBT109" s="2"/>
      <c r="GBU109" s="2"/>
      <c r="GBV109" s="2"/>
      <c r="GBW109" s="2"/>
      <c r="GBX109" s="2"/>
      <c r="GBY109" s="2"/>
      <c r="GBZ109" s="2"/>
      <c r="GCA109" s="2"/>
      <c r="GCB109" s="2"/>
      <c r="GCC109" s="2"/>
      <c r="GCD109" s="2"/>
      <c r="GCE109" s="2"/>
      <c r="GCF109" s="2"/>
      <c r="GCG109" s="2"/>
      <c r="GCH109" s="2"/>
      <c r="GCI109" s="2"/>
      <c r="GCJ109" s="2"/>
      <c r="GCK109" s="2"/>
      <c r="GCL109" s="2"/>
      <c r="GCM109" s="2"/>
      <c r="GCN109" s="2"/>
      <c r="GCO109" s="2"/>
      <c r="GCP109" s="2"/>
      <c r="GCQ109" s="2"/>
      <c r="GCR109" s="2"/>
      <c r="GCS109" s="2"/>
      <c r="GCT109" s="2"/>
      <c r="GCU109" s="2"/>
      <c r="GCV109" s="2"/>
      <c r="GCW109" s="2"/>
      <c r="GCX109" s="2"/>
      <c r="GCY109" s="2"/>
      <c r="GCZ109" s="2"/>
      <c r="GDA109" s="2"/>
      <c r="GDB109" s="2"/>
      <c r="GDC109" s="2"/>
      <c r="GDD109" s="2"/>
      <c r="GDE109" s="2"/>
      <c r="GDF109" s="2"/>
      <c r="GDG109" s="2"/>
      <c r="GDH109" s="2"/>
      <c r="GDI109" s="2"/>
      <c r="GDJ109" s="2"/>
      <c r="GDK109" s="2"/>
      <c r="GDL109" s="2"/>
      <c r="GDM109" s="2"/>
      <c r="GDN109" s="2"/>
      <c r="GDO109" s="2"/>
      <c r="GDP109" s="2"/>
      <c r="GDQ109" s="2"/>
      <c r="GDR109" s="2"/>
      <c r="GDS109" s="2"/>
      <c r="GDT109" s="2"/>
      <c r="GDU109" s="2"/>
      <c r="GDV109" s="2"/>
      <c r="GDW109" s="2"/>
      <c r="GDX109" s="2"/>
      <c r="GDY109" s="2"/>
      <c r="GDZ109" s="2"/>
      <c r="GEA109" s="2"/>
      <c r="GEB109" s="2"/>
      <c r="GEC109" s="2"/>
      <c r="GED109" s="2"/>
      <c r="GEE109" s="2"/>
      <c r="GEF109" s="2"/>
      <c r="GEG109" s="2"/>
      <c r="GEH109" s="2"/>
      <c r="GEI109" s="2"/>
      <c r="GEJ109" s="2"/>
      <c r="GEK109" s="2"/>
      <c r="GEL109" s="2"/>
      <c r="GEM109" s="2"/>
      <c r="GEN109" s="2"/>
      <c r="GEO109" s="2"/>
      <c r="GEP109" s="2"/>
      <c r="GEQ109" s="2"/>
      <c r="GER109" s="2"/>
      <c r="GES109" s="2"/>
      <c r="GET109" s="2"/>
      <c r="GEU109" s="2"/>
      <c r="GEV109" s="2"/>
      <c r="GEW109" s="2"/>
      <c r="GEX109" s="2"/>
      <c r="GEY109" s="2"/>
      <c r="GEZ109" s="2"/>
      <c r="GFA109" s="2"/>
      <c r="GFB109" s="2"/>
      <c r="GFC109" s="2"/>
      <c r="GFD109" s="2"/>
      <c r="GFE109" s="2"/>
      <c r="GFF109" s="2"/>
      <c r="GFG109" s="2"/>
      <c r="GFH109" s="2"/>
      <c r="GFI109" s="2"/>
      <c r="GFJ109" s="2"/>
      <c r="GFK109" s="2"/>
      <c r="GFL109" s="2"/>
      <c r="GFM109" s="2"/>
      <c r="GFN109" s="2"/>
      <c r="GFO109" s="2"/>
      <c r="GFP109" s="2"/>
      <c r="GFQ109" s="2"/>
      <c r="GFR109" s="2"/>
      <c r="GFS109" s="2"/>
      <c r="GFT109" s="2"/>
      <c r="GFU109" s="2"/>
      <c r="GFV109" s="2"/>
      <c r="GFW109" s="2"/>
      <c r="GFX109" s="2"/>
      <c r="GFY109" s="2"/>
      <c r="GFZ109" s="2"/>
      <c r="GGA109" s="2"/>
      <c r="GGB109" s="2"/>
      <c r="GGC109" s="2"/>
      <c r="GGD109" s="2"/>
      <c r="GGE109" s="2"/>
      <c r="GGF109" s="2"/>
      <c r="GGG109" s="2"/>
      <c r="GGH109" s="2"/>
      <c r="GGI109" s="2"/>
      <c r="GGJ109" s="2"/>
      <c r="GGK109" s="2"/>
      <c r="GGL109" s="2"/>
      <c r="GGM109" s="2"/>
      <c r="GGN109" s="2"/>
      <c r="GGO109" s="2"/>
      <c r="GGP109" s="2"/>
      <c r="GGQ109" s="2"/>
      <c r="GGR109" s="2"/>
      <c r="GGS109" s="2"/>
      <c r="GGT109" s="2"/>
      <c r="GGU109" s="2"/>
      <c r="GGV109" s="2"/>
      <c r="GGW109" s="2"/>
      <c r="GGX109" s="2"/>
      <c r="GGY109" s="2"/>
      <c r="GGZ109" s="2"/>
      <c r="GHA109" s="2"/>
      <c r="GHB109" s="2"/>
      <c r="GHC109" s="2"/>
      <c r="GHD109" s="2"/>
      <c r="GHE109" s="2"/>
      <c r="GHF109" s="2"/>
      <c r="GHG109" s="2"/>
      <c r="GHH109" s="2"/>
      <c r="GHI109" s="2"/>
      <c r="GHJ109" s="2"/>
      <c r="GHK109" s="2"/>
      <c r="GHL109" s="2"/>
      <c r="GHM109" s="2"/>
      <c r="GHN109" s="2"/>
      <c r="GHO109" s="2"/>
      <c r="GHP109" s="2"/>
      <c r="GHQ109" s="2"/>
      <c r="GHR109" s="2"/>
      <c r="GHS109" s="2"/>
      <c r="GHT109" s="2"/>
      <c r="GHU109" s="2"/>
      <c r="GHV109" s="2"/>
      <c r="GHW109" s="2"/>
      <c r="GHX109" s="2"/>
      <c r="GHY109" s="2"/>
      <c r="GHZ109" s="2"/>
      <c r="GIA109" s="2"/>
      <c r="GIB109" s="2"/>
      <c r="GIC109" s="2"/>
      <c r="GID109" s="2"/>
      <c r="GIE109" s="2"/>
      <c r="GIF109" s="2"/>
      <c r="GIG109" s="2"/>
      <c r="GIH109" s="2"/>
      <c r="GII109" s="2"/>
      <c r="GIJ109" s="2"/>
      <c r="GIK109" s="2"/>
      <c r="GIL109" s="2"/>
      <c r="GIM109" s="2"/>
      <c r="GIN109" s="2"/>
      <c r="GIO109" s="2"/>
      <c r="GIP109" s="2"/>
      <c r="GIQ109" s="2"/>
      <c r="GIR109" s="2"/>
      <c r="GIS109" s="2"/>
      <c r="GIT109" s="2"/>
      <c r="GIU109" s="2"/>
      <c r="GIV109" s="2"/>
      <c r="GIW109" s="2"/>
      <c r="GIX109" s="2"/>
      <c r="GIY109" s="2"/>
      <c r="GIZ109" s="2"/>
      <c r="GJA109" s="2"/>
      <c r="GJB109" s="2"/>
      <c r="GJC109" s="2"/>
      <c r="GJD109" s="2"/>
      <c r="GJE109" s="2"/>
      <c r="GJF109" s="2"/>
      <c r="GJG109" s="2"/>
      <c r="GJH109" s="2"/>
      <c r="GJI109" s="2"/>
      <c r="GJJ109" s="2"/>
      <c r="GJK109" s="2"/>
      <c r="GJL109" s="2"/>
      <c r="GJM109" s="2"/>
      <c r="GJN109" s="2"/>
      <c r="GJO109" s="2"/>
      <c r="GJP109" s="2"/>
      <c r="GJQ109" s="2"/>
      <c r="GJR109" s="2"/>
      <c r="GJS109" s="2"/>
      <c r="GJT109" s="2"/>
      <c r="GJU109" s="2"/>
      <c r="GJV109" s="2"/>
      <c r="GJW109" s="2"/>
      <c r="GJX109" s="2"/>
      <c r="GJY109" s="2"/>
      <c r="GJZ109" s="2"/>
      <c r="GKA109" s="2"/>
      <c r="GKB109" s="2"/>
      <c r="GKC109" s="2"/>
      <c r="GKD109" s="2"/>
      <c r="GKE109" s="2"/>
      <c r="GKF109" s="2"/>
      <c r="GKG109" s="2"/>
      <c r="GKH109" s="2"/>
      <c r="GKI109" s="2"/>
      <c r="GKJ109" s="2"/>
      <c r="GKK109" s="2"/>
      <c r="GKL109" s="2"/>
      <c r="GKM109" s="2"/>
      <c r="GKN109" s="2"/>
      <c r="GKO109" s="2"/>
      <c r="GKP109" s="2"/>
      <c r="GKQ109" s="2"/>
      <c r="GKR109" s="2"/>
      <c r="GKS109" s="2"/>
      <c r="GKT109" s="2"/>
      <c r="GKU109" s="2"/>
      <c r="GKV109" s="2"/>
      <c r="GKW109" s="2"/>
      <c r="GKX109" s="2"/>
      <c r="GKY109" s="2"/>
      <c r="GKZ109" s="2"/>
      <c r="GLA109" s="2"/>
      <c r="GLB109" s="2"/>
      <c r="GLC109" s="2"/>
      <c r="GLD109" s="2"/>
      <c r="GLE109" s="2"/>
      <c r="GLF109" s="2"/>
      <c r="GLG109" s="2"/>
      <c r="GLH109" s="2"/>
      <c r="GLI109" s="2"/>
      <c r="GLJ109" s="2"/>
      <c r="GLK109" s="2"/>
      <c r="GLL109" s="2"/>
      <c r="GLM109" s="2"/>
      <c r="GLN109" s="2"/>
      <c r="GLO109" s="2"/>
      <c r="GLP109" s="2"/>
      <c r="GLQ109" s="2"/>
      <c r="GLR109" s="2"/>
      <c r="GLS109" s="2"/>
      <c r="GLT109" s="2"/>
      <c r="GLU109" s="2"/>
      <c r="GLV109" s="2"/>
      <c r="GLW109" s="2"/>
      <c r="GLX109" s="2"/>
      <c r="GLY109" s="2"/>
      <c r="GLZ109" s="2"/>
      <c r="GMA109" s="2"/>
      <c r="GMB109" s="2"/>
      <c r="GMC109" s="2"/>
      <c r="GMD109" s="2"/>
      <c r="GME109" s="2"/>
      <c r="GMF109" s="2"/>
      <c r="GMG109" s="2"/>
      <c r="GMH109" s="2"/>
      <c r="GMI109" s="2"/>
      <c r="GMJ109" s="2"/>
      <c r="GMK109" s="2"/>
      <c r="GML109" s="2"/>
      <c r="GMM109" s="2"/>
      <c r="GMN109" s="2"/>
      <c r="GMO109" s="2"/>
      <c r="GMP109" s="2"/>
      <c r="GMQ109" s="2"/>
      <c r="GMR109" s="2"/>
      <c r="GMS109" s="2"/>
      <c r="GMT109" s="2"/>
      <c r="GMU109" s="2"/>
      <c r="GMV109" s="2"/>
      <c r="GMW109" s="2"/>
      <c r="GMX109" s="2"/>
      <c r="GMY109" s="2"/>
      <c r="GMZ109" s="2"/>
      <c r="GNA109" s="2"/>
      <c r="GNB109" s="2"/>
      <c r="GNC109" s="2"/>
      <c r="GND109" s="2"/>
      <c r="GNE109" s="2"/>
      <c r="GNF109" s="2"/>
      <c r="GNG109" s="2"/>
      <c r="GNH109" s="2"/>
      <c r="GNI109" s="2"/>
      <c r="GNJ109" s="2"/>
      <c r="GNK109" s="2"/>
      <c r="GNL109" s="2"/>
      <c r="GNM109" s="2"/>
      <c r="GNN109" s="2"/>
      <c r="GNO109" s="2"/>
      <c r="GNP109" s="2"/>
      <c r="GNQ109" s="2"/>
      <c r="GNR109" s="2"/>
      <c r="GNS109" s="2"/>
      <c r="GNT109" s="2"/>
      <c r="GNU109" s="2"/>
      <c r="GNV109" s="2"/>
      <c r="GNW109" s="2"/>
      <c r="GNX109" s="2"/>
      <c r="GNY109" s="2"/>
      <c r="GNZ109" s="2"/>
      <c r="GOA109" s="2"/>
      <c r="GOB109" s="2"/>
      <c r="GOC109" s="2"/>
      <c r="GOD109" s="2"/>
      <c r="GOE109" s="2"/>
      <c r="GOF109" s="2"/>
      <c r="GOG109" s="2"/>
      <c r="GOH109" s="2"/>
      <c r="GOI109" s="2"/>
      <c r="GOJ109" s="2"/>
      <c r="GOK109" s="2"/>
      <c r="GOL109" s="2"/>
      <c r="GOM109" s="2"/>
      <c r="GON109" s="2"/>
      <c r="GOO109" s="2"/>
      <c r="GOP109" s="2"/>
      <c r="GOQ109" s="2"/>
      <c r="GOR109" s="2"/>
      <c r="GOS109" s="2"/>
      <c r="GOT109" s="2"/>
      <c r="GOU109" s="2"/>
      <c r="GOV109" s="2"/>
      <c r="GOW109" s="2"/>
      <c r="GOX109" s="2"/>
      <c r="GOY109" s="2"/>
      <c r="GOZ109" s="2"/>
      <c r="GPA109" s="2"/>
      <c r="GPB109" s="2"/>
      <c r="GPC109" s="2"/>
      <c r="GPD109" s="2"/>
      <c r="GPE109" s="2"/>
      <c r="GPF109" s="2"/>
      <c r="GPG109" s="2"/>
      <c r="GPH109" s="2"/>
      <c r="GPI109" s="2"/>
      <c r="GPJ109" s="2"/>
      <c r="GPK109" s="2"/>
      <c r="GPL109" s="2"/>
      <c r="GPM109" s="2"/>
      <c r="GPN109" s="2"/>
      <c r="GPO109" s="2"/>
      <c r="GPP109" s="2"/>
      <c r="GPQ109" s="2"/>
      <c r="GPR109" s="2"/>
      <c r="GPS109" s="2"/>
      <c r="GPT109" s="2"/>
      <c r="GPU109" s="2"/>
      <c r="GPV109" s="2"/>
      <c r="GPW109" s="2"/>
      <c r="GPX109" s="2"/>
      <c r="GPY109" s="2"/>
      <c r="GPZ109" s="2"/>
      <c r="GQA109" s="2"/>
      <c r="GQB109" s="2"/>
      <c r="GQC109" s="2"/>
      <c r="GQD109" s="2"/>
      <c r="GQE109" s="2"/>
      <c r="GQF109" s="2"/>
      <c r="GQG109" s="2"/>
      <c r="GQH109" s="2"/>
      <c r="GQI109" s="2"/>
      <c r="GQJ109" s="2"/>
      <c r="GQK109" s="2"/>
      <c r="GQL109" s="2"/>
      <c r="GQM109" s="2"/>
      <c r="GQN109" s="2"/>
      <c r="GQO109" s="2"/>
      <c r="GQP109" s="2"/>
      <c r="GQQ109" s="2"/>
      <c r="GQR109" s="2"/>
      <c r="GQS109" s="2"/>
      <c r="GQT109" s="2"/>
      <c r="GQU109" s="2"/>
      <c r="GQV109" s="2"/>
      <c r="GQW109" s="2"/>
      <c r="GQX109" s="2"/>
      <c r="GQY109" s="2"/>
      <c r="GQZ109" s="2"/>
      <c r="GRA109" s="2"/>
      <c r="GRB109" s="2"/>
      <c r="GRC109" s="2"/>
      <c r="GRD109" s="2"/>
      <c r="GRE109" s="2"/>
      <c r="GRF109" s="2"/>
      <c r="GRG109" s="2"/>
      <c r="GRH109" s="2"/>
      <c r="GRI109" s="2"/>
      <c r="GRJ109" s="2"/>
      <c r="GRK109" s="2"/>
      <c r="GRL109" s="2"/>
      <c r="GRM109" s="2"/>
      <c r="GRN109" s="2"/>
      <c r="GRO109" s="2"/>
      <c r="GRP109" s="2"/>
      <c r="GRQ109" s="2"/>
      <c r="GRR109" s="2"/>
      <c r="GRS109" s="2"/>
      <c r="GRT109" s="2"/>
      <c r="GRU109" s="2"/>
      <c r="GRV109" s="2"/>
      <c r="GRW109" s="2"/>
      <c r="GRX109" s="2"/>
      <c r="GRY109" s="2"/>
      <c r="GRZ109" s="2"/>
      <c r="GSA109" s="2"/>
      <c r="GSB109" s="2"/>
      <c r="GSC109" s="2"/>
      <c r="GSD109" s="2"/>
      <c r="GSE109" s="2"/>
      <c r="GSF109" s="2"/>
      <c r="GSG109" s="2"/>
      <c r="GSH109" s="2"/>
      <c r="GSI109" s="2"/>
      <c r="GSJ109" s="2"/>
      <c r="GSK109" s="2"/>
      <c r="GSL109" s="2"/>
      <c r="GSM109" s="2"/>
      <c r="GSN109" s="2"/>
      <c r="GSO109" s="2"/>
      <c r="GSP109" s="2"/>
      <c r="GSQ109" s="2"/>
      <c r="GSR109" s="2"/>
      <c r="GSS109" s="2"/>
      <c r="GST109" s="2"/>
      <c r="GSU109" s="2"/>
      <c r="GSV109" s="2"/>
      <c r="GSW109" s="2"/>
      <c r="GSX109" s="2"/>
      <c r="GSY109" s="2"/>
      <c r="GSZ109" s="2"/>
      <c r="GTA109" s="2"/>
      <c r="GTB109" s="2"/>
      <c r="GTC109" s="2"/>
      <c r="GTD109" s="2"/>
      <c r="GTE109" s="2"/>
      <c r="GTF109" s="2"/>
      <c r="GTG109" s="2"/>
      <c r="GTH109" s="2"/>
      <c r="GTI109" s="2"/>
      <c r="GTJ109" s="2"/>
      <c r="GTK109" s="2"/>
      <c r="GTL109" s="2"/>
      <c r="GTM109" s="2"/>
      <c r="GTN109" s="2"/>
      <c r="GTO109" s="2"/>
      <c r="GTP109" s="2"/>
      <c r="GTQ109" s="2"/>
      <c r="GTR109" s="2"/>
      <c r="GTS109" s="2"/>
      <c r="GTT109" s="2"/>
      <c r="GTU109" s="2"/>
      <c r="GTV109" s="2"/>
      <c r="GTW109" s="2"/>
      <c r="GTX109" s="2"/>
      <c r="GTY109" s="2"/>
      <c r="GTZ109" s="2"/>
      <c r="GUA109" s="2"/>
      <c r="GUB109" s="2"/>
      <c r="GUC109" s="2"/>
      <c r="GUD109" s="2"/>
      <c r="GUE109" s="2"/>
      <c r="GUF109" s="2"/>
      <c r="GUG109" s="2"/>
      <c r="GUH109" s="2"/>
      <c r="GUI109" s="2"/>
      <c r="GUJ109" s="2"/>
      <c r="GUK109" s="2"/>
      <c r="GUL109" s="2"/>
      <c r="GUM109" s="2"/>
      <c r="GUN109" s="2"/>
      <c r="GUO109" s="2"/>
      <c r="GUP109" s="2"/>
      <c r="GUQ109" s="2"/>
      <c r="GUR109" s="2"/>
      <c r="GUS109" s="2"/>
      <c r="GUT109" s="2"/>
      <c r="GUU109" s="2"/>
      <c r="GUV109" s="2"/>
      <c r="GUW109" s="2"/>
      <c r="GUX109" s="2"/>
      <c r="GUY109" s="2"/>
      <c r="GUZ109" s="2"/>
      <c r="GVA109" s="2"/>
      <c r="GVB109" s="2"/>
      <c r="GVC109" s="2"/>
      <c r="GVD109" s="2"/>
      <c r="GVE109" s="2"/>
      <c r="GVF109" s="2"/>
      <c r="GVG109" s="2"/>
      <c r="GVH109" s="2"/>
      <c r="GVI109" s="2"/>
      <c r="GVJ109" s="2"/>
      <c r="GVK109" s="2"/>
      <c r="GVL109" s="2"/>
      <c r="GVM109" s="2"/>
      <c r="GVN109" s="2"/>
      <c r="GVO109" s="2"/>
      <c r="GVP109" s="2"/>
      <c r="GVQ109" s="2"/>
      <c r="GVR109" s="2"/>
      <c r="GVS109" s="2"/>
      <c r="GVT109" s="2"/>
      <c r="GVU109" s="2"/>
      <c r="GVV109" s="2"/>
      <c r="GVW109" s="2"/>
      <c r="GVX109" s="2"/>
      <c r="GVY109" s="2"/>
      <c r="GVZ109" s="2"/>
      <c r="GWA109" s="2"/>
      <c r="GWB109" s="2"/>
      <c r="GWC109" s="2"/>
      <c r="GWD109" s="2"/>
      <c r="GWE109" s="2"/>
      <c r="GWF109" s="2"/>
      <c r="GWG109" s="2"/>
      <c r="GWH109" s="2"/>
      <c r="GWI109" s="2"/>
      <c r="GWJ109" s="2"/>
      <c r="GWK109" s="2"/>
      <c r="GWL109" s="2"/>
      <c r="GWM109" s="2"/>
      <c r="GWN109" s="2"/>
      <c r="GWO109" s="2"/>
      <c r="GWP109" s="2"/>
      <c r="GWQ109" s="2"/>
      <c r="GWR109" s="2"/>
      <c r="GWS109" s="2"/>
      <c r="GWT109" s="2"/>
      <c r="GWU109" s="2"/>
      <c r="GWV109" s="2"/>
      <c r="GWW109" s="2"/>
      <c r="GWX109" s="2"/>
      <c r="GWY109" s="2"/>
      <c r="GWZ109" s="2"/>
      <c r="GXA109" s="2"/>
      <c r="GXB109" s="2"/>
      <c r="GXC109" s="2"/>
      <c r="GXD109" s="2"/>
      <c r="GXE109" s="2"/>
      <c r="GXF109" s="2"/>
      <c r="GXG109" s="2"/>
      <c r="GXH109" s="2"/>
      <c r="GXI109" s="2"/>
      <c r="GXJ109" s="2"/>
      <c r="GXK109" s="2"/>
      <c r="GXL109" s="2"/>
      <c r="GXM109" s="2"/>
      <c r="GXN109" s="2"/>
      <c r="GXO109" s="2"/>
      <c r="GXP109" s="2"/>
      <c r="GXQ109" s="2"/>
      <c r="GXR109" s="2"/>
      <c r="GXS109" s="2"/>
      <c r="GXT109" s="2"/>
      <c r="GXU109" s="2"/>
      <c r="GXV109" s="2"/>
      <c r="GXW109" s="2"/>
      <c r="GXX109" s="2"/>
      <c r="GXY109" s="2"/>
      <c r="GXZ109" s="2"/>
      <c r="GYA109" s="2"/>
      <c r="GYB109" s="2"/>
      <c r="GYC109" s="2"/>
      <c r="GYD109" s="2"/>
      <c r="GYE109" s="2"/>
      <c r="GYF109" s="2"/>
      <c r="GYG109" s="2"/>
      <c r="GYH109" s="2"/>
      <c r="GYI109" s="2"/>
      <c r="GYJ109" s="2"/>
      <c r="GYK109" s="2"/>
      <c r="GYL109" s="2"/>
      <c r="GYM109" s="2"/>
      <c r="GYN109" s="2"/>
      <c r="GYO109" s="2"/>
      <c r="GYP109" s="2"/>
      <c r="GYQ109" s="2"/>
      <c r="GYR109" s="2"/>
      <c r="GYS109" s="2"/>
      <c r="GYT109" s="2"/>
      <c r="GYU109" s="2"/>
      <c r="GYV109" s="2"/>
      <c r="GYW109" s="2"/>
      <c r="GYX109" s="2"/>
      <c r="GYY109" s="2"/>
      <c r="GYZ109" s="2"/>
      <c r="GZA109" s="2"/>
      <c r="GZB109" s="2"/>
      <c r="GZC109" s="2"/>
      <c r="GZD109" s="2"/>
      <c r="GZE109" s="2"/>
      <c r="GZF109" s="2"/>
      <c r="GZG109" s="2"/>
      <c r="GZH109" s="2"/>
      <c r="GZI109" s="2"/>
      <c r="GZJ109" s="2"/>
      <c r="GZK109" s="2"/>
      <c r="GZL109" s="2"/>
      <c r="GZM109" s="2"/>
      <c r="GZN109" s="2"/>
      <c r="GZO109" s="2"/>
      <c r="GZP109" s="2"/>
      <c r="GZQ109" s="2"/>
      <c r="GZR109" s="2"/>
      <c r="GZS109" s="2"/>
      <c r="GZT109" s="2"/>
      <c r="GZU109" s="2"/>
      <c r="GZV109" s="2"/>
      <c r="GZW109" s="2"/>
      <c r="GZX109" s="2"/>
      <c r="GZY109" s="2"/>
      <c r="GZZ109" s="2"/>
      <c r="HAA109" s="2"/>
      <c r="HAB109" s="2"/>
      <c r="HAC109" s="2"/>
      <c r="HAD109" s="2"/>
      <c r="HAE109" s="2"/>
      <c r="HAF109" s="2"/>
      <c r="HAG109" s="2"/>
      <c r="HAH109" s="2"/>
      <c r="HAI109" s="2"/>
      <c r="HAJ109" s="2"/>
      <c r="HAK109" s="2"/>
      <c r="HAL109" s="2"/>
      <c r="HAM109" s="2"/>
      <c r="HAN109" s="2"/>
      <c r="HAO109" s="2"/>
      <c r="HAP109" s="2"/>
      <c r="HAQ109" s="2"/>
      <c r="HAR109" s="2"/>
      <c r="HAS109" s="2"/>
      <c r="HAT109" s="2"/>
      <c r="HAU109" s="2"/>
      <c r="HAV109" s="2"/>
      <c r="HAW109" s="2"/>
      <c r="HAX109" s="2"/>
      <c r="HAY109" s="2"/>
      <c r="HAZ109" s="2"/>
      <c r="HBA109" s="2"/>
      <c r="HBB109" s="2"/>
      <c r="HBC109" s="2"/>
      <c r="HBD109" s="2"/>
      <c r="HBE109" s="2"/>
      <c r="HBF109" s="2"/>
      <c r="HBG109" s="2"/>
      <c r="HBH109" s="2"/>
      <c r="HBI109" s="2"/>
      <c r="HBJ109" s="2"/>
      <c r="HBK109" s="2"/>
      <c r="HBL109" s="2"/>
      <c r="HBM109" s="2"/>
      <c r="HBN109" s="2"/>
      <c r="HBO109" s="2"/>
      <c r="HBP109" s="2"/>
      <c r="HBQ109" s="2"/>
      <c r="HBR109" s="2"/>
      <c r="HBS109" s="2"/>
      <c r="HBT109" s="2"/>
      <c r="HBU109" s="2"/>
      <c r="HBV109" s="2"/>
      <c r="HBW109" s="2"/>
      <c r="HBX109" s="2"/>
      <c r="HBY109" s="2"/>
      <c r="HBZ109" s="2"/>
      <c r="HCA109" s="2"/>
      <c r="HCB109" s="2"/>
      <c r="HCC109" s="2"/>
      <c r="HCD109" s="2"/>
      <c r="HCE109" s="2"/>
      <c r="HCF109" s="2"/>
      <c r="HCG109" s="2"/>
      <c r="HCH109" s="2"/>
      <c r="HCI109" s="2"/>
      <c r="HCJ109" s="2"/>
      <c r="HCK109" s="2"/>
      <c r="HCL109" s="2"/>
      <c r="HCM109" s="2"/>
      <c r="HCN109" s="2"/>
      <c r="HCO109" s="2"/>
      <c r="HCP109" s="2"/>
      <c r="HCQ109" s="2"/>
      <c r="HCR109" s="2"/>
      <c r="HCS109" s="2"/>
      <c r="HCT109" s="2"/>
      <c r="HCU109" s="2"/>
      <c r="HCV109" s="2"/>
      <c r="HCW109" s="2"/>
      <c r="HCX109" s="2"/>
      <c r="HCY109" s="2"/>
      <c r="HCZ109" s="2"/>
      <c r="HDA109" s="2"/>
      <c r="HDB109" s="2"/>
      <c r="HDC109" s="2"/>
      <c r="HDD109" s="2"/>
      <c r="HDE109" s="2"/>
      <c r="HDF109" s="2"/>
      <c r="HDG109" s="2"/>
      <c r="HDH109" s="2"/>
      <c r="HDI109" s="2"/>
      <c r="HDJ109" s="2"/>
      <c r="HDK109" s="2"/>
      <c r="HDL109" s="2"/>
      <c r="HDM109" s="2"/>
      <c r="HDN109" s="2"/>
      <c r="HDO109" s="2"/>
      <c r="HDP109" s="2"/>
      <c r="HDQ109" s="2"/>
      <c r="HDR109" s="2"/>
      <c r="HDS109" s="2"/>
      <c r="HDT109" s="2"/>
      <c r="HDU109" s="2"/>
      <c r="HDV109" s="2"/>
      <c r="HDW109" s="2"/>
      <c r="HDX109" s="2"/>
      <c r="HDY109" s="2"/>
      <c r="HDZ109" s="2"/>
      <c r="HEA109" s="2"/>
      <c r="HEB109" s="2"/>
      <c r="HEC109" s="2"/>
      <c r="HED109" s="2"/>
      <c r="HEE109" s="2"/>
      <c r="HEF109" s="2"/>
      <c r="HEG109" s="2"/>
      <c r="HEH109" s="2"/>
      <c r="HEI109" s="2"/>
      <c r="HEJ109" s="2"/>
      <c r="HEK109" s="2"/>
      <c r="HEL109" s="2"/>
      <c r="HEM109" s="2"/>
      <c r="HEN109" s="2"/>
      <c r="HEO109" s="2"/>
      <c r="HEP109" s="2"/>
      <c r="HEQ109" s="2"/>
      <c r="HER109" s="2"/>
      <c r="HES109" s="2"/>
      <c r="HET109" s="2"/>
      <c r="HEU109" s="2"/>
      <c r="HEV109" s="2"/>
      <c r="HEW109" s="2"/>
      <c r="HEX109" s="2"/>
      <c r="HEY109" s="2"/>
      <c r="HEZ109" s="2"/>
      <c r="HFA109" s="2"/>
      <c r="HFB109" s="2"/>
      <c r="HFC109" s="2"/>
      <c r="HFD109" s="2"/>
      <c r="HFE109" s="2"/>
      <c r="HFF109" s="2"/>
      <c r="HFG109" s="2"/>
      <c r="HFH109" s="2"/>
      <c r="HFI109" s="2"/>
      <c r="HFJ109" s="2"/>
      <c r="HFK109" s="2"/>
      <c r="HFL109" s="2"/>
      <c r="HFM109" s="2"/>
      <c r="HFN109" s="2"/>
      <c r="HFO109" s="2"/>
      <c r="HFP109" s="2"/>
      <c r="HFQ109" s="2"/>
      <c r="HFR109" s="2"/>
      <c r="HFS109" s="2"/>
      <c r="HFT109" s="2"/>
      <c r="HFU109" s="2"/>
      <c r="HFV109" s="2"/>
      <c r="HFW109" s="2"/>
      <c r="HFX109" s="2"/>
      <c r="HFY109" s="2"/>
      <c r="HFZ109" s="2"/>
      <c r="HGA109" s="2"/>
      <c r="HGB109" s="2"/>
      <c r="HGC109" s="2"/>
      <c r="HGD109" s="2"/>
      <c r="HGE109" s="2"/>
      <c r="HGF109" s="2"/>
      <c r="HGG109" s="2"/>
      <c r="HGH109" s="2"/>
      <c r="HGI109" s="2"/>
      <c r="HGJ109" s="2"/>
      <c r="HGK109" s="2"/>
      <c r="HGL109" s="2"/>
      <c r="HGM109" s="2"/>
      <c r="HGN109" s="2"/>
      <c r="HGO109" s="2"/>
      <c r="HGP109" s="2"/>
      <c r="HGQ109" s="2"/>
      <c r="HGR109" s="2"/>
      <c r="HGS109" s="2"/>
      <c r="HGT109" s="2"/>
      <c r="HGU109" s="2"/>
      <c r="HGV109" s="2"/>
      <c r="HGW109" s="2"/>
      <c r="HGX109" s="2"/>
      <c r="HGY109" s="2"/>
      <c r="HGZ109" s="2"/>
      <c r="HHA109" s="2"/>
      <c r="HHB109" s="2"/>
      <c r="HHC109" s="2"/>
      <c r="HHD109" s="2"/>
      <c r="HHE109" s="2"/>
      <c r="HHF109" s="2"/>
      <c r="HHG109" s="2"/>
      <c r="HHH109" s="2"/>
      <c r="HHI109" s="2"/>
      <c r="HHJ109" s="2"/>
      <c r="HHK109" s="2"/>
      <c r="HHL109" s="2"/>
      <c r="HHM109" s="2"/>
      <c r="HHN109" s="2"/>
      <c r="HHO109" s="2"/>
      <c r="HHP109" s="2"/>
      <c r="HHQ109" s="2"/>
      <c r="HHR109" s="2"/>
      <c r="HHS109" s="2"/>
      <c r="HHT109" s="2"/>
      <c r="HHU109" s="2"/>
      <c r="HHV109" s="2"/>
      <c r="HHW109" s="2"/>
      <c r="HHX109" s="2"/>
      <c r="HHY109" s="2"/>
      <c r="HHZ109" s="2"/>
      <c r="HIA109" s="2"/>
      <c r="HIB109" s="2"/>
      <c r="HIC109" s="2"/>
      <c r="HID109" s="2"/>
      <c r="HIE109" s="2"/>
      <c r="HIF109" s="2"/>
      <c r="HIG109" s="2"/>
      <c r="HIH109" s="2"/>
      <c r="HII109" s="2"/>
      <c r="HIJ109" s="2"/>
      <c r="HIK109" s="2"/>
      <c r="HIL109" s="2"/>
      <c r="HIM109" s="2"/>
      <c r="HIN109" s="2"/>
      <c r="HIO109" s="2"/>
      <c r="HIP109" s="2"/>
      <c r="HIQ109" s="2"/>
      <c r="HIR109" s="2"/>
      <c r="HIS109" s="2"/>
      <c r="HIT109" s="2"/>
      <c r="HIU109" s="2"/>
      <c r="HIV109" s="2"/>
      <c r="HIW109" s="2"/>
      <c r="HIX109" s="2"/>
      <c r="HIY109" s="2"/>
      <c r="HIZ109" s="2"/>
      <c r="HJA109" s="2"/>
      <c r="HJB109" s="2"/>
      <c r="HJC109" s="2"/>
      <c r="HJD109" s="2"/>
      <c r="HJE109" s="2"/>
      <c r="HJF109" s="2"/>
      <c r="HJG109" s="2"/>
      <c r="HJH109" s="2"/>
      <c r="HJI109" s="2"/>
      <c r="HJJ109" s="2"/>
      <c r="HJK109" s="2"/>
      <c r="HJL109" s="2"/>
      <c r="HJM109" s="2"/>
      <c r="HJN109" s="2"/>
      <c r="HJO109" s="2"/>
      <c r="HJP109" s="2"/>
      <c r="HJQ109" s="2"/>
      <c r="HJR109" s="2"/>
      <c r="HJS109" s="2"/>
      <c r="HJT109" s="2"/>
      <c r="HJU109" s="2"/>
      <c r="HJV109" s="2"/>
      <c r="HJW109" s="2"/>
      <c r="HJX109" s="2"/>
      <c r="HJY109" s="2"/>
      <c r="HJZ109" s="2"/>
      <c r="HKA109" s="2"/>
      <c r="HKB109" s="2"/>
      <c r="HKC109" s="2"/>
      <c r="HKD109" s="2"/>
      <c r="HKE109" s="2"/>
      <c r="HKF109" s="2"/>
      <c r="HKG109" s="2"/>
      <c r="HKH109" s="2"/>
      <c r="HKI109" s="2"/>
      <c r="HKJ109" s="2"/>
      <c r="HKK109" s="2"/>
      <c r="HKL109" s="2"/>
      <c r="HKM109" s="2"/>
      <c r="HKN109" s="2"/>
      <c r="HKO109" s="2"/>
      <c r="HKP109" s="2"/>
      <c r="HKQ109" s="2"/>
      <c r="HKR109" s="2"/>
      <c r="HKS109" s="2"/>
      <c r="HKT109" s="2"/>
      <c r="HKU109" s="2"/>
      <c r="HKV109" s="2"/>
      <c r="HKW109" s="2"/>
      <c r="HKX109" s="2"/>
      <c r="HKY109" s="2"/>
      <c r="HKZ109" s="2"/>
      <c r="HLA109" s="2"/>
      <c r="HLB109" s="2"/>
      <c r="HLC109" s="2"/>
      <c r="HLD109" s="2"/>
      <c r="HLE109" s="2"/>
      <c r="HLF109" s="2"/>
      <c r="HLG109" s="2"/>
      <c r="HLH109" s="2"/>
      <c r="HLI109" s="2"/>
      <c r="HLJ109" s="2"/>
      <c r="HLK109" s="2"/>
      <c r="HLL109" s="2"/>
      <c r="HLM109" s="2"/>
      <c r="HLN109" s="2"/>
      <c r="HLO109" s="2"/>
      <c r="HLP109" s="2"/>
      <c r="HLQ109" s="2"/>
      <c r="HLR109" s="2"/>
      <c r="HLS109" s="2"/>
      <c r="HLT109" s="2"/>
      <c r="HLU109" s="2"/>
      <c r="HLV109" s="2"/>
      <c r="HLW109" s="2"/>
      <c r="HLX109" s="2"/>
      <c r="HLY109" s="2"/>
      <c r="HLZ109" s="2"/>
      <c r="HMA109" s="2"/>
      <c r="HMB109" s="2"/>
      <c r="HMC109" s="2"/>
      <c r="HMD109" s="2"/>
      <c r="HME109" s="2"/>
      <c r="HMF109" s="2"/>
      <c r="HMG109" s="2"/>
      <c r="HMH109" s="2"/>
      <c r="HMI109" s="2"/>
      <c r="HMJ109" s="2"/>
      <c r="HMK109" s="2"/>
      <c r="HML109" s="2"/>
      <c r="HMM109" s="2"/>
      <c r="HMN109" s="2"/>
      <c r="HMO109" s="2"/>
      <c r="HMP109" s="2"/>
      <c r="HMQ109" s="2"/>
      <c r="HMR109" s="2"/>
      <c r="HMS109" s="2"/>
      <c r="HMT109" s="2"/>
      <c r="HMU109" s="2"/>
      <c r="HMV109" s="2"/>
      <c r="HMW109" s="2"/>
      <c r="HMX109" s="2"/>
      <c r="HMY109" s="2"/>
      <c r="HMZ109" s="2"/>
      <c r="HNA109" s="2"/>
      <c r="HNB109" s="2"/>
      <c r="HNC109" s="2"/>
      <c r="HND109" s="2"/>
      <c r="HNE109" s="2"/>
      <c r="HNF109" s="2"/>
      <c r="HNG109" s="2"/>
      <c r="HNH109" s="2"/>
      <c r="HNI109" s="2"/>
      <c r="HNJ109" s="2"/>
      <c r="HNK109" s="2"/>
      <c r="HNL109" s="2"/>
      <c r="HNM109" s="2"/>
      <c r="HNN109" s="2"/>
      <c r="HNO109" s="2"/>
      <c r="HNP109" s="2"/>
      <c r="HNQ109" s="2"/>
      <c r="HNR109" s="2"/>
      <c r="HNS109" s="2"/>
      <c r="HNT109" s="2"/>
      <c r="HNU109" s="2"/>
      <c r="HNV109" s="2"/>
      <c r="HNW109" s="2"/>
      <c r="HNX109" s="2"/>
      <c r="HNY109" s="2"/>
      <c r="HNZ109" s="2"/>
      <c r="HOA109" s="2"/>
      <c r="HOB109" s="2"/>
      <c r="HOC109" s="2"/>
      <c r="HOD109" s="2"/>
      <c r="HOE109" s="2"/>
      <c r="HOF109" s="2"/>
      <c r="HOG109" s="2"/>
      <c r="HOH109" s="2"/>
      <c r="HOI109" s="2"/>
      <c r="HOJ109" s="2"/>
      <c r="HOK109" s="2"/>
      <c r="HOL109" s="2"/>
      <c r="HOM109" s="2"/>
      <c r="HON109" s="2"/>
      <c r="HOO109" s="2"/>
      <c r="HOP109" s="2"/>
      <c r="HOQ109" s="2"/>
      <c r="HOR109" s="2"/>
      <c r="HOS109" s="2"/>
      <c r="HOT109" s="2"/>
      <c r="HOU109" s="2"/>
      <c r="HOV109" s="2"/>
      <c r="HOW109" s="2"/>
      <c r="HOX109" s="2"/>
      <c r="HOY109" s="2"/>
      <c r="HOZ109" s="2"/>
      <c r="HPA109" s="2"/>
      <c r="HPB109" s="2"/>
      <c r="HPC109" s="2"/>
      <c r="HPD109" s="2"/>
      <c r="HPE109" s="2"/>
      <c r="HPF109" s="2"/>
      <c r="HPG109" s="2"/>
      <c r="HPH109" s="2"/>
      <c r="HPI109" s="2"/>
      <c r="HPJ109" s="2"/>
      <c r="HPK109" s="2"/>
      <c r="HPL109" s="2"/>
      <c r="HPM109" s="2"/>
      <c r="HPN109" s="2"/>
      <c r="HPO109" s="2"/>
      <c r="HPP109" s="2"/>
      <c r="HPQ109" s="2"/>
      <c r="HPR109" s="2"/>
      <c r="HPS109" s="2"/>
      <c r="HPT109" s="2"/>
      <c r="HPU109" s="2"/>
      <c r="HPV109" s="2"/>
      <c r="HPW109" s="2"/>
      <c r="HPX109" s="2"/>
      <c r="HPY109" s="2"/>
      <c r="HPZ109" s="2"/>
      <c r="HQA109" s="2"/>
      <c r="HQB109" s="2"/>
      <c r="HQC109" s="2"/>
      <c r="HQD109" s="2"/>
      <c r="HQE109" s="2"/>
      <c r="HQF109" s="2"/>
      <c r="HQG109" s="2"/>
      <c r="HQH109" s="2"/>
      <c r="HQI109" s="2"/>
      <c r="HQJ109" s="2"/>
      <c r="HQK109" s="2"/>
      <c r="HQL109" s="2"/>
      <c r="HQM109" s="2"/>
      <c r="HQN109" s="2"/>
      <c r="HQO109" s="2"/>
      <c r="HQP109" s="2"/>
      <c r="HQQ109" s="2"/>
      <c r="HQR109" s="2"/>
      <c r="HQS109" s="2"/>
      <c r="HQT109" s="2"/>
      <c r="HQU109" s="2"/>
      <c r="HQV109" s="2"/>
      <c r="HQW109" s="2"/>
      <c r="HQX109" s="2"/>
      <c r="HQY109" s="2"/>
      <c r="HQZ109" s="2"/>
      <c r="HRA109" s="2"/>
      <c r="HRB109" s="2"/>
      <c r="HRC109" s="2"/>
      <c r="HRD109" s="2"/>
      <c r="HRE109" s="2"/>
      <c r="HRF109" s="2"/>
      <c r="HRG109" s="2"/>
      <c r="HRH109" s="2"/>
      <c r="HRI109" s="2"/>
      <c r="HRJ109" s="2"/>
      <c r="HRK109" s="2"/>
      <c r="HRL109" s="2"/>
      <c r="HRM109" s="2"/>
      <c r="HRN109" s="2"/>
      <c r="HRO109" s="2"/>
      <c r="HRP109" s="2"/>
      <c r="HRQ109" s="2"/>
      <c r="HRR109" s="2"/>
      <c r="HRS109" s="2"/>
      <c r="HRT109" s="2"/>
      <c r="HRU109" s="2"/>
      <c r="HRV109" s="2"/>
      <c r="HRW109" s="2"/>
      <c r="HRX109" s="2"/>
      <c r="HRY109" s="2"/>
      <c r="HRZ109" s="2"/>
      <c r="HSA109" s="2"/>
      <c r="HSB109" s="2"/>
      <c r="HSC109" s="2"/>
      <c r="HSD109" s="2"/>
      <c r="HSE109" s="2"/>
      <c r="HSF109" s="2"/>
      <c r="HSG109" s="2"/>
      <c r="HSH109" s="2"/>
      <c r="HSI109" s="2"/>
      <c r="HSJ109" s="2"/>
      <c r="HSK109" s="2"/>
      <c r="HSL109" s="2"/>
      <c r="HSM109" s="2"/>
      <c r="HSN109" s="2"/>
      <c r="HSO109" s="2"/>
      <c r="HSP109" s="2"/>
      <c r="HSQ109" s="2"/>
      <c r="HSR109" s="2"/>
      <c r="HSS109" s="2"/>
      <c r="HST109" s="2"/>
      <c r="HSU109" s="2"/>
      <c r="HSV109" s="2"/>
      <c r="HSW109" s="2"/>
      <c r="HSX109" s="2"/>
      <c r="HSY109" s="2"/>
      <c r="HSZ109" s="2"/>
      <c r="HTA109" s="2"/>
      <c r="HTB109" s="2"/>
      <c r="HTC109" s="2"/>
      <c r="HTD109" s="2"/>
      <c r="HTE109" s="2"/>
      <c r="HTF109" s="2"/>
      <c r="HTG109" s="2"/>
      <c r="HTH109" s="2"/>
      <c r="HTI109" s="2"/>
      <c r="HTJ109" s="2"/>
      <c r="HTK109" s="2"/>
      <c r="HTL109" s="2"/>
      <c r="HTM109" s="2"/>
      <c r="HTN109" s="2"/>
      <c r="HTO109" s="2"/>
      <c r="HTP109" s="2"/>
      <c r="HTQ109" s="2"/>
      <c r="HTR109" s="2"/>
      <c r="HTS109" s="2"/>
      <c r="HTT109" s="2"/>
      <c r="HTU109" s="2"/>
      <c r="HTV109" s="2"/>
      <c r="HTW109" s="2"/>
      <c r="HTX109" s="2"/>
      <c r="HTY109" s="2"/>
      <c r="HTZ109" s="2"/>
      <c r="HUA109" s="2"/>
      <c r="HUB109" s="2"/>
      <c r="HUC109" s="2"/>
      <c r="HUD109" s="2"/>
      <c r="HUE109" s="2"/>
      <c r="HUF109" s="2"/>
      <c r="HUG109" s="2"/>
      <c r="HUH109" s="2"/>
      <c r="HUI109" s="2"/>
      <c r="HUJ109" s="2"/>
      <c r="HUK109" s="2"/>
      <c r="HUL109" s="2"/>
      <c r="HUM109" s="2"/>
      <c r="HUN109" s="2"/>
      <c r="HUO109" s="2"/>
      <c r="HUP109" s="2"/>
      <c r="HUQ109" s="2"/>
      <c r="HUR109" s="2"/>
      <c r="HUS109" s="2"/>
      <c r="HUT109" s="2"/>
      <c r="HUU109" s="2"/>
      <c r="HUV109" s="2"/>
      <c r="HUW109" s="2"/>
      <c r="HUX109" s="2"/>
      <c r="HUY109" s="2"/>
      <c r="HUZ109" s="2"/>
      <c r="HVA109" s="2"/>
      <c r="HVB109" s="2"/>
      <c r="HVC109" s="2"/>
      <c r="HVD109" s="2"/>
      <c r="HVE109" s="2"/>
      <c r="HVF109" s="2"/>
      <c r="HVG109" s="2"/>
      <c r="HVH109" s="2"/>
      <c r="HVI109" s="2"/>
      <c r="HVJ109" s="2"/>
      <c r="HVK109" s="2"/>
      <c r="HVL109" s="2"/>
      <c r="HVM109" s="2"/>
      <c r="HVN109" s="2"/>
      <c r="HVO109" s="2"/>
      <c r="HVP109" s="2"/>
      <c r="HVQ109" s="2"/>
      <c r="HVR109" s="2"/>
      <c r="HVS109" s="2"/>
      <c r="HVT109" s="2"/>
      <c r="HVU109" s="2"/>
      <c r="HVV109" s="2"/>
      <c r="HVW109" s="2"/>
      <c r="HVX109" s="2"/>
      <c r="HVY109" s="2"/>
      <c r="HVZ109" s="2"/>
      <c r="HWA109" s="2"/>
      <c r="HWB109" s="2"/>
      <c r="HWC109" s="2"/>
      <c r="HWD109" s="2"/>
      <c r="HWE109" s="2"/>
      <c r="HWF109" s="2"/>
      <c r="HWG109" s="2"/>
      <c r="HWH109" s="2"/>
      <c r="HWI109" s="2"/>
      <c r="HWJ109" s="2"/>
      <c r="HWK109" s="2"/>
      <c r="HWL109" s="2"/>
      <c r="HWM109" s="2"/>
      <c r="HWN109" s="2"/>
      <c r="HWO109" s="2"/>
      <c r="HWP109" s="2"/>
      <c r="HWQ109" s="2"/>
      <c r="HWR109" s="2"/>
      <c r="HWS109" s="2"/>
      <c r="HWT109" s="2"/>
      <c r="HWU109" s="2"/>
      <c r="HWV109" s="2"/>
      <c r="HWW109" s="2"/>
      <c r="HWX109" s="2"/>
      <c r="HWY109" s="2"/>
      <c r="HWZ109" s="2"/>
      <c r="HXA109" s="2"/>
      <c r="HXB109" s="2"/>
      <c r="HXC109" s="2"/>
      <c r="HXD109" s="2"/>
      <c r="HXE109" s="2"/>
      <c r="HXF109" s="2"/>
      <c r="HXG109" s="2"/>
      <c r="HXH109" s="2"/>
      <c r="HXI109" s="2"/>
      <c r="HXJ109" s="2"/>
      <c r="HXK109" s="2"/>
      <c r="HXL109" s="2"/>
      <c r="HXM109" s="2"/>
      <c r="HXN109" s="2"/>
      <c r="HXO109" s="2"/>
      <c r="HXP109" s="2"/>
      <c r="HXQ109" s="2"/>
      <c r="HXR109" s="2"/>
      <c r="HXS109" s="2"/>
      <c r="HXT109" s="2"/>
      <c r="HXU109" s="2"/>
      <c r="HXV109" s="2"/>
      <c r="HXW109" s="2"/>
      <c r="HXX109" s="2"/>
      <c r="HXY109" s="2"/>
      <c r="HXZ109" s="2"/>
      <c r="HYA109" s="2"/>
      <c r="HYB109" s="2"/>
      <c r="HYC109" s="2"/>
      <c r="HYD109" s="2"/>
      <c r="HYE109" s="2"/>
      <c r="HYF109" s="2"/>
      <c r="HYG109" s="2"/>
      <c r="HYH109" s="2"/>
      <c r="HYI109" s="2"/>
      <c r="HYJ109" s="2"/>
      <c r="HYK109" s="2"/>
      <c r="HYL109" s="2"/>
      <c r="HYM109" s="2"/>
      <c r="HYN109" s="2"/>
      <c r="HYO109" s="2"/>
      <c r="HYP109" s="2"/>
      <c r="HYQ109" s="2"/>
      <c r="HYR109" s="2"/>
      <c r="HYS109" s="2"/>
      <c r="HYT109" s="2"/>
      <c r="HYU109" s="2"/>
      <c r="HYV109" s="2"/>
      <c r="HYW109" s="2"/>
      <c r="HYX109" s="2"/>
      <c r="HYY109" s="2"/>
      <c r="HYZ109" s="2"/>
      <c r="HZA109" s="2"/>
      <c r="HZB109" s="2"/>
      <c r="HZC109" s="2"/>
      <c r="HZD109" s="2"/>
      <c r="HZE109" s="2"/>
      <c r="HZF109" s="2"/>
      <c r="HZG109" s="2"/>
      <c r="HZH109" s="2"/>
      <c r="HZI109" s="2"/>
      <c r="HZJ109" s="2"/>
      <c r="HZK109" s="2"/>
      <c r="HZL109" s="2"/>
      <c r="HZM109" s="2"/>
      <c r="HZN109" s="2"/>
      <c r="HZO109" s="2"/>
      <c r="HZP109" s="2"/>
      <c r="HZQ109" s="2"/>
      <c r="HZR109" s="2"/>
      <c r="HZS109" s="2"/>
      <c r="HZT109" s="2"/>
      <c r="HZU109" s="2"/>
      <c r="HZV109" s="2"/>
      <c r="HZW109" s="2"/>
      <c r="HZX109" s="2"/>
      <c r="HZY109" s="2"/>
      <c r="HZZ109" s="2"/>
      <c r="IAA109" s="2"/>
      <c r="IAB109" s="2"/>
      <c r="IAC109" s="2"/>
      <c r="IAD109" s="2"/>
      <c r="IAE109" s="2"/>
      <c r="IAF109" s="2"/>
      <c r="IAG109" s="2"/>
      <c r="IAH109" s="2"/>
      <c r="IAI109" s="2"/>
      <c r="IAJ109" s="2"/>
      <c r="IAK109" s="2"/>
      <c r="IAL109" s="2"/>
      <c r="IAM109" s="2"/>
      <c r="IAN109" s="2"/>
      <c r="IAO109" s="2"/>
      <c r="IAP109" s="2"/>
      <c r="IAQ109" s="2"/>
      <c r="IAR109" s="2"/>
      <c r="IAS109" s="2"/>
      <c r="IAT109" s="2"/>
      <c r="IAU109" s="2"/>
      <c r="IAV109" s="2"/>
      <c r="IAW109" s="2"/>
      <c r="IAX109" s="2"/>
      <c r="IAY109" s="2"/>
      <c r="IAZ109" s="2"/>
      <c r="IBA109" s="2"/>
      <c r="IBB109" s="2"/>
      <c r="IBC109" s="2"/>
      <c r="IBD109" s="2"/>
      <c r="IBE109" s="2"/>
      <c r="IBF109" s="2"/>
      <c r="IBG109" s="2"/>
      <c r="IBH109" s="2"/>
      <c r="IBI109" s="2"/>
      <c r="IBJ109" s="2"/>
      <c r="IBK109" s="2"/>
      <c r="IBL109" s="2"/>
      <c r="IBM109" s="2"/>
      <c r="IBN109" s="2"/>
      <c r="IBO109" s="2"/>
      <c r="IBP109" s="2"/>
      <c r="IBQ109" s="2"/>
      <c r="IBR109" s="2"/>
      <c r="IBS109" s="2"/>
      <c r="IBT109" s="2"/>
      <c r="IBU109" s="2"/>
      <c r="IBV109" s="2"/>
      <c r="IBW109" s="2"/>
      <c r="IBX109" s="2"/>
      <c r="IBY109" s="2"/>
      <c r="IBZ109" s="2"/>
      <c r="ICA109" s="2"/>
      <c r="ICB109" s="2"/>
      <c r="ICC109" s="2"/>
      <c r="ICD109" s="2"/>
      <c r="ICE109" s="2"/>
      <c r="ICF109" s="2"/>
      <c r="ICG109" s="2"/>
      <c r="ICH109" s="2"/>
      <c r="ICI109" s="2"/>
      <c r="ICJ109" s="2"/>
      <c r="ICK109" s="2"/>
      <c r="ICL109" s="2"/>
      <c r="ICM109" s="2"/>
      <c r="ICN109" s="2"/>
      <c r="ICO109" s="2"/>
      <c r="ICP109" s="2"/>
      <c r="ICQ109" s="2"/>
      <c r="ICR109" s="2"/>
      <c r="ICS109" s="2"/>
      <c r="ICT109" s="2"/>
      <c r="ICU109" s="2"/>
      <c r="ICV109" s="2"/>
      <c r="ICW109" s="2"/>
      <c r="ICX109" s="2"/>
      <c r="ICY109" s="2"/>
      <c r="ICZ109" s="2"/>
      <c r="IDA109" s="2"/>
      <c r="IDB109" s="2"/>
      <c r="IDC109" s="2"/>
      <c r="IDD109" s="2"/>
      <c r="IDE109" s="2"/>
      <c r="IDF109" s="2"/>
      <c r="IDG109" s="2"/>
      <c r="IDH109" s="2"/>
      <c r="IDI109" s="2"/>
      <c r="IDJ109" s="2"/>
      <c r="IDK109" s="2"/>
      <c r="IDL109" s="2"/>
      <c r="IDM109" s="2"/>
      <c r="IDN109" s="2"/>
      <c r="IDO109" s="2"/>
      <c r="IDP109" s="2"/>
      <c r="IDQ109" s="2"/>
      <c r="IDR109" s="2"/>
      <c r="IDS109" s="2"/>
      <c r="IDT109" s="2"/>
      <c r="IDU109" s="2"/>
      <c r="IDV109" s="2"/>
      <c r="IDW109" s="2"/>
      <c r="IDX109" s="2"/>
      <c r="IDY109" s="2"/>
      <c r="IDZ109" s="2"/>
      <c r="IEA109" s="2"/>
      <c r="IEB109" s="2"/>
      <c r="IEC109" s="2"/>
      <c r="IED109" s="2"/>
      <c r="IEE109" s="2"/>
      <c r="IEF109" s="2"/>
      <c r="IEG109" s="2"/>
      <c r="IEH109" s="2"/>
      <c r="IEI109" s="2"/>
      <c r="IEJ109" s="2"/>
      <c r="IEK109" s="2"/>
      <c r="IEL109" s="2"/>
      <c r="IEM109" s="2"/>
      <c r="IEN109" s="2"/>
      <c r="IEO109" s="2"/>
      <c r="IEP109" s="2"/>
      <c r="IEQ109" s="2"/>
      <c r="IER109" s="2"/>
      <c r="IES109" s="2"/>
      <c r="IET109" s="2"/>
      <c r="IEU109" s="2"/>
      <c r="IEV109" s="2"/>
      <c r="IEW109" s="2"/>
      <c r="IEX109" s="2"/>
      <c r="IEY109" s="2"/>
      <c r="IEZ109" s="2"/>
      <c r="IFA109" s="2"/>
      <c r="IFB109" s="2"/>
      <c r="IFC109" s="2"/>
      <c r="IFD109" s="2"/>
      <c r="IFE109" s="2"/>
      <c r="IFF109" s="2"/>
      <c r="IFG109" s="2"/>
      <c r="IFH109" s="2"/>
      <c r="IFI109" s="2"/>
      <c r="IFJ109" s="2"/>
      <c r="IFK109" s="2"/>
      <c r="IFL109" s="2"/>
      <c r="IFM109" s="2"/>
      <c r="IFN109" s="2"/>
      <c r="IFO109" s="2"/>
      <c r="IFP109" s="2"/>
      <c r="IFQ109" s="2"/>
      <c r="IFR109" s="2"/>
      <c r="IFS109" s="2"/>
      <c r="IFT109" s="2"/>
      <c r="IFU109" s="2"/>
      <c r="IFV109" s="2"/>
      <c r="IFW109" s="2"/>
      <c r="IFX109" s="2"/>
      <c r="IFY109" s="2"/>
      <c r="IFZ109" s="2"/>
      <c r="IGA109" s="2"/>
      <c r="IGB109" s="2"/>
      <c r="IGC109" s="2"/>
      <c r="IGD109" s="2"/>
      <c r="IGE109" s="2"/>
      <c r="IGF109" s="2"/>
      <c r="IGG109" s="2"/>
      <c r="IGH109" s="2"/>
      <c r="IGI109" s="2"/>
      <c r="IGJ109" s="2"/>
      <c r="IGK109" s="2"/>
      <c r="IGL109" s="2"/>
      <c r="IGM109" s="2"/>
      <c r="IGN109" s="2"/>
      <c r="IGO109" s="2"/>
      <c r="IGP109" s="2"/>
      <c r="IGQ109" s="2"/>
      <c r="IGR109" s="2"/>
      <c r="IGS109" s="2"/>
      <c r="IGT109" s="2"/>
      <c r="IGU109" s="2"/>
      <c r="IGV109" s="2"/>
      <c r="IGW109" s="2"/>
      <c r="IGX109" s="2"/>
      <c r="IGY109" s="2"/>
      <c r="IGZ109" s="2"/>
      <c r="IHA109" s="2"/>
      <c r="IHB109" s="2"/>
      <c r="IHC109" s="2"/>
      <c r="IHD109" s="2"/>
      <c r="IHE109" s="2"/>
      <c r="IHF109" s="2"/>
      <c r="IHG109" s="2"/>
      <c r="IHH109" s="2"/>
      <c r="IHI109" s="2"/>
      <c r="IHJ109" s="2"/>
      <c r="IHK109" s="2"/>
      <c r="IHL109" s="2"/>
      <c r="IHM109" s="2"/>
      <c r="IHN109" s="2"/>
      <c r="IHO109" s="2"/>
      <c r="IHP109" s="2"/>
      <c r="IHQ109" s="2"/>
      <c r="IHR109" s="2"/>
      <c r="IHS109" s="2"/>
      <c r="IHT109" s="2"/>
      <c r="IHU109" s="2"/>
      <c r="IHV109" s="2"/>
      <c r="IHW109" s="2"/>
      <c r="IHX109" s="2"/>
      <c r="IHY109" s="2"/>
      <c r="IHZ109" s="2"/>
      <c r="IIA109" s="2"/>
      <c r="IIB109" s="2"/>
      <c r="IIC109" s="2"/>
      <c r="IID109" s="2"/>
      <c r="IIE109" s="2"/>
      <c r="IIF109" s="2"/>
      <c r="IIG109" s="2"/>
      <c r="IIH109" s="2"/>
      <c r="III109" s="2"/>
      <c r="IIJ109" s="2"/>
      <c r="IIK109" s="2"/>
      <c r="IIL109" s="2"/>
      <c r="IIM109" s="2"/>
      <c r="IIN109" s="2"/>
      <c r="IIO109" s="2"/>
      <c r="IIP109" s="2"/>
      <c r="IIQ109" s="2"/>
      <c r="IIR109" s="2"/>
      <c r="IIS109" s="2"/>
      <c r="IIT109" s="2"/>
      <c r="IIU109" s="2"/>
      <c r="IIV109" s="2"/>
      <c r="IIW109" s="2"/>
      <c r="IIX109" s="2"/>
      <c r="IIY109" s="2"/>
      <c r="IIZ109" s="2"/>
      <c r="IJA109" s="2"/>
      <c r="IJB109" s="2"/>
      <c r="IJC109" s="2"/>
      <c r="IJD109" s="2"/>
      <c r="IJE109" s="2"/>
      <c r="IJF109" s="2"/>
      <c r="IJG109" s="2"/>
      <c r="IJH109" s="2"/>
      <c r="IJI109" s="2"/>
      <c r="IJJ109" s="2"/>
      <c r="IJK109" s="2"/>
      <c r="IJL109" s="2"/>
      <c r="IJM109" s="2"/>
      <c r="IJN109" s="2"/>
      <c r="IJO109" s="2"/>
      <c r="IJP109" s="2"/>
      <c r="IJQ109" s="2"/>
      <c r="IJR109" s="2"/>
      <c r="IJS109" s="2"/>
      <c r="IJT109" s="2"/>
      <c r="IJU109" s="2"/>
      <c r="IJV109" s="2"/>
      <c r="IJW109" s="2"/>
      <c r="IJX109" s="2"/>
      <c r="IJY109" s="2"/>
      <c r="IJZ109" s="2"/>
      <c r="IKA109" s="2"/>
      <c r="IKB109" s="2"/>
      <c r="IKC109" s="2"/>
      <c r="IKD109" s="2"/>
      <c r="IKE109" s="2"/>
      <c r="IKF109" s="2"/>
      <c r="IKG109" s="2"/>
      <c r="IKH109" s="2"/>
      <c r="IKI109" s="2"/>
      <c r="IKJ109" s="2"/>
      <c r="IKK109" s="2"/>
      <c r="IKL109" s="2"/>
      <c r="IKM109" s="2"/>
      <c r="IKN109" s="2"/>
      <c r="IKO109" s="2"/>
      <c r="IKP109" s="2"/>
      <c r="IKQ109" s="2"/>
      <c r="IKR109" s="2"/>
      <c r="IKS109" s="2"/>
      <c r="IKT109" s="2"/>
      <c r="IKU109" s="2"/>
      <c r="IKV109" s="2"/>
      <c r="IKW109" s="2"/>
      <c r="IKX109" s="2"/>
      <c r="IKY109" s="2"/>
      <c r="IKZ109" s="2"/>
      <c r="ILA109" s="2"/>
      <c r="ILB109" s="2"/>
      <c r="ILC109" s="2"/>
      <c r="ILD109" s="2"/>
      <c r="ILE109" s="2"/>
      <c r="ILF109" s="2"/>
      <c r="ILG109" s="2"/>
      <c r="ILH109" s="2"/>
      <c r="ILI109" s="2"/>
      <c r="ILJ109" s="2"/>
      <c r="ILK109" s="2"/>
      <c r="ILL109" s="2"/>
      <c r="ILM109" s="2"/>
      <c r="ILN109" s="2"/>
      <c r="ILO109" s="2"/>
      <c r="ILP109" s="2"/>
      <c r="ILQ109" s="2"/>
      <c r="ILR109" s="2"/>
      <c r="ILS109" s="2"/>
      <c r="ILT109" s="2"/>
      <c r="ILU109" s="2"/>
      <c r="ILV109" s="2"/>
      <c r="ILW109" s="2"/>
      <c r="ILX109" s="2"/>
      <c r="ILY109" s="2"/>
      <c r="ILZ109" s="2"/>
      <c r="IMA109" s="2"/>
      <c r="IMB109" s="2"/>
      <c r="IMC109" s="2"/>
      <c r="IMD109" s="2"/>
      <c r="IME109" s="2"/>
      <c r="IMF109" s="2"/>
      <c r="IMG109" s="2"/>
      <c r="IMH109" s="2"/>
      <c r="IMI109" s="2"/>
      <c r="IMJ109" s="2"/>
      <c r="IMK109" s="2"/>
      <c r="IML109" s="2"/>
      <c r="IMM109" s="2"/>
      <c r="IMN109" s="2"/>
      <c r="IMO109" s="2"/>
      <c r="IMP109" s="2"/>
      <c r="IMQ109" s="2"/>
      <c r="IMR109" s="2"/>
      <c r="IMS109" s="2"/>
      <c r="IMT109" s="2"/>
      <c r="IMU109" s="2"/>
      <c r="IMV109" s="2"/>
      <c r="IMW109" s="2"/>
      <c r="IMX109" s="2"/>
      <c r="IMY109" s="2"/>
      <c r="IMZ109" s="2"/>
      <c r="INA109" s="2"/>
      <c r="INB109" s="2"/>
      <c r="INC109" s="2"/>
      <c r="IND109" s="2"/>
      <c r="INE109" s="2"/>
      <c r="INF109" s="2"/>
      <c r="ING109" s="2"/>
      <c r="INH109" s="2"/>
      <c r="INI109" s="2"/>
      <c r="INJ109" s="2"/>
      <c r="INK109" s="2"/>
      <c r="INL109" s="2"/>
      <c r="INM109" s="2"/>
      <c r="INN109" s="2"/>
      <c r="INO109" s="2"/>
      <c r="INP109" s="2"/>
      <c r="INQ109" s="2"/>
      <c r="INR109" s="2"/>
      <c r="INS109" s="2"/>
      <c r="INT109" s="2"/>
      <c r="INU109" s="2"/>
      <c r="INV109" s="2"/>
      <c r="INW109" s="2"/>
      <c r="INX109" s="2"/>
      <c r="INY109" s="2"/>
      <c r="INZ109" s="2"/>
      <c r="IOA109" s="2"/>
      <c r="IOB109" s="2"/>
      <c r="IOC109" s="2"/>
      <c r="IOD109" s="2"/>
      <c r="IOE109" s="2"/>
      <c r="IOF109" s="2"/>
      <c r="IOG109" s="2"/>
      <c r="IOH109" s="2"/>
      <c r="IOI109" s="2"/>
      <c r="IOJ109" s="2"/>
      <c r="IOK109" s="2"/>
      <c r="IOL109" s="2"/>
      <c r="IOM109" s="2"/>
      <c r="ION109" s="2"/>
      <c r="IOO109" s="2"/>
      <c r="IOP109" s="2"/>
      <c r="IOQ109" s="2"/>
      <c r="IOR109" s="2"/>
      <c r="IOS109" s="2"/>
      <c r="IOT109" s="2"/>
      <c r="IOU109" s="2"/>
      <c r="IOV109" s="2"/>
      <c r="IOW109" s="2"/>
      <c r="IOX109" s="2"/>
      <c r="IOY109" s="2"/>
      <c r="IOZ109" s="2"/>
      <c r="IPA109" s="2"/>
      <c r="IPB109" s="2"/>
      <c r="IPC109" s="2"/>
      <c r="IPD109" s="2"/>
      <c r="IPE109" s="2"/>
      <c r="IPF109" s="2"/>
      <c r="IPG109" s="2"/>
      <c r="IPH109" s="2"/>
      <c r="IPI109" s="2"/>
      <c r="IPJ109" s="2"/>
      <c r="IPK109" s="2"/>
      <c r="IPL109" s="2"/>
      <c r="IPM109" s="2"/>
      <c r="IPN109" s="2"/>
      <c r="IPO109" s="2"/>
      <c r="IPP109" s="2"/>
      <c r="IPQ109" s="2"/>
      <c r="IPR109" s="2"/>
      <c r="IPS109" s="2"/>
      <c r="IPT109" s="2"/>
      <c r="IPU109" s="2"/>
      <c r="IPV109" s="2"/>
      <c r="IPW109" s="2"/>
      <c r="IPX109" s="2"/>
      <c r="IPY109" s="2"/>
      <c r="IPZ109" s="2"/>
      <c r="IQA109" s="2"/>
      <c r="IQB109" s="2"/>
      <c r="IQC109" s="2"/>
      <c r="IQD109" s="2"/>
      <c r="IQE109" s="2"/>
      <c r="IQF109" s="2"/>
      <c r="IQG109" s="2"/>
      <c r="IQH109" s="2"/>
      <c r="IQI109" s="2"/>
      <c r="IQJ109" s="2"/>
      <c r="IQK109" s="2"/>
      <c r="IQL109" s="2"/>
      <c r="IQM109" s="2"/>
      <c r="IQN109" s="2"/>
      <c r="IQO109" s="2"/>
      <c r="IQP109" s="2"/>
      <c r="IQQ109" s="2"/>
      <c r="IQR109" s="2"/>
      <c r="IQS109" s="2"/>
      <c r="IQT109" s="2"/>
      <c r="IQU109" s="2"/>
      <c r="IQV109" s="2"/>
      <c r="IQW109" s="2"/>
      <c r="IQX109" s="2"/>
      <c r="IQY109" s="2"/>
      <c r="IQZ109" s="2"/>
      <c r="IRA109" s="2"/>
      <c r="IRB109" s="2"/>
      <c r="IRC109" s="2"/>
      <c r="IRD109" s="2"/>
      <c r="IRE109" s="2"/>
      <c r="IRF109" s="2"/>
      <c r="IRG109" s="2"/>
      <c r="IRH109" s="2"/>
      <c r="IRI109" s="2"/>
      <c r="IRJ109" s="2"/>
      <c r="IRK109" s="2"/>
      <c r="IRL109" s="2"/>
      <c r="IRM109" s="2"/>
      <c r="IRN109" s="2"/>
      <c r="IRO109" s="2"/>
      <c r="IRP109" s="2"/>
      <c r="IRQ109" s="2"/>
      <c r="IRR109" s="2"/>
      <c r="IRS109" s="2"/>
      <c r="IRT109" s="2"/>
      <c r="IRU109" s="2"/>
      <c r="IRV109" s="2"/>
      <c r="IRW109" s="2"/>
      <c r="IRX109" s="2"/>
      <c r="IRY109" s="2"/>
      <c r="IRZ109" s="2"/>
      <c r="ISA109" s="2"/>
      <c r="ISB109" s="2"/>
      <c r="ISC109" s="2"/>
      <c r="ISD109" s="2"/>
      <c r="ISE109" s="2"/>
      <c r="ISF109" s="2"/>
      <c r="ISG109" s="2"/>
      <c r="ISH109" s="2"/>
      <c r="ISI109" s="2"/>
      <c r="ISJ109" s="2"/>
      <c r="ISK109" s="2"/>
      <c r="ISL109" s="2"/>
      <c r="ISM109" s="2"/>
      <c r="ISN109" s="2"/>
      <c r="ISO109" s="2"/>
      <c r="ISP109" s="2"/>
      <c r="ISQ109" s="2"/>
      <c r="ISR109" s="2"/>
      <c r="ISS109" s="2"/>
      <c r="IST109" s="2"/>
      <c r="ISU109" s="2"/>
      <c r="ISV109" s="2"/>
      <c r="ISW109" s="2"/>
      <c r="ISX109" s="2"/>
      <c r="ISY109" s="2"/>
      <c r="ISZ109" s="2"/>
      <c r="ITA109" s="2"/>
      <c r="ITB109" s="2"/>
      <c r="ITC109" s="2"/>
      <c r="ITD109" s="2"/>
      <c r="ITE109" s="2"/>
      <c r="ITF109" s="2"/>
      <c r="ITG109" s="2"/>
      <c r="ITH109" s="2"/>
      <c r="ITI109" s="2"/>
      <c r="ITJ109" s="2"/>
      <c r="ITK109" s="2"/>
      <c r="ITL109" s="2"/>
      <c r="ITM109" s="2"/>
      <c r="ITN109" s="2"/>
      <c r="ITO109" s="2"/>
      <c r="ITP109" s="2"/>
      <c r="ITQ109" s="2"/>
      <c r="ITR109" s="2"/>
      <c r="ITS109" s="2"/>
      <c r="ITT109" s="2"/>
      <c r="ITU109" s="2"/>
      <c r="ITV109" s="2"/>
      <c r="ITW109" s="2"/>
      <c r="ITX109" s="2"/>
      <c r="ITY109" s="2"/>
      <c r="ITZ109" s="2"/>
      <c r="IUA109" s="2"/>
      <c r="IUB109" s="2"/>
      <c r="IUC109" s="2"/>
      <c r="IUD109" s="2"/>
      <c r="IUE109" s="2"/>
      <c r="IUF109" s="2"/>
      <c r="IUG109" s="2"/>
      <c r="IUH109" s="2"/>
      <c r="IUI109" s="2"/>
      <c r="IUJ109" s="2"/>
      <c r="IUK109" s="2"/>
      <c r="IUL109" s="2"/>
      <c r="IUM109" s="2"/>
      <c r="IUN109" s="2"/>
      <c r="IUO109" s="2"/>
      <c r="IUP109" s="2"/>
      <c r="IUQ109" s="2"/>
      <c r="IUR109" s="2"/>
      <c r="IUS109" s="2"/>
      <c r="IUT109" s="2"/>
      <c r="IUU109" s="2"/>
      <c r="IUV109" s="2"/>
      <c r="IUW109" s="2"/>
      <c r="IUX109" s="2"/>
      <c r="IUY109" s="2"/>
      <c r="IUZ109" s="2"/>
      <c r="IVA109" s="2"/>
      <c r="IVB109" s="2"/>
      <c r="IVC109" s="2"/>
      <c r="IVD109" s="2"/>
      <c r="IVE109" s="2"/>
      <c r="IVF109" s="2"/>
      <c r="IVG109" s="2"/>
      <c r="IVH109" s="2"/>
      <c r="IVI109" s="2"/>
      <c r="IVJ109" s="2"/>
      <c r="IVK109" s="2"/>
      <c r="IVL109" s="2"/>
      <c r="IVM109" s="2"/>
      <c r="IVN109" s="2"/>
      <c r="IVO109" s="2"/>
      <c r="IVP109" s="2"/>
      <c r="IVQ109" s="2"/>
      <c r="IVR109" s="2"/>
      <c r="IVS109" s="2"/>
      <c r="IVT109" s="2"/>
      <c r="IVU109" s="2"/>
      <c r="IVV109" s="2"/>
      <c r="IVW109" s="2"/>
      <c r="IVX109" s="2"/>
      <c r="IVY109" s="2"/>
      <c r="IVZ109" s="2"/>
      <c r="IWA109" s="2"/>
      <c r="IWB109" s="2"/>
      <c r="IWC109" s="2"/>
      <c r="IWD109" s="2"/>
      <c r="IWE109" s="2"/>
      <c r="IWF109" s="2"/>
      <c r="IWG109" s="2"/>
      <c r="IWH109" s="2"/>
      <c r="IWI109" s="2"/>
      <c r="IWJ109" s="2"/>
      <c r="IWK109" s="2"/>
      <c r="IWL109" s="2"/>
      <c r="IWM109" s="2"/>
      <c r="IWN109" s="2"/>
      <c r="IWO109" s="2"/>
      <c r="IWP109" s="2"/>
      <c r="IWQ109" s="2"/>
      <c r="IWR109" s="2"/>
      <c r="IWS109" s="2"/>
      <c r="IWT109" s="2"/>
      <c r="IWU109" s="2"/>
      <c r="IWV109" s="2"/>
      <c r="IWW109" s="2"/>
      <c r="IWX109" s="2"/>
      <c r="IWY109" s="2"/>
      <c r="IWZ109" s="2"/>
      <c r="IXA109" s="2"/>
      <c r="IXB109" s="2"/>
      <c r="IXC109" s="2"/>
      <c r="IXD109" s="2"/>
      <c r="IXE109" s="2"/>
      <c r="IXF109" s="2"/>
      <c r="IXG109" s="2"/>
      <c r="IXH109" s="2"/>
      <c r="IXI109" s="2"/>
      <c r="IXJ109" s="2"/>
      <c r="IXK109" s="2"/>
      <c r="IXL109" s="2"/>
      <c r="IXM109" s="2"/>
      <c r="IXN109" s="2"/>
      <c r="IXO109" s="2"/>
      <c r="IXP109" s="2"/>
      <c r="IXQ109" s="2"/>
      <c r="IXR109" s="2"/>
      <c r="IXS109" s="2"/>
      <c r="IXT109" s="2"/>
      <c r="IXU109" s="2"/>
      <c r="IXV109" s="2"/>
      <c r="IXW109" s="2"/>
      <c r="IXX109" s="2"/>
      <c r="IXY109" s="2"/>
      <c r="IXZ109" s="2"/>
      <c r="IYA109" s="2"/>
      <c r="IYB109" s="2"/>
      <c r="IYC109" s="2"/>
      <c r="IYD109" s="2"/>
      <c r="IYE109" s="2"/>
      <c r="IYF109" s="2"/>
      <c r="IYG109" s="2"/>
      <c r="IYH109" s="2"/>
      <c r="IYI109" s="2"/>
      <c r="IYJ109" s="2"/>
      <c r="IYK109" s="2"/>
      <c r="IYL109" s="2"/>
      <c r="IYM109" s="2"/>
      <c r="IYN109" s="2"/>
      <c r="IYO109" s="2"/>
      <c r="IYP109" s="2"/>
      <c r="IYQ109" s="2"/>
      <c r="IYR109" s="2"/>
      <c r="IYS109" s="2"/>
      <c r="IYT109" s="2"/>
      <c r="IYU109" s="2"/>
      <c r="IYV109" s="2"/>
      <c r="IYW109" s="2"/>
      <c r="IYX109" s="2"/>
      <c r="IYY109" s="2"/>
      <c r="IYZ109" s="2"/>
      <c r="IZA109" s="2"/>
      <c r="IZB109" s="2"/>
      <c r="IZC109" s="2"/>
      <c r="IZD109" s="2"/>
      <c r="IZE109" s="2"/>
      <c r="IZF109" s="2"/>
      <c r="IZG109" s="2"/>
      <c r="IZH109" s="2"/>
      <c r="IZI109" s="2"/>
      <c r="IZJ109" s="2"/>
      <c r="IZK109" s="2"/>
      <c r="IZL109" s="2"/>
      <c r="IZM109" s="2"/>
      <c r="IZN109" s="2"/>
      <c r="IZO109" s="2"/>
      <c r="IZP109" s="2"/>
      <c r="IZQ109" s="2"/>
      <c r="IZR109" s="2"/>
      <c r="IZS109" s="2"/>
      <c r="IZT109" s="2"/>
      <c r="IZU109" s="2"/>
      <c r="IZV109" s="2"/>
      <c r="IZW109" s="2"/>
      <c r="IZX109" s="2"/>
      <c r="IZY109" s="2"/>
      <c r="IZZ109" s="2"/>
      <c r="JAA109" s="2"/>
      <c r="JAB109" s="2"/>
      <c r="JAC109" s="2"/>
      <c r="JAD109" s="2"/>
      <c r="JAE109" s="2"/>
      <c r="JAF109" s="2"/>
      <c r="JAG109" s="2"/>
      <c r="JAH109" s="2"/>
      <c r="JAI109" s="2"/>
      <c r="JAJ109" s="2"/>
      <c r="JAK109" s="2"/>
      <c r="JAL109" s="2"/>
      <c r="JAM109" s="2"/>
      <c r="JAN109" s="2"/>
      <c r="JAO109" s="2"/>
      <c r="JAP109" s="2"/>
      <c r="JAQ109" s="2"/>
      <c r="JAR109" s="2"/>
      <c r="JAS109" s="2"/>
      <c r="JAT109" s="2"/>
      <c r="JAU109" s="2"/>
      <c r="JAV109" s="2"/>
      <c r="JAW109" s="2"/>
      <c r="JAX109" s="2"/>
      <c r="JAY109" s="2"/>
      <c r="JAZ109" s="2"/>
      <c r="JBA109" s="2"/>
      <c r="JBB109" s="2"/>
      <c r="JBC109" s="2"/>
      <c r="JBD109" s="2"/>
      <c r="JBE109" s="2"/>
      <c r="JBF109" s="2"/>
      <c r="JBG109" s="2"/>
      <c r="JBH109" s="2"/>
      <c r="JBI109" s="2"/>
      <c r="JBJ109" s="2"/>
      <c r="JBK109" s="2"/>
      <c r="JBL109" s="2"/>
      <c r="JBM109" s="2"/>
      <c r="JBN109" s="2"/>
      <c r="JBO109" s="2"/>
      <c r="JBP109" s="2"/>
      <c r="JBQ109" s="2"/>
      <c r="JBR109" s="2"/>
      <c r="JBS109" s="2"/>
      <c r="JBT109" s="2"/>
      <c r="JBU109" s="2"/>
      <c r="JBV109" s="2"/>
      <c r="JBW109" s="2"/>
      <c r="JBX109" s="2"/>
      <c r="JBY109" s="2"/>
      <c r="JBZ109" s="2"/>
      <c r="JCA109" s="2"/>
      <c r="JCB109" s="2"/>
      <c r="JCC109" s="2"/>
      <c r="JCD109" s="2"/>
      <c r="JCE109" s="2"/>
      <c r="JCF109" s="2"/>
      <c r="JCG109" s="2"/>
      <c r="JCH109" s="2"/>
      <c r="JCI109" s="2"/>
      <c r="JCJ109" s="2"/>
      <c r="JCK109" s="2"/>
      <c r="JCL109" s="2"/>
      <c r="JCM109" s="2"/>
      <c r="JCN109" s="2"/>
      <c r="JCO109" s="2"/>
      <c r="JCP109" s="2"/>
      <c r="JCQ109" s="2"/>
      <c r="JCR109" s="2"/>
      <c r="JCS109" s="2"/>
      <c r="JCT109" s="2"/>
      <c r="JCU109" s="2"/>
      <c r="JCV109" s="2"/>
      <c r="JCW109" s="2"/>
      <c r="JCX109" s="2"/>
      <c r="JCY109" s="2"/>
      <c r="JCZ109" s="2"/>
      <c r="JDA109" s="2"/>
      <c r="JDB109" s="2"/>
      <c r="JDC109" s="2"/>
      <c r="JDD109" s="2"/>
      <c r="JDE109" s="2"/>
      <c r="JDF109" s="2"/>
      <c r="JDG109" s="2"/>
      <c r="JDH109" s="2"/>
      <c r="JDI109" s="2"/>
      <c r="JDJ109" s="2"/>
      <c r="JDK109" s="2"/>
      <c r="JDL109" s="2"/>
      <c r="JDM109" s="2"/>
      <c r="JDN109" s="2"/>
      <c r="JDO109" s="2"/>
      <c r="JDP109" s="2"/>
      <c r="JDQ109" s="2"/>
      <c r="JDR109" s="2"/>
      <c r="JDS109" s="2"/>
      <c r="JDT109" s="2"/>
      <c r="JDU109" s="2"/>
      <c r="JDV109" s="2"/>
      <c r="JDW109" s="2"/>
      <c r="JDX109" s="2"/>
      <c r="JDY109" s="2"/>
      <c r="JDZ109" s="2"/>
      <c r="JEA109" s="2"/>
      <c r="JEB109" s="2"/>
      <c r="JEC109" s="2"/>
      <c r="JED109" s="2"/>
      <c r="JEE109" s="2"/>
      <c r="JEF109" s="2"/>
      <c r="JEG109" s="2"/>
      <c r="JEH109" s="2"/>
      <c r="JEI109" s="2"/>
      <c r="JEJ109" s="2"/>
      <c r="JEK109" s="2"/>
      <c r="JEL109" s="2"/>
      <c r="JEM109" s="2"/>
      <c r="JEN109" s="2"/>
      <c r="JEO109" s="2"/>
      <c r="JEP109" s="2"/>
      <c r="JEQ109" s="2"/>
      <c r="JER109" s="2"/>
      <c r="JES109" s="2"/>
      <c r="JET109" s="2"/>
      <c r="JEU109" s="2"/>
      <c r="JEV109" s="2"/>
      <c r="JEW109" s="2"/>
      <c r="JEX109" s="2"/>
      <c r="JEY109" s="2"/>
      <c r="JEZ109" s="2"/>
      <c r="JFA109" s="2"/>
      <c r="JFB109" s="2"/>
      <c r="JFC109" s="2"/>
      <c r="JFD109" s="2"/>
      <c r="JFE109" s="2"/>
      <c r="JFF109" s="2"/>
      <c r="JFG109" s="2"/>
      <c r="JFH109" s="2"/>
      <c r="JFI109" s="2"/>
      <c r="JFJ109" s="2"/>
      <c r="JFK109" s="2"/>
      <c r="JFL109" s="2"/>
      <c r="JFM109" s="2"/>
      <c r="JFN109" s="2"/>
      <c r="JFO109" s="2"/>
      <c r="JFP109" s="2"/>
      <c r="JFQ109" s="2"/>
      <c r="JFR109" s="2"/>
      <c r="JFS109" s="2"/>
      <c r="JFT109" s="2"/>
      <c r="JFU109" s="2"/>
      <c r="JFV109" s="2"/>
      <c r="JFW109" s="2"/>
      <c r="JFX109" s="2"/>
      <c r="JFY109" s="2"/>
      <c r="JFZ109" s="2"/>
      <c r="JGA109" s="2"/>
      <c r="JGB109" s="2"/>
      <c r="JGC109" s="2"/>
      <c r="JGD109" s="2"/>
      <c r="JGE109" s="2"/>
      <c r="JGF109" s="2"/>
      <c r="JGG109" s="2"/>
      <c r="JGH109" s="2"/>
      <c r="JGI109" s="2"/>
      <c r="JGJ109" s="2"/>
      <c r="JGK109" s="2"/>
      <c r="JGL109" s="2"/>
      <c r="JGM109" s="2"/>
      <c r="JGN109" s="2"/>
      <c r="JGO109" s="2"/>
      <c r="JGP109" s="2"/>
      <c r="JGQ109" s="2"/>
      <c r="JGR109" s="2"/>
      <c r="JGS109" s="2"/>
      <c r="JGT109" s="2"/>
      <c r="JGU109" s="2"/>
      <c r="JGV109" s="2"/>
      <c r="JGW109" s="2"/>
      <c r="JGX109" s="2"/>
      <c r="JGY109" s="2"/>
      <c r="JGZ109" s="2"/>
      <c r="JHA109" s="2"/>
      <c r="JHB109" s="2"/>
      <c r="JHC109" s="2"/>
      <c r="JHD109" s="2"/>
      <c r="JHE109" s="2"/>
      <c r="JHF109" s="2"/>
      <c r="JHG109" s="2"/>
      <c r="JHH109" s="2"/>
      <c r="JHI109" s="2"/>
      <c r="JHJ109" s="2"/>
      <c r="JHK109" s="2"/>
      <c r="JHL109" s="2"/>
      <c r="JHM109" s="2"/>
      <c r="JHN109" s="2"/>
      <c r="JHO109" s="2"/>
      <c r="JHP109" s="2"/>
      <c r="JHQ109" s="2"/>
      <c r="JHR109" s="2"/>
      <c r="JHS109" s="2"/>
      <c r="JHT109" s="2"/>
      <c r="JHU109" s="2"/>
      <c r="JHV109" s="2"/>
      <c r="JHW109" s="2"/>
      <c r="JHX109" s="2"/>
      <c r="JHY109" s="2"/>
      <c r="JHZ109" s="2"/>
      <c r="JIA109" s="2"/>
      <c r="JIB109" s="2"/>
      <c r="JIC109" s="2"/>
      <c r="JID109" s="2"/>
      <c r="JIE109" s="2"/>
      <c r="JIF109" s="2"/>
      <c r="JIG109" s="2"/>
      <c r="JIH109" s="2"/>
      <c r="JII109" s="2"/>
      <c r="JIJ109" s="2"/>
      <c r="JIK109" s="2"/>
      <c r="JIL109" s="2"/>
      <c r="JIM109" s="2"/>
      <c r="JIN109" s="2"/>
      <c r="JIO109" s="2"/>
      <c r="JIP109" s="2"/>
      <c r="JIQ109" s="2"/>
      <c r="JIR109" s="2"/>
      <c r="JIS109" s="2"/>
      <c r="JIT109" s="2"/>
      <c r="JIU109" s="2"/>
      <c r="JIV109" s="2"/>
      <c r="JIW109" s="2"/>
      <c r="JIX109" s="2"/>
      <c r="JIY109" s="2"/>
      <c r="JIZ109" s="2"/>
      <c r="JJA109" s="2"/>
      <c r="JJB109" s="2"/>
      <c r="JJC109" s="2"/>
      <c r="JJD109" s="2"/>
      <c r="JJE109" s="2"/>
      <c r="JJF109" s="2"/>
      <c r="JJG109" s="2"/>
      <c r="JJH109" s="2"/>
      <c r="JJI109" s="2"/>
      <c r="JJJ109" s="2"/>
      <c r="JJK109" s="2"/>
      <c r="JJL109" s="2"/>
      <c r="JJM109" s="2"/>
      <c r="JJN109" s="2"/>
      <c r="JJO109" s="2"/>
      <c r="JJP109" s="2"/>
      <c r="JJQ109" s="2"/>
      <c r="JJR109" s="2"/>
      <c r="JJS109" s="2"/>
      <c r="JJT109" s="2"/>
      <c r="JJU109" s="2"/>
      <c r="JJV109" s="2"/>
      <c r="JJW109" s="2"/>
      <c r="JJX109" s="2"/>
      <c r="JJY109" s="2"/>
      <c r="JJZ109" s="2"/>
      <c r="JKA109" s="2"/>
      <c r="JKB109" s="2"/>
      <c r="JKC109" s="2"/>
      <c r="JKD109" s="2"/>
      <c r="JKE109" s="2"/>
      <c r="JKF109" s="2"/>
      <c r="JKG109" s="2"/>
      <c r="JKH109" s="2"/>
      <c r="JKI109" s="2"/>
      <c r="JKJ109" s="2"/>
      <c r="JKK109" s="2"/>
      <c r="JKL109" s="2"/>
      <c r="JKM109" s="2"/>
      <c r="JKN109" s="2"/>
      <c r="JKO109" s="2"/>
      <c r="JKP109" s="2"/>
      <c r="JKQ109" s="2"/>
      <c r="JKR109" s="2"/>
      <c r="JKS109" s="2"/>
      <c r="JKT109" s="2"/>
      <c r="JKU109" s="2"/>
      <c r="JKV109" s="2"/>
      <c r="JKW109" s="2"/>
      <c r="JKX109" s="2"/>
      <c r="JKY109" s="2"/>
      <c r="JKZ109" s="2"/>
      <c r="JLA109" s="2"/>
      <c r="JLB109" s="2"/>
      <c r="JLC109" s="2"/>
      <c r="JLD109" s="2"/>
      <c r="JLE109" s="2"/>
      <c r="JLF109" s="2"/>
      <c r="JLG109" s="2"/>
      <c r="JLH109" s="2"/>
      <c r="JLI109" s="2"/>
      <c r="JLJ109" s="2"/>
      <c r="JLK109" s="2"/>
      <c r="JLL109" s="2"/>
      <c r="JLM109" s="2"/>
      <c r="JLN109" s="2"/>
      <c r="JLO109" s="2"/>
      <c r="JLP109" s="2"/>
      <c r="JLQ109" s="2"/>
      <c r="JLR109" s="2"/>
      <c r="JLS109" s="2"/>
      <c r="JLT109" s="2"/>
      <c r="JLU109" s="2"/>
      <c r="JLV109" s="2"/>
      <c r="JLW109" s="2"/>
      <c r="JLX109" s="2"/>
      <c r="JLY109" s="2"/>
      <c r="JLZ109" s="2"/>
      <c r="JMA109" s="2"/>
      <c r="JMB109" s="2"/>
      <c r="JMC109" s="2"/>
      <c r="JMD109" s="2"/>
      <c r="JME109" s="2"/>
      <c r="JMF109" s="2"/>
      <c r="JMG109" s="2"/>
      <c r="JMH109" s="2"/>
      <c r="JMI109" s="2"/>
      <c r="JMJ109" s="2"/>
      <c r="JMK109" s="2"/>
      <c r="JML109" s="2"/>
      <c r="JMM109" s="2"/>
      <c r="JMN109" s="2"/>
      <c r="JMO109" s="2"/>
      <c r="JMP109" s="2"/>
      <c r="JMQ109" s="2"/>
      <c r="JMR109" s="2"/>
      <c r="JMS109" s="2"/>
      <c r="JMT109" s="2"/>
      <c r="JMU109" s="2"/>
      <c r="JMV109" s="2"/>
      <c r="JMW109" s="2"/>
      <c r="JMX109" s="2"/>
      <c r="JMY109" s="2"/>
      <c r="JMZ109" s="2"/>
      <c r="JNA109" s="2"/>
      <c r="JNB109" s="2"/>
      <c r="JNC109" s="2"/>
      <c r="JND109" s="2"/>
      <c r="JNE109" s="2"/>
      <c r="JNF109" s="2"/>
      <c r="JNG109" s="2"/>
      <c r="JNH109" s="2"/>
      <c r="JNI109" s="2"/>
      <c r="JNJ109" s="2"/>
      <c r="JNK109" s="2"/>
      <c r="JNL109" s="2"/>
      <c r="JNM109" s="2"/>
      <c r="JNN109" s="2"/>
      <c r="JNO109" s="2"/>
      <c r="JNP109" s="2"/>
      <c r="JNQ109" s="2"/>
      <c r="JNR109" s="2"/>
      <c r="JNS109" s="2"/>
      <c r="JNT109" s="2"/>
      <c r="JNU109" s="2"/>
      <c r="JNV109" s="2"/>
      <c r="JNW109" s="2"/>
      <c r="JNX109" s="2"/>
      <c r="JNY109" s="2"/>
      <c r="JNZ109" s="2"/>
      <c r="JOA109" s="2"/>
      <c r="JOB109" s="2"/>
      <c r="JOC109" s="2"/>
      <c r="JOD109" s="2"/>
      <c r="JOE109" s="2"/>
      <c r="JOF109" s="2"/>
      <c r="JOG109" s="2"/>
      <c r="JOH109" s="2"/>
      <c r="JOI109" s="2"/>
      <c r="JOJ109" s="2"/>
      <c r="JOK109" s="2"/>
      <c r="JOL109" s="2"/>
      <c r="JOM109" s="2"/>
      <c r="JON109" s="2"/>
      <c r="JOO109" s="2"/>
      <c r="JOP109" s="2"/>
      <c r="JOQ109" s="2"/>
      <c r="JOR109" s="2"/>
      <c r="JOS109" s="2"/>
      <c r="JOT109" s="2"/>
      <c r="JOU109" s="2"/>
      <c r="JOV109" s="2"/>
      <c r="JOW109" s="2"/>
      <c r="JOX109" s="2"/>
      <c r="JOY109" s="2"/>
      <c r="JOZ109" s="2"/>
      <c r="JPA109" s="2"/>
      <c r="JPB109" s="2"/>
      <c r="JPC109" s="2"/>
      <c r="JPD109" s="2"/>
      <c r="JPE109" s="2"/>
      <c r="JPF109" s="2"/>
      <c r="JPG109" s="2"/>
      <c r="JPH109" s="2"/>
      <c r="JPI109" s="2"/>
      <c r="JPJ109" s="2"/>
      <c r="JPK109" s="2"/>
      <c r="JPL109" s="2"/>
      <c r="JPM109" s="2"/>
      <c r="JPN109" s="2"/>
      <c r="JPO109" s="2"/>
      <c r="JPP109" s="2"/>
      <c r="JPQ109" s="2"/>
      <c r="JPR109" s="2"/>
      <c r="JPS109" s="2"/>
      <c r="JPT109" s="2"/>
      <c r="JPU109" s="2"/>
      <c r="JPV109" s="2"/>
      <c r="JPW109" s="2"/>
      <c r="JPX109" s="2"/>
      <c r="JPY109" s="2"/>
      <c r="JPZ109" s="2"/>
      <c r="JQA109" s="2"/>
      <c r="JQB109" s="2"/>
      <c r="JQC109" s="2"/>
      <c r="JQD109" s="2"/>
      <c r="JQE109" s="2"/>
      <c r="JQF109" s="2"/>
      <c r="JQG109" s="2"/>
      <c r="JQH109" s="2"/>
      <c r="JQI109" s="2"/>
      <c r="JQJ109" s="2"/>
      <c r="JQK109" s="2"/>
      <c r="JQL109" s="2"/>
      <c r="JQM109" s="2"/>
      <c r="JQN109" s="2"/>
      <c r="JQO109" s="2"/>
      <c r="JQP109" s="2"/>
      <c r="JQQ109" s="2"/>
      <c r="JQR109" s="2"/>
      <c r="JQS109" s="2"/>
      <c r="JQT109" s="2"/>
      <c r="JQU109" s="2"/>
      <c r="JQV109" s="2"/>
      <c r="JQW109" s="2"/>
      <c r="JQX109" s="2"/>
      <c r="JQY109" s="2"/>
      <c r="JQZ109" s="2"/>
      <c r="JRA109" s="2"/>
      <c r="JRB109" s="2"/>
      <c r="JRC109" s="2"/>
      <c r="JRD109" s="2"/>
      <c r="JRE109" s="2"/>
      <c r="JRF109" s="2"/>
      <c r="JRG109" s="2"/>
      <c r="JRH109" s="2"/>
      <c r="JRI109" s="2"/>
      <c r="JRJ109" s="2"/>
      <c r="JRK109" s="2"/>
      <c r="JRL109" s="2"/>
      <c r="JRM109" s="2"/>
      <c r="JRN109" s="2"/>
      <c r="JRO109" s="2"/>
      <c r="JRP109" s="2"/>
      <c r="JRQ109" s="2"/>
      <c r="JRR109" s="2"/>
      <c r="JRS109" s="2"/>
      <c r="JRT109" s="2"/>
      <c r="JRU109" s="2"/>
      <c r="JRV109" s="2"/>
      <c r="JRW109" s="2"/>
      <c r="JRX109" s="2"/>
      <c r="JRY109" s="2"/>
      <c r="JRZ109" s="2"/>
      <c r="JSA109" s="2"/>
      <c r="JSB109" s="2"/>
      <c r="JSC109" s="2"/>
      <c r="JSD109" s="2"/>
      <c r="JSE109" s="2"/>
      <c r="JSF109" s="2"/>
      <c r="JSG109" s="2"/>
      <c r="JSH109" s="2"/>
      <c r="JSI109" s="2"/>
      <c r="JSJ109" s="2"/>
      <c r="JSK109" s="2"/>
      <c r="JSL109" s="2"/>
      <c r="JSM109" s="2"/>
      <c r="JSN109" s="2"/>
      <c r="JSO109" s="2"/>
      <c r="JSP109" s="2"/>
      <c r="JSQ109" s="2"/>
      <c r="JSR109" s="2"/>
      <c r="JSS109" s="2"/>
      <c r="JST109" s="2"/>
      <c r="JSU109" s="2"/>
      <c r="JSV109" s="2"/>
      <c r="JSW109" s="2"/>
      <c r="JSX109" s="2"/>
      <c r="JSY109" s="2"/>
      <c r="JSZ109" s="2"/>
      <c r="JTA109" s="2"/>
      <c r="JTB109" s="2"/>
      <c r="JTC109" s="2"/>
      <c r="JTD109" s="2"/>
      <c r="JTE109" s="2"/>
      <c r="JTF109" s="2"/>
      <c r="JTG109" s="2"/>
      <c r="JTH109" s="2"/>
      <c r="JTI109" s="2"/>
      <c r="JTJ109" s="2"/>
      <c r="JTK109" s="2"/>
      <c r="JTL109" s="2"/>
      <c r="JTM109" s="2"/>
      <c r="JTN109" s="2"/>
      <c r="JTO109" s="2"/>
      <c r="JTP109" s="2"/>
      <c r="JTQ109" s="2"/>
      <c r="JTR109" s="2"/>
      <c r="JTS109" s="2"/>
      <c r="JTT109" s="2"/>
      <c r="JTU109" s="2"/>
      <c r="JTV109" s="2"/>
      <c r="JTW109" s="2"/>
      <c r="JTX109" s="2"/>
      <c r="JTY109" s="2"/>
      <c r="JTZ109" s="2"/>
      <c r="JUA109" s="2"/>
      <c r="JUB109" s="2"/>
      <c r="JUC109" s="2"/>
      <c r="JUD109" s="2"/>
      <c r="JUE109" s="2"/>
      <c r="JUF109" s="2"/>
      <c r="JUG109" s="2"/>
      <c r="JUH109" s="2"/>
      <c r="JUI109" s="2"/>
      <c r="JUJ109" s="2"/>
      <c r="JUK109" s="2"/>
      <c r="JUL109" s="2"/>
      <c r="JUM109" s="2"/>
      <c r="JUN109" s="2"/>
      <c r="JUO109" s="2"/>
      <c r="JUP109" s="2"/>
      <c r="JUQ109" s="2"/>
      <c r="JUR109" s="2"/>
      <c r="JUS109" s="2"/>
      <c r="JUT109" s="2"/>
      <c r="JUU109" s="2"/>
      <c r="JUV109" s="2"/>
      <c r="JUW109" s="2"/>
      <c r="JUX109" s="2"/>
      <c r="JUY109" s="2"/>
      <c r="JUZ109" s="2"/>
      <c r="JVA109" s="2"/>
      <c r="JVB109" s="2"/>
      <c r="JVC109" s="2"/>
      <c r="JVD109" s="2"/>
      <c r="JVE109" s="2"/>
      <c r="JVF109" s="2"/>
      <c r="JVG109" s="2"/>
      <c r="JVH109" s="2"/>
      <c r="JVI109" s="2"/>
      <c r="JVJ109" s="2"/>
      <c r="JVK109" s="2"/>
      <c r="JVL109" s="2"/>
      <c r="JVM109" s="2"/>
      <c r="JVN109" s="2"/>
      <c r="JVO109" s="2"/>
      <c r="JVP109" s="2"/>
      <c r="JVQ109" s="2"/>
      <c r="JVR109" s="2"/>
      <c r="JVS109" s="2"/>
      <c r="JVT109" s="2"/>
      <c r="JVU109" s="2"/>
      <c r="JVV109" s="2"/>
      <c r="JVW109" s="2"/>
      <c r="JVX109" s="2"/>
      <c r="JVY109" s="2"/>
      <c r="JVZ109" s="2"/>
      <c r="JWA109" s="2"/>
      <c r="JWB109" s="2"/>
      <c r="JWC109" s="2"/>
      <c r="JWD109" s="2"/>
      <c r="JWE109" s="2"/>
      <c r="JWF109" s="2"/>
      <c r="JWG109" s="2"/>
      <c r="JWH109" s="2"/>
      <c r="JWI109" s="2"/>
      <c r="JWJ109" s="2"/>
      <c r="JWK109" s="2"/>
      <c r="JWL109" s="2"/>
      <c r="JWM109" s="2"/>
      <c r="JWN109" s="2"/>
      <c r="JWO109" s="2"/>
      <c r="JWP109" s="2"/>
      <c r="JWQ109" s="2"/>
      <c r="JWR109" s="2"/>
      <c r="JWS109" s="2"/>
      <c r="JWT109" s="2"/>
      <c r="JWU109" s="2"/>
      <c r="JWV109" s="2"/>
      <c r="JWW109" s="2"/>
      <c r="JWX109" s="2"/>
      <c r="JWY109" s="2"/>
      <c r="JWZ109" s="2"/>
      <c r="JXA109" s="2"/>
      <c r="JXB109" s="2"/>
      <c r="JXC109" s="2"/>
      <c r="JXD109" s="2"/>
      <c r="JXE109" s="2"/>
      <c r="JXF109" s="2"/>
      <c r="JXG109" s="2"/>
      <c r="JXH109" s="2"/>
      <c r="JXI109" s="2"/>
      <c r="JXJ109" s="2"/>
      <c r="JXK109" s="2"/>
      <c r="JXL109" s="2"/>
      <c r="JXM109" s="2"/>
      <c r="JXN109" s="2"/>
      <c r="JXO109" s="2"/>
      <c r="JXP109" s="2"/>
      <c r="JXQ109" s="2"/>
      <c r="JXR109" s="2"/>
      <c r="JXS109" s="2"/>
      <c r="JXT109" s="2"/>
      <c r="JXU109" s="2"/>
      <c r="JXV109" s="2"/>
      <c r="JXW109" s="2"/>
      <c r="JXX109" s="2"/>
      <c r="JXY109" s="2"/>
      <c r="JXZ109" s="2"/>
      <c r="JYA109" s="2"/>
      <c r="JYB109" s="2"/>
      <c r="JYC109" s="2"/>
      <c r="JYD109" s="2"/>
      <c r="JYE109" s="2"/>
      <c r="JYF109" s="2"/>
      <c r="JYG109" s="2"/>
      <c r="JYH109" s="2"/>
      <c r="JYI109" s="2"/>
      <c r="JYJ109" s="2"/>
      <c r="JYK109" s="2"/>
      <c r="JYL109" s="2"/>
      <c r="JYM109" s="2"/>
      <c r="JYN109" s="2"/>
      <c r="JYO109" s="2"/>
      <c r="JYP109" s="2"/>
      <c r="JYQ109" s="2"/>
      <c r="JYR109" s="2"/>
      <c r="JYS109" s="2"/>
      <c r="JYT109" s="2"/>
      <c r="JYU109" s="2"/>
      <c r="JYV109" s="2"/>
      <c r="JYW109" s="2"/>
      <c r="JYX109" s="2"/>
      <c r="JYY109" s="2"/>
      <c r="JYZ109" s="2"/>
      <c r="JZA109" s="2"/>
      <c r="JZB109" s="2"/>
      <c r="JZC109" s="2"/>
      <c r="JZD109" s="2"/>
      <c r="JZE109" s="2"/>
      <c r="JZF109" s="2"/>
      <c r="JZG109" s="2"/>
      <c r="JZH109" s="2"/>
      <c r="JZI109" s="2"/>
      <c r="JZJ109" s="2"/>
      <c r="JZK109" s="2"/>
      <c r="JZL109" s="2"/>
      <c r="JZM109" s="2"/>
      <c r="JZN109" s="2"/>
      <c r="JZO109" s="2"/>
      <c r="JZP109" s="2"/>
      <c r="JZQ109" s="2"/>
      <c r="JZR109" s="2"/>
      <c r="JZS109" s="2"/>
      <c r="JZT109" s="2"/>
      <c r="JZU109" s="2"/>
      <c r="JZV109" s="2"/>
      <c r="JZW109" s="2"/>
      <c r="JZX109" s="2"/>
      <c r="JZY109" s="2"/>
      <c r="JZZ109" s="2"/>
      <c r="KAA109" s="2"/>
      <c r="KAB109" s="2"/>
      <c r="KAC109" s="2"/>
      <c r="KAD109" s="2"/>
      <c r="KAE109" s="2"/>
      <c r="KAF109" s="2"/>
      <c r="KAG109" s="2"/>
      <c r="KAH109" s="2"/>
      <c r="KAI109" s="2"/>
      <c r="KAJ109" s="2"/>
      <c r="KAK109" s="2"/>
      <c r="KAL109" s="2"/>
      <c r="KAM109" s="2"/>
      <c r="KAN109" s="2"/>
      <c r="KAO109" s="2"/>
      <c r="KAP109" s="2"/>
      <c r="KAQ109" s="2"/>
      <c r="KAR109" s="2"/>
      <c r="KAS109" s="2"/>
      <c r="KAT109" s="2"/>
      <c r="KAU109" s="2"/>
      <c r="KAV109" s="2"/>
      <c r="KAW109" s="2"/>
      <c r="KAX109" s="2"/>
      <c r="KAY109" s="2"/>
      <c r="KAZ109" s="2"/>
      <c r="KBA109" s="2"/>
      <c r="KBB109" s="2"/>
      <c r="KBC109" s="2"/>
      <c r="KBD109" s="2"/>
      <c r="KBE109" s="2"/>
      <c r="KBF109" s="2"/>
      <c r="KBG109" s="2"/>
      <c r="KBH109" s="2"/>
      <c r="KBI109" s="2"/>
      <c r="KBJ109" s="2"/>
      <c r="KBK109" s="2"/>
      <c r="KBL109" s="2"/>
      <c r="KBM109" s="2"/>
      <c r="KBN109" s="2"/>
      <c r="KBO109" s="2"/>
      <c r="KBP109" s="2"/>
      <c r="KBQ109" s="2"/>
      <c r="KBR109" s="2"/>
      <c r="KBS109" s="2"/>
      <c r="KBT109" s="2"/>
      <c r="KBU109" s="2"/>
      <c r="KBV109" s="2"/>
      <c r="KBW109" s="2"/>
      <c r="KBX109" s="2"/>
      <c r="KBY109" s="2"/>
      <c r="KBZ109" s="2"/>
      <c r="KCA109" s="2"/>
      <c r="KCB109" s="2"/>
      <c r="KCC109" s="2"/>
      <c r="KCD109" s="2"/>
      <c r="KCE109" s="2"/>
      <c r="KCF109" s="2"/>
      <c r="KCG109" s="2"/>
      <c r="KCH109" s="2"/>
      <c r="KCI109" s="2"/>
      <c r="KCJ109" s="2"/>
      <c r="KCK109" s="2"/>
      <c r="KCL109" s="2"/>
      <c r="KCM109" s="2"/>
      <c r="KCN109" s="2"/>
      <c r="KCO109" s="2"/>
      <c r="KCP109" s="2"/>
      <c r="KCQ109" s="2"/>
      <c r="KCR109" s="2"/>
      <c r="KCS109" s="2"/>
      <c r="KCT109" s="2"/>
      <c r="KCU109" s="2"/>
      <c r="KCV109" s="2"/>
      <c r="KCW109" s="2"/>
      <c r="KCX109" s="2"/>
      <c r="KCY109" s="2"/>
      <c r="KCZ109" s="2"/>
      <c r="KDA109" s="2"/>
      <c r="KDB109" s="2"/>
      <c r="KDC109" s="2"/>
      <c r="KDD109" s="2"/>
      <c r="KDE109" s="2"/>
      <c r="KDF109" s="2"/>
      <c r="KDG109" s="2"/>
      <c r="KDH109" s="2"/>
      <c r="KDI109" s="2"/>
      <c r="KDJ109" s="2"/>
      <c r="KDK109" s="2"/>
      <c r="KDL109" s="2"/>
      <c r="KDM109" s="2"/>
      <c r="KDN109" s="2"/>
      <c r="KDO109" s="2"/>
      <c r="KDP109" s="2"/>
      <c r="KDQ109" s="2"/>
      <c r="KDR109" s="2"/>
      <c r="KDS109" s="2"/>
      <c r="KDT109" s="2"/>
      <c r="KDU109" s="2"/>
      <c r="KDV109" s="2"/>
      <c r="KDW109" s="2"/>
      <c r="KDX109" s="2"/>
      <c r="KDY109" s="2"/>
      <c r="KDZ109" s="2"/>
      <c r="KEA109" s="2"/>
      <c r="KEB109" s="2"/>
      <c r="KEC109" s="2"/>
      <c r="KED109" s="2"/>
      <c r="KEE109" s="2"/>
      <c r="KEF109" s="2"/>
      <c r="KEG109" s="2"/>
      <c r="KEH109" s="2"/>
      <c r="KEI109" s="2"/>
      <c r="KEJ109" s="2"/>
      <c r="KEK109" s="2"/>
      <c r="KEL109" s="2"/>
      <c r="KEM109" s="2"/>
      <c r="KEN109" s="2"/>
      <c r="KEO109" s="2"/>
      <c r="KEP109" s="2"/>
      <c r="KEQ109" s="2"/>
      <c r="KER109" s="2"/>
      <c r="KES109" s="2"/>
      <c r="KET109" s="2"/>
      <c r="KEU109" s="2"/>
      <c r="KEV109" s="2"/>
      <c r="KEW109" s="2"/>
      <c r="KEX109" s="2"/>
      <c r="KEY109" s="2"/>
      <c r="KEZ109" s="2"/>
      <c r="KFA109" s="2"/>
      <c r="KFB109" s="2"/>
      <c r="KFC109" s="2"/>
      <c r="KFD109" s="2"/>
      <c r="KFE109" s="2"/>
      <c r="KFF109" s="2"/>
      <c r="KFG109" s="2"/>
      <c r="KFH109" s="2"/>
      <c r="KFI109" s="2"/>
      <c r="KFJ109" s="2"/>
      <c r="KFK109" s="2"/>
      <c r="KFL109" s="2"/>
      <c r="KFM109" s="2"/>
      <c r="KFN109" s="2"/>
      <c r="KFO109" s="2"/>
      <c r="KFP109" s="2"/>
      <c r="KFQ109" s="2"/>
      <c r="KFR109" s="2"/>
      <c r="KFS109" s="2"/>
      <c r="KFT109" s="2"/>
      <c r="KFU109" s="2"/>
      <c r="KFV109" s="2"/>
      <c r="KFW109" s="2"/>
      <c r="KFX109" s="2"/>
      <c r="KFY109" s="2"/>
      <c r="KFZ109" s="2"/>
      <c r="KGA109" s="2"/>
      <c r="KGB109" s="2"/>
      <c r="KGC109" s="2"/>
      <c r="KGD109" s="2"/>
      <c r="KGE109" s="2"/>
      <c r="KGF109" s="2"/>
      <c r="KGG109" s="2"/>
      <c r="KGH109" s="2"/>
      <c r="KGI109" s="2"/>
      <c r="KGJ109" s="2"/>
      <c r="KGK109" s="2"/>
      <c r="KGL109" s="2"/>
      <c r="KGM109" s="2"/>
      <c r="KGN109" s="2"/>
      <c r="KGO109" s="2"/>
      <c r="KGP109" s="2"/>
      <c r="KGQ109" s="2"/>
      <c r="KGR109" s="2"/>
      <c r="KGS109" s="2"/>
      <c r="KGT109" s="2"/>
      <c r="KGU109" s="2"/>
      <c r="KGV109" s="2"/>
      <c r="KGW109" s="2"/>
      <c r="KGX109" s="2"/>
      <c r="KGY109" s="2"/>
      <c r="KGZ109" s="2"/>
      <c r="KHA109" s="2"/>
      <c r="KHB109" s="2"/>
      <c r="KHC109" s="2"/>
      <c r="KHD109" s="2"/>
      <c r="KHE109" s="2"/>
      <c r="KHF109" s="2"/>
      <c r="KHG109" s="2"/>
      <c r="KHH109" s="2"/>
      <c r="KHI109" s="2"/>
      <c r="KHJ109" s="2"/>
      <c r="KHK109" s="2"/>
      <c r="KHL109" s="2"/>
      <c r="KHM109" s="2"/>
      <c r="KHN109" s="2"/>
      <c r="KHO109" s="2"/>
      <c r="KHP109" s="2"/>
      <c r="KHQ109" s="2"/>
      <c r="KHR109" s="2"/>
      <c r="KHS109" s="2"/>
      <c r="KHT109" s="2"/>
      <c r="KHU109" s="2"/>
      <c r="KHV109" s="2"/>
      <c r="KHW109" s="2"/>
      <c r="KHX109" s="2"/>
      <c r="KHY109" s="2"/>
      <c r="KHZ109" s="2"/>
      <c r="KIA109" s="2"/>
      <c r="KIB109" s="2"/>
      <c r="KIC109" s="2"/>
      <c r="KID109" s="2"/>
      <c r="KIE109" s="2"/>
      <c r="KIF109" s="2"/>
      <c r="KIG109" s="2"/>
      <c r="KIH109" s="2"/>
      <c r="KII109" s="2"/>
      <c r="KIJ109" s="2"/>
      <c r="KIK109" s="2"/>
      <c r="KIL109" s="2"/>
      <c r="KIM109" s="2"/>
      <c r="KIN109" s="2"/>
      <c r="KIO109" s="2"/>
      <c r="KIP109" s="2"/>
      <c r="KIQ109" s="2"/>
      <c r="KIR109" s="2"/>
      <c r="KIS109" s="2"/>
      <c r="KIT109" s="2"/>
      <c r="KIU109" s="2"/>
      <c r="KIV109" s="2"/>
      <c r="KIW109" s="2"/>
      <c r="KIX109" s="2"/>
      <c r="KIY109" s="2"/>
      <c r="KIZ109" s="2"/>
      <c r="KJA109" s="2"/>
      <c r="KJB109" s="2"/>
      <c r="KJC109" s="2"/>
      <c r="KJD109" s="2"/>
      <c r="KJE109" s="2"/>
      <c r="KJF109" s="2"/>
      <c r="KJG109" s="2"/>
      <c r="KJH109" s="2"/>
      <c r="KJI109" s="2"/>
      <c r="KJJ109" s="2"/>
      <c r="KJK109" s="2"/>
      <c r="KJL109" s="2"/>
      <c r="KJM109" s="2"/>
      <c r="KJN109" s="2"/>
      <c r="KJO109" s="2"/>
      <c r="KJP109" s="2"/>
      <c r="KJQ109" s="2"/>
      <c r="KJR109" s="2"/>
      <c r="KJS109" s="2"/>
      <c r="KJT109" s="2"/>
      <c r="KJU109" s="2"/>
      <c r="KJV109" s="2"/>
      <c r="KJW109" s="2"/>
      <c r="KJX109" s="2"/>
      <c r="KJY109" s="2"/>
      <c r="KJZ109" s="2"/>
      <c r="KKA109" s="2"/>
      <c r="KKB109" s="2"/>
      <c r="KKC109" s="2"/>
      <c r="KKD109" s="2"/>
      <c r="KKE109" s="2"/>
      <c r="KKF109" s="2"/>
      <c r="KKG109" s="2"/>
      <c r="KKH109" s="2"/>
      <c r="KKI109" s="2"/>
      <c r="KKJ109" s="2"/>
      <c r="KKK109" s="2"/>
      <c r="KKL109" s="2"/>
      <c r="KKM109" s="2"/>
      <c r="KKN109" s="2"/>
      <c r="KKO109" s="2"/>
      <c r="KKP109" s="2"/>
      <c r="KKQ109" s="2"/>
      <c r="KKR109" s="2"/>
      <c r="KKS109" s="2"/>
      <c r="KKT109" s="2"/>
      <c r="KKU109" s="2"/>
      <c r="KKV109" s="2"/>
      <c r="KKW109" s="2"/>
      <c r="KKX109" s="2"/>
      <c r="KKY109" s="2"/>
      <c r="KKZ109" s="2"/>
      <c r="KLA109" s="2"/>
      <c r="KLB109" s="2"/>
      <c r="KLC109" s="2"/>
      <c r="KLD109" s="2"/>
      <c r="KLE109" s="2"/>
      <c r="KLF109" s="2"/>
      <c r="KLG109" s="2"/>
      <c r="KLH109" s="2"/>
      <c r="KLI109" s="2"/>
      <c r="KLJ109" s="2"/>
      <c r="KLK109" s="2"/>
      <c r="KLL109" s="2"/>
      <c r="KLM109" s="2"/>
      <c r="KLN109" s="2"/>
      <c r="KLO109" s="2"/>
      <c r="KLP109" s="2"/>
      <c r="KLQ109" s="2"/>
      <c r="KLR109" s="2"/>
      <c r="KLS109" s="2"/>
      <c r="KLT109" s="2"/>
      <c r="KLU109" s="2"/>
      <c r="KLV109" s="2"/>
      <c r="KLW109" s="2"/>
      <c r="KLX109" s="2"/>
      <c r="KLY109" s="2"/>
      <c r="KLZ109" s="2"/>
      <c r="KMA109" s="2"/>
      <c r="KMB109" s="2"/>
      <c r="KMC109" s="2"/>
      <c r="KMD109" s="2"/>
      <c r="KME109" s="2"/>
      <c r="KMF109" s="2"/>
      <c r="KMG109" s="2"/>
      <c r="KMH109" s="2"/>
      <c r="KMI109" s="2"/>
      <c r="KMJ109" s="2"/>
      <c r="KMK109" s="2"/>
      <c r="KML109" s="2"/>
      <c r="KMM109" s="2"/>
      <c r="KMN109" s="2"/>
      <c r="KMO109" s="2"/>
      <c r="KMP109" s="2"/>
      <c r="KMQ109" s="2"/>
      <c r="KMR109" s="2"/>
      <c r="KMS109" s="2"/>
      <c r="KMT109" s="2"/>
      <c r="KMU109" s="2"/>
      <c r="KMV109" s="2"/>
      <c r="KMW109" s="2"/>
      <c r="KMX109" s="2"/>
      <c r="KMY109" s="2"/>
      <c r="KMZ109" s="2"/>
      <c r="KNA109" s="2"/>
      <c r="KNB109" s="2"/>
      <c r="KNC109" s="2"/>
      <c r="KND109" s="2"/>
      <c r="KNE109" s="2"/>
      <c r="KNF109" s="2"/>
      <c r="KNG109" s="2"/>
      <c r="KNH109" s="2"/>
      <c r="KNI109" s="2"/>
      <c r="KNJ109" s="2"/>
      <c r="KNK109" s="2"/>
      <c r="KNL109" s="2"/>
      <c r="KNM109" s="2"/>
      <c r="KNN109" s="2"/>
      <c r="KNO109" s="2"/>
      <c r="KNP109" s="2"/>
      <c r="KNQ109" s="2"/>
      <c r="KNR109" s="2"/>
      <c r="KNS109" s="2"/>
      <c r="KNT109" s="2"/>
      <c r="KNU109" s="2"/>
      <c r="KNV109" s="2"/>
      <c r="KNW109" s="2"/>
      <c r="KNX109" s="2"/>
      <c r="KNY109" s="2"/>
      <c r="KNZ109" s="2"/>
      <c r="KOA109" s="2"/>
      <c r="KOB109" s="2"/>
      <c r="KOC109" s="2"/>
      <c r="KOD109" s="2"/>
      <c r="KOE109" s="2"/>
      <c r="KOF109" s="2"/>
      <c r="KOG109" s="2"/>
      <c r="KOH109" s="2"/>
      <c r="KOI109" s="2"/>
      <c r="KOJ109" s="2"/>
      <c r="KOK109" s="2"/>
      <c r="KOL109" s="2"/>
      <c r="KOM109" s="2"/>
      <c r="KON109" s="2"/>
      <c r="KOO109" s="2"/>
      <c r="KOP109" s="2"/>
      <c r="KOQ109" s="2"/>
      <c r="KOR109" s="2"/>
      <c r="KOS109" s="2"/>
      <c r="KOT109" s="2"/>
      <c r="KOU109" s="2"/>
      <c r="KOV109" s="2"/>
      <c r="KOW109" s="2"/>
      <c r="KOX109" s="2"/>
      <c r="KOY109" s="2"/>
      <c r="KOZ109" s="2"/>
      <c r="KPA109" s="2"/>
      <c r="KPB109" s="2"/>
      <c r="KPC109" s="2"/>
      <c r="KPD109" s="2"/>
      <c r="KPE109" s="2"/>
      <c r="KPF109" s="2"/>
      <c r="KPG109" s="2"/>
      <c r="KPH109" s="2"/>
      <c r="KPI109" s="2"/>
      <c r="KPJ109" s="2"/>
      <c r="KPK109" s="2"/>
      <c r="KPL109" s="2"/>
      <c r="KPM109" s="2"/>
      <c r="KPN109" s="2"/>
      <c r="KPO109" s="2"/>
      <c r="KPP109" s="2"/>
      <c r="KPQ109" s="2"/>
      <c r="KPR109" s="2"/>
      <c r="KPS109" s="2"/>
      <c r="KPT109" s="2"/>
      <c r="KPU109" s="2"/>
      <c r="KPV109" s="2"/>
      <c r="KPW109" s="2"/>
      <c r="KPX109" s="2"/>
      <c r="KPY109" s="2"/>
      <c r="KPZ109" s="2"/>
      <c r="KQA109" s="2"/>
      <c r="KQB109" s="2"/>
      <c r="KQC109" s="2"/>
      <c r="KQD109" s="2"/>
      <c r="KQE109" s="2"/>
      <c r="KQF109" s="2"/>
      <c r="KQG109" s="2"/>
      <c r="KQH109" s="2"/>
      <c r="KQI109" s="2"/>
      <c r="KQJ109" s="2"/>
      <c r="KQK109" s="2"/>
      <c r="KQL109" s="2"/>
      <c r="KQM109" s="2"/>
      <c r="KQN109" s="2"/>
      <c r="KQO109" s="2"/>
      <c r="KQP109" s="2"/>
      <c r="KQQ109" s="2"/>
      <c r="KQR109" s="2"/>
      <c r="KQS109" s="2"/>
      <c r="KQT109" s="2"/>
      <c r="KQU109" s="2"/>
      <c r="KQV109" s="2"/>
      <c r="KQW109" s="2"/>
      <c r="KQX109" s="2"/>
      <c r="KQY109" s="2"/>
      <c r="KQZ109" s="2"/>
      <c r="KRA109" s="2"/>
      <c r="KRB109" s="2"/>
      <c r="KRC109" s="2"/>
      <c r="KRD109" s="2"/>
      <c r="KRE109" s="2"/>
      <c r="KRF109" s="2"/>
      <c r="KRG109" s="2"/>
      <c r="KRH109" s="2"/>
      <c r="KRI109" s="2"/>
      <c r="KRJ109" s="2"/>
      <c r="KRK109" s="2"/>
      <c r="KRL109" s="2"/>
      <c r="KRM109" s="2"/>
      <c r="KRN109" s="2"/>
      <c r="KRO109" s="2"/>
      <c r="KRP109" s="2"/>
      <c r="KRQ109" s="2"/>
      <c r="KRR109" s="2"/>
      <c r="KRS109" s="2"/>
      <c r="KRT109" s="2"/>
      <c r="KRU109" s="2"/>
      <c r="KRV109" s="2"/>
      <c r="KRW109" s="2"/>
      <c r="KRX109" s="2"/>
      <c r="KRY109" s="2"/>
      <c r="KRZ109" s="2"/>
      <c r="KSA109" s="2"/>
      <c r="KSB109" s="2"/>
      <c r="KSC109" s="2"/>
      <c r="KSD109" s="2"/>
      <c r="KSE109" s="2"/>
      <c r="KSF109" s="2"/>
      <c r="KSG109" s="2"/>
      <c r="KSH109" s="2"/>
      <c r="KSI109" s="2"/>
      <c r="KSJ109" s="2"/>
      <c r="KSK109" s="2"/>
      <c r="KSL109" s="2"/>
      <c r="KSM109" s="2"/>
      <c r="KSN109" s="2"/>
      <c r="KSO109" s="2"/>
      <c r="KSP109" s="2"/>
      <c r="KSQ109" s="2"/>
      <c r="KSR109" s="2"/>
      <c r="KSS109" s="2"/>
      <c r="KST109" s="2"/>
      <c r="KSU109" s="2"/>
      <c r="KSV109" s="2"/>
      <c r="KSW109" s="2"/>
      <c r="KSX109" s="2"/>
      <c r="KSY109" s="2"/>
      <c r="KSZ109" s="2"/>
      <c r="KTA109" s="2"/>
      <c r="KTB109" s="2"/>
      <c r="KTC109" s="2"/>
      <c r="KTD109" s="2"/>
      <c r="KTE109" s="2"/>
      <c r="KTF109" s="2"/>
      <c r="KTG109" s="2"/>
      <c r="KTH109" s="2"/>
      <c r="KTI109" s="2"/>
      <c r="KTJ109" s="2"/>
      <c r="KTK109" s="2"/>
      <c r="KTL109" s="2"/>
      <c r="KTM109" s="2"/>
      <c r="KTN109" s="2"/>
      <c r="KTO109" s="2"/>
      <c r="KTP109" s="2"/>
      <c r="KTQ109" s="2"/>
      <c r="KTR109" s="2"/>
      <c r="KTS109" s="2"/>
      <c r="KTT109" s="2"/>
      <c r="KTU109" s="2"/>
      <c r="KTV109" s="2"/>
      <c r="KTW109" s="2"/>
      <c r="KTX109" s="2"/>
      <c r="KTY109" s="2"/>
      <c r="KTZ109" s="2"/>
      <c r="KUA109" s="2"/>
      <c r="KUB109" s="2"/>
      <c r="KUC109" s="2"/>
      <c r="KUD109" s="2"/>
      <c r="KUE109" s="2"/>
      <c r="KUF109" s="2"/>
      <c r="KUG109" s="2"/>
      <c r="KUH109" s="2"/>
      <c r="KUI109" s="2"/>
      <c r="KUJ109" s="2"/>
      <c r="KUK109" s="2"/>
      <c r="KUL109" s="2"/>
      <c r="KUM109" s="2"/>
      <c r="KUN109" s="2"/>
      <c r="KUO109" s="2"/>
      <c r="KUP109" s="2"/>
      <c r="KUQ109" s="2"/>
      <c r="KUR109" s="2"/>
      <c r="KUS109" s="2"/>
      <c r="KUT109" s="2"/>
      <c r="KUU109" s="2"/>
      <c r="KUV109" s="2"/>
      <c r="KUW109" s="2"/>
      <c r="KUX109" s="2"/>
      <c r="KUY109" s="2"/>
      <c r="KUZ109" s="2"/>
      <c r="KVA109" s="2"/>
      <c r="KVB109" s="2"/>
      <c r="KVC109" s="2"/>
      <c r="KVD109" s="2"/>
      <c r="KVE109" s="2"/>
      <c r="KVF109" s="2"/>
      <c r="KVG109" s="2"/>
      <c r="KVH109" s="2"/>
      <c r="KVI109" s="2"/>
      <c r="KVJ109" s="2"/>
      <c r="KVK109" s="2"/>
      <c r="KVL109" s="2"/>
      <c r="KVM109" s="2"/>
      <c r="KVN109" s="2"/>
      <c r="KVO109" s="2"/>
      <c r="KVP109" s="2"/>
      <c r="KVQ109" s="2"/>
      <c r="KVR109" s="2"/>
      <c r="KVS109" s="2"/>
      <c r="KVT109" s="2"/>
      <c r="KVU109" s="2"/>
      <c r="KVV109" s="2"/>
      <c r="KVW109" s="2"/>
      <c r="KVX109" s="2"/>
      <c r="KVY109" s="2"/>
      <c r="KVZ109" s="2"/>
      <c r="KWA109" s="2"/>
      <c r="KWB109" s="2"/>
      <c r="KWC109" s="2"/>
      <c r="KWD109" s="2"/>
      <c r="KWE109" s="2"/>
      <c r="KWF109" s="2"/>
      <c r="KWG109" s="2"/>
      <c r="KWH109" s="2"/>
      <c r="KWI109" s="2"/>
      <c r="KWJ109" s="2"/>
      <c r="KWK109" s="2"/>
      <c r="KWL109" s="2"/>
      <c r="KWM109" s="2"/>
      <c r="KWN109" s="2"/>
      <c r="KWO109" s="2"/>
      <c r="KWP109" s="2"/>
      <c r="KWQ109" s="2"/>
      <c r="KWR109" s="2"/>
      <c r="KWS109" s="2"/>
      <c r="KWT109" s="2"/>
      <c r="KWU109" s="2"/>
      <c r="KWV109" s="2"/>
      <c r="KWW109" s="2"/>
      <c r="KWX109" s="2"/>
      <c r="KWY109" s="2"/>
      <c r="KWZ109" s="2"/>
      <c r="KXA109" s="2"/>
      <c r="KXB109" s="2"/>
      <c r="KXC109" s="2"/>
      <c r="KXD109" s="2"/>
      <c r="KXE109" s="2"/>
      <c r="KXF109" s="2"/>
      <c r="KXG109" s="2"/>
      <c r="KXH109" s="2"/>
      <c r="KXI109" s="2"/>
      <c r="KXJ109" s="2"/>
      <c r="KXK109" s="2"/>
      <c r="KXL109" s="2"/>
      <c r="KXM109" s="2"/>
      <c r="KXN109" s="2"/>
      <c r="KXO109" s="2"/>
      <c r="KXP109" s="2"/>
      <c r="KXQ109" s="2"/>
      <c r="KXR109" s="2"/>
      <c r="KXS109" s="2"/>
      <c r="KXT109" s="2"/>
      <c r="KXU109" s="2"/>
      <c r="KXV109" s="2"/>
      <c r="KXW109" s="2"/>
      <c r="KXX109" s="2"/>
      <c r="KXY109" s="2"/>
      <c r="KXZ109" s="2"/>
      <c r="KYA109" s="2"/>
      <c r="KYB109" s="2"/>
      <c r="KYC109" s="2"/>
      <c r="KYD109" s="2"/>
      <c r="KYE109" s="2"/>
      <c r="KYF109" s="2"/>
      <c r="KYG109" s="2"/>
      <c r="KYH109" s="2"/>
      <c r="KYI109" s="2"/>
      <c r="KYJ109" s="2"/>
      <c r="KYK109" s="2"/>
      <c r="KYL109" s="2"/>
      <c r="KYM109" s="2"/>
      <c r="KYN109" s="2"/>
      <c r="KYO109" s="2"/>
      <c r="KYP109" s="2"/>
      <c r="KYQ109" s="2"/>
      <c r="KYR109" s="2"/>
      <c r="KYS109" s="2"/>
      <c r="KYT109" s="2"/>
      <c r="KYU109" s="2"/>
      <c r="KYV109" s="2"/>
      <c r="KYW109" s="2"/>
      <c r="KYX109" s="2"/>
      <c r="KYY109" s="2"/>
      <c r="KYZ109" s="2"/>
      <c r="KZA109" s="2"/>
      <c r="KZB109" s="2"/>
      <c r="KZC109" s="2"/>
      <c r="KZD109" s="2"/>
      <c r="KZE109" s="2"/>
      <c r="KZF109" s="2"/>
      <c r="KZG109" s="2"/>
      <c r="KZH109" s="2"/>
      <c r="KZI109" s="2"/>
      <c r="KZJ109" s="2"/>
      <c r="KZK109" s="2"/>
      <c r="KZL109" s="2"/>
      <c r="KZM109" s="2"/>
      <c r="KZN109" s="2"/>
      <c r="KZO109" s="2"/>
      <c r="KZP109" s="2"/>
      <c r="KZQ109" s="2"/>
      <c r="KZR109" s="2"/>
      <c r="KZS109" s="2"/>
      <c r="KZT109" s="2"/>
      <c r="KZU109" s="2"/>
      <c r="KZV109" s="2"/>
      <c r="KZW109" s="2"/>
      <c r="KZX109" s="2"/>
      <c r="KZY109" s="2"/>
      <c r="KZZ109" s="2"/>
      <c r="LAA109" s="2"/>
      <c r="LAB109" s="2"/>
      <c r="LAC109" s="2"/>
      <c r="LAD109" s="2"/>
      <c r="LAE109" s="2"/>
      <c r="LAF109" s="2"/>
      <c r="LAG109" s="2"/>
      <c r="LAH109" s="2"/>
      <c r="LAI109" s="2"/>
      <c r="LAJ109" s="2"/>
      <c r="LAK109" s="2"/>
      <c r="LAL109" s="2"/>
      <c r="LAM109" s="2"/>
      <c r="LAN109" s="2"/>
      <c r="LAO109" s="2"/>
      <c r="LAP109" s="2"/>
      <c r="LAQ109" s="2"/>
      <c r="LAR109" s="2"/>
      <c r="LAS109" s="2"/>
      <c r="LAT109" s="2"/>
      <c r="LAU109" s="2"/>
      <c r="LAV109" s="2"/>
      <c r="LAW109" s="2"/>
      <c r="LAX109" s="2"/>
      <c r="LAY109" s="2"/>
      <c r="LAZ109" s="2"/>
      <c r="LBA109" s="2"/>
      <c r="LBB109" s="2"/>
      <c r="LBC109" s="2"/>
      <c r="LBD109" s="2"/>
      <c r="LBE109" s="2"/>
      <c r="LBF109" s="2"/>
      <c r="LBG109" s="2"/>
      <c r="LBH109" s="2"/>
      <c r="LBI109" s="2"/>
      <c r="LBJ109" s="2"/>
      <c r="LBK109" s="2"/>
      <c r="LBL109" s="2"/>
      <c r="LBM109" s="2"/>
      <c r="LBN109" s="2"/>
      <c r="LBO109" s="2"/>
      <c r="LBP109" s="2"/>
      <c r="LBQ109" s="2"/>
      <c r="LBR109" s="2"/>
      <c r="LBS109" s="2"/>
      <c r="LBT109" s="2"/>
      <c r="LBU109" s="2"/>
      <c r="LBV109" s="2"/>
      <c r="LBW109" s="2"/>
      <c r="LBX109" s="2"/>
      <c r="LBY109" s="2"/>
      <c r="LBZ109" s="2"/>
      <c r="LCA109" s="2"/>
      <c r="LCB109" s="2"/>
      <c r="LCC109" s="2"/>
      <c r="LCD109" s="2"/>
      <c r="LCE109" s="2"/>
      <c r="LCF109" s="2"/>
      <c r="LCG109" s="2"/>
      <c r="LCH109" s="2"/>
      <c r="LCI109" s="2"/>
      <c r="LCJ109" s="2"/>
      <c r="LCK109" s="2"/>
      <c r="LCL109" s="2"/>
      <c r="LCM109" s="2"/>
      <c r="LCN109" s="2"/>
      <c r="LCO109" s="2"/>
      <c r="LCP109" s="2"/>
      <c r="LCQ109" s="2"/>
      <c r="LCR109" s="2"/>
      <c r="LCS109" s="2"/>
      <c r="LCT109" s="2"/>
      <c r="LCU109" s="2"/>
      <c r="LCV109" s="2"/>
      <c r="LCW109" s="2"/>
      <c r="LCX109" s="2"/>
      <c r="LCY109" s="2"/>
      <c r="LCZ109" s="2"/>
      <c r="LDA109" s="2"/>
      <c r="LDB109" s="2"/>
      <c r="LDC109" s="2"/>
      <c r="LDD109" s="2"/>
      <c r="LDE109" s="2"/>
      <c r="LDF109" s="2"/>
      <c r="LDG109" s="2"/>
      <c r="LDH109" s="2"/>
      <c r="LDI109" s="2"/>
      <c r="LDJ109" s="2"/>
      <c r="LDK109" s="2"/>
      <c r="LDL109" s="2"/>
      <c r="LDM109" s="2"/>
      <c r="LDN109" s="2"/>
      <c r="LDO109" s="2"/>
      <c r="LDP109" s="2"/>
      <c r="LDQ109" s="2"/>
      <c r="LDR109" s="2"/>
      <c r="LDS109" s="2"/>
      <c r="LDT109" s="2"/>
      <c r="LDU109" s="2"/>
      <c r="LDV109" s="2"/>
      <c r="LDW109" s="2"/>
      <c r="LDX109" s="2"/>
      <c r="LDY109" s="2"/>
      <c r="LDZ109" s="2"/>
      <c r="LEA109" s="2"/>
      <c r="LEB109" s="2"/>
      <c r="LEC109" s="2"/>
      <c r="LED109" s="2"/>
      <c r="LEE109" s="2"/>
      <c r="LEF109" s="2"/>
      <c r="LEG109" s="2"/>
      <c r="LEH109" s="2"/>
      <c r="LEI109" s="2"/>
      <c r="LEJ109" s="2"/>
      <c r="LEK109" s="2"/>
      <c r="LEL109" s="2"/>
      <c r="LEM109" s="2"/>
      <c r="LEN109" s="2"/>
      <c r="LEO109" s="2"/>
      <c r="LEP109" s="2"/>
      <c r="LEQ109" s="2"/>
      <c r="LER109" s="2"/>
      <c r="LES109" s="2"/>
      <c r="LET109" s="2"/>
      <c r="LEU109" s="2"/>
      <c r="LEV109" s="2"/>
      <c r="LEW109" s="2"/>
      <c r="LEX109" s="2"/>
      <c r="LEY109" s="2"/>
      <c r="LEZ109" s="2"/>
      <c r="LFA109" s="2"/>
      <c r="LFB109" s="2"/>
      <c r="LFC109" s="2"/>
      <c r="LFD109" s="2"/>
      <c r="LFE109" s="2"/>
      <c r="LFF109" s="2"/>
      <c r="LFG109" s="2"/>
      <c r="LFH109" s="2"/>
      <c r="LFI109" s="2"/>
      <c r="LFJ109" s="2"/>
      <c r="LFK109" s="2"/>
      <c r="LFL109" s="2"/>
      <c r="LFM109" s="2"/>
      <c r="LFN109" s="2"/>
      <c r="LFO109" s="2"/>
      <c r="LFP109" s="2"/>
      <c r="LFQ109" s="2"/>
      <c r="LFR109" s="2"/>
      <c r="LFS109" s="2"/>
      <c r="LFT109" s="2"/>
      <c r="LFU109" s="2"/>
      <c r="LFV109" s="2"/>
      <c r="LFW109" s="2"/>
      <c r="LFX109" s="2"/>
      <c r="LFY109" s="2"/>
      <c r="LFZ109" s="2"/>
      <c r="LGA109" s="2"/>
      <c r="LGB109" s="2"/>
      <c r="LGC109" s="2"/>
      <c r="LGD109" s="2"/>
      <c r="LGE109" s="2"/>
      <c r="LGF109" s="2"/>
      <c r="LGG109" s="2"/>
      <c r="LGH109" s="2"/>
      <c r="LGI109" s="2"/>
      <c r="LGJ109" s="2"/>
      <c r="LGK109" s="2"/>
      <c r="LGL109" s="2"/>
      <c r="LGM109" s="2"/>
      <c r="LGN109" s="2"/>
      <c r="LGO109" s="2"/>
      <c r="LGP109" s="2"/>
      <c r="LGQ109" s="2"/>
      <c r="LGR109" s="2"/>
      <c r="LGS109" s="2"/>
      <c r="LGT109" s="2"/>
      <c r="LGU109" s="2"/>
      <c r="LGV109" s="2"/>
      <c r="LGW109" s="2"/>
      <c r="LGX109" s="2"/>
      <c r="LGY109" s="2"/>
      <c r="LGZ109" s="2"/>
      <c r="LHA109" s="2"/>
      <c r="LHB109" s="2"/>
      <c r="LHC109" s="2"/>
      <c r="LHD109" s="2"/>
      <c r="LHE109" s="2"/>
      <c r="LHF109" s="2"/>
      <c r="LHG109" s="2"/>
      <c r="LHH109" s="2"/>
      <c r="LHI109" s="2"/>
      <c r="LHJ109" s="2"/>
      <c r="LHK109" s="2"/>
      <c r="LHL109" s="2"/>
      <c r="LHM109" s="2"/>
      <c r="LHN109" s="2"/>
      <c r="LHO109" s="2"/>
      <c r="LHP109" s="2"/>
      <c r="LHQ109" s="2"/>
      <c r="LHR109" s="2"/>
      <c r="LHS109" s="2"/>
      <c r="LHT109" s="2"/>
      <c r="LHU109" s="2"/>
      <c r="LHV109" s="2"/>
      <c r="LHW109" s="2"/>
      <c r="LHX109" s="2"/>
      <c r="LHY109" s="2"/>
      <c r="LHZ109" s="2"/>
      <c r="LIA109" s="2"/>
      <c r="LIB109" s="2"/>
      <c r="LIC109" s="2"/>
      <c r="LID109" s="2"/>
      <c r="LIE109" s="2"/>
      <c r="LIF109" s="2"/>
      <c r="LIG109" s="2"/>
      <c r="LIH109" s="2"/>
      <c r="LII109" s="2"/>
      <c r="LIJ109" s="2"/>
      <c r="LIK109" s="2"/>
      <c r="LIL109" s="2"/>
      <c r="LIM109" s="2"/>
      <c r="LIN109" s="2"/>
      <c r="LIO109" s="2"/>
      <c r="LIP109" s="2"/>
      <c r="LIQ109" s="2"/>
      <c r="LIR109" s="2"/>
      <c r="LIS109" s="2"/>
      <c r="LIT109" s="2"/>
      <c r="LIU109" s="2"/>
      <c r="LIV109" s="2"/>
      <c r="LIW109" s="2"/>
      <c r="LIX109" s="2"/>
      <c r="LIY109" s="2"/>
      <c r="LIZ109" s="2"/>
      <c r="LJA109" s="2"/>
      <c r="LJB109" s="2"/>
      <c r="LJC109" s="2"/>
      <c r="LJD109" s="2"/>
      <c r="LJE109" s="2"/>
      <c r="LJF109" s="2"/>
      <c r="LJG109" s="2"/>
      <c r="LJH109" s="2"/>
      <c r="LJI109" s="2"/>
      <c r="LJJ109" s="2"/>
      <c r="LJK109" s="2"/>
      <c r="LJL109" s="2"/>
      <c r="LJM109" s="2"/>
      <c r="LJN109" s="2"/>
      <c r="LJO109" s="2"/>
      <c r="LJP109" s="2"/>
      <c r="LJQ109" s="2"/>
      <c r="LJR109" s="2"/>
      <c r="LJS109" s="2"/>
      <c r="LJT109" s="2"/>
      <c r="LJU109" s="2"/>
      <c r="LJV109" s="2"/>
      <c r="LJW109" s="2"/>
      <c r="LJX109" s="2"/>
      <c r="LJY109" s="2"/>
      <c r="LJZ109" s="2"/>
      <c r="LKA109" s="2"/>
      <c r="LKB109" s="2"/>
      <c r="LKC109" s="2"/>
      <c r="LKD109" s="2"/>
      <c r="LKE109" s="2"/>
      <c r="LKF109" s="2"/>
      <c r="LKG109" s="2"/>
      <c r="LKH109" s="2"/>
      <c r="LKI109" s="2"/>
      <c r="LKJ109" s="2"/>
      <c r="LKK109" s="2"/>
      <c r="LKL109" s="2"/>
      <c r="LKM109" s="2"/>
      <c r="LKN109" s="2"/>
      <c r="LKO109" s="2"/>
      <c r="LKP109" s="2"/>
      <c r="LKQ109" s="2"/>
      <c r="LKR109" s="2"/>
      <c r="LKS109" s="2"/>
      <c r="LKT109" s="2"/>
      <c r="LKU109" s="2"/>
      <c r="LKV109" s="2"/>
      <c r="LKW109" s="2"/>
      <c r="LKX109" s="2"/>
      <c r="LKY109" s="2"/>
      <c r="LKZ109" s="2"/>
      <c r="LLA109" s="2"/>
      <c r="LLB109" s="2"/>
      <c r="LLC109" s="2"/>
      <c r="LLD109" s="2"/>
      <c r="LLE109" s="2"/>
      <c r="LLF109" s="2"/>
      <c r="LLG109" s="2"/>
      <c r="LLH109" s="2"/>
      <c r="LLI109" s="2"/>
      <c r="LLJ109" s="2"/>
      <c r="LLK109" s="2"/>
      <c r="LLL109" s="2"/>
      <c r="LLM109" s="2"/>
      <c r="LLN109" s="2"/>
      <c r="LLO109" s="2"/>
      <c r="LLP109" s="2"/>
      <c r="LLQ109" s="2"/>
      <c r="LLR109" s="2"/>
      <c r="LLS109" s="2"/>
      <c r="LLT109" s="2"/>
      <c r="LLU109" s="2"/>
      <c r="LLV109" s="2"/>
      <c r="LLW109" s="2"/>
      <c r="LLX109" s="2"/>
      <c r="LLY109" s="2"/>
      <c r="LLZ109" s="2"/>
      <c r="LMA109" s="2"/>
      <c r="LMB109" s="2"/>
      <c r="LMC109" s="2"/>
      <c r="LMD109" s="2"/>
      <c r="LME109" s="2"/>
      <c r="LMF109" s="2"/>
      <c r="LMG109" s="2"/>
      <c r="LMH109" s="2"/>
      <c r="LMI109" s="2"/>
      <c r="LMJ109" s="2"/>
      <c r="LMK109" s="2"/>
      <c r="LML109" s="2"/>
      <c r="LMM109" s="2"/>
      <c r="LMN109" s="2"/>
      <c r="LMO109" s="2"/>
      <c r="LMP109" s="2"/>
      <c r="LMQ109" s="2"/>
      <c r="LMR109" s="2"/>
      <c r="LMS109" s="2"/>
      <c r="LMT109" s="2"/>
      <c r="LMU109" s="2"/>
      <c r="LMV109" s="2"/>
      <c r="LMW109" s="2"/>
      <c r="LMX109" s="2"/>
      <c r="LMY109" s="2"/>
      <c r="LMZ109" s="2"/>
      <c r="LNA109" s="2"/>
      <c r="LNB109" s="2"/>
      <c r="LNC109" s="2"/>
      <c r="LND109" s="2"/>
      <c r="LNE109" s="2"/>
      <c r="LNF109" s="2"/>
      <c r="LNG109" s="2"/>
      <c r="LNH109" s="2"/>
      <c r="LNI109" s="2"/>
      <c r="LNJ109" s="2"/>
      <c r="LNK109" s="2"/>
      <c r="LNL109" s="2"/>
      <c r="LNM109" s="2"/>
      <c r="LNN109" s="2"/>
      <c r="LNO109" s="2"/>
      <c r="LNP109" s="2"/>
      <c r="LNQ109" s="2"/>
      <c r="LNR109" s="2"/>
      <c r="LNS109" s="2"/>
      <c r="LNT109" s="2"/>
      <c r="LNU109" s="2"/>
      <c r="LNV109" s="2"/>
      <c r="LNW109" s="2"/>
      <c r="LNX109" s="2"/>
      <c r="LNY109" s="2"/>
      <c r="LNZ109" s="2"/>
      <c r="LOA109" s="2"/>
      <c r="LOB109" s="2"/>
      <c r="LOC109" s="2"/>
      <c r="LOD109" s="2"/>
      <c r="LOE109" s="2"/>
      <c r="LOF109" s="2"/>
      <c r="LOG109" s="2"/>
      <c r="LOH109" s="2"/>
      <c r="LOI109" s="2"/>
      <c r="LOJ109" s="2"/>
      <c r="LOK109" s="2"/>
      <c r="LOL109" s="2"/>
      <c r="LOM109" s="2"/>
      <c r="LON109" s="2"/>
      <c r="LOO109" s="2"/>
      <c r="LOP109" s="2"/>
      <c r="LOQ109" s="2"/>
      <c r="LOR109" s="2"/>
      <c r="LOS109" s="2"/>
      <c r="LOT109" s="2"/>
      <c r="LOU109" s="2"/>
      <c r="LOV109" s="2"/>
      <c r="LOW109" s="2"/>
      <c r="LOX109" s="2"/>
      <c r="LOY109" s="2"/>
      <c r="LOZ109" s="2"/>
      <c r="LPA109" s="2"/>
      <c r="LPB109" s="2"/>
      <c r="LPC109" s="2"/>
      <c r="LPD109" s="2"/>
      <c r="LPE109" s="2"/>
      <c r="LPF109" s="2"/>
      <c r="LPG109" s="2"/>
      <c r="LPH109" s="2"/>
      <c r="LPI109" s="2"/>
      <c r="LPJ109" s="2"/>
      <c r="LPK109" s="2"/>
      <c r="LPL109" s="2"/>
      <c r="LPM109" s="2"/>
      <c r="LPN109" s="2"/>
      <c r="LPO109" s="2"/>
      <c r="LPP109" s="2"/>
      <c r="LPQ109" s="2"/>
      <c r="LPR109" s="2"/>
      <c r="LPS109" s="2"/>
      <c r="LPT109" s="2"/>
      <c r="LPU109" s="2"/>
      <c r="LPV109" s="2"/>
      <c r="LPW109" s="2"/>
      <c r="LPX109" s="2"/>
      <c r="LPY109" s="2"/>
      <c r="LPZ109" s="2"/>
      <c r="LQA109" s="2"/>
      <c r="LQB109" s="2"/>
      <c r="LQC109" s="2"/>
      <c r="LQD109" s="2"/>
      <c r="LQE109" s="2"/>
      <c r="LQF109" s="2"/>
      <c r="LQG109" s="2"/>
      <c r="LQH109" s="2"/>
      <c r="LQI109" s="2"/>
      <c r="LQJ109" s="2"/>
      <c r="LQK109" s="2"/>
      <c r="LQL109" s="2"/>
      <c r="LQM109" s="2"/>
      <c r="LQN109" s="2"/>
      <c r="LQO109" s="2"/>
      <c r="LQP109" s="2"/>
      <c r="LQQ109" s="2"/>
      <c r="LQR109" s="2"/>
      <c r="LQS109" s="2"/>
      <c r="LQT109" s="2"/>
      <c r="LQU109" s="2"/>
      <c r="LQV109" s="2"/>
      <c r="LQW109" s="2"/>
      <c r="LQX109" s="2"/>
      <c r="LQY109" s="2"/>
      <c r="LQZ109" s="2"/>
      <c r="LRA109" s="2"/>
      <c r="LRB109" s="2"/>
      <c r="LRC109" s="2"/>
      <c r="LRD109" s="2"/>
      <c r="LRE109" s="2"/>
      <c r="LRF109" s="2"/>
      <c r="LRG109" s="2"/>
      <c r="LRH109" s="2"/>
      <c r="LRI109" s="2"/>
      <c r="LRJ109" s="2"/>
      <c r="LRK109" s="2"/>
      <c r="LRL109" s="2"/>
      <c r="LRM109" s="2"/>
      <c r="LRN109" s="2"/>
      <c r="LRO109" s="2"/>
      <c r="LRP109" s="2"/>
      <c r="LRQ109" s="2"/>
      <c r="LRR109" s="2"/>
      <c r="LRS109" s="2"/>
      <c r="LRT109" s="2"/>
      <c r="LRU109" s="2"/>
      <c r="LRV109" s="2"/>
      <c r="LRW109" s="2"/>
      <c r="LRX109" s="2"/>
      <c r="LRY109" s="2"/>
      <c r="LRZ109" s="2"/>
      <c r="LSA109" s="2"/>
      <c r="LSB109" s="2"/>
      <c r="LSC109" s="2"/>
      <c r="LSD109" s="2"/>
      <c r="LSE109" s="2"/>
      <c r="LSF109" s="2"/>
      <c r="LSG109" s="2"/>
      <c r="LSH109" s="2"/>
      <c r="LSI109" s="2"/>
      <c r="LSJ109" s="2"/>
      <c r="LSK109" s="2"/>
      <c r="LSL109" s="2"/>
      <c r="LSM109" s="2"/>
      <c r="LSN109" s="2"/>
      <c r="LSO109" s="2"/>
      <c r="LSP109" s="2"/>
      <c r="LSQ109" s="2"/>
      <c r="LSR109" s="2"/>
      <c r="LSS109" s="2"/>
      <c r="LST109" s="2"/>
      <c r="LSU109" s="2"/>
      <c r="LSV109" s="2"/>
      <c r="LSW109" s="2"/>
      <c r="LSX109" s="2"/>
      <c r="LSY109" s="2"/>
      <c r="LSZ109" s="2"/>
      <c r="LTA109" s="2"/>
      <c r="LTB109" s="2"/>
      <c r="LTC109" s="2"/>
      <c r="LTD109" s="2"/>
      <c r="LTE109" s="2"/>
      <c r="LTF109" s="2"/>
      <c r="LTG109" s="2"/>
      <c r="LTH109" s="2"/>
      <c r="LTI109" s="2"/>
      <c r="LTJ109" s="2"/>
      <c r="LTK109" s="2"/>
      <c r="LTL109" s="2"/>
      <c r="LTM109" s="2"/>
      <c r="LTN109" s="2"/>
      <c r="LTO109" s="2"/>
      <c r="LTP109" s="2"/>
      <c r="LTQ109" s="2"/>
      <c r="LTR109" s="2"/>
      <c r="LTS109" s="2"/>
      <c r="LTT109" s="2"/>
      <c r="LTU109" s="2"/>
      <c r="LTV109" s="2"/>
      <c r="LTW109" s="2"/>
      <c r="LTX109" s="2"/>
      <c r="LTY109" s="2"/>
      <c r="LTZ109" s="2"/>
      <c r="LUA109" s="2"/>
      <c r="LUB109" s="2"/>
      <c r="LUC109" s="2"/>
      <c r="LUD109" s="2"/>
      <c r="LUE109" s="2"/>
      <c r="LUF109" s="2"/>
      <c r="LUG109" s="2"/>
      <c r="LUH109" s="2"/>
      <c r="LUI109" s="2"/>
      <c r="LUJ109" s="2"/>
      <c r="LUK109" s="2"/>
      <c r="LUL109" s="2"/>
      <c r="LUM109" s="2"/>
      <c r="LUN109" s="2"/>
      <c r="LUO109" s="2"/>
      <c r="LUP109" s="2"/>
      <c r="LUQ109" s="2"/>
      <c r="LUR109" s="2"/>
      <c r="LUS109" s="2"/>
      <c r="LUT109" s="2"/>
      <c r="LUU109" s="2"/>
      <c r="LUV109" s="2"/>
      <c r="LUW109" s="2"/>
      <c r="LUX109" s="2"/>
      <c r="LUY109" s="2"/>
      <c r="LUZ109" s="2"/>
      <c r="LVA109" s="2"/>
      <c r="LVB109" s="2"/>
      <c r="LVC109" s="2"/>
      <c r="LVD109" s="2"/>
      <c r="LVE109" s="2"/>
      <c r="LVF109" s="2"/>
      <c r="LVG109" s="2"/>
      <c r="LVH109" s="2"/>
      <c r="LVI109" s="2"/>
      <c r="LVJ109" s="2"/>
      <c r="LVK109" s="2"/>
      <c r="LVL109" s="2"/>
      <c r="LVM109" s="2"/>
      <c r="LVN109" s="2"/>
      <c r="LVO109" s="2"/>
      <c r="LVP109" s="2"/>
      <c r="LVQ109" s="2"/>
      <c r="LVR109" s="2"/>
      <c r="LVS109" s="2"/>
      <c r="LVT109" s="2"/>
      <c r="LVU109" s="2"/>
      <c r="LVV109" s="2"/>
      <c r="LVW109" s="2"/>
      <c r="LVX109" s="2"/>
      <c r="LVY109" s="2"/>
      <c r="LVZ109" s="2"/>
      <c r="LWA109" s="2"/>
      <c r="LWB109" s="2"/>
      <c r="LWC109" s="2"/>
      <c r="LWD109" s="2"/>
      <c r="LWE109" s="2"/>
      <c r="LWF109" s="2"/>
      <c r="LWG109" s="2"/>
      <c r="LWH109" s="2"/>
      <c r="LWI109" s="2"/>
      <c r="LWJ109" s="2"/>
      <c r="LWK109" s="2"/>
      <c r="LWL109" s="2"/>
      <c r="LWM109" s="2"/>
      <c r="LWN109" s="2"/>
      <c r="LWO109" s="2"/>
      <c r="LWP109" s="2"/>
      <c r="LWQ109" s="2"/>
      <c r="LWR109" s="2"/>
      <c r="LWS109" s="2"/>
      <c r="LWT109" s="2"/>
      <c r="LWU109" s="2"/>
      <c r="LWV109" s="2"/>
      <c r="LWW109" s="2"/>
      <c r="LWX109" s="2"/>
      <c r="LWY109" s="2"/>
      <c r="LWZ109" s="2"/>
      <c r="LXA109" s="2"/>
      <c r="LXB109" s="2"/>
      <c r="LXC109" s="2"/>
      <c r="LXD109" s="2"/>
      <c r="LXE109" s="2"/>
      <c r="LXF109" s="2"/>
      <c r="LXG109" s="2"/>
      <c r="LXH109" s="2"/>
      <c r="LXI109" s="2"/>
      <c r="LXJ109" s="2"/>
      <c r="LXK109" s="2"/>
      <c r="LXL109" s="2"/>
      <c r="LXM109" s="2"/>
      <c r="LXN109" s="2"/>
      <c r="LXO109" s="2"/>
      <c r="LXP109" s="2"/>
      <c r="LXQ109" s="2"/>
      <c r="LXR109" s="2"/>
      <c r="LXS109" s="2"/>
      <c r="LXT109" s="2"/>
      <c r="LXU109" s="2"/>
      <c r="LXV109" s="2"/>
      <c r="LXW109" s="2"/>
      <c r="LXX109" s="2"/>
      <c r="LXY109" s="2"/>
      <c r="LXZ109" s="2"/>
      <c r="LYA109" s="2"/>
      <c r="LYB109" s="2"/>
      <c r="LYC109" s="2"/>
      <c r="LYD109" s="2"/>
      <c r="LYE109" s="2"/>
      <c r="LYF109" s="2"/>
      <c r="LYG109" s="2"/>
      <c r="LYH109" s="2"/>
      <c r="LYI109" s="2"/>
      <c r="LYJ109" s="2"/>
      <c r="LYK109" s="2"/>
      <c r="LYL109" s="2"/>
      <c r="LYM109" s="2"/>
      <c r="LYN109" s="2"/>
      <c r="LYO109" s="2"/>
      <c r="LYP109" s="2"/>
      <c r="LYQ109" s="2"/>
      <c r="LYR109" s="2"/>
      <c r="LYS109" s="2"/>
      <c r="LYT109" s="2"/>
      <c r="LYU109" s="2"/>
      <c r="LYV109" s="2"/>
      <c r="LYW109" s="2"/>
      <c r="LYX109" s="2"/>
      <c r="LYY109" s="2"/>
      <c r="LYZ109" s="2"/>
      <c r="LZA109" s="2"/>
      <c r="LZB109" s="2"/>
      <c r="LZC109" s="2"/>
      <c r="LZD109" s="2"/>
      <c r="LZE109" s="2"/>
      <c r="LZF109" s="2"/>
      <c r="LZG109" s="2"/>
      <c r="LZH109" s="2"/>
      <c r="LZI109" s="2"/>
      <c r="LZJ109" s="2"/>
      <c r="LZK109" s="2"/>
      <c r="LZL109" s="2"/>
      <c r="LZM109" s="2"/>
      <c r="LZN109" s="2"/>
      <c r="LZO109" s="2"/>
      <c r="LZP109" s="2"/>
      <c r="LZQ109" s="2"/>
      <c r="LZR109" s="2"/>
      <c r="LZS109" s="2"/>
      <c r="LZT109" s="2"/>
      <c r="LZU109" s="2"/>
      <c r="LZV109" s="2"/>
      <c r="LZW109" s="2"/>
      <c r="LZX109" s="2"/>
      <c r="LZY109" s="2"/>
      <c r="LZZ109" s="2"/>
      <c r="MAA109" s="2"/>
      <c r="MAB109" s="2"/>
      <c r="MAC109" s="2"/>
      <c r="MAD109" s="2"/>
      <c r="MAE109" s="2"/>
      <c r="MAF109" s="2"/>
      <c r="MAG109" s="2"/>
      <c r="MAH109" s="2"/>
      <c r="MAI109" s="2"/>
      <c r="MAJ109" s="2"/>
      <c r="MAK109" s="2"/>
      <c r="MAL109" s="2"/>
      <c r="MAM109" s="2"/>
      <c r="MAN109" s="2"/>
      <c r="MAO109" s="2"/>
      <c r="MAP109" s="2"/>
      <c r="MAQ109" s="2"/>
      <c r="MAR109" s="2"/>
      <c r="MAS109" s="2"/>
      <c r="MAT109" s="2"/>
      <c r="MAU109" s="2"/>
      <c r="MAV109" s="2"/>
      <c r="MAW109" s="2"/>
      <c r="MAX109" s="2"/>
      <c r="MAY109" s="2"/>
      <c r="MAZ109" s="2"/>
      <c r="MBA109" s="2"/>
      <c r="MBB109" s="2"/>
      <c r="MBC109" s="2"/>
      <c r="MBD109" s="2"/>
      <c r="MBE109" s="2"/>
      <c r="MBF109" s="2"/>
      <c r="MBG109" s="2"/>
      <c r="MBH109" s="2"/>
      <c r="MBI109" s="2"/>
      <c r="MBJ109" s="2"/>
      <c r="MBK109" s="2"/>
      <c r="MBL109" s="2"/>
      <c r="MBM109" s="2"/>
      <c r="MBN109" s="2"/>
      <c r="MBO109" s="2"/>
      <c r="MBP109" s="2"/>
      <c r="MBQ109" s="2"/>
      <c r="MBR109" s="2"/>
      <c r="MBS109" s="2"/>
      <c r="MBT109" s="2"/>
      <c r="MBU109" s="2"/>
      <c r="MBV109" s="2"/>
      <c r="MBW109" s="2"/>
      <c r="MBX109" s="2"/>
      <c r="MBY109" s="2"/>
      <c r="MBZ109" s="2"/>
      <c r="MCA109" s="2"/>
      <c r="MCB109" s="2"/>
      <c r="MCC109" s="2"/>
      <c r="MCD109" s="2"/>
      <c r="MCE109" s="2"/>
      <c r="MCF109" s="2"/>
      <c r="MCG109" s="2"/>
      <c r="MCH109" s="2"/>
      <c r="MCI109" s="2"/>
      <c r="MCJ109" s="2"/>
      <c r="MCK109" s="2"/>
      <c r="MCL109" s="2"/>
      <c r="MCM109" s="2"/>
      <c r="MCN109" s="2"/>
      <c r="MCO109" s="2"/>
      <c r="MCP109" s="2"/>
      <c r="MCQ109" s="2"/>
      <c r="MCR109" s="2"/>
      <c r="MCS109" s="2"/>
      <c r="MCT109" s="2"/>
      <c r="MCU109" s="2"/>
      <c r="MCV109" s="2"/>
      <c r="MCW109" s="2"/>
      <c r="MCX109" s="2"/>
      <c r="MCY109" s="2"/>
      <c r="MCZ109" s="2"/>
      <c r="MDA109" s="2"/>
      <c r="MDB109" s="2"/>
      <c r="MDC109" s="2"/>
      <c r="MDD109" s="2"/>
      <c r="MDE109" s="2"/>
      <c r="MDF109" s="2"/>
      <c r="MDG109" s="2"/>
      <c r="MDH109" s="2"/>
      <c r="MDI109" s="2"/>
      <c r="MDJ109" s="2"/>
      <c r="MDK109" s="2"/>
      <c r="MDL109" s="2"/>
      <c r="MDM109" s="2"/>
      <c r="MDN109" s="2"/>
      <c r="MDO109" s="2"/>
      <c r="MDP109" s="2"/>
      <c r="MDQ109" s="2"/>
      <c r="MDR109" s="2"/>
      <c r="MDS109" s="2"/>
      <c r="MDT109" s="2"/>
      <c r="MDU109" s="2"/>
      <c r="MDV109" s="2"/>
      <c r="MDW109" s="2"/>
      <c r="MDX109" s="2"/>
      <c r="MDY109" s="2"/>
      <c r="MDZ109" s="2"/>
      <c r="MEA109" s="2"/>
      <c r="MEB109" s="2"/>
      <c r="MEC109" s="2"/>
      <c r="MED109" s="2"/>
      <c r="MEE109" s="2"/>
      <c r="MEF109" s="2"/>
      <c r="MEG109" s="2"/>
      <c r="MEH109" s="2"/>
      <c r="MEI109" s="2"/>
      <c r="MEJ109" s="2"/>
      <c r="MEK109" s="2"/>
      <c r="MEL109" s="2"/>
      <c r="MEM109" s="2"/>
      <c r="MEN109" s="2"/>
      <c r="MEO109" s="2"/>
      <c r="MEP109" s="2"/>
      <c r="MEQ109" s="2"/>
      <c r="MER109" s="2"/>
      <c r="MES109" s="2"/>
      <c r="MET109" s="2"/>
      <c r="MEU109" s="2"/>
      <c r="MEV109" s="2"/>
      <c r="MEW109" s="2"/>
      <c r="MEX109" s="2"/>
      <c r="MEY109" s="2"/>
      <c r="MEZ109" s="2"/>
      <c r="MFA109" s="2"/>
      <c r="MFB109" s="2"/>
      <c r="MFC109" s="2"/>
      <c r="MFD109" s="2"/>
      <c r="MFE109" s="2"/>
      <c r="MFF109" s="2"/>
      <c r="MFG109" s="2"/>
      <c r="MFH109" s="2"/>
      <c r="MFI109" s="2"/>
      <c r="MFJ109" s="2"/>
      <c r="MFK109" s="2"/>
      <c r="MFL109" s="2"/>
      <c r="MFM109" s="2"/>
      <c r="MFN109" s="2"/>
      <c r="MFO109" s="2"/>
      <c r="MFP109" s="2"/>
      <c r="MFQ109" s="2"/>
      <c r="MFR109" s="2"/>
      <c r="MFS109" s="2"/>
      <c r="MFT109" s="2"/>
      <c r="MFU109" s="2"/>
      <c r="MFV109" s="2"/>
      <c r="MFW109" s="2"/>
      <c r="MFX109" s="2"/>
      <c r="MFY109" s="2"/>
      <c r="MFZ109" s="2"/>
      <c r="MGA109" s="2"/>
      <c r="MGB109" s="2"/>
      <c r="MGC109" s="2"/>
      <c r="MGD109" s="2"/>
      <c r="MGE109" s="2"/>
      <c r="MGF109" s="2"/>
      <c r="MGG109" s="2"/>
      <c r="MGH109" s="2"/>
      <c r="MGI109" s="2"/>
      <c r="MGJ109" s="2"/>
      <c r="MGK109" s="2"/>
      <c r="MGL109" s="2"/>
      <c r="MGM109" s="2"/>
      <c r="MGN109" s="2"/>
      <c r="MGO109" s="2"/>
      <c r="MGP109" s="2"/>
      <c r="MGQ109" s="2"/>
      <c r="MGR109" s="2"/>
      <c r="MGS109" s="2"/>
      <c r="MGT109" s="2"/>
      <c r="MGU109" s="2"/>
      <c r="MGV109" s="2"/>
      <c r="MGW109" s="2"/>
      <c r="MGX109" s="2"/>
      <c r="MGY109" s="2"/>
      <c r="MGZ109" s="2"/>
      <c r="MHA109" s="2"/>
      <c r="MHB109" s="2"/>
      <c r="MHC109" s="2"/>
      <c r="MHD109" s="2"/>
      <c r="MHE109" s="2"/>
      <c r="MHF109" s="2"/>
      <c r="MHG109" s="2"/>
      <c r="MHH109" s="2"/>
      <c r="MHI109" s="2"/>
      <c r="MHJ109" s="2"/>
      <c r="MHK109" s="2"/>
      <c r="MHL109" s="2"/>
      <c r="MHM109" s="2"/>
      <c r="MHN109" s="2"/>
      <c r="MHO109" s="2"/>
      <c r="MHP109" s="2"/>
      <c r="MHQ109" s="2"/>
      <c r="MHR109" s="2"/>
      <c r="MHS109" s="2"/>
      <c r="MHT109" s="2"/>
      <c r="MHU109" s="2"/>
      <c r="MHV109" s="2"/>
      <c r="MHW109" s="2"/>
      <c r="MHX109" s="2"/>
      <c r="MHY109" s="2"/>
      <c r="MHZ109" s="2"/>
      <c r="MIA109" s="2"/>
      <c r="MIB109" s="2"/>
      <c r="MIC109" s="2"/>
      <c r="MID109" s="2"/>
      <c r="MIE109" s="2"/>
      <c r="MIF109" s="2"/>
      <c r="MIG109" s="2"/>
      <c r="MIH109" s="2"/>
      <c r="MII109" s="2"/>
      <c r="MIJ109" s="2"/>
      <c r="MIK109" s="2"/>
      <c r="MIL109" s="2"/>
      <c r="MIM109" s="2"/>
      <c r="MIN109" s="2"/>
      <c r="MIO109" s="2"/>
      <c r="MIP109" s="2"/>
      <c r="MIQ109" s="2"/>
      <c r="MIR109" s="2"/>
      <c r="MIS109" s="2"/>
      <c r="MIT109" s="2"/>
      <c r="MIU109" s="2"/>
      <c r="MIV109" s="2"/>
      <c r="MIW109" s="2"/>
      <c r="MIX109" s="2"/>
      <c r="MIY109" s="2"/>
      <c r="MIZ109" s="2"/>
      <c r="MJA109" s="2"/>
      <c r="MJB109" s="2"/>
      <c r="MJC109" s="2"/>
      <c r="MJD109" s="2"/>
      <c r="MJE109" s="2"/>
      <c r="MJF109" s="2"/>
      <c r="MJG109" s="2"/>
      <c r="MJH109" s="2"/>
      <c r="MJI109" s="2"/>
      <c r="MJJ109" s="2"/>
      <c r="MJK109" s="2"/>
      <c r="MJL109" s="2"/>
      <c r="MJM109" s="2"/>
      <c r="MJN109" s="2"/>
      <c r="MJO109" s="2"/>
      <c r="MJP109" s="2"/>
      <c r="MJQ109" s="2"/>
      <c r="MJR109" s="2"/>
      <c r="MJS109" s="2"/>
      <c r="MJT109" s="2"/>
      <c r="MJU109" s="2"/>
      <c r="MJV109" s="2"/>
      <c r="MJW109" s="2"/>
      <c r="MJX109" s="2"/>
      <c r="MJY109" s="2"/>
      <c r="MJZ109" s="2"/>
      <c r="MKA109" s="2"/>
      <c r="MKB109" s="2"/>
      <c r="MKC109" s="2"/>
      <c r="MKD109" s="2"/>
      <c r="MKE109" s="2"/>
      <c r="MKF109" s="2"/>
      <c r="MKG109" s="2"/>
      <c r="MKH109" s="2"/>
      <c r="MKI109" s="2"/>
      <c r="MKJ109" s="2"/>
      <c r="MKK109" s="2"/>
      <c r="MKL109" s="2"/>
      <c r="MKM109" s="2"/>
      <c r="MKN109" s="2"/>
      <c r="MKO109" s="2"/>
      <c r="MKP109" s="2"/>
      <c r="MKQ109" s="2"/>
      <c r="MKR109" s="2"/>
      <c r="MKS109" s="2"/>
      <c r="MKT109" s="2"/>
      <c r="MKU109" s="2"/>
      <c r="MKV109" s="2"/>
      <c r="MKW109" s="2"/>
      <c r="MKX109" s="2"/>
      <c r="MKY109" s="2"/>
      <c r="MKZ109" s="2"/>
      <c r="MLA109" s="2"/>
      <c r="MLB109" s="2"/>
      <c r="MLC109" s="2"/>
      <c r="MLD109" s="2"/>
      <c r="MLE109" s="2"/>
      <c r="MLF109" s="2"/>
      <c r="MLG109" s="2"/>
      <c r="MLH109" s="2"/>
      <c r="MLI109" s="2"/>
      <c r="MLJ109" s="2"/>
      <c r="MLK109" s="2"/>
      <c r="MLL109" s="2"/>
      <c r="MLM109" s="2"/>
      <c r="MLN109" s="2"/>
      <c r="MLO109" s="2"/>
      <c r="MLP109" s="2"/>
      <c r="MLQ109" s="2"/>
      <c r="MLR109" s="2"/>
      <c r="MLS109" s="2"/>
      <c r="MLT109" s="2"/>
      <c r="MLU109" s="2"/>
      <c r="MLV109" s="2"/>
      <c r="MLW109" s="2"/>
      <c r="MLX109" s="2"/>
      <c r="MLY109" s="2"/>
      <c r="MLZ109" s="2"/>
      <c r="MMA109" s="2"/>
      <c r="MMB109" s="2"/>
      <c r="MMC109" s="2"/>
      <c r="MMD109" s="2"/>
      <c r="MME109" s="2"/>
      <c r="MMF109" s="2"/>
      <c r="MMG109" s="2"/>
      <c r="MMH109" s="2"/>
      <c r="MMI109" s="2"/>
      <c r="MMJ109" s="2"/>
      <c r="MMK109" s="2"/>
      <c r="MML109" s="2"/>
      <c r="MMM109" s="2"/>
      <c r="MMN109" s="2"/>
      <c r="MMO109" s="2"/>
      <c r="MMP109" s="2"/>
      <c r="MMQ109" s="2"/>
      <c r="MMR109" s="2"/>
      <c r="MMS109" s="2"/>
      <c r="MMT109" s="2"/>
      <c r="MMU109" s="2"/>
      <c r="MMV109" s="2"/>
      <c r="MMW109" s="2"/>
      <c r="MMX109" s="2"/>
      <c r="MMY109" s="2"/>
      <c r="MMZ109" s="2"/>
      <c r="MNA109" s="2"/>
      <c r="MNB109" s="2"/>
      <c r="MNC109" s="2"/>
      <c r="MND109" s="2"/>
      <c r="MNE109" s="2"/>
      <c r="MNF109" s="2"/>
      <c r="MNG109" s="2"/>
      <c r="MNH109" s="2"/>
      <c r="MNI109" s="2"/>
      <c r="MNJ109" s="2"/>
      <c r="MNK109" s="2"/>
      <c r="MNL109" s="2"/>
      <c r="MNM109" s="2"/>
      <c r="MNN109" s="2"/>
      <c r="MNO109" s="2"/>
      <c r="MNP109" s="2"/>
      <c r="MNQ109" s="2"/>
      <c r="MNR109" s="2"/>
      <c r="MNS109" s="2"/>
      <c r="MNT109" s="2"/>
      <c r="MNU109" s="2"/>
      <c r="MNV109" s="2"/>
      <c r="MNW109" s="2"/>
      <c r="MNX109" s="2"/>
      <c r="MNY109" s="2"/>
      <c r="MNZ109" s="2"/>
      <c r="MOA109" s="2"/>
      <c r="MOB109" s="2"/>
      <c r="MOC109" s="2"/>
      <c r="MOD109" s="2"/>
      <c r="MOE109" s="2"/>
      <c r="MOF109" s="2"/>
      <c r="MOG109" s="2"/>
      <c r="MOH109" s="2"/>
      <c r="MOI109" s="2"/>
      <c r="MOJ109" s="2"/>
      <c r="MOK109" s="2"/>
      <c r="MOL109" s="2"/>
      <c r="MOM109" s="2"/>
      <c r="MON109" s="2"/>
      <c r="MOO109" s="2"/>
      <c r="MOP109" s="2"/>
      <c r="MOQ109" s="2"/>
      <c r="MOR109" s="2"/>
      <c r="MOS109" s="2"/>
      <c r="MOT109" s="2"/>
      <c r="MOU109" s="2"/>
      <c r="MOV109" s="2"/>
      <c r="MOW109" s="2"/>
      <c r="MOX109" s="2"/>
      <c r="MOY109" s="2"/>
      <c r="MOZ109" s="2"/>
      <c r="MPA109" s="2"/>
      <c r="MPB109" s="2"/>
      <c r="MPC109" s="2"/>
      <c r="MPD109" s="2"/>
      <c r="MPE109" s="2"/>
      <c r="MPF109" s="2"/>
      <c r="MPG109" s="2"/>
      <c r="MPH109" s="2"/>
      <c r="MPI109" s="2"/>
      <c r="MPJ109" s="2"/>
      <c r="MPK109" s="2"/>
      <c r="MPL109" s="2"/>
      <c r="MPM109" s="2"/>
      <c r="MPN109" s="2"/>
      <c r="MPO109" s="2"/>
      <c r="MPP109" s="2"/>
      <c r="MPQ109" s="2"/>
      <c r="MPR109" s="2"/>
      <c r="MPS109" s="2"/>
      <c r="MPT109" s="2"/>
      <c r="MPU109" s="2"/>
      <c r="MPV109" s="2"/>
      <c r="MPW109" s="2"/>
      <c r="MPX109" s="2"/>
      <c r="MPY109" s="2"/>
      <c r="MPZ109" s="2"/>
      <c r="MQA109" s="2"/>
      <c r="MQB109" s="2"/>
      <c r="MQC109" s="2"/>
      <c r="MQD109" s="2"/>
      <c r="MQE109" s="2"/>
      <c r="MQF109" s="2"/>
      <c r="MQG109" s="2"/>
      <c r="MQH109" s="2"/>
      <c r="MQI109" s="2"/>
      <c r="MQJ109" s="2"/>
      <c r="MQK109" s="2"/>
      <c r="MQL109" s="2"/>
      <c r="MQM109" s="2"/>
      <c r="MQN109" s="2"/>
      <c r="MQO109" s="2"/>
      <c r="MQP109" s="2"/>
      <c r="MQQ109" s="2"/>
      <c r="MQR109" s="2"/>
      <c r="MQS109" s="2"/>
      <c r="MQT109" s="2"/>
      <c r="MQU109" s="2"/>
      <c r="MQV109" s="2"/>
      <c r="MQW109" s="2"/>
      <c r="MQX109" s="2"/>
      <c r="MQY109" s="2"/>
      <c r="MQZ109" s="2"/>
      <c r="MRA109" s="2"/>
      <c r="MRB109" s="2"/>
      <c r="MRC109" s="2"/>
      <c r="MRD109" s="2"/>
      <c r="MRE109" s="2"/>
      <c r="MRF109" s="2"/>
      <c r="MRG109" s="2"/>
      <c r="MRH109" s="2"/>
      <c r="MRI109" s="2"/>
      <c r="MRJ109" s="2"/>
      <c r="MRK109" s="2"/>
      <c r="MRL109" s="2"/>
      <c r="MRM109" s="2"/>
      <c r="MRN109" s="2"/>
      <c r="MRO109" s="2"/>
      <c r="MRP109" s="2"/>
      <c r="MRQ109" s="2"/>
      <c r="MRR109" s="2"/>
      <c r="MRS109" s="2"/>
      <c r="MRT109" s="2"/>
      <c r="MRU109" s="2"/>
      <c r="MRV109" s="2"/>
      <c r="MRW109" s="2"/>
      <c r="MRX109" s="2"/>
      <c r="MRY109" s="2"/>
      <c r="MRZ109" s="2"/>
      <c r="MSA109" s="2"/>
      <c r="MSB109" s="2"/>
      <c r="MSC109" s="2"/>
      <c r="MSD109" s="2"/>
      <c r="MSE109" s="2"/>
      <c r="MSF109" s="2"/>
      <c r="MSG109" s="2"/>
      <c r="MSH109" s="2"/>
      <c r="MSI109" s="2"/>
      <c r="MSJ109" s="2"/>
      <c r="MSK109" s="2"/>
      <c r="MSL109" s="2"/>
      <c r="MSM109" s="2"/>
      <c r="MSN109" s="2"/>
      <c r="MSO109" s="2"/>
      <c r="MSP109" s="2"/>
      <c r="MSQ109" s="2"/>
      <c r="MSR109" s="2"/>
      <c r="MSS109" s="2"/>
      <c r="MST109" s="2"/>
      <c r="MSU109" s="2"/>
      <c r="MSV109" s="2"/>
      <c r="MSW109" s="2"/>
      <c r="MSX109" s="2"/>
      <c r="MSY109" s="2"/>
      <c r="MSZ109" s="2"/>
      <c r="MTA109" s="2"/>
      <c r="MTB109" s="2"/>
      <c r="MTC109" s="2"/>
      <c r="MTD109" s="2"/>
      <c r="MTE109" s="2"/>
      <c r="MTF109" s="2"/>
      <c r="MTG109" s="2"/>
      <c r="MTH109" s="2"/>
      <c r="MTI109" s="2"/>
      <c r="MTJ109" s="2"/>
      <c r="MTK109" s="2"/>
      <c r="MTL109" s="2"/>
      <c r="MTM109" s="2"/>
      <c r="MTN109" s="2"/>
      <c r="MTO109" s="2"/>
      <c r="MTP109" s="2"/>
      <c r="MTQ109" s="2"/>
      <c r="MTR109" s="2"/>
      <c r="MTS109" s="2"/>
      <c r="MTT109" s="2"/>
      <c r="MTU109" s="2"/>
      <c r="MTV109" s="2"/>
      <c r="MTW109" s="2"/>
      <c r="MTX109" s="2"/>
      <c r="MTY109" s="2"/>
      <c r="MTZ109" s="2"/>
      <c r="MUA109" s="2"/>
      <c r="MUB109" s="2"/>
      <c r="MUC109" s="2"/>
      <c r="MUD109" s="2"/>
      <c r="MUE109" s="2"/>
      <c r="MUF109" s="2"/>
      <c r="MUG109" s="2"/>
      <c r="MUH109" s="2"/>
      <c r="MUI109" s="2"/>
      <c r="MUJ109" s="2"/>
      <c r="MUK109" s="2"/>
      <c r="MUL109" s="2"/>
      <c r="MUM109" s="2"/>
      <c r="MUN109" s="2"/>
      <c r="MUO109" s="2"/>
      <c r="MUP109" s="2"/>
      <c r="MUQ109" s="2"/>
      <c r="MUR109" s="2"/>
      <c r="MUS109" s="2"/>
      <c r="MUT109" s="2"/>
      <c r="MUU109" s="2"/>
      <c r="MUV109" s="2"/>
      <c r="MUW109" s="2"/>
      <c r="MUX109" s="2"/>
      <c r="MUY109" s="2"/>
      <c r="MUZ109" s="2"/>
      <c r="MVA109" s="2"/>
      <c r="MVB109" s="2"/>
      <c r="MVC109" s="2"/>
      <c r="MVD109" s="2"/>
      <c r="MVE109" s="2"/>
      <c r="MVF109" s="2"/>
      <c r="MVG109" s="2"/>
      <c r="MVH109" s="2"/>
      <c r="MVI109" s="2"/>
      <c r="MVJ109" s="2"/>
      <c r="MVK109" s="2"/>
      <c r="MVL109" s="2"/>
      <c r="MVM109" s="2"/>
      <c r="MVN109" s="2"/>
      <c r="MVO109" s="2"/>
      <c r="MVP109" s="2"/>
      <c r="MVQ109" s="2"/>
      <c r="MVR109" s="2"/>
      <c r="MVS109" s="2"/>
      <c r="MVT109" s="2"/>
      <c r="MVU109" s="2"/>
      <c r="MVV109" s="2"/>
      <c r="MVW109" s="2"/>
      <c r="MVX109" s="2"/>
      <c r="MVY109" s="2"/>
      <c r="MVZ109" s="2"/>
      <c r="MWA109" s="2"/>
      <c r="MWB109" s="2"/>
      <c r="MWC109" s="2"/>
      <c r="MWD109" s="2"/>
      <c r="MWE109" s="2"/>
      <c r="MWF109" s="2"/>
      <c r="MWG109" s="2"/>
      <c r="MWH109" s="2"/>
      <c r="MWI109" s="2"/>
      <c r="MWJ109" s="2"/>
      <c r="MWK109" s="2"/>
      <c r="MWL109" s="2"/>
      <c r="MWM109" s="2"/>
      <c r="MWN109" s="2"/>
      <c r="MWO109" s="2"/>
      <c r="MWP109" s="2"/>
      <c r="MWQ109" s="2"/>
      <c r="MWR109" s="2"/>
      <c r="MWS109" s="2"/>
      <c r="MWT109" s="2"/>
      <c r="MWU109" s="2"/>
      <c r="MWV109" s="2"/>
      <c r="MWW109" s="2"/>
      <c r="MWX109" s="2"/>
      <c r="MWY109" s="2"/>
      <c r="MWZ109" s="2"/>
      <c r="MXA109" s="2"/>
      <c r="MXB109" s="2"/>
      <c r="MXC109" s="2"/>
      <c r="MXD109" s="2"/>
      <c r="MXE109" s="2"/>
      <c r="MXF109" s="2"/>
      <c r="MXG109" s="2"/>
      <c r="MXH109" s="2"/>
      <c r="MXI109" s="2"/>
      <c r="MXJ109" s="2"/>
      <c r="MXK109" s="2"/>
      <c r="MXL109" s="2"/>
      <c r="MXM109" s="2"/>
      <c r="MXN109" s="2"/>
      <c r="MXO109" s="2"/>
      <c r="MXP109" s="2"/>
      <c r="MXQ109" s="2"/>
      <c r="MXR109" s="2"/>
      <c r="MXS109" s="2"/>
      <c r="MXT109" s="2"/>
      <c r="MXU109" s="2"/>
      <c r="MXV109" s="2"/>
      <c r="MXW109" s="2"/>
      <c r="MXX109" s="2"/>
      <c r="MXY109" s="2"/>
      <c r="MXZ109" s="2"/>
      <c r="MYA109" s="2"/>
      <c r="MYB109" s="2"/>
      <c r="MYC109" s="2"/>
      <c r="MYD109" s="2"/>
      <c r="MYE109" s="2"/>
      <c r="MYF109" s="2"/>
      <c r="MYG109" s="2"/>
      <c r="MYH109" s="2"/>
      <c r="MYI109" s="2"/>
      <c r="MYJ109" s="2"/>
      <c r="MYK109" s="2"/>
      <c r="MYL109" s="2"/>
      <c r="MYM109" s="2"/>
      <c r="MYN109" s="2"/>
      <c r="MYO109" s="2"/>
      <c r="MYP109" s="2"/>
      <c r="MYQ109" s="2"/>
      <c r="MYR109" s="2"/>
      <c r="MYS109" s="2"/>
      <c r="MYT109" s="2"/>
      <c r="MYU109" s="2"/>
      <c r="MYV109" s="2"/>
      <c r="MYW109" s="2"/>
      <c r="MYX109" s="2"/>
      <c r="MYY109" s="2"/>
      <c r="MYZ109" s="2"/>
      <c r="MZA109" s="2"/>
      <c r="MZB109" s="2"/>
      <c r="MZC109" s="2"/>
      <c r="MZD109" s="2"/>
      <c r="MZE109" s="2"/>
      <c r="MZF109" s="2"/>
      <c r="MZG109" s="2"/>
      <c r="MZH109" s="2"/>
      <c r="MZI109" s="2"/>
      <c r="MZJ109" s="2"/>
      <c r="MZK109" s="2"/>
      <c r="MZL109" s="2"/>
      <c r="MZM109" s="2"/>
      <c r="MZN109" s="2"/>
      <c r="MZO109" s="2"/>
      <c r="MZP109" s="2"/>
      <c r="MZQ109" s="2"/>
      <c r="MZR109" s="2"/>
      <c r="MZS109" s="2"/>
      <c r="MZT109" s="2"/>
      <c r="MZU109" s="2"/>
      <c r="MZV109" s="2"/>
      <c r="MZW109" s="2"/>
      <c r="MZX109" s="2"/>
      <c r="MZY109" s="2"/>
      <c r="MZZ109" s="2"/>
      <c r="NAA109" s="2"/>
      <c r="NAB109" s="2"/>
      <c r="NAC109" s="2"/>
      <c r="NAD109" s="2"/>
      <c r="NAE109" s="2"/>
      <c r="NAF109" s="2"/>
      <c r="NAG109" s="2"/>
      <c r="NAH109" s="2"/>
      <c r="NAI109" s="2"/>
      <c r="NAJ109" s="2"/>
      <c r="NAK109" s="2"/>
      <c r="NAL109" s="2"/>
      <c r="NAM109" s="2"/>
      <c r="NAN109" s="2"/>
      <c r="NAO109" s="2"/>
      <c r="NAP109" s="2"/>
      <c r="NAQ109" s="2"/>
      <c r="NAR109" s="2"/>
      <c r="NAS109" s="2"/>
      <c r="NAT109" s="2"/>
      <c r="NAU109" s="2"/>
      <c r="NAV109" s="2"/>
      <c r="NAW109" s="2"/>
      <c r="NAX109" s="2"/>
      <c r="NAY109" s="2"/>
      <c r="NAZ109" s="2"/>
      <c r="NBA109" s="2"/>
      <c r="NBB109" s="2"/>
      <c r="NBC109" s="2"/>
      <c r="NBD109" s="2"/>
      <c r="NBE109" s="2"/>
      <c r="NBF109" s="2"/>
      <c r="NBG109" s="2"/>
      <c r="NBH109" s="2"/>
      <c r="NBI109" s="2"/>
      <c r="NBJ109" s="2"/>
      <c r="NBK109" s="2"/>
      <c r="NBL109" s="2"/>
      <c r="NBM109" s="2"/>
      <c r="NBN109" s="2"/>
      <c r="NBO109" s="2"/>
      <c r="NBP109" s="2"/>
      <c r="NBQ109" s="2"/>
      <c r="NBR109" s="2"/>
      <c r="NBS109" s="2"/>
      <c r="NBT109" s="2"/>
      <c r="NBU109" s="2"/>
      <c r="NBV109" s="2"/>
      <c r="NBW109" s="2"/>
      <c r="NBX109" s="2"/>
      <c r="NBY109" s="2"/>
      <c r="NBZ109" s="2"/>
      <c r="NCA109" s="2"/>
      <c r="NCB109" s="2"/>
      <c r="NCC109" s="2"/>
      <c r="NCD109" s="2"/>
      <c r="NCE109" s="2"/>
      <c r="NCF109" s="2"/>
      <c r="NCG109" s="2"/>
      <c r="NCH109" s="2"/>
      <c r="NCI109" s="2"/>
      <c r="NCJ109" s="2"/>
      <c r="NCK109" s="2"/>
      <c r="NCL109" s="2"/>
      <c r="NCM109" s="2"/>
      <c r="NCN109" s="2"/>
      <c r="NCO109" s="2"/>
      <c r="NCP109" s="2"/>
      <c r="NCQ109" s="2"/>
      <c r="NCR109" s="2"/>
      <c r="NCS109" s="2"/>
      <c r="NCT109" s="2"/>
      <c r="NCU109" s="2"/>
      <c r="NCV109" s="2"/>
      <c r="NCW109" s="2"/>
      <c r="NCX109" s="2"/>
      <c r="NCY109" s="2"/>
      <c r="NCZ109" s="2"/>
      <c r="NDA109" s="2"/>
      <c r="NDB109" s="2"/>
      <c r="NDC109" s="2"/>
      <c r="NDD109" s="2"/>
      <c r="NDE109" s="2"/>
      <c r="NDF109" s="2"/>
      <c r="NDG109" s="2"/>
      <c r="NDH109" s="2"/>
      <c r="NDI109" s="2"/>
      <c r="NDJ109" s="2"/>
      <c r="NDK109" s="2"/>
      <c r="NDL109" s="2"/>
      <c r="NDM109" s="2"/>
      <c r="NDN109" s="2"/>
      <c r="NDO109" s="2"/>
      <c r="NDP109" s="2"/>
      <c r="NDQ109" s="2"/>
      <c r="NDR109" s="2"/>
      <c r="NDS109" s="2"/>
      <c r="NDT109" s="2"/>
      <c r="NDU109" s="2"/>
      <c r="NDV109" s="2"/>
      <c r="NDW109" s="2"/>
      <c r="NDX109" s="2"/>
      <c r="NDY109" s="2"/>
      <c r="NDZ109" s="2"/>
      <c r="NEA109" s="2"/>
      <c r="NEB109" s="2"/>
      <c r="NEC109" s="2"/>
      <c r="NED109" s="2"/>
      <c r="NEE109" s="2"/>
      <c r="NEF109" s="2"/>
      <c r="NEG109" s="2"/>
      <c r="NEH109" s="2"/>
      <c r="NEI109" s="2"/>
      <c r="NEJ109" s="2"/>
      <c r="NEK109" s="2"/>
      <c r="NEL109" s="2"/>
      <c r="NEM109" s="2"/>
      <c r="NEN109" s="2"/>
      <c r="NEO109" s="2"/>
      <c r="NEP109" s="2"/>
      <c r="NEQ109" s="2"/>
      <c r="NER109" s="2"/>
      <c r="NES109" s="2"/>
      <c r="NET109" s="2"/>
      <c r="NEU109" s="2"/>
      <c r="NEV109" s="2"/>
      <c r="NEW109" s="2"/>
      <c r="NEX109" s="2"/>
      <c r="NEY109" s="2"/>
      <c r="NEZ109" s="2"/>
      <c r="NFA109" s="2"/>
      <c r="NFB109" s="2"/>
      <c r="NFC109" s="2"/>
      <c r="NFD109" s="2"/>
      <c r="NFE109" s="2"/>
      <c r="NFF109" s="2"/>
      <c r="NFG109" s="2"/>
      <c r="NFH109" s="2"/>
      <c r="NFI109" s="2"/>
      <c r="NFJ109" s="2"/>
      <c r="NFK109" s="2"/>
      <c r="NFL109" s="2"/>
      <c r="NFM109" s="2"/>
      <c r="NFN109" s="2"/>
      <c r="NFO109" s="2"/>
      <c r="NFP109" s="2"/>
      <c r="NFQ109" s="2"/>
      <c r="NFR109" s="2"/>
      <c r="NFS109" s="2"/>
      <c r="NFT109" s="2"/>
      <c r="NFU109" s="2"/>
      <c r="NFV109" s="2"/>
      <c r="NFW109" s="2"/>
      <c r="NFX109" s="2"/>
      <c r="NFY109" s="2"/>
      <c r="NFZ109" s="2"/>
      <c r="NGA109" s="2"/>
      <c r="NGB109" s="2"/>
      <c r="NGC109" s="2"/>
      <c r="NGD109" s="2"/>
      <c r="NGE109" s="2"/>
      <c r="NGF109" s="2"/>
      <c r="NGG109" s="2"/>
      <c r="NGH109" s="2"/>
      <c r="NGI109" s="2"/>
      <c r="NGJ109" s="2"/>
      <c r="NGK109" s="2"/>
      <c r="NGL109" s="2"/>
      <c r="NGM109" s="2"/>
      <c r="NGN109" s="2"/>
      <c r="NGO109" s="2"/>
      <c r="NGP109" s="2"/>
      <c r="NGQ109" s="2"/>
      <c r="NGR109" s="2"/>
      <c r="NGS109" s="2"/>
      <c r="NGT109" s="2"/>
      <c r="NGU109" s="2"/>
      <c r="NGV109" s="2"/>
      <c r="NGW109" s="2"/>
      <c r="NGX109" s="2"/>
      <c r="NGY109" s="2"/>
      <c r="NGZ109" s="2"/>
      <c r="NHA109" s="2"/>
      <c r="NHB109" s="2"/>
      <c r="NHC109" s="2"/>
      <c r="NHD109" s="2"/>
      <c r="NHE109" s="2"/>
      <c r="NHF109" s="2"/>
      <c r="NHG109" s="2"/>
      <c r="NHH109" s="2"/>
      <c r="NHI109" s="2"/>
      <c r="NHJ109" s="2"/>
      <c r="NHK109" s="2"/>
      <c r="NHL109" s="2"/>
      <c r="NHM109" s="2"/>
      <c r="NHN109" s="2"/>
      <c r="NHO109" s="2"/>
      <c r="NHP109" s="2"/>
      <c r="NHQ109" s="2"/>
      <c r="NHR109" s="2"/>
      <c r="NHS109" s="2"/>
      <c r="NHT109" s="2"/>
      <c r="NHU109" s="2"/>
      <c r="NHV109" s="2"/>
      <c r="NHW109" s="2"/>
      <c r="NHX109" s="2"/>
      <c r="NHY109" s="2"/>
      <c r="NHZ109" s="2"/>
      <c r="NIA109" s="2"/>
      <c r="NIB109" s="2"/>
      <c r="NIC109" s="2"/>
      <c r="NID109" s="2"/>
      <c r="NIE109" s="2"/>
      <c r="NIF109" s="2"/>
      <c r="NIG109" s="2"/>
      <c r="NIH109" s="2"/>
      <c r="NII109" s="2"/>
      <c r="NIJ109" s="2"/>
      <c r="NIK109" s="2"/>
      <c r="NIL109" s="2"/>
      <c r="NIM109" s="2"/>
      <c r="NIN109" s="2"/>
      <c r="NIO109" s="2"/>
      <c r="NIP109" s="2"/>
      <c r="NIQ109" s="2"/>
      <c r="NIR109" s="2"/>
      <c r="NIS109" s="2"/>
      <c r="NIT109" s="2"/>
      <c r="NIU109" s="2"/>
      <c r="NIV109" s="2"/>
      <c r="NIW109" s="2"/>
      <c r="NIX109" s="2"/>
      <c r="NIY109" s="2"/>
      <c r="NIZ109" s="2"/>
      <c r="NJA109" s="2"/>
      <c r="NJB109" s="2"/>
      <c r="NJC109" s="2"/>
      <c r="NJD109" s="2"/>
      <c r="NJE109" s="2"/>
      <c r="NJF109" s="2"/>
      <c r="NJG109" s="2"/>
      <c r="NJH109" s="2"/>
      <c r="NJI109" s="2"/>
      <c r="NJJ109" s="2"/>
      <c r="NJK109" s="2"/>
      <c r="NJL109" s="2"/>
      <c r="NJM109" s="2"/>
      <c r="NJN109" s="2"/>
      <c r="NJO109" s="2"/>
      <c r="NJP109" s="2"/>
      <c r="NJQ109" s="2"/>
      <c r="NJR109" s="2"/>
      <c r="NJS109" s="2"/>
      <c r="NJT109" s="2"/>
      <c r="NJU109" s="2"/>
      <c r="NJV109" s="2"/>
      <c r="NJW109" s="2"/>
      <c r="NJX109" s="2"/>
      <c r="NJY109" s="2"/>
      <c r="NJZ109" s="2"/>
      <c r="NKA109" s="2"/>
      <c r="NKB109" s="2"/>
      <c r="NKC109" s="2"/>
      <c r="NKD109" s="2"/>
      <c r="NKE109" s="2"/>
      <c r="NKF109" s="2"/>
      <c r="NKG109" s="2"/>
      <c r="NKH109" s="2"/>
      <c r="NKI109" s="2"/>
      <c r="NKJ109" s="2"/>
      <c r="NKK109" s="2"/>
      <c r="NKL109" s="2"/>
      <c r="NKM109" s="2"/>
      <c r="NKN109" s="2"/>
      <c r="NKO109" s="2"/>
      <c r="NKP109" s="2"/>
      <c r="NKQ109" s="2"/>
      <c r="NKR109" s="2"/>
      <c r="NKS109" s="2"/>
      <c r="NKT109" s="2"/>
      <c r="NKU109" s="2"/>
      <c r="NKV109" s="2"/>
      <c r="NKW109" s="2"/>
      <c r="NKX109" s="2"/>
      <c r="NKY109" s="2"/>
      <c r="NKZ109" s="2"/>
      <c r="NLA109" s="2"/>
      <c r="NLB109" s="2"/>
      <c r="NLC109" s="2"/>
      <c r="NLD109" s="2"/>
      <c r="NLE109" s="2"/>
      <c r="NLF109" s="2"/>
      <c r="NLG109" s="2"/>
      <c r="NLH109" s="2"/>
      <c r="NLI109" s="2"/>
      <c r="NLJ109" s="2"/>
      <c r="NLK109" s="2"/>
      <c r="NLL109" s="2"/>
      <c r="NLM109" s="2"/>
      <c r="NLN109" s="2"/>
      <c r="NLO109" s="2"/>
      <c r="NLP109" s="2"/>
      <c r="NLQ109" s="2"/>
      <c r="NLR109" s="2"/>
      <c r="NLS109" s="2"/>
      <c r="NLT109" s="2"/>
      <c r="NLU109" s="2"/>
      <c r="NLV109" s="2"/>
      <c r="NLW109" s="2"/>
      <c r="NLX109" s="2"/>
      <c r="NLY109" s="2"/>
      <c r="NLZ109" s="2"/>
      <c r="NMA109" s="2"/>
      <c r="NMB109" s="2"/>
      <c r="NMC109" s="2"/>
      <c r="NMD109" s="2"/>
      <c r="NME109" s="2"/>
      <c r="NMF109" s="2"/>
      <c r="NMG109" s="2"/>
      <c r="NMH109" s="2"/>
      <c r="NMI109" s="2"/>
      <c r="NMJ109" s="2"/>
      <c r="NMK109" s="2"/>
      <c r="NML109" s="2"/>
      <c r="NMM109" s="2"/>
      <c r="NMN109" s="2"/>
      <c r="NMO109" s="2"/>
      <c r="NMP109" s="2"/>
      <c r="NMQ109" s="2"/>
      <c r="NMR109" s="2"/>
      <c r="NMS109" s="2"/>
      <c r="NMT109" s="2"/>
      <c r="NMU109" s="2"/>
      <c r="NMV109" s="2"/>
      <c r="NMW109" s="2"/>
      <c r="NMX109" s="2"/>
      <c r="NMY109" s="2"/>
      <c r="NMZ109" s="2"/>
      <c r="NNA109" s="2"/>
      <c r="NNB109" s="2"/>
      <c r="NNC109" s="2"/>
      <c r="NND109" s="2"/>
      <c r="NNE109" s="2"/>
      <c r="NNF109" s="2"/>
      <c r="NNG109" s="2"/>
      <c r="NNH109" s="2"/>
      <c r="NNI109" s="2"/>
      <c r="NNJ109" s="2"/>
      <c r="NNK109" s="2"/>
      <c r="NNL109" s="2"/>
      <c r="NNM109" s="2"/>
      <c r="NNN109" s="2"/>
      <c r="NNO109" s="2"/>
      <c r="NNP109" s="2"/>
      <c r="NNQ109" s="2"/>
      <c r="NNR109" s="2"/>
      <c r="NNS109" s="2"/>
      <c r="NNT109" s="2"/>
      <c r="NNU109" s="2"/>
      <c r="NNV109" s="2"/>
      <c r="NNW109" s="2"/>
      <c r="NNX109" s="2"/>
      <c r="NNY109" s="2"/>
      <c r="NNZ109" s="2"/>
      <c r="NOA109" s="2"/>
      <c r="NOB109" s="2"/>
      <c r="NOC109" s="2"/>
      <c r="NOD109" s="2"/>
      <c r="NOE109" s="2"/>
      <c r="NOF109" s="2"/>
      <c r="NOG109" s="2"/>
      <c r="NOH109" s="2"/>
      <c r="NOI109" s="2"/>
      <c r="NOJ109" s="2"/>
      <c r="NOK109" s="2"/>
      <c r="NOL109" s="2"/>
      <c r="NOM109" s="2"/>
      <c r="NON109" s="2"/>
      <c r="NOO109" s="2"/>
      <c r="NOP109" s="2"/>
      <c r="NOQ109" s="2"/>
      <c r="NOR109" s="2"/>
      <c r="NOS109" s="2"/>
      <c r="NOT109" s="2"/>
      <c r="NOU109" s="2"/>
      <c r="NOV109" s="2"/>
      <c r="NOW109" s="2"/>
      <c r="NOX109" s="2"/>
      <c r="NOY109" s="2"/>
      <c r="NOZ109" s="2"/>
      <c r="NPA109" s="2"/>
      <c r="NPB109" s="2"/>
      <c r="NPC109" s="2"/>
      <c r="NPD109" s="2"/>
      <c r="NPE109" s="2"/>
      <c r="NPF109" s="2"/>
      <c r="NPG109" s="2"/>
      <c r="NPH109" s="2"/>
      <c r="NPI109" s="2"/>
      <c r="NPJ109" s="2"/>
      <c r="NPK109" s="2"/>
      <c r="NPL109" s="2"/>
      <c r="NPM109" s="2"/>
      <c r="NPN109" s="2"/>
      <c r="NPO109" s="2"/>
      <c r="NPP109" s="2"/>
      <c r="NPQ109" s="2"/>
      <c r="NPR109" s="2"/>
      <c r="NPS109" s="2"/>
      <c r="NPT109" s="2"/>
      <c r="NPU109" s="2"/>
      <c r="NPV109" s="2"/>
      <c r="NPW109" s="2"/>
      <c r="NPX109" s="2"/>
      <c r="NPY109" s="2"/>
      <c r="NPZ109" s="2"/>
      <c r="NQA109" s="2"/>
      <c r="NQB109" s="2"/>
      <c r="NQC109" s="2"/>
      <c r="NQD109" s="2"/>
      <c r="NQE109" s="2"/>
      <c r="NQF109" s="2"/>
      <c r="NQG109" s="2"/>
      <c r="NQH109" s="2"/>
      <c r="NQI109" s="2"/>
      <c r="NQJ109" s="2"/>
      <c r="NQK109" s="2"/>
      <c r="NQL109" s="2"/>
      <c r="NQM109" s="2"/>
      <c r="NQN109" s="2"/>
      <c r="NQO109" s="2"/>
      <c r="NQP109" s="2"/>
      <c r="NQQ109" s="2"/>
      <c r="NQR109" s="2"/>
      <c r="NQS109" s="2"/>
      <c r="NQT109" s="2"/>
      <c r="NQU109" s="2"/>
      <c r="NQV109" s="2"/>
      <c r="NQW109" s="2"/>
      <c r="NQX109" s="2"/>
      <c r="NQY109" s="2"/>
      <c r="NQZ109" s="2"/>
      <c r="NRA109" s="2"/>
      <c r="NRB109" s="2"/>
      <c r="NRC109" s="2"/>
      <c r="NRD109" s="2"/>
      <c r="NRE109" s="2"/>
      <c r="NRF109" s="2"/>
      <c r="NRG109" s="2"/>
      <c r="NRH109" s="2"/>
      <c r="NRI109" s="2"/>
      <c r="NRJ109" s="2"/>
      <c r="NRK109" s="2"/>
      <c r="NRL109" s="2"/>
      <c r="NRM109" s="2"/>
      <c r="NRN109" s="2"/>
      <c r="NRO109" s="2"/>
      <c r="NRP109" s="2"/>
      <c r="NRQ109" s="2"/>
      <c r="NRR109" s="2"/>
      <c r="NRS109" s="2"/>
      <c r="NRT109" s="2"/>
      <c r="NRU109" s="2"/>
      <c r="NRV109" s="2"/>
      <c r="NRW109" s="2"/>
      <c r="NRX109" s="2"/>
      <c r="NRY109" s="2"/>
      <c r="NRZ109" s="2"/>
      <c r="NSA109" s="2"/>
      <c r="NSB109" s="2"/>
      <c r="NSC109" s="2"/>
      <c r="NSD109" s="2"/>
      <c r="NSE109" s="2"/>
      <c r="NSF109" s="2"/>
      <c r="NSG109" s="2"/>
      <c r="NSH109" s="2"/>
      <c r="NSI109" s="2"/>
      <c r="NSJ109" s="2"/>
      <c r="NSK109" s="2"/>
      <c r="NSL109" s="2"/>
      <c r="NSM109" s="2"/>
      <c r="NSN109" s="2"/>
      <c r="NSO109" s="2"/>
      <c r="NSP109" s="2"/>
      <c r="NSQ109" s="2"/>
      <c r="NSR109" s="2"/>
      <c r="NSS109" s="2"/>
      <c r="NST109" s="2"/>
      <c r="NSU109" s="2"/>
      <c r="NSV109" s="2"/>
      <c r="NSW109" s="2"/>
      <c r="NSX109" s="2"/>
      <c r="NSY109" s="2"/>
      <c r="NSZ109" s="2"/>
      <c r="NTA109" s="2"/>
      <c r="NTB109" s="2"/>
      <c r="NTC109" s="2"/>
      <c r="NTD109" s="2"/>
      <c r="NTE109" s="2"/>
      <c r="NTF109" s="2"/>
      <c r="NTG109" s="2"/>
      <c r="NTH109" s="2"/>
      <c r="NTI109" s="2"/>
      <c r="NTJ109" s="2"/>
      <c r="NTK109" s="2"/>
      <c r="NTL109" s="2"/>
      <c r="NTM109" s="2"/>
      <c r="NTN109" s="2"/>
      <c r="NTO109" s="2"/>
      <c r="NTP109" s="2"/>
      <c r="NTQ109" s="2"/>
      <c r="NTR109" s="2"/>
      <c r="NTS109" s="2"/>
      <c r="NTT109" s="2"/>
      <c r="NTU109" s="2"/>
      <c r="NTV109" s="2"/>
      <c r="NTW109" s="2"/>
      <c r="NTX109" s="2"/>
      <c r="NTY109" s="2"/>
      <c r="NTZ109" s="2"/>
      <c r="NUA109" s="2"/>
      <c r="NUB109" s="2"/>
      <c r="NUC109" s="2"/>
      <c r="NUD109" s="2"/>
      <c r="NUE109" s="2"/>
      <c r="NUF109" s="2"/>
      <c r="NUG109" s="2"/>
      <c r="NUH109" s="2"/>
      <c r="NUI109" s="2"/>
      <c r="NUJ109" s="2"/>
      <c r="NUK109" s="2"/>
      <c r="NUL109" s="2"/>
      <c r="NUM109" s="2"/>
      <c r="NUN109" s="2"/>
      <c r="NUO109" s="2"/>
      <c r="NUP109" s="2"/>
      <c r="NUQ109" s="2"/>
      <c r="NUR109" s="2"/>
      <c r="NUS109" s="2"/>
      <c r="NUT109" s="2"/>
      <c r="NUU109" s="2"/>
      <c r="NUV109" s="2"/>
      <c r="NUW109" s="2"/>
      <c r="NUX109" s="2"/>
      <c r="NUY109" s="2"/>
      <c r="NUZ109" s="2"/>
      <c r="NVA109" s="2"/>
      <c r="NVB109" s="2"/>
      <c r="NVC109" s="2"/>
      <c r="NVD109" s="2"/>
      <c r="NVE109" s="2"/>
      <c r="NVF109" s="2"/>
      <c r="NVG109" s="2"/>
      <c r="NVH109" s="2"/>
      <c r="NVI109" s="2"/>
      <c r="NVJ109" s="2"/>
      <c r="NVK109" s="2"/>
      <c r="NVL109" s="2"/>
      <c r="NVM109" s="2"/>
      <c r="NVN109" s="2"/>
      <c r="NVO109" s="2"/>
      <c r="NVP109" s="2"/>
      <c r="NVQ109" s="2"/>
      <c r="NVR109" s="2"/>
      <c r="NVS109" s="2"/>
      <c r="NVT109" s="2"/>
      <c r="NVU109" s="2"/>
      <c r="NVV109" s="2"/>
      <c r="NVW109" s="2"/>
      <c r="NVX109" s="2"/>
      <c r="NVY109" s="2"/>
      <c r="NVZ109" s="2"/>
      <c r="NWA109" s="2"/>
      <c r="NWB109" s="2"/>
      <c r="NWC109" s="2"/>
      <c r="NWD109" s="2"/>
      <c r="NWE109" s="2"/>
      <c r="NWF109" s="2"/>
      <c r="NWG109" s="2"/>
      <c r="NWH109" s="2"/>
      <c r="NWI109" s="2"/>
      <c r="NWJ109" s="2"/>
      <c r="NWK109" s="2"/>
      <c r="NWL109" s="2"/>
      <c r="NWM109" s="2"/>
      <c r="NWN109" s="2"/>
      <c r="NWO109" s="2"/>
      <c r="NWP109" s="2"/>
      <c r="NWQ109" s="2"/>
      <c r="NWR109" s="2"/>
      <c r="NWS109" s="2"/>
      <c r="NWT109" s="2"/>
      <c r="NWU109" s="2"/>
      <c r="NWV109" s="2"/>
      <c r="NWW109" s="2"/>
      <c r="NWX109" s="2"/>
      <c r="NWY109" s="2"/>
      <c r="NWZ109" s="2"/>
      <c r="NXA109" s="2"/>
      <c r="NXB109" s="2"/>
      <c r="NXC109" s="2"/>
      <c r="NXD109" s="2"/>
      <c r="NXE109" s="2"/>
      <c r="NXF109" s="2"/>
      <c r="NXG109" s="2"/>
      <c r="NXH109" s="2"/>
      <c r="NXI109" s="2"/>
      <c r="NXJ109" s="2"/>
      <c r="NXK109" s="2"/>
      <c r="NXL109" s="2"/>
      <c r="NXM109" s="2"/>
      <c r="NXN109" s="2"/>
      <c r="NXO109" s="2"/>
      <c r="NXP109" s="2"/>
      <c r="NXQ109" s="2"/>
      <c r="NXR109" s="2"/>
      <c r="NXS109" s="2"/>
      <c r="NXT109" s="2"/>
      <c r="NXU109" s="2"/>
      <c r="NXV109" s="2"/>
      <c r="NXW109" s="2"/>
      <c r="NXX109" s="2"/>
      <c r="NXY109" s="2"/>
      <c r="NXZ109" s="2"/>
      <c r="NYA109" s="2"/>
      <c r="NYB109" s="2"/>
      <c r="NYC109" s="2"/>
      <c r="NYD109" s="2"/>
      <c r="NYE109" s="2"/>
      <c r="NYF109" s="2"/>
      <c r="NYG109" s="2"/>
      <c r="NYH109" s="2"/>
      <c r="NYI109" s="2"/>
      <c r="NYJ109" s="2"/>
      <c r="NYK109" s="2"/>
      <c r="NYL109" s="2"/>
      <c r="NYM109" s="2"/>
      <c r="NYN109" s="2"/>
      <c r="NYO109" s="2"/>
      <c r="NYP109" s="2"/>
      <c r="NYQ109" s="2"/>
      <c r="NYR109" s="2"/>
      <c r="NYS109" s="2"/>
      <c r="NYT109" s="2"/>
      <c r="NYU109" s="2"/>
      <c r="NYV109" s="2"/>
      <c r="NYW109" s="2"/>
      <c r="NYX109" s="2"/>
      <c r="NYY109" s="2"/>
      <c r="NYZ109" s="2"/>
      <c r="NZA109" s="2"/>
      <c r="NZB109" s="2"/>
      <c r="NZC109" s="2"/>
      <c r="NZD109" s="2"/>
      <c r="NZE109" s="2"/>
      <c r="NZF109" s="2"/>
      <c r="NZG109" s="2"/>
      <c r="NZH109" s="2"/>
      <c r="NZI109" s="2"/>
      <c r="NZJ109" s="2"/>
      <c r="NZK109" s="2"/>
      <c r="NZL109" s="2"/>
      <c r="NZM109" s="2"/>
      <c r="NZN109" s="2"/>
      <c r="NZO109" s="2"/>
      <c r="NZP109" s="2"/>
      <c r="NZQ109" s="2"/>
      <c r="NZR109" s="2"/>
      <c r="NZS109" s="2"/>
      <c r="NZT109" s="2"/>
      <c r="NZU109" s="2"/>
      <c r="NZV109" s="2"/>
      <c r="NZW109" s="2"/>
      <c r="NZX109" s="2"/>
      <c r="NZY109" s="2"/>
      <c r="NZZ109" s="2"/>
      <c r="OAA109" s="2"/>
      <c r="OAB109" s="2"/>
      <c r="OAC109" s="2"/>
      <c r="OAD109" s="2"/>
      <c r="OAE109" s="2"/>
      <c r="OAF109" s="2"/>
      <c r="OAG109" s="2"/>
      <c r="OAH109" s="2"/>
      <c r="OAI109" s="2"/>
      <c r="OAJ109" s="2"/>
      <c r="OAK109" s="2"/>
      <c r="OAL109" s="2"/>
      <c r="OAM109" s="2"/>
      <c r="OAN109" s="2"/>
      <c r="OAO109" s="2"/>
      <c r="OAP109" s="2"/>
      <c r="OAQ109" s="2"/>
      <c r="OAR109" s="2"/>
      <c r="OAS109" s="2"/>
      <c r="OAT109" s="2"/>
      <c r="OAU109" s="2"/>
      <c r="OAV109" s="2"/>
      <c r="OAW109" s="2"/>
      <c r="OAX109" s="2"/>
      <c r="OAY109" s="2"/>
      <c r="OAZ109" s="2"/>
      <c r="OBA109" s="2"/>
      <c r="OBB109" s="2"/>
      <c r="OBC109" s="2"/>
      <c r="OBD109" s="2"/>
      <c r="OBE109" s="2"/>
      <c r="OBF109" s="2"/>
      <c r="OBG109" s="2"/>
      <c r="OBH109" s="2"/>
      <c r="OBI109" s="2"/>
      <c r="OBJ109" s="2"/>
      <c r="OBK109" s="2"/>
      <c r="OBL109" s="2"/>
      <c r="OBM109" s="2"/>
      <c r="OBN109" s="2"/>
      <c r="OBO109" s="2"/>
      <c r="OBP109" s="2"/>
      <c r="OBQ109" s="2"/>
      <c r="OBR109" s="2"/>
      <c r="OBS109" s="2"/>
      <c r="OBT109" s="2"/>
      <c r="OBU109" s="2"/>
      <c r="OBV109" s="2"/>
      <c r="OBW109" s="2"/>
      <c r="OBX109" s="2"/>
      <c r="OBY109" s="2"/>
      <c r="OBZ109" s="2"/>
      <c r="OCA109" s="2"/>
      <c r="OCB109" s="2"/>
      <c r="OCC109" s="2"/>
      <c r="OCD109" s="2"/>
      <c r="OCE109" s="2"/>
      <c r="OCF109" s="2"/>
      <c r="OCG109" s="2"/>
      <c r="OCH109" s="2"/>
      <c r="OCI109" s="2"/>
      <c r="OCJ109" s="2"/>
      <c r="OCK109" s="2"/>
      <c r="OCL109" s="2"/>
      <c r="OCM109" s="2"/>
      <c r="OCN109" s="2"/>
      <c r="OCO109" s="2"/>
      <c r="OCP109" s="2"/>
      <c r="OCQ109" s="2"/>
      <c r="OCR109" s="2"/>
      <c r="OCS109" s="2"/>
      <c r="OCT109" s="2"/>
      <c r="OCU109" s="2"/>
      <c r="OCV109" s="2"/>
      <c r="OCW109" s="2"/>
      <c r="OCX109" s="2"/>
      <c r="OCY109" s="2"/>
      <c r="OCZ109" s="2"/>
      <c r="ODA109" s="2"/>
      <c r="ODB109" s="2"/>
      <c r="ODC109" s="2"/>
      <c r="ODD109" s="2"/>
      <c r="ODE109" s="2"/>
      <c r="ODF109" s="2"/>
      <c r="ODG109" s="2"/>
      <c r="ODH109" s="2"/>
      <c r="ODI109" s="2"/>
      <c r="ODJ109" s="2"/>
      <c r="ODK109" s="2"/>
      <c r="ODL109" s="2"/>
      <c r="ODM109" s="2"/>
      <c r="ODN109" s="2"/>
      <c r="ODO109" s="2"/>
      <c r="ODP109" s="2"/>
      <c r="ODQ109" s="2"/>
      <c r="ODR109" s="2"/>
      <c r="ODS109" s="2"/>
      <c r="ODT109" s="2"/>
      <c r="ODU109" s="2"/>
      <c r="ODV109" s="2"/>
      <c r="ODW109" s="2"/>
      <c r="ODX109" s="2"/>
      <c r="ODY109" s="2"/>
      <c r="ODZ109" s="2"/>
      <c r="OEA109" s="2"/>
      <c r="OEB109" s="2"/>
      <c r="OEC109" s="2"/>
      <c r="OED109" s="2"/>
      <c r="OEE109" s="2"/>
      <c r="OEF109" s="2"/>
      <c r="OEG109" s="2"/>
      <c r="OEH109" s="2"/>
      <c r="OEI109" s="2"/>
      <c r="OEJ109" s="2"/>
      <c r="OEK109" s="2"/>
      <c r="OEL109" s="2"/>
      <c r="OEM109" s="2"/>
      <c r="OEN109" s="2"/>
      <c r="OEO109" s="2"/>
      <c r="OEP109" s="2"/>
      <c r="OEQ109" s="2"/>
      <c r="OER109" s="2"/>
      <c r="OES109" s="2"/>
      <c r="OET109" s="2"/>
      <c r="OEU109" s="2"/>
      <c r="OEV109" s="2"/>
      <c r="OEW109" s="2"/>
      <c r="OEX109" s="2"/>
      <c r="OEY109" s="2"/>
      <c r="OEZ109" s="2"/>
      <c r="OFA109" s="2"/>
      <c r="OFB109" s="2"/>
      <c r="OFC109" s="2"/>
      <c r="OFD109" s="2"/>
      <c r="OFE109" s="2"/>
      <c r="OFF109" s="2"/>
      <c r="OFG109" s="2"/>
      <c r="OFH109" s="2"/>
      <c r="OFI109" s="2"/>
      <c r="OFJ109" s="2"/>
      <c r="OFK109" s="2"/>
      <c r="OFL109" s="2"/>
      <c r="OFM109" s="2"/>
      <c r="OFN109" s="2"/>
      <c r="OFO109" s="2"/>
      <c r="OFP109" s="2"/>
      <c r="OFQ109" s="2"/>
      <c r="OFR109" s="2"/>
      <c r="OFS109" s="2"/>
      <c r="OFT109" s="2"/>
      <c r="OFU109" s="2"/>
      <c r="OFV109" s="2"/>
      <c r="OFW109" s="2"/>
      <c r="OFX109" s="2"/>
      <c r="OFY109" s="2"/>
      <c r="OFZ109" s="2"/>
      <c r="OGA109" s="2"/>
      <c r="OGB109" s="2"/>
      <c r="OGC109" s="2"/>
      <c r="OGD109" s="2"/>
      <c r="OGE109" s="2"/>
      <c r="OGF109" s="2"/>
      <c r="OGG109" s="2"/>
      <c r="OGH109" s="2"/>
      <c r="OGI109" s="2"/>
      <c r="OGJ109" s="2"/>
      <c r="OGK109" s="2"/>
      <c r="OGL109" s="2"/>
      <c r="OGM109" s="2"/>
      <c r="OGN109" s="2"/>
      <c r="OGO109" s="2"/>
      <c r="OGP109" s="2"/>
      <c r="OGQ109" s="2"/>
      <c r="OGR109" s="2"/>
      <c r="OGS109" s="2"/>
      <c r="OGT109" s="2"/>
      <c r="OGU109" s="2"/>
      <c r="OGV109" s="2"/>
      <c r="OGW109" s="2"/>
      <c r="OGX109" s="2"/>
      <c r="OGY109" s="2"/>
      <c r="OGZ109" s="2"/>
      <c r="OHA109" s="2"/>
      <c r="OHB109" s="2"/>
      <c r="OHC109" s="2"/>
      <c r="OHD109" s="2"/>
      <c r="OHE109" s="2"/>
      <c r="OHF109" s="2"/>
      <c r="OHG109" s="2"/>
      <c r="OHH109" s="2"/>
      <c r="OHI109" s="2"/>
      <c r="OHJ109" s="2"/>
      <c r="OHK109" s="2"/>
      <c r="OHL109" s="2"/>
      <c r="OHM109" s="2"/>
      <c r="OHN109" s="2"/>
      <c r="OHO109" s="2"/>
      <c r="OHP109" s="2"/>
      <c r="OHQ109" s="2"/>
      <c r="OHR109" s="2"/>
      <c r="OHS109" s="2"/>
      <c r="OHT109" s="2"/>
      <c r="OHU109" s="2"/>
      <c r="OHV109" s="2"/>
      <c r="OHW109" s="2"/>
      <c r="OHX109" s="2"/>
      <c r="OHY109" s="2"/>
      <c r="OHZ109" s="2"/>
      <c r="OIA109" s="2"/>
      <c r="OIB109" s="2"/>
      <c r="OIC109" s="2"/>
      <c r="OID109" s="2"/>
      <c r="OIE109" s="2"/>
      <c r="OIF109" s="2"/>
      <c r="OIG109" s="2"/>
      <c r="OIH109" s="2"/>
      <c r="OII109" s="2"/>
      <c r="OIJ109" s="2"/>
      <c r="OIK109" s="2"/>
      <c r="OIL109" s="2"/>
      <c r="OIM109" s="2"/>
      <c r="OIN109" s="2"/>
      <c r="OIO109" s="2"/>
      <c r="OIP109" s="2"/>
      <c r="OIQ109" s="2"/>
      <c r="OIR109" s="2"/>
      <c r="OIS109" s="2"/>
      <c r="OIT109" s="2"/>
      <c r="OIU109" s="2"/>
      <c r="OIV109" s="2"/>
      <c r="OIW109" s="2"/>
      <c r="OIX109" s="2"/>
      <c r="OIY109" s="2"/>
      <c r="OIZ109" s="2"/>
      <c r="OJA109" s="2"/>
      <c r="OJB109" s="2"/>
      <c r="OJC109" s="2"/>
      <c r="OJD109" s="2"/>
      <c r="OJE109" s="2"/>
      <c r="OJF109" s="2"/>
      <c r="OJG109" s="2"/>
      <c r="OJH109" s="2"/>
      <c r="OJI109" s="2"/>
      <c r="OJJ109" s="2"/>
      <c r="OJK109" s="2"/>
      <c r="OJL109" s="2"/>
      <c r="OJM109" s="2"/>
      <c r="OJN109" s="2"/>
      <c r="OJO109" s="2"/>
      <c r="OJP109" s="2"/>
      <c r="OJQ109" s="2"/>
      <c r="OJR109" s="2"/>
      <c r="OJS109" s="2"/>
      <c r="OJT109" s="2"/>
      <c r="OJU109" s="2"/>
      <c r="OJV109" s="2"/>
      <c r="OJW109" s="2"/>
      <c r="OJX109" s="2"/>
      <c r="OJY109" s="2"/>
      <c r="OJZ109" s="2"/>
      <c r="OKA109" s="2"/>
      <c r="OKB109" s="2"/>
      <c r="OKC109" s="2"/>
      <c r="OKD109" s="2"/>
      <c r="OKE109" s="2"/>
      <c r="OKF109" s="2"/>
      <c r="OKG109" s="2"/>
      <c r="OKH109" s="2"/>
      <c r="OKI109" s="2"/>
      <c r="OKJ109" s="2"/>
      <c r="OKK109" s="2"/>
      <c r="OKL109" s="2"/>
      <c r="OKM109" s="2"/>
      <c r="OKN109" s="2"/>
      <c r="OKO109" s="2"/>
      <c r="OKP109" s="2"/>
      <c r="OKQ109" s="2"/>
      <c r="OKR109" s="2"/>
      <c r="OKS109" s="2"/>
      <c r="OKT109" s="2"/>
      <c r="OKU109" s="2"/>
      <c r="OKV109" s="2"/>
      <c r="OKW109" s="2"/>
      <c r="OKX109" s="2"/>
      <c r="OKY109" s="2"/>
      <c r="OKZ109" s="2"/>
      <c r="OLA109" s="2"/>
      <c r="OLB109" s="2"/>
      <c r="OLC109" s="2"/>
      <c r="OLD109" s="2"/>
      <c r="OLE109" s="2"/>
      <c r="OLF109" s="2"/>
      <c r="OLG109" s="2"/>
      <c r="OLH109" s="2"/>
      <c r="OLI109" s="2"/>
      <c r="OLJ109" s="2"/>
      <c r="OLK109" s="2"/>
      <c r="OLL109" s="2"/>
      <c r="OLM109" s="2"/>
      <c r="OLN109" s="2"/>
      <c r="OLO109" s="2"/>
      <c r="OLP109" s="2"/>
      <c r="OLQ109" s="2"/>
      <c r="OLR109" s="2"/>
      <c r="OLS109" s="2"/>
      <c r="OLT109" s="2"/>
      <c r="OLU109" s="2"/>
      <c r="OLV109" s="2"/>
      <c r="OLW109" s="2"/>
      <c r="OLX109" s="2"/>
      <c r="OLY109" s="2"/>
      <c r="OLZ109" s="2"/>
      <c r="OMA109" s="2"/>
      <c r="OMB109" s="2"/>
      <c r="OMC109" s="2"/>
      <c r="OMD109" s="2"/>
      <c r="OME109" s="2"/>
      <c r="OMF109" s="2"/>
      <c r="OMG109" s="2"/>
      <c r="OMH109" s="2"/>
      <c r="OMI109" s="2"/>
      <c r="OMJ109" s="2"/>
      <c r="OMK109" s="2"/>
      <c r="OML109" s="2"/>
      <c r="OMM109" s="2"/>
      <c r="OMN109" s="2"/>
      <c r="OMO109" s="2"/>
      <c r="OMP109" s="2"/>
      <c r="OMQ109" s="2"/>
      <c r="OMR109" s="2"/>
      <c r="OMS109" s="2"/>
      <c r="OMT109" s="2"/>
      <c r="OMU109" s="2"/>
      <c r="OMV109" s="2"/>
      <c r="OMW109" s="2"/>
      <c r="OMX109" s="2"/>
      <c r="OMY109" s="2"/>
      <c r="OMZ109" s="2"/>
      <c r="ONA109" s="2"/>
      <c r="ONB109" s="2"/>
      <c r="ONC109" s="2"/>
      <c r="OND109" s="2"/>
      <c r="ONE109" s="2"/>
      <c r="ONF109" s="2"/>
      <c r="ONG109" s="2"/>
      <c r="ONH109" s="2"/>
      <c r="ONI109" s="2"/>
      <c r="ONJ109" s="2"/>
      <c r="ONK109" s="2"/>
      <c r="ONL109" s="2"/>
      <c r="ONM109" s="2"/>
      <c r="ONN109" s="2"/>
      <c r="ONO109" s="2"/>
      <c r="ONP109" s="2"/>
      <c r="ONQ109" s="2"/>
      <c r="ONR109" s="2"/>
      <c r="ONS109" s="2"/>
      <c r="ONT109" s="2"/>
      <c r="ONU109" s="2"/>
      <c r="ONV109" s="2"/>
      <c r="ONW109" s="2"/>
      <c r="ONX109" s="2"/>
      <c r="ONY109" s="2"/>
      <c r="ONZ109" s="2"/>
      <c r="OOA109" s="2"/>
      <c r="OOB109" s="2"/>
      <c r="OOC109" s="2"/>
      <c r="OOD109" s="2"/>
      <c r="OOE109" s="2"/>
      <c r="OOF109" s="2"/>
      <c r="OOG109" s="2"/>
      <c r="OOH109" s="2"/>
      <c r="OOI109" s="2"/>
      <c r="OOJ109" s="2"/>
      <c r="OOK109" s="2"/>
      <c r="OOL109" s="2"/>
      <c r="OOM109" s="2"/>
      <c r="OON109" s="2"/>
      <c r="OOO109" s="2"/>
      <c r="OOP109" s="2"/>
      <c r="OOQ109" s="2"/>
      <c r="OOR109" s="2"/>
      <c r="OOS109" s="2"/>
      <c r="OOT109" s="2"/>
      <c r="OOU109" s="2"/>
      <c r="OOV109" s="2"/>
      <c r="OOW109" s="2"/>
      <c r="OOX109" s="2"/>
      <c r="OOY109" s="2"/>
      <c r="OOZ109" s="2"/>
      <c r="OPA109" s="2"/>
      <c r="OPB109" s="2"/>
      <c r="OPC109" s="2"/>
      <c r="OPD109" s="2"/>
      <c r="OPE109" s="2"/>
      <c r="OPF109" s="2"/>
      <c r="OPG109" s="2"/>
      <c r="OPH109" s="2"/>
      <c r="OPI109" s="2"/>
      <c r="OPJ109" s="2"/>
      <c r="OPK109" s="2"/>
      <c r="OPL109" s="2"/>
      <c r="OPM109" s="2"/>
      <c r="OPN109" s="2"/>
      <c r="OPO109" s="2"/>
      <c r="OPP109" s="2"/>
      <c r="OPQ109" s="2"/>
      <c r="OPR109" s="2"/>
      <c r="OPS109" s="2"/>
      <c r="OPT109" s="2"/>
      <c r="OPU109" s="2"/>
      <c r="OPV109" s="2"/>
      <c r="OPW109" s="2"/>
      <c r="OPX109" s="2"/>
      <c r="OPY109" s="2"/>
      <c r="OPZ109" s="2"/>
      <c r="OQA109" s="2"/>
      <c r="OQB109" s="2"/>
      <c r="OQC109" s="2"/>
      <c r="OQD109" s="2"/>
      <c r="OQE109" s="2"/>
      <c r="OQF109" s="2"/>
      <c r="OQG109" s="2"/>
      <c r="OQH109" s="2"/>
      <c r="OQI109" s="2"/>
      <c r="OQJ109" s="2"/>
      <c r="OQK109" s="2"/>
      <c r="OQL109" s="2"/>
      <c r="OQM109" s="2"/>
      <c r="OQN109" s="2"/>
      <c r="OQO109" s="2"/>
      <c r="OQP109" s="2"/>
      <c r="OQQ109" s="2"/>
      <c r="OQR109" s="2"/>
      <c r="OQS109" s="2"/>
      <c r="OQT109" s="2"/>
      <c r="OQU109" s="2"/>
      <c r="OQV109" s="2"/>
      <c r="OQW109" s="2"/>
      <c r="OQX109" s="2"/>
      <c r="OQY109" s="2"/>
      <c r="OQZ109" s="2"/>
      <c r="ORA109" s="2"/>
      <c r="ORB109" s="2"/>
      <c r="ORC109" s="2"/>
      <c r="ORD109" s="2"/>
      <c r="ORE109" s="2"/>
      <c r="ORF109" s="2"/>
      <c r="ORG109" s="2"/>
      <c r="ORH109" s="2"/>
      <c r="ORI109" s="2"/>
      <c r="ORJ109" s="2"/>
      <c r="ORK109" s="2"/>
      <c r="ORL109" s="2"/>
      <c r="ORM109" s="2"/>
      <c r="ORN109" s="2"/>
      <c r="ORO109" s="2"/>
      <c r="ORP109" s="2"/>
      <c r="ORQ109" s="2"/>
      <c r="ORR109" s="2"/>
      <c r="ORS109" s="2"/>
      <c r="ORT109" s="2"/>
      <c r="ORU109" s="2"/>
      <c r="ORV109" s="2"/>
      <c r="ORW109" s="2"/>
      <c r="ORX109" s="2"/>
      <c r="ORY109" s="2"/>
      <c r="ORZ109" s="2"/>
      <c r="OSA109" s="2"/>
      <c r="OSB109" s="2"/>
      <c r="OSC109" s="2"/>
      <c r="OSD109" s="2"/>
      <c r="OSE109" s="2"/>
      <c r="OSF109" s="2"/>
      <c r="OSG109" s="2"/>
      <c r="OSH109" s="2"/>
      <c r="OSI109" s="2"/>
      <c r="OSJ109" s="2"/>
      <c r="OSK109" s="2"/>
      <c r="OSL109" s="2"/>
      <c r="OSM109" s="2"/>
      <c r="OSN109" s="2"/>
      <c r="OSO109" s="2"/>
      <c r="OSP109" s="2"/>
      <c r="OSQ109" s="2"/>
      <c r="OSR109" s="2"/>
      <c r="OSS109" s="2"/>
      <c r="OST109" s="2"/>
      <c r="OSU109" s="2"/>
      <c r="OSV109" s="2"/>
      <c r="OSW109" s="2"/>
      <c r="OSX109" s="2"/>
      <c r="OSY109" s="2"/>
      <c r="OSZ109" s="2"/>
      <c r="OTA109" s="2"/>
      <c r="OTB109" s="2"/>
      <c r="OTC109" s="2"/>
      <c r="OTD109" s="2"/>
      <c r="OTE109" s="2"/>
      <c r="OTF109" s="2"/>
      <c r="OTG109" s="2"/>
      <c r="OTH109" s="2"/>
      <c r="OTI109" s="2"/>
      <c r="OTJ109" s="2"/>
      <c r="OTK109" s="2"/>
      <c r="OTL109" s="2"/>
      <c r="OTM109" s="2"/>
      <c r="OTN109" s="2"/>
      <c r="OTO109" s="2"/>
      <c r="OTP109" s="2"/>
      <c r="OTQ109" s="2"/>
      <c r="OTR109" s="2"/>
      <c r="OTS109" s="2"/>
      <c r="OTT109" s="2"/>
      <c r="OTU109" s="2"/>
      <c r="OTV109" s="2"/>
      <c r="OTW109" s="2"/>
      <c r="OTX109" s="2"/>
      <c r="OTY109" s="2"/>
      <c r="OTZ109" s="2"/>
      <c r="OUA109" s="2"/>
      <c r="OUB109" s="2"/>
      <c r="OUC109" s="2"/>
      <c r="OUD109" s="2"/>
      <c r="OUE109" s="2"/>
      <c r="OUF109" s="2"/>
      <c r="OUG109" s="2"/>
      <c r="OUH109" s="2"/>
      <c r="OUI109" s="2"/>
      <c r="OUJ109" s="2"/>
      <c r="OUK109" s="2"/>
      <c r="OUL109" s="2"/>
      <c r="OUM109" s="2"/>
      <c r="OUN109" s="2"/>
      <c r="OUO109" s="2"/>
      <c r="OUP109" s="2"/>
      <c r="OUQ109" s="2"/>
      <c r="OUR109" s="2"/>
      <c r="OUS109" s="2"/>
      <c r="OUT109" s="2"/>
      <c r="OUU109" s="2"/>
      <c r="OUV109" s="2"/>
      <c r="OUW109" s="2"/>
      <c r="OUX109" s="2"/>
      <c r="OUY109" s="2"/>
      <c r="OUZ109" s="2"/>
      <c r="OVA109" s="2"/>
      <c r="OVB109" s="2"/>
      <c r="OVC109" s="2"/>
      <c r="OVD109" s="2"/>
      <c r="OVE109" s="2"/>
      <c r="OVF109" s="2"/>
      <c r="OVG109" s="2"/>
      <c r="OVH109" s="2"/>
      <c r="OVI109" s="2"/>
      <c r="OVJ109" s="2"/>
      <c r="OVK109" s="2"/>
      <c r="OVL109" s="2"/>
      <c r="OVM109" s="2"/>
      <c r="OVN109" s="2"/>
      <c r="OVO109" s="2"/>
      <c r="OVP109" s="2"/>
      <c r="OVQ109" s="2"/>
      <c r="OVR109" s="2"/>
      <c r="OVS109" s="2"/>
      <c r="OVT109" s="2"/>
      <c r="OVU109" s="2"/>
      <c r="OVV109" s="2"/>
      <c r="OVW109" s="2"/>
      <c r="OVX109" s="2"/>
      <c r="OVY109" s="2"/>
      <c r="OVZ109" s="2"/>
      <c r="OWA109" s="2"/>
      <c r="OWB109" s="2"/>
      <c r="OWC109" s="2"/>
      <c r="OWD109" s="2"/>
      <c r="OWE109" s="2"/>
      <c r="OWF109" s="2"/>
      <c r="OWG109" s="2"/>
      <c r="OWH109" s="2"/>
      <c r="OWI109" s="2"/>
      <c r="OWJ109" s="2"/>
      <c r="OWK109" s="2"/>
      <c r="OWL109" s="2"/>
      <c r="OWM109" s="2"/>
      <c r="OWN109" s="2"/>
      <c r="OWO109" s="2"/>
      <c r="OWP109" s="2"/>
      <c r="OWQ109" s="2"/>
      <c r="OWR109" s="2"/>
      <c r="OWS109" s="2"/>
      <c r="OWT109" s="2"/>
      <c r="OWU109" s="2"/>
      <c r="OWV109" s="2"/>
      <c r="OWW109" s="2"/>
      <c r="OWX109" s="2"/>
      <c r="OWY109" s="2"/>
      <c r="OWZ109" s="2"/>
      <c r="OXA109" s="2"/>
      <c r="OXB109" s="2"/>
      <c r="OXC109" s="2"/>
      <c r="OXD109" s="2"/>
      <c r="OXE109" s="2"/>
      <c r="OXF109" s="2"/>
      <c r="OXG109" s="2"/>
      <c r="OXH109" s="2"/>
      <c r="OXI109" s="2"/>
      <c r="OXJ109" s="2"/>
      <c r="OXK109" s="2"/>
      <c r="OXL109" s="2"/>
      <c r="OXM109" s="2"/>
      <c r="OXN109" s="2"/>
      <c r="OXO109" s="2"/>
      <c r="OXP109" s="2"/>
      <c r="OXQ109" s="2"/>
      <c r="OXR109" s="2"/>
      <c r="OXS109" s="2"/>
      <c r="OXT109" s="2"/>
      <c r="OXU109" s="2"/>
      <c r="OXV109" s="2"/>
      <c r="OXW109" s="2"/>
      <c r="OXX109" s="2"/>
      <c r="OXY109" s="2"/>
      <c r="OXZ109" s="2"/>
      <c r="OYA109" s="2"/>
      <c r="OYB109" s="2"/>
      <c r="OYC109" s="2"/>
      <c r="OYD109" s="2"/>
      <c r="OYE109" s="2"/>
      <c r="OYF109" s="2"/>
      <c r="OYG109" s="2"/>
      <c r="OYH109" s="2"/>
      <c r="OYI109" s="2"/>
      <c r="OYJ109" s="2"/>
      <c r="OYK109" s="2"/>
      <c r="OYL109" s="2"/>
      <c r="OYM109" s="2"/>
      <c r="OYN109" s="2"/>
      <c r="OYO109" s="2"/>
      <c r="OYP109" s="2"/>
      <c r="OYQ109" s="2"/>
      <c r="OYR109" s="2"/>
      <c r="OYS109" s="2"/>
      <c r="OYT109" s="2"/>
      <c r="OYU109" s="2"/>
      <c r="OYV109" s="2"/>
      <c r="OYW109" s="2"/>
      <c r="OYX109" s="2"/>
      <c r="OYY109" s="2"/>
      <c r="OYZ109" s="2"/>
      <c r="OZA109" s="2"/>
      <c r="OZB109" s="2"/>
      <c r="OZC109" s="2"/>
      <c r="OZD109" s="2"/>
      <c r="OZE109" s="2"/>
      <c r="OZF109" s="2"/>
      <c r="OZG109" s="2"/>
      <c r="OZH109" s="2"/>
      <c r="OZI109" s="2"/>
      <c r="OZJ109" s="2"/>
      <c r="OZK109" s="2"/>
      <c r="OZL109" s="2"/>
      <c r="OZM109" s="2"/>
      <c r="OZN109" s="2"/>
      <c r="OZO109" s="2"/>
      <c r="OZP109" s="2"/>
      <c r="OZQ109" s="2"/>
      <c r="OZR109" s="2"/>
      <c r="OZS109" s="2"/>
      <c r="OZT109" s="2"/>
      <c r="OZU109" s="2"/>
      <c r="OZV109" s="2"/>
      <c r="OZW109" s="2"/>
      <c r="OZX109" s="2"/>
      <c r="OZY109" s="2"/>
      <c r="OZZ109" s="2"/>
      <c r="PAA109" s="2"/>
      <c r="PAB109" s="2"/>
      <c r="PAC109" s="2"/>
      <c r="PAD109" s="2"/>
      <c r="PAE109" s="2"/>
      <c r="PAF109" s="2"/>
      <c r="PAG109" s="2"/>
      <c r="PAH109" s="2"/>
      <c r="PAI109" s="2"/>
      <c r="PAJ109" s="2"/>
      <c r="PAK109" s="2"/>
      <c r="PAL109" s="2"/>
      <c r="PAM109" s="2"/>
      <c r="PAN109" s="2"/>
      <c r="PAO109" s="2"/>
      <c r="PAP109" s="2"/>
      <c r="PAQ109" s="2"/>
      <c r="PAR109" s="2"/>
      <c r="PAS109" s="2"/>
      <c r="PAT109" s="2"/>
      <c r="PAU109" s="2"/>
      <c r="PAV109" s="2"/>
      <c r="PAW109" s="2"/>
      <c r="PAX109" s="2"/>
      <c r="PAY109" s="2"/>
      <c r="PAZ109" s="2"/>
      <c r="PBA109" s="2"/>
      <c r="PBB109" s="2"/>
      <c r="PBC109" s="2"/>
      <c r="PBD109" s="2"/>
      <c r="PBE109" s="2"/>
      <c r="PBF109" s="2"/>
      <c r="PBG109" s="2"/>
      <c r="PBH109" s="2"/>
      <c r="PBI109" s="2"/>
      <c r="PBJ109" s="2"/>
      <c r="PBK109" s="2"/>
      <c r="PBL109" s="2"/>
      <c r="PBM109" s="2"/>
      <c r="PBN109" s="2"/>
      <c r="PBO109" s="2"/>
      <c r="PBP109" s="2"/>
      <c r="PBQ109" s="2"/>
      <c r="PBR109" s="2"/>
      <c r="PBS109" s="2"/>
      <c r="PBT109" s="2"/>
      <c r="PBU109" s="2"/>
      <c r="PBV109" s="2"/>
      <c r="PBW109" s="2"/>
      <c r="PBX109" s="2"/>
      <c r="PBY109" s="2"/>
      <c r="PBZ109" s="2"/>
      <c r="PCA109" s="2"/>
      <c r="PCB109" s="2"/>
      <c r="PCC109" s="2"/>
      <c r="PCD109" s="2"/>
      <c r="PCE109" s="2"/>
      <c r="PCF109" s="2"/>
      <c r="PCG109" s="2"/>
      <c r="PCH109" s="2"/>
      <c r="PCI109" s="2"/>
      <c r="PCJ109" s="2"/>
      <c r="PCK109" s="2"/>
      <c r="PCL109" s="2"/>
      <c r="PCM109" s="2"/>
      <c r="PCN109" s="2"/>
      <c r="PCO109" s="2"/>
      <c r="PCP109" s="2"/>
      <c r="PCQ109" s="2"/>
      <c r="PCR109" s="2"/>
      <c r="PCS109" s="2"/>
      <c r="PCT109" s="2"/>
      <c r="PCU109" s="2"/>
      <c r="PCV109" s="2"/>
      <c r="PCW109" s="2"/>
      <c r="PCX109" s="2"/>
      <c r="PCY109" s="2"/>
      <c r="PCZ109" s="2"/>
      <c r="PDA109" s="2"/>
      <c r="PDB109" s="2"/>
      <c r="PDC109" s="2"/>
      <c r="PDD109" s="2"/>
      <c r="PDE109" s="2"/>
      <c r="PDF109" s="2"/>
      <c r="PDG109" s="2"/>
      <c r="PDH109" s="2"/>
      <c r="PDI109" s="2"/>
      <c r="PDJ109" s="2"/>
      <c r="PDK109" s="2"/>
      <c r="PDL109" s="2"/>
      <c r="PDM109" s="2"/>
      <c r="PDN109" s="2"/>
      <c r="PDO109" s="2"/>
      <c r="PDP109" s="2"/>
      <c r="PDQ109" s="2"/>
      <c r="PDR109" s="2"/>
      <c r="PDS109" s="2"/>
      <c r="PDT109" s="2"/>
      <c r="PDU109" s="2"/>
      <c r="PDV109" s="2"/>
      <c r="PDW109" s="2"/>
      <c r="PDX109" s="2"/>
      <c r="PDY109" s="2"/>
      <c r="PDZ109" s="2"/>
      <c r="PEA109" s="2"/>
      <c r="PEB109" s="2"/>
      <c r="PEC109" s="2"/>
      <c r="PED109" s="2"/>
      <c r="PEE109" s="2"/>
      <c r="PEF109" s="2"/>
      <c r="PEG109" s="2"/>
      <c r="PEH109" s="2"/>
      <c r="PEI109" s="2"/>
      <c r="PEJ109" s="2"/>
      <c r="PEK109" s="2"/>
      <c r="PEL109" s="2"/>
      <c r="PEM109" s="2"/>
      <c r="PEN109" s="2"/>
      <c r="PEO109" s="2"/>
      <c r="PEP109" s="2"/>
      <c r="PEQ109" s="2"/>
      <c r="PER109" s="2"/>
      <c r="PES109" s="2"/>
      <c r="PET109" s="2"/>
      <c r="PEU109" s="2"/>
      <c r="PEV109" s="2"/>
      <c r="PEW109" s="2"/>
      <c r="PEX109" s="2"/>
      <c r="PEY109" s="2"/>
      <c r="PEZ109" s="2"/>
      <c r="PFA109" s="2"/>
      <c r="PFB109" s="2"/>
      <c r="PFC109" s="2"/>
      <c r="PFD109" s="2"/>
      <c r="PFE109" s="2"/>
      <c r="PFF109" s="2"/>
      <c r="PFG109" s="2"/>
      <c r="PFH109" s="2"/>
      <c r="PFI109" s="2"/>
      <c r="PFJ109" s="2"/>
      <c r="PFK109" s="2"/>
      <c r="PFL109" s="2"/>
      <c r="PFM109" s="2"/>
      <c r="PFN109" s="2"/>
      <c r="PFO109" s="2"/>
      <c r="PFP109" s="2"/>
      <c r="PFQ109" s="2"/>
      <c r="PFR109" s="2"/>
      <c r="PFS109" s="2"/>
      <c r="PFT109" s="2"/>
      <c r="PFU109" s="2"/>
      <c r="PFV109" s="2"/>
      <c r="PFW109" s="2"/>
      <c r="PFX109" s="2"/>
      <c r="PFY109" s="2"/>
      <c r="PFZ109" s="2"/>
      <c r="PGA109" s="2"/>
      <c r="PGB109" s="2"/>
      <c r="PGC109" s="2"/>
      <c r="PGD109" s="2"/>
      <c r="PGE109" s="2"/>
      <c r="PGF109" s="2"/>
      <c r="PGG109" s="2"/>
      <c r="PGH109" s="2"/>
      <c r="PGI109" s="2"/>
      <c r="PGJ109" s="2"/>
      <c r="PGK109" s="2"/>
      <c r="PGL109" s="2"/>
      <c r="PGM109" s="2"/>
      <c r="PGN109" s="2"/>
      <c r="PGO109" s="2"/>
      <c r="PGP109" s="2"/>
      <c r="PGQ109" s="2"/>
      <c r="PGR109" s="2"/>
      <c r="PGS109" s="2"/>
      <c r="PGT109" s="2"/>
      <c r="PGU109" s="2"/>
      <c r="PGV109" s="2"/>
      <c r="PGW109" s="2"/>
      <c r="PGX109" s="2"/>
      <c r="PGY109" s="2"/>
      <c r="PGZ109" s="2"/>
      <c r="PHA109" s="2"/>
      <c r="PHB109" s="2"/>
      <c r="PHC109" s="2"/>
      <c r="PHD109" s="2"/>
      <c r="PHE109" s="2"/>
      <c r="PHF109" s="2"/>
      <c r="PHG109" s="2"/>
      <c r="PHH109" s="2"/>
      <c r="PHI109" s="2"/>
      <c r="PHJ109" s="2"/>
      <c r="PHK109" s="2"/>
      <c r="PHL109" s="2"/>
      <c r="PHM109" s="2"/>
      <c r="PHN109" s="2"/>
      <c r="PHO109" s="2"/>
      <c r="PHP109" s="2"/>
      <c r="PHQ109" s="2"/>
      <c r="PHR109" s="2"/>
      <c r="PHS109" s="2"/>
      <c r="PHT109" s="2"/>
      <c r="PHU109" s="2"/>
      <c r="PHV109" s="2"/>
      <c r="PHW109" s="2"/>
      <c r="PHX109" s="2"/>
      <c r="PHY109" s="2"/>
      <c r="PHZ109" s="2"/>
      <c r="PIA109" s="2"/>
      <c r="PIB109" s="2"/>
      <c r="PIC109" s="2"/>
      <c r="PID109" s="2"/>
      <c r="PIE109" s="2"/>
      <c r="PIF109" s="2"/>
      <c r="PIG109" s="2"/>
      <c r="PIH109" s="2"/>
      <c r="PII109" s="2"/>
      <c r="PIJ109" s="2"/>
      <c r="PIK109" s="2"/>
      <c r="PIL109" s="2"/>
      <c r="PIM109" s="2"/>
      <c r="PIN109" s="2"/>
      <c r="PIO109" s="2"/>
      <c r="PIP109" s="2"/>
      <c r="PIQ109" s="2"/>
      <c r="PIR109" s="2"/>
      <c r="PIS109" s="2"/>
      <c r="PIT109" s="2"/>
      <c r="PIU109" s="2"/>
      <c r="PIV109" s="2"/>
      <c r="PIW109" s="2"/>
      <c r="PIX109" s="2"/>
      <c r="PIY109" s="2"/>
      <c r="PIZ109" s="2"/>
      <c r="PJA109" s="2"/>
      <c r="PJB109" s="2"/>
      <c r="PJC109" s="2"/>
      <c r="PJD109" s="2"/>
      <c r="PJE109" s="2"/>
      <c r="PJF109" s="2"/>
      <c r="PJG109" s="2"/>
      <c r="PJH109" s="2"/>
      <c r="PJI109" s="2"/>
      <c r="PJJ109" s="2"/>
      <c r="PJK109" s="2"/>
      <c r="PJL109" s="2"/>
      <c r="PJM109" s="2"/>
      <c r="PJN109" s="2"/>
      <c r="PJO109" s="2"/>
      <c r="PJP109" s="2"/>
      <c r="PJQ109" s="2"/>
      <c r="PJR109" s="2"/>
      <c r="PJS109" s="2"/>
      <c r="PJT109" s="2"/>
      <c r="PJU109" s="2"/>
      <c r="PJV109" s="2"/>
      <c r="PJW109" s="2"/>
      <c r="PJX109" s="2"/>
      <c r="PJY109" s="2"/>
      <c r="PJZ109" s="2"/>
      <c r="PKA109" s="2"/>
      <c r="PKB109" s="2"/>
      <c r="PKC109" s="2"/>
      <c r="PKD109" s="2"/>
      <c r="PKE109" s="2"/>
      <c r="PKF109" s="2"/>
      <c r="PKG109" s="2"/>
      <c r="PKH109" s="2"/>
      <c r="PKI109" s="2"/>
      <c r="PKJ109" s="2"/>
      <c r="PKK109" s="2"/>
      <c r="PKL109" s="2"/>
      <c r="PKM109" s="2"/>
      <c r="PKN109" s="2"/>
      <c r="PKO109" s="2"/>
      <c r="PKP109" s="2"/>
      <c r="PKQ109" s="2"/>
      <c r="PKR109" s="2"/>
      <c r="PKS109" s="2"/>
      <c r="PKT109" s="2"/>
      <c r="PKU109" s="2"/>
      <c r="PKV109" s="2"/>
      <c r="PKW109" s="2"/>
      <c r="PKX109" s="2"/>
      <c r="PKY109" s="2"/>
      <c r="PKZ109" s="2"/>
      <c r="PLA109" s="2"/>
      <c r="PLB109" s="2"/>
      <c r="PLC109" s="2"/>
      <c r="PLD109" s="2"/>
      <c r="PLE109" s="2"/>
      <c r="PLF109" s="2"/>
      <c r="PLG109" s="2"/>
      <c r="PLH109" s="2"/>
      <c r="PLI109" s="2"/>
      <c r="PLJ109" s="2"/>
      <c r="PLK109" s="2"/>
      <c r="PLL109" s="2"/>
      <c r="PLM109" s="2"/>
      <c r="PLN109" s="2"/>
      <c r="PLO109" s="2"/>
      <c r="PLP109" s="2"/>
      <c r="PLQ109" s="2"/>
      <c r="PLR109" s="2"/>
      <c r="PLS109" s="2"/>
      <c r="PLT109" s="2"/>
      <c r="PLU109" s="2"/>
      <c r="PLV109" s="2"/>
      <c r="PLW109" s="2"/>
      <c r="PLX109" s="2"/>
      <c r="PLY109" s="2"/>
      <c r="PLZ109" s="2"/>
      <c r="PMA109" s="2"/>
      <c r="PMB109" s="2"/>
      <c r="PMC109" s="2"/>
      <c r="PMD109" s="2"/>
      <c r="PME109" s="2"/>
      <c r="PMF109" s="2"/>
      <c r="PMG109" s="2"/>
      <c r="PMH109" s="2"/>
      <c r="PMI109" s="2"/>
      <c r="PMJ109" s="2"/>
      <c r="PMK109" s="2"/>
      <c r="PML109" s="2"/>
      <c r="PMM109" s="2"/>
      <c r="PMN109" s="2"/>
      <c r="PMO109" s="2"/>
      <c r="PMP109" s="2"/>
      <c r="PMQ109" s="2"/>
      <c r="PMR109" s="2"/>
      <c r="PMS109" s="2"/>
      <c r="PMT109" s="2"/>
      <c r="PMU109" s="2"/>
      <c r="PMV109" s="2"/>
      <c r="PMW109" s="2"/>
      <c r="PMX109" s="2"/>
      <c r="PMY109" s="2"/>
      <c r="PMZ109" s="2"/>
      <c r="PNA109" s="2"/>
      <c r="PNB109" s="2"/>
      <c r="PNC109" s="2"/>
      <c r="PND109" s="2"/>
      <c r="PNE109" s="2"/>
      <c r="PNF109" s="2"/>
      <c r="PNG109" s="2"/>
      <c r="PNH109" s="2"/>
      <c r="PNI109" s="2"/>
      <c r="PNJ109" s="2"/>
      <c r="PNK109" s="2"/>
      <c r="PNL109" s="2"/>
      <c r="PNM109" s="2"/>
      <c r="PNN109" s="2"/>
      <c r="PNO109" s="2"/>
      <c r="PNP109" s="2"/>
      <c r="PNQ109" s="2"/>
      <c r="PNR109" s="2"/>
      <c r="PNS109" s="2"/>
      <c r="PNT109" s="2"/>
      <c r="PNU109" s="2"/>
      <c r="PNV109" s="2"/>
      <c r="PNW109" s="2"/>
      <c r="PNX109" s="2"/>
      <c r="PNY109" s="2"/>
      <c r="PNZ109" s="2"/>
      <c r="POA109" s="2"/>
      <c r="POB109" s="2"/>
      <c r="POC109" s="2"/>
      <c r="POD109" s="2"/>
      <c r="POE109" s="2"/>
      <c r="POF109" s="2"/>
      <c r="POG109" s="2"/>
      <c r="POH109" s="2"/>
      <c r="POI109" s="2"/>
      <c r="POJ109" s="2"/>
      <c r="POK109" s="2"/>
      <c r="POL109" s="2"/>
      <c r="POM109" s="2"/>
      <c r="PON109" s="2"/>
      <c r="POO109" s="2"/>
      <c r="POP109" s="2"/>
      <c r="POQ109" s="2"/>
      <c r="POR109" s="2"/>
      <c r="POS109" s="2"/>
      <c r="POT109" s="2"/>
      <c r="POU109" s="2"/>
      <c r="POV109" s="2"/>
      <c r="POW109" s="2"/>
      <c r="POX109" s="2"/>
      <c r="POY109" s="2"/>
      <c r="POZ109" s="2"/>
      <c r="PPA109" s="2"/>
      <c r="PPB109" s="2"/>
      <c r="PPC109" s="2"/>
      <c r="PPD109" s="2"/>
      <c r="PPE109" s="2"/>
      <c r="PPF109" s="2"/>
      <c r="PPG109" s="2"/>
      <c r="PPH109" s="2"/>
      <c r="PPI109" s="2"/>
      <c r="PPJ109" s="2"/>
      <c r="PPK109" s="2"/>
      <c r="PPL109" s="2"/>
      <c r="PPM109" s="2"/>
      <c r="PPN109" s="2"/>
      <c r="PPO109" s="2"/>
      <c r="PPP109" s="2"/>
      <c r="PPQ109" s="2"/>
      <c r="PPR109" s="2"/>
      <c r="PPS109" s="2"/>
      <c r="PPT109" s="2"/>
      <c r="PPU109" s="2"/>
      <c r="PPV109" s="2"/>
      <c r="PPW109" s="2"/>
      <c r="PPX109" s="2"/>
      <c r="PPY109" s="2"/>
      <c r="PPZ109" s="2"/>
      <c r="PQA109" s="2"/>
      <c r="PQB109" s="2"/>
      <c r="PQC109" s="2"/>
      <c r="PQD109" s="2"/>
      <c r="PQE109" s="2"/>
      <c r="PQF109" s="2"/>
      <c r="PQG109" s="2"/>
      <c r="PQH109" s="2"/>
      <c r="PQI109" s="2"/>
      <c r="PQJ109" s="2"/>
      <c r="PQK109" s="2"/>
      <c r="PQL109" s="2"/>
      <c r="PQM109" s="2"/>
      <c r="PQN109" s="2"/>
      <c r="PQO109" s="2"/>
      <c r="PQP109" s="2"/>
      <c r="PQQ109" s="2"/>
      <c r="PQR109" s="2"/>
      <c r="PQS109" s="2"/>
      <c r="PQT109" s="2"/>
      <c r="PQU109" s="2"/>
      <c r="PQV109" s="2"/>
      <c r="PQW109" s="2"/>
      <c r="PQX109" s="2"/>
      <c r="PQY109" s="2"/>
      <c r="PQZ109" s="2"/>
      <c r="PRA109" s="2"/>
      <c r="PRB109" s="2"/>
      <c r="PRC109" s="2"/>
      <c r="PRD109" s="2"/>
      <c r="PRE109" s="2"/>
      <c r="PRF109" s="2"/>
      <c r="PRG109" s="2"/>
      <c r="PRH109" s="2"/>
      <c r="PRI109" s="2"/>
      <c r="PRJ109" s="2"/>
      <c r="PRK109" s="2"/>
      <c r="PRL109" s="2"/>
      <c r="PRM109" s="2"/>
      <c r="PRN109" s="2"/>
      <c r="PRO109" s="2"/>
      <c r="PRP109" s="2"/>
      <c r="PRQ109" s="2"/>
      <c r="PRR109" s="2"/>
      <c r="PRS109" s="2"/>
      <c r="PRT109" s="2"/>
      <c r="PRU109" s="2"/>
      <c r="PRV109" s="2"/>
      <c r="PRW109" s="2"/>
      <c r="PRX109" s="2"/>
      <c r="PRY109" s="2"/>
      <c r="PRZ109" s="2"/>
      <c r="PSA109" s="2"/>
      <c r="PSB109" s="2"/>
      <c r="PSC109" s="2"/>
      <c r="PSD109" s="2"/>
      <c r="PSE109" s="2"/>
      <c r="PSF109" s="2"/>
      <c r="PSG109" s="2"/>
      <c r="PSH109" s="2"/>
      <c r="PSI109" s="2"/>
      <c r="PSJ109" s="2"/>
      <c r="PSK109" s="2"/>
      <c r="PSL109" s="2"/>
      <c r="PSM109" s="2"/>
      <c r="PSN109" s="2"/>
      <c r="PSO109" s="2"/>
      <c r="PSP109" s="2"/>
      <c r="PSQ109" s="2"/>
      <c r="PSR109" s="2"/>
      <c r="PSS109" s="2"/>
      <c r="PST109" s="2"/>
      <c r="PSU109" s="2"/>
      <c r="PSV109" s="2"/>
      <c r="PSW109" s="2"/>
      <c r="PSX109" s="2"/>
      <c r="PSY109" s="2"/>
      <c r="PSZ109" s="2"/>
      <c r="PTA109" s="2"/>
      <c r="PTB109" s="2"/>
      <c r="PTC109" s="2"/>
      <c r="PTD109" s="2"/>
      <c r="PTE109" s="2"/>
      <c r="PTF109" s="2"/>
      <c r="PTG109" s="2"/>
      <c r="PTH109" s="2"/>
      <c r="PTI109" s="2"/>
      <c r="PTJ109" s="2"/>
      <c r="PTK109" s="2"/>
      <c r="PTL109" s="2"/>
      <c r="PTM109" s="2"/>
      <c r="PTN109" s="2"/>
      <c r="PTO109" s="2"/>
      <c r="PTP109" s="2"/>
      <c r="PTQ109" s="2"/>
      <c r="PTR109" s="2"/>
      <c r="PTS109" s="2"/>
      <c r="PTT109" s="2"/>
      <c r="PTU109" s="2"/>
      <c r="PTV109" s="2"/>
      <c r="PTW109" s="2"/>
      <c r="PTX109" s="2"/>
      <c r="PTY109" s="2"/>
      <c r="PTZ109" s="2"/>
      <c r="PUA109" s="2"/>
      <c r="PUB109" s="2"/>
      <c r="PUC109" s="2"/>
      <c r="PUD109" s="2"/>
      <c r="PUE109" s="2"/>
      <c r="PUF109" s="2"/>
      <c r="PUG109" s="2"/>
      <c r="PUH109" s="2"/>
      <c r="PUI109" s="2"/>
      <c r="PUJ109" s="2"/>
      <c r="PUK109" s="2"/>
      <c r="PUL109" s="2"/>
      <c r="PUM109" s="2"/>
      <c r="PUN109" s="2"/>
      <c r="PUO109" s="2"/>
      <c r="PUP109" s="2"/>
      <c r="PUQ109" s="2"/>
      <c r="PUR109" s="2"/>
      <c r="PUS109" s="2"/>
      <c r="PUT109" s="2"/>
      <c r="PUU109" s="2"/>
      <c r="PUV109" s="2"/>
      <c r="PUW109" s="2"/>
      <c r="PUX109" s="2"/>
      <c r="PUY109" s="2"/>
      <c r="PUZ109" s="2"/>
      <c r="PVA109" s="2"/>
      <c r="PVB109" s="2"/>
      <c r="PVC109" s="2"/>
      <c r="PVD109" s="2"/>
      <c r="PVE109" s="2"/>
      <c r="PVF109" s="2"/>
      <c r="PVG109" s="2"/>
      <c r="PVH109" s="2"/>
      <c r="PVI109" s="2"/>
      <c r="PVJ109" s="2"/>
      <c r="PVK109" s="2"/>
      <c r="PVL109" s="2"/>
      <c r="PVM109" s="2"/>
      <c r="PVN109" s="2"/>
      <c r="PVO109" s="2"/>
      <c r="PVP109" s="2"/>
      <c r="PVQ109" s="2"/>
      <c r="PVR109" s="2"/>
      <c r="PVS109" s="2"/>
      <c r="PVT109" s="2"/>
      <c r="PVU109" s="2"/>
      <c r="PVV109" s="2"/>
      <c r="PVW109" s="2"/>
      <c r="PVX109" s="2"/>
      <c r="PVY109" s="2"/>
      <c r="PVZ109" s="2"/>
      <c r="PWA109" s="2"/>
      <c r="PWB109" s="2"/>
      <c r="PWC109" s="2"/>
      <c r="PWD109" s="2"/>
      <c r="PWE109" s="2"/>
      <c r="PWF109" s="2"/>
      <c r="PWG109" s="2"/>
      <c r="PWH109" s="2"/>
      <c r="PWI109" s="2"/>
      <c r="PWJ109" s="2"/>
      <c r="PWK109" s="2"/>
      <c r="PWL109" s="2"/>
      <c r="PWM109" s="2"/>
      <c r="PWN109" s="2"/>
      <c r="PWO109" s="2"/>
      <c r="PWP109" s="2"/>
      <c r="PWQ109" s="2"/>
      <c r="PWR109" s="2"/>
      <c r="PWS109" s="2"/>
      <c r="PWT109" s="2"/>
      <c r="PWU109" s="2"/>
      <c r="PWV109" s="2"/>
      <c r="PWW109" s="2"/>
      <c r="PWX109" s="2"/>
      <c r="PWY109" s="2"/>
      <c r="PWZ109" s="2"/>
      <c r="PXA109" s="2"/>
      <c r="PXB109" s="2"/>
      <c r="PXC109" s="2"/>
      <c r="PXD109" s="2"/>
      <c r="PXE109" s="2"/>
      <c r="PXF109" s="2"/>
      <c r="PXG109" s="2"/>
      <c r="PXH109" s="2"/>
      <c r="PXI109" s="2"/>
      <c r="PXJ109" s="2"/>
      <c r="PXK109" s="2"/>
      <c r="PXL109" s="2"/>
      <c r="PXM109" s="2"/>
      <c r="PXN109" s="2"/>
      <c r="PXO109" s="2"/>
      <c r="PXP109" s="2"/>
      <c r="PXQ109" s="2"/>
      <c r="PXR109" s="2"/>
      <c r="PXS109" s="2"/>
      <c r="PXT109" s="2"/>
      <c r="PXU109" s="2"/>
      <c r="PXV109" s="2"/>
      <c r="PXW109" s="2"/>
      <c r="PXX109" s="2"/>
      <c r="PXY109" s="2"/>
      <c r="PXZ109" s="2"/>
      <c r="PYA109" s="2"/>
      <c r="PYB109" s="2"/>
      <c r="PYC109" s="2"/>
      <c r="PYD109" s="2"/>
      <c r="PYE109" s="2"/>
      <c r="PYF109" s="2"/>
      <c r="PYG109" s="2"/>
      <c r="PYH109" s="2"/>
      <c r="PYI109" s="2"/>
      <c r="PYJ109" s="2"/>
      <c r="PYK109" s="2"/>
      <c r="PYL109" s="2"/>
      <c r="PYM109" s="2"/>
      <c r="PYN109" s="2"/>
      <c r="PYO109" s="2"/>
      <c r="PYP109" s="2"/>
      <c r="PYQ109" s="2"/>
      <c r="PYR109" s="2"/>
      <c r="PYS109" s="2"/>
      <c r="PYT109" s="2"/>
      <c r="PYU109" s="2"/>
      <c r="PYV109" s="2"/>
      <c r="PYW109" s="2"/>
      <c r="PYX109" s="2"/>
      <c r="PYY109" s="2"/>
      <c r="PYZ109" s="2"/>
      <c r="PZA109" s="2"/>
      <c r="PZB109" s="2"/>
      <c r="PZC109" s="2"/>
      <c r="PZD109" s="2"/>
      <c r="PZE109" s="2"/>
      <c r="PZF109" s="2"/>
      <c r="PZG109" s="2"/>
      <c r="PZH109" s="2"/>
      <c r="PZI109" s="2"/>
      <c r="PZJ109" s="2"/>
      <c r="PZK109" s="2"/>
      <c r="PZL109" s="2"/>
      <c r="PZM109" s="2"/>
      <c r="PZN109" s="2"/>
      <c r="PZO109" s="2"/>
      <c r="PZP109" s="2"/>
      <c r="PZQ109" s="2"/>
      <c r="PZR109" s="2"/>
      <c r="PZS109" s="2"/>
      <c r="PZT109" s="2"/>
      <c r="PZU109" s="2"/>
      <c r="PZV109" s="2"/>
      <c r="PZW109" s="2"/>
      <c r="PZX109" s="2"/>
      <c r="PZY109" s="2"/>
      <c r="PZZ109" s="2"/>
      <c r="QAA109" s="2"/>
      <c r="QAB109" s="2"/>
      <c r="QAC109" s="2"/>
      <c r="QAD109" s="2"/>
      <c r="QAE109" s="2"/>
      <c r="QAF109" s="2"/>
      <c r="QAG109" s="2"/>
      <c r="QAH109" s="2"/>
      <c r="QAI109" s="2"/>
      <c r="QAJ109" s="2"/>
      <c r="QAK109" s="2"/>
      <c r="QAL109" s="2"/>
      <c r="QAM109" s="2"/>
      <c r="QAN109" s="2"/>
      <c r="QAO109" s="2"/>
      <c r="QAP109" s="2"/>
      <c r="QAQ109" s="2"/>
      <c r="QAR109" s="2"/>
      <c r="QAS109" s="2"/>
      <c r="QAT109" s="2"/>
      <c r="QAU109" s="2"/>
      <c r="QAV109" s="2"/>
      <c r="QAW109" s="2"/>
      <c r="QAX109" s="2"/>
      <c r="QAY109" s="2"/>
      <c r="QAZ109" s="2"/>
      <c r="QBA109" s="2"/>
      <c r="QBB109" s="2"/>
      <c r="QBC109" s="2"/>
      <c r="QBD109" s="2"/>
      <c r="QBE109" s="2"/>
      <c r="QBF109" s="2"/>
      <c r="QBG109" s="2"/>
      <c r="QBH109" s="2"/>
      <c r="QBI109" s="2"/>
      <c r="QBJ109" s="2"/>
      <c r="QBK109" s="2"/>
      <c r="QBL109" s="2"/>
      <c r="QBM109" s="2"/>
      <c r="QBN109" s="2"/>
      <c r="QBO109" s="2"/>
      <c r="QBP109" s="2"/>
      <c r="QBQ109" s="2"/>
      <c r="QBR109" s="2"/>
      <c r="QBS109" s="2"/>
      <c r="QBT109" s="2"/>
      <c r="QBU109" s="2"/>
      <c r="QBV109" s="2"/>
      <c r="QBW109" s="2"/>
      <c r="QBX109" s="2"/>
      <c r="QBY109" s="2"/>
      <c r="QBZ109" s="2"/>
      <c r="QCA109" s="2"/>
      <c r="QCB109" s="2"/>
      <c r="QCC109" s="2"/>
      <c r="QCD109" s="2"/>
      <c r="QCE109" s="2"/>
      <c r="QCF109" s="2"/>
      <c r="QCG109" s="2"/>
      <c r="QCH109" s="2"/>
      <c r="QCI109" s="2"/>
      <c r="QCJ109" s="2"/>
      <c r="QCK109" s="2"/>
      <c r="QCL109" s="2"/>
      <c r="QCM109" s="2"/>
      <c r="QCN109" s="2"/>
      <c r="QCO109" s="2"/>
      <c r="QCP109" s="2"/>
      <c r="QCQ109" s="2"/>
      <c r="QCR109" s="2"/>
      <c r="QCS109" s="2"/>
      <c r="QCT109" s="2"/>
      <c r="QCU109" s="2"/>
      <c r="QCV109" s="2"/>
      <c r="QCW109" s="2"/>
      <c r="QCX109" s="2"/>
      <c r="QCY109" s="2"/>
      <c r="QCZ109" s="2"/>
      <c r="QDA109" s="2"/>
      <c r="QDB109" s="2"/>
      <c r="QDC109" s="2"/>
      <c r="QDD109" s="2"/>
      <c r="QDE109" s="2"/>
      <c r="QDF109" s="2"/>
      <c r="QDG109" s="2"/>
      <c r="QDH109" s="2"/>
      <c r="QDI109" s="2"/>
      <c r="QDJ109" s="2"/>
      <c r="QDK109" s="2"/>
      <c r="QDL109" s="2"/>
      <c r="QDM109" s="2"/>
      <c r="QDN109" s="2"/>
      <c r="QDO109" s="2"/>
      <c r="QDP109" s="2"/>
      <c r="QDQ109" s="2"/>
      <c r="QDR109" s="2"/>
      <c r="QDS109" s="2"/>
      <c r="QDT109" s="2"/>
      <c r="QDU109" s="2"/>
      <c r="QDV109" s="2"/>
      <c r="QDW109" s="2"/>
      <c r="QDX109" s="2"/>
      <c r="QDY109" s="2"/>
      <c r="QDZ109" s="2"/>
      <c r="QEA109" s="2"/>
      <c r="QEB109" s="2"/>
      <c r="QEC109" s="2"/>
      <c r="QED109" s="2"/>
      <c r="QEE109" s="2"/>
      <c r="QEF109" s="2"/>
      <c r="QEG109" s="2"/>
      <c r="QEH109" s="2"/>
      <c r="QEI109" s="2"/>
      <c r="QEJ109" s="2"/>
      <c r="QEK109" s="2"/>
      <c r="QEL109" s="2"/>
      <c r="QEM109" s="2"/>
      <c r="QEN109" s="2"/>
      <c r="QEO109" s="2"/>
      <c r="QEP109" s="2"/>
      <c r="QEQ109" s="2"/>
      <c r="QER109" s="2"/>
      <c r="QES109" s="2"/>
      <c r="QET109" s="2"/>
      <c r="QEU109" s="2"/>
      <c r="QEV109" s="2"/>
      <c r="QEW109" s="2"/>
      <c r="QEX109" s="2"/>
      <c r="QEY109" s="2"/>
      <c r="QEZ109" s="2"/>
      <c r="QFA109" s="2"/>
      <c r="QFB109" s="2"/>
      <c r="QFC109" s="2"/>
      <c r="QFD109" s="2"/>
      <c r="QFE109" s="2"/>
      <c r="QFF109" s="2"/>
      <c r="QFG109" s="2"/>
      <c r="QFH109" s="2"/>
      <c r="QFI109" s="2"/>
      <c r="QFJ109" s="2"/>
      <c r="QFK109" s="2"/>
      <c r="QFL109" s="2"/>
      <c r="QFM109" s="2"/>
      <c r="QFN109" s="2"/>
      <c r="QFO109" s="2"/>
      <c r="QFP109" s="2"/>
      <c r="QFQ109" s="2"/>
      <c r="QFR109" s="2"/>
      <c r="QFS109" s="2"/>
      <c r="QFT109" s="2"/>
      <c r="QFU109" s="2"/>
      <c r="QFV109" s="2"/>
      <c r="QFW109" s="2"/>
      <c r="QFX109" s="2"/>
      <c r="QFY109" s="2"/>
      <c r="QFZ109" s="2"/>
      <c r="QGA109" s="2"/>
      <c r="QGB109" s="2"/>
      <c r="QGC109" s="2"/>
      <c r="QGD109" s="2"/>
      <c r="QGE109" s="2"/>
      <c r="QGF109" s="2"/>
      <c r="QGG109" s="2"/>
      <c r="QGH109" s="2"/>
      <c r="QGI109" s="2"/>
      <c r="QGJ109" s="2"/>
      <c r="QGK109" s="2"/>
      <c r="QGL109" s="2"/>
      <c r="QGM109" s="2"/>
      <c r="QGN109" s="2"/>
      <c r="QGO109" s="2"/>
      <c r="QGP109" s="2"/>
      <c r="QGQ109" s="2"/>
      <c r="QGR109" s="2"/>
      <c r="QGS109" s="2"/>
      <c r="QGT109" s="2"/>
      <c r="QGU109" s="2"/>
      <c r="QGV109" s="2"/>
      <c r="QGW109" s="2"/>
      <c r="QGX109" s="2"/>
      <c r="QGY109" s="2"/>
      <c r="QGZ109" s="2"/>
      <c r="QHA109" s="2"/>
      <c r="QHB109" s="2"/>
      <c r="QHC109" s="2"/>
      <c r="QHD109" s="2"/>
      <c r="QHE109" s="2"/>
      <c r="QHF109" s="2"/>
      <c r="QHG109" s="2"/>
      <c r="QHH109" s="2"/>
      <c r="QHI109" s="2"/>
      <c r="QHJ109" s="2"/>
      <c r="QHK109" s="2"/>
      <c r="QHL109" s="2"/>
      <c r="QHM109" s="2"/>
      <c r="QHN109" s="2"/>
      <c r="QHO109" s="2"/>
      <c r="QHP109" s="2"/>
      <c r="QHQ109" s="2"/>
      <c r="QHR109" s="2"/>
      <c r="QHS109" s="2"/>
      <c r="QHT109" s="2"/>
      <c r="QHU109" s="2"/>
      <c r="QHV109" s="2"/>
      <c r="QHW109" s="2"/>
      <c r="QHX109" s="2"/>
      <c r="QHY109" s="2"/>
      <c r="QHZ109" s="2"/>
      <c r="QIA109" s="2"/>
      <c r="QIB109" s="2"/>
      <c r="QIC109" s="2"/>
      <c r="QID109" s="2"/>
      <c r="QIE109" s="2"/>
      <c r="QIF109" s="2"/>
      <c r="QIG109" s="2"/>
      <c r="QIH109" s="2"/>
      <c r="QII109" s="2"/>
      <c r="QIJ109" s="2"/>
      <c r="QIK109" s="2"/>
      <c r="QIL109" s="2"/>
      <c r="QIM109" s="2"/>
      <c r="QIN109" s="2"/>
      <c r="QIO109" s="2"/>
      <c r="QIP109" s="2"/>
      <c r="QIQ109" s="2"/>
      <c r="QIR109" s="2"/>
      <c r="QIS109" s="2"/>
      <c r="QIT109" s="2"/>
      <c r="QIU109" s="2"/>
      <c r="QIV109" s="2"/>
      <c r="QIW109" s="2"/>
      <c r="QIX109" s="2"/>
      <c r="QIY109" s="2"/>
      <c r="QIZ109" s="2"/>
      <c r="QJA109" s="2"/>
      <c r="QJB109" s="2"/>
      <c r="QJC109" s="2"/>
      <c r="QJD109" s="2"/>
      <c r="QJE109" s="2"/>
      <c r="QJF109" s="2"/>
      <c r="QJG109" s="2"/>
      <c r="QJH109" s="2"/>
      <c r="QJI109" s="2"/>
      <c r="QJJ109" s="2"/>
      <c r="QJK109" s="2"/>
      <c r="QJL109" s="2"/>
      <c r="QJM109" s="2"/>
      <c r="QJN109" s="2"/>
      <c r="QJO109" s="2"/>
      <c r="QJP109" s="2"/>
      <c r="QJQ109" s="2"/>
      <c r="QJR109" s="2"/>
      <c r="QJS109" s="2"/>
      <c r="QJT109" s="2"/>
      <c r="QJU109" s="2"/>
      <c r="QJV109" s="2"/>
      <c r="QJW109" s="2"/>
      <c r="QJX109" s="2"/>
      <c r="QJY109" s="2"/>
      <c r="QJZ109" s="2"/>
      <c r="QKA109" s="2"/>
      <c r="QKB109" s="2"/>
      <c r="QKC109" s="2"/>
      <c r="QKD109" s="2"/>
      <c r="QKE109" s="2"/>
      <c r="QKF109" s="2"/>
      <c r="QKG109" s="2"/>
      <c r="QKH109" s="2"/>
      <c r="QKI109" s="2"/>
      <c r="QKJ109" s="2"/>
      <c r="QKK109" s="2"/>
      <c r="QKL109" s="2"/>
      <c r="QKM109" s="2"/>
      <c r="QKN109" s="2"/>
      <c r="QKO109" s="2"/>
      <c r="QKP109" s="2"/>
      <c r="QKQ109" s="2"/>
      <c r="QKR109" s="2"/>
      <c r="QKS109" s="2"/>
      <c r="QKT109" s="2"/>
      <c r="QKU109" s="2"/>
      <c r="QKV109" s="2"/>
      <c r="QKW109" s="2"/>
      <c r="QKX109" s="2"/>
      <c r="QKY109" s="2"/>
      <c r="QKZ109" s="2"/>
      <c r="QLA109" s="2"/>
      <c r="QLB109" s="2"/>
      <c r="QLC109" s="2"/>
      <c r="QLD109" s="2"/>
      <c r="QLE109" s="2"/>
      <c r="QLF109" s="2"/>
      <c r="QLG109" s="2"/>
      <c r="QLH109" s="2"/>
      <c r="QLI109" s="2"/>
      <c r="QLJ109" s="2"/>
      <c r="QLK109" s="2"/>
      <c r="QLL109" s="2"/>
      <c r="QLM109" s="2"/>
      <c r="QLN109" s="2"/>
      <c r="QLO109" s="2"/>
      <c r="QLP109" s="2"/>
      <c r="QLQ109" s="2"/>
      <c r="QLR109" s="2"/>
      <c r="QLS109" s="2"/>
      <c r="QLT109" s="2"/>
      <c r="QLU109" s="2"/>
      <c r="QLV109" s="2"/>
      <c r="QLW109" s="2"/>
      <c r="QLX109" s="2"/>
      <c r="QLY109" s="2"/>
      <c r="QLZ109" s="2"/>
      <c r="QMA109" s="2"/>
      <c r="QMB109" s="2"/>
      <c r="QMC109" s="2"/>
      <c r="QMD109" s="2"/>
      <c r="QME109" s="2"/>
      <c r="QMF109" s="2"/>
      <c r="QMG109" s="2"/>
      <c r="QMH109" s="2"/>
      <c r="QMI109" s="2"/>
      <c r="QMJ109" s="2"/>
      <c r="QMK109" s="2"/>
      <c r="QML109" s="2"/>
      <c r="QMM109" s="2"/>
      <c r="QMN109" s="2"/>
      <c r="QMO109" s="2"/>
      <c r="QMP109" s="2"/>
      <c r="QMQ109" s="2"/>
      <c r="QMR109" s="2"/>
      <c r="QMS109" s="2"/>
      <c r="QMT109" s="2"/>
      <c r="QMU109" s="2"/>
      <c r="QMV109" s="2"/>
      <c r="QMW109" s="2"/>
      <c r="QMX109" s="2"/>
      <c r="QMY109" s="2"/>
      <c r="QMZ109" s="2"/>
      <c r="QNA109" s="2"/>
      <c r="QNB109" s="2"/>
      <c r="QNC109" s="2"/>
      <c r="QND109" s="2"/>
      <c r="QNE109" s="2"/>
      <c r="QNF109" s="2"/>
      <c r="QNG109" s="2"/>
      <c r="QNH109" s="2"/>
      <c r="QNI109" s="2"/>
      <c r="QNJ109" s="2"/>
      <c r="QNK109" s="2"/>
      <c r="QNL109" s="2"/>
      <c r="QNM109" s="2"/>
      <c r="QNN109" s="2"/>
      <c r="QNO109" s="2"/>
      <c r="QNP109" s="2"/>
      <c r="QNQ109" s="2"/>
      <c r="QNR109" s="2"/>
      <c r="QNS109" s="2"/>
      <c r="QNT109" s="2"/>
      <c r="QNU109" s="2"/>
      <c r="QNV109" s="2"/>
      <c r="QNW109" s="2"/>
      <c r="QNX109" s="2"/>
      <c r="QNY109" s="2"/>
      <c r="QNZ109" s="2"/>
      <c r="QOA109" s="2"/>
      <c r="QOB109" s="2"/>
      <c r="QOC109" s="2"/>
      <c r="QOD109" s="2"/>
      <c r="QOE109" s="2"/>
      <c r="QOF109" s="2"/>
      <c r="QOG109" s="2"/>
      <c r="QOH109" s="2"/>
      <c r="QOI109" s="2"/>
      <c r="QOJ109" s="2"/>
      <c r="QOK109" s="2"/>
      <c r="QOL109" s="2"/>
      <c r="QOM109" s="2"/>
      <c r="QON109" s="2"/>
      <c r="QOO109" s="2"/>
      <c r="QOP109" s="2"/>
      <c r="QOQ109" s="2"/>
      <c r="QOR109" s="2"/>
      <c r="QOS109" s="2"/>
      <c r="QOT109" s="2"/>
      <c r="QOU109" s="2"/>
      <c r="QOV109" s="2"/>
      <c r="QOW109" s="2"/>
      <c r="QOX109" s="2"/>
      <c r="QOY109" s="2"/>
      <c r="QOZ109" s="2"/>
      <c r="QPA109" s="2"/>
      <c r="QPB109" s="2"/>
      <c r="QPC109" s="2"/>
      <c r="QPD109" s="2"/>
      <c r="QPE109" s="2"/>
      <c r="QPF109" s="2"/>
      <c r="QPG109" s="2"/>
      <c r="QPH109" s="2"/>
      <c r="QPI109" s="2"/>
      <c r="QPJ109" s="2"/>
      <c r="QPK109" s="2"/>
      <c r="QPL109" s="2"/>
      <c r="QPM109" s="2"/>
      <c r="QPN109" s="2"/>
      <c r="QPO109" s="2"/>
      <c r="QPP109" s="2"/>
      <c r="QPQ109" s="2"/>
      <c r="QPR109" s="2"/>
      <c r="QPS109" s="2"/>
      <c r="QPT109" s="2"/>
      <c r="QPU109" s="2"/>
      <c r="QPV109" s="2"/>
      <c r="QPW109" s="2"/>
      <c r="QPX109" s="2"/>
      <c r="QPY109" s="2"/>
      <c r="QPZ109" s="2"/>
      <c r="QQA109" s="2"/>
      <c r="QQB109" s="2"/>
      <c r="QQC109" s="2"/>
      <c r="QQD109" s="2"/>
      <c r="QQE109" s="2"/>
      <c r="QQF109" s="2"/>
      <c r="QQG109" s="2"/>
      <c r="QQH109" s="2"/>
      <c r="QQI109" s="2"/>
      <c r="QQJ109" s="2"/>
      <c r="QQK109" s="2"/>
      <c r="QQL109" s="2"/>
      <c r="QQM109" s="2"/>
      <c r="QQN109" s="2"/>
      <c r="QQO109" s="2"/>
      <c r="QQP109" s="2"/>
      <c r="QQQ109" s="2"/>
      <c r="QQR109" s="2"/>
      <c r="QQS109" s="2"/>
      <c r="QQT109" s="2"/>
      <c r="QQU109" s="2"/>
      <c r="QQV109" s="2"/>
      <c r="QQW109" s="2"/>
      <c r="QQX109" s="2"/>
      <c r="QQY109" s="2"/>
      <c r="QQZ109" s="2"/>
      <c r="QRA109" s="2"/>
      <c r="QRB109" s="2"/>
      <c r="QRC109" s="2"/>
      <c r="QRD109" s="2"/>
      <c r="QRE109" s="2"/>
      <c r="QRF109" s="2"/>
      <c r="QRG109" s="2"/>
      <c r="QRH109" s="2"/>
      <c r="QRI109" s="2"/>
      <c r="QRJ109" s="2"/>
      <c r="QRK109" s="2"/>
      <c r="QRL109" s="2"/>
      <c r="QRM109" s="2"/>
      <c r="QRN109" s="2"/>
      <c r="QRO109" s="2"/>
      <c r="QRP109" s="2"/>
      <c r="QRQ109" s="2"/>
      <c r="QRR109" s="2"/>
      <c r="QRS109" s="2"/>
      <c r="QRT109" s="2"/>
      <c r="QRU109" s="2"/>
      <c r="QRV109" s="2"/>
      <c r="QRW109" s="2"/>
      <c r="QRX109" s="2"/>
      <c r="QRY109" s="2"/>
      <c r="QRZ109" s="2"/>
      <c r="QSA109" s="2"/>
      <c r="QSB109" s="2"/>
      <c r="QSC109" s="2"/>
      <c r="QSD109" s="2"/>
      <c r="QSE109" s="2"/>
      <c r="QSF109" s="2"/>
      <c r="QSG109" s="2"/>
      <c r="QSH109" s="2"/>
      <c r="QSI109" s="2"/>
      <c r="QSJ109" s="2"/>
      <c r="QSK109" s="2"/>
      <c r="QSL109" s="2"/>
      <c r="QSM109" s="2"/>
      <c r="QSN109" s="2"/>
      <c r="QSO109" s="2"/>
      <c r="QSP109" s="2"/>
      <c r="QSQ109" s="2"/>
      <c r="QSR109" s="2"/>
      <c r="QSS109" s="2"/>
      <c r="QST109" s="2"/>
      <c r="QSU109" s="2"/>
      <c r="QSV109" s="2"/>
      <c r="QSW109" s="2"/>
      <c r="QSX109" s="2"/>
      <c r="QSY109" s="2"/>
      <c r="QSZ109" s="2"/>
      <c r="QTA109" s="2"/>
      <c r="QTB109" s="2"/>
      <c r="QTC109" s="2"/>
      <c r="QTD109" s="2"/>
      <c r="QTE109" s="2"/>
      <c r="QTF109" s="2"/>
      <c r="QTG109" s="2"/>
      <c r="QTH109" s="2"/>
      <c r="QTI109" s="2"/>
      <c r="QTJ109" s="2"/>
      <c r="QTK109" s="2"/>
      <c r="QTL109" s="2"/>
      <c r="QTM109" s="2"/>
      <c r="QTN109" s="2"/>
      <c r="QTO109" s="2"/>
      <c r="QTP109" s="2"/>
      <c r="QTQ109" s="2"/>
      <c r="QTR109" s="2"/>
      <c r="QTS109" s="2"/>
      <c r="QTT109" s="2"/>
      <c r="QTU109" s="2"/>
      <c r="QTV109" s="2"/>
      <c r="QTW109" s="2"/>
      <c r="QTX109" s="2"/>
      <c r="QTY109" s="2"/>
      <c r="QTZ109" s="2"/>
      <c r="QUA109" s="2"/>
      <c r="QUB109" s="2"/>
      <c r="QUC109" s="2"/>
      <c r="QUD109" s="2"/>
      <c r="QUE109" s="2"/>
      <c r="QUF109" s="2"/>
      <c r="QUG109" s="2"/>
      <c r="QUH109" s="2"/>
      <c r="QUI109" s="2"/>
      <c r="QUJ109" s="2"/>
      <c r="QUK109" s="2"/>
      <c r="QUL109" s="2"/>
      <c r="QUM109" s="2"/>
      <c r="QUN109" s="2"/>
      <c r="QUO109" s="2"/>
      <c r="QUP109" s="2"/>
      <c r="QUQ109" s="2"/>
      <c r="QUR109" s="2"/>
      <c r="QUS109" s="2"/>
      <c r="QUT109" s="2"/>
      <c r="QUU109" s="2"/>
      <c r="QUV109" s="2"/>
      <c r="QUW109" s="2"/>
      <c r="QUX109" s="2"/>
      <c r="QUY109" s="2"/>
      <c r="QUZ109" s="2"/>
      <c r="QVA109" s="2"/>
      <c r="QVB109" s="2"/>
      <c r="QVC109" s="2"/>
      <c r="QVD109" s="2"/>
      <c r="QVE109" s="2"/>
      <c r="QVF109" s="2"/>
      <c r="QVG109" s="2"/>
      <c r="QVH109" s="2"/>
      <c r="QVI109" s="2"/>
      <c r="QVJ109" s="2"/>
      <c r="QVK109" s="2"/>
      <c r="QVL109" s="2"/>
      <c r="QVM109" s="2"/>
      <c r="QVN109" s="2"/>
      <c r="QVO109" s="2"/>
      <c r="QVP109" s="2"/>
      <c r="QVQ109" s="2"/>
      <c r="QVR109" s="2"/>
      <c r="QVS109" s="2"/>
      <c r="QVT109" s="2"/>
      <c r="QVU109" s="2"/>
      <c r="QVV109" s="2"/>
      <c r="QVW109" s="2"/>
      <c r="QVX109" s="2"/>
      <c r="QVY109" s="2"/>
      <c r="QVZ109" s="2"/>
      <c r="QWA109" s="2"/>
      <c r="QWB109" s="2"/>
      <c r="QWC109" s="2"/>
      <c r="QWD109" s="2"/>
      <c r="QWE109" s="2"/>
      <c r="QWF109" s="2"/>
      <c r="QWG109" s="2"/>
      <c r="QWH109" s="2"/>
      <c r="QWI109" s="2"/>
      <c r="QWJ109" s="2"/>
      <c r="QWK109" s="2"/>
      <c r="QWL109" s="2"/>
      <c r="QWM109" s="2"/>
      <c r="QWN109" s="2"/>
      <c r="QWO109" s="2"/>
      <c r="QWP109" s="2"/>
      <c r="QWQ109" s="2"/>
      <c r="QWR109" s="2"/>
      <c r="QWS109" s="2"/>
      <c r="QWT109" s="2"/>
      <c r="QWU109" s="2"/>
      <c r="QWV109" s="2"/>
      <c r="QWW109" s="2"/>
      <c r="QWX109" s="2"/>
      <c r="QWY109" s="2"/>
      <c r="QWZ109" s="2"/>
      <c r="QXA109" s="2"/>
      <c r="QXB109" s="2"/>
      <c r="QXC109" s="2"/>
      <c r="QXD109" s="2"/>
      <c r="QXE109" s="2"/>
      <c r="QXF109" s="2"/>
      <c r="QXG109" s="2"/>
      <c r="QXH109" s="2"/>
      <c r="QXI109" s="2"/>
      <c r="QXJ109" s="2"/>
      <c r="QXK109" s="2"/>
      <c r="QXL109" s="2"/>
      <c r="QXM109" s="2"/>
      <c r="QXN109" s="2"/>
      <c r="QXO109" s="2"/>
      <c r="QXP109" s="2"/>
      <c r="QXQ109" s="2"/>
      <c r="QXR109" s="2"/>
      <c r="QXS109" s="2"/>
      <c r="QXT109" s="2"/>
      <c r="QXU109" s="2"/>
      <c r="QXV109" s="2"/>
      <c r="QXW109" s="2"/>
      <c r="QXX109" s="2"/>
      <c r="QXY109" s="2"/>
      <c r="QXZ109" s="2"/>
      <c r="QYA109" s="2"/>
      <c r="QYB109" s="2"/>
      <c r="QYC109" s="2"/>
      <c r="QYD109" s="2"/>
      <c r="QYE109" s="2"/>
      <c r="QYF109" s="2"/>
      <c r="QYG109" s="2"/>
      <c r="QYH109" s="2"/>
      <c r="QYI109" s="2"/>
      <c r="QYJ109" s="2"/>
      <c r="QYK109" s="2"/>
      <c r="QYL109" s="2"/>
      <c r="QYM109" s="2"/>
      <c r="QYN109" s="2"/>
      <c r="QYO109" s="2"/>
      <c r="QYP109" s="2"/>
      <c r="QYQ109" s="2"/>
      <c r="QYR109" s="2"/>
      <c r="QYS109" s="2"/>
      <c r="QYT109" s="2"/>
      <c r="QYU109" s="2"/>
      <c r="QYV109" s="2"/>
      <c r="QYW109" s="2"/>
      <c r="QYX109" s="2"/>
      <c r="QYY109" s="2"/>
      <c r="QYZ109" s="2"/>
      <c r="QZA109" s="2"/>
      <c r="QZB109" s="2"/>
      <c r="QZC109" s="2"/>
      <c r="QZD109" s="2"/>
      <c r="QZE109" s="2"/>
      <c r="QZF109" s="2"/>
      <c r="QZG109" s="2"/>
      <c r="QZH109" s="2"/>
      <c r="QZI109" s="2"/>
      <c r="QZJ109" s="2"/>
      <c r="QZK109" s="2"/>
      <c r="QZL109" s="2"/>
      <c r="QZM109" s="2"/>
      <c r="QZN109" s="2"/>
      <c r="QZO109" s="2"/>
      <c r="QZP109" s="2"/>
      <c r="QZQ109" s="2"/>
      <c r="QZR109" s="2"/>
      <c r="QZS109" s="2"/>
      <c r="QZT109" s="2"/>
      <c r="QZU109" s="2"/>
      <c r="QZV109" s="2"/>
      <c r="QZW109" s="2"/>
      <c r="QZX109" s="2"/>
      <c r="QZY109" s="2"/>
      <c r="QZZ109" s="2"/>
      <c r="RAA109" s="2"/>
      <c r="RAB109" s="2"/>
      <c r="RAC109" s="2"/>
      <c r="RAD109" s="2"/>
      <c r="RAE109" s="2"/>
      <c r="RAF109" s="2"/>
      <c r="RAG109" s="2"/>
      <c r="RAH109" s="2"/>
      <c r="RAI109" s="2"/>
      <c r="RAJ109" s="2"/>
      <c r="RAK109" s="2"/>
      <c r="RAL109" s="2"/>
      <c r="RAM109" s="2"/>
      <c r="RAN109" s="2"/>
      <c r="RAO109" s="2"/>
      <c r="RAP109" s="2"/>
      <c r="RAQ109" s="2"/>
      <c r="RAR109" s="2"/>
      <c r="RAS109" s="2"/>
      <c r="RAT109" s="2"/>
      <c r="RAU109" s="2"/>
      <c r="RAV109" s="2"/>
      <c r="RAW109" s="2"/>
      <c r="RAX109" s="2"/>
      <c r="RAY109" s="2"/>
      <c r="RAZ109" s="2"/>
      <c r="RBA109" s="2"/>
      <c r="RBB109" s="2"/>
      <c r="RBC109" s="2"/>
      <c r="RBD109" s="2"/>
      <c r="RBE109" s="2"/>
      <c r="RBF109" s="2"/>
      <c r="RBG109" s="2"/>
      <c r="RBH109" s="2"/>
      <c r="RBI109" s="2"/>
      <c r="RBJ109" s="2"/>
      <c r="RBK109" s="2"/>
      <c r="RBL109" s="2"/>
      <c r="RBM109" s="2"/>
      <c r="RBN109" s="2"/>
      <c r="RBO109" s="2"/>
      <c r="RBP109" s="2"/>
      <c r="RBQ109" s="2"/>
      <c r="RBR109" s="2"/>
      <c r="RBS109" s="2"/>
      <c r="RBT109" s="2"/>
      <c r="RBU109" s="2"/>
      <c r="RBV109" s="2"/>
      <c r="RBW109" s="2"/>
      <c r="RBX109" s="2"/>
      <c r="RBY109" s="2"/>
      <c r="RBZ109" s="2"/>
      <c r="RCA109" s="2"/>
      <c r="RCB109" s="2"/>
      <c r="RCC109" s="2"/>
      <c r="RCD109" s="2"/>
      <c r="RCE109" s="2"/>
      <c r="RCF109" s="2"/>
      <c r="RCG109" s="2"/>
      <c r="RCH109" s="2"/>
      <c r="RCI109" s="2"/>
      <c r="RCJ109" s="2"/>
      <c r="RCK109" s="2"/>
      <c r="RCL109" s="2"/>
      <c r="RCM109" s="2"/>
      <c r="RCN109" s="2"/>
      <c r="RCO109" s="2"/>
      <c r="RCP109" s="2"/>
      <c r="RCQ109" s="2"/>
      <c r="RCR109" s="2"/>
      <c r="RCS109" s="2"/>
      <c r="RCT109" s="2"/>
      <c r="RCU109" s="2"/>
      <c r="RCV109" s="2"/>
      <c r="RCW109" s="2"/>
      <c r="RCX109" s="2"/>
      <c r="RCY109" s="2"/>
      <c r="RCZ109" s="2"/>
      <c r="RDA109" s="2"/>
      <c r="RDB109" s="2"/>
      <c r="RDC109" s="2"/>
      <c r="RDD109" s="2"/>
      <c r="RDE109" s="2"/>
      <c r="RDF109" s="2"/>
      <c r="RDG109" s="2"/>
      <c r="RDH109" s="2"/>
      <c r="RDI109" s="2"/>
      <c r="RDJ109" s="2"/>
      <c r="RDK109" s="2"/>
      <c r="RDL109" s="2"/>
      <c r="RDM109" s="2"/>
      <c r="RDN109" s="2"/>
      <c r="RDO109" s="2"/>
      <c r="RDP109" s="2"/>
      <c r="RDQ109" s="2"/>
      <c r="RDR109" s="2"/>
      <c r="RDS109" s="2"/>
      <c r="RDT109" s="2"/>
      <c r="RDU109" s="2"/>
      <c r="RDV109" s="2"/>
      <c r="RDW109" s="2"/>
      <c r="RDX109" s="2"/>
      <c r="RDY109" s="2"/>
      <c r="RDZ109" s="2"/>
      <c r="REA109" s="2"/>
      <c r="REB109" s="2"/>
      <c r="REC109" s="2"/>
      <c r="RED109" s="2"/>
      <c r="REE109" s="2"/>
      <c r="REF109" s="2"/>
      <c r="REG109" s="2"/>
      <c r="REH109" s="2"/>
      <c r="REI109" s="2"/>
      <c r="REJ109" s="2"/>
      <c r="REK109" s="2"/>
      <c r="REL109" s="2"/>
      <c r="REM109" s="2"/>
      <c r="REN109" s="2"/>
      <c r="REO109" s="2"/>
      <c r="REP109" s="2"/>
      <c r="REQ109" s="2"/>
      <c r="RER109" s="2"/>
      <c r="RES109" s="2"/>
      <c r="RET109" s="2"/>
      <c r="REU109" s="2"/>
      <c r="REV109" s="2"/>
      <c r="REW109" s="2"/>
      <c r="REX109" s="2"/>
      <c r="REY109" s="2"/>
      <c r="REZ109" s="2"/>
      <c r="RFA109" s="2"/>
      <c r="RFB109" s="2"/>
      <c r="RFC109" s="2"/>
      <c r="RFD109" s="2"/>
      <c r="RFE109" s="2"/>
      <c r="RFF109" s="2"/>
      <c r="RFG109" s="2"/>
      <c r="RFH109" s="2"/>
      <c r="RFI109" s="2"/>
      <c r="RFJ109" s="2"/>
      <c r="RFK109" s="2"/>
      <c r="RFL109" s="2"/>
      <c r="RFM109" s="2"/>
      <c r="RFN109" s="2"/>
      <c r="RFO109" s="2"/>
      <c r="RFP109" s="2"/>
      <c r="RFQ109" s="2"/>
      <c r="RFR109" s="2"/>
      <c r="RFS109" s="2"/>
      <c r="RFT109" s="2"/>
      <c r="RFU109" s="2"/>
      <c r="RFV109" s="2"/>
      <c r="RFW109" s="2"/>
      <c r="RFX109" s="2"/>
      <c r="RFY109" s="2"/>
      <c r="RFZ109" s="2"/>
      <c r="RGA109" s="2"/>
      <c r="RGB109" s="2"/>
      <c r="RGC109" s="2"/>
      <c r="RGD109" s="2"/>
      <c r="RGE109" s="2"/>
      <c r="RGF109" s="2"/>
      <c r="RGG109" s="2"/>
      <c r="RGH109" s="2"/>
      <c r="RGI109" s="2"/>
      <c r="RGJ109" s="2"/>
      <c r="RGK109" s="2"/>
      <c r="RGL109" s="2"/>
      <c r="RGM109" s="2"/>
      <c r="RGN109" s="2"/>
      <c r="RGO109" s="2"/>
      <c r="RGP109" s="2"/>
      <c r="RGQ109" s="2"/>
      <c r="RGR109" s="2"/>
      <c r="RGS109" s="2"/>
      <c r="RGT109" s="2"/>
      <c r="RGU109" s="2"/>
      <c r="RGV109" s="2"/>
      <c r="RGW109" s="2"/>
      <c r="RGX109" s="2"/>
      <c r="RGY109" s="2"/>
      <c r="RGZ109" s="2"/>
      <c r="RHA109" s="2"/>
      <c r="RHB109" s="2"/>
      <c r="RHC109" s="2"/>
      <c r="RHD109" s="2"/>
      <c r="RHE109" s="2"/>
      <c r="RHF109" s="2"/>
      <c r="RHG109" s="2"/>
      <c r="RHH109" s="2"/>
      <c r="RHI109" s="2"/>
      <c r="RHJ109" s="2"/>
      <c r="RHK109" s="2"/>
      <c r="RHL109" s="2"/>
      <c r="RHM109" s="2"/>
      <c r="RHN109" s="2"/>
      <c r="RHO109" s="2"/>
      <c r="RHP109" s="2"/>
      <c r="RHQ109" s="2"/>
      <c r="RHR109" s="2"/>
      <c r="RHS109" s="2"/>
      <c r="RHT109" s="2"/>
      <c r="RHU109" s="2"/>
      <c r="RHV109" s="2"/>
      <c r="RHW109" s="2"/>
      <c r="RHX109" s="2"/>
      <c r="RHY109" s="2"/>
      <c r="RHZ109" s="2"/>
      <c r="RIA109" s="2"/>
      <c r="RIB109" s="2"/>
      <c r="RIC109" s="2"/>
      <c r="RID109" s="2"/>
      <c r="RIE109" s="2"/>
      <c r="RIF109" s="2"/>
      <c r="RIG109" s="2"/>
      <c r="RIH109" s="2"/>
      <c r="RII109" s="2"/>
      <c r="RIJ109" s="2"/>
      <c r="RIK109" s="2"/>
      <c r="RIL109" s="2"/>
      <c r="RIM109" s="2"/>
      <c r="RIN109" s="2"/>
      <c r="RIO109" s="2"/>
      <c r="RIP109" s="2"/>
      <c r="RIQ109" s="2"/>
      <c r="RIR109" s="2"/>
      <c r="RIS109" s="2"/>
      <c r="RIT109" s="2"/>
      <c r="RIU109" s="2"/>
      <c r="RIV109" s="2"/>
      <c r="RIW109" s="2"/>
      <c r="RIX109" s="2"/>
      <c r="RIY109" s="2"/>
      <c r="RIZ109" s="2"/>
      <c r="RJA109" s="2"/>
      <c r="RJB109" s="2"/>
      <c r="RJC109" s="2"/>
      <c r="RJD109" s="2"/>
      <c r="RJE109" s="2"/>
      <c r="RJF109" s="2"/>
      <c r="RJG109" s="2"/>
      <c r="RJH109" s="2"/>
      <c r="RJI109" s="2"/>
      <c r="RJJ109" s="2"/>
      <c r="RJK109" s="2"/>
      <c r="RJL109" s="2"/>
      <c r="RJM109" s="2"/>
      <c r="RJN109" s="2"/>
      <c r="RJO109" s="2"/>
      <c r="RJP109" s="2"/>
      <c r="RJQ109" s="2"/>
      <c r="RJR109" s="2"/>
      <c r="RJS109" s="2"/>
      <c r="RJT109" s="2"/>
      <c r="RJU109" s="2"/>
      <c r="RJV109" s="2"/>
      <c r="RJW109" s="2"/>
      <c r="RJX109" s="2"/>
      <c r="RJY109" s="2"/>
      <c r="RJZ109" s="2"/>
      <c r="RKA109" s="2"/>
      <c r="RKB109" s="2"/>
      <c r="RKC109" s="2"/>
      <c r="RKD109" s="2"/>
      <c r="RKE109" s="2"/>
      <c r="RKF109" s="2"/>
      <c r="RKG109" s="2"/>
      <c r="RKH109" s="2"/>
      <c r="RKI109" s="2"/>
      <c r="RKJ109" s="2"/>
      <c r="RKK109" s="2"/>
      <c r="RKL109" s="2"/>
      <c r="RKM109" s="2"/>
      <c r="RKN109" s="2"/>
      <c r="RKO109" s="2"/>
      <c r="RKP109" s="2"/>
      <c r="RKQ109" s="2"/>
      <c r="RKR109" s="2"/>
      <c r="RKS109" s="2"/>
      <c r="RKT109" s="2"/>
      <c r="RKU109" s="2"/>
      <c r="RKV109" s="2"/>
      <c r="RKW109" s="2"/>
      <c r="RKX109" s="2"/>
      <c r="RKY109" s="2"/>
      <c r="RKZ109" s="2"/>
      <c r="RLA109" s="2"/>
      <c r="RLB109" s="2"/>
      <c r="RLC109" s="2"/>
      <c r="RLD109" s="2"/>
      <c r="RLE109" s="2"/>
      <c r="RLF109" s="2"/>
      <c r="RLG109" s="2"/>
      <c r="RLH109" s="2"/>
      <c r="RLI109" s="2"/>
      <c r="RLJ109" s="2"/>
      <c r="RLK109" s="2"/>
      <c r="RLL109" s="2"/>
      <c r="RLM109" s="2"/>
      <c r="RLN109" s="2"/>
      <c r="RLO109" s="2"/>
      <c r="RLP109" s="2"/>
      <c r="RLQ109" s="2"/>
      <c r="RLR109" s="2"/>
      <c r="RLS109" s="2"/>
      <c r="RLT109" s="2"/>
      <c r="RLU109" s="2"/>
      <c r="RLV109" s="2"/>
      <c r="RLW109" s="2"/>
      <c r="RLX109" s="2"/>
      <c r="RLY109" s="2"/>
      <c r="RLZ109" s="2"/>
      <c r="RMA109" s="2"/>
      <c r="RMB109" s="2"/>
      <c r="RMC109" s="2"/>
      <c r="RMD109" s="2"/>
      <c r="RME109" s="2"/>
      <c r="RMF109" s="2"/>
      <c r="RMG109" s="2"/>
      <c r="RMH109" s="2"/>
      <c r="RMI109" s="2"/>
      <c r="RMJ109" s="2"/>
      <c r="RMK109" s="2"/>
      <c r="RML109" s="2"/>
      <c r="RMM109" s="2"/>
      <c r="RMN109" s="2"/>
      <c r="RMO109" s="2"/>
      <c r="RMP109" s="2"/>
      <c r="RMQ109" s="2"/>
      <c r="RMR109" s="2"/>
      <c r="RMS109" s="2"/>
      <c r="RMT109" s="2"/>
      <c r="RMU109" s="2"/>
      <c r="RMV109" s="2"/>
      <c r="RMW109" s="2"/>
      <c r="RMX109" s="2"/>
      <c r="RMY109" s="2"/>
      <c r="RMZ109" s="2"/>
      <c r="RNA109" s="2"/>
      <c r="RNB109" s="2"/>
      <c r="RNC109" s="2"/>
      <c r="RND109" s="2"/>
      <c r="RNE109" s="2"/>
      <c r="RNF109" s="2"/>
      <c r="RNG109" s="2"/>
      <c r="RNH109" s="2"/>
      <c r="RNI109" s="2"/>
      <c r="RNJ109" s="2"/>
      <c r="RNK109" s="2"/>
      <c r="RNL109" s="2"/>
      <c r="RNM109" s="2"/>
      <c r="RNN109" s="2"/>
      <c r="RNO109" s="2"/>
      <c r="RNP109" s="2"/>
      <c r="RNQ109" s="2"/>
      <c r="RNR109" s="2"/>
      <c r="RNS109" s="2"/>
      <c r="RNT109" s="2"/>
      <c r="RNU109" s="2"/>
      <c r="RNV109" s="2"/>
      <c r="RNW109" s="2"/>
      <c r="RNX109" s="2"/>
      <c r="RNY109" s="2"/>
      <c r="RNZ109" s="2"/>
      <c r="ROA109" s="2"/>
      <c r="ROB109" s="2"/>
      <c r="ROC109" s="2"/>
      <c r="ROD109" s="2"/>
      <c r="ROE109" s="2"/>
      <c r="ROF109" s="2"/>
      <c r="ROG109" s="2"/>
      <c r="ROH109" s="2"/>
      <c r="ROI109" s="2"/>
      <c r="ROJ109" s="2"/>
      <c r="ROK109" s="2"/>
      <c r="ROL109" s="2"/>
      <c r="ROM109" s="2"/>
      <c r="RON109" s="2"/>
      <c r="ROO109" s="2"/>
      <c r="ROP109" s="2"/>
      <c r="ROQ109" s="2"/>
      <c r="ROR109" s="2"/>
      <c r="ROS109" s="2"/>
      <c r="ROT109" s="2"/>
      <c r="ROU109" s="2"/>
      <c r="ROV109" s="2"/>
      <c r="ROW109" s="2"/>
      <c r="ROX109" s="2"/>
      <c r="ROY109" s="2"/>
      <c r="ROZ109" s="2"/>
      <c r="RPA109" s="2"/>
      <c r="RPB109" s="2"/>
      <c r="RPC109" s="2"/>
      <c r="RPD109" s="2"/>
      <c r="RPE109" s="2"/>
      <c r="RPF109" s="2"/>
      <c r="RPG109" s="2"/>
      <c r="RPH109" s="2"/>
      <c r="RPI109" s="2"/>
      <c r="RPJ109" s="2"/>
      <c r="RPK109" s="2"/>
      <c r="RPL109" s="2"/>
      <c r="RPM109" s="2"/>
      <c r="RPN109" s="2"/>
      <c r="RPO109" s="2"/>
      <c r="RPP109" s="2"/>
      <c r="RPQ109" s="2"/>
      <c r="RPR109" s="2"/>
      <c r="RPS109" s="2"/>
      <c r="RPT109" s="2"/>
      <c r="RPU109" s="2"/>
      <c r="RPV109" s="2"/>
      <c r="RPW109" s="2"/>
      <c r="RPX109" s="2"/>
      <c r="RPY109" s="2"/>
      <c r="RPZ109" s="2"/>
      <c r="RQA109" s="2"/>
      <c r="RQB109" s="2"/>
      <c r="RQC109" s="2"/>
      <c r="RQD109" s="2"/>
      <c r="RQE109" s="2"/>
      <c r="RQF109" s="2"/>
      <c r="RQG109" s="2"/>
      <c r="RQH109" s="2"/>
      <c r="RQI109" s="2"/>
      <c r="RQJ109" s="2"/>
      <c r="RQK109" s="2"/>
      <c r="RQL109" s="2"/>
      <c r="RQM109" s="2"/>
      <c r="RQN109" s="2"/>
      <c r="RQO109" s="2"/>
      <c r="RQP109" s="2"/>
      <c r="RQQ109" s="2"/>
      <c r="RQR109" s="2"/>
      <c r="RQS109" s="2"/>
      <c r="RQT109" s="2"/>
      <c r="RQU109" s="2"/>
      <c r="RQV109" s="2"/>
      <c r="RQW109" s="2"/>
      <c r="RQX109" s="2"/>
      <c r="RQY109" s="2"/>
      <c r="RQZ109" s="2"/>
      <c r="RRA109" s="2"/>
      <c r="RRB109" s="2"/>
      <c r="RRC109" s="2"/>
      <c r="RRD109" s="2"/>
      <c r="RRE109" s="2"/>
      <c r="RRF109" s="2"/>
      <c r="RRG109" s="2"/>
      <c r="RRH109" s="2"/>
      <c r="RRI109" s="2"/>
      <c r="RRJ109" s="2"/>
      <c r="RRK109" s="2"/>
      <c r="RRL109" s="2"/>
      <c r="RRM109" s="2"/>
      <c r="RRN109" s="2"/>
      <c r="RRO109" s="2"/>
      <c r="RRP109" s="2"/>
      <c r="RRQ109" s="2"/>
      <c r="RRR109" s="2"/>
      <c r="RRS109" s="2"/>
      <c r="RRT109" s="2"/>
      <c r="RRU109" s="2"/>
      <c r="RRV109" s="2"/>
      <c r="RRW109" s="2"/>
      <c r="RRX109" s="2"/>
      <c r="RRY109" s="2"/>
      <c r="RRZ109" s="2"/>
      <c r="RSA109" s="2"/>
      <c r="RSB109" s="2"/>
      <c r="RSC109" s="2"/>
      <c r="RSD109" s="2"/>
      <c r="RSE109" s="2"/>
      <c r="RSF109" s="2"/>
      <c r="RSG109" s="2"/>
      <c r="RSH109" s="2"/>
      <c r="RSI109" s="2"/>
      <c r="RSJ109" s="2"/>
      <c r="RSK109" s="2"/>
      <c r="RSL109" s="2"/>
      <c r="RSM109" s="2"/>
      <c r="RSN109" s="2"/>
      <c r="RSO109" s="2"/>
      <c r="RSP109" s="2"/>
      <c r="RSQ109" s="2"/>
      <c r="RSR109" s="2"/>
      <c r="RSS109" s="2"/>
      <c r="RST109" s="2"/>
      <c r="RSU109" s="2"/>
      <c r="RSV109" s="2"/>
      <c r="RSW109" s="2"/>
      <c r="RSX109" s="2"/>
      <c r="RSY109" s="2"/>
      <c r="RSZ109" s="2"/>
      <c r="RTA109" s="2"/>
      <c r="RTB109" s="2"/>
      <c r="RTC109" s="2"/>
      <c r="RTD109" s="2"/>
      <c r="RTE109" s="2"/>
      <c r="RTF109" s="2"/>
      <c r="RTG109" s="2"/>
      <c r="RTH109" s="2"/>
      <c r="RTI109" s="2"/>
      <c r="RTJ109" s="2"/>
      <c r="RTK109" s="2"/>
      <c r="RTL109" s="2"/>
      <c r="RTM109" s="2"/>
      <c r="RTN109" s="2"/>
      <c r="RTO109" s="2"/>
      <c r="RTP109" s="2"/>
      <c r="RTQ109" s="2"/>
      <c r="RTR109" s="2"/>
      <c r="RTS109" s="2"/>
      <c r="RTT109" s="2"/>
      <c r="RTU109" s="2"/>
      <c r="RTV109" s="2"/>
      <c r="RTW109" s="2"/>
      <c r="RTX109" s="2"/>
      <c r="RTY109" s="2"/>
      <c r="RTZ109" s="2"/>
      <c r="RUA109" s="2"/>
      <c r="RUB109" s="2"/>
      <c r="RUC109" s="2"/>
      <c r="RUD109" s="2"/>
      <c r="RUE109" s="2"/>
      <c r="RUF109" s="2"/>
      <c r="RUG109" s="2"/>
      <c r="RUH109" s="2"/>
      <c r="RUI109" s="2"/>
      <c r="RUJ109" s="2"/>
      <c r="RUK109" s="2"/>
      <c r="RUL109" s="2"/>
      <c r="RUM109" s="2"/>
      <c r="RUN109" s="2"/>
      <c r="RUO109" s="2"/>
      <c r="RUP109" s="2"/>
      <c r="RUQ109" s="2"/>
      <c r="RUR109" s="2"/>
      <c r="RUS109" s="2"/>
      <c r="RUT109" s="2"/>
      <c r="RUU109" s="2"/>
      <c r="RUV109" s="2"/>
      <c r="RUW109" s="2"/>
      <c r="RUX109" s="2"/>
      <c r="RUY109" s="2"/>
      <c r="RUZ109" s="2"/>
      <c r="RVA109" s="2"/>
      <c r="RVB109" s="2"/>
      <c r="RVC109" s="2"/>
      <c r="RVD109" s="2"/>
      <c r="RVE109" s="2"/>
      <c r="RVF109" s="2"/>
      <c r="RVG109" s="2"/>
      <c r="RVH109" s="2"/>
      <c r="RVI109" s="2"/>
      <c r="RVJ109" s="2"/>
      <c r="RVK109" s="2"/>
      <c r="RVL109" s="2"/>
      <c r="RVM109" s="2"/>
      <c r="RVN109" s="2"/>
      <c r="RVO109" s="2"/>
      <c r="RVP109" s="2"/>
      <c r="RVQ109" s="2"/>
      <c r="RVR109" s="2"/>
      <c r="RVS109" s="2"/>
      <c r="RVT109" s="2"/>
      <c r="RVU109" s="2"/>
      <c r="RVV109" s="2"/>
      <c r="RVW109" s="2"/>
      <c r="RVX109" s="2"/>
      <c r="RVY109" s="2"/>
      <c r="RVZ109" s="2"/>
      <c r="RWA109" s="2"/>
      <c r="RWB109" s="2"/>
      <c r="RWC109" s="2"/>
      <c r="RWD109" s="2"/>
      <c r="RWE109" s="2"/>
      <c r="RWF109" s="2"/>
      <c r="RWG109" s="2"/>
      <c r="RWH109" s="2"/>
      <c r="RWI109" s="2"/>
      <c r="RWJ109" s="2"/>
      <c r="RWK109" s="2"/>
      <c r="RWL109" s="2"/>
      <c r="RWM109" s="2"/>
      <c r="RWN109" s="2"/>
      <c r="RWO109" s="2"/>
      <c r="RWP109" s="2"/>
      <c r="RWQ109" s="2"/>
      <c r="RWR109" s="2"/>
      <c r="RWS109" s="2"/>
      <c r="RWT109" s="2"/>
      <c r="RWU109" s="2"/>
      <c r="RWV109" s="2"/>
      <c r="RWW109" s="2"/>
      <c r="RWX109" s="2"/>
      <c r="RWY109" s="2"/>
      <c r="RWZ109" s="2"/>
      <c r="RXA109" s="2"/>
      <c r="RXB109" s="2"/>
      <c r="RXC109" s="2"/>
      <c r="RXD109" s="2"/>
      <c r="RXE109" s="2"/>
      <c r="RXF109" s="2"/>
      <c r="RXG109" s="2"/>
      <c r="RXH109" s="2"/>
      <c r="RXI109" s="2"/>
      <c r="RXJ109" s="2"/>
      <c r="RXK109" s="2"/>
      <c r="RXL109" s="2"/>
      <c r="RXM109" s="2"/>
      <c r="RXN109" s="2"/>
      <c r="RXO109" s="2"/>
      <c r="RXP109" s="2"/>
      <c r="RXQ109" s="2"/>
      <c r="RXR109" s="2"/>
      <c r="RXS109" s="2"/>
      <c r="RXT109" s="2"/>
      <c r="RXU109" s="2"/>
      <c r="RXV109" s="2"/>
      <c r="RXW109" s="2"/>
      <c r="RXX109" s="2"/>
      <c r="RXY109" s="2"/>
      <c r="RXZ109" s="2"/>
      <c r="RYA109" s="2"/>
      <c r="RYB109" s="2"/>
      <c r="RYC109" s="2"/>
      <c r="RYD109" s="2"/>
      <c r="RYE109" s="2"/>
      <c r="RYF109" s="2"/>
      <c r="RYG109" s="2"/>
      <c r="RYH109" s="2"/>
      <c r="RYI109" s="2"/>
      <c r="RYJ109" s="2"/>
      <c r="RYK109" s="2"/>
      <c r="RYL109" s="2"/>
      <c r="RYM109" s="2"/>
      <c r="RYN109" s="2"/>
      <c r="RYO109" s="2"/>
      <c r="RYP109" s="2"/>
      <c r="RYQ109" s="2"/>
      <c r="RYR109" s="2"/>
      <c r="RYS109" s="2"/>
      <c r="RYT109" s="2"/>
      <c r="RYU109" s="2"/>
      <c r="RYV109" s="2"/>
      <c r="RYW109" s="2"/>
      <c r="RYX109" s="2"/>
      <c r="RYY109" s="2"/>
      <c r="RYZ109" s="2"/>
      <c r="RZA109" s="2"/>
      <c r="RZB109" s="2"/>
      <c r="RZC109" s="2"/>
      <c r="RZD109" s="2"/>
      <c r="RZE109" s="2"/>
      <c r="RZF109" s="2"/>
      <c r="RZG109" s="2"/>
      <c r="RZH109" s="2"/>
      <c r="RZI109" s="2"/>
      <c r="RZJ109" s="2"/>
      <c r="RZK109" s="2"/>
      <c r="RZL109" s="2"/>
      <c r="RZM109" s="2"/>
      <c r="RZN109" s="2"/>
      <c r="RZO109" s="2"/>
      <c r="RZP109" s="2"/>
      <c r="RZQ109" s="2"/>
      <c r="RZR109" s="2"/>
      <c r="RZS109" s="2"/>
      <c r="RZT109" s="2"/>
      <c r="RZU109" s="2"/>
      <c r="RZV109" s="2"/>
      <c r="RZW109" s="2"/>
      <c r="RZX109" s="2"/>
      <c r="RZY109" s="2"/>
      <c r="RZZ109" s="2"/>
      <c r="SAA109" s="2"/>
      <c r="SAB109" s="2"/>
      <c r="SAC109" s="2"/>
      <c r="SAD109" s="2"/>
      <c r="SAE109" s="2"/>
      <c r="SAF109" s="2"/>
      <c r="SAG109" s="2"/>
      <c r="SAH109" s="2"/>
      <c r="SAI109" s="2"/>
      <c r="SAJ109" s="2"/>
      <c r="SAK109" s="2"/>
      <c r="SAL109" s="2"/>
      <c r="SAM109" s="2"/>
      <c r="SAN109" s="2"/>
      <c r="SAO109" s="2"/>
      <c r="SAP109" s="2"/>
      <c r="SAQ109" s="2"/>
      <c r="SAR109" s="2"/>
      <c r="SAS109" s="2"/>
      <c r="SAT109" s="2"/>
      <c r="SAU109" s="2"/>
      <c r="SAV109" s="2"/>
      <c r="SAW109" s="2"/>
      <c r="SAX109" s="2"/>
      <c r="SAY109" s="2"/>
      <c r="SAZ109" s="2"/>
      <c r="SBA109" s="2"/>
      <c r="SBB109" s="2"/>
      <c r="SBC109" s="2"/>
      <c r="SBD109" s="2"/>
      <c r="SBE109" s="2"/>
      <c r="SBF109" s="2"/>
      <c r="SBG109" s="2"/>
      <c r="SBH109" s="2"/>
      <c r="SBI109" s="2"/>
      <c r="SBJ109" s="2"/>
      <c r="SBK109" s="2"/>
      <c r="SBL109" s="2"/>
      <c r="SBM109" s="2"/>
      <c r="SBN109" s="2"/>
      <c r="SBO109" s="2"/>
      <c r="SBP109" s="2"/>
      <c r="SBQ109" s="2"/>
      <c r="SBR109" s="2"/>
      <c r="SBS109" s="2"/>
      <c r="SBT109" s="2"/>
      <c r="SBU109" s="2"/>
      <c r="SBV109" s="2"/>
      <c r="SBW109" s="2"/>
      <c r="SBX109" s="2"/>
      <c r="SBY109" s="2"/>
      <c r="SBZ109" s="2"/>
      <c r="SCA109" s="2"/>
      <c r="SCB109" s="2"/>
      <c r="SCC109" s="2"/>
      <c r="SCD109" s="2"/>
      <c r="SCE109" s="2"/>
      <c r="SCF109" s="2"/>
      <c r="SCG109" s="2"/>
      <c r="SCH109" s="2"/>
      <c r="SCI109" s="2"/>
      <c r="SCJ109" s="2"/>
      <c r="SCK109" s="2"/>
      <c r="SCL109" s="2"/>
      <c r="SCM109" s="2"/>
      <c r="SCN109" s="2"/>
      <c r="SCO109" s="2"/>
      <c r="SCP109" s="2"/>
      <c r="SCQ109" s="2"/>
      <c r="SCR109" s="2"/>
      <c r="SCS109" s="2"/>
      <c r="SCT109" s="2"/>
      <c r="SCU109" s="2"/>
      <c r="SCV109" s="2"/>
      <c r="SCW109" s="2"/>
      <c r="SCX109" s="2"/>
      <c r="SCY109" s="2"/>
      <c r="SCZ109" s="2"/>
      <c r="SDA109" s="2"/>
      <c r="SDB109" s="2"/>
      <c r="SDC109" s="2"/>
      <c r="SDD109" s="2"/>
      <c r="SDE109" s="2"/>
      <c r="SDF109" s="2"/>
      <c r="SDG109" s="2"/>
      <c r="SDH109" s="2"/>
      <c r="SDI109" s="2"/>
      <c r="SDJ109" s="2"/>
      <c r="SDK109" s="2"/>
      <c r="SDL109" s="2"/>
      <c r="SDM109" s="2"/>
      <c r="SDN109" s="2"/>
      <c r="SDO109" s="2"/>
      <c r="SDP109" s="2"/>
      <c r="SDQ109" s="2"/>
      <c r="SDR109" s="2"/>
      <c r="SDS109" s="2"/>
      <c r="SDT109" s="2"/>
      <c r="SDU109" s="2"/>
      <c r="SDV109" s="2"/>
      <c r="SDW109" s="2"/>
      <c r="SDX109" s="2"/>
      <c r="SDY109" s="2"/>
      <c r="SDZ109" s="2"/>
      <c r="SEA109" s="2"/>
      <c r="SEB109" s="2"/>
      <c r="SEC109" s="2"/>
      <c r="SED109" s="2"/>
      <c r="SEE109" s="2"/>
      <c r="SEF109" s="2"/>
      <c r="SEG109" s="2"/>
      <c r="SEH109" s="2"/>
      <c r="SEI109" s="2"/>
      <c r="SEJ109" s="2"/>
      <c r="SEK109" s="2"/>
      <c r="SEL109" s="2"/>
      <c r="SEM109" s="2"/>
      <c r="SEN109" s="2"/>
      <c r="SEO109" s="2"/>
      <c r="SEP109" s="2"/>
      <c r="SEQ109" s="2"/>
      <c r="SER109" s="2"/>
      <c r="SES109" s="2"/>
      <c r="SET109" s="2"/>
      <c r="SEU109" s="2"/>
      <c r="SEV109" s="2"/>
      <c r="SEW109" s="2"/>
      <c r="SEX109" s="2"/>
      <c r="SEY109" s="2"/>
      <c r="SEZ109" s="2"/>
      <c r="SFA109" s="2"/>
      <c r="SFB109" s="2"/>
      <c r="SFC109" s="2"/>
      <c r="SFD109" s="2"/>
      <c r="SFE109" s="2"/>
      <c r="SFF109" s="2"/>
      <c r="SFG109" s="2"/>
      <c r="SFH109" s="2"/>
      <c r="SFI109" s="2"/>
      <c r="SFJ109" s="2"/>
      <c r="SFK109" s="2"/>
      <c r="SFL109" s="2"/>
      <c r="SFM109" s="2"/>
      <c r="SFN109" s="2"/>
      <c r="SFO109" s="2"/>
      <c r="SFP109" s="2"/>
      <c r="SFQ109" s="2"/>
      <c r="SFR109" s="2"/>
      <c r="SFS109" s="2"/>
      <c r="SFT109" s="2"/>
      <c r="SFU109" s="2"/>
      <c r="SFV109" s="2"/>
      <c r="SFW109" s="2"/>
      <c r="SFX109" s="2"/>
      <c r="SFY109" s="2"/>
      <c r="SFZ109" s="2"/>
      <c r="SGA109" s="2"/>
      <c r="SGB109" s="2"/>
      <c r="SGC109" s="2"/>
      <c r="SGD109" s="2"/>
      <c r="SGE109" s="2"/>
      <c r="SGF109" s="2"/>
      <c r="SGG109" s="2"/>
      <c r="SGH109" s="2"/>
      <c r="SGI109" s="2"/>
      <c r="SGJ109" s="2"/>
      <c r="SGK109" s="2"/>
      <c r="SGL109" s="2"/>
      <c r="SGM109" s="2"/>
      <c r="SGN109" s="2"/>
      <c r="SGO109" s="2"/>
      <c r="SGP109" s="2"/>
      <c r="SGQ109" s="2"/>
      <c r="SGR109" s="2"/>
      <c r="SGS109" s="2"/>
      <c r="SGT109" s="2"/>
      <c r="SGU109" s="2"/>
      <c r="SGV109" s="2"/>
      <c r="SGW109" s="2"/>
      <c r="SGX109" s="2"/>
      <c r="SGY109" s="2"/>
      <c r="SGZ109" s="2"/>
      <c r="SHA109" s="2"/>
      <c r="SHB109" s="2"/>
      <c r="SHC109" s="2"/>
      <c r="SHD109" s="2"/>
      <c r="SHE109" s="2"/>
      <c r="SHF109" s="2"/>
      <c r="SHG109" s="2"/>
      <c r="SHH109" s="2"/>
      <c r="SHI109" s="2"/>
      <c r="SHJ109" s="2"/>
      <c r="SHK109" s="2"/>
      <c r="SHL109" s="2"/>
      <c r="SHM109" s="2"/>
      <c r="SHN109" s="2"/>
      <c r="SHO109" s="2"/>
      <c r="SHP109" s="2"/>
      <c r="SHQ109" s="2"/>
      <c r="SHR109" s="2"/>
      <c r="SHS109" s="2"/>
      <c r="SHT109" s="2"/>
      <c r="SHU109" s="2"/>
      <c r="SHV109" s="2"/>
      <c r="SHW109" s="2"/>
      <c r="SHX109" s="2"/>
      <c r="SHY109" s="2"/>
      <c r="SHZ109" s="2"/>
      <c r="SIA109" s="2"/>
      <c r="SIB109" s="2"/>
      <c r="SIC109" s="2"/>
      <c r="SID109" s="2"/>
      <c r="SIE109" s="2"/>
      <c r="SIF109" s="2"/>
      <c r="SIG109" s="2"/>
      <c r="SIH109" s="2"/>
      <c r="SII109" s="2"/>
      <c r="SIJ109" s="2"/>
      <c r="SIK109" s="2"/>
      <c r="SIL109" s="2"/>
      <c r="SIM109" s="2"/>
      <c r="SIN109" s="2"/>
      <c r="SIO109" s="2"/>
      <c r="SIP109" s="2"/>
      <c r="SIQ109" s="2"/>
      <c r="SIR109" s="2"/>
      <c r="SIS109" s="2"/>
      <c r="SIT109" s="2"/>
      <c r="SIU109" s="2"/>
      <c r="SIV109" s="2"/>
      <c r="SIW109" s="2"/>
      <c r="SIX109" s="2"/>
      <c r="SIY109" s="2"/>
      <c r="SIZ109" s="2"/>
      <c r="SJA109" s="2"/>
      <c r="SJB109" s="2"/>
      <c r="SJC109" s="2"/>
      <c r="SJD109" s="2"/>
      <c r="SJE109" s="2"/>
      <c r="SJF109" s="2"/>
      <c r="SJG109" s="2"/>
      <c r="SJH109" s="2"/>
      <c r="SJI109" s="2"/>
      <c r="SJJ109" s="2"/>
      <c r="SJK109" s="2"/>
      <c r="SJL109" s="2"/>
      <c r="SJM109" s="2"/>
      <c r="SJN109" s="2"/>
      <c r="SJO109" s="2"/>
      <c r="SJP109" s="2"/>
      <c r="SJQ109" s="2"/>
      <c r="SJR109" s="2"/>
      <c r="SJS109" s="2"/>
      <c r="SJT109" s="2"/>
      <c r="SJU109" s="2"/>
      <c r="SJV109" s="2"/>
      <c r="SJW109" s="2"/>
      <c r="SJX109" s="2"/>
      <c r="SJY109" s="2"/>
      <c r="SJZ109" s="2"/>
      <c r="SKA109" s="2"/>
      <c r="SKB109" s="2"/>
      <c r="SKC109" s="2"/>
      <c r="SKD109" s="2"/>
      <c r="SKE109" s="2"/>
      <c r="SKF109" s="2"/>
      <c r="SKG109" s="2"/>
      <c r="SKH109" s="2"/>
      <c r="SKI109" s="2"/>
      <c r="SKJ109" s="2"/>
      <c r="SKK109" s="2"/>
      <c r="SKL109" s="2"/>
      <c r="SKM109" s="2"/>
      <c r="SKN109" s="2"/>
      <c r="SKO109" s="2"/>
      <c r="SKP109" s="2"/>
      <c r="SKQ109" s="2"/>
      <c r="SKR109" s="2"/>
      <c r="SKS109" s="2"/>
      <c r="SKT109" s="2"/>
      <c r="SKU109" s="2"/>
      <c r="SKV109" s="2"/>
      <c r="SKW109" s="2"/>
      <c r="SKX109" s="2"/>
      <c r="SKY109" s="2"/>
      <c r="SKZ109" s="2"/>
      <c r="SLA109" s="2"/>
      <c r="SLB109" s="2"/>
      <c r="SLC109" s="2"/>
      <c r="SLD109" s="2"/>
      <c r="SLE109" s="2"/>
      <c r="SLF109" s="2"/>
      <c r="SLG109" s="2"/>
      <c r="SLH109" s="2"/>
      <c r="SLI109" s="2"/>
      <c r="SLJ109" s="2"/>
      <c r="SLK109" s="2"/>
      <c r="SLL109" s="2"/>
      <c r="SLM109" s="2"/>
      <c r="SLN109" s="2"/>
      <c r="SLO109" s="2"/>
      <c r="SLP109" s="2"/>
      <c r="SLQ109" s="2"/>
      <c r="SLR109" s="2"/>
      <c r="SLS109" s="2"/>
      <c r="SLT109" s="2"/>
      <c r="SLU109" s="2"/>
      <c r="SLV109" s="2"/>
      <c r="SLW109" s="2"/>
      <c r="SLX109" s="2"/>
      <c r="SLY109" s="2"/>
      <c r="SLZ109" s="2"/>
      <c r="SMA109" s="2"/>
      <c r="SMB109" s="2"/>
      <c r="SMC109" s="2"/>
      <c r="SMD109" s="2"/>
      <c r="SME109" s="2"/>
      <c r="SMF109" s="2"/>
      <c r="SMG109" s="2"/>
      <c r="SMH109" s="2"/>
      <c r="SMI109" s="2"/>
      <c r="SMJ109" s="2"/>
      <c r="SMK109" s="2"/>
      <c r="SML109" s="2"/>
      <c r="SMM109" s="2"/>
      <c r="SMN109" s="2"/>
      <c r="SMO109" s="2"/>
      <c r="SMP109" s="2"/>
      <c r="SMQ109" s="2"/>
      <c r="SMR109" s="2"/>
      <c r="SMS109" s="2"/>
      <c r="SMT109" s="2"/>
      <c r="SMU109" s="2"/>
      <c r="SMV109" s="2"/>
      <c r="SMW109" s="2"/>
      <c r="SMX109" s="2"/>
      <c r="SMY109" s="2"/>
      <c r="SMZ109" s="2"/>
      <c r="SNA109" s="2"/>
      <c r="SNB109" s="2"/>
      <c r="SNC109" s="2"/>
      <c r="SND109" s="2"/>
      <c r="SNE109" s="2"/>
      <c r="SNF109" s="2"/>
      <c r="SNG109" s="2"/>
      <c r="SNH109" s="2"/>
      <c r="SNI109" s="2"/>
      <c r="SNJ109" s="2"/>
      <c r="SNK109" s="2"/>
      <c r="SNL109" s="2"/>
      <c r="SNM109" s="2"/>
      <c r="SNN109" s="2"/>
      <c r="SNO109" s="2"/>
      <c r="SNP109" s="2"/>
      <c r="SNQ109" s="2"/>
      <c r="SNR109" s="2"/>
      <c r="SNS109" s="2"/>
      <c r="SNT109" s="2"/>
      <c r="SNU109" s="2"/>
      <c r="SNV109" s="2"/>
      <c r="SNW109" s="2"/>
      <c r="SNX109" s="2"/>
      <c r="SNY109" s="2"/>
      <c r="SNZ109" s="2"/>
      <c r="SOA109" s="2"/>
      <c r="SOB109" s="2"/>
      <c r="SOC109" s="2"/>
      <c r="SOD109" s="2"/>
      <c r="SOE109" s="2"/>
      <c r="SOF109" s="2"/>
      <c r="SOG109" s="2"/>
      <c r="SOH109" s="2"/>
      <c r="SOI109" s="2"/>
      <c r="SOJ109" s="2"/>
      <c r="SOK109" s="2"/>
      <c r="SOL109" s="2"/>
      <c r="SOM109" s="2"/>
      <c r="SON109" s="2"/>
      <c r="SOO109" s="2"/>
      <c r="SOP109" s="2"/>
      <c r="SOQ109" s="2"/>
      <c r="SOR109" s="2"/>
      <c r="SOS109" s="2"/>
      <c r="SOT109" s="2"/>
      <c r="SOU109" s="2"/>
      <c r="SOV109" s="2"/>
      <c r="SOW109" s="2"/>
      <c r="SOX109" s="2"/>
      <c r="SOY109" s="2"/>
      <c r="SOZ109" s="2"/>
      <c r="SPA109" s="2"/>
      <c r="SPB109" s="2"/>
      <c r="SPC109" s="2"/>
      <c r="SPD109" s="2"/>
      <c r="SPE109" s="2"/>
      <c r="SPF109" s="2"/>
      <c r="SPG109" s="2"/>
      <c r="SPH109" s="2"/>
      <c r="SPI109" s="2"/>
      <c r="SPJ109" s="2"/>
      <c r="SPK109" s="2"/>
      <c r="SPL109" s="2"/>
      <c r="SPM109" s="2"/>
      <c r="SPN109" s="2"/>
      <c r="SPO109" s="2"/>
      <c r="SPP109" s="2"/>
      <c r="SPQ109" s="2"/>
      <c r="SPR109" s="2"/>
      <c r="SPS109" s="2"/>
      <c r="SPT109" s="2"/>
      <c r="SPU109" s="2"/>
      <c r="SPV109" s="2"/>
      <c r="SPW109" s="2"/>
      <c r="SPX109" s="2"/>
      <c r="SPY109" s="2"/>
      <c r="SPZ109" s="2"/>
      <c r="SQA109" s="2"/>
      <c r="SQB109" s="2"/>
      <c r="SQC109" s="2"/>
      <c r="SQD109" s="2"/>
      <c r="SQE109" s="2"/>
      <c r="SQF109" s="2"/>
      <c r="SQG109" s="2"/>
      <c r="SQH109" s="2"/>
      <c r="SQI109" s="2"/>
      <c r="SQJ109" s="2"/>
      <c r="SQK109" s="2"/>
      <c r="SQL109" s="2"/>
      <c r="SQM109" s="2"/>
      <c r="SQN109" s="2"/>
      <c r="SQO109" s="2"/>
      <c r="SQP109" s="2"/>
      <c r="SQQ109" s="2"/>
      <c r="SQR109" s="2"/>
      <c r="SQS109" s="2"/>
      <c r="SQT109" s="2"/>
      <c r="SQU109" s="2"/>
      <c r="SQV109" s="2"/>
      <c r="SQW109" s="2"/>
      <c r="SQX109" s="2"/>
      <c r="SQY109" s="2"/>
      <c r="SQZ109" s="2"/>
      <c r="SRA109" s="2"/>
      <c r="SRB109" s="2"/>
      <c r="SRC109" s="2"/>
      <c r="SRD109" s="2"/>
      <c r="SRE109" s="2"/>
      <c r="SRF109" s="2"/>
      <c r="SRG109" s="2"/>
      <c r="SRH109" s="2"/>
      <c r="SRI109" s="2"/>
      <c r="SRJ109" s="2"/>
      <c r="SRK109" s="2"/>
      <c r="SRL109" s="2"/>
      <c r="SRM109" s="2"/>
      <c r="SRN109" s="2"/>
      <c r="SRO109" s="2"/>
      <c r="SRP109" s="2"/>
      <c r="SRQ109" s="2"/>
      <c r="SRR109" s="2"/>
      <c r="SRS109" s="2"/>
      <c r="SRT109" s="2"/>
      <c r="SRU109" s="2"/>
      <c r="SRV109" s="2"/>
      <c r="SRW109" s="2"/>
      <c r="SRX109" s="2"/>
      <c r="SRY109" s="2"/>
      <c r="SRZ109" s="2"/>
      <c r="SSA109" s="2"/>
      <c r="SSB109" s="2"/>
      <c r="SSC109" s="2"/>
      <c r="SSD109" s="2"/>
      <c r="SSE109" s="2"/>
      <c r="SSF109" s="2"/>
      <c r="SSG109" s="2"/>
      <c r="SSH109" s="2"/>
      <c r="SSI109" s="2"/>
      <c r="SSJ109" s="2"/>
      <c r="SSK109" s="2"/>
      <c r="SSL109" s="2"/>
      <c r="SSM109" s="2"/>
      <c r="SSN109" s="2"/>
      <c r="SSO109" s="2"/>
      <c r="SSP109" s="2"/>
      <c r="SSQ109" s="2"/>
      <c r="SSR109" s="2"/>
      <c r="SSS109" s="2"/>
      <c r="SST109" s="2"/>
      <c r="SSU109" s="2"/>
      <c r="SSV109" s="2"/>
      <c r="SSW109" s="2"/>
      <c r="SSX109" s="2"/>
      <c r="SSY109" s="2"/>
      <c r="SSZ109" s="2"/>
      <c r="STA109" s="2"/>
      <c r="STB109" s="2"/>
      <c r="STC109" s="2"/>
      <c r="STD109" s="2"/>
      <c r="STE109" s="2"/>
      <c r="STF109" s="2"/>
      <c r="STG109" s="2"/>
      <c r="STH109" s="2"/>
      <c r="STI109" s="2"/>
      <c r="STJ109" s="2"/>
      <c r="STK109" s="2"/>
      <c r="STL109" s="2"/>
      <c r="STM109" s="2"/>
      <c r="STN109" s="2"/>
      <c r="STO109" s="2"/>
      <c r="STP109" s="2"/>
      <c r="STQ109" s="2"/>
      <c r="STR109" s="2"/>
      <c r="STS109" s="2"/>
      <c r="STT109" s="2"/>
      <c r="STU109" s="2"/>
      <c r="STV109" s="2"/>
      <c r="STW109" s="2"/>
      <c r="STX109" s="2"/>
      <c r="STY109" s="2"/>
      <c r="STZ109" s="2"/>
      <c r="SUA109" s="2"/>
      <c r="SUB109" s="2"/>
      <c r="SUC109" s="2"/>
      <c r="SUD109" s="2"/>
      <c r="SUE109" s="2"/>
      <c r="SUF109" s="2"/>
      <c r="SUG109" s="2"/>
      <c r="SUH109" s="2"/>
      <c r="SUI109" s="2"/>
      <c r="SUJ109" s="2"/>
      <c r="SUK109" s="2"/>
      <c r="SUL109" s="2"/>
      <c r="SUM109" s="2"/>
      <c r="SUN109" s="2"/>
      <c r="SUO109" s="2"/>
      <c r="SUP109" s="2"/>
      <c r="SUQ109" s="2"/>
      <c r="SUR109" s="2"/>
      <c r="SUS109" s="2"/>
      <c r="SUT109" s="2"/>
      <c r="SUU109" s="2"/>
      <c r="SUV109" s="2"/>
      <c r="SUW109" s="2"/>
      <c r="SUX109" s="2"/>
      <c r="SUY109" s="2"/>
      <c r="SUZ109" s="2"/>
      <c r="SVA109" s="2"/>
      <c r="SVB109" s="2"/>
      <c r="SVC109" s="2"/>
      <c r="SVD109" s="2"/>
      <c r="SVE109" s="2"/>
      <c r="SVF109" s="2"/>
      <c r="SVG109" s="2"/>
      <c r="SVH109" s="2"/>
      <c r="SVI109" s="2"/>
      <c r="SVJ109" s="2"/>
      <c r="SVK109" s="2"/>
      <c r="SVL109" s="2"/>
      <c r="SVM109" s="2"/>
      <c r="SVN109" s="2"/>
      <c r="SVO109" s="2"/>
      <c r="SVP109" s="2"/>
      <c r="SVQ109" s="2"/>
      <c r="SVR109" s="2"/>
      <c r="SVS109" s="2"/>
      <c r="SVT109" s="2"/>
      <c r="SVU109" s="2"/>
      <c r="SVV109" s="2"/>
      <c r="SVW109" s="2"/>
      <c r="SVX109" s="2"/>
      <c r="SVY109" s="2"/>
      <c r="SVZ109" s="2"/>
      <c r="SWA109" s="2"/>
      <c r="SWB109" s="2"/>
      <c r="SWC109" s="2"/>
      <c r="SWD109" s="2"/>
      <c r="SWE109" s="2"/>
      <c r="SWF109" s="2"/>
      <c r="SWG109" s="2"/>
      <c r="SWH109" s="2"/>
      <c r="SWI109" s="2"/>
      <c r="SWJ109" s="2"/>
      <c r="SWK109" s="2"/>
      <c r="SWL109" s="2"/>
      <c r="SWM109" s="2"/>
      <c r="SWN109" s="2"/>
      <c r="SWO109" s="2"/>
      <c r="SWP109" s="2"/>
      <c r="SWQ109" s="2"/>
      <c r="SWR109" s="2"/>
      <c r="SWS109" s="2"/>
      <c r="SWT109" s="2"/>
      <c r="SWU109" s="2"/>
      <c r="SWV109" s="2"/>
      <c r="SWW109" s="2"/>
      <c r="SWX109" s="2"/>
      <c r="SWY109" s="2"/>
      <c r="SWZ109" s="2"/>
      <c r="SXA109" s="2"/>
      <c r="SXB109" s="2"/>
      <c r="SXC109" s="2"/>
      <c r="SXD109" s="2"/>
      <c r="SXE109" s="2"/>
      <c r="SXF109" s="2"/>
      <c r="SXG109" s="2"/>
      <c r="SXH109" s="2"/>
      <c r="SXI109" s="2"/>
      <c r="SXJ109" s="2"/>
      <c r="SXK109" s="2"/>
      <c r="SXL109" s="2"/>
      <c r="SXM109" s="2"/>
      <c r="SXN109" s="2"/>
      <c r="SXO109" s="2"/>
      <c r="SXP109" s="2"/>
      <c r="SXQ109" s="2"/>
      <c r="SXR109" s="2"/>
      <c r="SXS109" s="2"/>
      <c r="SXT109" s="2"/>
      <c r="SXU109" s="2"/>
      <c r="SXV109" s="2"/>
      <c r="SXW109" s="2"/>
      <c r="SXX109" s="2"/>
      <c r="SXY109" s="2"/>
      <c r="SXZ109" s="2"/>
      <c r="SYA109" s="2"/>
      <c r="SYB109" s="2"/>
      <c r="SYC109" s="2"/>
      <c r="SYD109" s="2"/>
      <c r="SYE109" s="2"/>
      <c r="SYF109" s="2"/>
      <c r="SYG109" s="2"/>
      <c r="SYH109" s="2"/>
      <c r="SYI109" s="2"/>
      <c r="SYJ109" s="2"/>
      <c r="SYK109" s="2"/>
      <c r="SYL109" s="2"/>
      <c r="SYM109" s="2"/>
      <c r="SYN109" s="2"/>
      <c r="SYO109" s="2"/>
      <c r="SYP109" s="2"/>
      <c r="SYQ109" s="2"/>
      <c r="SYR109" s="2"/>
      <c r="SYS109" s="2"/>
      <c r="SYT109" s="2"/>
      <c r="SYU109" s="2"/>
      <c r="SYV109" s="2"/>
      <c r="SYW109" s="2"/>
      <c r="SYX109" s="2"/>
      <c r="SYY109" s="2"/>
      <c r="SYZ109" s="2"/>
      <c r="SZA109" s="2"/>
      <c r="SZB109" s="2"/>
      <c r="SZC109" s="2"/>
      <c r="SZD109" s="2"/>
      <c r="SZE109" s="2"/>
      <c r="SZF109" s="2"/>
      <c r="SZG109" s="2"/>
      <c r="SZH109" s="2"/>
      <c r="SZI109" s="2"/>
      <c r="SZJ109" s="2"/>
      <c r="SZK109" s="2"/>
      <c r="SZL109" s="2"/>
      <c r="SZM109" s="2"/>
      <c r="SZN109" s="2"/>
      <c r="SZO109" s="2"/>
      <c r="SZP109" s="2"/>
      <c r="SZQ109" s="2"/>
      <c r="SZR109" s="2"/>
      <c r="SZS109" s="2"/>
      <c r="SZT109" s="2"/>
      <c r="SZU109" s="2"/>
      <c r="SZV109" s="2"/>
      <c r="SZW109" s="2"/>
      <c r="SZX109" s="2"/>
      <c r="SZY109" s="2"/>
      <c r="SZZ109" s="2"/>
      <c r="TAA109" s="2"/>
      <c r="TAB109" s="2"/>
      <c r="TAC109" s="2"/>
      <c r="TAD109" s="2"/>
      <c r="TAE109" s="2"/>
      <c r="TAF109" s="2"/>
      <c r="TAG109" s="2"/>
      <c r="TAH109" s="2"/>
      <c r="TAI109" s="2"/>
      <c r="TAJ109" s="2"/>
      <c r="TAK109" s="2"/>
      <c r="TAL109" s="2"/>
      <c r="TAM109" s="2"/>
      <c r="TAN109" s="2"/>
      <c r="TAO109" s="2"/>
      <c r="TAP109" s="2"/>
      <c r="TAQ109" s="2"/>
      <c r="TAR109" s="2"/>
      <c r="TAS109" s="2"/>
      <c r="TAT109" s="2"/>
      <c r="TAU109" s="2"/>
      <c r="TAV109" s="2"/>
      <c r="TAW109" s="2"/>
      <c r="TAX109" s="2"/>
      <c r="TAY109" s="2"/>
      <c r="TAZ109" s="2"/>
      <c r="TBA109" s="2"/>
      <c r="TBB109" s="2"/>
      <c r="TBC109" s="2"/>
      <c r="TBD109" s="2"/>
      <c r="TBE109" s="2"/>
      <c r="TBF109" s="2"/>
      <c r="TBG109" s="2"/>
      <c r="TBH109" s="2"/>
      <c r="TBI109" s="2"/>
      <c r="TBJ109" s="2"/>
      <c r="TBK109" s="2"/>
      <c r="TBL109" s="2"/>
      <c r="TBM109" s="2"/>
      <c r="TBN109" s="2"/>
      <c r="TBO109" s="2"/>
      <c r="TBP109" s="2"/>
      <c r="TBQ109" s="2"/>
      <c r="TBR109" s="2"/>
      <c r="TBS109" s="2"/>
      <c r="TBT109" s="2"/>
      <c r="TBU109" s="2"/>
      <c r="TBV109" s="2"/>
      <c r="TBW109" s="2"/>
      <c r="TBX109" s="2"/>
      <c r="TBY109" s="2"/>
      <c r="TBZ109" s="2"/>
      <c r="TCA109" s="2"/>
      <c r="TCB109" s="2"/>
      <c r="TCC109" s="2"/>
      <c r="TCD109" s="2"/>
      <c r="TCE109" s="2"/>
      <c r="TCF109" s="2"/>
      <c r="TCG109" s="2"/>
      <c r="TCH109" s="2"/>
      <c r="TCI109" s="2"/>
      <c r="TCJ109" s="2"/>
      <c r="TCK109" s="2"/>
      <c r="TCL109" s="2"/>
      <c r="TCM109" s="2"/>
      <c r="TCN109" s="2"/>
      <c r="TCO109" s="2"/>
      <c r="TCP109" s="2"/>
      <c r="TCQ109" s="2"/>
      <c r="TCR109" s="2"/>
      <c r="TCS109" s="2"/>
      <c r="TCT109" s="2"/>
      <c r="TCU109" s="2"/>
      <c r="TCV109" s="2"/>
      <c r="TCW109" s="2"/>
      <c r="TCX109" s="2"/>
      <c r="TCY109" s="2"/>
      <c r="TCZ109" s="2"/>
      <c r="TDA109" s="2"/>
      <c r="TDB109" s="2"/>
      <c r="TDC109" s="2"/>
      <c r="TDD109" s="2"/>
      <c r="TDE109" s="2"/>
      <c r="TDF109" s="2"/>
      <c r="TDG109" s="2"/>
      <c r="TDH109" s="2"/>
      <c r="TDI109" s="2"/>
      <c r="TDJ109" s="2"/>
      <c r="TDK109" s="2"/>
      <c r="TDL109" s="2"/>
      <c r="TDM109" s="2"/>
      <c r="TDN109" s="2"/>
      <c r="TDO109" s="2"/>
      <c r="TDP109" s="2"/>
      <c r="TDQ109" s="2"/>
      <c r="TDR109" s="2"/>
      <c r="TDS109" s="2"/>
      <c r="TDT109" s="2"/>
      <c r="TDU109" s="2"/>
      <c r="TDV109" s="2"/>
      <c r="TDW109" s="2"/>
      <c r="TDX109" s="2"/>
      <c r="TDY109" s="2"/>
      <c r="TDZ109" s="2"/>
      <c r="TEA109" s="2"/>
      <c r="TEB109" s="2"/>
      <c r="TEC109" s="2"/>
      <c r="TED109" s="2"/>
      <c r="TEE109" s="2"/>
      <c r="TEF109" s="2"/>
      <c r="TEG109" s="2"/>
      <c r="TEH109" s="2"/>
      <c r="TEI109" s="2"/>
      <c r="TEJ109" s="2"/>
      <c r="TEK109" s="2"/>
      <c r="TEL109" s="2"/>
      <c r="TEM109" s="2"/>
      <c r="TEN109" s="2"/>
      <c r="TEO109" s="2"/>
      <c r="TEP109" s="2"/>
      <c r="TEQ109" s="2"/>
      <c r="TER109" s="2"/>
      <c r="TES109" s="2"/>
      <c r="TET109" s="2"/>
      <c r="TEU109" s="2"/>
      <c r="TEV109" s="2"/>
      <c r="TEW109" s="2"/>
      <c r="TEX109" s="2"/>
      <c r="TEY109" s="2"/>
      <c r="TEZ109" s="2"/>
      <c r="TFA109" s="2"/>
      <c r="TFB109" s="2"/>
      <c r="TFC109" s="2"/>
      <c r="TFD109" s="2"/>
      <c r="TFE109" s="2"/>
      <c r="TFF109" s="2"/>
      <c r="TFG109" s="2"/>
      <c r="TFH109" s="2"/>
      <c r="TFI109" s="2"/>
      <c r="TFJ109" s="2"/>
      <c r="TFK109" s="2"/>
      <c r="TFL109" s="2"/>
      <c r="TFM109" s="2"/>
      <c r="TFN109" s="2"/>
      <c r="TFO109" s="2"/>
      <c r="TFP109" s="2"/>
      <c r="TFQ109" s="2"/>
      <c r="TFR109" s="2"/>
      <c r="TFS109" s="2"/>
      <c r="TFT109" s="2"/>
      <c r="TFU109" s="2"/>
      <c r="TFV109" s="2"/>
      <c r="TFW109" s="2"/>
      <c r="TFX109" s="2"/>
      <c r="TFY109" s="2"/>
      <c r="TFZ109" s="2"/>
      <c r="TGA109" s="2"/>
      <c r="TGB109" s="2"/>
      <c r="TGC109" s="2"/>
      <c r="TGD109" s="2"/>
      <c r="TGE109" s="2"/>
      <c r="TGF109" s="2"/>
      <c r="TGG109" s="2"/>
      <c r="TGH109" s="2"/>
      <c r="TGI109" s="2"/>
      <c r="TGJ109" s="2"/>
      <c r="TGK109" s="2"/>
      <c r="TGL109" s="2"/>
      <c r="TGM109" s="2"/>
      <c r="TGN109" s="2"/>
      <c r="TGO109" s="2"/>
      <c r="TGP109" s="2"/>
      <c r="TGQ109" s="2"/>
      <c r="TGR109" s="2"/>
      <c r="TGS109" s="2"/>
      <c r="TGT109" s="2"/>
      <c r="TGU109" s="2"/>
      <c r="TGV109" s="2"/>
      <c r="TGW109" s="2"/>
      <c r="TGX109" s="2"/>
      <c r="TGY109" s="2"/>
      <c r="TGZ109" s="2"/>
      <c r="THA109" s="2"/>
      <c r="THB109" s="2"/>
      <c r="THC109" s="2"/>
      <c r="THD109" s="2"/>
      <c r="THE109" s="2"/>
      <c r="THF109" s="2"/>
      <c r="THG109" s="2"/>
      <c r="THH109" s="2"/>
      <c r="THI109" s="2"/>
      <c r="THJ109" s="2"/>
      <c r="THK109" s="2"/>
      <c r="THL109" s="2"/>
      <c r="THM109" s="2"/>
      <c r="THN109" s="2"/>
      <c r="THO109" s="2"/>
      <c r="THP109" s="2"/>
      <c r="THQ109" s="2"/>
      <c r="THR109" s="2"/>
      <c r="THS109" s="2"/>
      <c r="THT109" s="2"/>
      <c r="THU109" s="2"/>
      <c r="THV109" s="2"/>
      <c r="THW109" s="2"/>
      <c r="THX109" s="2"/>
      <c r="THY109" s="2"/>
      <c r="THZ109" s="2"/>
      <c r="TIA109" s="2"/>
      <c r="TIB109" s="2"/>
      <c r="TIC109" s="2"/>
      <c r="TID109" s="2"/>
      <c r="TIE109" s="2"/>
      <c r="TIF109" s="2"/>
      <c r="TIG109" s="2"/>
      <c r="TIH109" s="2"/>
      <c r="TII109" s="2"/>
      <c r="TIJ109" s="2"/>
      <c r="TIK109" s="2"/>
      <c r="TIL109" s="2"/>
      <c r="TIM109" s="2"/>
      <c r="TIN109" s="2"/>
      <c r="TIO109" s="2"/>
      <c r="TIP109" s="2"/>
      <c r="TIQ109" s="2"/>
      <c r="TIR109" s="2"/>
      <c r="TIS109" s="2"/>
      <c r="TIT109" s="2"/>
      <c r="TIU109" s="2"/>
      <c r="TIV109" s="2"/>
      <c r="TIW109" s="2"/>
      <c r="TIX109" s="2"/>
      <c r="TIY109" s="2"/>
      <c r="TIZ109" s="2"/>
      <c r="TJA109" s="2"/>
      <c r="TJB109" s="2"/>
      <c r="TJC109" s="2"/>
      <c r="TJD109" s="2"/>
      <c r="TJE109" s="2"/>
      <c r="TJF109" s="2"/>
      <c r="TJG109" s="2"/>
      <c r="TJH109" s="2"/>
      <c r="TJI109" s="2"/>
      <c r="TJJ109" s="2"/>
      <c r="TJK109" s="2"/>
      <c r="TJL109" s="2"/>
      <c r="TJM109" s="2"/>
      <c r="TJN109" s="2"/>
      <c r="TJO109" s="2"/>
      <c r="TJP109" s="2"/>
      <c r="TJQ109" s="2"/>
      <c r="TJR109" s="2"/>
      <c r="TJS109" s="2"/>
      <c r="TJT109" s="2"/>
      <c r="TJU109" s="2"/>
      <c r="TJV109" s="2"/>
      <c r="TJW109" s="2"/>
      <c r="TJX109" s="2"/>
      <c r="TJY109" s="2"/>
      <c r="TJZ109" s="2"/>
      <c r="TKA109" s="2"/>
      <c r="TKB109" s="2"/>
      <c r="TKC109" s="2"/>
      <c r="TKD109" s="2"/>
      <c r="TKE109" s="2"/>
      <c r="TKF109" s="2"/>
      <c r="TKG109" s="2"/>
      <c r="TKH109" s="2"/>
      <c r="TKI109" s="2"/>
      <c r="TKJ109" s="2"/>
      <c r="TKK109" s="2"/>
      <c r="TKL109" s="2"/>
      <c r="TKM109" s="2"/>
      <c r="TKN109" s="2"/>
      <c r="TKO109" s="2"/>
      <c r="TKP109" s="2"/>
      <c r="TKQ109" s="2"/>
      <c r="TKR109" s="2"/>
      <c r="TKS109" s="2"/>
      <c r="TKT109" s="2"/>
      <c r="TKU109" s="2"/>
      <c r="TKV109" s="2"/>
      <c r="TKW109" s="2"/>
      <c r="TKX109" s="2"/>
      <c r="TKY109" s="2"/>
      <c r="TKZ109" s="2"/>
      <c r="TLA109" s="2"/>
      <c r="TLB109" s="2"/>
      <c r="TLC109" s="2"/>
      <c r="TLD109" s="2"/>
      <c r="TLE109" s="2"/>
      <c r="TLF109" s="2"/>
      <c r="TLG109" s="2"/>
      <c r="TLH109" s="2"/>
      <c r="TLI109" s="2"/>
      <c r="TLJ109" s="2"/>
      <c r="TLK109" s="2"/>
      <c r="TLL109" s="2"/>
      <c r="TLM109" s="2"/>
      <c r="TLN109" s="2"/>
      <c r="TLO109" s="2"/>
      <c r="TLP109" s="2"/>
      <c r="TLQ109" s="2"/>
      <c r="TLR109" s="2"/>
      <c r="TLS109" s="2"/>
      <c r="TLT109" s="2"/>
      <c r="TLU109" s="2"/>
      <c r="TLV109" s="2"/>
      <c r="TLW109" s="2"/>
      <c r="TLX109" s="2"/>
      <c r="TLY109" s="2"/>
      <c r="TLZ109" s="2"/>
      <c r="TMA109" s="2"/>
      <c r="TMB109" s="2"/>
      <c r="TMC109" s="2"/>
      <c r="TMD109" s="2"/>
      <c r="TME109" s="2"/>
      <c r="TMF109" s="2"/>
      <c r="TMG109" s="2"/>
      <c r="TMH109" s="2"/>
      <c r="TMI109" s="2"/>
      <c r="TMJ109" s="2"/>
      <c r="TMK109" s="2"/>
      <c r="TML109" s="2"/>
      <c r="TMM109" s="2"/>
      <c r="TMN109" s="2"/>
      <c r="TMO109" s="2"/>
      <c r="TMP109" s="2"/>
      <c r="TMQ109" s="2"/>
      <c r="TMR109" s="2"/>
      <c r="TMS109" s="2"/>
      <c r="TMT109" s="2"/>
      <c r="TMU109" s="2"/>
      <c r="TMV109" s="2"/>
      <c r="TMW109" s="2"/>
      <c r="TMX109" s="2"/>
      <c r="TMY109" s="2"/>
      <c r="TMZ109" s="2"/>
      <c r="TNA109" s="2"/>
      <c r="TNB109" s="2"/>
      <c r="TNC109" s="2"/>
      <c r="TND109" s="2"/>
      <c r="TNE109" s="2"/>
      <c r="TNF109" s="2"/>
      <c r="TNG109" s="2"/>
      <c r="TNH109" s="2"/>
      <c r="TNI109" s="2"/>
      <c r="TNJ109" s="2"/>
      <c r="TNK109" s="2"/>
      <c r="TNL109" s="2"/>
      <c r="TNM109" s="2"/>
      <c r="TNN109" s="2"/>
      <c r="TNO109" s="2"/>
      <c r="TNP109" s="2"/>
      <c r="TNQ109" s="2"/>
      <c r="TNR109" s="2"/>
      <c r="TNS109" s="2"/>
      <c r="TNT109" s="2"/>
      <c r="TNU109" s="2"/>
      <c r="TNV109" s="2"/>
      <c r="TNW109" s="2"/>
      <c r="TNX109" s="2"/>
      <c r="TNY109" s="2"/>
      <c r="TNZ109" s="2"/>
      <c r="TOA109" s="2"/>
      <c r="TOB109" s="2"/>
      <c r="TOC109" s="2"/>
      <c r="TOD109" s="2"/>
      <c r="TOE109" s="2"/>
      <c r="TOF109" s="2"/>
      <c r="TOG109" s="2"/>
      <c r="TOH109" s="2"/>
      <c r="TOI109" s="2"/>
      <c r="TOJ109" s="2"/>
      <c r="TOK109" s="2"/>
      <c r="TOL109" s="2"/>
      <c r="TOM109" s="2"/>
      <c r="TON109" s="2"/>
      <c r="TOO109" s="2"/>
      <c r="TOP109" s="2"/>
      <c r="TOQ109" s="2"/>
      <c r="TOR109" s="2"/>
      <c r="TOS109" s="2"/>
      <c r="TOT109" s="2"/>
      <c r="TOU109" s="2"/>
      <c r="TOV109" s="2"/>
      <c r="TOW109" s="2"/>
      <c r="TOX109" s="2"/>
      <c r="TOY109" s="2"/>
      <c r="TOZ109" s="2"/>
      <c r="TPA109" s="2"/>
      <c r="TPB109" s="2"/>
      <c r="TPC109" s="2"/>
      <c r="TPD109" s="2"/>
      <c r="TPE109" s="2"/>
      <c r="TPF109" s="2"/>
      <c r="TPG109" s="2"/>
      <c r="TPH109" s="2"/>
      <c r="TPI109" s="2"/>
      <c r="TPJ109" s="2"/>
      <c r="TPK109" s="2"/>
      <c r="TPL109" s="2"/>
      <c r="TPM109" s="2"/>
      <c r="TPN109" s="2"/>
      <c r="TPO109" s="2"/>
      <c r="TPP109" s="2"/>
      <c r="TPQ109" s="2"/>
      <c r="TPR109" s="2"/>
      <c r="TPS109" s="2"/>
      <c r="TPT109" s="2"/>
      <c r="TPU109" s="2"/>
      <c r="TPV109" s="2"/>
      <c r="TPW109" s="2"/>
      <c r="TPX109" s="2"/>
      <c r="TPY109" s="2"/>
      <c r="TPZ109" s="2"/>
      <c r="TQA109" s="2"/>
      <c r="TQB109" s="2"/>
      <c r="TQC109" s="2"/>
      <c r="TQD109" s="2"/>
      <c r="TQE109" s="2"/>
      <c r="TQF109" s="2"/>
      <c r="TQG109" s="2"/>
      <c r="TQH109" s="2"/>
      <c r="TQI109" s="2"/>
      <c r="TQJ109" s="2"/>
      <c r="TQK109" s="2"/>
      <c r="TQL109" s="2"/>
      <c r="TQM109" s="2"/>
      <c r="TQN109" s="2"/>
      <c r="TQO109" s="2"/>
      <c r="TQP109" s="2"/>
      <c r="TQQ109" s="2"/>
      <c r="TQR109" s="2"/>
      <c r="TQS109" s="2"/>
      <c r="TQT109" s="2"/>
      <c r="TQU109" s="2"/>
      <c r="TQV109" s="2"/>
      <c r="TQW109" s="2"/>
      <c r="TQX109" s="2"/>
      <c r="TQY109" s="2"/>
      <c r="TQZ109" s="2"/>
      <c r="TRA109" s="2"/>
      <c r="TRB109" s="2"/>
      <c r="TRC109" s="2"/>
      <c r="TRD109" s="2"/>
      <c r="TRE109" s="2"/>
      <c r="TRF109" s="2"/>
      <c r="TRG109" s="2"/>
      <c r="TRH109" s="2"/>
      <c r="TRI109" s="2"/>
      <c r="TRJ109" s="2"/>
      <c r="TRK109" s="2"/>
      <c r="TRL109" s="2"/>
      <c r="TRM109" s="2"/>
      <c r="TRN109" s="2"/>
      <c r="TRO109" s="2"/>
      <c r="TRP109" s="2"/>
      <c r="TRQ109" s="2"/>
      <c r="TRR109" s="2"/>
      <c r="TRS109" s="2"/>
      <c r="TRT109" s="2"/>
      <c r="TRU109" s="2"/>
      <c r="TRV109" s="2"/>
      <c r="TRW109" s="2"/>
      <c r="TRX109" s="2"/>
      <c r="TRY109" s="2"/>
      <c r="TRZ109" s="2"/>
      <c r="TSA109" s="2"/>
      <c r="TSB109" s="2"/>
      <c r="TSC109" s="2"/>
      <c r="TSD109" s="2"/>
      <c r="TSE109" s="2"/>
      <c r="TSF109" s="2"/>
      <c r="TSG109" s="2"/>
      <c r="TSH109" s="2"/>
      <c r="TSI109" s="2"/>
      <c r="TSJ109" s="2"/>
      <c r="TSK109" s="2"/>
      <c r="TSL109" s="2"/>
      <c r="TSM109" s="2"/>
      <c r="TSN109" s="2"/>
      <c r="TSO109" s="2"/>
      <c r="TSP109" s="2"/>
      <c r="TSQ109" s="2"/>
      <c r="TSR109" s="2"/>
      <c r="TSS109" s="2"/>
      <c r="TST109" s="2"/>
      <c r="TSU109" s="2"/>
      <c r="TSV109" s="2"/>
      <c r="TSW109" s="2"/>
      <c r="TSX109" s="2"/>
      <c r="TSY109" s="2"/>
      <c r="TSZ109" s="2"/>
      <c r="TTA109" s="2"/>
      <c r="TTB109" s="2"/>
      <c r="TTC109" s="2"/>
      <c r="TTD109" s="2"/>
      <c r="TTE109" s="2"/>
      <c r="TTF109" s="2"/>
      <c r="TTG109" s="2"/>
      <c r="TTH109" s="2"/>
      <c r="TTI109" s="2"/>
      <c r="TTJ109" s="2"/>
      <c r="TTK109" s="2"/>
      <c r="TTL109" s="2"/>
      <c r="TTM109" s="2"/>
      <c r="TTN109" s="2"/>
      <c r="TTO109" s="2"/>
      <c r="TTP109" s="2"/>
      <c r="TTQ109" s="2"/>
      <c r="TTR109" s="2"/>
      <c r="TTS109" s="2"/>
      <c r="TTT109" s="2"/>
      <c r="TTU109" s="2"/>
      <c r="TTV109" s="2"/>
      <c r="TTW109" s="2"/>
      <c r="TTX109" s="2"/>
      <c r="TTY109" s="2"/>
      <c r="TTZ109" s="2"/>
      <c r="TUA109" s="2"/>
      <c r="TUB109" s="2"/>
      <c r="TUC109" s="2"/>
      <c r="TUD109" s="2"/>
      <c r="TUE109" s="2"/>
      <c r="TUF109" s="2"/>
      <c r="TUG109" s="2"/>
      <c r="TUH109" s="2"/>
      <c r="TUI109" s="2"/>
      <c r="TUJ109" s="2"/>
      <c r="TUK109" s="2"/>
      <c r="TUL109" s="2"/>
      <c r="TUM109" s="2"/>
      <c r="TUN109" s="2"/>
      <c r="TUO109" s="2"/>
      <c r="TUP109" s="2"/>
      <c r="TUQ109" s="2"/>
      <c r="TUR109" s="2"/>
      <c r="TUS109" s="2"/>
      <c r="TUT109" s="2"/>
      <c r="TUU109" s="2"/>
      <c r="TUV109" s="2"/>
      <c r="TUW109" s="2"/>
      <c r="TUX109" s="2"/>
      <c r="TUY109" s="2"/>
      <c r="TUZ109" s="2"/>
      <c r="TVA109" s="2"/>
      <c r="TVB109" s="2"/>
      <c r="TVC109" s="2"/>
      <c r="TVD109" s="2"/>
      <c r="TVE109" s="2"/>
      <c r="TVF109" s="2"/>
      <c r="TVG109" s="2"/>
      <c r="TVH109" s="2"/>
      <c r="TVI109" s="2"/>
      <c r="TVJ109" s="2"/>
      <c r="TVK109" s="2"/>
      <c r="TVL109" s="2"/>
      <c r="TVM109" s="2"/>
      <c r="TVN109" s="2"/>
      <c r="TVO109" s="2"/>
      <c r="TVP109" s="2"/>
      <c r="TVQ109" s="2"/>
      <c r="TVR109" s="2"/>
      <c r="TVS109" s="2"/>
      <c r="TVT109" s="2"/>
      <c r="TVU109" s="2"/>
      <c r="TVV109" s="2"/>
      <c r="TVW109" s="2"/>
      <c r="TVX109" s="2"/>
      <c r="TVY109" s="2"/>
      <c r="TVZ109" s="2"/>
      <c r="TWA109" s="2"/>
      <c r="TWB109" s="2"/>
      <c r="TWC109" s="2"/>
      <c r="TWD109" s="2"/>
      <c r="TWE109" s="2"/>
      <c r="TWF109" s="2"/>
      <c r="TWG109" s="2"/>
      <c r="TWH109" s="2"/>
      <c r="TWI109" s="2"/>
      <c r="TWJ109" s="2"/>
      <c r="TWK109" s="2"/>
      <c r="TWL109" s="2"/>
      <c r="TWM109" s="2"/>
      <c r="TWN109" s="2"/>
      <c r="TWO109" s="2"/>
      <c r="TWP109" s="2"/>
      <c r="TWQ109" s="2"/>
      <c r="TWR109" s="2"/>
      <c r="TWS109" s="2"/>
      <c r="TWT109" s="2"/>
      <c r="TWU109" s="2"/>
      <c r="TWV109" s="2"/>
      <c r="TWW109" s="2"/>
      <c r="TWX109" s="2"/>
      <c r="TWY109" s="2"/>
      <c r="TWZ109" s="2"/>
      <c r="TXA109" s="2"/>
      <c r="TXB109" s="2"/>
      <c r="TXC109" s="2"/>
      <c r="TXD109" s="2"/>
      <c r="TXE109" s="2"/>
      <c r="TXF109" s="2"/>
      <c r="TXG109" s="2"/>
      <c r="TXH109" s="2"/>
      <c r="TXI109" s="2"/>
      <c r="TXJ109" s="2"/>
      <c r="TXK109" s="2"/>
      <c r="TXL109" s="2"/>
      <c r="TXM109" s="2"/>
      <c r="TXN109" s="2"/>
      <c r="TXO109" s="2"/>
      <c r="TXP109" s="2"/>
      <c r="TXQ109" s="2"/>
      <c r="TXR109" s="2"/>
      <c r="TXS109" s="2"/>
      <c r="TXT109" s="2"/>
      <c r="TXU109" s="2"/>
      <c r="TXV109" s="2"/>
      <c r="TXW109" s="2"/>
      <c r="TXX109" s="2"/>
      <c r="TXY109" s="2"/>
      <c r="TXZ109" s="2"/>
      <c r="TYA109" s="2"/>
      <c r="TYB109" s="2"/>
      <c r="TYC109" s="2"/>
      <c r="TYD109" s="2"/>
      <c r="TYE109" s="2"/>
      <c r="TYF109" s="2"/>
      <c r="TYG109" s="2"/>
      <c r="TYH109" s="2"/>
      <c r="TYI109" s="2"/>
      <c r="TYJ109" s="2"/>
      <c r="TYK109" s="2"/>
      <c r="TYL109" s="2"/>
      <c r="TYM109" s="2"/>
      <c r="TYN109" s="2"/>
      <c r="TYO109" s="2"/>
      <c r="TYP109" s="2"/>
      <c r="TYQ109" s="2"/>
      <c r="TYR109" s="2"/>
      <c r="TYS109" s="2"/>
      <c r="TYT109" s="2"/>
      <c r="TYU109" s="2"/>
      <c r="TYV109" s="2"/>
      <c r="TYW109" s="2"/>
      <c r="TYX109" s="2"/>
      <c r="TYY109" s="2"/>
      <c r="TYZ109" s="2"/>
      <c r="TZA109" s="2"/>
      <c r="TZB109" s="2"/>
      <c r="TZC109" s="2"/>
      <c r="TZD109" s="2"/>
      <c r="TZE109" s="2"/>
      <c r="TZF109" s="2"/>
      <c r="TZG109" s="2"/>
      <c r="TZH109" s="2"/>
      <c r="TZI109" s="2"/>
      <c r="TZJ109" s="2"/>
      <c r="TZK109" s="2"/>
      <c r="TZL109" s="2"/>
      <c r="TZM109" s="2"/>
      <c r="TZN109" s="2"/>
      <c r="TZO109" s="2"/>
      <c r="TZP109" s="2"/>
      <c r="TZQ109" s="2"/>
      <c r="TZR109" s="2"/>
      <c r="TZS109" s="2"/>
      <c r="TZT109" s="2"/>
      <c r="TZU109" s="2"/>
      <c r="TZV109" s="2"/>
      <c r="TZW109" s="2"/>
      <c r="TZX109" s="2"/>
      <c r="TZY109" s="2"/>
      <c r="TZZ109" s="2"/>
      <c r="UAA109" s="2"/>
      <c r="UAB109" s="2"/>
      <c r="UAC109" s="2"/>
      <c r="UAD109" s="2"/>
      <c r="UAE109" s="2"/>
      <c r="UAF109" s="2"/>
      <c r="UAG109" s="2"/>
      <c r="UAH109" s="2"/>
      <c r="UAI109" s="2"/>
      <c r="UAJ109" s="2"/>
      <c r="UAK109" s="2"/>
      <c r="UAL109" s="2"/>
      <c r="UAM109" s="2"/>
      <c r="UAN109" s="2"/>
      <c r="UAO109" s="2"/>
      <c r="UAP109" s="2"/>
      <c r="UAQ109" s="2"/>
      <c r="UAR109" s="2"/>
      <c r="UAS109" s="2"/>
      <c r="UAT109" s="2"/>
      <c r="UAU109" s="2"/>
      <c r="UAV109" s="2"/>
      <c r="UAW109" s="2"/>
      <c r="UAX109" s="2"/>
      <c r="UAY109" s="2"/>
      <c r="UAZ109" s="2"/>
      <c r="UBA109" s="2"/>
      <c r="UBB109" s="2"/>
      <c r="UBC109" s="2"/>
      <c r="UBD109" s="2"/>
      <c r="UBE109" s="2"/>
      <c r="UBF109" s="2"/>
      <c r="UBG109" s="2"/>
      <c r="UBH109" s="2"/>
      <c r="UBI109" s="2"/>
      <c r="UBJ109" s="2"/>
      <c r="UBK109" s="2"/>
      <c r="UBL109" s="2"/>
      <c r="UBM109" s="2"/>
      <c r="UBN109" s="2"/>
      <c r="UBO109" s="2"/>
      <c r="UBP109" s="2"/>
      <c r="UBQ109" s="2"/>
      <c r="UBR109" s="2"/>
      <c r="UBS109" s="2"/>
      <c r="UBT109" s="2"/>
      <c r="UBU109" s="2"/>
      <c r="UBV109" s="2"/>
      <c r="UBW109" s="2"/>
      <c r="UBX109" s="2"/>
      <c r="UBY109" s="2"/>
      <c r="UBZ109" s="2"/>
      <c r="UCA109" s="2"/>
      <c r="UCB109" s="2"/>
      <c r="UCC109" s="2"/>
      <c r="UCD109" s="2"/>
      <c r="UCE109" s="2"/>
      <c r="UCF109" s="2"/>
      <c r="UCG109" s="2"/>
      <c r="UCH109" s="2"/>
      <c r="UCI109" s="2"/>
      <c r="UCJ109" s="2"/>
      <c r="UCK109" s="2"/>
      <c r="UCL109" s="2"/>
      <c r="UCM109" s="2"/>
      <c r="UCN109" s="2"/>
      <c r="UCO109" s="2"/>
      <c r="UCP109" s="2"/>
      <c r="UCQ109" s="2"/>
      <c r="UCR109" s="2"/>
      <c r="UCS109" s="2"/>
      <c r="UCT109" s="2"/>
      <c r="UCU109" s="2"/>
      <c r="UCV109" s="2"/>
      <c r="UCW109" s="2"/>
      <c r="UCX109" s="2"/>
      <c r="UCY109" s="2"/>
      <c r="UCZ109" s="2"/>
      <c r="UDA109" s="2"/>
      <c r="UDB109" s="2"/>
      <c r="UDC109" s="2"/>
      <c r="UDD109" s="2"/>
      <c r="UDE109" s="2"/>
      <c r="UDF109" s="2"/>
      <c r="UDG109" s="2"/>
      <c r="UDH109" s="2"/>
      <c r="UDI109" s="2"/>
      <c r="UDJ109" s="2"/>
      <c r="UDK109" s="2"/>
      <c r="UDL109" s="2"/>
      <c r="UDM109" s="2"/>
      <c r="UDN109" s="2"/>
      <c r="UDO109" s="2"/>
      <c r="UDP109" s="2"/>
      <c r="UDQ109" s="2"/>
      <c r="UDR109" s="2"/>
      <c r="UDS109" s="2"/>
      <c r="UDT109" s="2"/>
      <c r="UDU109" s="2"/>
      <c r="UDV109" s="2"/>
      <c r="UDW109" s="2"/>
      <c r="UDX109" s="2"/>
      <c r="UDY109" s="2"/>
      <c r="UDZ109" s="2"/>
      <c r="UEA109" s="2"/>
      <c r="UEB109" s="2"/>
      <c r="UEC109" s="2"/>
      <c r="UED109" s="2"/>
      <c r="UEE109" s="2"/>
      <c r="UEF109" s="2"/>
      <c r="UEG109" s="2"/>
      <c r="UEH109" s="2"/>
      <c r="UEI109" s="2"/>
      <c r="UEJ109" s="2"/>
      <c r="UEK109" s="2"/>
      <c r="UEL109" s="2"/>
      <c r="UEM109" s="2"/>
      <c r="UEN109" s="2"/>
      <c r="UEO109" s="2"/>
      <c r="UEP109" s="2"/>
      <c r="UEQ109" s="2"/>
      <c r="UER109" s="2"/>
      <c r="UES109" s="2"/>
      <c r="UET109" s="2"/>
      <c r="UEU109" s="2"/>
      <c r="UEV109" s="2"/>
      <c r="UEW109" s="2"/>
      <c r="UEX109" s="2"/>
      <c r="UEY109" s="2"/>
      <c r="UEZ109" s="2"/>
      <c r="UFA109" s="2"/>
      <c r="UFB109" s="2"/>
      <c r="UFC109" s="2"/>
      <c r="UFD109" s="2"/>
      <c r="UFE109" s="2"/>
      <c r="UFF109" s="2"/>
      <c r="UFG109" s="2"/>
      <c r="UFH109" s="2"/>
      <c r="UFI109" s="2"/>
      <c r="UFJ109" s="2"/>
      <c r="UFK109" s="2"/>
      <c r="UFL109" s="2"/>
      <c r="UFM109" s="2"/>
      <c r="UFN109" s="2"/>
      <c r="UFO109" s="2"/>
      <c r="UFP109" s="2"/>
      <c r="UFQ109" s="2"/>
      <c r="UFR109" s="2"/>
      <c r="UFS109" s="2"/>
      <c r="UFT109" s="2"/>
      <c r="UFU109" s="2"/>
      <c r="UFV109" s="2"/>
      <c r="UFW109" s="2"/>
      <c r="UFX109" s="2"/>
      <c r="UFY109" s="2"/>
      <c r="UFZ109" s="2"/>
      <c r="UGA109" s="2"/>
      <c r="UGB109" s="2"/>
      <c r="UGC109" s="2"/>
      <c r="UGD109" s="2"/>
      <c r="UGE109" s="2"/>
      <c r="UGF109" s="2"/>
      <c r="UGG109" s="2"/>
      <c r="UGH109" s="2"/>
      <c r="UGI109" s="2"/>
      <c r="UGJ109" s="2"/>
      <c r="UGK109" s="2"/>
      <c r="UGL109" s="2"/>
      <c r="UGM109" s="2"/>
      <c r="UGN109" s="2"/>
      <c r="UGO109" s="2"/>
      <c r="UGP109" s="2"/>
      <c r="UGQ109" s="2"/>
      <c r="UGR109" s="2"/>
      <c r="UGS109" s="2"/>
      <c r="UGT109" s="2"/>
      <c r="UGU109" s="2"/>
      <c r="UGV109" s="2"/>
      <c r="UGW109" s="2"/>
      <c r="UGX109" s="2"/>
      <c r="UGY109" s="2"/>
      <c r="UGZ109" s="2"/>
      <c r="UHA109" s="2"/>
      <c r="UHB109" s="2"/>
      <c r="UHC109" s="2"/>
      <c r="UHD109" s="2"/>
      <c r="UHE109" s="2"/>
      <c r="UHF109" s="2"/>
      <c r="UHG109" s="2"/>
      <c r="UHH109" s="2"/>
      <c r="UHI109" s="2"/>
      <c r="UHJ109" s="2"/>
      <c r="UHK109" s="2"/>
      <c r="UHL109" s="2"/>
      <c r="UHM109" s="2"/>
      <c r="UHN109" s="2"/>
      <c r="UHO109" s="2"/>
      <c r="UHP109" s="2"/>
      <c r="UHQ109" s="2"/>
      <c r="UHR109" s="2"/>
      <c r="UHS109" s="2"/>
      <c r="UHT109" s="2"/>
      <c r="UHU109" s="2"/>
      <c r="UHV109" s="2"/>
      <c r="UHW109" s="2"/>
      <c r="UHX109" s="2"/>
      <c r="UHY109" s="2"/>
      <c r="UHZ109" s="2"/>
      <c r="UIA109" s="2"/>
      <c r="UIB109" s="2"/>
      <c r="UIC109" s="2"/>
      <c r="UID109" s="2"/>
      <c r="UIE109" s="2"/>
      <c r="UIF109" s="2"/>
      <c r="UIG109" s="2"/>
      <c r="UIH109" s="2"/>
      <c r="UII109" s="2"/>
      <c r="UIJ109" s="2"/>
      <c r="UIK109" s="2"/>
      <c r="UIL109" s="2"/>
      <c r="UIM109" s="2"/>
      <c r="UIN109" s="2"/>
      <c r="UIO109" s="2"/>
      <c r="UIP109" s="2"/>
      <c r="UIQ109" s="2"/>
      <c r="UIR109" s="2"/>
      <c r="UIS109" s="2"/>
      <c r="UIT109" s="2"/>
      <c r="UIU109" s="2"/>
      <c r="UIV109" s="2"/>
      <c r="UIW109" s="2"/>
      <c r="UIX109" s="2"/>
      <c r="UIY109" s="2"/>
      <c r="UIZ109" s="2"/>
      <c r="UJA109" s="2"/>
      <c r="UJB109" s="2"/>
      <c r="UJC109" s="2"/>
      <c r="UJD109" s="2"/>
      <c r="UJE109" s="2"/>
      <c r="UJF109" s="2"/>
      <c r="UJG109" s="2"/>
      <c r="UJH109" s="2"/>
      <c r="UJI109" s="2"/>
      <c r="UJJ109" s="2"/>
      <c r="UJK109" s="2"/>
      <c r="UJL109" s="2"/>
      <c r="UJM109" s="2"/>
      <c r="UJN109" s="2"/>
      <c r="UJO109" s="2"/>
      <c r="UJP109" s="2"/>
      <c r="UJQ109" s="2"/>
      <c r="UJR109" s="2"/>
      <c r="UJS109" s="2"/>
      <c r="UJT109" s="2"/>
      <c r="UJU109" s="2"/>
      <c r="UJV109" s="2"/>
      <c r="UJW109" s="2"/>
      <c r="UJX109" s="2"/>
      <c r="UJY109" s="2"/>
      <c r="UJZ109" s="2"/>
      <c r="UKA109" s="2"/>
      <c r="UKB109" s="2"/>
      <c r="UKC109" s="2"/>
      <c r="UKD109" s="2"/>
      <c r="UKE109" s="2"/>
      <c r="UKF109" s="2"/>
      <c r="UKG109" s="2"/>
      <c r="UKH109" s="2"/>
      <c r="UKI109" s="2"/>
      <c r="UKJ109" s="2"/>
      <c r="UKK109" s="2"/>
      <c r="UKL109" s="2"/>
      <c r="UKM109" s="2"/>
      <c r="UKN109" s="2"/>
      <c r="UKO109" s="2"/>
      <c r="UKP109" s="2"/>
      <c r="UKQ109" s="2"/>
      <c r="UKR109" s="2"/>
      <c r="UKS109" s="2"/>
      <c r="UKT109" s="2"/>
      <c r="UKU109" s="2"/>
      <c r="UKV109" s="2"/>
      <c r="UKW109" s="2"/>
      <c r="UKX109" s="2"/>
      <c r="UKY109" s="2"/>
      <c r="UKZ109" s="2"/>
      <c r="ULA109" s="2"/>
      <c r="ULB109" s="2"/>
      <c r="ULC109" s="2"/>
      <c r="ULD109" s="2"/>
      <c r="ULE109" s="2"/>
      <c r="ULF109" s="2"/>
      <c r="ULG109" s="2"/>
      <c r="ULH109" s="2"/>
      <c r="ULI109" s="2"/>
      <c r="ULJ109" s="2"/>
      <c r="ULK109" s="2"/>
      <c r="ULL109" s="2"/>
      <c r="ULM109" s="2"/>
      <c r="ULN109" s="2"/>
      <c r="ULO109" s="2"/>
      <c r="ULP109" s="2"/>
      <c r="ULQ109" s="2"/>
      <c r="ULR109" s="2"/>
      <c r="ULS109" s="2"/>
      <c r="ULT109" s="2"/>
      <c r="ULU109" s="2"/>
      <c r="ULV109" s="2"/>
      <c r="ULW109" s="2"/>
      <c r="ULX109" s="2"/>
      <c r="ULY109" s="2"/>
      <c r="ULZ109" s="2"/>
      <c r="UMA109" s="2"/>
      <c r="UMB109" s="2"/>
      <c r="UMC109" s="2"/>
      <c r="UMD109" s="2"/>
      <c r="UME109" s="2"/>
      <c r="UMF109" s="2"/>
      <c r="UMG109" s="2"/>
      <c r="UMH109" s="2"/>
      <c r="UMI109" s="2"/>
      <c r="UMJ109" s="2"/>
      <c r="UMK109" s="2"/>
      <c r="UML109" s="2"/>
      <c r="UMM109" s="2"/>
      <c r="UMN109" s="2"/>
      <c r="UMO109" s="2"/>
      <c r="UMP109" s="2"/>
      <c r="UMQ109" s="2"/>
      <c r="UMR109" s="2"/>
      <c r="UMS109" s="2"/>
      <c r="UMT109" s="2"/>
      <c r="UMU109" s="2"/>
      <c r="UMV109" s="2"/>
      <c r="UMW109" s="2"/>
      <c r="UMX109" s="2"/>
      <c r="UMY109" s="2"/>
      <c r="UMZ109" s="2"/>
      <c r="UNA109" s="2"/>
      <c r="UNB109" s="2"/>
      <c r="UNC109" s="2"/>
      <c r="UND109" s="2"/>
      <c r="UNE109" s="2"/>
      <c r="UNF109" s="2"/>
      <c r="UNG109" s="2"/>
      <c r="UNH109" s="2"/>
      <c r="UNI109" s="2"/>
      <c r="UNJ109" s="2"/>
      <c r="UNK109" s="2"/>
      <c r="UNL109" s="2"/>
      <c r="UNM109" s="2"/>
      <c r="UNN109" s="2"/>
      <c r="UNO109" s="2"/>
      <c r="UNP109" s="2"/>
      <c r="UNQ109" s="2"/>
      <c r="UNR109" s="2"/>
      <c r="UNS109" s="2"/>
      <c r="UNT109" s="2"/>
      <c r="UNU109" s="2"/>
      <c r="UNV109" s="2"/>
      <c r="UNW109" s="2"/>
      <c r="UNX109" s="2"/>
      <c r="UNY109" s="2"/>
      <c r="UNZ109" s="2"/>
      <c r="UOA109" s="2"/>
      <c r="UOB109" s="2"/>
      <c r="UOC109" s="2"/>
      <c r="UOD109" s="2"/>
      <c r="UOE109" s="2"/>
      <c r="UOF109" s="2"/>
      <c r="UOG109" s="2"/>
      <c r="UOH109" s="2"/>
      <c r="UOI109" s="2"/>
      <c r="UOJ109" s="2"/>
      <c r="UOK109" s="2"/>
      <c r="UOL109" s="2"/>
      <c r="UOM109" s="2"/>
      <c r="UON109" s="2"/>
      <c r="UOO109" s="2"/>
      <c r="UOP109" s="2"/>
      <c r="UOQ109" s="2"/>
      <c r="UOR109" s="2"/>
      <c r="UOS109" s="2"/>
      <c r="UOT109" s="2"/>
      <c r="UOU109" s="2"/>
      <c r="UOV109" s="2"/>
      <c r="UOW109" s="2"/>
      <c r="UOX109" s="2"/>
      <c r="UOY109" s="2"/>
      <c r="UOZ109" s="2"/>
      <c r="UPA109" s="2"/>
      <c r="UPB109" s="2"/>
      <c r="UPC109" s="2"/>
      <c r="UPD109" s="2"/>
      <c r="UPE109" s="2"/>
      <c r="UPF109" s="2"/>
      <c r="UPG109" s="2"/>
      <c r="UPH109" s="2"/>
      <c r="UPI109" s="2"/>
      <c r="UPJ109" s="2"/>
      <c r="UPK109" s="2"/>
      <c r="UPL109" s="2"/>
      <c r="UPM109" s="2"/>
      <c r="UPN109" s="2"/>
      <c r="UPO109" s="2"/>
      <c r="UPP109" s="2"/>
      <c r="UPQ109" s="2"/>
      <c r="UPR109" s="2"/>
      <c r="UPS109" s="2"/>
      <c r="UPT109" s="2"/>
      <c r="UPU109" s="2"/>
      <c r="UPV109" s="2"/>
      <c r="UPW109" s="2"/>
      <c r="UPX109" s="2"/>
      <c r="UPY109" s="2"/>
      <c r="UPZ109" s="2"/>
      <c r="UQA109" s="2"/>
      <c r="UQB109" s="2"/>
      <c r="UQC109" s="2"/>
      <c r="UQD109" s="2"/>
      <c r="UQE109" s="2"/>
      <c r="UQF109" s="2"/>
      <c r="UQG109" s="2"/>
      <c r="UQH109" s="2"/>
      <c r="UQI109" s="2"/>
      <c r="UQJ109" s="2"/>
      <c r="UQK109" s="2"/>
      <c r="UQL109" s="2"/>
      <c r="UQM109" s="2"/>
      <c r="UQN109" s="2"/>
      <c r="UQO109" s="2"/>
      <c r="UQP109" s="2"/>
      <c r="UQQ109" s="2"/>
      <c r="UQR109" s="2"/>
      <c r="UQS109" s="2"/>
      <c r="UQT109" s="2"/>
      <c r="UQU109" s="2"/>
      <c r="UQV109" s="2"/>
      <c r="UQW109" s="2"/>
      <c r="UQX109" s="2"/>
      <c r="UQY109" s="2"/>
      <c r="UQZ109" s="2"/>
      <c r="URA109" s="2"/>
      <c r="URB109" s="2"/>
      <c r="URC109" s="2"/>
      <c r="URD109" s="2"/>
      <c r="URE109" s="2"/>
      <c r="URF109" s="2"/>
      <c r="URG109" s="2"/>
      <c r="URH109" s="2"/>
      <c r="URI109" s="2"/>
      <c r="URJ109" s="2"/>
      <c r="URK109" s="2"/>
      <c r="URL109" s="2"/>
      <c r="URM109" s="2"/>
      <c r="URN109" s="2"/>
      <c r="URO109" s="2"/>
      <c r="URP109" s="2"/>
      <c r="URQ109" s="2"/>
      <c r="URR109" s="2"/>
      <c r="URS109" s="2"/>
      <c r="URT109" s="2"/>
      <c r="URU109" s="2"/>
      <c r="URV109" s="2"/>
      <c r="URW109" s="2"/>
      <c r="URX109" s="2"/>
      <c r="URY109" s="2"/>
      <c r="URZ109" s="2"/>
      <c r="USA109" s="2"/>
      <c r="USB109" s="2"/>
      <c r="USC109" s="2"/>
      <c r="USD109" s="2"/>
      <c r="USE109" s="2"/>
      <c r="USF109" s="2"/>
      <c r="USG109" s="2"/>
      <c r="USH109" s="2"/>
      <c r="USI109" s="2"/>
      <c r="USJ109" s="2"/>
      <c r="USK109" s="2"/>
      <c r="USL109" s="2"/>
      <c r="USM109" s="2"/>
      <c r="USN109" s="2"/>
      <c r="USO109" s="2"/>
      <c r="USP109" s="2"/>
      <c r="USQ109" s="2"/>
      <c r="USR109" s="2"/>
      <c r="USS109" s="2"/>
      <c r="UST109" s="2"/>
      <c r="USU109" s="2"/>
      <c r="USV109" s="2"/>
      <c r="USW109" s="2"/>
      <c r="USX109" s="2"/>
      <c r="USY109" s="2"/>
      <c r="USZ109" s="2"/>
      <c r="UTA109" s="2"/>
      <c r="UTB109" s="2"/>
      <c r="UTC109" s="2"/>
      <c r="UTD109" s="2"/>
      <c r="UTE109" s="2"/>
      <c r="UTF109" s="2"/>
      <c r="UTG109" s="2"/>
      <c r="UTH109" s="2"/>
      <c r="UTI109" s="2"/>
      <c r="UTJ109" s="2"/>
      <c r="UTK109" s="2"/>
      <c r="UTL109" s="2"/>
      <c r="UTM109" s="2"/>
      <c r="UTN109" s="2"/>
      <c r="UTO109" s="2"/>
      <c r="UTP109" s="2"/>
      <c r="UTQ109" s="2"/>
      <c r="UTR109" s="2"/>
      <c r="UTS109" s="2"/>
      <c r="UTT109" s="2"/>
      <c r="UTU109" s="2"/>
      <c r="UTV109" s="2"/>
      <c r="UTW109" s="2"/>
      <c r="UTX109" s="2"/>
      <c r="UTY109" s="2"/>
      <c r="UTZ109" s="2"/>
      <c r="UUA109" s="2"/>
      <c r="UUB109" s="2"/>
      <c r="UUC109" s="2"/>
      <c r="UUD109" s="2"/>
      <c r="UUE109" s="2"/>
      <c r="UUF109" s="2"/>
      <c r="UUG109" s="2"/>
      <c r="UUH109" s="2"/>
      <c r="UUI109" s="2"/>
      <c r="UUJ109" s="2"/>
      <c r="UUK109" s="2"/>
      <c r="UUL109" s="2"/>
      <c r="UUM109" s="2"/>
      <c r="UUN109" s="2"/>
      <c r="UUO109" s="2"/>
      <c r="UUP109" s="2"/>
      <c r="UUQ109" s="2"/>
      <c r="UUR109" s="2"/>
      <c r="UUS109" s="2"/>
      <c r="UUT109" s="2"/>
      <c r="UUU109" s="2"/>
      <c r="UUV109" s="2"/>
      <c r="UUW109" s="2"/>
      <c r="UUX109" s="2"/>
      <c r="UUY109" s="2"/>
      <c r="UUZ109" s="2"/>
      <c r="UVA109" s="2"/>
      <c r="UVB109" s="2"/>
      <c r="UVC109" s="2"/>
      <c r="UVD109" s="2"/>
      <c r="UVE109" s="2"/>
      <c r="UVF109" s="2"/>
      <c r="UVG109" s="2"/>
      <c r="UVH109" s="2"/>
      <c r="UVI109" s="2"/>
      <c r="UVJ109" s="2"/>
      <c r="UVK109" s="2"/>
      <c r="UVL109" s="2"/>
      <c r="UVM109" s="2"/>
      <c r="UVN109" s="2"/>
      <c r="UVO109" s="2"/>
      <c r="UVP109" s="2"/>
      <c r="UVQ109" s="2"/>
      <c r="UVR109" s="2"/>
      <c r="UVS109" s="2"/>
      <c r="UVT109" s="2"/>
      <c r="UVU109" s="2"/>
      <c r="UVV109" s="2"/>
      <c r="UVW109" s="2"/>
      <c r="UVX109" s="2"/>
      <c r="UVY109" s="2"/>
      <c r="UVZ109" s="2"/>
      <c r="UWA109" s="2"/>
      <c r="UWB109" s="2"/>
      <c r="UWC109" s="2"/>
      <c r="UWD109" s="2"/>
      <c r="UWE109" s="2"/>
      <c r="UWF109" s="2"/>
      <c r="UWG109" s="2"/>
      <c r="UWH109" s="2"/>
      <c r="UWI109" s="2"/>
      <c r="UWJ109" s="2"/>
      <c r="UWK109" s="2"/>
      <c r="UWL109" s="2"/>
      <c r="UWM109" s="2"/>
      <c r="UWN109" s="2"/>
      <c r="UWO109" s="2"/>
      <c r="UWP109" s="2"/>
      <c r="UWQ109" s="2"/>
      <c r="UWR109" s="2"/>
      <c r="UWS109" s="2"/>
      <c r="UWT109" s="2"/>
      <c r="UWU109" s="2"/>
      <c r="UWV109" s="2"/>
      <c r="UWW109" s="2"/>
      <c r="UWX109" s="2"/>
      <c r="UWY109" s="2"/>
      <c r="UWZ109" s="2"/>
      <c r="UXA109" s="2"/>
      <c r="UXB109" s="2"/>
      <c r="UXC109" s="2"/>
      <c r="UXD109" s="2"/>
      <c r="UXE109" s="2"/>
      <c r="UXF109" s="2"/>
      <c r="UXG109" s="2"/>
      <c r="UXH109" s="2"/>
      <c r="UXI109" s="2"/>
      <c r="UXJ109" s="2"/>
      <c r="UXK109" s="2"/>
      <c r="UXL109" s="2"/>
      <c r="UXM109" s="2"/>
      <c r="UXN109" s="2"/>
      <c r="UXO109" s="2"/>
      <c r="UXP109" s="2"/>
      <c r="UXQ109" s="2"/>
      <c r="UXR109" s="2"/>
      <c r="UXS109" s="2"/>
      <c r="UXT109" s="2"/>
      <c r="UXU109" s="2"/>
      <c r="UXV109" s="2"/>
      <c r="UXW109" s="2"/>
      <c r="UXX109" s="2"/>
      <c r="UXY109" s="2"/>
      <c r="UXZ109" s="2"/>
      <c r="UYA109" s="2"/>
      <c r="UYB109" s="2"/>
      <c r="UYC109" s="2"/>
      <c r="UYD109" s="2"/>
      <c r="UYE109" s="2"/>
      <c r="UYF109" s="2"/>
      <c r="UYG109" s="2"/>
      <c r="UYH109" s="2"/>
      <c r="UYI109" s="2"/>
      <c r="UYJ109" s="2"/>
      <c r="UYK109" s="2"/>
      <c r="UYL109" s="2"/>
      <c r="UYM109" s="2"/>
      <c r="UYN109" s="2"/>
      <c r="UYO109" s="2"/>
      <c r="UYP109" s="2"/>
      <c r="UYQ109" s="2"/>
      <c r="UYR109" s="2"/>
      <c r="UYS109" s="2"/>
      <c r="UYT109" s="2"/>
      <c r="UYU109" s="2"/>
      <c r="UYV109" s="2"/>
      <c r="UYW109" s="2"/>
      <c r="UYX109" s="2"/>
      <c r="UYY109" s="2"/>
      <c r="UYZ109" s="2"/>
      <c r="UZA109" s="2"/>
      <c r="UZB109" s="2"/>
      <c r="UZC109" s="2"/>
      <c r="UZD109" s="2"/>
      <c r="UZE109" s="2"/>
      <c r="UZF109" s="2"/>
      <c r="UZG109" s="2"/>
      <c r="UZH109" s="2"/>
      <c r="UZI109" s="2"/>
      <c r="UZJ109" s="2"/>
      <c r="UZK109" s="2"/>
      <c r="UZL109" s="2"/>
      <c r="UZM109" s="2"/>
      <c r="UZN109" s="2"/>
      <c r="UZO109" s="2"/>
      <c r="UZP109" s="2"/>
      <c r="UZQ109" s="2"/>
      <c r="UZR109" s="2"/>
      <c r="UZS109" s="2"/>
      <c r="UZT109" s="2"/>
      <c r="UZU109" s="2"/>
      <c r="UZV109" s="2"/>
      <c r="UZW109" s="2"/>
      <c r="UZX109" s="2"/>
      <c r="UZY109" s="2"/>
      <c r="UZZ109" s="2"/>
      <c r="VAA109" s="2"/>
      <c r="VAB109" s="2"/>
      <c r="VAC109" s="2"/>
      <c r="VAD109" s="2"/>
      <c r="VAE109" s="2"/>
      <c r="VAF109" s="2"/>
      <c r="VAG109" s="2"/>
      <c r="VAH109" s="2"/>
      <c r="VAI109" s="2"/>
      <c r="VAJ109" s="2"/>
      <c r="VAK109" s="2"/>
      <c r="VAL109" s="2"/>
      <c r="VAM109" s="2"/>
      <c r="VAN109" s="2"/>
      <c r="VAO109" s="2"/>
      <c r="VAP109" s="2"/>
      <c r="VAQ109" s="2"/>
      <c r="VAR109" s="2"/>
      <c r="VAS109" s="2"/>
      <c r="VAT109" s="2"/>
      <c r="VAU109" s="2"/>
      <c r="VAV109" s="2"/>
      <c r="VAW109" s="2"/>
      <c r="VAX109" s="2"/>
      <c r="VAY109" s="2"/>
      <c r="VAZ109" s="2"/>
      <c r="VBA109" s="2"/>
      <c r="VBB109" s="2"/>
      <c r="VBC109" s="2"/>
      <c r="VBD109" s="2"/>
      <c r="VBE109" s="2"/>
      <c r="VBF109" s="2"/>
      <c r="VBG109" s="2"/>
      <c r="VBH109" s="2"/>
      <c r="VBI109" s="2"/>
      <c r="VBJ109" s="2"/>
      <c r="VBK109" s="2"/>
      <c r="VBL109" s="2"/>
      <c r="VBM109" s="2"/>
      <c r="VBN109" s="2"/>
      <c r="VBO109" s="2"/>
      <c r="VBP109" s="2"/>
      <c r="VBQ109" s="2"/>
      <c r="VBR109" s="2"/>
      <c r="VBS109" s="2"/>
      <c r="VBT109" s="2"/>
      <c r="VBU109" s="2"/>
      <c r="VBV109" s="2"/>
      <c r="VBW109" s="2"/>
      <c r="VBX109" s="2"/>
      <c r="VBY109" s="2"/>
      <c r="VBZ109" s="2"/>
      <c r="VCA109" s="2"/>
      <c r="VCB109" s="2"/>
      <c r="VCC109" s="2"/>
      <c r="VCD109" s="2"/>
      <c r="VCE109" s="2"/>
      <c r="VCF109" s="2"/>
      <c r="VCG109" s="2"/>
      <c r="VCH109" s="2"/>
      <c r="VCI109" s="2"/>
      <c r="VCJ109" s="2"/>
      <c r="VCK109" s="2"/>
      <c r="VCL109" s="2"/>
      <c r="VCM109" s="2"/>
      <c r="VCN109" s="2"/>
      <c r="VCO109" s="2"/>
      <c r="VCP109" s="2"/>
      <c r="VCQ109" s="2"/>
      <c r="VCR109" s="2"/>
      <c r="VCS109" s="2"/>
      <c r="VCT109" s="2"/>
      <c r="VCU109" s="2"/>
      <c r="VCV109" s="2"/>
      <c r="VCW109" s="2"/>
      <c r="VCX109" s="2"/>
      <c r="VCY109" s="2"/>
      <c r="VCZ109" s="2"/>
      <c r="VDA109" s="2"/>
      <c r="VDB109" s="2"/>
      <c r="VDC109" s="2"/>
      <c r="VDD109" s="2"/>
      <c r="VDE109" s="2"/>
      <c r="VDF109" s="2"/>
      <c r="VDG109" s="2"/>
      <c r="VDH109" s="2"/>
      <c r="VDI109" s="2"/>
      <c r="VDJ109" s="2"/>
      <c r="VDK109" s="2"/>
      <c r="VDL109" s="2"/>
      <c r="VDM109" s="2"/>
      <c r="VDN109" s="2"/>
      <c r="VDO109" s="2"/>
      <c r="VDP109" s="2"/>
      <c r="VDQ109" s="2"/>
      <c r="VDR109" s="2"/>
      <c r="VDS109" s="2"/>
      <c r="VDT109" s="2"/>
      <c r="VDU109" s="2"/>
      <c r="VDV109" s="2"/>
      <c r="VDW109" s="2"/>
      <c r="VDX109" s="2"/>
      <c r="VDY109" s="2"/>
      <c r="VDZ109" s="2"/>
      <c r="VEA109" s="2"/>
      <c r="VEB109" s="2"/>
      <c r="VEC109" s="2"/>
      <c r="VED109" s="2"/>
      <c r="VEE109" s="2"/>
      <c r="VEF109" s="2"/>
      <c r="VEG109" s="2"/>
      <c r="VEH109" s="2"/>
      <c r="VEI109" s="2"/>
      <c r="VEJ109" s="2"/>
      <c r="VEK109" s="2"/>
      <c r="VEL109" s="2"/>
      <c r="VEM109" s="2"/>
      <c r="VEN109" s="2"/>
      <c r="VEO109" s="2"/>
      <c r="VEP109" s="2"/>
      <c r="VEQ109" s="2"/>
      <c r="VER109" s="2"/>
      <c r="VES109" s="2"/>
      <c r="VET109" s="2"/>
      <c r="VEU109" s="2"/>
      <c r="VEV109" s="2"/>
      <c r="VEW109" s="2"/>
      <c r="VEX109" s="2"/>
      <c r="VEY109" s="2"/>
      <c r="VEZ109" s="2"/>
      <c r="VFA109" s="2"/>
      <c r="VFB109" s="2"/>
      <c r="VFC109" s="2"/>
      <c r="VFD109" s="2"/>
      <c r="VFE109" s="2"/>
      <c r="VFF109" s="2"/>
      <c r="VFG109" s="2"/>
      <c r="VFH109" s="2"/>
      <c r="VFI109" s="2"/>
      <c r="VFJ109" s="2"/>
      <c r="VFK109" s="2"/>
      <c r="VFL109" s="2"/>
      <c r="VFM109" s="2"/>
      <c r="VFN109" s="2"/>
      <c r="VFO109" s="2"/>
      <c r="VFP109" s="2"/>
      <c r="VFQ109" s="2"/>
      <c r="VFR109" s="2"/>
      <c r="VFS109" s="2"/>
      <c r="VFT109" s="2"/>
      <c r="VFU109" s="2"/>
      <c r="VFV109" s="2"/>
      <c r="VFW109" s="2"/>
      <c r="VFX109" s="2"/>
      <c r="VFY109" s="2"/>
      <c r="VFZ109" s="2"/>
      <c r="VGA109" s="2"/>
      <c r="VGB109" s="2"/>
      <c r="VGC109" s="2"/>
      <c r="VGD109" s="2"/>
      <c r="VGE109" s="2"/>
      <c r="VGF109" s="2"/>
      <c r="VGG109" s="2"/>
      <c r="VGH109" s="2"/>
      <c r="VGI109" s="2"/>
      <c r="VGJ109" s="2"/>
      <c r="VGK109" s="2"/>
      <c r="VGL109" s="2"/>
      <c r="VGM109" s="2"/>
      <c r="VGN109" s="2"/>
      <c r="VGO109" s="2"/>
      <c r="VGP109" s="2"/>
      <c r="VGQ109" s="2"/>
      <c r="VGR109" s="2"/>
      <c r="VGS109" s="2"/>
      <c r="VGT109" s="2"/>
      <c r="VGU109" s="2"/>
      <c r="VGV109" s="2"/>
      <c r="VGW109" s="2"/>
      <c r="VGX109" s="2"/>
      <c r="VGY109" s="2"/>
      <c r="VGZ109" s="2"/>
      <c r="VHA109" s="2"/>
      <c r="VHB109" s="2"/>
      <c r="VHC109" s="2"/>
      <c r="VHD109" s="2"/>
      <c r="VHE109" s="2"/>
      <c r="VHF109" s="2"/>
      <c r="VHG109" s="2"/>
      <c r="VHH109" s="2"/>
      <c r="VHI109" s="2"/>
      <c r="VHJ109" s="2"/>
      <c r="VHK109" s="2"/>
      <c r="VHL109" s="2"/>
      <c r="VHM109" s="2"/>
      <c r="VHN109" s="2"/>
      <c r="VHO109" s="2"/>
      <c r="VHP109" s="2"/>
      <c r="VHQ109" s="2"/>
      <c r="VHR109" s="2"/>
      <c r="VHS109" s="2"/>
      <c r="VHT109" s="2"/>
      <c r="VHU109" s="2"/>
      <c r="VHV109" s="2"/>
      <c r="VHW109" s="2"/>
      <c r="VHX109" s="2"/>
      <c r="VHY109" s="2"/>
      <c r="VHZ109" s="2"/>
      <c r="VIA109" s="2"/>
      <c r="VIB109" s="2"/>
      <c r="VIC109" s="2"/>
      <c r="VID109" s="2"/>
      <c r="VIE109" s="2"/>
      <c r="VIF109" s="2"/>
      <c r="VIG109" s="2"/>
      <c r="VIH109" s="2"/>
      <c r="VII109" s="2"/>
      <c r="VIJ109" s="2"/>
      <c r="VIK109" s="2"/>
      <c r="VIL109" s="2"/>
      <c r="VIM109" s="2"/>
      <c r="VIN109" s="2"/>
      <c r="VIO109" s="2"/>
      <c r="VIP109" s="2"/>
      <c r="VIQ109" s="2"/>
      <c r="VIR109" s="2"/>
      <c r="VIS109" s="2"/>
      <c r="VIT109" s="2"/>
      <c r="VIU109" s="2"/>
      <c r="VIV109" s="2"/>
      <c r="VIW109" s="2"/>
      <c r="VIX109" s="2"/>
      <c r="VIY109" s="2"/>
      <c r="VIZ109" s="2"/>
      <c r="VJA109" s="2"/>
      <c r="VJB109" s="2"/>
      <c r="VJC109" s="2"/>
      <c r="VJD109" s="2"/>
      <c r="VJE109" s="2"/>
      <c r="VJF109" s="2"/>
      <c r="VJG109" s="2"/>
      <c r="VJH109" s="2"/>
      <c r="VJI109" s="2"/>
      <c r="VJJ109" s="2"/>
      <c r="VJK109" s="2"/>
      <c r="VJL109" s="2"/>
      <c r="VJM109" s="2"/>
      <c r="VJN109" s="2"/>
      <c r="VJO109" s="2"/>
      <c r="VJP109" s="2"/>
      <c r="VJQ109" s="2"/>
      <c r="VJR109" s="2"/>
      <c r="VJS109" s="2"/>
      <c r="VJT109" s="2"/>
      <c r="VJU109" s="2"/>
      <c r="VJV109" s="2"/>
      <c r="VJW109" s="2"/>
      <c r="VJX109" s="2"/>
      <c r="VJY109" s="2"/>
      <c r="VJZ109" s="2"/>
      <c r="VKA109" s="2"/>
      <c r="VKB109" s="2"/>
      <c r="VKC109" s="2"/>
      <c r="VKD109" s="2"/>
      <c r="VKE109" s="2"/>
      <c r="VKF109" s="2"/>
      <c r="VKG109" s="2"/>
      <c r="VKH109" s="2"/>
      <c r="VKI109" s="2"/>
      <c r="VKJ109" s="2"/>
      <c r="VKK109" s="2"/>
      <c r="VKL109" s="2"/>
      <c r="VKM109" s="2"/>
      <c r="VKN109" s="2"/>
      <c r="VKO109" s="2"/>
      <c r="VKP109" s="2"/>
      <c r="VKQ109" s="2"/>
      <c r="VKR109" s="2"/>
      <c r="VKS109" s="2"/>
      <c r="VKT109" s="2"/>
      <c r="VKU109" s="2"/>
      <c r="VKV109" s="2"/>
      <c r="VKW109" s="2"/>
      <c r="VKX109" s="2"/>
      <c r="VKY109" s="2"/>
      <c r="VKZ109" s="2"/>
      <c r="VLA109" s="2"/>
      <c r="VLB109" s="2"/>
      <c r="VLC109" s="2"/>
      <c r="VLD109" s="2"/>
      <c r="VLE109" s="2"/>
      <c r="VLF109" s="2"/>
      <c r="VLG109" s="2"/>
      <c r="VLH109" s="2"/>
      <c r="VLI109" s="2"/>
      <c r="VLJ109" s="2"/>
      <c r="VLK109" s="2"/>
      <c r="VLL109" s="2"/>
      <c r="VLM109" s="2"/>
      <c r="VLN109" s="2"/>
      <c r="VLO109" s="2"/>
      <c r="VLP109" s="2"/>
      <c r="VLQ109" s="2"/>
      <c r="VLR109" s="2"/>
      <c r="VLS109" s="2"/>
      <c r="VLT109" s="2"/>
      <c r="VLU109" s="2"/>
      <c r="VLV109" s="2"/>
      <c r="VLW109" s="2"/>
      <c r="VLX109" s="2"/>
      <c r="VLY109" s="2"/>
      <c r="VLZ109" s="2"/>
      <c r="VMA109" s="2"/>
      <c r="VMB109" s="2"/>
      <c r="VMC109" s="2"/>
      <c r="VMD109" s="2"/>
      <c r="VME109" s="2"/>
      <c r="VMF109" s="2"/>
      <c r="VMG109" s="2"/>
      <c r="VMH109" s="2"/>
      <c r="VMI109" s="2"/>
      <c r="VMJ109" s="2"/>
      <c r="VMK109" s="2"/>
      <c r="VML109" s="2"/>
      <c r="VMM109" s="2"/>
      <c r="VMN109" s="2"/>
      <c r="VMO109" s="2"/>
      <c r="VMP109" s="2"/>
      <c r="VMQ109" s="2"/>
      <c r="VMR109" s="2"/>
      <c r="VMS109" s="2"/>
      <c r="VMT109" s="2"/>
      <c r="VMU109" s="2"/>
      <c r="VMV109" s="2"/>
      <c r="VMW109" s="2"/>
      <c r="VMX109" s="2"/>
      <c r="VMY109" s="2"/>
      <c r="VMZ109" s="2"/>
      <c r="VNA109" s="2"/>
      <c r="VNB109" s="2"/>
      <c r="VNC109" s="2"/>
      <c r="VND109" s="2"/>
      <c r="VNE109" s="2"/>
      <c r="VNF109" s="2"/>
      <c r="VNG109" s="2"/>
      <c r="VNH109" s="2"/>
      <c r="VNI109" s="2"/>
      <c r="VNJ109" s="2"/>
      <c r="VNK109" s="2"/>
      <c r="VNL109" s="2"/>
      <c r="VNM109" s="2"/>
      <c r="VNN109" s="2"/>
      <c r="VNO109" s="2"/>
      <c r="VNP109" s="2"/>
      <c r="VNQ109" s="2"/>
      <c r="VNR109" s="2"/>
      <c r="VNS109" s="2"/>
      <c r="VNT109" s="2"/>
      <c r="VNU109" s="2"/>
      <c r="VNV109" s="2"/>
      <c r="VNW109" s="2"/>
      <c r="VNX109" s="2"/>
      <c r="VNY109" s="2"/>
      <c r="VNZ109" s="2"/>
      <c r="VOA109" s="2"/>
      <c r="VOB109" s="2"/>
      <c r="VOC109" s="2"/>
      <c r="VOD109" s="2"/>
      <c r="VOE109" s="2"/>
      <c r="VOF109" s="2"/>
      <c r="VOG109" s="2"/>
      <c r="VOH109" s="2"/>
      <c r="VOI109" s="2"/>
      <c r="VOJ109" s="2"/>
      <c r="VOK109" s="2"/>
      <c r="VOL109" s="2"/>
      <c r="VOM109" s="2"/>
      <c r="VON109" s="2"/>
      <c r="VOO109" s="2"/>
      <c r="VOP109" s="2"/>
      <c r="VOQ109" s="2"/>
      <c r="VOR109" s="2"/>
      <c r="VOS109" s="2"/>
      <c r="VOT109" s="2"/>
      <c r="VOU109" s="2"/>
      <c r="VOV109" s="2"/>
      <c r="VOW109" s="2"/>
      <c r="VOX109" s="2"/>
      <c r="VOY109" s="2"/>
      <c r="VOZ109" s="2"/>
      <c r="VPA109" s="2"/>
      <c r="VPB109" s="2"/>
      <c r="VPC109" s="2"/>
      <c r="VPD109" s="2"/>
      <c r="VPE109" s="2"/>
      <c r="VPF109" s="2"/>
      <c r="VPG109" s="2"/>
      <c r="VPH109" s="2"/>
      <c r="VPI109" s="2"/>
      <c r="VPJ109" s="2"/>
      <c r="VPK109" s="2"/>
      <c r="VPL109" s="2"/>
      <c r="VPM109" s="2"/>
      <c r="VPN109" s="2"/>
      <c r="VPO109" s="2"/>
      <c r="VPP109" s="2"/>
      <c r="VPQ109" s="2"/>
      <c r="VPR109" s="2"/>
      <c r="VPS109" s="2"/>
      <c r="VPT109" s="2"/>
      <c r="VPU109" s="2"/>
      <c r="VPV109" s="2"/>
      <c r="VPW109" s="2"/>
      <c r="VPX109" s="2"/>
      <c r="VPY109" s="2"/>
      <c r="VPZ109" s="2"/>
      <c r="VQA109" s="2"/>
      <c r="VQB109" s="2"/>
      <c r="VQC109" s="2"/>
      <c r="VQD109" s="2"/>
      <c r="VQE109" s="2"/>
      <c r="VQF109" s="2"/>
      <c r="VQG109" s="2"/>
      <c r="VQH109" s="2"/>
      <c r="VQI109" s="2"/>
      <c r="VQJ109" s="2"/>
      <c r="VQK109" s="2"/>
      <c r="VQL109" s="2"/>
      <c r="VQM109" s="2"/>
      <c r="VQN109" s="2"/>
      <c r="VQO109" s="2"/>
      <c r="VQP109" s="2"/>
      <c r="VQQ109" s="2"/>
      <c r="VQR109" s="2"/>
      <c r="VQS109" s="2"/>
      <c r="VQT109" s="2"/>
      <c r="VQU109" s="2"/>
      <c r="VQV109" s="2"/>
      <c r="VQW109" s="2"/>
      <c r="VQX109" s="2"/>
      <c r="VQY109" s="2"/>
      <c r="VQZ109" s="2"/>
      <c r="VRA109" s="2"/>
      <c r="VRB109" s="2"/>
      <c r="VRC109" s="2"/>
      <c r="VRD109" s="2"/>
      <c r="VRE109" s="2"/>
      <c r="VRF109" s="2"/>
      <c r="VRG109" s="2"/>
      <c r="VRH109" s="2"/>
      <c r="VRI109" s="2"/>
      <c r="VRJ109" s="2"/>
      <c r="VRK109" s="2"/>
      <c r="VRL109" s="2"/>
      <c r="VRM109" s="2"/>
      <c r="VRN109" s="2"/>
      <c r="VRO109" s="2"/>
      <c r="VRP109" s="2"/>
      <c r="VRQ109" s="2"/>
      <c r="VRR109" s="2"/>
      <c r="VRS109" s="2"/>
      <c r="VRT109" s="2"/>
      <c r="VRU109" s="2"/>
      <c r="VRV109" s="2"/>
      <c r="VRW109" s="2"/>
      <c r="VRX109" s="2"/>
      <c r="VRY109" s="2"/>
      <c r="VRZ109" s="2"/>
      <c r="VSA109" s="2"/>
      <c r="VSB109" s="2"/>
      <c r="VSC109" s="2"/>
      <c r="VSD109" s="2"/>
      <c r="VSE109" s="2"/>
      <c r="VSF109" s="2"/>
      <c r="VSG109" s="2"/>
      <c r="VSH109" s="2"/>
      <c r="VSI109" s="2"/>
      <c r="VSJ109" s="2"/>
      <c r="VSK109" s="2"/>
      <c r="VSL109" s="2"/>
      <c r="VSM109" s="2"/>
      <c r="VSN109" s="2"/>
      <c r="VSO109" s="2"/>
      <c r="VSP109" s="2"/>
      <c r="VSQ109" s="2"/>
      <c r="VSR109" s="2"/>
      <c r="VSS109" s="2"/>
      <c r="VST109" s="2"/>
      <c r="VSU109" s="2"/>
      <c r="VSV109" s="2"/>
      <c r="VSW109" s="2"/>
      <c r="VSX109" s="2"/>
      <c r="VSY109" s="2"/>
      <c r="VSZ109" s="2"/>
      <c r="VTA109" s="2"/>
      <c r="VTB109" s="2"/>
      <c r="VTC109" s="2"/>
      <c r="VTD109" s="2"/>
      <c r="VTE109" s="2"/>
      <c r="VTF109" s="2"/>
      <c r="VTG109" s="2"/>
      <c r="VTH109" s="2"/>
      <c r="VTI109" s="2"/>
      <c r="VTJ109" s="2"/>
      <c r="VTK109" s="2"/>
      <c r="VTL109" s="2"/>
      <c r="VTM109" s="2"/>
      <c r="VTN109" s="2"/>
      <c r="VTO109" s="2"/>
      <c r="VTP109" s="2"/>
      <c r="VTQ109" s="2"/>
      <c r="VTR109" s="2"/>
      <c r="VTS109" s="2"/>
      <c r="VTT109" s="2"/>
      <c r="VTU109" s="2"/>
      <c r="VTV109" s="2"/>
      <c r="VTW109" s="2"/>
      <c r="VTX109" s="2"/>
      <c r="VTY109" s="2"/>
      <c r="VTZ109" s="2"/>
      <c r="VUA109" s="2"/>
      <c r="VUB109" s="2"/>
      <c r="VUC109" s="2"/>
      <c r="VUD109" s="2"/>
      <c r="VUE109" s="2"/>
      <c r="VUF109" s="2"/>
      <c r="VUG109" s="2"/>
      <c r="VUH109" s="2"/>
      <c r="VUI109" s="2"/>
      <c r="VUJ109" s="2"/>
      <c r="VUK109" s="2"/>
      <c r="VUL109" s="2"/>
      <c r="VUM109" s="2"/>
      <c r="VUN109" s="2"/>
      <c r="VUO109" s="2"/>
      <c r="VUP109" s="2"/>
      <c r="VUQ109" s="2"/>
      <c r="VUR109" s="2"/>
      <c r="VUS109" s="2"/>
      <c r="VUT109" s="2"/>
      <c r="VUU109" s="2"/>
      <c r="VUV109" s="2"/>
      <c r="VUW109" s="2"/>
      <c r="VUX109" s="2"/>
      <c r="VUY109" s="2"/>
      <c r="VUZ109" s="2"/>
      <c r="VVA109" s="2"/>
      <c r="VVB109" s="2"/>
      <c r="VVC109" s="2"/>
      <c r="VVD109" s="2"/>
      <c r="VVE109" s="2"/>
      <c r="VVF109" s="2"/>
      <c r="VVG109" s="2"/>
      <c r="VVH109" s="2"/>
      <c r="VVI109" s="2"/>
      <c r="VVJ109" s="2"/>
      <c r="VVK109" s="2"/>
      <c r="VVL109" s="2"/>
      <c r="VVM109" s="2"/>
      <c r="VVN109" s="2"/>
      <c r="VVO109" s="2"/>
      <c r="VVP109" s="2"/>
      <c r="VVQ109" s="2"/>
      <c r="VVR109" s="2"/>
      <c r="VVS109" s="2"/>
      <c r="VVT109" s="2"/>
      <c r="VVU109" s="2"/>
      <c r="VVV109" s="2"/>
      <c r="VVW109" s="2"/>
      <c r="VVX109" s="2"/>
      <c r="VVY109" s="2"/>
      <c r="VVZ109" s="2"/>
      <c r="VWA109" s="2"/>
      <c r="VWB109" s="2"/>
      <c r="VWC109" s="2"/>
      <c r="VWD109" s="2"/>
      <c r="VWE109" s="2"/>
      <c r="VWF109" s="2"/>
      <c r="VWG109" s="2"/>
      <c r="VWH109" s="2"/>
      <c r="VWI109" s="2"/>
      <c r="VWJ109" s="2"/>
      <c r="VWK109" s="2"/>
      <c r="VWL109" s="2"/>
      <c r="VWM109" s="2"/>
      <c r="VWN109" s="2"/>
      <c r="VWO109" s="2"/>
      <c r="VWP109" s="2"/>
      <c r="VWQ109" s="2"/>
      <c r="VWR109" s="2"/>
      <c r="VWS109" s="2"/>
      <c r="VWT109" s="2"/>
      <c r="VWU109" s="2"/>
      <c r="VWV109" s="2"/>
      <c r="VWW109" s="2"/>
      <c r="VWX109" s="2"/>
      <c r="VWY109" s="2"/>
      <c r="VWZ109" s="2"/>
      <c r="VXA109" s="2"/>
      <c r="VXB109" s="2"/>
      <c r="VXC109" s="2"/>
      <c r="VXD109" s="2"/>
      <c r="VXE109" s="2"/>
      <c r="VXF109" s="2"/>
      <c r="VXG109" s="2"/>
      <c r="VXH109" s="2"/>
      <c r="VXI109" s="2"/>
      <c r="VXJ109" s="2"/>
      <c r="VXK109" s="2"/>
      <c r="VXL109" s="2"/>
      <c r="VXM109" s="2"/>
      <c r="VXN109" s="2"/>
      <c r="VXO109" s="2"/>
      <c r="VXP109" s="2"/>
      <c r="VXQ109" s="2"/>
      <c r="VXR109" s="2"/>
      <c r="VXS109" s="2"/>
      <c r="VXT109" s="2"/>
      <c r="VXU109" s="2"/>
      <c r="VXV109" s="2"/>
      <c r="VXW109" s="2"/>
      <c r="VXX109" s="2"/>
      <c r="VXY109" s="2"/>
      <c r="VXZ109" s="2"/>
      <c r="VYA109" s="2"/>
      <c r="VYB109" s="2"/>
      <c r="VYC109" s="2"/>
      <c r="VYD109" s="2"/>
      <c r="VYE109" s="2"/>
      <c r="VYF109" s="2"/>
      <c r="VYG109" s="2"/>
      <c r="VYH109" s="2"/>
      <c r="VYI109" s="2"/>
      <c r="VYJ109" s="2"/>
      <c r="VYK109" s="2"/>
      <c r="VYL109" s="2"/>
      <c r="VYM109" s="2"/>
      <c r="VYN109" s="2"/>
      <c r="VYO109" s="2"/>
      <c r="VYP109" s="2"/>
      <c r="VYQ109" s="2"/>
      <c r="VYR109" s="2"/>
      <c r="VYS109" s="2"/>
      <c r="VYT109" s="2"/>
      <c r="VYU109" s="2"/>
      <c r="VYV109" s="2"/>
      <c r="VYW109" s="2"/>
      <c r="VYX109" s="2"/>
      <c r="VYY109" s="2"/>
      <c r="VYZ109" s="2"/>
      <c r="VZA109" s="2"/>
      <c r="VZB109" s="2"/>
      <c r="VZC109" s="2"/>
      <c r="VZD109" s="2"/>
      <c r="VZE109" s="2"/>
      <c r="VZF109" s="2"/>
      <c r="VZG109" s="2"/>
      <c r="VZH109" s="2"/>
      <c r="VZI109" s="2"/>
      <c r="VZJ109" s="2"/>
      <c r="VZK109" s="2"/>
      <c r="VZL109" s="2"/>
      <c r="VZM109" s="2"/>
      <c r="VZN109" s="2"/>
      <c r="VZO109" s="2"/>
      <c r="VZP109" s="2"/>
      <c r="VZQ109" s="2"/>
      <c r="VZR109" s="2"/>
      <c r="VZS109" s="2"/>
      <c r="VZT109" s="2"/>
      <c r="VZU109" s="2"/>
      <c r="VZV109" s="2"/>
      <c r="VZW109" s="2"/>
      <c r="VZX109" s="2"/>
      <c r="VZY109" s="2"/>
      <c r="VZZ109" s="2"/>
      <c r="WAA109" s="2"/>
      <c r="WAB109" s="2"/>
      <c r="WAC109" s="2"/>
      <c r="WAD109" s="2"/>
      <c r="WAE109" s="2"/>
      <c r="WAF109" s="2"/>
      <c r="WAG109" s="2"/>
      <c r="WAH109" s="2"/>
      <c r="WAI109" s="2"/>
      <c r="WAJ109" s="2"/>
      <c r="WAK109" s="2"/>
      <c r="WAL109" s="2"/>
      <c r="WAM109" s="2"/>
      <c r="WAN109" s="2"/>
      <c r="WAO109" s="2"/>
      <c r="WAP109" s="2"/>
      <c r="WAQ109" s="2"/>
      <c r="WAR109" s="2"/>
      <c r="WAS109" s="2"/>
      <c r="WAT109" s="2"/>
      <c r="WAU109" s="2"/>
      <c r="WAV109" s="2"/>
      <c r="WAW109" s="2"/>
      <c r="WAX109" s="2"/>
      <c r="WAY109" s="2"/>
      <c r="WAZ109" s="2"/>
      <c r="WBA109" s="2"/>
      <c r="WBB109" s="2"/>
      <c r="WBC109" s="2"/>
      <c r="WBD109" s="2"/>
      <c r="WBE109" s="2"/>
      <c r="WBF109" s="2"/>
      <c r="WBG109" s="2"/>
      <c r="WBH109" s="2"/>
      <c r="WBI109" s="2"/>
      <c r="WBJ109" s="2"/>
      <c r="WBK109" s="2"/>
      <c r="WBL109" s="2"/>
      <c r="WBM109" s="2"/>
      <c r="WBN109" s="2"/>
      <c r="WBO109" s="2"/>
      <c r="WBP109" s="2"/>
      <c r="WBQ109" s="2"/>
      <c r="WBR109" s="2"/>
      <c r="WBS109" s="2"/>
      <c r="WBT109" s="2"/>
      <c r="WBU109" s="2"/>
      <c r="WBV109" s="2"/>
      <c r="WBW109" s="2"/>
      <c r="WBX109" s="2"/>
      <c r="WBY109" s="2"/>
      <c r="WBZ109" s="2"/>
      <c r="WCA109" s="2"/>
      <c r="WCB109" s="2"/>
      <c r="WCC109" s="2"/>
      <c r="WCD109" s="2"/>
      <c r="WCE109" s="2"/>
      <c r="WCF109" s="2"/>
      <c r="WCG109" s="2"/>
      <c r="WCH109" s="2"/>
      <c r="WCI109" s="2"/>
      <c r="WCJ109" s="2"/>
      <c r="WCK109" s="2"/>
      <c r="WCL109" s="2"/>
      <c r="WCM109" s="2"/>
      <c r="WCN109" s="2"/>
      <c r="WCO109" s="2"/>
      <c r="WCP109" s="2"/>
      <c r="WCQ109" s="2"/>
      <c r="WCR109" s="2"/>
      <c r="WCS109" s="2"/>
      <c r="WCT109" s="2"/>
      <c r="WCU109" s="2"/>
      <c r="WCV109" s="2"/>
      <c r="WCW109" s="2"/>
      <c r="WCX109" s="2"/>
      <c r="WCY109" s="2"/>
      <c r="WCZ109" s="2"/>
      <c r="WDA109" s="2"/>
      <c r="WDB109" s="2"/>
      <c r="WDC109" s="2"/>
      <c r="WDD109" s="2"/>
      <c r="WDE109" s="2"/>
      <c r="WDF109" s="2"/>
      <c r="WDG109" s="2"/>
      <c r="WDH109" s="2"/>
      <c r="WDI109" s="2"/>
      <c r="WDJ109" s="2"/>
      <c r="WDK109" s="2"/>
      <c r="WDL109" s="2"/>
      <c r="WDM109" s="2"/>
      <c r="WDN109" s="2"/>
      <c r="WDO109" s="2"/>
      <c r="WDP109" s="2"/>
      <c r="WDQ109" s="2"/>
      <c r="WDR109" s="2"/>
      <c r="WDS109" s="2"/>
      <c r="WDT109" s="2"/>
      <c r="WDU109" s="2"/>
      <c r="WDV109" s="2"/>
      <c r="WDW109" s="2"/>
      <c r="WDX109" s="2"/>
      <c r="WDY109" s="2"/>
      <c r="WDZ109" s="2"/>
      <c r="WEA109" s="2"/>
      <c r="WEB109" s="2"/>
      <c r="WEC109" s="2"/>
      <c r="WED109" s="2"/>
      <c r="WEE109" s="2"/>
      <c r="WEF109" s="2"/>
      <c r="WEG109" s="2"/>
      <c r="WEH109" s="2"/>
      <c r="WEI109" s="2"/>
      <c r="WEJ109" s="2"/>
      <c r="WEK109" s="2"/>
      <c r="WEL109" s="2"/>
      <c r="WEM109" s="2"/>
      <c r="WEN109" s="2"/>
      <c r="WEO109" s="2"/>
      <c r="WEP109" s="2"/>
      <c r="WEQ109" s="2"/>
      <c r="WER109" s="2"/>
      <c r="WES109" s="2"/>
      <c r="WET109" s="2"/>
      <c r="WEU109" s="2"/>
      <c r="WEV109" s="2"/>
      <c r="WEW109" s="2"/>
      <c r="WEX109" s="2"/>
      <c r="WEY109" s="2"/>
      <c r="WEZ109" s="2"/>
      <c r="WFA109" s="2"/>
      <c r="WFB109" s="2"/>
      <c r="WFC109" s="2"/>
      <c r="WFD109" s="2"/>
      <c r="WFE109" s="2"/>
      <c r="WFF109" s="2"/>
      <c r="WFG109" s="2"/>
      <c r="WFH109" s="2"/>
      <c r="WFI109" s="2"/>
      <c r="WFJ109" s="2"/>
      <c r="WFK109" s="2"/>
      <c r="WFL109" s="2"/>
      <c r="WFM109" s="2"/>
      <c r="WFN109" s="2"/>
      <c r="WFO109" s="2"/>
      <c r="WFP109" s="2"/>
      <c r="WFQ109" s="2"/>
      <c r="WFR109" s="2"/>
      <c r="WFS109" s="2"/>
      <c r="WFT109" s="2"/>
      <c r="WFU109" s="2"/>
      <c r="WFV109" s="2"/>
      <c r="WFW109" s="2"/>
      <c r="WFX109" s="2"/>
      <c r="WFY109" s="2"/>
      <c r="WFZ109" s="2"/>
      <c r="WGA109" s="2"/>
      <c r="WGB109" s="2"/>
      <c r="WGC109" s="2"/>
      <c r="WGD109" s="2"/>
      <c r="WGE109" s="2"/>
      <c r="WGF109" s="2"/>
      <c r="WGG109" s="2"/>
      <c r="WGH109" s="2"/>
      <c r="WGI109" s="2"/>
      <c r="WGJ109" s="2"/>
      <c r="WGK109" s="2"/>
      <c r="WGL109" s="2"/>
      <c r="WGM109" s="2"/>
      <c r="WGN109" s="2"/>
      <c r="WGO109" s="2"/>
      <c r="WGP109" s="2"/>
      <c r="WGQ109" s="2"/>
      <c r="WGR109" s="2"/>
      <c r="WGS109" s="2"/>
      <c r="WGT109" s="2"/>
      <c r="WGU109" s="2"/>
      <c r="WGV109" s="2"/>
      <c r="WGW109" s="2"/>
      <c r="WGX109" s="2"/>
      <c r="WGY109" s="2"/>
      <c r="WGZ109" s="2"/>
      <c r="WHA109" s="2"/>
      <c r="WHB109" s="2"/>
      <c r="WHC109" s="2"/>
      <c r="WHD109" s="2"/>
      <c r="WHE109" s="2"/>
      <c r="WHF109" s="2"/>
      <c r="WHG109" s="2"/>
      <c r="WHH109" s="2"/>
      <c r="WHI109" s="2"/>
      <c r="WHJ109" s="2"/>
      <c r="WHK109" s="2"/>
      <c r="WHL109" s="2"/>
      <c r="WHM109" s="2"/>
      <c r="WHN109" s="2"/>
      <c r="WHO109" s="2"/>
      <c r="WHP109" s="2"/>
      <c r="WHQ109" s="2"/>
      <c r="WHR109" s="2"/>
      <c r="WHS109" s="2"/>
      <c r="WHT109" s="2"/>
      <c r="WHU109" s="2"/>
      <c r="WHV109" s="2"/>
      <c r="WHW109" s="2"/>
      <c r="WHX109" s="2"/>
      <c r="WHY109" s="2"/>
      <c r="WHZ109" s="2"/>
      <c r="WIA109" s="2"/>
      <c r="WIB109" s="2"/>
      <c r="WIC109" s="2"/>
      <c r="WID109" s="2"/>
      <c r="WIE109" s="2"/>
      <c r="WIF109" s="2"/>
      <c r="WIG109" s="2"/>
      <c r="WIH109" s="2"/>
      <c r="WII109" s="2"/>
      <c r="WIJ109" s="2"/>
      <c r="WIK109" s="2"/>
      <c r="WIL109" s="2"/>
      <c r="WIM109" s="2"/>
      <c r="WIN109" s="2"/>
      <c r="WIO109" s="2"/>
      <c r="WIP109" s="2"/>
      <c r="WIQ109" s="2"/>
      <c r="WIR109" s="2"/>
      <c r="WIS109" s="2"/>
      <c r="WIT109" s="2"/>
      <c r="WIU109" s="2"/>
      <c r="WIV109" s="2"/>
      <c r="WIW109" s="2"/>
      <c r="WIX109" s="2"/>
      <c r="WIY109" s="2"/>
      <c r="WIZ109" s="2"/>
      <c r="WJA109" s="2"/>
      <c r="WJB109" s="2"/>
      <c r="WJC109" s="2"/>
      <c r="WJD109" s="2"/>
      <c r="WJE109" s="2"/>
      <c r="WJF109" s="2"/>
      <c r="WJG109" s="2"/>
      <c r="WJH109" s="2"/>
      <c r="WJI109" s="2"/>
      <c r="WJJ109" s="2"/>
      <c r="WJK109" s="2"/>
      <c r="WJL109" s="2"/>
      <c r="WJM109" s="2"/>
      <c r="WJN109" s="2"/>
      <c r="WJO109" s="2"/>
      <c r="WJP109" s="2"/>
      <c r="WJQ109" s="2"/>
      <c r="WJR109" s="2"/>
      <c r="WJS109" s="2"/>
      <c r="WJT109" s="2"/>
      <c r="WJU109" s="2"/>
      <c r="WJV109" s="2"/>
      <c r="WJW109" s="2"/>
      <c r="WJX109" s="2"/>
      <c r="WJY109" s="2"/>
      <c r="WJZ109" s="2"/>
      <c r="WKA109" s="2"/>
      <c r="WKB109" s="2"/>
      <c r="WKC109" s="2"/>
      <c r="WKD109" s="2"/>
      <c r="WKE109" s="2"/>
      <c r="WKF109" s="2"/>
      <c r="WKG109" s="2"/>
      <c r="WKH109" s="2"/>
      <c r="WKI109" s="2"/>
      <c r="WKJ109" s="2"/>
      <c r="WKK109" s="2"/>
      <c r="WKL109" s="2"/>
      <c r="WKM109" s="2"/>
      <c r="WKN109" s="2"/>
      <c r="WKO109" s="2"/>
      <c r="WKP109" s="2"/>
      <c r="WKQ109" s="2"/>
      <c r="WKR109" s="2"/>
      <c r="WKS109" s="2"/>
      <c r="WKT109" s="2"/>
      <c r="WKU109" s="2"/>
      <c r="WKV109" s="2"/>
      <c r="WKW109" s="2"/>
      <c r="WKX109" s="2"/>
      <c r="WKY109" s="2"/>
      <c r="WKZ109" s="2"/>
      <c r="WLA109" s="2"/>
      <c r="WLB109" s="2"/>
      <c r="WLC109" s="2"/>
      <c r="WLD109" s="2"/>
      <c r="WLE109" s="2"/>
      <c r="WLF109" s="2"/>
      <c r="WLG109" s="2"/>
      <c r="WLH109" s="2"/>
      <c r="WLI109" s="2"/>
      <c r="WLJ109" s="2"/>
      <c r="WLK109" s="2"/>
      <c r="WLL109" s="2"/>
      <c r="WLM109" s="2"/>
      <c r="WLN109" s="2"/>
      <c r="WLO109" s="2"/>
      <c r="WLP109" s="2"/>
      <c r="WLQ109" s="2"/>
      <c r="WLR109" s="2"/>
      <c r="WLS109" s="2"/>
      <c r="WLT109" s="2"/>
      <c r="WLU109" s="2"/>
      <c r="WLV109" s="2"/>
      <c r="WLW109" s="2"/>
      <c r="WLX109" s="2"/>
      <c r="WLY109" s="2"/>
      <c r="WLZ109" s="2"/>
      <c r="WMA109" s="2"/>
      <c r="WMB109" s="2"/>
      <c r="WMC109" s="2"/>
      <c r="WMD109" s="2"/>
      <c r="WME109" s="2"/>
      <c r="WMF109" s="2"/>
      <c r="WMG109" s="2"/>
      <c r="WMH109" s="2"/>
      <c r="WMI109" s="2"/>
      <c r="WMJ109" s="2"/>
      <c r="WMK109" s="2"/>
      <c r="WML109" s="2"/>
      <c r="WMM109" s="2"/>
      <c r="WMN109" s="2"/>
      <c r="WMO109" s="2"/>
      <c r="WMP109" s="2"/>
      <c r="WMQ109" s="2"/>
      <c r="WMR109" s="2"/>
      <c r="WMS109" s="2"/>
      <c r="WMT109" s="2"/>
      <c r="WMU109" s="2"/>
      <c r="WMV109" s="2"/>
      <c r="WMW109" s="2"/>
      <c r="WMX109" s="2"/>
      <c r="WMY109" s="2"/>
      <c r="WMZ109" s="2"/>
      <c r="WNA109" s="2"/>
      <c r="WNB109" s="2"/>
      <c r="WNC109" s="2"/>
      <c r="WND109" s="2"/>
      <c r="WNE109" s="2"/>
      <c r="WNF109" s="2"/>
      <c r="WNG109" s="2"/>
      <c r="WNH109" s="2"/>
      <c r="WNI109" s="2"/>
      <c r="WNJ109" s="2"/>
      <c r="WNK109" s="2"/>
      <c r="WNL109" s="2"/>
      <c r="WNM109" s="2"/>
      <c r="WNN109" s="2"/>
      <c r="WNO109" s="2"/>
      <c r="WNP109" s="2"/>
      <c r="WNQ109" s="2"/>
      <c r="WNR109" s="2"/>
      <c r="WNS109" s="2"/>
      <c r="WNT109" s="2"/>
      <c r="WNU109" s="2"/>
      <c r="WNV109" s="2"/>
      <c r="WNW109" s="2"/>
      <c r="WNX109" s="2"/>
      <c r="WNY109" s="2"/>
      <c r="WNZ109" s="2"/>
      <c r="WOA109" s="2"/>
      <c r="WOB109" s="2"/>
      <c r="WOC109" s="2"/>
      <c r="WOD109" s="2"/>
      <c r="WOE109" s="2"/>
      <c r="WOF109" s="2"/>
      <c r="WOG109" s="2"/>
      <c r="WOH109" s="2"/>
      <c r="WOI109" s="2"/>
      <c r="WOJ109" s="2"/>
      <c r="WOK109" s="2"/>
      <c r="WOL109" s="2"/>
      <c r="WOM109" s="2"/>
      <c r="WON109" s="2"/>
      <c r="WOO109" s="2"/>
      <c r="WOP109" s="2"/>
      <c r="WOQ109" s="2"/>
      <c r="WOR109" s="2"/>
      <c r="WOS109" s="2"/>
      <c r="WOT109" s="2"/>
      <c r="WOU109" s="2"/>
      <c r="WOV109" s="2"/>
      <c r="WOW109" s="2"/>
      <c r="WOX109" s="2"/>
      <c r="WOY109" s="2"/>
      <c r="WOZ109" s="2"/>
      <c r="WPA109" s="2"/>
      <c r="WPB109" s="2"/>
      <c r="WPC109" s="2"/>
      <c r="WPD109" s="2"/>
      <c r="WPE109" s="2"/>
      <c r="WPF109" s="2"/>
      <c r="WPG109" s="2"/>
      <c r="WPH109" s="2"/>
      <c r="WPI109" s="2"/>
      <c r="WPJ109" s="2"/>
      <c r="WPK109" s="2"/>
      <c r="WPL109" s="2"/>
      <c r="WPM109" s="2"/>
      <c r="WPN109" s="2"/>
      <c r="WPO109" s="2"/>
      <c r="WPP109" s="2"/>
      <c r="WPQ109" s="2"/>
      <c r="WPR109" s="2"/>
      <c r="WPS109" s="2"/>
      <c r="WPT109" s="2"/>
      <c r="WPU109" s="2"/>
      <c r="WPV109" s="2"/>
      <c r="WPW109" s="2"/>
      <c r="WPX109" s="2"/>
      <c r="WPY109" s="2"/>
      <c r="WPZ109" s="2"/>
      <c r="WQA109" s="2"/>
      <c r="WQB109" s="2"/>
      <c r="WQC109" s="2"/>
      <c r="WQD109" s="2"/>
      <c r="WQE109" s="2"/>
      <c r="WQF109" s="2"/>
      <c r="WQG109" s="2"/>
      <c r="WQH109" s="2"/>
      <c r="WQI109" s="2"/>
      <c r="WQJ109" s="2"/>
      <c r="WQK109" s="2"/>
      <c r="WQL109" s="2"/>
      <c r="WQM109" s="2"/>
      <c r="WQN109" s="2"/>
      <c r="WQO109" s="2"/>
      <c r="WQP109" s="2"/>
      <c r="WQQ109" s="2"/>
      <c r="WQR109" s="2"/>
      <c r="WQS109" s="2"/>
      <c r="WQT109" s="2"/>
      <c r="WQU109" s="2"/>
      <c r="WQV109" s="2"/>
      <c r="WQW109" s="2"/>
      <c r="WQX109" s="2"/>
      <c r="WQY109" s="2"/>
      <c r="WQZ109" s="2"/>
      <c r="WRA109" s="2"/>
      <c r="WRB109" s="2"/>
      <c r="WRC109" s="2"/>
      <c r="WRD109" s="2"/>
      <c r="WRE109" s="2"/>
      <c r="WRF109" s="2"/>
      <c r="WRG109" s="2"/>
      <c r="WRH109" s="2"/>
      <c r="WRI109" s="2"/>
      <c r="WRJ109" s="2"/>
      <c r="WRK109" s="2"/>
      <c r="WRL109" s="2"/>
      <c r="WRM109" s="2"/>
      <c r="WRN109" s="2"/>
      <c r="WRO109" s="2"/>
      <c r="WRP109" s="2"/>
      <c r="WRQ109" s="2"/>
      <c r="WRR109" s="2"/>
      <c r="WRS109" s="2"/>
      <c r="WRT109" s="2"/>
      <c r="WRU109" s="2"/>
      <c r="WRV109" s="2"/>
      <c r="WRW109" s="2"/>
      <c r="WRX109" s="2"/>
      <c r="WRY109" s="2"/>
      <c r="WRZ109" s="2"/>
      <c r="WSA109" s="2"/>
      <c r="WSB109" s="2"/>
      <c r="WSC109" s="2"/>
      <c r="WSD109" s="2"/>
      <c r="WSE109" s="2"/>
      <c r="WSF109" s="2"/>
      <c r="WSG109" s="2"/>
      <c r="WSH109" s="2"/>
      <c r="WSI109" s="2"/>
      <c r="WSJ109" s="2"/>
      <c r="WSK109" s="2"/>
      <c r="WSL109" s="2"/>
      <c r="WSM109" s="2"/>
      <c r="WSN109" s="2"/>
      <c r="WSO109" s="2"/>
      <c r="WSP109" s="2"/>
      <c r="WSQ109" s="2"/>
      <c r="WSR109" s="2"/>
      <c r="WSS109" s="2"/>
      <c r="WST109" s="2"/>
      <c r="WSU109" s="2"/>
      <c r="WSV109" s="2"/>
      <c r="WSW109" s="2"/>
      <c r="WSX109" s="2"/>
      <c r="WSY109" s="2"/>
      <c r="WSZ109" s="2"/>
      <c r="WTA109" s="2"/>
      <c r="WTB109" s="2"/>
      <c r="WTC109" s="2"/>
      <c r="WTD109" s="2"/>
      <c r="WTE109" s="2"/>
      <c r="WTF109" s="2"/>
      <c r="WTG109" s="2"/>
      <c r="WTH109" s="2"/>
      <c r="WTI109" s="2"/>
      <c r="WTJ109" s="2"/>
      <c r="WTK109" s="2"/>
      <c r="WTL109" s="2"/>
      <c r="WTM109" s="2"/>
      <c r="WTN109" s="2"/>
      <c r="WTO109" s="2"/>
      <c r="WTP109" s="2"/>
      <c r="WTQ109" s="2"/>
      <c r="WTR109" s="2"/>
      <c r="WTS109" s="2"/>
      <c r="WTT109" s="2"/>
      <c r="WTU109" s="2"/>
      <c r="WTV109" s="2"/>
      <c r="WTW109" s="2"/>
      <c r="WTX109" s="2"/>
      <c r="WTY109" s="2"/>
      <c r="WTZ109" s="2"/>
      <c r="WUA109" s="2"/>
      <c r="WUB109" s="2"/>
      <c r="WUC109" s="2"/>
      <c r="WUD109" s="2"/>
      <c r="WUE109" s="2"/>
      <c r="WUF109" s="2"/>
      <c r="WUG109" s="2"/>
      <c r="WUH109" s="2"/>
      <c r="WUI109" s="2"/>
      <c r="WUJ109" s="2"/>
      <c r="WUK109" s="2"/>
      <c r="WUL109" s="2"/>
      <c r="WUM109" s="2"/>
      <c r="WUN109" s="2"/>
      <c r="WUO109" s="2"/>
      <c r="WUP109" s="2"/>
      <c r="WUQ109" s="2"/>
      <c r="WUR109" s="2"/>
      <c r="WUS109" s="2"/>
      <c r="WUT109" s="2"/>
      <c r="WUU109" s="2"/>
      <c r="WUV109" s="2"/>
      <c r="WUW109" s="2"/>
      <c r="WUX109" s="2"/>
      <c r="WUY109" s="2"/>
      <c r="WUZ109" s="2"/>
      <c r="WVA109" s="2"/>
      <c r="WVB109" s="2"/>
      <c r="WVC109" s="2"/>
      <c r="WVD109" s="2"/>
      <c r="WVE109" s="2"/>
      <c r="WVF109" s="2"/>
      <c r="WVG109" s="2"/>
      <c r="WVH109" s="2"/>
      <c r="WVI109" s="2"/>
      <c r="WVJ109" s="2"/>
      <c r="WVK109" s="2"/>
      <c r="WVL109" s="2"/>
      <c r="WVM109" s="2"/>
      <c r="WVN109" s="2"/>
      <c r="WVO109" s="2"/>
      <c r="WVP109" s="2"/>
      <c r="WVQ109" s="2"/>
      <c r="WVR109" s="2"/>
      <c r="WVS109" s="2"/>
      <c r="WVT109" s="2"/>
      <c r="WVU109" s="2"/>
      <c r="WVV109" s="2"/>
      <c r="WVW109" s="2"/>
      <c r="WVX109" s="2"/>
      <c r="WVY109" s="2"/>
      <c r="WVZ109" s="2"/>
      <c r="WWA109" s="2"/>
      <c r="WWB109" s="2"/>
      <c r="WWC109" s="2"/>
      <c r="WWD109" s="2"/>
      <c r="WWE109" s="2"/>
      <c r="WWF109" s="2"/>
      <c r="WWG109" s="2"/>
      <c r="WWH109" s="2"/>
      <c r="WWI109" s="2"/>
      <c r="WWJ109" s="2"/>
      <c r="WWK109" s="2"/>
      <c r="WWL109" s="2"/>
      <c r="WWM109" s="2"/>
      <c r="WWN109" s="2"/>
      <c r="WWO109" s="2"/>
      <c r="WWP109" s="2"/>
      <c r="WWQ109" s="2"/>
      <c r="WWR109" s="2"/>
      <c r="WWS109" s="2"/>
      <c r="WWT109" s="2"/>
      <c r="WWU109" s="2"/>
      <c r="WWV109" s="2"/>
      <c r="WWW109" s="2"/>
      <c r="WWX109" s="2"/>
      <c r="WWY109" s="2"/>
      <c r="WWZ109" s="2"/>
      <c r="WXA109" s="2"/>
      <c r="WXB109" s="2"/>
      <c r="WXC109" s="2"/>
      <c r="WXD109" s="2"/>
      <c r="WXE109" s="2"/>
      <c r="WXF109" s="2"/>
      <c r="WXG109" s="2"/>
      <c r="WXH109" s="2"/>
      <c r="WXI109" s="2"/>
      <c r="WXJ109" s="2"/>
      <c r="WXK109" s="2"/>
      <c r="WXL109" s="2"/>
      <c r="WXM109" s="2"/>
      <c r="WXN109" s="2"/>
      <c r="WXO109" s="2"/>
      <c r="WXP109" s="2"/>
      <c r="WXQ109" s="2"/>
      <c r="WXR109" s="2"/>
      <c r="WXS109" s="2"/>
      <c r="WXT109" s="2"/>
      <c r="WXU109" s="2"/>
      <c r="WXV109" s="2"/>
      <c r="WXW109" s="2"/>
      <c r="WXX109" s="2"/>
      <c r="WXY109" s="2"/>
      <c r="WXZ109" s="2"/>
      <c r="WYA109" s="2"/>
      <c r="WYB109" s="2"/>
      <c r="WYC109" s="2"/>
      <c r="WYD109" s="2"/>
      <c r="WYE109" s="2"/>
      <c r="WYF109" s="2"/>
      <c r="WYG109" s="2"/>
      <c r="WYH109" s="2"/>
      <c r="WYI109" s="2"/>
      <c r="WYJ109" s="2"/>
      <c r="WYK109" s="2"/>
      <c r="WYL109" s="2"/>
      <c r="WYM109" s="2"/>
      <c r="WYN109" s="2"/>
      <c r="WYO109" s="2"/>
      <c r="WYP109" s="2"/>
      <c r="WYQ109" s="2"/>
      <c r="WYR109" s="2"/>
      <c r="WYS109" s="2"/>
      <c r="WYT109" s="2"/>
      <c r="WYU109" s="2"/>
      <c r="WYV109" s="2"/>
      <c r="WYW109" s="2"/>
      <c r="WYX109" s="2"/>
      <c r="WYY109" s="2"/>
      <c r="WYZ109" s="2"/>
      <c r="WZA109" s="2"/>
      <c r="WZB109" s="2"/>
      <c r="WZC109" s="2"/>
      <c r="WZD109" s="2"/>
      <c r="WZE109" s="2"/>
      <c r="WZF109" s="2"/>
      <c r="WZG109" s="2"/>
      <c r="WZH109" s="2"/>
      <c r="WZI109" s="2"/>
      <c r="WZJ109" s="2"/>
      <c r="WZK109" s="2"/>
      <c r="WZL109" s="2"/>
      <c r="WZM109" s="2"/>
      <c r="WZN109" s="2"/>
      <c r="WZO109" s="2"/>
      <c r="WZP109" s="2"/>
      <c r="WZQ109" s="2"/>
      <c r="WZR109" s="2"/>
      <c r="WZS109" s="2"/>
      <c r="WZT109" s="2"/>
      <c r="WZU109" s="2"/>
      <c r="WZV109" s="2"/>
      <c r="WZW109" s="2"/>
      <c r="WZX109" s="2"/>
      <c r="WZY109" s="2"/>
      <c r="WZZ109" s="2"/>
      <c r="XAA109" s="2"/>
      <c r="XAB109" s="2"/>
      <c r="XAC109" s="2"/>
      <c r="XAD109" s="2"/>
      <c r="XAE109" s="2"/>
      <c r="XAF109" s="2"/>
      <c r="XAG109" s="2"/>
      <c r="XAH109" s="2"/>
      <c r="XAI109" s="2"/>
      <c r="XAJ109" s="2"/>
      <c r="XAK109" s="2"/>
      <c r="XAL109" s="2"/>
      <c r="XAM109" s="2"/>
      <c r="XAN109" s="2"/>
      <c r="XAO109" s="2"/>
      <c r="XAP109" s="2"/>
      <c r="XAQ109" s="2"/>
      <c r="XAR109" s="2"/>
      <c r="XAS109" s="2"/>
      <c r="XAT109" s="2"/>
      <c r="XAU109" s="2"/>
      <c r="XAV109" s="2"/>
      <c r="XAW109" s="2"/>
      <c r="XAX109" s="2"/>
      <c r="XAY109" s="2"/>
      <c r="XAZ109" s="2"/>
      <c r="XBA109" s="2"/>
      <c r="XBB109" s="2"/>
      <c r="XBC109" s="2"/>
      <c r="XBD109" s="2"/>
      <c r="XBE109" s="2"/>
      <c r="XBF109" s="2"/>
      <c r="XBG109" s="2"/>
      <c r="XBH109" s="2"/>
      <c r="XBI109" s="2"/>
      <c r="XBJ109" s="2"/>
      <c r="XBK109" s="2"/>
      <c r="XBL109" s="2"/>
      <c r="XBM109" s="2"/>
      <c r="XBN109" s="2"/>
      <c r="XBO109" s="2"/>
      <c r="XBP109" s="2"/>
      <c r="XBQ109" s="2"/>
      <c r="XBR109" s="2"/>
      <c r="XBS109" s="2"/>
      <c r="XBT109" s="2"/>
      <c r="XBU109" s="2"/>
      <c r="XBV109" s="2"/>
      <c r="XBW109" s="2"/>
      <c r="XBX109" s="2"/>
      <c r="XBY109" s="2"/>
      <c r="XBZ109" s="2"/>
      <c r="XCA109" s="2"/>
      <c r="XCB109" s="2"/>
      <c r="XCC109" s="2"/>
      <c r="XCD109" s="2"/>
      <c r="XCE109" s="2"/>
      <c r="XCF109" s="2"/>
      <c r="XCG109" s="2"/>
      <c r="XCH109" s="2"/>
      <c r="XCI109" s="2"/>
      <c r="XCJ109" s="2"/>
      <c r="XCK109" s="2"/>
      <c r="XCL109" s="2"/>
      <c r="XCM109" s="2"/>
      <c r="XCN109" s="2"/>
      <c r="XCO109" s="2"/>
      <c r="XCP109" s="2"/>
      <c r="XCQ109" s="2"/>
      <c r="XCR109" s="2"/>
      <c r="XCS109" s="2"/>
      <c r="XCT109" s="2"/>
      <c r="XCU109" s="2"/>
      <c r="XCV109" s="2"/>
      <c r="XCW109" s="2"/>
      <c r="XCX109" s="2"/>
      <c r="XCY109" s="2"/>
      <c r="XCZ109" s="2"/>
      <c r="XDA109" s="2"/>
      <c r="XDB109" s="2"/>
      <c r="XDC109" s="2"/>
      <c r="XDD109" s="2"/>
      <c r="XDE109" s="2"/>
      <c r="XDF109" s="2"/>
      <c r="XDG109" s="2"/>
    </row>
    <row r="110" spans="1:16335" s="12" customFormat="1">
      <c r="A110" s="70"/>
      <c r="B110" s="11"/>
    </row>
    <row r="111" spans="1:16335" s="12" customFormat="1" ht="15.6">
      <c r="A111" s="70"/>
      <c r="B111" s="11"/>
      <c r="C111" s="1754" t="s">
        <v>1125</v>
      </c>
      <c r="D111" s="1755"/>
      <c r="E111" s="1756"/>
      <c r="F111" s="1756"/>
      <c r="G111" s="1756"/>
      <c r="H111" s="1756"/>
      <c r="I111" s="1756"/>
      <c r="J111" s="1756"/>
      <c r="K111" s="1756"/>
    </row>
    <row r="112" spans="1:16335" s="12" customFormat="1" ht="15">
      <c r="A112" s="70"/>
      <c r="B112" s="11"/>
      <c r="C112" s="2237"/>
      <c r="D112" s="2238"/>
      <c r="E112" s="2238"/>
      <c r="F112" s="2239"/>
      <c r="G112" s="291">
        <v>2025</v>
      </c>
    </row>
    <row r="113" spans="1:268" s="12" customFormat="1">
      <c r="A113" s="70"/>
      <c r="B113" s="11"/>
      <c r="C113" s="2240" t="s">
        <v>1126</v>
      </c>
      <c r="D113" s="2240"/>
      <c r="E113" s="2240"/>
      <c r="F113" s="2241"/>
      <c r="G113" s="292">
        <v>2</v>
      </c>
    </row>
    <row r="114" spans="1:268" s="12" customFormat="1">
      <c r="A114" s="70"/>
      <c r="B114" s="11"/>
      <c r="C114" s="2240" t="s">
        <v>1127</v>
      </c>
      <c r="D114" s="2240"/>
      <c r="E114" s="2240"/>
      <c r="F114" s="2241"/>
      <c r="G114" s="292">
        <v>24</v>
      </c>
    </row>
    <row r="115" spans="1:268" s="12" customFormat="1">
      <c r="A115" s="70"/>
      <c r="B115" s="11"/>
      <c r="C115" s="2240" t="s">
        <v>1128</v>
      </c>
      <c r="D115" s="2240"/>
      <c r="E115" s="2240"/>
      <c r="F115" s="2241"/>
      <c r="G115" s="293">
        <v>8.3000000000000004E-2</v>
      </c>
    </row>
    <row r="116" spans="1:268" s="12" customFormat="1">
      <c r="A116" s="70"/>
      <c r="B116" s="11"/>
      <c r="C116" s="2240" t="s">
        <v>1129</v>
      </c>
      <c r="D116" s="2240"/>
      <c r="E116" s="2240"/>
      <c r="F116" s="2241"/>
      <c r="G116" s="292" t="s">
        <v>386</v>
      </c>
    </row>
    <row r="117" spans="1:268" s="12" customFormat="1">
      <c r="A117" s="70"/>
      <c r="B117" s="11"/>
      <c r="C117" s="1748" t="s">
        <v>1130</v>
      </c>
      <c r="D117" s="1741"/>
      <c r="E117" s="1741"/>
      <c r="F117" s="1741"/>
      <c r="G117" s="1741"/>
      <c r="H117" s="1741"/>
      <c r="I117" s="1741"/>
      <c r="J117" s="1741"/>
      <c r="K117" s="1741"/>
      <c r="L117" s="1741"/>
      <c r="M117" s="1741"/>
    </row>
    <row r="118" spans="1:268">
      <c r="A118" s="70"/>
    </row>
    <row r="119" spans="1:268">
      <c r="A119" s="70"/>
    </row>
    <row r="120" spans="1:268" s="98" customFormat="1" ht="14.1" thickBot="1">
      <c r="A120" s="70"/>
      <c r="B120" s="11"/>
      <c r="K120" s="99"/>
      <c r="L120" s="99"/>
      <c r="M120" s="99"/>
      <c r="N120" s="99"/>
      <c r="O120" s="99"/>
      <c r="P120" s="99"/>
    </row>
    <row r="121" spans="1:268" ht="23.1">
      <c r="A121" s="70"/>
      <c r="C121" s="80" t="s">
        <v>1131</v>
      </c>
      <c r="K121" s="12"/>
      <c r="L121" s="12"/>
      <c r="M121" s="12"/>
      <c r="N121" s="12"/>
      <c r="O121" s="12"/>
      <c r="P121" s="12"/>
    </row>
    <row r="122" spans="1:268" s="70" customFormat="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c r="AA122" s="11"/>
      <c r="AB122" s="11"/>
      <c r="AC122" s="11"/>
      <c r="AD122" s="11"/>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c r="BE122" s="11"/>
      <c r="BF122" s="11"/>
      <c r="BG122" s="11"/>
      <c r="BH122" s="11"/>
      <c r="BI122" s="11"/>
      <c r="BJ122" s="11"/>
      <c r="BK122" s="11"/>
      <c r="BL122" s="11"/>
      <c r="BM122" s="11"/>
      <c r="BN122" s="11"/>
      <c r="BO122" s="11"/>
      <c r="BP122" s="11"/>
      <c r="BQ122" s="11"/>
      <c r="BR122" s="11"/>
      <c r="BS122" s="11"/>
      <c r="BT122" s="11"/>
      <c r="BU122" s="11"/>
      <c r="BV122" s="11"/>
      <c r="BW122" s="11"/>
      <c r="BX122" s="11"/>
      <c r="BY122" s="11"/>
      <c r="BZ122" s="11"/>
      <c r="CA122" s="11"/>
      <c r="CB122" s="11"/>
      <c r="CC122" s="11"/>
      <c r="CD122" s="11"/>
      <c r="CE122" s="11"/>
      <c r="CF122" s="11"/>
      <c r="CG122" s="11"/>
      <c r="CH122" s="11"/>
      <c r="CI122" s="11"/>
      <c r="CJ122" s="11"/>
      <c r="CK122" s="11"/>
      <c r="CL122" s="11"/>
      <c r="CM122" s="11"/>
      <c r="CN122" s="11"/>
      <c r="CO122" s="11"/>
      <c r="CP122" s="11"/>
      <c r="CQ122" s="11"/>
      <c r="CR122" s="11"/>
      <c r="CS122" s="11"/>
      <c r="CT122" s="11"/>
      <c r="CU122" s="11"/>
      <c r="CV122" s="11"/>
      <c r="CW122" s="11"/>
      <c r="CX122" s="11"/>
      <c r="CY122" s="11"/>
      <c r="CZ122" s="11"/>
      <c r="DA122" s="11"/>
      <c r="DB122" s="11"/>
      <c r="DC122" s="11"/>
      <c r="DD122" s="11"/>
      <c r="DE122" s="11"/>
      <c r="DF122" s="11"/>
      <c r="DG122" s="11"/>
      <c r="DH122" s="11"/>
      <c r="DI122" s="11"/>
      <c r="DJ122" s="11"/>
      <c r="DK122" s="11"/>
      <c r="DL122" s="11"/>
      <c r="DM122" s="11"/>
      <c r="DN122" s="11"/>
      <c r="DO122" s="11"/>
      <c r="DP122" s="11"/>
      <c r="DQ122" s="11"/>
      <c r="DR122" s="11"/>
      <c r="DS122" s="11"/>
      <c r="DT122" s="11"/>
      <c r="DU122" s="11"/>
      <c r="DV122" s="11"/>
      <c r="DW122" s="11"/>
      <c r="DX122" s="11"/>
      <c r="DY122" s="11"/>
      <c r="DZ122" s="11"/>
      <c r="EA122" s="11"/>
      <c r="EB122" s="11"/>
      <c r="EC122" s="11"/>
      <c r="ED122" s="11"/>
      <c r="EE122" s="11"/>
      <c r="EF122" s="11"/>
      <c r="EG122" s="11"/>
      <c r="EH122" s="11"/>
      <c r="EI122" s="11"/>
      <c r="EJ122" s="11"/>
      <c r="EK122" s="11"/>
      <c r="EL122" s="11"/>
      <c r="EM122" s="11"/>
      <c r="EN122" s="11"/>
      <c r="EO122" s="11"/>
      <c r="EP122" s="11"/>
      <c r="EQ122" s="11"/>
      <c r="ER122" s="11"/>
      <c r="ES122" s="11"/>
      <c r="ET122" s="11"/>
      <c r="EU122" s="11"/>
      <c r="EV122" s="11"/>
      <c r="EW122" s="11"/>
      <c r="EX122" s="11"/>
      <c r="EY122" s="11"/>
      <c r="EZ122" s="11"/>
      <c r="FA122" s="11"/>
      <c r="FB122" s="11"/>
      <c r="FC122" s="11"/>
      <c r="FD122" s="11"/>
      <c r="FE122" s="11"/>
      <c r="FF122" s="11"/>
      <c r="FG122" s="11"/>
      <c r="FH122" s="11"/>
      <c r="FI122" s="11"/>
      <c r="FJ122" s="11"/>
      <c r="FK122" s="11"/>
      <c r="FL122" s="11"/>
      <c r="FM122" s="11"/>
      <c r="FN122" s="11"/>
      <c r="FO122" s="11"/>
      <c r="FP122" s="11"/>
      <c r="FQ122" s="11"/>
      <c r="FR122" s="11"/>
      <c r="FS122" s="11"/>
      <c r="FT122" s="11"/>
      <c r="FU122" s="11"/>
      <c r="FV122" s="11"/>
      <c r="FW122" s="11"/>
      <c r="FX122" s="11"/>
      <c r="FY122" s="11"/>
      <c r="FZ122" s="11"/>
      <c r="GA122" s="11"/>
      <c r="GB122" s="11"/>
      <c r="GC122" s="11"/>
      <c r="GD122" s="11"/>
      <c r="GE122" s="11"/>
      <c r="GF122" s="11"/>
      <c r="GG122" s="11"/>
      <c r="GH122" s="11"/>
      <c r="GI122" s="11"/>
      <c r="GJ122" s="11"/>
      <c r="GK122" s="11"/>
      <c r="GL122" s="11"/>
      <c r="GM122" s="11"/>
      <c r="GN122" s="11"/>
      <c r="GO122" s="11"/>
      <c r="GP122" s="11"/>
      <c r="GQ122" s="11"/>
      <c r="GR122" s="11"/>
      <c r="GS122" s="11"/>
      <c r="GT122" s="11"/>
      <c r="GU122" s="11"/>
      <c r="GV122" s="11"/>
      <c r="GW122" s="11"/>
      <c r="GX122" s="11"/>
      <c r="GY122" s="11"/>
      <c r="GZ122" s="11"/>
      <c r="HA122" s="11"/>
      <c r="HB122" s="11"/>
      <c r="HC122" s="11"/>
      <c r="HD122" s="11"/>
      <c r="HE122" s="11"/>
      <c r="HF122" s="11"/>
      <c r="HG122" s="11"/>
      <c r="HH122" s="11"/>
      <c r="HI122" s="11"/>
      <c r="HJ122" s="11"/>
      <c r="HK122" s="11"/>
      <c r="HL122" s="11"/>
      <c r="HM122" s="11"/>
      <c r="HN122" s="11"/>
      <c r="HO122" s="11"/>
      <c r="HP122" s="11"/>
      <c r="HQ122" s="11"/>
      <c r="HR122" s="11"/>
      <c r="HS122" s="11"/>
      <c r="HT122" s="11"/>
      <c r="HU122" s="11"/>
      <c r="HV122" s="11"/>
      <c r="HW122" s="11"/>
      <c r="HX122" s="11"/>
      <c r="HY122" s="11"/>
      <c r="HZ122" s="11"/>
      <c r="IA122" s="11"/>
      <c r="IB122" s="11"/>
      <c r="IC122" s="11"/>
      <c r="ID122" s="11"/>
      <c r="IE122" s="11"/>
      <c r="IF122" s="11"/>
      <c r="IG122" s="11"/>
      <c r="IH122" s="11"/>
      <c r="II122" s="11"/>
      <c r="IJ122" s="11"/>
      <c r="IK122" s="11"/>
      <c r="IL122" s="11"/>
      <c r="IM122" s="11"/>
      <c r="IN122" s="11"/>
      <c r="IO122" s="11"/>
      <c r="IP122" s="11"/>
      <c r="IQ122" s="11"/>
      <c r="IR122" s="11"/>
      <c r="IS122" s="11"/>
      <c r="IT122" s="11"/>
      <c r="IU122" s="11"/>
      <c r="IV122" s="11"/>
      <c r="IW122" s="11"/>
      <c r="IX122" s="11"/>
      <c r="IY122" s="11"/>
      <c r="IZ122" s="11"/>
      <c r="JA122" s="11"/>
      <c r="JB122" s="11"/>
      <c r="JC122" s="11"/>
      <c r="JD122" s="11"/>
      <c r="JE122" s="11"/>
      <c r="JF122" s="11"/>
      <c r="JG122" s="11"/>
      <c r="JH122" s="11"/>
    </row>
    <row r="123" spans="1:268" s="70" customFormat="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c r="AA123" s="11"/>
      <c r="AB123" s="11"/>
      <c r="AC123" s="11"/>
      <c r="AD123" s="11"/>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c r="BE123" s="11"/>
      <c r="BF123" s="11"/>
      <c r="BG123" s="11"/>
      <c r="BH123" s="11"/>
      <c r="BI123" s="11"/>
      <c r="BJ123" s="11"/>
      <c r="BK123" s="11"/>
      <c r="BL123" s="11"/>
      <c r="BM123" s="11"/>
      <c r="BN123" s="11"/>
      <c r="BO123" s="11"/>
      <c r="BP123" s="11"/>
      <c r="BQ123" s="11"/>
      <c r="BR123" s="11"/>
      <c r="BS123" s="11"/>
      <c r="BT123" s="11"/>
      <c r="BU123" s="11"/>
      <c r="BV123" s="11"/>
      <c r="BW123" s="11"/>
      <c r="BX123" s="11"/>
      <c r="BY123" s="11"/>
      <c r="BZ123" s="11"/>
      <c r="CA123" s="11"/>
      <c r="CB123" s="11"/>
      <c r="CC123" s="11"/>
      <c r="CD123" s="11"/>
      <c r="CE123" s="11"/>
      <c r="CF123" s="11"/>
      <c r="CG123" s="11"/>
      <c r="CH123" s="11"/>
      <c r="CI123" s="11"/>
      <c r="CJ123" s="11"/>
      <c r="CK123" s="11"/>
      <c r="CL123" s="11"/>
      <c r="CM123" s="11"/>
      <c r="CN123" s="11"/>
      <c r="CO123" s="11"/>
      <c r="CP123" s="11"/>
      <c r="CQ123" s="11"/>
      <c r="CR123" s="11"/>
      <c r="CS123" s="11"/>
      <c r="CT123" s="11"/>
      <c r="CU123" s="11"/>
      <c r="CV123" s="11"/>
      <c r="CW123" s="11"/>
      <c r="CX123" s="11"/>
      <c r="CY123" s="11"/>
      <c r="CZ123" s="11"/>
      <c r="DA123" s="11"/>
      <c r="DB123" s="11"/>
      <c r="DC123" s="11"/>
      <c r="DD123" s="11"/>
      <c r="DE123" s="11"/>
      <c r="DF123" s="11"/>
      <c r="DG123" s="11"/>
      <c r="DH123" s="11"/>
      <c r="DI123" s="11"/>
      <c r="DJ123" s="11"/>
      <c r="DK123" s="11"/>
      <c r="DL123" s="11"/>
      <c r="DM123" s="11"/>
      <c r="DN123" s="11"/>
      <c r="DO123" s="11"/>
      <c r="DP123" s="11"/>
      <c r="DQ123" s="11"/>
      <c r="DR123" s="11"/>
      <c r="DS123" s="11"/>
      <c r="DT123" s="11"/>
      <c r="DU123" s="11"/>
      <c r="DV123" s="11"/>
      <c r="DW123" s="11"/>
      <c r="DX123" s="11"/>
      <c r="DY123" s="11"/>
      <c r="DZ123" s="11"/>
      <c r="EA123" s="11"/>
      <c r="EB123" s="11"/>
      <c r="EC123" s="11"/>
      <c r="ED123" s="11"/>
      <c r="EE123" s="11"/>
      <c r="EF123" s="11"/>
      <c r="EG123" s="11"/>
      <c r="EH123" s="11"/>
      <c r="EI123" s="11"/>
      <c r="EJ123" s="11"/>
      <c r="EK123" s="11"/>
      <c r="EL123" s="11"/>
      <c r="EM123" s="11"/>
      <c r="EN123" s="11"/>
      <c r="EO123" s="11"/>
      <c r="EP123" s="11"/>
      <c r="EQ123" s="11"/>
      <c r="ER123" s="11"/>
      <c r="ES123" s="11"/>
      <c r="ET123" s="11"/>
      <c r="EU123" s="11"/>
      <c r="EV123" s="11"/>
      <c r="EW123" s="11"/>
      <c r="EX123" s="11"/>
      <c r="EY123" s="11"/>
      <c r="EZ123" s="11"/>
      <c r="FA123" s="11"/>
      <c r="FB123" s="11"/>
      <c r="FC123" s="11"/>
      <c r="FD123" s="11"/>
      <c r="FE123" s="11"/>
      <c r="FF123" s="11"/>
      <c r="FG123" s="11"/>
      <c r="FH123" s="11"/>
      <c r="FI123" s="11"/>
      <c r="FJ123" s="11"/>
      <c r="FK123" s="11"/>
      <c r="FL123" s="11"/>
      <c r="FM123" s="11"/>
      <c r="FN123" s="11"/>
      <c r="FO123" s="11"/>
      <c r="FP123" s="11"/>
      <c r="FQ123" s="11"/>
      <c r="FR123" s="11"/>
      <c r="FS123" s="11"/>
      <c r="FT123" s="11"/>
      <c r="FU123" s="11"/>
      <c r="FV123" s="11"/>
      <c r="FW123" s="11"/>
      <c r="FX123" s="11"/>
      <c r="FY123" s="11"/>
      <c r="FZ123" s="11"/>
      <c r="GA123" s="11"/>
      <c r="GB123" s="11"/>
      <c r="GC123" s="11"/>
      <c r="GD123" s="11"/>
      <c r="GE123" s="11"/>
      <c r="GF123" s="11"/>
      <c r="GG123" s="11"/>
      <c r="GH123" s="11"/>
      <c r="GI123" s="11"/>
      <c r="GJ123" s="11"/>
      <c r="GK123" s="11"/>
      <c r="GL123" s="11"/>
      <c r="GM123" s="11"/>
      <c r="GN123" s="11"/>
      <c r="GO123" s="11"/>
      <c r="GP123" s="11"/>
      <c r="GQ123" s="11"/>
      <c r="GR123" s="11"/>
      <c r="GS123" s="11"/>
      <c r="GT123" s="11"/>
      <c r="GU123" s="11"/>
      <c r="GV123" s="11"/>
      <c r="GW123" s="11"/>
      <c r="GX123" s="11"/>
      <c r="GY123" s="11"/>
      <c r="GZ123" s="11"/>
      <c r="HA123" s="11"/>
      <c r="HB123" s="11"/>
      <c r="HC123" s="11"/>
      <c r="HD123" s="11"/>
      <c r="HE123" s="11"/>
      <c r="HF123" s="11"/>
      <c r="HG123" s="11"/>
      <c r="HH123" s="11"/>
      <c r="HI123" s="11"/>
      <c r="HJ123" s="11"/>
      <c r="HK123" s="11"/>
      <c r="HL123" s="11"/>
      <c r="HM123" s="11"/>
      <c r="HN123" s="11"/>
      <c r="HO123" s="11"/>
      <c r="HP123" s="11"/>
      <c r="HQ123" s="11"/>
      <c r="HR123" s="11"/>
      <c r="HS123" s="11"/>
      <c r="HT123" s="11"/>
      <c r="HU123" s="11"/>
      <c r="HV123" s="11"/>
      <c r="HW123" s="11"/>
      <c r="HX123" s="11"/>
      <c r="HY123" s="11"/>
      <c r="HZ123" s="11"/>
      <c r="IA123" s="11"/>
      <c r="IB123" s="11"/>
      <c r="IC123" s="11"/>
      <c r="ID123" s="11"/>
      <c r="IE123" s="11"/>
      <c r="IF123" s="11"/>
      <c r="IG123" s="11"/>
      <c r="IH123" s="11"/>
      <c r="II123" s="11"/>
      <c r="IJ123" s="11"/>
      <c r="IK123" s="11"/>
      <c r="IL123" s="11"/>
      <c r="IM123" s="11"/>
      <c r="IN123" s="11"/>
      <c r="IO123" s="11"/>
      <c r="IP123" s="11"/>
      <c r="IQ123" s="11"/>
      <c r="IR123" s="11"/>
      <c r="IS123" s="11"/>
      <c r="IT123" s="11"/>
      <c r="IU123" s="11"/>
      <c r="IV123" s="11"/>
      <c r="IW123" s="11"/>
      <c r="IX123" s="11"/>
      <c r="IY123" s="11"/>
      <c r="IZ123" s="11"/>
      <c r="JA123" s="11"/>
      <c r="JB123" s="11"/>
      <c r="JC123" s="11"/>
      <c r="JD123" s="11"/>
      <c r="JE123" s="11"/>
      <c r="JF123" s="11"/>
      <c r="JG123" s="11"/>
      <c r="JH123" s="11"/>
    </row>
    <row r="124" spans="1:268" s="70" customFormat="1" ht="15.6">
      <c r="B124" s="11"/>
      <c r="C124" s="1749" t="s">
        <v>1132</v>
      </c>
      <c r="D124" s="1750"/>
      <c r="E124" s="1750"/>
      <c r="F124" s="1750"/>
      <c r="G124" s="1750"/>
      <c r="H124" s="1750"/>
      <c r="I124" s="1750"/>
      <c r="J124" s="1750"/>
      <c r="K124" s="1750"/>
      <c r="L124" s="11"/>
      <c r="M124" s="11"/>
      <c r="N124" s="11"/>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c r="BE124" s="11"/>
      <c r="BF124" s="11"/>
      <c r="BG124" s="11"/>
      <c r="BH124" s="11"/>
      <c r="BI124" s="11"/>
      <c r="BJ124" s="11"/>
      <c r="BK124" s="11"/>
      <c r="BL124" s="11"/>
      <c r="BM124" s="11"/>
      <c r="BN124" s="11"/>
      <c r="BO124" s="11"/>
      <c r="BP124" s="11"/>
      <c r="BQ124" s="11"/>
      <c r="BR124" s="11"/>
      <c r="BS124" s="11"/>
      <c r="BT124" s="11"/>
      <c r="BU124" s="11"/>
      <c r="BV124" s="11"/>
      <c r="BW124" s="11"/>
      <c r="BX124" s="11"/>
      <c r="BY124" s="11"/>
      <c r="BZ124" s="11"/>
      <c r="CA124" s="11"/>
      <c r="CB124" s="11"/>
      <c r="CC124" s="11"/>
      <c r="CD124" s="11"/>
      <c r="CE124" s="11"/>
      <c r="CF124" s="11"/>
      <c r="CG124" s="11"/>
      <c r="CH124" s="11"/>
      <c r="CI124" s="11"/>
      <c r="CJ124" s="11"/>
      <c r="CK124" s="11"/>
      <c r="CL124" s="11"/>
      <c r="CM124" s="11"/>
      <c r="CN124" s="11"/>
      <c r="CO124" s="11"/>
      <c r="CP124" s="11"/>
      <c r="CQ124" s="11"/>
      <c r="CR124" s="11"/>
      <c r="CS124" s="11"/>
      <c r="CT124" s="11"/>
      <c r="CU124" s="11"/>
      <c r="CV124" s="11"/>
      <c r="CW124" s="11"/>
      <c r="CX124" s="11"/>
      <c r="CY124" s="11"/>
      <c r="CZ124" s="11"/>
      <c r="DA124" s="11"/>
      <c r="DB124" s="11"/>
      <c r="DC124" s="11"/>
      <c r="DD124" s="11"/>
      <c r="DE124" s="11"/>
      <c r="DF124" s="11"/>
      <c r="DG124" s="11"/>
      <c r="DH124" s="11"/>
      <c r="DI124" s="11"/>
      <c r="DJ124" s="11"/>
      <c r="DK124" s="11"/>
      <c r="DL124" s="11"/>
      <c r="DM124" s="11"/>
      <c r="DN124" s="11"/>
      <c r="DO124" s="11"/>
      <c r="DP124" s="11"/>
      <c r="DQ124" s="11"/>
      <c r="DR124" s="11"/>
      <c r="DS124" s="11"/>
      <c r="DT124" s="11"/>
      <c r="DU124" s="11"/>
      <c r="DV124" s="11"/>
      <c r="DW124" s="11"/>
      <c r="DX124" s="11"/>
      <c r="DY124" s="11"/>
      <c r="DZ124" s="11"/>
      <c r="EA124" s="11"/>
      <c r="EB124" s="11"/>
      <c r="EC124" s="11"/>
      <c r="ED124" s="11"/>
      <c r="EE124" s="11"/>
      <c r="EF124" s="11"/>
      <c r="EG124" s="11"/>
      <c r="EH124" s="11"/>
      <c r="EI124" s="11"/>
      <c r="EJ124" s="11"/>
      <c r="EK124" s="11"/>
      <c r="EL124" s="11"/>
      <c r="EM124" s="11"/>
      <c r="EN124" s="11"/>
      <c r="EO124" s="11"/>
      <c r="EP124" s="11"/>
      <c r="EQ124" s="11"/>
      <c r="ER124" s="11"/>
      <c r="ES124" s="11"/>
      <c r="ET124" s="11"/>
      <c r="EU124" s="11"/>
      <c r="EV124" s="11"/>
      <c r="EW124" s="11"/>
      <c r="EX124" s="11"/>
      <c r="EY124" s="11"/>
      <c r="EZ124" s="11"/>
      <c r="FA124" s="11"/>
      <c r="FB124" s="11"/>
      <c r="FC124" s="11"/>
      <c r="FD124" s="11"/>
      <c r="FE124" s="11"/>
      <c r="FF124" s="11"/>
      <c r="FG124" s="11"/>
      <c r="FH124" s="11"/>
      <c r="FI124" s="11"/>
      <c r="FJ124" s="11"/>
      <c r="FK124" s="11"/>
      <c r="FL124" s="11"/>
      <c r="FM124" s="11"/>
      <c r="FN124" s="11"/>
      <c r="FO124" s="11"/>
      <c r="FP124" s="11"/>
      <c r="FQ124" s="11"/>
      <c r="FR124" s="11"/>
      <c r="FS124" s="11"/>
      <c r="FT124" s="11"/>
      <c r="FU124" s="11"/>
      <c r="FV124" s="11"/>
      <c r="FW124" s="11"/>
      <c r="FX124" s="11"/>
      <c r="FY124" s="11"/>
      <c r="FZ124" s="11"/>
      <c r="GA124" s="11"/>
      <c r="GB124" s="11"/>
      <c r="GC124" s="11"/>
      <c r="GD124" s="11"/>
      <c r="GE124" s="11"/>
      <c r="GF124" s="11"/>
      <c r="GG124" s="11"/>
      <c r="GH124" s="11"/>
      <c r="GI124" s="11"/>
      <c r="GJ124" s="11"/>
      <c r="GK124" s="11"/>
      <c r="GL124" s="11"/>
      <c r="GM124" s="11"/>
      <c r="GN124" s="11"/>
      <c r="GO124" s="11"/>
      <c r="GP124" s="11"/>
      <c r="GQ124" s="11"/>
      <c r="GR124" s="11"/>
      <c r="GS124" s="11"/>
      <c r="GT124" s="11"/>
      <c r="GU124" s="11"/>
      <c r="GV124" s="11"/>
      <c r="GW124" s="11"/>
      <c r="GX124" s="11"/>
      <c r="GY124" s="11"/>
      <c r="GZ124" s="11"/>
      <c r="HA124" s="11"/>
      <c r="HB124" s="11"/>
      <c r="HC124" s="11"/>
      <c r="HD124" s="11"/>
      <c r="HE124" s="11"/>
      <c r="HF124" s="11"/>
      <c r="HG124" s="11"/>
      <c r="HH124" s="11"/>
      <c r="HI124" s="11"/>
      <c r="HJ124" s="11"/>
      <c r="HK124" s="11"/>
      <c r="HL124" s="11"/>
      <c r="HM124" s="11"/>
      <c r="HN124" s="11"/>
      <c r="HO124" s="11"/>
      <c r="HP124" s="11"/>
      <c r="HQ124" s="11"/>
      <c r="HR124" s="11"/>
      <c r="HS124" s="11"/>
      <c r="HT124" s="11"/>
      <c r="HU124" s="11"/>
      <c r="HV124" s="11"/>
      <c r="HW124" s="11"/>
      <c r="HX124" s="11"/>
      <c r="HY124" s="11"/>
      <c r="HZ124" s="11"/>
      <c r="IA124" s="11"/>
      <c r="IB124" s="11"/>
      <c r="IC124" s="11"/>
      <c r="ID124" s="11"/>
      <c r="IE124" s="11"/>
      <c r="IF124" s="11"/>
      <c r="IG124" s="11"/>
      <c r="IH124" s="11"/>
      <c r="II124" s="11"/>
      <c r="IJ124" s="11"/>
      <c r="IK124" s="11"/>
      <c r="IL124" s="11"/>
      <c r="IM124" s="11"/>
      <c r="IN124" s="11"/>
      <c r="IO124" s="11"/>
      <c r="IP124" s="11"/>
      <c r="IQ124" s="11"/>
      <c r="IR124" s="11"/>
      <c r="IS124" s="11"/>
      <c r="IT124" s="11"/>
      <c r="IU124" s="11"/>
      <c r="IV124" s="11"/>
      <c r="IW124" s="11"/>
      <c r="IX124" s="11"/>
      <c r="IY124" s="11"/>
      <c r="IZ124" s="11"/>
      <c r="JA124" s="11"/>
      <c r="JB124" s="11"/>
      <c r="JC124" s="11"/>
      <c r="JD124" s="11"/>
      <c r="JE124" s="11"/>
      <c r="JF124" s="11"/>
      <c r="JG124" s="11"/>
      <c r="JH124" s="11"/>
    </row>
    <row r="125" spans="1:268" s="70" customFormat="1" ht="15">
      <c r="B125" s="11"/>
      <c r="C125" s="1751" t="s">
        <v>1133</v>
      </c>
      <c r="D125" s="1752"/>
      <c r="E125" s="1752"/>
      <c r="F125" s="1752"/>
      <c r="G125" s="1752"/>
      <c r="H125" s="11"/>
      <c r="I125" s="11"/>
      <c r="J125" s="11"/>
      <c r="K125" s="11"/>
      <c r="L125" s="11"/>
      <c r="M125" s="11"/>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c r="BE125" s="11"/>
      <c r="BF125" s="11"/>
      <c r="BG125" s="11"/>
      <c r="BH125" s="11"/>
      <c r="BI125" s="11"/>
      <c r="BJ125" s="11"/>
      <c r="BK125" s="11"/>
      <c r="BL125" s="11"/>
      <c r="BM125" s="11"/>
      <c r="BN125" s="11"/>
      <c r="BO125" s="11"/>
      <c r="BP125" s="11"/>
      <c r="BQ125" s="11"/>
      <c r="BR125" s="11"/>
      <c r="BS125" s="11"/>
      <c r="BT125" s="11"/>
      <c r="BU125" s="11"/>
      <c r="BV125" s="11"/>
      <c r="BW125" s="11"/>
      <c r="BX125" s="11"/>
      <c r="BY125" s="11"/>
      <c r="BZ125" s="11"/>
      <c r="CA125" s="11"/>
      <c r="CB125" s="11"/>
      <c r="CC125" s="11"/>
      <c r="CD125" s="11"/>
      <c r="CE125" s="11"/>
      <c r="CF125" s="11"/>
      <c r="CG125" s="11"/>
      <c r="CH125" s="11"/>
      <c r="CI125" s="11"/>
      <c r="CJ125" s="11"/>
      <c r="CK125" s="11"/>
      <c r="CL125" s="11"/>
      <c r="CM125" s="11"/>
      <c r="CN125" s="11"/>
      <c r="CO125" s="11"/>
      <c r="CP125" s="11"/>
      <c r="CQ125" s="11"/>
      <c r="CR125" s="11"/>
      <c r="CS125" s="11"/>
      <c r="CT125" s="11"/>
      <c r="CU125" s="11"/>
      <c r="CV125" s="11"/>
      <c r="CW125" s="11"/>
      <c r="CX125" s="11"/>
      <c r="CY125" s="11"/>
      <c r="CZ125" s="11"/>
      <c r="DA125" s="11"/>
      <c r="DB125" s="11"/>
      <c r="DC125" s="11"/>
      <c r="DD125" s="11"/>
      <c r="DE125" s="11"/>
      <c r="DF125" s="11"/>
      <c r="DG125" s="11"/>
      <c r="DH125" s="11"/>
      <c r="DI125" s="11"/>
      <c r="DJ125" s="11"/>
      <c r="DK125" s="11"/>
      <c r="DL125" s="11"/>
      <c r="DM125" s="11"/>
      <c r="DN125" s="11"/>
      <c r="DO125" s="11"/>
      <c r="DP125" s="11"/>
      <c r="DQ125" s="11"/>
      <c r="DR125" s="11"/>
      <c r="DS125" s="11"/>
      <c r="DT125" s="11"/>
      <c r="DU125" s="11"/>
      <c r="DV125" s="11"/>
      <c r="DW125" s="11"/>
      <c r="DX125" s="11"/>
      <c r="DY125" s="11"/>
      <c r="DZ125" s="11"/>
      <c r="EA125" s="11"/>
      <c r="EB125" s="11"/>
      <c r="EC125" s="11"/>
      <c r="ED125" s="11"/>
      <c r="EE125" s="11"/>
      <c r="EF125" s="11"/>
      <c r="EG125" s="11"/>
      <c r="EH125" s="11"/>
      <c r="EI125" s="11"/>
      <c r="EJ125" s="11"/>
      <c r="EK125" s="11"/>
      <c r="EL125" s="11"/>
      <c r="EM125" s="11"/>
      <c r="EN125" s="11"/>
      <c r="EO125" s="11"/>
      <c r="EP125" s="11"/>
      <c r="EQ125" s="11"/>
      <c r="ER125" s="11"/>
      <c r="ES125" s="11"/>
      <c r="ET125" s="11"/>
      <c r="EU125" s="11"/>
      <c r="EV125" s="11"/>
      <c r="EW125" s="11"/>
      <c r="EX125" s="11"/>
      <c r="EY125" s="11"/>
      <c r="EZ125" s="11"/>
      <c r="FA125" s="11"/>
      <c r="FB125" s="11"/>
      <c r="FC125" s="11"/>
      <c r="FD125" s="11"/>
      <c r="FE125" s="11"/>
      <c r="FF125" s="11"/>
      <c r="FG125" s="11"/>
      <c r="FH125" s="11"/>
      <c r="FI125" s="11"/>
      <c r="FJ125" s="11"/>
      <c r="FK125" s="11"/>
      <c r="FL125" s="11"/>
      <c r="FM125" s="11"/>
      <c r="FN125" s="11"/>
      <c r="FO125" s="11"/>
      <c r="FP125" s="11"/>
      <c r="FQ125" s="11"/>
      <c r="FR125" s="11"/>
      <c r="FS125" s="11"/>
      <c r="FT125" s="11"/>
      <c r="FU125" s="11"/>
      <c r="FV125" s="11"/>
      <c r="FW125" s="11"/>
      <c r="FX125" s="11"/>
      <c r="FY125" s="11"/>
      <c r="FZ125" s="11"/>
      <c r="GA125" s="11"/>
      <c r="GB125" s="11"/>
      <c r="GC125" s="11"/>
      <c r="GD125" s="11"/>
      <c r="GE125" s="11"/>
      <c r="GF125" s="11"/>
      <c r="GG125" s="11"/>
      <c r="GH125" s="11"/>
      <c r="GI125" s="11"/>
      <c r="GJ125" s="11"/>
      <c r="GK125" s="11"/>
      <c r="GL125" s="11"/>
      <c r="GM125" s="11"/>
      <c r="GN125" s="11"/>
      <c r="GO125" s="11"/>
      <c r="GP125" s="11"/>
      <c r="GQ125" s="11"/>
      <c r="GR125" s="11"/>
      <c r="GS125" s="11"/>
      <c r="GT125" s="11"/>
      <c r="GU125" s="11"/>
      <c r="GV125" s="11"/>
      <c r="GW125" s="11"/>
      <c r="GX125" s="11"/>
      <c r="GY125" s="11"/>
      <c r="GZ125" s="11"/>
      <c r="HA125" s="11"/>
      <c r="HB125" s="11"/>
      <c r="HC125" s="11"/>
      <c r="HD125" s="11"/>
      <c r="HE125" s="11"/>
      <c r="HF125" s="11"/>
      <c r="HG125" s="11"/>
      <c r="HH125" s="11"/>
      <c r="HI125" s="11"/>
      <c r="HJ125" s="11"/>
      <c r="HK125" s="11"/>
      <c r="HL125" s="11"/>
      <c r="HM125" s="11"/>
      <c r="HN125" s="11"/>
      <c r="HO125" s="11"/>
      <c r="HP125" s="11"/>
      <c r="HQ125" s="11"/>
      <c r="HR125" s="11"/>
      <c r="HS125" s="11"/>
      <c r="HT125" s="11"/>
      <c r="HU125" s="11"/>
      <c r="HV125" s="11"/>
      <c r="HW125" s="11"/>
      <c r="HX125" s="11"/>
      <c r="HY125" s="11"/>
      <c r="HZ125" s="11"/>
      <c r="IA125" s="11"/>
      <c r="IB125" s="11"/>
      <c r="IC125" s="11"/>
      <c r="ID125" s="11"/>
      <c r="IE125" s="11"/>
      <c r="IF125" s="11"/>
      <c r="IG125" s="11"/>
      <c r="IH125" s="11"/>
      <c r="II125" s="11"/>
      <c r="IJ125" s="11"/>
      <c r="IK125" s="11"/>
      <c r="IL125" s="11"/>
      <c r="IM125" s="11"/>
      <c r="IN125" s="11"/>
      <c r="IO125" s="11"/>
      <c r="IP125" s="11"/>
      <c r="IQ125" s="11"/>
      <c r="IR125" s="11"/>
      <c r="IS125" s="11"/>
      <c r="IT125" s="11"/>
      <c r="IU125" s="11"/>
      <c r="IV125" s="11"/>
      <c r="IW125" s="11"/>
      <c r="IX125" s="11"/>
      <c r="IY125" s="11"/>
      <c r="IZ125" s="11"/>
      <c r="JA125" s="11"/>
      <c r="JB125" s="11"/>
      <c r="JC125" s="11"/>
      <c r="JD125" s="11"/>
      <c r="JE125" s="11"/>
      <c r="JF125" s="11"/>
      <c r="JG125" s="11"/>
      <c r="JH125" s="11"/>
    </row>
    <row r="126" spans="1:268" s="70" customFormat="1" ht="15">
      <c r="B126" s="11"/>
      <c r="C126" s="39"/>
      <c r="D126" s="39">
        <v>2022</v>
      </c>
      <c r="E126" s="39">
        <v>2023</v>
      </c>
      <c r="F126" s="39">
        <v>2024</v>
      </c>
      <c r="G126" s="39">
        <v>2025</v>
      </c>
      <c r="H126" s="11"/>
      <c r="I126" s="11"/>
      <c r="J126" s="11"/>
      <c r="K126" s="11"/>
      <c r="L126" s="11"/>
      <c r="M126" s="11"/>
      <c r="N126" s="11"/>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c r="BE126" s="11"/>
      <c r="BF126" s="11"/>
      <c r="BG126" s="11"/>
      <c r="BH126" s="11"/>
      <c r="BI126" s="11"/>
      <c r="BJ126" s="11"/>
      <c r="BK126" s="11"/>
      <c r="BL126" s="11"/>
      <c r="BM126" s="11"/>
      <c r="BN126" s="11"/>
      <c r="BO126" s="11"/>
      <c r="BP126" s="11"/>
      <c r="BQ126" s="11"/>
      <c r="BR126" s="11"/>
      <c r="BS126" s="11"/>
      <c r="BT126" s="11"/>
      <c r="BU126" s="11"/>
      <c r="BV126" s="11"/>
      <c r="BW126" s="11"/>
      <c r="BX126" s="11"/>
      <c r="BY126" s="11"/>
      <c r="BZ126" s="11"/>
      <c r="CA126" s="11"/>
      <c r="CB126" s="11"/>
      <c r="CC126" s="11"/>
      <c r="CD126" s="11"/>
      <c r="CE126" s="11"/>
      <c r="CF126" s="11"/>
      <c r="CG126" s="11"/>
      <c r="CH126" s="11"/>
      <c r="CI126" s="11"/>
      <c r="CJ126" s="11"/>
      <c r="CK126" s="11"/>
      <c r="CL126" s="11"/>
      <c r="CM126" s="11"/>
      <c r="CN126" s="11"/>
      <c r="CO126" s="11"/>
      <c r="CP126" s="11"/>
      <c r="CQ126" s="11"/>
      <c r="CR126" s="11"/>
      <c r="CS126" s="11"/>
      <c r="CT126" s="11"/>
      <c r="CU126" s="11"/>
      <c r="CV126" s="11"/>
      <c r="CW126" s="11"/>
      <c r="CX126" s="11"/>
      <c r="CY126" s="11"/>
      <c r="CZ126" s="11"/>
      <c r="DA126" s="11"/>
      <c r="DB126" s="11"/>
      <c r="DC126" s="11"/>
      <c r="DD126" s="11"/>
      <c r="DE126" s="11"/>
      <c r="DF126" s="11"/>
      <c r="DG126" s="11"/>
      <c r="DH126" s="11"/>
      <c r="DI126" s="11"/>
      <c r="DJ126" s="11"/>
      <c r="DK126" s="11"/>
      <c r="DL126" s="11"/>
      <c r="DM126" s="11"/>
      <c r="DN126" s="11"/>
      <c r="DO126" s="11"/>
      <c r="DP126" s="11"/>
      <c r="DQ126" s="11"/>
      <c r="DR126" s="11"/>
      <c r="DS126" s="11"/>
      <c r="DT126" s="11"/>
      <c r="DU126" s="11"/>
      <c r="DV126" s="11"/>
      <c r="DW126" s="11"/>
      <c r="DX126" s="11"/>
      <c r="DY126" s="11"/>
      <c r="DZ126" s="11"/>
      <c r="EA126" s="11"/>
      <c r="EB126" s="11"/>
      <c r="EC126" s="11"/>
      <c r="ED126" s="11"/>
      <c r="EE126" s="11"/>
      <c r="EF126" s="11"/>
      <c r="EG126" s="11"/>
      <c r="EH126" s="11"/>
      <c r="EI126" s="11"/>
      <c r="EJ126" s="11"/>
      <c r="EK126" s="11"/>
      <c r="EL126" s="11"/>
      <c r="EM126" s="11"/>
      <c r="EN126" s="11"/>
      <c r="EO126" s="11"/>
      <c r="EP126" s="11"/>
      <c r="EQ126" s="11"/>
      <c r="ER126" s="11"/>
      <c r="ES126" s="11"/>
      <c r="ET126" s="11"/>
      <c r="EU126" s="11"/>
      <c r="EV126" s="11"/>
      <c r="EW126" s="11"/>
      <c r="EX126" s="11"/>
      <c r="EY126" s="11"/>
      <c r="EZ126" s="11"/>
      <c r="FA126" s="11"/>
      <c r="FB126" s="11"/>
      <c r="FC126" s="11"/>
      <c r="FD126" s="11"/>
      <c r="FE126" s="11"/>
      <c r="FF126" s="11"/>
      <c r="FG126" s="11"/>
      <c r="FH126" s="11"/>
      <c r="FI126" s="11"/>
      <c r="FJ126" s="11"/>
      <c r="FK126" s="11"/>
      <c r="FL126" s="11"/>
      <c r="FM126" s="11"/>
      <c r="FN126" s="11"/>
      <c r="FO126" s="11"/>
      <c r="FP126" s="11"/>
      <c r="FQ126" s="11"/>
      <c r="FR126" s="11"/>
      <c r="FS126" s="11"/>
      <c r="FT126" s="11"/>
      <c r="FU126" s="11"/>
      <c r="FV126" s="11"/>
      <c r="FW126" s="11"/>
      <c r="FX126" s="11"/>
      <c r="FY126" s="11"/>
      <c r="FZ126" s="11"/>
      <c r="GA126" s="11"/>
      <c r="GB126" s="11"/>
      <c r="GC126" s="11"/>
      <c r="GD126" s="11"/>
      <c r="GE126" s="11"/>
      <c r="GF126" s="11"/>
      <c r="GG126" s="11"/>
      <c r="GH126" s="11"/>
      <c r="GI126" s="11"/>
      <c r="GJ126" s="11"/>
      <c r="GK126" s="11"/>
      <c r="GL126" s="11"/>
      <c r="GM126" s="11"/>
      <c r="GN126" s="11"/>
      <c r="GO126" s="11"/>
      <c r="GP126" s="11"/>
      <c r="GQ126" s="11"/>
      <c r="GR126" s="11"/>
      <c r="GS126" s="11"/>
      <c r="GT126" s="11"/>
      <c r="GU126" s="11"/>
      <c r="GV126" s="11"/>
      <c r="GW126" s="11"/>
      <c r="GX126" s="11"/>
      <c r="GY126" s="11"/>
      <c r="GZ126" s="11"/>
      <c r="HA126" s="11"/>
      <c r="HB126" s="11"/>
      <c r="HC126" s="11"/>
      <c r="HD126" s="11"/>
      <c r="HE126" s="11"/>
      <c r="HF126" s="11"/>
      <c r="HG126" s="11"/>
      <c r="HH126" s="11"/>
      <c r="HI126" s="11"/>
      <c r="HJ126" s="11"/>
      <c r="HK126" s="11"/>
      <c r="HL126" s="11"/>
      <c r="HM126" s="11"/>
      <c r="HN126" s="11"/>
      <c r="HO126" s="11"/>
      <c r="HP126" s="11"/>
      <c r="HQ126" s="11"/>
      <c r="HR126" s="11"/>
      <c r="HS126" s="11"/>
      <c r="HT126" s="11"/>
      <c r="HU126" s="11"/>
      <c r="HV126" s="11"/>
      <c r="HW126" s="11"/>
      <c r="HX126" s="11"/>
      <c r="HY126" s="11"/>
      <c r="HZ126" s="11"/>
      <c r="IA126" s="11"/>
      <c r="IB126" s="11"/>
      <c r="IC126" s="11"/>
      <c r="ID126" s="11"/>
      <c r="IE126" s="11"/>
      <c r="IF126" s="11"/>
      <c r="IG126" s="11"/>
      <c r="IH126" s="11"/>
      <c r="II126" s="11"/>
      <c r="IJ126" s="11"/>
      <c r="IK126" s="11"/>
      <c r="IL126" s="11"/>
      <c r="IM126" s="11"/>
      <c r="IN126" s="11"/>
      <c r="IO126" s="11"/>
      <c r="IP126" s="11"/>
      <c r="IQ126" s="11"/>
      <c r="IR126" s="11"/>
      <c r="IS126" s="11"/>
      <c r="IT126" s="11"/>
      <c r="IU126" s="11"/>
      <c r="IV126" s="11"/>
      <c r="IW126" s="11"/>
      <c r="IX126" s="11"/>
      <c r="IY126" s="11"/>
      <c r="IZ126" s="11"/>
      <c r="JA126" s="11"/>
      <c r="JB126" s="11"/>
      <c r="JC126" s="11"/>
      <c r="JD126" s="11"/>
      <c r="JE126" s="11"/>
      <c r="JF126" s="11"/>
      <c r="JG126" s="11"/>
      <c r="JH126" s="11"/>
    </row>
    <row r="127" spans="1:268" s="70" customFormat="1" ht="15">
      <c r="B127" s="11"/>
      <c r="C127" s="308" t="s">
        <v>1134</v>
      </c>
      <c r="D127" s="459">
        <v>0</v>
      </c>
      <c r="E127" s="460">
        <v>0</v>
      </c>
      <c r="F127" s="459">
        <v>0</v>
      </c>
      <c r="G127" s="461">
        <v>0</v>
      </c>
      <c r="H127" s="11"/>
      <c r="I127" s="11"/>
      <c r="J127" s="11"/>
      <c r="K127" s="11"/>
      <c r="L127" s="11"/>
      <c r="M127" s="11"/>
      <c r="N127" s="11"/>
      <c r="O127" s="11"/>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c r="BE127" s="11"/>
      <c r="BF127" s="11"/>
      <c r="BG127" s="11"/>
      <c r="BH127" s="11"/>
      <c r="BI127" s="11"/>
      <c r="BJ127" s="11"/>
      <c r="BK127" s="11"/>
      <c r="BL127" s="11"/>
      <c r="BM127" s="11"/>
      <c r="BN127" s="11"/>
      <c r="BO127" s="11"/>
      <c r="BP127" s="11"/>
      <c r="BQ127" s="11"/>
      <c r="BR127" s="11"/>
      <c r="BS127" s="11"/>
      <c r="BT127" s="11"/>
      <c r="BU127" s="11"/>
      <c r="BV127" s="11"/>
      <c r="BW127" s="11"/>
      <c r="BX127" s="11"/>
      <c r="BY127" s="11"/>
      <c r="BZ127" s="11"/>
      <c r="CA127" s="11"/>
      <c r="CB127" s="11"/>
      <c r="CC127" s="11"/>
      <c r="CD127" s="11"/>
      <c r="CE127" s="11"/>
      <c r="CF127" s="11"/>
      <c r="CG127" s="11"/>
      <c r="CH127" s="11"/>
      <c r="CI127" s="11"/>
      <c r="CJ127" s="11"/>
      <c r="CK127" s="11"/>
      <c r="CL127" s="11"/>
      <c r="CM127" s="11"/>
      <c r="CN127" s="11"/>
      <c r="CO127" s="11"/>
      <c r="CP127" s="11"/>
      <c r="CQ127" s="11"/>
      <c r="CR127" s="11"/>
      <c r="CS127" s="11"/>
      <c r="CT127" s="11"/>
      <c r="CU127" s="11"/>
      <c r="CV127" s="11"/>
      <c r="CW127" s="11"/>
      <c r="CX127" s="11"/>
      <c r="CY127" s="11"/>
      <c r="CZ127" s="11"/>
      <c r="DA127" s="11"/>
      <c r="DB127" s="11"/>
      <c r="DC127" s="11"/>
      <c r="DD127" s="11"/>
      <c r="DE127" s="11"/>
      <c r="DF127" s="11"/>
      <c r="DG127" s="11"/>
      <c r="DH127" s="11"/>
      <c r="DI127" s="11"/>
      <c r="DJ127" s="11"/>
      <c r="DK127" s="11"/>
      <c r="DL127" s="11"/>
      <c r="DM127" s="11"/>
      <c r="DN127" s="11"/>
      <c r="DO127" s="11"/>
      <c r="DP127" s="11"/>
      <c r="DQ127" s="11"/>
      <c r="DR127" s="11"/>
      <c r="DS127" s="11"/>
      <c r="DT127" s="11"/>
      <c r="DU127" s="11"/>
      <c r="DV127" s="11"/>
      <c r="DW127" s="11"/>
      <c r="DX127" s="11"/>
      <c r="DY127" s="11"/>
      <c r="DZ127" s="11"/>
      <c r="EA127" s="11"/>
      <c r="EB127" s="11"/>
      <c r="EC127" s="11"/>
      <c r="ED127" s="11"/>
      <c r="EE127" s="11"/>
      <c r="EF127" s="11"/>
      <c r="EG127" s="11"/>
      <c r="EH127" s="11"/>
      <c r="EI127" s="11"/>
      <c r="EJ127" s="11"/>
      <c r="EK127" s="11"/>
      <c r="EL127" s="11"/>
      <c r="EM127" s="11"/>
      <c r="EN127" s="11"/>
      <c r="EO127" s="11"/>
      <c r="EP127" s="11"/>
      <c r="EQ127" s="11"/>
      <c r="ER127" s="11"/>
      <c r="ES127" s="11"/>
      <c r="ET127" s="11"/>
      <c r="EU127" s="11"/>
      <c r="EV127" s="11"/>
      <c r="EW127" s="11"/>
      <c r="EX127" s="11"/>
      <c r="EY127" s="11"/>
      <c r="EZ127" s="11"/>
      <c r="FA127" s="11"/>
      <c r="FB127" s="11"/>
      <c r="FC127" s="11"/>
      <c r="FD127" s="11"/>
      <c r="FE127" s="11"/>
      <c r="FF127" s="11"/>
      <c r="FG127" s="11"/>
      <c r="FH127" s="11"/>
      <c r="FI127" s="11"/>
      <c r="FJ127" s="11"/>
      <c r="FK127" s="11"/>
      <c r="FL127" s="11"/>
      <c r="FM127" s="11"/>
      <c r="FN127" s="11"/>
      <c r="FO127" s="11"/>
      <c r="FP127" s="11"/>
      <c r="FQ127" s="11"/>
      <c r="FR127" s="11"/>
      <c r="FS127" s="11"/>
      <c r="FT127" s="11"/>
      <c r="FU127" s="11"/>
      <c r="FV127" s="11"/>
      <c r="FW127" s="11"/>
      <c r="FX127" s="11"/>
      <c r="FY127" s="11"/>
      <c r="FZ127" s="11"/>
      <c r="GA127" s="11"/>
      <c r="GB127" s="11"/>
      <c r="GC127" s="11"/>
      <c r="GD127" s="11"/>
      <c r="GE127" s="11"/>
      <c r="GF127" s="11"/>
      <c r="GG127" s="11"/>
      <c r="GH127" s="11"/>
      <c r="GI127" s="11"/>
      <c r="GJ127" s="11"/>
      <c r="GK127" s="11"/>
      <c r="GL127" s="11"/>
      <c r="GM127" s="11"/>
      <c r="GN127" s="11"/>
      <c r="GO127" s="11"/>
      <c r="GP127" s="11"/>
      <c r="GQ127" s="11"/>
      <c r="GR127" s="11"/>
      <c r="GS127" s="11"/>
      <c r="GT127" s="11"/>
      <c r="GU127" s="11"/>
      <c r="GV127" s="11"/>
      <c r="GW127" s="11"/>
      <c r="GX127" s="11"/>
      <c r="GY127" s="11"/>
      <c r="GZ127" s="11"/>
      <c r="HA127" s="11"/>
      <c r="HB127" s="11"/>
      <c r="HC127" s="11"/>
      <c r="HD127" s="11"/>
      <c r="HE127" s="11"/>
      <c r="HF127" s="11"/>
      <c r="HG127" s="11"/>
      <c r="HH127" s="11"/>
      <c r="HI127" s="11"/>
      <c r="HJ127" s="11"/>
      <c r="HK127" s="11"/>
      <c r="HL127" s="11"/>
      <c r="HM127" s="11"/>
      <c r="HN127" s="11"/>
      <c r="HO127" s="11"/>
      <c r="HP127" s="11"/>
      <c r="HQ127" s="11"/>
      <c r="HR127" s="11"/>
      <c r="HS127" s="11"/>
      <c r="HT127" s="11"/>
      <c r="HU127" s="11"/>
      <c r="HV127" s="11"/>
      <c r="HW127" s="11"/>
      <c r="HX127" s="11"/>
      <c r="HY127" s="11"/>
      <c r="HZ127" s="11"/>
      <c r="IA127" s="11"/>
      <c r="IB127" s="11"/>
      <c r="IC127" s="11"/>
      <c r="ID127" s="11"/>
      <c r="IE127" s="11"/>
      <c r="IF127" s="11"/>
      <c r="IG127" s="11"/>
      <c r="IH127" s="11"/>
      <c r="II127" s="11"/>
      <c r="IJ127" s="11"/>
      <c r="IK127" s="11"/>
      <c r="IL127" s="11"/>
      <c r="IM127" s="11"/>
      <c r="IN127" s="11"/>
      <c r="IO127" s="11"/>
      <c r="IP127" s="11"/>
      <c r="IQ127" s="11"/>
      <c r="IR127" s="11"/>
      <c r="IS127" s="11"/>
      <c r="IT127" s="11"/>
      <c r="IU127" s="11"/>
      <c r="IV127" s="11"/>
      <c r="IW127" s="11"/>
      <c r="IX127" s="11"/>
      <c r="IY127" s="11"/>
      <c r="IZ127" s="11"/>
      <c r="JA127" s="11"/>
      <c r="JB127" s="11"/>
      <c r="JC127" s="11"/>
      <c r="JD127" s="11"/>
      <c r="JE127" s="11"/>
      <c r="JF127" s="11"/>
      <c r="JG127" s="11"/>
      <c r="JH127" s="11"/>
    </row>
    <row r="128" spans="1:268" s="70" customFormat="1">
      <c r="B128" s="11"/>
      <c r="C128" s="1753" t="s">
        <v>1135</v>
      </c>
      <c r="D128" s="1415"/>
      <c r="E128" s="1415"/>
      <c r="F128" s="1415"/>
      <c r="G128" s="1415"/>
      <c r="H128" s="1415"/>
      <c r="I128" s="1415"/>
      <c r="J128" s="1415"/>
      <c r="K128" s="1415"/>
      <c r="L128" s="1415"/>
      <c r="M128" s="1415"/>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c r="BE128" s="11"/>
      <c r="BF128" s="11"/>
      <c r="BG128" s="11"/>
      <c r="BH128" s="11"/>
      <c r="BI128" s="11"/>
      <c r="BJ128" s="11"/>
      <c r="BK128" s="11"/>
      <c r="BL128" s="11"/>
      <c r="BM128" s="11"/>
      <c r="BN128" s="11"/>
      <c r="BO128" s="11"/>
      <c r="BP128" s="11"/>
      <c r="BQ128" s="11"/>
      <c r="BR128" s="11"/>
      <c r="BS128" s="11"/>
      <c r="BT128" s="11"/>
      <c r="BU128" s="11"/>
      <c r="BV128" s="11"/>
      <c r="BW128" s="11"/>
      <c r="BX128" s="11"/>
      <c r="BY128" s="11"/>
      <c r="BZ128" s="11"/>
      <c r="CA128" s="11"/>
      <c r="CB128" s="11"/>
      <c r="CC128" s="11"/>
      <c r="CD128" s="11"/>
      <c r="CE128" s="11"/>
      <c r="CF128" s="11"/>
      <c r="CG128" s="11"/>
      <c r="CH128" s="11"/>
      <c r="CI128" s="11"/>
      <c r="CJ128" s="11"/>
      <c r="CK128" s="11"/>
      <c r="CL128" s="11"/>
      <c r="CM128" s="11"/>
      <c r="CN128" s="11"/>
      <c r="CO128" s="11"/>
      <c r="CP128" s="11"/>
      <c r="CQ128" s="11"/>
      <c r="CR128" s="11"/>
      <c r="CS128" s="11"/>
      <c r="CT128" s="11"/>
      <c r="CU128" s="11"/>
      <c r="CV128" s="11"/>
      <c r="CW128" s="11"/>
      <c r="CX128" s="11"/>
      <c r="CY128" s="11"/>
      <c r="CZ128" s="11"/>
      <c r="DA128" s="11"/>
      <c r="DB128" s="11"/>
      <c r="DC128" s="11"/>
      <c r="DD128" s="11"/>
      <c r="DE128" s="11"/>
      <c r="DF128" s="11"/>
      <c r="DG128" s="11"/>
      <c r="DH128" s="11"/>
      <c r="DI128" s="11"/>
      <c r="DJ128" s="11"/>
      <c r="DK128" s="11"/>
      <c r="DL128" s="11"/>
      <c r="DM128" s="11"/>
      <c r="DN128" s="11"/>
      <c r="DO128" s="11"/>
      <c r="DP128" s="11"/>
      <c r="DQ128" s="11"/>
      <c r="DR128" s="11"/>
      <c r="DS128" s="11"/>
      <c r="DT128" s="11"/>
      <c r="DU128" s="11"/>
      <c r="DV128" s="11"/>
      <c r="DW128" s="11"/>
      <c r="DX128" s="11"/>
      <c r="DY128" s="11"/>
      <c r="DZ128" s="11"/>
      <c r="EA128" s="11"/>
      <c r="EB128" s="11"/>
      <c r="EC128" s="11"/>
      <c r="ED128" s="11"/>
      <c r="EE128" s="11"/>
      <c r="EF128" s="11"/>
      <c r="EG128" s="11"/>
      <c r="EH128" s="11"/>
      <c r="EI128" s="11"/>
      <c r="EJ128" s="11"/>
      <c r="EK128" s="11"/>
      <c r="EL128" s="11"/>
      <c r="EM128" s="11"/>
      <c r="EN128" s="11"/>
      <c r="EO128" s="11"/>
      <c r="EP128" s="11"/>
      <c r="EQ128" s="11"/>
      <c r="ER128" s="11"/>
      <c r="ES128" s="11"/>
      <c r="ET128" s="11"/>
      <c r="EU128" s="11"/>
      <c r="EV128" s="11"/>
      <c r="EW128" s="11"/>
      <c r="EX128" s="11"/>
      <c r="EY128" s="11"/>
      <c r="EZ128" s="11"/>
      <c r="FA128" s="11"/>
      <c r="FB128" s="11"/>
      <c r="FC128" s="11"/>
      <c r="FD128" s="11"/>
      <c r="FE128" s="11"/>
      <c r="FF128" s="11"/>
      <c r="FG128" s="11"/>
      <c r="FH128" s="11"/>
      <c r="FI128" s="11"/>
      <c r="FJ128" s="11"/>
      <c r="FK128" s="11"/>
      <c r="FL128" s="11"/>
      <c r="FM128" s="11"/>
      <c r="FN128" s="11"/>
      <c r="FO128" s="11"/>
      <c r="FP128" s="11"/>
      <c r="FQ128" s="11"/>
      <c r="FR128" s="11"/>
      <c r="FS128" s="11"/>
      <c r="FT128" s="11"/>
      <c r="FU128" s="11"/>
      <c r="FV128" s="11"/>
      <c r="FW128" s="11"/>
      <c r="FX128" s="11"/>
      <c r="FY128" s="11"/>
      <c r="FZ128" s="11"/>
      <c r="GA128" s="11"/>
      <c r="GB128" s="11"/>
      <c r="GC128" s="11"/>
      <c r="GD128" s="11"/>
      <c r="GE128" s="11"/>
      <c r="GF128" s="11"/>
      <c r="GG128" s="11"/>
      <c r="GH128" s="11"/>
      <c r="GI128" s="11"/>
      <c r="GJ128" s="11"/>
      <c r="GK128" s="11"/>
      <c r="GL128" s="11"/>
      <c r="GM128" s="11"/>
      <c r="GN128" s="11"/>
      <c r="GO128" s="11"/>
      <c r="GP128" s="11"/>
      <c r="GQ128" s="11"/>
      <c r="GR128" s="11"/>
      <c r="GS128" s="11"/>
      <c r="GT128" s="11"/>
      <c r="GU128" s="11"/>
      <c r="GV128" s="11"/>
      <c r="GW128" s="11"/>
      <c r="GX128" s="11"/>
      <c r="GY128" s="11"/>
      <c r="GZ128" s="11"/>
      <c r="HA128" s="11"/>
      <c r="HB128" s="11"/>
      <c r="HC128" s="11"/>
      <c r="HD128" s="11"/>
      <c r="HE128" s="11"/>
      <c r="HF128" s="11"/>
      <c r="HG128" s="11"/>
      <c r="HH128" s="11"/>
      <c r="HI128" s="11"/>
      <c r="HJ128" s="11"/>
      <c r="HK128" s="11"/>
      <c r="HL128" s="11"/>
      <c r="HM128" s="11"/>
      <c r="HN128" s="11"/>
      <c r="HO128" s="11"/>
      <c r="HP128" s="11"/>
      <c r="HQ128" s="11"/>
      <c r="HR128" s="11"/>
      <c r="HS128" s="11"/>
      <c r="HT128" s="11"/>
      <c r="HU128" s="11"/>
      <c r="HV128" s="11"/>
      <c r="HW128" s="11"/>
      <c r="HX128" s="11"/>
      <c r="HY128" s="11"/>
      <c r="HZ128" s="11"/>
      <c r="IA128" s="11"/>
      <c r="IB128" s="11"/>
      <c r="IC128" s="11"/>
      <c r="ID128" s="11"/>
      <c r="IE128" s="11"/>
      <c r="IF128" s="11"/>
      <c r="IG128" s="11"/>
      <c r="IH128" s="11"/>
      <c r="II128" s="11"/>
      <c r="IJ128" s="11"/>
      <c r="IK128" s="11"/>
      <c r="IL128" s="11"/>
      <c r="IM128" s="11"/>
      <c r="IN128" s="11"/>
      <c r="IO128" s="11"/>
      <c r="IP128" s="11"/>
      <c r="IQ128" s="11"/>
      <c r="IR128" s="11"/>
      <c r="IS128" s="11"/>
      <c r="IT128" s="11"/>
      <c r="IU128" s="11"/>
      <c r="IV128" s="11"/>
      <c r="IW128" s="11"/>
      <c r="IX128" s="11"/>
      <c r="IY128" s="11"/>
      <c r="IZ128" s="11"/>
      <c r="JA128" s="11"/>
      <c r="JB128" s="11"/>
      <c r="JC128" s="11"/>
      <c r="JD128" s="11"/>
      <c r="JE128" s="11"/>
      <c r="JF128" s="11"/>
      <c r="JG128" s="11"/>
      <c r="JH128" s="11"/>
    </row>
    <row r="129" spans="1:268" s="70" customFormat="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c r="BE129" s="11"/>
      <c r="BF129" s="11"/>
      <c r="BG129" s="11"/>
      <c r="BH129" s="11"/>
      <c r="BI129" s="11"/>
      <c r="BJ129" s="11"/>
      <c r="BK129" s="11"/>
      <c r="BL129" s="11"/>
      <c r="BM129" s="11"/>
      <c r="BN129" s="11"/>
      <c r="BO129" s="11"/>
      <c r="BP129" s="11"/>
      <c r="BQ129" s="11"/>
      <c r="BR129" s="11"/>
      <c r="BS129" s="11"/>
      <c r="BT129" s="11"/>
      <c r="BU129" s="11"/>
      <c r="BV129" s="11"/>
      <c r="BW129" s="11"/>
      <c r="BX129" s="11"/>
      <c r="BY129" s="11"/>
      <c r="BZ129" s="11"/>
      <c r="CA129" s="11"/>
      <c r="CB129" s="11"/>
      <c r="CC129" s="11"/>
      <c r="CD129" s="11"/>
      <c r="CE129" s="11"/>
      <c r="CF129" s="11"/>
      <c r="CG129" s="11"/>
      <c r="CH129" s="11"/>
      <c r="CI129" s="11"/>
      <c r="CJ129" s="11"/>
      <c r="CK129" s="11"/>
      <c r="CL129" s="11"/>
      <c r="CM129" s="11"/>
      <c r="CN129" s="11"/>
      <c r="CO129" s="11"/>
      <c r="CP129" s="11"/>
      <c r="CQ129" s="11"/>
      <c r="CR129" s="11"/>
      <c r="CS129" s="11"/>
      <c r="CT129" s="11"/>
      <c r="CU129" s="11"/>
      <c r="CV129" s="11"/>
      <c r="CW129" s="11"/>
      <c r="CX129" s="11"/>
      <c r="CY129" s="11"/>
      <c r="CZ129" s="11"/>
      <c r="DA129" s="11"/>
      <c r="DB129" s="11"/>
      <c r="DC129" s="11"/>
      <c r="DD129" s="11"/>
      <c r="DE129" s="11"/>
      <c r="DF129" s="11"/>
      <c r="DG129" s="11"/>
      <c r="DH129" s="11"/>
      <c r="DI129" s="11"/>
      <c r="DJ129" s="11"/>
      <c r="DK129" s="11"/>
      <c r="DL129" s="11"/>
      <c r="DM129" s="11"/>
      <c r="DN129" s="11"/>
      <c r="DO129" s="11"/>
      <c r="DP129" s="11"/>
      <c r="DQ129" s="11"/>
      <c r="DR129" s="11"/>
      <c r="DS129" s="11"/>
      <c r="DT129" s="11"/>
      <c r="DU129" s="11"/>
      <c r="DV129" s="11"/>
      <c r="DW129" s="11"/>
      <c r="DX129" s="11"/>
      <c r="DY129" s="11"/>
      <c r="DZ129" s="11"/>
      <c r="EA129" s="11"/>
      <c r="EB129" s="11"/>
      <c r="EC129" s="11"/>
      <c r="ED129" s="11"/>
      <c r="EE129" s="11"/>
      <c r="EF129" s="11"/>
      <c r="EG129" s="11"/>
      <c r="EH129" s="11"/>
      <c r="EI129" s="11"/>
      <c r="EJ129" s="11"/>
      <c r="EK129" s="11"/>
      <c r="EL129" s="11"/>
      <c r="EM129" s="11"/>
      <c r="EN129" s="11"/>
      <c r="EO129" s="11"/>
      <c r="EP129" s="11"/>
      <c r="EQ129" s="11"/>
      <c r="ER129" s="11"/>
      <c r="ES129" s="11"/>
      <c r="ET129" s="11"/>
      <c r="EU129" s="11"/>
      <c r="EV129" s="11"/>
      <c r="EW129" s="11"/>
      <c r="EX129" s="11"/>
      <c r="EY129" s="11"/>
      <c r="EZ129" s="11"/>
      <c r="FA129" s="11"/>
      <c r="FB129" s="11"/>
      <c r="FC129" s="11"/>
      <c r="FD129" s="11"/>
      <c r="FE129" s="11"/>
      <c r="FF129" s="11"/>
      <c r="FG129" s="11"/>
      <c r="FH129" s="11"/>
      <c r="FI129" s="11"/>
      <c r="FJ129" s="11"/>
      <c r="FK129" s="11"/>
      <c r="FL129" s="11"/>
      <c r="FM129" s="11"/>
      <c r="FN129" s="11"/>
      <c r="FO129" s="11"/>
      <c r="FP129" s="11"/>
      <c r="FQ129" s="11"/>
      <c r="FR129" s="11"/>
      <c r="FS129" s="11"/>
      <c r="FT129" s="11"/>
      <c r="FU129" s="11"/>
      <c r="FV129" s="11"/>
      <c r="FW129" s="11"/>
      <c r="FX129" s="11"/>
      <c r="FY129" s="11"/>
      <c r="FZ129" s="11"/>
      <c r="GA129" s="11"/>
      <c r="GB129" s="11"/>
      <c r="GC129" s="11"/>
      <c r="GD129" s="11"/>
      <c r="GE129" s="11"/>
      <c r="GF129" s="11"/>
      <c r="GG129" s="11"/>
      <c r="GH129" s="11"/>
      <c r="GI129" s="11"/>
      <c r="GJ129" s="11"/>
      <c r="GK129" s="11"/>
      <c r="GL129" s="11"/>
      <c r="GM129" s="11"/>
      <c r="GN129" s="11"/>
      <c r="GO129" s="11"/>
      <c r="GP129" s="11"/>
      <c r="GQ129" s="11"/>
      <c r="GR129" s="11"/>
      <c r="GS129" s="11"/>
      <c r="GT129" s="11"/>
      <c r="GU129" s="11"/>
      <c r="GV129" s="11"/>
      <c r="GW129" s="11"/>
      <c r="GX129" s="11"/>
      <c r="GY129" s="11"/>
      <c r="GZ129" s="11"/>
      <c r="HA129" s="11"/>
      <c r="HB129" s="11"/>
      <c r="HC129" s="11"/>
      <c r="HD129" s="11"/>
      <c r="HE129" s="11"/>
      <c r="HF129" s="11"/>
      <c r="HG129" s="11"/>
      <c r="HH129" s="11"/>
      <c r="HI129" s="11"/>
      <c r="HJ129" s="11"/>
      <c r="HK129" s="11"/>
      <c r="HL129" s="11"/>
      <c r="HM129" s="11"/>
      <c r="HN129" s="11"/>
      <c r="HO129" s="11"/>
      <c r="HP129" s="11"/>
      <c r="HQ129" s="11"/>
      <c r="HR129" s="11"/>
      <c r="HS129" s="11"/>
      <c r="HT129" s="11"/>
      <c r="HU129" s="11"/>
      <c r="HV129" s="11"/>
      <c r="HW129" s="11"/>
      <c r="HX129" s="11"/>
      <c r="HY129" s="11"/>
      <c r="HZ129" s="11"/>
      <c r="IA129" s="11"/>
      <c r="IB129" s="11"/>
      <c r="IC129" s="11"/>
      <c r="ID129" s="11"/>
      <c r="IE129" s="11"/>
      <c r="IF129" s="11"/>
      <c r="IG129" s="11"/>
      <c r="IH129" s="11"/>
      <c r="II129" s="11"/>
      <c r="IJ129" s="11"/>
      <c r="IK129" s="11"/>
      <c r="IL129" s="11"/>
      <c r="IM129" s="11"/>
      <c r="IN129" s="11"/>
      <c r="IO129" s="11"/>
      <c r="IP129" s="11"/>
      <c r="IQ129" s="11"/>
      <c r="IR129" s="11"/>
      <c r="IS129" s="11"/>
      <c r="IT129" s="11"/>
      <c r="IU129" s="11"/>
      <c r="IV129" s="11"/>
      <c r="IW129" s="11"/>
      <c r="IX129" s="11"/>
      <c r="IY129" s="11"/>
      <c r="IZ129" s="11"/>
      <c r="JA129" s="11"/>
      <c r="JB129" s="11"/>
      <c r="JC129" s="11"/>
      <c r="JD129" s="11"/>
      <c r="JE129" s="11"/>
      <c r="JF129" s="11"/>
      <c r="JG129" s="11"/>
      <c r="JH129" s="11"/>
    </row>
    <row r="130" spans="1:268" s="70" customFormat="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c r="BE130" s="11"/>
      <c r="BF130" s="11"/>
      <c r="BG130" s="11"/>
      <c r="BH130" s="11"/>
      <c r="BI130" s="11"/>
      <c r="BJ130" s="11"/>
      <c r="BK130" s="11"/>
      <c r="BL130" s="11"/>
      <c r="BM130" s="11"/>
      <c r="BN130" s="11"/>
      <c r="BO130" s="11"/>
      <c r="BP130" s="11"/>
      <c r="BQ130" s="11"/>
      <c r="BR130" s="11"/>
      <c r="BS130" s="11"/>
      <c r="BT130" s="11"/>
      <c r="BU130" s="11"/>
      <c r="BV130" s="11"/>
      <c r="BW130" s="11"/>
      <c r="BX130" s="11"/>
      <c r="BY130" s="11"/>
      <c r="BZ130" s="11"/>
      <c r="CA130" s="11"/>
      <c r="CB130" s="11"/>
      <c r="CC130" s="11"/>
      <c r="CD130" s="11"/>
      <c r="CE130" s="11"/>
      <c r="CF130" s="11"/>
      <c r="CG130" s="11"/>
      <c r="CH130" s="11"/>
      <c r="CI130" s="11"/>
      <c r="CJ130" s="11"/>
      <c r="CK130" s="11"/>
      <c r="CL130" s="11"/>
      <c r="CM130" s="11"/>
      <c r="CN130" s="11"/>
      <c r="CO130" s="11"/>
      <c r="CP130" s="11"/>
      <c r="CQ130" s="11"/>
      <c r="CR130" s="11"/>
      <c r="CS130" s="11"/>
      <c r="CT130" s="11"/>
      <c r="CU130" s="11"/>
      <c r="CV130" s="11"/>
      <c r="CW130" s="11"/>
      <c r="CX130" s="11"/>
      <c r="CY130" s="11"/>
      <c r="CZ130" s="11"/>
      <c r="DA130" s="11"/>
      <c r="DB130" s="11"/>
      <c r="DC130" s="11"/>
      <c r="DD130" s="11"/>
      <c r="DE130" s="11"/>
      <c r="DF130" s="11"/>
      <c r="DG130" s="11"/>
      <c r="DH130" s="11"/>
      <c r="DI130" s="11"/>
      <c r="DJ130" s="11"/>
      <c r="DK130" s="11"/>
      <c r="DL130" s="11"/>
      <c r="DM130" s="11"/>
      <c r="DN130" s="11"/>
      <c r="DO130" s="11"/>
      <c r="DP130" s="11"/>
      <c r="DQ130" s="11"/>
      <c r="DR130" s="11"/>
      <c r="DS130" s="11"/>
      <c r="DT130" s="11"/>
      <c r="DU130" s="11"/>
      <c r="DV130" s="11"/>
      <c r="DW130" s="11"/>
      <c r="DX130" s="11"/>
      <c r="DY130" s="11"/>
      <c r="DZ130" s="11"/>
      <c r="EA130" s="11"/>
      <c r="EB130" s="11"/>
      <c r="EC130" s="11"/>
      <c r="ED130" s="11"/>
      <c r="EE130" s="11"/>
      <c r="EF130" s="11"/>
      <c r="EG130" s="11"/>
      <c r="EH130" s="11"/>
      <c r="EI130" s="11"/>
      <c r="EJ130" s="11"/>
      <c r="EK130" s="11"/>
      <c r="EL130" s="11"/>
      <c r="EM130" s="11"/>
      <c r="EN130" s="11"/>
      <c r="EO130" s="11"/>
      <c r="EP130" s="11"/>
      <c r="EQ130" s="11"/>
      <c r="ER130" s="11"/>
      <c r="ES130" s="11"/>
      <c r="ET130" s="11"/>
      <c r="EU130" s="11"/>
      <c r="EV130" s="11"/>
      <c r="EW130" s="11"/>
      <c r="EX130" s="11"/>
      <c r="EY130" s="11"/>
      <c r="EZ130" s="11"/>
      <c r="FA130" s="11"/>
      <c r="FB130" s="11"/>
      <c r="FC130" s="11"/>
      <c r="FD130" s="11"/>
      <c r="FE130" s="11"/>
      <c r="FF130" s="11"/>
      <c r="FG130" s="11"/>
      <c r="FH130" s="11"/>
      <c r="FI130" s="11"/>
      <c r="FJ130" s="11"/>
      <c r="FK130" s="11"/>
      <c r="FL130" s="11"/>
      <c r="FM130" s="11"/>
      <c r="FN130" s="11"/>
      <c r="FO130" s="11"/>
      <c r="FP130" s="11"/>
      <c r="FQ130" s="11"/>
      <c r="FR130" s="11"/>
      <c r="FS130" s="11"/>
      <c r="FT130" s="11"/>
      <c r="FU130" s="11"/>
      <c r="FV130" s="11"/>
      <c r="FW130" s="11"/>
      <c r="FX130" s="11"/>
      <c r="FY130" s="11"/>
      <c r="FZ130" s="11"/>
      <c r="GA130" s="11"/>
      <c r="GB130" s="11"/>
      <c r="GC130" s="11"/>
      <c r="GD130" s="11"/>
      <c r="GE130" s="11"/>
      <c r="GF130" s="11"/>
      <c r="GG130" s="11"/>
      <c r="GH130" s="11"/>
      <c r="GI130" s="11"/>
      <c r="GJ130" s="11"/>
      <c r="GK130" s="11"/>
      <c r="GL130" s="11"/>
      <c r="GM130" s="11"/>
      <c r="GN130" s="11"/>
      <c r="GO130" s="11"/>
      <c r="GP130" s="11"/>
      <c r="GQ130" s="11"/>
      <c r="GR130" s="11"/>
      <c r="GS130" s="11"/>
      <c r="GT130" s="11"/>
      <c r="GU130" s="11"/>
      <c r="GV130" s="11"/>
      <c r="GW130" s="11"/>
      <c r="GX130" s="11"/>
      <c r="GY130" s="11"/>
      <c r="GZ130" s="11"/>
      <c r="HA130" s="11"/>
      <c r="HB130" s="11"/>
      <c r="HC130" s="11"/>
      <c r="HD130" s="11"/>
      <c r="HE130" s="11"/>
      <c r="HF130" s="11"/>
      <c r="HG130" s="11"/>
      <c r="HH130" s="11"/>
      <c r="HI130" s="11"/>
      <c r="HJ130" s="11"/>
      <c r="HK130" s="11"/>
      <c r="HL130" s="11"/>
      <c r="HM130" s="11"/>
      <c r="HN130" s="11"/>
      <c r="HO130" s="11"/>
      <c r="HP130" s="11"/>
      <c r="HQ130" s="11"/>
      <c r="HR130" s="11"/>
      <c r="HS130" s="11"/>
      <c r="HT130" s="11"/>
      <c r="HU130" s="11"/>
      <c r="HV130" s="11"/>
      <c r="HW130" s="11"/>
      <c r="HX130" s="11"/>
      <c r="HY130" s="11"/>
      <c r="HZ130" s="11"/>
      <c r="IA130" s="11"/>
      <c r="IB130" s="11"/>
      <c r="IC130" s="11"/>
      <c r="ID130" s="11"/>
      <c r="IE130" s="11"/>
      <c r="IF130" s="11"/>
      <c r="IG130" s="11"/>
      <c r="IH130" s="11"/>
      <c r="II130" s="11"/>
      <c r="IJ130" s="11"/>
      <c r="IK130" s="11"/>
      <c r="IL130" s="11"/>
      <c r="IM130" s="11"/>
      <c r="IN130" s="11"/>
      <c r="IO130" s="11"/>
      <c r="IP130" s="11"/>
      <c r="IQ130" s="11"/>
      <c r="IR130" s="11"/>
      <c r="IS130" s="11"/>
      <c r="IT130" s="11"/>
      <c r="IU130" s="11"/>
      <c r="IV130" s="11"/>
      <c r="IW130" s="11"/>
      <c r="IX130" s="11"/>
      <c r="IY130" s="11"/>
      <c r="IZ130" s="11"/>
      <c r="JA130" s="11"/>
      <c r="JB130" s="11"/>
      <c r="JC130" s="11"/>
      <c r="JD130" s="11"/>
      <c r="JE130" s="11"/>
      <c r="JF130" s="11"/>
      <c r="JG130" s="11"/>
      <c r="JH130" s="11"/>
    </row>
    <row r="131" spans="1:268" s="70" customFormat="1" ht="15.6">
      <c r="B131" s="11"/>
      <c r="C131" s="1742" t="s">
        <v>1136</v>
      </c>
      <c r="D131" s="1743"/>
      <c r="E131" s="1743"/>
      <c r="F131" s="1743"/>
      <c r="G131" s="1743"/>
      <c r="H131" s="1743"/>
      <c r="I131" s="1743"/>
      <c r="J131" s="1743"/>
      <c r="K131" s="1743"/>
      <c r="L131" s="1743"/>
      <c r="M131" s="1744"/>
      <c r="N131" s="11"/>
      <c r="O131" s="11"/>
      <c r="P131" s="11"/>
      <c r="Q131" s="11"/>
      <c r="R131" s="11"/>
      <c r="S131" s="11"/>
      <c r="T131" s="11"/>
      <c r="U131" s="11"/>
      <c r="V131" s="11"/>
      <c r="W131" s="11"/>
      <c r="X131" s="11"/>
      <c r="Y131" s="11"/>
      <c r="Z131" s="11"/>
      <c r="AA131" s="11"/>
      <c r="AB131" s="11"/>
      <c r="AC131" s="11"/>
      <c r="AD131" s="11"/>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c r="BE131" s="11"/>
      <c r="BF131" s="11"/>
      <c r="BG131" s="11"/>
      <c r="BH131" s="11"/>
      <c r="BI131" s="11"/>
      <c r="BJ131" s="11"/>
      <c r="BK131" s="11"/>
      <c r="BL131" s="11"/>
      <c r="BM131" s="11"/>
      <c r="BN131" s="11"/>
      <c r="BO131" s="11"/>
      <c r="BP131" s="11"/>
      <c r="BQ131" s="11"/>
      <c r="BR131" s="11"/>
      <c r="BS131" s="11"/>
      <c r="BT131" s="11"/>
      <c r="BU131" s="11"/>
      <c r="BV131" s="11"/>
      <c r="BW131" s="11"/>
      <c r="BX131" s="11"/>
      <c r="BY131" s="11"/>
      <c r="BZ131" s="11"/>
      <c r="CA131" s="11"/>
      <c r="CB131" s="11"/>
      <c r="CC131" s="11"/>
      <c r="CD131" s="11"/>
      <c r="CE131" s="11"/>
      <c r="CF131" s="11"/>
      <c r="CG131" s="11"/>
      <c r="CH131" s="11"/>
      <c r="CI131" s="11"/>
      <c r="CJ131" s="11"/>
      <c r="CK131" s="11"/>
      <c r="CL131" s="11"/>
      <c r="CM131" s="11"/>
      <c r="CN131" s="11"/>
      <c r="CO131" s="11"/>
      <c r="CP131" s="11"/>
      <c r="CQ131" s="11"/>
      <c r="CR131" s="11"/>
      <c r="CS131" s="11"/>
      <c r="CT131" s="11"/>
      <c r="CU131" s="11"/>
      <c r="CV131" s="11"/>
      <c r="CW131" s="11"/>
      <c r="CX131" s="11"/>
      <c r="CY131" s="11"/>
      <c r="CZ131" s="11"/>
      <c r="DA131" s="11"/>
      <c r="DB131" s="11"/>
      <c r="DC131" s="11"/>
      <c r="DD131" s="11"/>
      <c r="DE131" s="11"/>
      <c r="DF131" s="11"/>
      <c r="DG131" s="11"/>
      <c r="DH131" s="11"/>
      <c r="DI131" s="11"/>
      <c r="DJ131" s="11"/>
      <c r="DK131" s="11"/>
      <c r="DL131" s="11"/>
      <c r="DM131" s="11"/>
      <c r="DN131" s="11"/>
      <c r="DO131" s="11"/>
      <c r="DP131" s="11"/>
      <c r="DQ131" s="11"/>
      <c r="DR131" s="11"/>
      <c r="DS131" s="11"/>
      <c r="DT131" s="11"/>
      <c r="DU131" s="11"/>
      <c r="DV131" s="11"/>
      <c r="DW131" s="11"/>
      <c r="DX131" s="11"/>
      <c r="DY131" s="11"/>
      <c r="DZ131" s="11"/>
      <c r="EA131" s="11"/>
      <c r="EB131" s="11"/>
      <c r="EC131" s="11"/>
      <c r="ED131" s="11"/>
      <c r="EE131" s="11"/>
      <c r="EF131" s="11"/>
      <c r="EG131" s="11"/>
      <c r="EH131" s="11"/>
      <c r="EI131" s="11"/>
      <c r="EJ131" s="11"/>
      <c r="EK131" s="11"/>
      <c r="EL131" s="11"/>
      <c r="EM131" s="11"/>
      <c r="EN131" s="11"/>
      <c r="EO131" s="11"/>
      <c r="EP131" s="11"/>
      <c r="EQ131" s="11"/>
      <c r="ER131" s="11"/>
      <c r="ES131" s="11"/>
      <c r="ET131" s="11"/>
      <c r="EU131" s="11"/>
      <c r="EV131" s="11"/>
      <c r="EW131" s="11"/>
      <c r="EX131" s="11"/>
      <c r="EY131" s="11"/>
      <c r="EZ131" s="11"/>
      <c r="FA131" s="11"/>
      <c r="FB131" s="11"/>
      <c r="FC131" s="11"/>
      <c r="FD131" s="11"/>
      <c r="FE131" s="11"/>
      <c r="FF131" s="11"/>
      <c r="FG131" s="11"/>
      <c r="FH131" s="11"/>
      <c r="FI131" s="11"/>
      <c r="FJ131" s="11"/>
      <c r="FK131" s="11"/>
      <c r="FL131" s="11"/>
      <c r="FM131" s="11"/>
      <c r="FN131" s="11"/>
      <c r="FO131" s="11"/>
      <c r="FP131" s="11"/>
      <c r="FQ131" s="11"/>
      <c r="FR131" s="11"/>
      <c r="FS131" s="11"/>
      <c r="FT131" s="11"/>
      <c r="FU131" s="11"/>
      <c r="FV131" s="11"/>
      <c r="FW131" s="11"/>
      <c r="FX131" s="11"/>
      <c r="FY131" s="11"/>
      <c r="FZ131" s="11"/>
      <c r="GA131" s="11"/>
      <c r="GB131" s="11"/>
      <c r="GC131" s="11"/>
      <c r="GD131" s="11"/>
      <c r="GE131" s="11"/>
      <c r="GF131" s="11"/>
      <c r="GG131" s="11"/>
      <c r="GH131" s="11"/>
      <c r="GI131" s="11"/>
      <c r="GJ131" s="11"/>
      <c r="GK131" s="11"/>
      <c r="GL131" s="11"/>
      <c r="GM131" s="11"/>
      <c r="GN131" s="11"/>
      <c r="GO131" s="11"/>
      <c r="GP131" s="11"/>
      <c r="GQ131" s="11"/>
      <c r="GR131" s="11"/>
      <c r="GS131" s="11"/>
      <c r="GT131" s="11"/>
      <c r="GU131" s="11"/>
      <c r="GV131" s="11"/>
      <c r="GW131" s="11"/>
      <c r="GX131" s="11"/>
      <c r="GY131" s="11"/>
      <c r="GZ131" s="11"/>
      <c r="HA131" s="11"/>
      <c r="HB131" s="11"/>
      <c r="HC131" s="11"/>
      <c r="HD131" s="11"/>
      <c r="HE131" s="11"/>
      <c r="HF131" s="11"/>
      <c r="HG131" s="11"/>
      <c r="HH131" s="11"/>
      <c r="HI131" s="11"/>
      <c r="HJ131" s="11"/>
      <c r="HK131" s="11"/>
      <c r="HL131" s="11"/>
      <c r="HM131" s="11"/>
      <c r="HN131" s="11"/>
      <c r="HO131" s="11"/>
      <c r="HP131" s="11"/>
      <c r="HQ131" s="11"/>
      <c r="HR131" s="11"/>
      <c r="HS131" s="11"/>
      <c r="HT131" s="11"/>
      <c r="HU131" s="11"/>
      <c r="HV131" s="11"/>
      <c r="HW131" s="11"/>
      <c r="HX131" s="11"/>
      <c r="HY131" s="11"/>
      <c r="HZ131" s="11"/>
      <c r="IA131" s="11"/>
      <c r="IB131" s="11"/>
      <c r="IC131" s="11"/>
      <c r="ID131" s="11"/>
      <c r="IE131" s="11"/>
      <c r="IF131" s="11"/>
      <c r="IG131" s="11"/>
      <c r="IH131" s="11"/>
      <c r="II131" s="11"/>
      <c r="IJ131" s="11"/>
      <c r="IK131" s="11"/>
      <c r="IL131" s="11"/>
      <c r="IM131" s="11"/>
      <c r="IN131" s="11"/>
      <c r="IO131" s="11"/>
      <c r="IP131" s="11"/>
      <c r="IQ131" s="11"/>
      <c r="IR131" s="11"/>
      <c r="IS131" s="11"/>
      <c r="IT131" s="11"/>
      <c r="IU131" s="11"/>
      <c r="IV131" s="11"/>
      <c r="IW131" s="11"/>
      <c r="IX131" s="11"/>
      <c r="IY131" s="11"/>
      <c r="IZ131" s="11"/>
      <c r="JA131" s="11"/>
      <c r="JB131" s="11"/>
      <c r="JC131" s="11"/>
      <c r="JD131" s="11"/>
      <c r="JE131" s="11"/>
      <c r="JF131" s="11"/>
      <c r="JG131" s="11"/>
      <c r="JH131" s="11"/>
    </row>
    <row r="132" spans="1:268" s="70" customFormat="1" ht="15">
      <c r="B132" s="11"/>
      <c r="C132" s="1561" t="s">
        <v>889</v>
      </c>
      <c r="D132" s="1561"/>
      <c r="E132" s="1561"/>
      <c r="F132" s="1562"/>
      <c r="G132" s="1560" t="s">
        <v>489</v>
      </c>
      <c r="H132" s="1561"/>
      <c r="I132" s="1561"/>
      <c r="J132" s="1561"/>
      <c r="K132" s="1561"/>
      <c r="L132" s="1561"/>
      <c r="M132" s="156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c r="BE132" s="11"/>
      <c r="BF132" s="11"/>
      <c r="BG132" s="11"/>
      <c r="BH132" s="11"/>
      <c r="BI132" s="11"/>
      <c r="BJ132" s="11"/>
      <c r="BK132" s="11"/>
      <c r="BL132" s="11"/>
      <c r="BM132" s="11"/>
      <c r="BN132" s="11"/>
      <c r="BO132" s="11"/>
      <c r="BP132" s="11"/>
      <c r="BQ132" s="11"/>
      <c r="BR132" s="11"/>
      <c r="BS132" s="11"/>
      <c r="BT132" s="11"/>
      <c r="BU132" s="11"/>
      <c r="BV132" s="11"/>
      <c r="BW132" s="11"/>
      <c r="BX132" s="11"/>
      <c r="BY132" s="11"/>
      <c r="BZ132" s="11"/>
      <c r="CA132" s="11"/>
      <c r="CB132" s="11"/>
      <c r="CC132" s="11"/>
      <c r="CD132" s="11"/>
      <c r="CE132" s="11"/>
      <c r="CF132" s="11"/>
      <c r="CG132" s="11"/>
      <c r="CH132" s="11"/>
      <c r="CI132" s="11"/>
      <c r="CJ132" s="11"/>
      <c r="CK132" s="11"/>
      <c r="CL132" s="11"/>
      <c r="CM132" s="11"/>
      <c r="CN132" s="11"/>
      <c r="CO132" s="11"/>
      <c r="CP132" s="11"/>
      <c r="CQ132" s="11"/>
      <c r="CR132" s="11"/>
      <c r="CS132" s="11"/>
      <c r="CT132" s="11"/>
      <c r="CU132" s="11"/>
      <c r="CV132" s="11"/>
      <c r="CW132" s="11"/>
      <c r="CX132" s="11"/>
      <c r="CY132" s="11"/>
      <c r="CZ132" s="11"/>
      <c r="DA132" s="11"/>
      <c r="DB132" s="11"/>
      <c r="DC132" s="11"/>
      <c r="DD132" s="11"/>
      <c r="DE132" s="11"/>
      <c r="DF132" s="11"/>
      <c r="DG132" s="11"/>
      <c r="DH132" s="11"/>
      <c r="DI132" s="11"/>
      <c r="DJ132" s="11"/>
      <c r="DK132" s="11"/>
      <c r="DL132" s="11"/>
      <c r="DM132" s="11"/>
      <c r="DN132" s="11"/>
      <c r="DO132" s="11"/>
      <c r="DP132" s="11"/>
      <c r="DQ132" s="11"/>
      <c r="DR132" s="11"/>
      <c r="DS132" s="11"/>
      <c r="DT132" s="11"/>
      <c r="DU132" s="11"/>
      <c r="DV132" s="11"/>
      <c r="DW132" s="11"/>
      <c r="DX132" s="11"/>
      <c r="DY132" s="11"/>
      <c r="DZ132" s="11"/>
      <c r="EA132" s="11"/>
      <c r="EB132" s="11"/>
      <c r="EC132" s="11"/>
      <c r="ED132" s="11"/>
      <c r="EE132" s="11"/>
      <c r="EF132" s="11"/>
      <c r="EG132" s="11"/>
      <c r="EH132" s="11"/>
      <c r="EI132" s="11"/>
      <c r="EJ132" s="11"/>
      <c r="EK132" s="11"/>
      <c r="EL132" s="11"/>
      <c r="EM132" s="11"/>
      <c r="EN132" s="11"/>
      <c r="EO132" s="11"/>
      <c r="EP132" s="11"/>
      <c r="EQ132" s="11"/>
      <c r="ER132" s="11"/>
      <c r="ES132" s="11"/>
      <c r="ET132" s="11"/>
      <c r="EU132" s="11"/>
      <c r="EV132" s="11"/>
      <c r="EW132" s="11"/>
      <c r="EX132" s="11"/>
      <c r="EY132" s="11"/>
      <c r="EZ132" s="11"/>
      <c r="FA132" s="11"/>
      <c r="FB132" s="11"/>
      <c r="FC132" s="11"/>
      <c r="FD132" s="11"/>
      <c r="FE132" s="11"/>
      <c r="FF132" s="11"/>
      <c r="FG132" s="11"/>
      <c r="FH132" s="11"/>
      <c r="FI132" s="11"/>
      <c r="FJ132" s="11"/>
      <c r="FK132" s="11"/>
      <c r="FL132" s="11"/>
      <c r="FM132" s="11"/>
      <c r="FN132" s="11"/>
      <c r="FO132" s="11"/>
      <c r="FP132" s="11"/>
      <c r="FQ132" s="11"/>
      <c r="FR132" s="11"/>
      <c r="FS132" s="11"/>
      <c r="FT132" s="11"/>
      <c r="FU132" s="11"/>
      <c r="FV132" s="11"/>
      <c r="FW132" s="11"/>
      <c r="FX132" s="11"/>
      <c r="FY132" s="11"/>
      <c r="FZ132" s="11"/>
      <c r="GA132" s="11"/>
      <c r="GB132" s="11"/>
      <c r="GC132" s="11"/>
      <c r="GD132" s="11"/>
      <c r="GE132" s="11"/>
      <c r="GF132" s="11"/>
      <c r="GG132" s="11"/>
      <c r="GH132" s="11"/>
      <c r="GI132" s="11"/>
      <c r="GJ132" s="11"/>
      <c r="GK132" s="11"/>
      <c r="GL132" s="11"/>
      <c r="GM132" s="11"/>
      <c r="GN132" s="11"/>
      <c r="GO132" s="11"/>
      <c r="GP132" s="11"/>
      <c r="GQ132" s="11"/>
      <c r="GR132" s="11"/>
      <c r="GS132" s="11"/>
      <c r="GT132" s="11"/>
      <c r="GU132" s="11"/>
      <c r="GV132" s="11"/>
      <c r="GW132" s="11"/>
      <c r="GX132" s="11"/>
      <c r="GY132" s="11"/>
      <c r="GZ132" s="11"/>
      <c r="HA132" s="11"/>
      <c r="HB132" s="11"/>
      <c r="HC132" s="11"/>
      <c r="HD132" s="11"/>
      <c r="HE132" s="11"/>
      <c r="HF132" s="11"/>
      <c r="HG132" s="11"/>
      <c r="HH132" s="11"/>
      <c r="HI132" s="11"/>
      <c r="HJ132" s="11"/>
      <c r="HK132" s="11"/>
      <c r="HL132" s="11"/>
      <c r="HM132" s="11"/>
      <c r="HN132" s="11"/>
      <c r="HO132" s="11"/>
      <c r="HP132" s="11"/>
      <c r="HQ132" s="11"/>
      <c r="HR132" s="11"/>
      <c r="HS132" s="11"/>
      <c r="HT132" s="11"/>
      <c r="HU132" s="11"/>
      <c r="HV132" s="11"/>
      <c r="HW132" s="11"/>
      <c r="HX132" s="11"/>
      <c r="HY132" s="11"/>
      <c r="HZ132" s="11"/>
      <c r="IA132" s="11"/>
      <c r="IB132" s="11"/>
      <c r="IC132" s="11"/>
      <c r="ID132" s="11"/>
      <c r="IE132" s="11"/>
      <c r="IF132" s="11"/>
      <c r="IG132" s="11"/>
      <c r="IH132" s="11"/>
      <c r="II132" s="11"/>
      <c r="IJ132" s="11"/>
      <c r="IK132" s="11"/>
      <c r="IL132" s="11"/>
      <c r="IM132" s="11"/>
      <c r="IN132" s="11"/>
      <c r="IO132" s="11"/>
      <c r="IP132" s="11"/>
      <c r="IQ132" s="11"/>
      <c r="IR132" s="11"/>
      <c r="IS132" s="11"/>
      <c r="IT132" s="11"/>
      <c r="IU132" s="11"/>
      <c r="IV132" s="11"/>
      <c r="IW132" s="11"/>
      <c r="IX132" s="11"/>
      <c r="IY132" s="11"/>
      <c r="IZ132" s="11"/>
      <c r="JA132" s="11"/>
      <c r="JB132" s="11"/>
      <c r="JC132" s="11"/>
      <c r="JD132" s="11"/>
      <c r="JE132" s="11"/>
      <c r="JF132" s="11"/>
      <c r="JG132" s="11"/>
      <c r="JH132" s="11"/>
    </row>
    <row r="133" spans="1:268" s="70" customFormat="1" ht="179.1" customHeight="1">
      <c r="B133" s="11"/>
      <c r="C133" s="1745" t="s">
        <v>1137</v>
      </c>
      <c r="D133" s="1627"/>
      <c r="E133" s="1627"/>
      <c r="F133" s="1628"/>
      <c r="G133" s="1746" t="s">
        <v>1138</v>
      </c>
      <c r="H133" s="1715"/>
      <c r="I133" s="1715"/>
      <c r="J133" s="1715"/>
      <c r="K133" s="1715"/>
      <c r="L133" s="1715"/>
      <c r="M133" s="1715"/>
      <c r="N133" s="11"/>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c r="BE133" s="11"/>
      <c r="BF133" s="11"/>
      <c r="BG133" s="11"/>
      <c r="BH133" s="11"/>
      <c r="BI133" s="11"/>
      <c r="BJ133" s="11"/>
      <c r="BK133" s="11"/>
      <c r="BL133" s="11"/>
      <c r="BM133" s="11"/>
      <c r="BN133" s="11"/>
      <c r="BO133" s="11"/>
      <c r="BP133" s="11"/>
      <c r="BQ133" s="11"/>
      <c r="BR133" s="11"/>
      <c r="BS133" s="11"/>
      <c r="BT133" s="11"/>
      <c r="BU133" s="11"/>
      <c r="BV133" s="11"/>
      <c r="BW133" s="11"/>
      <c r="BX133" s="11"/>
      <c r="BY133" s="11"/>
      <c r="BZ133" s="11"/>
      <c r="CA133" s="11"/>
      <c r="CB133" s="11"/>
      <c r="CC133" s="11"/>
      <c r="CD133" s="11"/>
      <c r="CE133" s="11"/>
      <c r="CF133" s="11"/>
      <c r="CG133" s="11"/>
      <c r="CH133" s="11"/>
      <c r="CI133" s="11"/>
      <c r="CJ133" s="11"/>
      <c r="CK133" s="11"/>
      <c r="CL133" s="11"/>
      <c r="CM133" s="11"/>
      <c r="CN133" s="11"/>
      <c r="CO133" s="11"/>
      <c r="CP133" s="11"/>
      <c r="CQ133" s="11"/>
      <c r="CR133" s="11"/>
      <c r="CS133" s="11"/>
      <c r="CT133" s="11"/>
      <c r="CU133" s="11"/>
      <c r="CV133" s="11"/>
      <c r="CW133" s="11"/>
      <c r="CX133" s="11"/>
      <c r="CY133" s="11"/>
      <c r="CZ133" s="11"/>
      <c r="DA133" s="11"/>
      <c r="DB133" s="11"/>
      <c r="DC133" s="11"/>
      <c r="DD133" s="11"/>
      <c r="DE133" s="11"/>
      <c r="DF133" s="11"/>
      <c r="DG133" s="11"/>
      <c r="DH133" s="11"/>
      <c r="DI133" s="11"/>
      <c r="DJ133" s="11"/>
      <c r="DK133" s="11"/>
      <c r="DL133" s="11"/>
      <c r="DM133" s="11"/>
      <c r="DN133" s="11"/>
      <c r="DO133" s="11"/>
      <c r="DP133" s="11"/>
      <c r="DQ133" s="11"/>
      <c r="DR133" s="11"/>
      <c r="DS133" s="11"/>
      <c r="DT133" s="11"/>
      <c r="DU133" s="11"/>
      <c r="DV133" s="11"/>
      <c r="DW133" s="11"/>
      <c r="DX133" s="11"/>
      <c r="DY133" s="11"/>
      <c r="DZ133" s="11"/>
      <c r="EA133" s="11"/>
      <c r="EB133" s="11"/>
      <c r="EC133" s="11"/>
      <c r="ED133" s="11"/>
      <c r="EE133" s="11"/>
      <c r="EF133" s="11"/>
      <c r="EG133" s="11"/>
      <c r="EH133" s="11"/>
      <c r="EI133" s="11"/>
      <c r="EJ133" s="11"/>
      <c r="EK133" s="11"/>
      <c r="EL133" s="11"/>
      <c r="EM133" s="11"/>
      <c r="EN133" s="11"/>
      <c r="EO133" s="11"/>
      <c r="EP133" s="11"/>
      <c r="EQ133" s="11"/>
      <c r="ER133" s="11"/>
      <c r="ES133" s="11"/>
      <c r="ET133" s="11"/>
      <c r="EU133" s="11"/>
      <c r="EV133" s="11"/>
      <c r="EW133" s="11"/>
      <c r="EX133" s="11"/>
      <c r="EY133" s="11"/>
      <c r="EZ133" s="11"/>
      <c r="FA133" s="11"/>
      <c r="FB133" s="11"/>
      <c r="FC133" s="11"/>
      <c r="FD133" s="11"/>
      <c r="FE133" s="11"/>
      <c r="FF133" s="11"/>
      <c r="FG133" s="11"/>
      <c r="FH133" s="11"/>
      <c r="FI133" s="11"/>
      <c r="FJ133" s="11"/>
      <c r="FK133" s="11"/>
      <c r="FL133" s="11"/>
      <c r="FM133" s="11"/>
      <c r="FN133" s="11"/>
      <c r="FO133" s="11"/>
      <c r="FP133" s="11"/>
      <c r="FQ133" s="11"/>
      <c r="FR133" s="11"/>
      <c r="FS133" s="11"/>
      <c r="FT133" s="11"/>
      <c r="FU133" s="11"/>
      <c r="FV133" s="11"/>
      <c r="FW133" s="11"/>
      <c r="FX133" s="11"/>
      <c r="FY133" s="11"/>
      <c r="FZ133" s="11"/>
      <c r="GA133" s="11"/>
      <c r="GB133" s="11"/>
      <c r="GC133" s="11"/>
      <c r="GD133" s="11"/>
      <c r="GE133" s="11"/>
      <c r="GF133" s="11"/>
      <c r="GG133" s="11"/>
      <c r="GH133" s="11"/>
      <c r="GI133" s="11"/>
      <c r="GJ133" s="11"/>
      <c r="GK133" s="11"/>
      <c r="GL133" s="11"/>
      <c r="GM133" s="11"/>
      <c r="GN133" s="11"/>
      <c r="GO133" s="11"/>
      <c r="GP133" s="11"/>
      <c r="GQ133" s="11"/>
      <c r="GR133" s="11"/>
      <c r="GS133" s="11"/>
      <c r="GT133" s="11"/>
      <c r="GU133" s="11"/>
      <c r="GV133" s="11"/>
      <c r="GW133" s="11"/>
      <c r="GX133" s="11"/>
      <c r="GY133" s="11"/>
      <c r="GZ133" s="11"/>
      <c r="HA133" s="11"/>
      <c r="HB133" s="11"/>
      <c r="HC133" s="11"/>
      <c r="HD133" s="11"/>
      <c r="HE133" s="11"/>
      <c r="HF133" s="11"/>
      <c r="HG133" s="11"/>
      <c r="HH133" s="11"/>
      <c r="HI133" s="11"/>
      <c r="HJ133" s="11"/>
      <c r="HK133" s="11"/>
      <c r="HL133" s="11"/>
      <c r="HM133" s="11"/>
      <c r="HN133" s="11"/>
      <c r="HO133" s="11"/>
      <c r="HP133" s="11"/>
      <c r="HQ133" s="11"/>
      <c r="HR133" s="11"/>
      <c r="HS133" s="11"/>
      <c r="HT133" s="11"/>
      <c r="HU133" s="11"/>
      <c r="HV133" s="11"/>
      <c r="HW133" s="11"/>
      <c r="HX133" s="11"/>
      <c r="HY133" s="11"/>
      <c r="HZ133" s="11"/>
      <c r="IA133" s="11"/>
      <c r="IB133" s="11"/>
      <c r="IC133" s="11"/>
      <c r="ID133" s="11"/>
      <c r="IE133" s="11"/>
      <c r="IF133" s="11"/>
      <c r="IG133" s="11"/>
      <c r="IH133" s="11"/>
      <c r="II133" s="11"/>
      <c r="IJ133" s="11"/>
      <c r="IK133" s="11"/>
      <c r="IL133" s="11"/>
      <c r="IM133" s="11"/>
      <c r="IN133" s="11"/>
      <c r="IO133" s="11"/>
      <c r="IP133" s="11"/>
      <c r="IQ133" s="11"/>
      <c r="IR133" s="11"/>
      <c r="IS133" s="11"/>
      <c r="IT133" s="11"/>
      <c r="IU133" s="11"/>
      <c r="IV133" s="11"/>
      <c r="IW133" s="11"/>
      <c r="IX133" s="11"/>
      <c r="IY133" s="11"/>
      <c r="IZ133" s="11"/>
      <c r="JA133" s="11"/>
      <c r="JB133" s="11"/>
      <c r="JC133" s="11"/>
      <c r="JD133" s="11"/>
      <c r="JE133" s="11"/>
      <c r="JF133" s="11"/>
      <c r="JG133" s="11"/>
      <c r="JH133" s="11"/>
    </row>
    <row r="134" spans="1:268" s="70" customFormat="1" ht="113.45" customHeight="1">
      <c r="B134" s="11"/>
      <c r="C134" s="1745" t="s">
        <v>1139</v>
      </c>
      <c r="D134" s="1627"/>
      <c r="E134" s="1627"/>
      <c r="F134" s="1628"/>
      <c r="G134" s="1746" t="s">
        <v>1140</v>
      </c>
      <c r="H134" s="1715"/>
      <c r="I134" s="1715"/>
      <c r="J134" s="1715"/>
      <c r="K134" s="1715"/>
      <c r="L134" s="1715"/>
      <c r="M134" s="1715"/>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c r="BE134" s="11"/>
      <c r="BF134" s="11"/>
      <c r="BG134" s="11"/>
      <c r="BH134" s="11"/>
      <c r="BI134" s="11"/>
      <c r="BJ134" s="11"/>
      <c r="BK134" s="11"/>
      <c r="BL134" s="11"/>
      <c r="BM134" s="11"/>
      <c r="BN134" s="11"/>
      <c r="BO134" s="11"/>
      <c r="BP134" s="11"/>
      <c r="BQ134" s="11"/>
      <c r="BR134" s="11"/>
      <c r="BS134" s="11"/>
      <c r="BT134" s="11"/>
      <c r="BU134" s="11"/>
      <c r="BV134" s="11"/>
      <c r="BW134" s="11"/>
      <c r="BX134" s="11"/>
      <c r="BY134" s="11"/>
      <c r="BZ134" s="11"/>
      <c r="CA134" s="11"/>
      <c r="CB134" s="11"/>
      <c r="CC134" s="11"/>
      <c r="CD134" s="11"/>
      <c r="CE134" s="11"/>
      <c r="CF134" s="11"/>
      <c r="CG134" s="11"/>
      <c r="CH134" s="11"/>
      <c r="CI134" s="11"/>
      <c r="CJ134" s="11"/>
      <c r="CK134" s="11"/>
      <c r="CL134" s="11"/>
      <c r="CM134" s="11"/>
      <c r="CN134" s="11"/>
      <c r="CO134" s="11"/>
      <c r="CP134" s="11"/>
      <c r="CQ134" s="11"/>
      <c r="CR134" s="11"/>
      <c r="CS134" s="11"/>
      <c r="CT134" s="11"/>
      <c r="CU134" s="11"/>
      <c r="CV134" s="11"/>
      <c r="CW134" s="11"/>
      <c r="CX134" s="11"/>
      <c r="CY134" s="11"/>
      <c r="CZ134" s="11"/>
      <c r="DA134" s="11"/>
      <c r="DB134" s="11"/>
      <c r="DC134" s="11"/>
      <c r="DD134" s="11"/>
      <c r="DE134" s="11"/>
      <c r="DF134" s="11"/>
      <c r="DG134" s="11"/>
      <c r="DH134" s="11"/>
      <c r="DI134" s="11"/>
      <c r="DJ134" s="11"/>
      <c r="DK134" s="11"/>
      <c r="DL134" s="11"/>
      <c r="DM134" s="11"/>
      <c r="DN134" s="11"/>
      <c r="DO134" s="11"/>
      <c r="DP134" s="11"/>
      <c r="DQ134" s="11"/>
      <c r="DR134" s="11"/>
      <c r="DS134" s="11"/>
      <c r="DT134" s="11"/>
      <c r="DU134" s="11"/>
      <c r="DV134" s="11"/>
      <c r="DW134" s="11"/>
      <c r="DX134" s="11"/>
      <c r="DY134" s="11"/>
      <c r="DZ134" s="11"/>
      <c r="EA134" s="11"/>
      <c r="EB134" s="11"/>
      <c r="EC134" s="11"/>
      <c r="ED134" s="11"/>
      <c r="EE134" s="11"/>
      <c r="EF134" s="11"/>
      <c r="EG134" s="11"/>
      <c r="EH134" s="11"/>
      <c r="EI134" s="11"/>
      <c r="EJ134" s="11"/>
      <c r="EK134" s="11"/>
      <c r="EL134" s="11"/>
      <c r="EM134" s="11"/>
      <c r="EN134" s="11"/>
      <c r="EO134" s="11"/>
      <c r="EP134" s="11"/>
      <c r="EQ134" s="11"/>
      <c r="ER134" s="11"/>
      <c r="ES134" s="11"/>
      <c r="ET134" s="11"/>
      <c r="EU134" s="11"/>
      <c r="EV134" s="11"/>
      <c r="EW134" s="11"/>
      <c r="EX134" s="11"/>
      <c r="EY134" s="11"/>
      <c r="EZ134" s="11"/>
      <c r="FA134" s="11"/>
      <c r="FB134" s="11"/>
      <c r="FC134" s="11"/>
      <c r="FD134" s="11"/>
      <c r="FE134" s="11"/>
      <c r="FF134" s="11"/>
      <c r="FG134" s="11"/>
      <c r="FH134" s="11"/>
      <c r="FI134" s="11"/>
      <c r="FJ134" s="11"/>
      <c r="FK134" s="11"/>
      <c r="FL134" s="11"/>
      <c r="FM134" s="11"/>
      <c r="FN134" s="11"/>
      <c r="FO134" s="11"/>
      <c r="FP134" s="11"/>
      <c r="FQ134" s="11"/>
      <c r="FR134" s="11"/>
      <c r="FS134" s="11"/>
      <c r="FT134" s="11"/>
      <c r="FU134" s="11"/>
      <c r="FV134" s="11"/>
      <c r="FW134" s="11"/>
      <c r="FX134" s="11"/>
      <c r="FY134" s="11"/>
      <c r="FZ134" s="11"/>
      <c r="GA134" s="11"/>
      <c r="GB134" s="11"/>
      <c r="GC134" s="11"/>
      <c r="GD134" s="11"/>
      <c r="GE134" s="11"/>
      <c r="GF134" s="11"/>
      <c r="GG134" s="11"/>
      <c r="GH134" s="11"/>
      <c r="GI134" s="11"/>
      <c r="GJ134" s="11"/>
      <c r="GK134" s="11"/>
      <c r="GL134" s="11"/>
      <c r="GM134" s="11"/>
      <c r="GN134" s="11"/>
      <c r="GO134" s="11"/>
      <c r="GP134" s="11"/>
      <c r="GQ134" s="11"/>
      <c r="GR134" s="11"/>
      <c r="GS134" s="11"/>
      <c r="GT134" s="11"/>
      <c r="GU134" s="11"/>
      <c r="GV134" s="11"/>
      <c r="GW134" s="11"/>
      <c r="GX134" s="11"/>
      <c r="GY134" s="11"/>
      <c r="GZ134" s="11"/>
      <c r="HA134" s="11"/>
      <c r="HB134" s="11"/>
      <c r="HC134" s="11"/>
      <c r="HD134" s="11"/>
      <c r="HE134" s="11"/>
      <c r="HF134" s="11"/>
      <c r="HG134" s="11"/>
      <c r="HH134" s="11"/>
      <c r="HI134" s="11"/>
      <c r="HJ134" s="11"/>
      <c r="HK134" s="11"/>
      <c r="HL134" s="11"/>
      <c r="HM134" s="11"/>
      <c r="HN134" s="11"/>
      <c r="HO134" s="11"/>
      <c r="HP134" s="11"/>
      <c r="HQ134" s="11"/>
      <c r="HR134" s="11"/>
      <c r="HS134" s="11"/>
      <c r="HT134" s="11"/>
      <c r="HU134" s="11"/>
      <c r="HV134" s="11"/>
      <c r="HW134" s="11"/>
      <c r="HX134" s="11"/>
      <c r="HY134" s="11"/>
      <c r="HZ134" s="11"/>
      <c r="IA134" s="11"/>
      <c r="IB134" s="11"/>
      <c r="IC134" s="11"/>
      <c r="ID134" s="11"/>
      <c r="IE134" s="11"/>
      <c r="IF134" s="11"/>
      <c r="IG134" s="11"/>
      <c r="IH134" s="11"/>
      <c r="II134" s="11"/>
      <c r="IJ134" s="11"/>
      <c r="IK134" s="11"/>
      <c r="IL134" s="11"/>
      <c r="IM134" s="11"/>
      <c r="IN134" s="11"/>
      <c r="IO134" s="11"/>
      <c r="IP134" s="11"/>
      <c r="IQ134" s="11"/>
      <c r="IR134" s="11"/>
      <c r="IS134" s="11"/>
      <c r="IT134" s="11"/>
      <c r="IU134" s="11"/>
      <c r="IV134" s="11"/>
      <c r="IW134" s="11"/>
      <c r="IX134" s="11"/>
      <c r="IY134" s="11"/>
      <c r="IZ134" s="11"/>
      <c r="JA134" s="11"/>
      <c r="JB134" s="11"/>
      <c r="JC134" s="11"/>
      <c r="JD134" s="11"/>
      <c r="JE134" s="11"/>
      <c r="JF134" s="11"/>
      <c r="JG134" s="11"/>
      <c r="JH134" s="11"/>
    </row>
    <row r="135" spans="1:268" s="70" customFormat="1" ht="115.5" customHeight="1">
      <c r="B135" s="11"/>
      <c r="C135" s="1745" t="s">
        <v>1141</v>
      </c>
      <c r="D135" s="1627"/>
      <c r="E135" s="1627"/>
      <c r="F135" s="1628"/>
      <c r="G135" s="1746" t="s">
        <v>1142</v>
      </c>
      <c r="H135" s="1715"/>
      <c r="I135" s="1715"/>
      <c r="J135" s="1715"/>
      <c r="K135" s="1715"/>
      <c r="L135" s="1715"/>
      <c r="M135" s="1715"/>
      <c r="N135" s="11"/>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c r="BE135" s="11"/>
      <c r="BF135" s="11"/>
      <c r="BG135" s="11"/>
      <c r="BH135" s="11"/>
      <c r="BI135" s="11"/>
      <c r="BJ135" s="11"/>
      <c r="BK135" s="11"/>
      <c r="BL135" s="11"/>
      <c r="BM135" s="11"/>
      <c r="BN135" s="11"/>
      <c r="BO135" s="11"/>
      <c r="BP135" s="11"/>
      <c r="BQ135" s="11"/>
      <c r="BR135" s="11"/>
      <c r="BS135" s="11"/>
      <c r="BT135" s="11"/>
      <c r="BU135" s="11"/>
      <c r="BV135" s="11"/>
      <c r="BW135" s="11"/>
      <c r="BX135" s="11"/>
      <c r="BY135" s="11"/>
      <c r="BZ135" s="11"/>
      <c r="CA135" s="11"/>
      <c r="CB135" s="11"/>
      <c r="CC135" s="11"/>
      <c r="CD135" s="11"/>
      <c r="CE135" s="11"/>
      <c r="CF135" s="11"/>
      <c r="CG135" s="11"/>
      <c r="CH135" s="11"/>
      <c r="CI135" s="11"/>
      <c r="CJ135" s="11"/>
      <c r="CK135" s="11"/>
      <c r="CL135" s="11"/>
      <c r="CM135" s="11"/>
      <c r="CN135" s="11"/>
      <c r="CO135" s="11"/>
      <c r="CP135" s="11"/>
      <c r="CQ135" s="11"/>
      <c r="CR135" s="11"/>
      <c r="CS135" s="11"/>
      <c r="CT135" s="11"/>
      <c r="CU135" s="11"/>
      <c r="CV135" s="11"/>
      <c r="CW135" s="11"/>
      <c r="CX135" s="11"/>
      <c r="CY135" s="11"/>
      <c r="CZ135" s="11"/>
      <c r="DA135" s="11"/>
      <c r="DB135" s="11"/>
      <c r="DC135" s="11"/>
      <c r="DD135" s="11"/>
      <c r="DE135" s="11"/>
      <c r="DF135" s="11"/>
      <c r="DG135" s="11"/>
      <c r="DH135" s="11"/>
      <c r="DI135" s="11"/>
      <c r="DJ135" s="11"/>
      <c r="DK135" s="11"/>
      <c r="DL135" s="11"/>
      <c r="DM135" s="11"/>
      <c r="DN135" s="11"/>
      <c r="DO135" s="11"/>
      <c r="DP135" s="11"/>
      <c r="DQ135" s="11"/>
      <c r="DR135" s="11"/>
      <c r="DS135" s="11"/>
      <c r="DT135" s="11"/>
      <c r="DU135" s="11"/>
      <c r="DV135" s="11"/>
      <c r="DW135" s="11"/>
      <c r="DX135" s="11"/>
      <c r="DY135" s="11"/>
      <c r="DZ135" s="11"/>
      <c r="EA135" s="11"/>
      <c r="EB135" s="11"/>
      <c r="EC135" s="11"/>
      <c r="ED135" s="11"/>
      <c r="EE135" s="11"/>
      <c r="EF135" s="11"/>
      <c r="EG135" s="11"/>
      <c r="EH135" s="11"/>
      <c r="EI135" s="11"/>
      <c r="EJ135" s="11"/>
      <c r="EK135" s="11"/>
      <c r="EL135" s="11"/>
      <c r="EM135" s="11"/>
      <c r="EN135" s="11"/>
      <c r="EO135" s="11"/>
      <c r="EP135" s="11"/>
      <c r="EQ135" s="11"/>
      <c r="ER135" s="11"/>
      <c r="ES135" s="11"/>
      <c r="ET135" s="11"/>
      <c r="EU135" s="11"/>
      <c r="EV135" s="11"/>
      <c r="EW135" s="11"/>
      <c r="EX135" s="11"/>
      <c r="EY135" s="11"/>
      <c r="EZ135" s="11"/>
      <c r="FA135" s="11"/>
      <c r="FB135" s="11"/>
      <c r="FC135" s="11"/>
      <c r="FD135" s="11"/>
      <c r="FE135" s="11"/>
      <c r="FF135" s="11"/>
      <c r="FG135" s="11"/>
      <c r="FH135" s="11"/>
      <c r="FI135" s="11"/>
      <c r="FJ135" s="11"/>
      <c r="FK135" s="11"/>
      <c r="FL135" s="11"/>
      <c r="FM135" s="11"/>
      <c r="FN135" s="11"/>
      <c r="FO135" s="11"/>
      <c r="FP135" s="11"/>
      <c r="FQ135" s="11"/>
      <c r="FR135" s="11"/>
      <c r="FS135" s="11"/>
      <c r="FT135" s="11"/>
      <c r="FU135" s="11"/>
      <c r="FV135" s="11"/>
      <c r="FW135" s="11"/>
      <c r="FX135" s="11"/>
      <c r="FY135" s="11"/>
      <c r="FZ135" s="11"/>
      <c r="GA135" s="11"/>
      <c r="GB135" s="11"/>
      <c r="GC135" s="11"/>
      <c r="GD135" s="11"/>
      <c r="GE135" s="11"/>
      <c r="GF135" s="11"/>
      <c r="GG135" s="11"/>
      <c r="GH135" s="11"/>
      <c r="GI135" s="11"/>
      <c r="GJ135" s="11"/>
      <c r="GK135" s="11"/>
      <c r="GL135" s="11"/>
      <c r="GM135" s="11"/>
      <c r="GN135" s="11"/>
      <c r="GO135" s="11"/>
      <c r="GP135" s="11"/>
      <c r="GQ135" s="11"/>
      <c r="GR135" s="11"/>
      <c r="GS135" s="11"/>
      <c r="GT135" s="11"/>
      <c r="GU135" s="11"/>
      <c r="GV135" s="11"/>
      <c r="GW135" s="11"/>
      <c r="GX135" s="11"/>
      <c r="GY135" s="11"/>
      <c r="GZ135" s="11"/>
      <c r="HA135" s="11"/>
      <c r="HB135" s="11"/>
      <c r="HC135" s="11"/>
      <c r="HD135" s="11"/>
      <c r="HE135" s="11"/>
      <c r="HF135" s="11"/>
      <c r="HG135" s="11"/>
      <c r="HH135" s="11"/>
      <c r="HI135" s="11"/>
      <c r="HJ135" s="11"/>
      <c r="HK135" s="11"/>
      <c r="HL135" s="11"/>
      <c r="HM135" s="11"/>
      <c r="HN135" s="11"/>
      <c r="HO135" s="11"/>
      <c r="HP135" s="11"/>
      <c r="HQ135" s="11"/>
      <c r="HR135" s="11"/>
      <c r="HS135" s="11"/>
      <c r="HT135" s="11"/>
      <c r="HU135" s="11"/>
      <c r="HV135" s="11"/>
      <c r="HW135" s="11"/>
      <c r="HX135" s="11"/>
      <c r="HY135" s="11"/>
      <c r="HZ135" s="11"/>
      <c r="IA135" s="11"/>
      <c r="IB135" s="11"/>
      <c r="IC135" s="11"/>
      <c r="ID135" s="11"/>
      <c r="IE135" s="11"/>
      <c r="IF135" s="11"/>
      <c r="IG135" s="11"/>
      <c r="IH135" s="11"/>
      <c r="II135" s="11"/>
      <c r="IJ135" s="11"/>
      <c r="IK135" s="11"/>
      <c r="IL135" s="11"/>
      <c r="IM135" s="11"/>
      <c r="IN135" s="11"/>
      <c r="IO135" s="11"/>
      <c r="IP135" s="11"/>
      <c r="IQ135" s="11"/>
      <c r="IR135" s="11"/>
      <c r="IS135" s="11"/>
      <c r="IT135" s="11"/>
      <c r="IU135" s="11"/>
      <c r="IV135" s="11"/>
      <c r="IW135" s="11"/>
      <c r="IX135" s="11"/>
      <c r="IY135" s="11"/>
      <c r="IZ135" s="11"/>
      <c r="JA135" s="11"/>
      <c r="JB135" s="11"/>
      <c r="JC135" s="11"/>
      <c r="JD135" s="11"/>
      <c r="JE135" s="11"/>
      <c r="JF135" s="11"/>
      <c r="JG135" s="11"/>
      <c r="JH135" s="11"/>
    </row>
    <row r="136" spans="1:268" s="70" customFormat="1" ht="30.75" customHeight="1">
      <c r="B136" s="11"/>
      <c r="C136" s="1745" t="s">
        <v>1143</v>
      </c>
      <c r="D136" s="1627"/>
      <c r="E136" s="1627"/>
      <c r="F136" s="1628"/>
      <c r="G136" s="1746" t="s">
        <v>554</v>
      </c>
      <c r="H136" s="1715"/>
      <c r="I136" s="1715"/>
      <c r="J136" s="1715"/>
      <c r="K136" s="1715"/>
      <c r="L136" s="1715"/>
      <c r="M136" s="1715"/>
      <c r="N136" s="11"/>
      <c r="O136" s="11"/>
      <c r="P136" s="11"/>
      <c r="Q136" s="11"/>
      <c r="R136" s="11"/>
      <c r="S136" s="11"/>
      <c r="T136" s="11"/>
      <c r="U136" s="11"/>
      <c r="V136" s="11"/>
      <c r="W136" s="11"/>
      <c r="X136" s="11"/>
      <c r="Y136" s="11"/>
      <c r="Z136" s="11"/>
      <c r="AA136" s="11"/>
      <c r="AB136" s="11"/>
      <c r="AC136" s="11"/>
      <c r="AD136" s="11"/>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c r="BE136" s="11"/>
      <c r="BF136" s="11"/>
      <c r="BG136" s="11"/>
      <c r="BH136" s="11"/>
      <c r="BI136" s="11"/>
      <c r="BJ136" s="11"/>
      <c r="BK136" s="11"/>
      <c r="BL136" s="11"/>
      <c r="BM136" s="11"/>
      <c r="BN136" s="11"/>
      <c r="BO136" s="11"/>
      <c r="BP136" s="11"/>
      <c r="BQ136" s="11"/>
      <c r="BR136" s="11"/>
      <c r="BS136" s="11"/>
      <c r="BT136" s="11"/>
      <c r="BU136" s="11"/>
      <c r="BV136" s="11"/>
      <c r="BW136" s="11"/>
      <c r="BX136" s="11"/>
      <c r="BY136" s="11"/>
      <c r="BZ136" s="11"/>
      <c r="CA136" s="11"/>
      <c r="CB136" s="11"/>
      <c r="CC136" s="11"/>
      <c r="CD136" s="11"/>
      <c r="CE136" s="11"/>
      <c r="CF136" s="11"/>
      <c r="CG136" s="11"/>
      <c r="CH136" s="11"/>
      <c r="CI136" s="11"/>
      <c r="CJ136" s="11"/>
      <c r="CK136" s="11"/>
      <c r="CL136" s="11"/>
      <c r="CM136" s="11"/>
      <c r="CN136" s="11"/>
      <c r="CO136" s="11"/>
      <c r="CP136" s="11"/>
      <c r="CQ136" s="11"/>
      <c r="CR136" s="11"/>
      <c r="CS136" s="11"/>
      <c r="CT136" s="11"/>
      <c r="CU136" s="11"/>
      <c r="CV136" s="11"/>
      <c r="CW136" s="11"/>
      <c r="CX136" s="11"/>
      <c r="CY136" s="11"/>
      <c r="CZ136" s="11"/>
      <c r="DA136" s="11"/>
      <c r="DB136" s="11"/>
      <c r="DC136" s="11"/>
      <c r="DD136" s="11"/>
      <c r="DE136" s="11"/>
      <c r="DF136" s="11"/>
      <c r="DG136" s="11"/>
      <c r="DH136" s="11"/>
      <c r="DI136" s="11"/>
      <c r="DJ136" s="11"/>
      <c r="DK136" s="11"/>
      <c r="DL136" s="11"/>
      <c r="DM136" s="11"/>
      <c r="DN136" s="11"/>
      <c r="DO136" s="11"/>
      <c r="DP136" s="11"/>
      <c r="DQ136" s="11"/>
      <c r="DR136" s="11"/>
      <c r="DS136" s="11"/>
      <c r="DT136" s="11"/>
      <c r="DU136" s="11"/>
      <c r="DV136" s="11"/>
      <c r="DW136" s="11"/>
      <c r="DX136" s="11"/>
      <c r="DY136" s="11"/>
      <c r="DZ136" s="11"/>
      <c r="EA136" s="11"/>
      <c r="EB136" s="11"/>
      <c r="EC136" s="11"/>
      <c r="ED136" s="11"/>
      <c r="EE136" s="11"/>
      <c r="EF136" s="11"/>
      <c r="EG136" s="11"/>
      <c r="EH136" s="11"/>
      <c r="EI136" s="11"/>
      <c r="EJ136" s="11"/>
      <c r="EK136" s="11"/>
      <c r="EL136" s="11"/>
      <c r="EM136" s="11"/>
      <c r="EN136" s="11"/>
      <c r="EO136" s="11"/>
      <c r="EP136" s="11"/>
      <c r="EQ136" s="11"/>
      <c r="ER136" s="11"/>
      <c r="ES136" s="11"/>
      <c r="ET136" s="11"/>
      <c r="EU136" s="11"/>
      <c r="EV136" s="11"/>
      <c r="EW136" s="11"/>
      <c r="EX136" s="11"/>
      <c r="EY136" s="11"/>
      <c r="EZ136" s="11"/>
      <c r="FA136" s="11"/>
      <c r="FB136" s="11"/>
      <c r="FC136" s="11"/>
      <c r="FD136" s="11"/>
      <c r="FE136" s="11"/>
      <c r="FF136" s="11"/>
      <c r="FG136" s="11"/>
      <c r="FH136" s="11"/>
      <c r="FI136" s="11"/>
      <c r="FJ136" s="11"/>
      <c r="FK136" s="11"/>
      <c r="FL136" s="11"/>
      <c r="FM136" s="11"/>
      <c r="FN136" s="11"/>
      <c r="FO136" s="11"/>
      <c r="FP136" s="11"/>
      <c r="FQ136" s="11"/>
      <c r="FR136" s="11"/>
      <c r="FS136" s="11"/>
      <c r="FT136" s="11"/>
      <c r="FU136" s="11"/>
      <c r="FV136" s="11"/>
      <c r="FW136" s="11"/>
      <c r="FX136" s="11"/>
      <c r="FY136" s="11"/>
      <c r="FZ136" s="11"/>
      <c r="GA136" s="11"/>
      <c r="GB136" s="11"/>
      <c r="GC136" s="11"/>
      <c r="GD136" s="11"/>
      <c r="GE136" s="11"/>
      <c r="GF136" s="11"/>
      <c r="GG136" s="11"/>
      <c r="GH136" s="11"/>
      <c r="GI136" s="11"/>
      <c r="GJ136" s="11"/>
      <c r="GK136" s="11"/>
      <c r="GL136" s="11"/>
      <c r="GM136" s="11"/>
      <c r="GN136" s="11"/>
      <c r="GO136" s="11"/>
      <c r="GP136" s="11"/>
      <c r="GQ136" s="11"/>
      <c r="GR136" s="11"/>
      <c r="GS136" s="11"/>
      <c r="GT136" s="11"/>
      <c r="GU136" s="11"/>
      <c r="GV136" s="11"/>
      <c r="GW136" s="11"/>
      <c r="GX136" s="11"/>
      <c r="GY136" s="11"/>
      <c r="GZ136" s="11"/>
      <c r="HA136" s="11"/>
      <c r="HB136" s="11"/>
      <c r="HC136" s="11"/>
      <c r="HD136" s="11"/>
      <c r="HE136" s="11"/>
      <c r="HF136" s="11"/>
      <c r="HG136" s="11"/>
      <c r="HH136" s="11"/>
      <c r="HI136" s="11"/>
      <c r="HJ136" s="11"/>
      <c r="HK136" s="11"/>
      <c r="HL136" s="11"/>
      <c r="HM136" s="11"/>
      <c r="HN136" s="11"/>
      <c r="HO136" s="11"/>
      <c r="HP136" s="11"/>
      <c r="HQ136" s="11"/>
      <c r="HR136" s="11"/>
      <c r="HS136" s="11"/>
      <c r="HT136" s="11"/>
      <c r="HU136" s="11"/>
      <c r="HV136" s="11"/>
      <c r="HW136" s="11"/>
      <c r="HX136" s="11"/>
      <c r="HY136" s="11"/>
      <c r="HZ136" s="11"/>
      <c r="IA136" s="11"/>
      <c r="IB136" s="11"/>
      <c r="IC136" s="11"/>
      <c r="ID136" s="11"/>
      <c r="IE136" s="11"/>
      <c r="IF136" s="11"/>
      <c r="IG136" s="11"/>
      <c r="IH136" s="11"/>
      <c r="II136" s="11"/>
      <c r="IJ136" s="11"/>
      <c r="IK136" s="11"/>
      <c r="IL136" s="11"/>
      <c r="IM136" s="11"/>
      <c r="IN136" s="11"/>
      <c r="IO136" s="11"/>
      <c r="IP136" s="11"/>
      <c r="IQ136" s="11"/>
      <c r="IR136" s="11"/>
      <c r="IS136" s="11"/>
      <c r="IT136" s="11"/>
      <c r="IU136" s="11"/>
      <c r="IV136" s="11"/>
      <c r="IW136" s="11"/>
      <c r="IX136" s="11"/>
      <c r="IY136" s="11"/>
      <c r="IZ136" s="11"/>
      <c r="JA136" s="11"/>
      <c r="JB136" s="11"/>
      <c r="JC136" s="11"/>
      <c r="JD136" s="11"/>
      <c r="JE136" s="11"/>
      <c r="JF136" s="11"/>
      <c r="JG136" s="11"/>
      <c r="JH136" s="11"/>
    </row>
    <row r="137" spans="1:268" s="70" customFormat="1" ht="158.44999999999999" customHeight="1">
      <c r="B137" s="11"/>
      <c r="C137" s="1745" t="s">
        <v>1144</v>
      </c>
      <c r="D137" s="1627"/>
      <c r="E137" s="1627"/>
      <c r="F137" s="1628"/>
      <c r="G137" s="1746" t="s">
        <v>1145</v>
      </c>
      <c r="H137" s="1715"/>
      <c r="I137" s="1715"/>
      <c r="J137" s="1715"/>
      <c r="K137" s="1715"/>
      <c r="L137" s="1715"/>
      <c r="M137" s="1715"/>
      <c r="N137" s="11"/>
      <c r="O137" s="11"/>
      <c r="P137" s="11"/>
      <c r="Q137" s="11"/>
      <c r="R137" s="11"/>
      <c r="S137" s="11"/>
      <c r="T137" s="11"/>
      <c r="U137" s="11"/>
      <c r="V137" s="11"/>
      <c r="W137" s="11"/>
      <c r="X137" s="11"/>
      <c r="Y137" s="11"/>
      <c r="Z137" s="11"/>
      <c r="AA137" s="11"/>
      <c r="AB137" s="11"/>
      <c r="AC137" s="11"/>
      <c r="AD137" s="11"/>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c r="BE137" s="11"/>
      <c r="BF137" s="11"/>
      <c r="BG137" s="11"/>
      <c r="BH137" s="11"/>
      <c r="BI137" s="11"/>
      <c r="BJ137" s="11"/>
      <c r="BK137" s="11"/>
      <c r="BL137" s="11"/>
      <c r="BM137" s="11"/>
      <c r="BN137" s="11"/>
      <c r="BO137" s="11"/>
      <c r="BP137" s="11"/>
      <c r="BQ137" s="11"/>
      <c r="BR137" s="11"/>
      <c r="BS137" s="11"/>
      <c r="BT137" s="11"/>
      <c r="BU137" s="11"/>
      <c r="BV137" s="11"/>
      <c r="BW137" s="11"/>
      <c r="BX137" s="11"/>
      <c r="BY137" s="11"/>
      <c r="BZ137" s="11"/>
      <c r="CA137" s="11"/>
      <c r="CB137" s="11"/>
      <c r="CC137" s="11"/>
      <c r="CD137" s="11"/>
      <c r="CE137" s="11"/>
      <c r="CF137" s="11"/>
      <c r="CG137" s="11"/>
      <c r="CH137" s="11"/>
      <c r="CI137" s="11"/>
      <c r="CJ137" s="11"/>
      <c r="CK137" s="11"/>
      <c r="CL137" s="11"/>
      <c r="CM137" s="11"/>
      <c r="CN137" s="11"/>
      <c r="CO137" s="11"/>
      <c r="CP137" s="11"/>
      <c r="CQ137" s="11"/>
      <c r="CR137" s="11"/>
      <c r="CS137" s="11"/>
      <c r="CT137" s="11"/>
      <c r="CU137" s="11"/>
      <c r="CV137" s="11"/>
      <c r="CW137" s="11"/>
      <c r="CX137" s="11"/>
      <c r="CY137" s="11"/>
      <c r="CZ137" s="11"/>
      <c r="DA137" s="11"/>
      <c r="DB137" s="11"/>
      <c r="DC137" s="11"/>
      <c r="DD137" s="11"/>
      <c r="DE137" s="11"/>
      <c r="DF137" s="11"/>
      <c r="DG137" s="11"/>
      <c r="DH137" s="11"/>
      <c r="DI137" s="11"/>
      <c r="DJ137" s="11"/>
      <c r="DK137" s="11"/>
      <c r="DL137" s="11"/>
      <c r="DM137" s="11"/>
      <c r="DN137" s="11"/>
      <c r="DO137" s="11"/>
      <c r="DP137" s="11"/>
      <c r="DQ137" s="11"/>
      <c r="DR137" s="11"/>
      <c r="DS137" s="11"/>
      <c r="DT137" s="11"/>
      <c r="DU137" s="11"/>
      <c r="DV137" s="11"/>
      <c r="DW137" s="11"/>
      <c r="DX137" s="11"/>
      <c r="DY137" s="11"/>
      <c r="DZ137" s="11"/>
      <c r="EA137" s="11"/>
      <c r="EB137" s="11"/>
      <c r="EC137" s="11"/>
      <c r="ED137" s="11"/>
      <c r="EE137" s="11"/>
      <c r="EF137" s="11"/>
      <c r="EG137" s="11"/>
      <c r="EH137" s="11"/>
      <c r="EI137" s="11"/>
      <c r="EJ137" s="11"/>
      <c r="EK137" s="11"/>
      <c r="EL137" s="11"/>
      <c r="EM137" s="11"/>
      <c r="EN137" s="11"/>
      <c r="EO137" s="11"/>
      <c r="EP137" s="11"/>
      <c r="EQ137" s="11"/>
      <c r="ER137" s="11"/>
      <c r="ES137" s="11"/>
      <c r="ET137" s="11"/>
      <c r="EU137" s="11"/>
      <c r="EV137" s="11"/>
      <c r="EW137" s="11"/>
      <c r="EX137" s="11"/>
      <c r="EY137" s="11"/>
      <c r="EZ137" s="11"/>
      <c r="FA137" s="11"/>
      <c r="FB137" s="11"/>
      <c r="FC137" s="11"/>
      <c r="FD137" s="11"/>
      <c r="FE137" s="11"/>
      <c r="FF137" s="11"/>
      <c r="FG137" s="11"/>
      <c r="FH137" s="11"/>
      <c r="FI137" s="11"/>
      <c r="FJ137" s="11"/>
      <c r="FK137" s="11"/>
      <c r="FL137" s="11"/>
      <c r="FM137" s="11"/>
      <c r="FN137" s="11"/>
      <c r="FO137" s="11"/>
      <c r="FP137" s="11"/>
      <c r="FQ137" s="11"/>
      <c r="FR137" s="11"/>
      <c r="FS137" s="11"/>
      <c r="FT137" s="11"/>
      <c r="FU137" s="11"/>
      <c r="FV137" s="11"/>
      <c r="FW137" s="11"/>
      <c r="FX137" s="11"/>
      <c r="FY137" s="11"/>
      <c r="FZ137" s="11"/>
      <c r="GA137" s="11"/>
      <c r="GB137" s="11"/>
      <c r="GC137" s="11"/>
      <c r="GD137" s="11"/>
      <c r="GE137" s="11"/>
      <c r="GF137" s="11"/>
      <c r="GG137" s="11"/>
      <c r="GH137" s="11"/>
      <c r="GI137" s="11"/>
      <c r="GJ137" s="11"/>
      <c r="GK137" s="11"/>
      <c r="GL137" s="11"/>
      <c r="GM137" s="11"/>
      <c r="GN137" s="11"/>
      <c r="GO137" s="11"/>
      <c r="GP137" s="11"/>
      <c r="GQ137" s="11"/>
      <c r="GR137" s="11"/>
      <c r="GS137" s="11"/>
      <c r="GT137" s="11"/>
      <c r="GU137" s="11"/>
      <c r="GV137" s="11"/>
      <c r="GW137" s="11"/>
      <c r="GX137" s="11"/>
      <c r="GY137" s="11"/>
      <c r="GZ137" s="11"/>
      <c r="HA137" s="11"/>
      <c r="HB137" s="11"/>
      <c r="HC137" s="11"/>
      <c r="HD137" s="11"/>
      <c r="HE137" s="11"/>
      <c r="HF137" s="11"/>
      <c r="HG137" s="11"/>
      <c r="HH137" s="11"/>
      <c r="HI137" s="11"/>
      <c r="HJ137" s="11"/>
      <c r="HK137" s="11"/>
      <c r="HL137" s="11"/>
      <c r="HM137" s="11"/>
      <c r="HN137" s="11"/>
      <c r="HO137" s="11"/>
      <c r="HP137" s="11"/>
      <c r="HQ137" s="11"/>
      <c r="HR137" s="11"/>
      <c r="HS137" s="11"/>
      <c r="HT137" s="11"/>
      <c r="HU137" s="11"/>
      <c r="HV137" s="11"/>
      <c r="HW137" s="11"/>
      <c r="HX137" s="11"/>
      <c r="HY137" s="11"/>
      <c r="HZ137" s="11"/>
      <c r="IA137" s="11"/>
      <c r="IB137" s="11"/>
      <c r="IC137" s="11"/>
      <c r="ID137" s="11"/>
      <c r="IE137" s="11"/>
      <c r="IF137" s="11"/>
      <c r="IG137" s="11"/>
      <c r="IH137" s="11"/>
      <c r="II137" s="11"/>
      <c r="IJ137" s="11"/>
      <c r="IK137" s="11"/>
      <c r="IL137" s="11"/>
      <c r="IM137" s="11"/>
      <c r="IN137" s="11"/>
      <c r="IO137" s="11"/>
      <c r="IP137" s="11"/>
      <c r="IQ137" s="11"/>
      <c r="IR137" s="11"/>
      <c r="IS137" s="11"/>
      <c r="IT137" s="11"/>
      <c r="IU137" s="11"/>
      <c r="IV137" s="11"/>
      <c r="IW137" s="11"/>
      <c r="IX137" s="11"/>
      <c r="IY137" s="11"/>
      <c r="IZ137" s="11"/>
      <c r="JA137" s="11"/>
      <c r="JB137" s="11"/>
      <c r="JC137" s="11"/>
      <c r="JD137" s="11"/>
      <c r="JE137" s="11"/>
      <c r="JF137" s="11"/>
      <c r="JG137" s="11"/>
      <c r="JH137" s="11"/>
    </row>
    <row r="138" spans="1:268" ht="134.44999999999999" customHeight="1">
      <c r="A138" s="70"/>
      <c r="C138" s="1745" t="s">
        <v>1146</v>
      </c>
      <c r="D138" s="1627"/>
      <c r="E138" s="1627"/>
      <c r="F138" s="1628"/>
      <c r="G138" s="1746" t="s">
        <v>1147</v>
      </c>
      <c r="H138" s="1715"/>
      <c r="I138" s="1715"/>
      <c r="J138" s="1715"/>
      <c r="K138" s="1715"/>
      <c r="L138" s="1715"/>
      <c r="M138" s="1715"/>
    </row>
    <row r="139" spans="1:268" s="295" customFormat="1" ht="27.75" customHeight="1">
      <c r="A139" s="294"/>
      <c r="C139" s="1745" t="s">
        <v>1148</v>
      </c>
      <c r="D139" s="1627"/>
      <c r="E139" s="1627"/>
      <c r="F139" s="1628"/>
      <c r="G139" s="1746" t="s">
        <v>1149</v>
      </c>
      <c r="H139" s="1715"/>
      <c r="I139" s="1715"/>
      <c r="J139" s="1715"/>
      <c r="K139" s="1715"/>
      <c r="L139" s="1715"/>
      <c r="M139" s="1715"/>
    </row>
    <row r="140" spans="1:268">
      <c r="A140" s="70"/>
    </row>
    <row r="141" spans="1:268">
      <c r="A141" s="70"/>
    </row>
    <row r="142" spans="1:268" s="85" customFormat="1" ht="15.75" customHeight="1">
      <c r="A142" s="70"/>
      <c r="C142" s="1742" t="s">
        <v>1150</v>
      </c>
      <c r="D142" s="1743"/>
      <c r="E142" s="1743"/>
      <c r="F142" s="1743"/>
      <c r="G142" s="1743"/>
      <c r="H142" s="1743"/>
      <c r="I142" s="1743"/>
      <c r="J142" s="1743"/>
      <c r="K142" s="1743"/>
      <c r="L142" s="1743"/>
      <c r="M142" s="1744"/>
    </row>
    <row r="143" spans="1:268" s="1" customFormat="1" ht="25.5" customHeight="1">
      <c r="A143" s="70"/>
      <c r="B143" s="914"/>
      <c r="C143" s="39"/>
      <c r="D143" s="39">
        <v>2022</v>
      </c>
      <c r="E143" s="39">
        <v>2023</v>
      </c>
      <c r="F143" s="39">
        <v>2024</v>
      </c>
      <c r="G143" s="39">
        <v>2025</v>
      </c>
      <c r="I143" s="915"/>
      <c r="J143" s="915"/>
      <c r="K143" s="915"/>
      <c r="L143" s="915"/>
      <c r="M143" s="915"/>
      <c r="N143" s="915"/>
      <c r="O143" s="915"/>
      <c r="P143" s="915"/>
      <c r="Q143" s="915"/>
      <c r="R143" s="915"/>
      <c r="S143" s="915"/>
      <c r="T143" s="915"/>
      <c r="U143" s="915"/>
      <c r="V143" s="915"/>
      <c r="W143" s="915"/>
      <c r="X143" s="915"/>
      <c r="Y143" s="915"/>
      <c r="Z143" s="915"/>
      <c r="AA143" s="915"/>
      <c r="AB143" s="915"/>
      <c r="AC143" s="915"/>
      <c r="AD143" s="915"/>
      <c r="AE143" s="915"/>
      <c r="AF143" s="915"/>
      <c r="AG143" s="915"/>
      <c r="AH143" s="915"/>
      <c r="AI143" s="915"/>
      <c r="AJ143" s="915"/>
      <c r="AK143" s="915"/>
      <c r="AL143" s="915"/>
      <c r="AM143" s="915"/>
      <c r="AN143" s="915"/>
    </row>
    <row r="144" spans="1:268" s="1" customFormat="1" ht="27" customHeight="1">
      <c r="A144" s="70"/>
      <c r="B144" s="914"/>
      <c r="C144" s="916"/>
      <c r="D144" s="916">
        <v>1</v>
      </c>
      <c r="E144" s="916">
        <v>0</v>
      </c>
      <c r="F144" s="916">
        <v>0</v>
      </c>
      <c r="G144" s="917">
        <v>1</v>
      </c>
      <c r="I144" s="915"/>
      <c r="J144" s="915"/>
      <c r="K144" s="915"/>
      <c r="L144" s="915"/>
      <c r="M144" s="915"/>
      <c r="N144" s="915"/>
      <c r="O144" s="915"/>
      <c r="P144" s="915"/>
      <c r="Q144" s="915"/>
      <c r="R144" s="915"/>
      <c r="S144" s="915"/>
      <c r="T144" s="915"/>
      <c r="U144" s="915"/>
      <c r="V144" s="915"/>
      <c r="W144" s="915"/>
      <c r="X144" s="915"/>
      <c r="Y144" s="915"/>
      <c r="Z144" s="915"/>
      <c r="AA144" s="915"/>
      <c r="AB144" s="915"/>
      <c r="AC144" s="915"/>
      <c r="AD144" s="915"/>
      <c r="AE144" s="915"/>
      <c r="AF144" s="915"/>
      <c r="AG144" s="915"/>
      <c r="AH144" s="915"/>
      <c r="AI144" s="915"/>
      <c r="AJ144" s="915"/>
      <c r="AK144" s="915"/>
      <c r="AL144" s="915"/>
      <c r="AM144" s="915"/>
      <c r="AN144" s="915"/>
    </row>
    <row r="145" spans="1:40" s="1" customFormat="1" ht="15">
      <c r="A145" s="70"/>
      <c r="B145" s="914"/>
      <c r="C145" s="918"/>
      <c r="D145" s="918"/>
      <c r="E145" s="918"/>
      <c r="F145" s="918"/>
      <c r="G145" s="919"/>
      <c r="H145"/>
      <c r="I145" s="915"/>
      <c r="J145" s="915"/>
      <c r="K145" s="915"/>
      <c r="L145" s="915"/>
      <c r="M145" s="915"/>
      <c r="N145" s="915"/>
      <c r="O145" s="915"/>
      <c r="P145" s="915"/>
      <c r="Q145" s="915"/>
      <c r="R145" s="915"/>
      <c r="S145" s="915"/>
      <c r="T145" s="915"/>
      <c r="U145" s="915"/>
      <c r="V145" s="915"/>
      <c r="W145" s="915"/>
      <c r="X145" s="915"/>
      <c r="Y145" s="915"/>
      <c r="Z145" s="915"/>
      <c r="AA145" s="915"/>
      <c r="AB145" s="915"/>
      <c r="AC145" s="915"/>
      <c r="AD145" s="915"/>
      <c r="AE145" s="915"/>
      <c r="AF145" s="915"/>
      <c r="AG145" s="915"/>
      <c r="AH145" s="915"/>
      <c r="AI145" s="915"/>
      <c r="AJ145" s="915"/>
      <c r="AK145" s="915"/>
      <c r="AL145" s="915"/>
      <c r="AM145" s="915"/>
      <c r="AN145" s="915"/>
    </row>
    <row r="146" spans="1:40" s="1" customFormat="1" ht="15">
      <c r="A146" s="70"/>
      <c r="B146" s="914"/>
      <c r="C146" s="918"/>
      <c r="D146" s="918"/>
      <c r="E146" s="918"/>
      <c r="F146" s="918"/>
      <c r="G146" s="919"/>
      <c r="H146"/>
      <c r="I146" s="915"/>
      <c r="J146" s="915"/>
      <c r="K146" s="915"/>
      <c r="L146" s="915"/>
      <c r="M146" s="915"/>
      <c r="N146" s="915"/>
      <c r="O146" s="915"/>
      <c r="P146" s="915"/>
      <c r="Q146" s="915"/>
      <c r="R146" s="915"/>
      <c r="S146" s="915"/>
      <c r="T146" s="915"/>
      <c r="U146" s="915"/>
      <c r="V146" s="915"/>
      <c r="W146" s="915"/>
      <c r="X146" s="915"/>
      <c r="Y146" s="915"/>
      <c r="Z146" s="915"/>
      <c r="AA146" s="915"/>
      <c r="AB146" s="915"/>
      <c r="AC146" s="915"/>
      <c r="AD146" s="915"/>
      <c r="AE146" s="915"/>
      <c r="AF146" s="915"/>
      <c r="AG146" s="915"/>
      <c r="AH146" s="915"/>
      <c r="AI146" s="915"/>
      <c r="AJ146" s="915"/>
      <c r="AK146" s="915"/>
      <c r="AL146" s="915"/>
      <c r="AM146" s="915"/>
      <c r="AN146" s="915"/>
    </row>
    <row r="147" spans="1:40" s="1" customFormat="1" ht="15.6">
      <c r="A147" s="70"/>
      <c r="B147" s="920"/>
      <c r="C147" s="1742" t="s">
        <v>1151</v>
      </c>
      <c r="D147" s="1743"/>
      <c r="E147" s="1743"/>
      <c r="F147" s="1743"/>
      <c r="G147" s="1743"/>
      <c r="H147" s="1743"/>
      <c r="I147" s="1743"/>
      <c r="J147" s="1743"/>
      <c r="K147" s="1743"/>
      <c r="L147" s="1743"/>
      <c r="M147" s="1744"/>
      <c r="N147" s="915"/>
      <c r="O147" s="915"/>
      <c r="P147" s="915"/>
      <c r="Q147" s="915"/>
      <c r="R147" s="915"/>
      <c r="S147" s="915"/>
      <c r="T147" s="915"/>
      <c r="U147" s="915"/>
      <c r="V147" s="915"/>
      <c r="W147" s="915"/>
      <c r="X147" s="915"/>
      <c r="Y147" s="915"/>
      <c r="Z147" s="915"/>
      <c r="AA147" s="915"/>
      <c r="AB147" s="915"/>
      <c r="AC147" s="915"/>
      <c r="AD147" s="915"/>
      <c r="AE147" s="915"/>
      <c r="AF147" s="915"/>
      <c r="AG147" s="915"/>
      <c r="AH147" s="915"/>
      <c r="AI147" s="915"/>
      <c r="AJ147" s="915"/>
      <c r="AK147" s="915"/>
      <c r="AL147" s="915"/>
      <c r="AM147" s="915"/>
      <c r="AN147" s="915"/>
    </row>
    <row r="148" spans="1:40" ht="15" customHeight="1">
      <c r="A148" s="70"/>
      <c r="C148" s="1747" t="s">
        <v>1152</v>
      </c>
      <c r="D148" s="1747"/>
      <c r="E148" s="1747"/>
      <c r="F148" s="1747"/>
      <c r="G148" s="1747"/>
      <c r="H148" s="1747"/>
      <c r="I148" s="1747"/>
      <c r="J148" s="1747"/>
      <c r="K148" s="1747"/>
      <c r="L148" s="1747"/>
      <c r="M148" s="1747"/>
    </row>
    <row r="149" spans="1:40" ht="14.25" customHeight="1">
      <c r="A149" s="70"/>
      <c r="C149" s="1747"/>
      <c r="D149" s="1747"/>
      <c r="E149" s="1747"/>
      <c r="F149" s="1747"/>
      <c r="G149" s="1747"/>
      <c r="H149" s="1747"/>
      <c r="I149" s="1747"/>
      <c r="J149" s="1747"/>
      <c r="K149" s="1747"/>
      <c r="L149" s="1747"/>
      <c r="M149" s="1747"/>
    </row>
    <row r="150" spans="1:40" ht="14.25" customHeight="1">
      <c r="A150" s="70"/>
      <c r="C150" s="1747"/>
      <c r="D150" s="1747"/>
      <c r="E150" s="1747"/>
      <c r="F150" s="1747"/>
      <c r="G150" s="1747"/>
      <c r="H150" s="1747"/>
      <c r="I150" s="1747"/>
      <c r="J150" s="1747"/>
      <c r="K150" s="1747"/>
      <c r="L150" s="1747"/>
      <c r="M150" s="1747"/>
    </row>
    <row r="151" spans="1:40" ht="14.25" customHeight="1">
      <c r="A151" s="70"/>
      <c r="C151" s="1747"/>
      <c r="D151" s="1747"/>
      <c r="E151" s="1747"/>
      <c r="F151" s="1747"/>
      <c r="G151" s="1747"/>
      <c r="H151" s="1747"/>
      <c r="I151" s="1747"/>
      <c r="J151" s="1747"/>
      <c r="K151" s="1747"/>
      <c r="L151" s="1747"/>
      <c r="M151" s="1747"/>
    </row>
    <row r="152" spans="1:40" ht="14.25" customHeight="1">
      <c r="A152" s="70"/>
      <c r="C152" s="1747"/>
      <c r="D152" s="1747"/>
      <c r="E152" s="1747"/>
      <c r="F152" s="1747"/>
      <c r="G152" s="1747"/>
      <c r="H152" s="1747"/>
      <c r="I152" s="1747"/>
      <c r="J152" s="1747"/>
      <c r="K152" s="1747"/>
      <c r="L152" s="1747"/>
      <c r="M152" s="1747"/>
    </row>
    <row r="153" spans="1:40" ht="14.25" customHeight="1">
      <c r="A153" s="70"/>
      <c r="C153" s="1747"/>
      <c r="D153" s="1747"/>
      <c r="E153" s="1747"/>
      <c r="F153" s="1747"/>
      <c r="G153" s="1747"/>
      <c r="H153" s="1747"/>
      <c r="I153" s="1747"/>
      <c r="J153" s="1747"/>
      <c r="K153" s="1747"/>
      <c r="L153" s="1747"/>
      <c r="M153" s="1747"/>
    </row>
    <row r="154" spans="1:40" ht="14.25" customHeight="1">
      <c r="A154" s="70"/>
      <c r="C154" s="1747"/>
      <c r="D154" s="1747"/>
      <c r="E154" s="1747"/>
      <c r="F154" s="1747"/>
      <c r="G154" s="1747"/>
      <c r="H154" s="1747"/>
      <c r="I154" s="1747"/>
      <c r="J154" s="1747"/>
      <c r="K154" s="1747"/>
      <c r="L154" s="1747"/>
      <c r="M154" s="1747"/>
    </row>
    <row r="155" spans="1:40" ht="14.25" customHeight="1">
      <c r="A155" s="70"/>
      <c r="C155" s="1747"/>
      <c r="D155" s="1747"/>
      <c r="E155" s="1747"/>
      <c r="F155" s="1747"/>
      <c r="G155" s="1747"/>
      <c r="H155" s="1747"/>
      <c r="I155" s="1747"/>
      <c r="J155" s="1747"/>
      <c r="K155" s="1747"/>
      <c r="L155" s="1747"/>
      <c r="M155" s="1747"/>
    </row>
    <row r="156" spans="1:40" ht="14.25" customHeight="1">
      <c r="A156" s="70"/>
      <c r="C156" s="1747"/>
      <c r="D156" s="1747"/>
      <c r="E156" s="1747"/>
      <c r="F156" s="1747"/>
      <c r="G156" s="1747"/>
      <c r="H156" s="1747"/>
      <c r="I156" s="1747"/>
      <c r="J156" s="1747"/>
      <c r="K156" s="1747"/>
      <c r="L156" s="1747"/>
      <c r="M156" s="1747"/>
    </row>
    <row r="157" spans="1:40" ht="14.25" customHeight="1">
      <c r="A157" s="70"/>
      <c r="C157" s="1747"/>
      <c r="D157" s="1747"/>
      <c r="E157" s="1747"/>
      <c r="F157" s="1747"/>
      <c r="G157" s="1747"/>
      <c r="H157" s="1747"/>
      <c r="I157" s="1747"/>
      <c r="J157" s="1747"/>
      <c r="K157" s="1747"/>
      <c r="L157" s="1747"/>
      <c r="M157" s="1747"/>
    </row>
    <row r="158" spans="1:40" ht="14.25" customHeight="1">
      <c r="A158" s="70"/>
      <c r="C158" s="1747"/>
      <c r="D158" s="1747"/>
      <c r="E158" s="1747"/>
      <c r="F158" s="1747"/>
      <c r="G158" s="1747"/>
      <c r="H158" s="1747"/>
      <c r="I158" s="1747"/>
      <c r="J158" s="1747"/>
      <c r="K158" s="1747"/>
      <c r="L158" s="1747"/>
      <c r="M158" s="1747"/>
    </row>
    <row r="159" spans="1:40" ht="14.25" customHeight="1">
      <c r="A159" s="70"/>
      <c r="C159" s="1747"/>
      <c r="D159" s="1747"/>
      <c r="E159" s="1747"/>
      <c r="F159" s="1747"/>
      <c r="G159" s="1747"/>
      <c r="H159" s="1747"/>
      <c r="I159" s="1747"/>
      <c r="J159" s="1747"/>
      <c r="K159" s="1747"/>
      <c r="L159" s="1747"/>
      <c r="M159" s="1747"/>
    </row>
    <row r="160" spans="1:40" ht="14.25" customHeight="1">
      <c r="A160" s="70"/>
      <c r="C160" s="1747"/>
      <c r="D160" s="1747"/>
      <c r="E160" s="1747"/>
      <c r="F160" s="1747"/>
      <c r="G160" s="1747"/>
      <c r="H160" s="1747"/>
      <c r="I160" s="1747"/>
      <c r="J160" s="1747"/>
      <c r="K160" s="1747"/>
      <c r="L160" s="1747"/>
      <c r="M160" s="1747"/>
    </row>
    <row r="161" spans="1:16335" ht="14.25" customHeight="1">
      <c r="A161" s="70"/>
      <c r="C161" s="1747"/>
      <c r="D161" s="1747"/>
      <c r="E161" s="1747"/>
      <c r="F161" s="1747"/>
      <c r="G161" s="1747"/>
      <c r="H161" s="1747"/>
      <c r="I161" s="1747"/>
      <c r="J161" s="1747"/>
      <c r="K161" s="1747"/>
      <c r="L161" s="1747"/>
      <c r="M161" s="1747"/>
    </row>
    <row r="162" spans="1:16335" s="12" customFormat="1" ht="14.25" customHeight="1">
      <c r="A162" s="70"/>
      <c r="B162" s="11"/>
      <c r="C162" s="1747"/>
      <c r="D162" s="1747"/>
      <c r="E162" s="1747"/>
      <c r="F162" s="1747"/>
      <c r="G162" s="1747"/>
      <c r="H162" s="1747"/>
      <c r="I162" s="1747"/>
      <c r="J162" s="1747"/>
      <c r="K162" s="1747"/>
      <c r="L162" s="1747"/>
      <c r="M162" s="1747"/>
    </row>
    <row r="163" spans="1:16335" s="12" customFormat="1" ht="14.25" customHeight="1">
      <c r="A163" s="70"/>
      <c r="B163" s="11"/>
      <c r="C163" s="1747"/>
      <c r="D163" s="1747"/>
      <c r="E163" s="1747"/>
      <c r="F163" s="1747"/>
      <c r="G163" s="1747"/>
      <c r="H163" s="1747"/>
      <c r="I163" s="1747"/>
      <c r="J163" s="1747"/>
      <c r="K163" s="1747"/>
      <c r="L163" s="1747"/>
      <c r="M163" s="1747"/>
    </row>
    <row r="164" spans="1:16335" s="12" customFormat="1" ht="14.25" customHeight="1">
      <c r="A164" s="70"/>
      <c r="B164" s="11"/>
      <c r="C164" s="1747"/>
      <c r="D164" s="1747"/>
      <c r="E164" s="1747"/>
      <c r="F164" s="1747"/>
      <c r="G164" s="1747"/>
      <c r="H164" s="1747"/>
      <c r="I164" s="1747"/>
      <c r="J164" s="1747"/>
      <c r="K164" s="1747"/>
      <c r="L164" s="1747"/>
      <c r="M164" s="1747"/>
    </row>
    <row r="165" spans="1:16335" s="12" customFormat="1" ht="14.25" customHeight="1">
      <c r="A165" s="70"/>
      <c r="B165" s="11"/>
      <c r="C165" s="1747"/>
      <c r="D165" s="1747"/>
      <c r="E165" s="1747"/>
      <c r="F165" s="1747"/>
      <c r="G165" s="1747"/>
      <c r="H165" s="1747"/>
      <c r="I165" s="1747"/>
      <c r="J165" s="1747"/>
      <c r="K165" s="1747"/>
      <c r="L165" s="1747"/>
      <c r="M165" s="1747"/>
    </row>
    <row r="166" spans="1:16335" s="12" customFormat="1" ht="14.25" customHeight="1">
      <c r="A166" s="70"/>
      <c r="B166" s="11"/>
      <c r="C166" s="1747"/>
      <c r="D166" s="1747"/>
      <c r="E166" s="1747"/>
      <c r="F166" s="1747"/>
      <c r="G166" s="1747"/>
      <c r="H166" s="1747"/>
      <c r="I166" s="1747"/>
      <c r="J166" s="1747"/>
      <c r="K166" s="1747"/>
      <c r="L166" s="1747"/>
      <c r="M166" s="1747"/>
    </row>
    <row r="167" spans="1:16335" s="12" customFormat="1" ht="14.25" customHeight="1">
      <c r="A167" s="70"/>
      <c r="B167" s="11"/>
      <c r="C167" s="1747"/>
      <c r="D167" s="1747"/>
      <c r="E167" s="1747"/>
      <c r="F167" s="1747"/>
      <c r="G167" s="1747"/>
      <c r="H167" s="1747"/>
      <c r="I167" s="1747"/>
      <c r="J167" s="1747"/>
      <c r="K167" s="1747"/>
      <c r="L167" s="1747"/>
      <c r="M167" s="1747"/>
    </row>
    <row r="168" spans="1:16335" s="12" customFormat="1" ht="14.25" customHeight="1">
      <c r="A168" s="70"/>
      <c r="B168" s="11"/>
      <c r="C168" s="1747"/>
      <c r="D168" s="1747"/>
      <c r="E168" s="1747"/>
      <c r="F168" s="1747"/>
      <c r="G168" s="1747"/>
      <c r="H168" s="1747"/>
      <c r="I168" s="1747"/>
      <c r="J168" s="1747"/>
      <c r="K168" s="1747"/>
      <c r="L168" s="1747"/>
      <c r="M168" s="1747"/>
    </row>
    <row r="169" spans="1:16335" s="12" customFormat="1" ht="14.25" customHeight="1">
      <c r="A169" s="70"/>
      <c r="B169" s="11"/>
      <c r="C169" s="1747"/>
      <c r="D169" s="1747"/>
      <c r="E169" s="1747"/>
      <c r="F169" s="1747"/>
      <c r="G169" s="1747"/>
      <c r="H169" s="1747"/>
      <c r="I169" s="1747"/>
      <c r="J169" s="1747"/>
      <c r="K169" s="1747"/>
      <c r="L169" s="1747"/>
      <c r="M169" s="1747"/>
    </row>
    <row r="170" spans="1:16335" s="12" customFormat="1" ht="14.25" customHeight="1">
      <c r="A170" s="70"/>
      <c r="B170" s="11"/>
      <c r="C170" s="1747"/>
      <c r="D170" s="1747"/>
      <c r="E170" s="1747"/>
      <c r="F170" s="1747"/>
      <c r="G170" s="1747"/>
      <c r="H170" s="1747"/>
      <c r="I170" s="1747"/>
      <c r="J170" s="1747"/>
      <c r="K170" s="1747"/>
      <c r="L170" s="1747"/>
      <c r="M170" s="1747"/>
    </row>
    <row r="171" spans="1:16335" s="12" customFormat="1" ht="14.25" customHeight="1">
      <c r="A171" s="70"/>
      <c r="B171" s="11"/>
      <c r="C171" s="1747"/>
      <c r="D171" s="1747"/>
      <c r="E171" s="1747"/>
      <c r="F171" s="1747"/>
      <c r="G171" s="1747"/>
      <c r="H171" s="1747"/>
      <c r="I171" s="1747"/>
      <c r="J171" s="1747"/>
      <c r="K171" s="1747"/>
      <c r="L171" s="1747"/>
      <c r="M171" s="1747"/>
    </row>
    <row r="172" spans="1:16335" s="12" customFormat="1" ht="3.75" customHeight="1">
      <c r="A172" s="70"/>
      <c r="B172" s="11"/>
      <c r="C172" s="1747"/>
      <c r="D172" s="1747"/>
      <c r="E172" s="1747"/>
      <c r="F172" s="1747"/>
      <c r="G172" s="1747"/>
      <c r="H172" s="1747"/>
      <c r="I172" s="1747"/>
      <c r="J172" s="1747"/>
      <c r="K172" s="1747"/>
      <c r="L172" s="1747"/>
      <c r="M172" s="1747"/>
    </row>
    <row r="173" spans="1:16335" s="12" customFormat="1" ht="14.25" hidden="1" customHeight="1">
      <c r="A173" s="70"/>
      <c r="B173" s="11"/>
      <c r="C173" s="1747"/>
      <c r="D173" s="1747"/>
      <c r="E173" s="1747"/>
      <c r="F173" s="1747"/>
      <c r="G173" s="1747"/>
      <c r="H173" s="1747"/>
      <c r="I173" s="1747"/>
      <c r="J173" s="1747"/>
      <c r="K173" s="1747"/>
      <c r="L173" s="1747"/>
      <c r="M173" s="1747"/>
    </row>
    <row r="174" spans="1:16335" s="12" customFormat="1" ht="14.25" customHeight="1">
      <c r="A174" s="70"/>
      <c r="B174" s="11"/>
    </row>
    <row r="175" spans="1:16335" s="12" customFormat="1" ht="15">
      <c r="A175" s="70"/>
      <c r="B175" s="11"/>
      <c r="C175" s="5"/>
      <c r="D175" s="6"/>
      <c r="E175" s="5"/>
      <c r="F175" s="5"/>
      <c r="G175" s="5"/>
      <c r="H175" s="6"/>
      <c r="I175" s="63"/>
      <c r="J175" s="63"/>
      <c r="K175" s="63"/>
      <c r="L175" s="63"/>
      <c r="M175" s="63"/>
      <c r="N175" s="63"/>
      <c r="O175" s="63"/>
      <c r="P175" s="63"/>
      <c r="Q175" s="63"/>
      <c r="R175" s="63"/>
      <c r="S175" s="7"/>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c r="ML175" s="1"/>
      <c r="MM175" s="1"/>
      <c r="MN175" s="1"/>
      <c r="MO175" s="1"/>
      <c r="MP175" s="1"/>
      <c r="MQ175" s="1"/>
      <c r="MR175" s="1"/>
      <c r="MS175" s="1"/>
      <c r="MT175" s="1"/>
      <c r="MU175" s="1"/>
      <c r="MV175" s="1"/>
      <c r="MW175" s="1"/>
      <c r="MX175" s="1"/>
      <c r="MY175" s="1"/>
      <c r="MZ175" s="1"/>
      <c r="NA175" s="1"/>
      <c r="NB175" s="1"/>
      <c r="NC175" s="1"/>
      <c r="ND175" s="1"/>
      <c r="NE175" s="1"/>
      <c r="NF175" s="1"/>
      <c r="NG175" s="1"/>
      <c r="NH175" s="1"/>
      <c r="NI175" s="1"/>
      <c r="NJ175" s="1"/>
      <c r="NK175" s="1"/>
      <c r="NL175" s="1"/>
      <c r="NM175" s="1"/>
      <c r="NN175" s="1"/>
      <c r="NO175" s="1"/>
      <c r="NP175" s="1"/>
      <c r="NQ175" s="1"/>
      <c r="NR175" s="1"/>
      <c r="NS175" s="1"/>
      <c r="NT175" s="1"/>
      <c r="NU175" s="1"/>
      <c r="NV175" s="1"/>
      <c r="NW175" s="1"/>
      <c r="NX175" s="1"/>
      <c r="NY175" s="1"/>
      <c r="NZ175" s="1"/>
      <c r="OA175" s="1"/>
      <c r="OB175" s="1"/>
      <c r="OC175" s="1"/>
      <c r="OD175" s="1"/>
      <c r="OE175" s="1"/>
      <c r="OF175" s="1"/>
      <c r="OG175" s="1"/>
      <c r="OH175" s="1"/>
      <c r="OI175" s="1"/>
      <c r="OJ175" s="1"/>
      <c r="OK175" s="1"/>
      <c r="OL175" s="1"/>
      <c r="OM175" s="1"/>
      <c r="ON175" s="1"/>
      <c r="OO175" s="1"/>
      <c r="OP175" s="1"/>
      <c r="OQ175" s="1"/>
      <c r="OR175" s="1"/>
      <c r="OS175" s="1"/>
      <c r="OT175" s="1"/>
      <c r="OU175" s="1"/>
      <c r="OV175" s="1"/>
      <c r="OW175" s="1"/>
      <c r="OX175" s="1"/>
      <c r="OY175" s="1"/>
      <c r="OZ175" s="1"/>
      <c r="PA175" s="1"/>
      <c r="PB175" s="1"/>
      <c r="PC175" s="1"/>
      <c r="PD175" s="1"/>
      <c r="PE175" s="1"/>
      <c r="PF175" s="1"/>
      <c r="PG175" s="1"/>
      <c r="PH175" s="1"/>
      <c r="PI175" s="1"/>
      <c r="PJ175" s="1"/>
      <c r="PK175" s="1"/>
      <c r="PL175" s="1"/>
      <c r="PM175" s="1"/>
      <c r="PN175" s="1"/>
      <c r="PO175" s="1"/>
      <c r="PP175" s="1"/>
      <c r="PQ175" s="1"/>
      <c r="PR175" s="1"/>
      <c r="PS175" s="1"/>
      <c r="PT175" s="1"/>
      <c r="PU175" s="1"/>
      <c r="PV175" s="1"/>
      <c r="PW175" s="1"/>
      <c r="PX175" s="1"/>
      <c r="PY175" s="1"/>
      <c r="PZ175" s="1"/>
      <c r="QA175" s="1"/>
      <c r="QB175" s="1"/>
      <c r="QC175" s="1"/>
      <c r="QD175" s="1"/>
      <c r="QE175" s="1"/>
      <c r="QF175" s="1"/>
      <c r="QG175" s="1"/>
      <c r="QH175" s="1"/>
      <c r="QI175" s="1"/>
      <c r="QJ175" s="1"/>
      <c r="QK175" s="1"/>
      <c r="QL175" s="1"/>
      <c r="QM175" s="1"/>
      <c r="QN175" s="1"/>
      <c r="QO175" s="1"/>
      <c r="QP175" s="1"/>
      <c r="QQ175" s="1"/>
      <c r="QR175" s="1"/>
      <c r="QS175" s="1"/>
      <c r="QT175" s="1"/>
      <c r="QU175" s="1"/>
      <c r="QV175" s="1"/>
      <c r="QW175" s="1"/>
      <c r="QX175" s="1"/>
      <c r="QY175" s="1"/>
      <c r="QZ175" s="1"/>
      <c r="RA175" s="1"/>
      <c r="RB175" s="1"/>
      <c r="RC175" s="1"/>
      <c r="RD175" s="1"/>
      <c r="RE175" s="1"/>
      <c r="RF175" s="1"/>
      <c r="RG175" s="1"/>
      <c r="RH175" s="1"/>
      <c r="RI175" s="1"/>
      <c r="RJ175" s="1"/>
      <c r="RK175" s="1"/>
      <c r="RL175" s="1"/>
      <c r="RM175" s="1"/>
      <c r="RN175" s="1"/>
      <c r="RO175" s="1"/>
      <c r="RP175" s="1"/>
      <c r="RQ175" s="1"/>
      <c r="RR175" s="1"/>
      <c r="RS175" s="1"/>
      <c r="RT175" s="1"/>
      <c r="RU175" s="1"/>
      <c r="RV175" s="1"/>
      <c r="RW175" s="1"/>
      <c r="RX175" s="1"/>
      <c r="RY175" s="1"/>
      <c r="RZ175" s="1"/>
      <c r="SA175" s="1"/>
      <c r="SB175" s="1"/>
      <c r="SC175" s="1"/>
      <c r="SD175" s="1"/>
      <c r="SE175" s="1"/>
      <c r="SF175" s="1"/>
      <c r="SG175" s="1"/>
      <c r="SH175" s="1"/>
      <c r="SI175" s="1"/>
      <c r="SJ175" s="1"/>
      <c r="SK175" s="1"/>
      <c r="SL175" s="1"/>
      <c r="SM175" s="1"/>
      <c r="SN175" s="1"/>
      <c r="SO175" s="1"/>
      <c r="SP175" s="1"/>
      <c r="SQ175" s="1"/>
      <c r="SR175" s="1"/>
      <c r="SS175" s="1"/>
      <c r="ST175" s="1"/>
      <c r="SU175" s="1"/>
      <c r="SV175" s="1"/>
      <c r="SW175" s="1"/>
      <c r="SX175" s="1"/>
      <c r="SY175" s="1"/>
      <c r="SZ175" s="1"/>
      <c r="TA175" s="1"/>
      <c r="TB175" s="1"/>
      <c r="TC175" s="1"/>
      <c r="TD175" s="1"/>
      <c r="TE175" s="1"/>
      <c r="TF175" s="1"/>
      <c r="TG175" s="1"/>
      <c r="TH175" s="1"/>
      <c r="TI175" s="1"/>
      <c r="TJ175" s="1"/>
      <c r="TK175" s="1"/>
      <c r="TL175" s="1"/>
      <c r="TM175" s="1"/>
      <c r="TN175" s="1"/>
      <c r="TO175" s="1"/>
      <c r="TP175" s="1"/>
      <c r="TQ175" s="1"/>
      <c r="TR175" s="1"/>
      <c r="TS175" s="1"/>
      <c r="TT175" s="1"/>
      <c r="TU175" s="1"/>
      <c r="TV175" s="1"/>
      <c r="TW175" s="1"/>
      <c r="TX175" s="1"/>
      <c r="TY175" s="1"/>
      <c r="TZ175" s="1"/>
      <c r="UA175" s="1"/>
      <c r="UB175" s="1"/>
      <c r="UC175" s="1"/>
      <c r="UD175" s="1"/>
      <c r="UE175" s="1"/>
      <c r="UF175" s="1"/>
      <c r="UG175" s="1"/>
      <c r="UH175" s="1"/>
      <c r="UI175" s="1"/>
      <c r="UJ175" s="1"/>
      <c r="UK175" s="1"/>
      <c r="UL175" s="1"/>
      <c r="UM175" s="1"/>
      <c r="UN175" s="1"/>
      <c r="UO175" s="1"/>
      <c r="UP175" s="1"/>
      <c r="UQ175" s="1"/>
      <c r="UR175" s="1"/>
      <c r="US175" s="1"/>
      <c r="UT175" s="1"/>
      <c r="UU175" s="1"/>
      <c r="UV175" s="1"/>
      <c r="UW175" s="1"/>
      <c r="UX175" s="1"/>
      <c r="UY175" s="1"/>
      <c r="UZ175" s="1"/>
      <c r="VA175" s="1"/>
      <c r="VB175" s="1"/>
      <c r="VC175" s="1"/>
      <c r="VD175" s="1"/>
      <c r="VE175" s="1"/>
      <c r="VF175" s="1"/>
      <c r="VG175" s="1"/>
      <c r="VH175" s="1"/>
      <c r="VI175" s="1"/>
      <c r="VJ175" s="1"/>
      <c r="VK175" s="1"/>
      <c r="VL175" s="1"/>
      <c r="VM175" s="1"/>
      <c r="VN175" s="1"/>
      <c r="VO175" s="1"/>
      <c r="VP175" s="1"/>
      <c r="VQ175" s="1"/>
      <c r="VR175" s="1"/>
      <c r="VS175" s="1"/>
      <c r="VT175" s="1"/>
      <c r="VU175" s="1"/>
      <c r="VV175" s="1"/>
      <c r="VW175" s="1"/>
      <c r="VX175" s="1"/>
      <c r="VY175" s="1"/>
      <c r="VZ175" s="1"/>
      <c r="WA175" s="1"/>
      <c r="WB175" s="1"/>
      <c r="WC175" s="1"/>
      <c r="WD175" s="1"/>
      <c r="WE175" s="1"/>
      <c r="WF175" s="1"/>
      <c r="WG175" s="1"/>
      <c r="WH175" s="1"/>
      <c r="WI175" s="1"/>
      <c r="WJ175" s="1"/>
      <c r="WK175" s="1"/>
      <c r="WL175" s="1"/>
      <c r="WM175" s="1"/>
      <c r="WN175" s="1"/>
      <c r="WO175" s="1"/>
      <c r="WP175" s="1"/>
      <c r="WQ175" s="1"/>
      <c r="WR175" s="1"/>
      <c r="WS175" s="1"/>
      <c r="WT175" s="1"/>
      <c r="WU175" s="1"/>
      <c r="WV175" s="1"/>
      <c r="WW175" s="1"/>
      <c r="WX175" s="1"/>
      <c r="WY175" s="1"/>
      <c r="WZ175" s="1"/>
      <c r="XA175" s="1"/>
      <c r="XB175" s="1"/>
      <c r="XC175" s="1"/>
      <c r="XD175" s="1"/>
      <c r="XE175" s="1"/>
      <c r="XF175" s="1"/>
      <c r="XG175" s="1"/>
      <c r="XH175" s="1"/>
      <c r="XI175" s="1"/>
      <c r="XJ175" s="1"/>
      <c r="XK175" s="1"/>
      <c r="XL175" s="1"/>
      <c r="XM175" s="1"/>
      <c r="XN175" s="1"/>
      <c r="XO175" s="1"/>
      <c r="XP175" s="1"/>
      <c r="XQ175" s="1"/>
      <c r="XR175" s="1"/>
      <c r="XS175" s="1"/>
      <c r="XT175" s="1"/>
      <c r="XU175" s="1"/>
      <c r="XV175" s="1"/>
      <c r="XW175" s="1"/>
      <c r="XX175" s="1"/>
      <c r="XY175" s="1"/>
      <c r="XZ175" s="1"/>
      <c r="YA175" s="1"/>
      <c r="YB175" s="1"/>
      <c r="YC175" s="1"/>
      <c r="YD175" s="1"/>
      <c r="YE175" s="1"/>
      <c r="YF175" s="1"/>
      <c r="YG175" s="1"/>
      <c r="YH175" s="1"/>
      <c r="YI175" s="1"/>
      <c r="YJ175" s="1"/>
      <c r="YK175" s="1"/>
      <c r="YL175" s="1"/>
      <c r="YM175" s="1"/>
      <c r="YN175" s="1"/>
      <c r="YO175" s="1"/>
      <c r="YP175" s="1"/>
      <c r="YQ175" s="1"/>
      <c r="YR175" s="1"/>
      <c r="YS175" s="1"/>
      <c r="YT175" s="1"/>
      <c r="YU175" s="1"/>
      <c r="YV175" s="1"/>
      <c r="YW175" s="1"/>
      <c r="YX175" s="1"/>
      <c r="YY175" s="1"/>
      <c r="YZ175" s="1"/>
      <c r="ZA175" s="1"/>
      <c r="ZB175" s="1"/>
      <c r="ZC175" s="1"/>
      <c r="ZD175" s="1"/>
      <c r="ZE175" s="1"/>
      <c r="ZF175" s="1"/>
      <c r="ZG175" s="1"/>
      <c r="ZH175" s="1"/>
      <c r="ZI175" s="1"/>
      <c r="ZJ175" s="1"/>
      <c r="ZK175" s="1"/>
      <c r="ZL175" s="1"/>
      <c r="ZM175" s="1"/>
      <c r="ZN175" s="1"/>
      <c r="ZO175" s="1"/>
      <c r="ZP175" s="1"/>
      <c r="ZQ175" s="1"/>
      <c r="ZR175" s="1"/>
      <c r="ZS175" s="1"/>
      <c r="ZT175" s="1"/>
      <c r="ZU175" s="1"/>
      <c r="ZV175" s="1"/>
      <c r="ZW175" s="1"/>
      <c r="ZX175" s="1"/>
      <c r="ZY175" s="1"/>
      <c r="ZZ175" s="1"/>
      <c r="AAA175" s="1"/>
      <c r="AAB175" s="1"/>
      <c r="AAC175" s="1"/>
      <c r="AAD175" s="1"/>
      <c r="AAE175" s="1"/>
      <c r="AAF175" s="1"/>
      <c r="AAG175" s="1"/>
      <c r="AAH175" s="1"/>
      <c r="AAI175" s="1"/>
      <c r="AAJ175" s="1"/>
      <c r="AAK175" s="1"/>
      <c r="AAL175" s="1"/>
      <c r="AAM175" s="1"/>
      <c r="AAN175" s="1"/>
      <c r="AAO175" s="1"/>
      <c r="AAP175" s="1"/>
      <c r="AAQ175" s="1"/>
      <c r="AAR175" s="1"/>
      <c r="AAS175" s="1"/>
      <c r="AAT175" s="1"/>
      <c r="AAU175" s="1"/>
      <c r="AAV175" s="1"/>
      <c r="AAW175" s="1"/>
      <c r="AAX175" s="1"/>
      <c r="AAY175" s="1"/>
      <c r="AAZ175" s="1"/>
      <c r="ABA175" s="1"/>
      <c r="ABB175" s="1"/>
      <c r="ABC175" s="1"/>
      <c r="ABD175" s="1"/>
      <c r="ABE175" s="1"/>
      <c r="ABF175" s="1"/>
      <c r="ABG175" s="1"/>
      <c r="ABH175" s="1"/>
      <c r="ABI175" s="1"/>
      <c r="ABJ175" s="1"/>
      <c r="ABK175" s="1"/>
      <c r="ABL175" s="1"/>
      <c r="ABM175" s="1"/>
      <c r="ABN175" s="1"/>
      <c r="ABO175" s="1"/>
      <c r="ABP175" s="1"/>
      <c r="ABQ175" s="1"/>
      <c r="ABR175" s="1"/>
      <c r="ABS175" s="1"/>
      <c r="ABT175" s="1"/>
      <c r="ABU175" s="1"/>
      <c r="ABV175" s="1"/>
      <c r="ABW175" s="1"/>
      <c r="ABX175" s="1"/>
      <c r="ABY175" s="1"/>
      <c r="ABZ175" s="1"/>
      <c r="ACA175" s="1"/>
      <c r="ACB175" s="1"/>
      <c r="ACC175" s="1"/>
      <c r="ACD175" s="1"/>
      <c r="ACE175" s="1"/>
      <c r="ACF175" s="1"/>
      <c r="ACG175" s="1"/>
      <c r="ACH175" s="1"/>
      <c r="ACI175" s="1"/>
      <c r="ACJ175" s="1"/>
      <c r="ACK175" s="1"/>
      <c r="ACL175" s="1"/>
      <c r="ACM175" s="1"/>
      <c r="ACN175" s="1"/>
      <c r="ACO175" s="1"/>
      <c r="ACP175" s="1"/>
      <c r="ACQ175" s="1"/>
      <c r="ACR175" s="1"/>
      <c r="ACS175" s="1"/>
      <c r="ACT175" s="1"/>
      <c r="ACU175" s="1"/>
      <c r="ACV175" s="1"/>
      <c r="ACW175" s="1"/>
      <c r="ACX175" s="1"/>
      <c r="ACY175" s="1"/>
      <c r="ACZ175" s="1"/>
      <c r="ADA175" s="1"/>
      <c r="ADB175" s="1"/>
      <c r="ADC175" s="1"/>
      <c r="ADD175" s="1"/>
      <c r="ADE175" s="1"/>
      <c r="ADF175" s="1"/>
      <c r="ADG175" s="1"/>
      <c r="ADH175" s="1"/>
      <c r="ADI175" s="1"/>
      <c r="ADJ175" s="1"/>
      <c r="ADK175" s="1"/>
      <c r="ADL175" s="1"/>
      <c r="ADM175" s="1"/>
      <c r="ADN175" s="1"/>
      <c r="ADO175" s="1"/>
      <c r="ADP175" s="1"/>
      <c r="ADQ175" s="1"/>
      <c r="ADR175" s="1"/>
      <c r="ADS175" s="1"/>
      <c r="ADT175" s="1"/>
      <c r="ADU175" s="1"/>
      <c r="ADV175" s="1"/>
      <c r="ADW175" s="1"/>
      <c r="ADX175" s="1"/>
      <c r="ADY175" s="1"/>
      <c r="ADZ175" s="1"/>
      <c r="AEA175" s="1"/>
      <c r="AEB175" s="1"/>
      <c r="AEC175" s="1"/>
      <c r="AED175" s="1"/>
      <c r="AEE175" s="1"/>
      <c r="AEF175" s="1"/>
      <c r="AEG175" s="1"/>
      <c r="AEH175" s="1"/>
      <c r="AEI175" s="1"/>
      <c r="AEJ175" s="1"/>
      <c r="AEK175" s="1"/>
      <c r="AEL175" s="1"/>
      <c r="AEM175" s="1"/>
      <c r="AEN175" s="1"/>
      <c r="AEO175" s="1"/>
      <c r="AEP175" s="1"/>
      <c r="AEQ175" s="1"/>
      <c r="AER175" s="1"/>
      <c r="AES175" s="1"/>
      <c r="AET175" s="1"/>
      <c r="AEU175" s="1"/>
      <c r="AEV175" s="1"/>
      <c r="AEW175" s="1"/>
      <c r="AEX175" s="1"/>
      <c r="AEY175" s="1"/>
      <c r="AEZ175" s="1"/>
      <c r="AFA175" s="1"/>
      <c r="AFB175" s="1"/>
      <c r="AFC175" s="1"/>
      <c r="AFD175" s="1"/>
      <c r="AFE175" s="1"/>
      <c r="AFF175" s="1"/>
      <c r="AFG175" s="1"/>
      <c r="AFH175" s="1"/>
      <c r="AFI175" s="1"/>
      <c r="AFJ175" s="1"/>
      <c r="AFK175" s="1"/>
      <c r="AFL175" s="1"/>
      <c r="AFM175" s="1"/>
      <c r="AFN175" s="1"/>
      <c r="AFO175" s="1"/>
      <c r="AFP175" s="1"/>
      <c r="AFQ175" s="1"/>
      <c r="AFR175" s="1"/>
      <c r="AFS175" s="1"/>
      <c r="AFT175" s="1"/>
      <c r="AFU175" s="1"/>
      <c r="AFV175" s="1"/>
      <c r="AFW175" s="1"/>
      <c r="AFX175" s="1"/>
      <c r="AFY175" s="1"/>
      <c r="AFZ175" s="1"/>
      <c r="AGA175" s="1"/>
      <c r="AGB175" s="1"/>
      <c r="AGC175" s="1"/>
      <c r="AGD175" s="1"/>
      <c r="AGE175" s="1"/>
      <c r="AGF175" s="1"/>
      <c r="AGG175" s="1"/>
      <c r="AGH175" s="1"/>
      <c r="AGI175" s="1"/>
      <c r="AGJ175" s="1"/>
      <c r="AGK175" s="1"/>
      <c r="AGL175" s="1"/>
      <c r="AGM175" s="1"/>
      <c r="AGN175" s="1"/>
      <c r="AGO175" s="1"/>
      <c r="AGP175" s="1"/>
      <c r="AGQ175" s="1"/>
      <c r="AGR175" s="1"/>
      <c r="AGS175" s="1"/>
      <c r="AGT175" s="1"/>
      <c r="AGU175" s="1"/>
      <c r="AGV175" s="1"/>
      <c r="AGW175" s="1"/>
      <c r="AGX175" s="1"/>
      <c r="AGY175" s="1"/>
      <c r="AGZ175" s="1"/>
      <c r="AHA175" s="1"/>
      <c r="AHB175" s="1"/>
      <c r="AHC175" s="1"/>
      <c r="AHD175" s="1"/>
      <c r="AHE175" s="1"/>
      <c r="AHF175" s="1"/>
      <c r="AHG175" s="1"/>
      <c r="AHH175" s="1"/>
      <c r="AHI175" s="1"/>
      <c r="AHJ175" s="1"/>
      <c r="AHK175" s="1"/>
      <c r="AHL175" s="1"/>
      <c r="AHM175" s="1"/>
      <c r="AHN175" s="1"/>
      <c r="AHO175" s="1"/>
      <c r="AHP175" s="1"/>
      <c r="AHQ175" s="1"/>
      <c r="AHR175" s="1"/>
      <c r="AHS175" s="1"/>
      <c r="AHT175" s="1"/>
      <c r="AHU175" s="1"/>
      <c r="AHV175" s="1"/>
      <c r="AHW175" s="1"/>
      <c r="AHX175" s="1"/>
      <c r="AHY175" s="1"/>
      <c r="AHZ175" s="1"/>
      <c r="AIA175" s="1"/>
      <c r="AIB175" s="1"/>
      <c r="AIC175" s="1"/>
      <c r="AID175" s="1"/>
      <c r="AIE175" s="1"/>
      <c r="AIF175" s="1"/>
      <c r="AIG175" s="1"/>
      <c r="AIH175" s="1"/>
      <c r="AII175" s="1"/>
      <c r="AIJ175" s="1"/>
      <c r="AIK175" s="1"/>
      <c r="AIL175" s="1"/>
      <c r="AIM175" s="1"/>
      <c r="AIN175" s="1"/>
      <c r="AIO175" s="1"/>
      <c r="AIP175" s="1"/>
      <c r="AIQ175" s="1"/>
      <c r="AIR175" s="1"/>
      <c r="AIS175" s="1"/>
      <c r="AIT175" s="1"/>
      <c r="AIU175" s="1"/>
      <c r="AIV175" s="1"/>
      <c r="AIW175" s="1"/>
      <c r="AIX175" s="1"/>
      <c r="AIY175" s="1"/>
      <c r="AIZ175" s="1"/>
      <c r="AJA175" s="1"/>
      <c r="AJB175" s="1"/>
      <c r="AJC175" s="1"/>
      <c r="AJD175" s="1"/>
      <c r="AJE175" s="1"/>
      <c r="AJF175" s="1"/>
      <c r="AJG175" s="1"/>
      <c r="AJH175" s="1"/>
      <c r="AJI175" s="1"/>
      <c r="AJJ175" s="1"/>
      <c r="AJK175" s="1"/>
      <c r="AJL175" s="1"/>
      <c r="AJM175" s="1"/>
      <c r="AJN175" s="1"/>
      <c r="AJO175" s="1"/>
      <c r="AJP175" s="1"/>
      <c r="AJQ175" s="1"/>
      <c r="AJR175" s="1"/>
      <c r="AJS175" s="1"/>
      <c r="AJT175" s="1"/>
      <c r="AJU175" s="1"/>
      <c r="AJV175" s="1"/>
      <c r="AJW175" s="1"/>
      <c r="AJX175" s="1"/>
      <c r="AJY175" s="1"/>
      <c r="AJZ175" s="1"/>
      <c r="AKA175" s="1"/>
      <c r="AKB175" s="1"/>
      <c r="AKC175" s="1"/>
      <c r="AKD175" s="1"/>
      <c r="AKE175" s="1"/>
      <c r="AKF175" s="1"/>
      <c r="AKG175" s="1"/>
      <c r="AKH175" s="1"/>
      <c r="AKI175" s="1"/>
      <c r="AKJ175" s="1"/>
      <c r="AKK175" s="1"/>
      <c r="AKL175" s="1"/>
      <c r="AKM175" s="1"/>
      <c r="AKN175" s="1"/>
      <c r="AKO175" s="1"/>
      <c r="AKP175" s="1"/>
      <c r="AKQ175" s="1"/>
      <c r="AKR175" s="1"/>
      <c r="AKS175" s="1"/>
      <c r="AKT175" s="1"/>
      <c r="AKU175" s="1"/>
      <c r="AKV175" s="1"/>
      <c r="AKW175" s="1"/>
      <c r="AKX175" s="1"/>
      <c r="AKY175" s="1"/>
      <c r="AKZ175" s="1"/>
      <c r="ALA175" s="1"/>
      <c r="ALB175" s="1"/>
      <c r="ALC175" s="1"/>
      <c r="ALD175" s="1"/>
      <c r="ALE175" s="1"/>
      <c r="ALF175" s="1"/>
      <c r="ALG175" s="1"/>
      <c r="ALH175" s="1"/>
      <c r="ALI175" s="1"/>
      <c r="ALJ175" s="1"/>
      <c r="ALK175" s="1"/>
      <c r="ALL175" s="1"/>
      <c r="ALM175" s="1"/>
      <c r="ALN175" s="1"/>
      <c r="ALO175" s="1"/>
      <c r="ALP175" s="1"/>
      <c r="ALQ175" s="1"/>
      <c r="ALR175" s="1"/>
      <c r="ALS175" s="1"/>
      <c r="ALT175" s="1"/>
      <c r="ALU175" s="1"/>
      <c r="ALV175" s="1"/>
      <c r="ALW175" s="1"/>
      <c r="ALX175" s="1"/>
      <c r="ALY175" s="1"/>
      <c r="ALZ175" s="1"/>
      <c r="AMA175" s="1"/>
      <c r="AMB175" s="1"/>
      <c r="AMC175" s="1"/>
      <c r="AMD175" s="1"/>
      <c r="AME175" s="1"/>
      <c r="AMF175" s="1"/>
      <c r="AMG175" s="1"/>
      <c r="AMH175" s="1"/>
      <c r="AMI175" s="1"/>
      <c r="AMJ175" s="1"/>
      <c r="AMK175" s="1"/>
      <c r="AML175" s="1"/>
      <c r="AMM175" s="1"/>
      <c r="AMN175" s="1"/>
      <c r="AMO175" s="1"/>
      <c r="AMP175" s="1"/>
      <c r="AMQ175" s="1"/>
      <c r="AMR175" s="1"/>
      <c r="AMS175" s="1"/>
      <c r="AMT175" s="1"/>
      <c r="AMU175" s="1"/>
      <c r="AMV175" s="1"/>
      <c r="AMW175" s="1"/>
      <c r="AMX175" s="1"/>
      <c r="AMY175" s="1"/>
      <c r="AMZ175" s="1"/>
      <c r="ANA175" s="1"/>
      <c r="ANB175" s="1"/>
      <c r="ANC175" s="1"/>
      <c r="AND175" s="1"/>
      <c r="ANE175" s="1"/>
      <c r="ANF175" s="1"/>
      <c r="ANG175" s="1"/>
      <c r="ANH175" s="1"/>
      <c r="ANI175" s="1"/>
      <c r="ANJ175" s="1"/>
      <c r="ANK175" s="1"/>
      <c r="ANL175" s="1"/>
      <c r="ANM175" s="1"/>
      <c r="ANN175" s="1"/>
      <c r="ANO175" s="1"/>
      <c r="ANP175" s="1"/>
      <c r="ANQ175" s="1"/>
      <c r="ANR175" s="1"/>
      <c r="ANS175" s="1"/>
      <c r="ANT175" s="1"/>
      <c r="ANU175" s="1"/>
      <c r="ANV175" s="1"/>
      <c r="ANW175" s="1"/>
      <c r="ANX175" s="1"/>
      <c r="ANY175" s="1"/>
      <c r="ANZ175" s="1"/>
      <c r="AOA175" s="1"/>
      <c r="AOB175" s="1"/>
      <c r="AOC175" s="1"/>
      <c r="AOD175" s="1"/>
      <c r="AOE175" s="1"/>
      <c r="AOF175" s="1"/>
      <c r="AOG175" s="1"/>
      <c r="AOH175" s="1"/>
      <c r="AOI175" s="1"/>
      <c r="AOJ175" s="1"/>
      <c r="AOK175" s="1"/>
      <c r="AOL175" s="1"/>
      <c r="AOM175" s="1"/>
      <c r="AON175" s="1"/>
      <c r="AOO175" s="1"/>
      <c r="AOP175" s="1"/>
      <c r="AOQ175" s="1"/>
      <c r="AOR175" s="1"/>
      <c r="AOS175" s="1"/>
      <c r="AOT175" s="1"/>
      <c r="AOU175" s="1"/>
      <c r="AOV175" s="1"/>
      <c r="AOW175" s="1"/>
      <c r="AOX175" s="1"/>
      <c r="AOY175" s="1"/>
      <c r="AOZ175" s="1"/>
      <c r="APA175" s="1"/>
      <c r="APB175" s="1"/>
      <c r="APC175" s="1"/>
      <c r="APD175" s="1"/>
      <c r="APE175" s="1"/>
      <c r="APF175" s="1"/>
      <c r="APG175" s="1"/>
      <c r="APH175" s="1"/>
      <c r="API175" s="1"/>
      <c r="APJ175" s="1"/>
      <c r="APK175" s="1"/>
      <c r="APL175" s="1"/>
      <c r="APM175" s="1"/>
      <c r="APN175" s="1"/>
      <c r="APO175" s="1"/>
      <c r="APP175" s="1"/>
      <c r="APQ175" s="1"/>
      <c r="APR175" s="1"/>
      <c r="APS175" s="1"/>
      <c r="APT175" s="1"/>
      <c r="APU175" s="1"/>
      <c r="APV175" s="1"/>
      <c r="APW175" s="1"/>
      <c r="APX175" s="1"/>
      <c r="APY175" s="1"/>
      <c r="APZ175" s="1"/>
      <c r="AQA175" s="1"/>
      <c r="AQB175" s="1"/>
      <c r="AQC175" s="1"/>
      <c r="AQD175" s="1"/>
      <c r="AQE175" s="1"/>
      <c r="AQF175" s="1"/>
      <c r="AQG175" s="1"/>
      <c r="AQH175" s="1"/>
      <c r="AQI175" s="1"/>
      <c r="AQJ175" s="1"/>
      <c r="AQK175" s="1"/>
      <c r="AQL175" s="1"/>
      <c r="AQM175" s="1"/>
      <c r="AQN175" s="1"/>
      <c r="AQO175" s="1"/>
      <c r="AQP175" s="1"/>
      <c r="AQQ175" s="1"/>
      <c r="AQR175" s="1"/>
      <c r="AQS175" s="1"/>
      <c r="AQT175" s="1"/>
      <c r="AQU175" s="1"/>
      <c r="AQV175" s="1"/>
      <c r="AQW175" s="1"/>
      <c r="AQX175" s="1"/>
      <c r="AQY175" s="1"/>
      <c r="AQZ175" s="1"/>
      <c r="ARA175" s="1"/>
      <c r="ARB175" s="1"/>
      <c r="ARC175" s="1"/>
      <c r="ARD175" s="1"/>
      <c r="ARE175" s="1"/>
      <c r="ARF175" s="1"/>
      <c r="ARG175" s="1"/>
      <c r="ARH175" s="1"/>
      <c r="ARI175" s="1"/>
      <c r="ARJ175" s="1"/>
      <c r="ARK175" s="1"/>
      <c r="ARL175" s="1"/>
      <c r="ARM175" s="1"/>
      <c r="ARN175" s="1"/>
      <c r="ARO175" s="1"/>
      <c r="ARP175" s="1"/>
      <c r="ARQ175" s="1"/>
      <c r="ARR175" s="1"/>
      <c r="ARS175" s="1"/>
      <c r="ART175" s="1"/>
      <c r="ARU175" s="1"/>
      <c r="ARV175" s="1"/>
      <c r="ARW175" s="1"/>
      <c r="ARX175" s="1"/>
      <c r="ARY175" s="1"/>
      <c r="ARZ175" s="1"/>
      <c r="ASA175" s="1"/>
      <c r="ASB175" s="1"/>
      <c r="ASC175" s="1"/>
      <c r="ASD175" s="1"/>
      <c r="ASE175" s="1"/>
      <c r="ASF175" s="1"/>
      <c r="ASG175" s="1"/>
      <c r="ASH175" s="1"/>
      <c r="ASI175" s="1"/>
      <c r="ASJ175" s="1"/>
      <c r="ASK175" s="1"/>
      <c r="ASL175" s="1"/>
      <c r="ASM175" s="1"/>
      <c r="ASN175" s="1"/>
      <c r="ASO175" s="1"/>
      <c r="ASP175" s="1"/>
      <c r="ASQ175" s="1"/>
      <c r="ASR175" s="1"/>
      <c r="ASS175" s="1"/>
      <c r="AST175" s="1"/>
      <c r="ASU175" s="1"/>
      <c r="ASV175" s="1"/>
      <c r="ASW175" s="1"/>
      <c r="ASX175" s="1"/>
      <c r="ASY175" s="1"/>
      <c r="ASZ175" s="1"/>
      <c r="ATA175" s="1"/>
      <c r="ATB175" s="1"/>
      <c r="ATC175" s="1"/>
      <c r="ATD175" s="1"/>
      <c r="ATE175" s="1"/>
      <c r="ATF175" s="1"/>
      <c r="ATG175" s="1"/>
      <c r="ATH175" s="1"/>
      <c r="ATI175" s="1"/>
      <c r="ATJ175" s="1"/>
      <c r="ATK175" s="1"/>
      <c r="ATL175" s="1"/>
      <c r="ATM175" s="1"/>
      <c r="ATN175" s="1"/>
      <c r="ATO175" s="1"/>
      <c r="ATP175" s="1"/>
      <c r="ATQ175" s="1"/>
      <c r="ATR175" s="1"/>
      <c r="ATS175" s="1"/>
      <c r="ATT175" s="1"/>
      <c r="ATU175" s="1"/>
      <c r="ATV175" s="1"/>
      <c r="ATW175" s="1"/>
      <c r="ATX175" s="1"/>
      <c r="ATY175" s="1"/>
      <c r="ATZ175" s="1"/>
      <c r="AUA175" s="1"/>
      <c r="AUB175" s="1"/>
      <c r="AUC175" s="1"/>
      <c r="AUD175" s="1"/>
      <c r="AUE175" s="1"/>
      <c r="AUF175" s="1"/>
      <c r="AUG175" s="1"/>
      <c r="AUH175" s="1"/>
      <c r="AUI175" s="1"/>
      <c r="AUJ175" s="1"/>
      <c r="AUK175" s="1"/>
      <c r="AUL175" s="1"/>
      <c r="AUM175" s="1"/>
      <c r="AUN175" s="1"/>
      <c r="AUO175" s="1"/>
      <c r="AUP175" s="1"/>
      <c r="AUQ175" s="1"/>
      <c r="AUR175" s="1"/>
      <c r="AUS175" s="1"/>
      <c r="AUT175" s="1"/>
      <c r="AUU175" s="1"/>
      <c r="AUV175" s="1"/>
      <c r="AUW175" s="1"/>
      <c r="AUX175" s="1"/>
      <c r="AUY175" s="1"/>
      <c r="AUZ175" s="1"/>
      <c r="AVA175" s="1"/>
      <c r="AVB175" s="1"/>
      <c r="AVC175" s="1"/>
      <c r="AVD175" s="1"/>
      <c r="AVE175" s="1"/>
      <c r="AVF175" s="1"/>
      <c r="AVG175" s="1"/>
      <c r="AVH175" s="1"/>
      <c r="AVI175" s="1"/>
      <c r="AVJ175" s="1"/>
      <c r="AVK175" s="1"/>
      <c r="AVL175" s="1"/>
      <c r="AVM175" s="1"/>
      <c r="AVN175" s="1"/>
      <c r="AVO175" s="1"/>
      <c r="AVP175" s="1"/>
      <c r="AVQ175" s="1"/>
      <c r="AVR175" s="1"/>
      <c r="AVS175" s="1"/>
      <c r="AVT175" s="1"/>
      <c r="AVU175" s="1"/>
      <c r="AVV175" s="1"/>
      <c r="AVW175" s="1"/>
      <c r="AVX175" s="1"/>
      <c r="AVY175" s="1"/>
      <c r="AVZ175" s="1"/>
      <c r="AWA175" s="1"/>
      <c r="AWB175" s="1"/>
      <c r="AWC175" s="1"/>
      <c r="AWD175" s="1"/>
      <c r="AWE175" s="1"/>
      <c r="AWF175" s="1"/>
      <c r="AWG175" s="1"/>
      <c r="AWH175" s="1"/>
      <c r="AWI175" s="1"/>
      <c r="AWJ175" s="1"/>
      <c r="AWK175" s="1"/>
      <c r="AWL175" s="1"/>
      <c r="AWM175" s="1"/>
      <c r="AWN175" s="1"/>
      <c r="AWO175" s="1"/>
      <c r="AWP175" s="1"/>
      <c r="AWQ175" s="1"/>
      <c r="AWR175" s="1"/>
      <c r="AWS175" s="1"/>
      <c r="AWT175" s="1"/>
      <c r="AWU175" s="1"/>
      <c r="AWV175" s="1"/>
      <c r="AWW175" s="1"/>
      <c r="AWX175" s="1"/>
      <c r="AWY175" s="1"/>
      <c r="AWZ175" s="1"/>
      <c r="AXA175" s="1"/>
      <c r="AXB175" s="1"/>
      <c r="AXC175" s="1"/>
      <c r="AXD175" s="1"/>
      <c r="AXE175" s="1"/>
      <c r="AXF175" s="1"/>
      <c r="AXG175" s="1"/>
      <c r="AXH175" s="1"/>
      <c r="AXI175" s="1"/>
      <c r="AXJ175" s="1"/>
      <c r="AXK175" s="1"/>
      <c r="AXL175" s="1"/>
      <c r="AXM175" s="1"/>
      <c r="AXN175" s="1"/>
      <c r="AXO175" s="1"/>
      <c r="AXP175" s="1"/>
      <c r="AXQ175" s="1"/>
      <c r="AXR175" s="1"/>
      <c r="AXS175" s="1"/>
      <c r="AXT175" s="1"/>
      <c r="AXU175" s="1"/>
      <c r="AXV175" s="1"/>
      <c r="AXW175" s="1"/>
      <c r="AXX175" s="1"/>
      <c r="AXY175" s="1"/>
      <c r="AXZ175" s="1"/>
      <c r="AYA175" s="1"/>
      <c r="AYB175" s="1"/>
      <c r="AYC175" s="1"/>
      <c r="AYD175" s="1"/>
      <c r="AYE175" s="1"/>
      <c r="AYF175" s="1"/>
      <c r="AYG175" s="1"/>
      <c r="AYH175" s="1"/>
      <c r="AYI175" s="1"/>
      <c r="AYJ175" s="1"/>
      <c r="AYK175" s="1"/>
      <c r="AYL175" s="1"/>
      <c r="AYM175" s="1"/>
      <c r="AYN175" s="1"/>
      <c r="AYO175" s="1"/>
      <c r="AYP175" s="1"/>
      <c r="AYQ175" s="1"/>
      <c r="AYR175" s="1"/>
      <c r="AYS175" s="1"/>
      <c r="AYT175" s="1"/>
      <c r="AYU175" s="1"/>
      <c r="AYV175" s="1"/>
      <c r="AYW175" s="1"/>
      <c r="AYX175" s="1"/>
      <c r="AYY175" s="1"/>
      <c r="AYZ175" s="1"/>
      <c r="AZA175" s="1"/>
      <c r="AZB175" s="1"/>
      <c r="AZC175" s="1"/>
      <c r="AZD175" s="1"/>
      <c r="AZE175" s="1"/>
      <c r="AZF175" s="1"/>
      <c r="AZG175" s="1"/>
      <c r="AZH175" s="1"/>
      <c r="AZI175" s="1"/>
      <c r="AZJ175" s="1"/>
      <c r="AZK175" s="1"/>
      <c r="AZL175" s="1"/>
      <c r="AZM175" s="1"/>
      <c r="AZN175" s="1"/>
      <c r="AZO175" s="1"/>
      <c r="AZP175" s="1"/>
      <c r="AZQ175" s="1"/>
      <c r="AZR175" s="1"/>
      <c r="AZS175" s="1"/>
      <c r="AZT175" s="1"/>
      <c r="AZU175" s="1"/>
      <c r="AZV175" s="1"/>
      <c r="AZW175" s="1"/>
      <c r="AZX175" s="1"/>
      <c r="AZY175" s="1"/>
      <c r="AZZ175" s="1"/>
      <c r="BAA175" s="1"/>
      <c r="BAB175" s="1"/>
      <c r="BAC175" s="1"/>
      <c r="BAD175" s="1"/>
      <c r="BAE175" s="1"/>
      <c r="BAF175" s="1"/>
      <c r="BAG175" s="1"/>
      <c r="BAH175" s="1"/>
      <c r="BAI175" s="1"/>
      <c r="BAJ175" s="1"/>
      <c r="BAK175" s="1"/>
      <c r="BAL175" s="1"/>
      <c r="BAM175" s="1"/>
      <c r="BAN175" s="1"/>
      <c r="BAO175" s="1"/>
      <c r="BAP175" s="1"/>
      <c r="BAQ175" s="1"/>
      <c r="BAR175" s="1"/>
      <c r="BAS175" s="1"/>
      <c r="BAT175" s="1"/>
      <c r="BAU175" s="1"/>
      <c r="BAV175" s="1"/>
      <c r="BAW175" s="1"/>
      <c r="BAX175" s="1"/>
      <c r="BAY175" s="1"/>
      <c r="BAZ175" s="1"/>
      <c r="BBA175" s="1"/>
      <c r="BBB175" s="1"/>
      <c r="BBC175" s="1"/>
      <c r="BBD175" s="1"/>
      <c r="BBE175" s="1"/>
      <c r="BBF175" s="1"/>
      <c r="BBG175" s="1"/>
      <c r="BBH175" s="1"/>
      <c r="BBI175" s="1"/>
      <c r="BBJ175" s="1"/>
      <c r="BBK175" s="1"/>
      <c r="BBL175" s="1"/>
      <c r="BBM175" s="1"/>
      <c r="BBN175" s="1"/>
      <c r="BBO175" s="1"/>
      <c r="BBP175" s="1"/>
      <c r="BBQ175" s="1"/>
      <c r="BBR175" s="1"/>
      <c r="BBS175" s="1"/>
      <c r="BBT175" s="1"/>
      <c r="BBU175" s="1"/>
      <c r="BBV175" s="1"/>
      <c r="BBW175" s="1"/>
      <c r="BBX175" s="1"/>
      <c r="BBY175" s="1"/>
      <c r="BBZ175" s="1"/>
      <c r="BCA175" s="1"/>
      <c r="BCB175" s="1"/>
      <c r="BCC175" s="1"/>
      <c r="BCD175" s="1"/>
      <c r="BCE175" s="1"/>
      <c r="BCF175" s="1"/>
      <c r="BCG175" s="1"/>
      <c r="BCH175" s="1"/>
      <c r="BCI175" s="1"/>
      <c r="BCJ175" s="1"/>
      <c r="BCK175" s="1"/>
      <c r="BCL175" s="1"/>
      <c r="BCM175" s="1"/>
      <c r="BCN175" s="1"/>
      <c r="BCO175" s="1"/>
      <c r="BCP175" s="1"/>
      <c r="BCQ175" s="1"/>
      <c r="BCR175" s="1"/>
      <c r="BCS175" s="1"/>
      <c r="BCT175" s="1"/>
      <c r="BCU175" s="1"/>
      <c r="BCV175" s="1"/>
      <c r="BCW175" s="1"/>
      <c r="BCX175" s="1"/>
      <c r="BCY175" s="1"/>
      <c r="BCZ175" s="1"/>
      <c r="BDA175" s="1"/>
      <c r="BDB175" s="1"/>
      <c r="BDC175" s="1"/>
      <c r="BDD175" s="1"/>
      <c r="BDE175" s="1"/>
      <c r="BDF175" s="1"/>
      <c r="BDG175" s="1"/>
      <c r="BDH175" s="1"/>
      <c r="BDI175" s="1"/>
      <c r="BDJ175" s="1"/>
      <c r="BDK175" s="1"/>
      <c r="BDL175" s="1"/>
      <c r="BDM175" s="1"/>
      <c r="BDN175" s="1"/>
      <c r="BDO175" s="1"/>
      <c r="BDP175" s="1"/>
      <c r="BDQ175" s="1"/>
      <c r="BDR175" s="1"/>
      <c r="BDS175" s="1"/>
      <c r="BDT175" s="1"/>
      <c r="BDU175" s="1"/>
      <c r="BDV175" s="1"/>
      <c r="BDW175" s="1"/>
      <c r="BDX175" s="1"/>
      <c r="BDY175" s="1"/>
      <c r="BDZ175" s="1"/>
      <c r="BEA175" s="1"/>
      <c r="BEB175" s="1"/>
      <c r="BEC175" s="1"/>
      <c r="BED175" s="1"/>
      <c r="BEE175" s="1"/>
      <c r="BEF175" s="1"/>
      <c r="BEG175" s="1"/>
      <c r="BEH175" s="1"/>
      <c r="BEI175" s="1"/>
      <c r="BEJ175" s="1"/>
      <c r="BEK175" s="1"/>
      <c r="BEL175" s="1"/>
      <c r="BEM175" s="1"/>
      <c r="BEN175" s="1"/>
      <c r="BEO175" s="1"/>
      <c r="BEP175" s="1"/>
      <c r="BEQ175" s="1"/>
      <c r="BER175" s="1"/>
      <c r="BES175" s="1"/>
      <c r="BET175" s="1"/>
      <c r="BEU175" s="1"/>
      <c r="BEV175" s="1"/>
      <c r="BEW175" s="1"/>
      <c r="BEX175" s="1"/>
      <c r="BEY175" s="1"/>
      <c r="BEZ175" s="1"/>
      <c r="BFA175" s="1"/>
      <c r="BFB175" s="1"/>
      <c r="BFC175" s="1"/>
      <c r="BFD175" s="1"/>
      <c r="BFE175" s="1"/>
      <c r="BFF175" s="1"/>
      <c r="BFG175" s="1"/>
      <c r="BFH175" s="1"/>
      <c r="BFI175" s="1"/>
      <c r="BFJ175" s="1"/>
      <c r="BFK175" s="1"/>
      <c r="BFL175" s="1"/>
      <c r="BFM175" s="1"/>
      <c r="BFN175" s="1"/>
      <c r="BFO175" s="1"/>
      <c r="BFP175" s="1"/>
      <c r="BFQ175" s="1"/>
      <c r="BFR175" s="1"/>
      <c r="BFS175" s="1"/>
      <c r="BFT175" s="1"/>
      <c r="BFU175" s="1"/>
      <c r="BFV175" s="1"/>
      <c r="BFW175" s="1"/>
      <c r="BFX175" s="1"/>
      <c r="BFY175" s="1"/>
      <c r="BFZ175" s="1"/>
      <c r="BGA175" s="1"/>
      <c r="BGB175" s="1"/>
      <c r="BGC175" s="1"/>
      <c r="BGD175" s="1"/>
      <c r="BGE175" s="1"/>
      <c r="BGF175" s="1"/>
      <c r="BGG175" s="1"/>
      <c r="BGH175" s="1"/>
      <c r="BGI175" s="1"/>
      <c r="BGJ175" s="1"/>
      <c r="BGK175" s="1"/>
      <c r="BGL175" s="1"/>
      <c r="BGM175" s="1"/>
      <c r="BGN175" s="1"/>
      <c r="BGO175" s="1"/>
      <c r="BGP175" s="1"/>
      <c r="BGQ175" s="1"/>
      <c r="BGR175" s="1"/>
      <c r="BGS175" s="1"/>
      <c r="BGT175" s="1"/>
      <c r="BGU175" s="1"/>
      <c r="BGV175" s="1"/>
      <c r="BGW175" s="1"/>
      <c r="BGX175" s="1"/>
      <c r="BGY175" s="1"/>
      <c r="BGZ175" s="1"/>
      <c r="BHA175" s="1"/>
      <c r="BHB175" s="1"/>
      <c r="BHC175" s="1"/>
      <c r="BHD175" s="1"/>
      <c r="BHE175" s="1"/>
      <c r="BHF175" s="1"/>
      <c r="BHG175" s="1"/>
      <c r="BHH175" s="1"/>
      <c r="BHI175" s="1"/>
      <c r="BHJ175" s="1"/>
      <c r="BHK175" s="1"/>
      <c r="BHL175" s="1"/>
      <c r="BHM175" s="1"/>
      <c r="BHN175" s="1"/>
      <c r="BHO175" s="1"/>
      <c r="BHP175" s="1"/>
      <c r="BHQ175" s="1"/>
      <c r="BHR175" s="1"/>
      <c r="BHS175" s="1"/>
      <c r="BHT175" s="1"/>
      <c r="BHU175" s="1"/>
      <c r="BHV175" s="1"/>
      <c r="BHW175" s="1"/>
      <c r="BHX175" s="1"/>
      <c r="BHY175" s="1"/>
      <c r="BHZ175" s="1"/>
      <c r="BIA175" s="1"/>
      <c r="BIB175" s="1"/>
      <c r="BIC175" s="1"/>
      <c r="BID175" s="1"/>
      <c r="BIE175" s="1"/>
      <c r="BIF175" s="1"/>
      <c r="BIG175" s="1"/>
      <c r="BIH175" s="1"/>
      <c r="BII175" s="1"/>
      <c r="BIJ175" s="1"/>
      <c r="BIK175" s="1"/>
      <c r="BIL175" s="1"/>
      <c r="BIM175" s="1"/>
      <c r="BIN175" s="1"/>
      <c r="BIO175" s="1"/>
      <c r="BIP175" s="1"/>
      <c r="BIQ175" s="1"/>
      <c r="BIR175" s="1"/>
      <c r="BIS175" s="1"/>
      <c r="BIT175" s="1"/>
      <c r="BIU175" s="1"/>
      <c r="BIV175" s="1"/>
      <c r="BIW175" s="1"/>
      <c r="BIX175" s="1"/>
      <c r="BIY175" s="1"/>
      <c r="BIZ175" s="1"/>
      <c r="BJA175" s="1"/>
      <c r="BJB175" s="1"/>
      <c r="BJC175" s="1"/>
      <c r="BJD175" s="1"/>
      <c r="BJE175" s="1"/>
      <c r="BJF175" s="1"/>
      <c r="BJG175" s="1"/>
      <c r="BJH175" s="1"/>
      <c r="BJI175" s="1"/>
      <c r="BJJ175" s="1"/>
      <c r="BJK175" s="1"/>
      <c r="BJL175" s="1"/>
      <c r="BJM175" s="1"/>
      <c r="BJN175" s="1"/>
      <c r="BJO175" s="1"/>
      <c r="BJP175" s="1"/>
      <c r="BJQ175" s="1"/>
      <c r="BJR175" s="1"/>
      <c r="BJS175" s="1"/>
      <c r="BJT175" s="1"/>
      <c r="BJU175" s="1"/>
      <c r="BJV175" s="1"/>
      <c r="BJW175" s="1"/>
      <c r="BJX175" s="1"/>
      <c r="BJY175" s="1"/>
      <c r="BJZ175" s="1"/>
      <c r="BKA175" s="1"/>
      <c r="BKB175" s="1"/>
      <c r="BKC175" s="1"/>
      <c r="BKD175" s="1"/>
      <c r="BKE175" s="1"/>
      <c r="BKF175" s="1"/>
      <c r="BKG175" s="1"/>
      <c r="BKH175" s="1"/>
      <c r="BKI175" s="1"/>
      <c r="BKJ175" s="1"/>
      <c r="BKK175" s="1"/>
      <c r="BKL175" s="1"/>
      <c r="BKM175" s="1"/>
      <c r="BKN175" s="1"/>
      <c r="BKO175" s="1"/>
      <c r="BKP175" s="1"/>
      <c r="BKQ175" s="1"/>
      <c r="BKR175" s="1"/>
      <c r="BKS175" s="1"/>
      <c r="BKT175" s="1"/>
      <c r="BKU175" s="1"/>
      <c r="BKV175" s="1"/>
      <c r="BKW175" s="1"/>
      <c r="BKX175" s="1"/>
      <c r="BKY175" s="1"/>
      <c r="BKZ175" s="1"/>
      <c r="BLA175" s="1"/>
      <c r="BLB175" s="1"/>
      <c r="BLC175" s="1"/>
      <c r="BLD175" s="1"/>
      <c r="BLE175" s="1"/>
      <c r="BLF175" s="1"/>
      <c r="BLG175" s="1"/>
      <c r="BLH175" s="1"/>
      <c r="BLI175" s="1"/>
      <c r="BLJ175" s="1"/>
      <c r="BLK175" s="1"/>
      <c r="BLL175" s="1"/>
      <c r="BLM175" s="1"/>
      <c r="BLN175" s="1"/>
      <c r="BLO175" s="1"/>
      <c r="BLP175" s="1"/>
      <c r="BLQ175" s="1"/>
      <c r="BLR175" s="1"/>
      <c r="BLS175" s="1"/>
      <c r="BLT175" s="1"/>
      <c r="BLU175" s="1"/>
      <c r="BLV175" s="1"/>
      <c r="BLW175" s="1"/>
      <c r="BLX175" s="1"/>
      <c r="BLY175" s="1"/>
      <c r="BLZ175" s="1"/>
      <c r="BMA175" s="1"/>
      <c r="BMB175" s="1"/>
      <c r="BMC175" s="1"/>
      <c r="BMD175" s="1"/>
      <c r="BME175" s="1"/>
      <c r="BMF175" s="1"/>
      <c r="BMG175" s="1"/>
      <c r="BMH175" s="1"/>
      <c r="BMI175" s="1"/>
      <c r="BMJ175" s="1"/>
      <c r="BMK175" s="1"/>
      <c r="BML175" s="1"/>
      <c r="BMM175" s="1"/>
      <c r="BMN175" s="1"/>
      <c r="BMO175" s="1"/>
      <c r="BMP175" s="1"/>
      <c r="BMQ175" s="1"/>
      <c r="BMR175" s="1"/>
      <c r="BMS175" s="1"/>
      <c r="BMT175" s="1"/>
      <c r="BMU175" s="1"/>
      <c r="BMV175" s="1"/>
      <c r="BMW175" s="1"/>
      <c r="BMX175" s="1"/>
      <c r="BMY175" s="1"/>
      <c r="BMZ175" s="1"/>
      <c r="BNA175" s="1"/>
      <c r="BNB175" s="1"/>
      <c r="BNC175" s="1"/>
      <c r="BND175" s="1"/>
      <c r="BNE175" s="1"/>
      <c r="BNF175" s="1"/>
      <c r="BNG175" s="1"/>
      <c r="BNH175" s="1"/>
      <c r="BNI175" s="1"/>
      <c r="BNJ175" s="1"/>
      <c r="BNK175" s="1"/>
      <c r="BNL175" s="1"/>
      <c r="BNM175" s="1"/>
      <c r="BNN175" s="1"/>
      <c r="BNO175" s="1"/>
      <c r="BNP175" s="1"/>
      <c r="BNQ175" s="1"/>
      <c r="BNR175" s="1"/>
      <c r="BNS175" s="1"/>
      <c r="BNT175" s="1"/>
      <c r="BNU175" s="1"/>
      <c r="BNV175" s="1"/>
      <c r="BNW175" s="1"/>
      <c r="BNX175" s="1"/>
      <c r="BNY175" s="1"/>
      <c r="BNZ175" s="1"/>
      <c r="BOA175" s="1"/>
      <c r="BOB175" s="1"/>
      <c r="BOC175" s="1"/>
      <c r="BOD175" s="1"/>
      <c r="BOE175" s="1"/>
      <c r="BOF175" s="1"/>
      <c r="BOG175" s="1"/>
      <c r="BOH175" s="1"/>
      <c r="BOI175" s="1"/>
      <c r="BOJ175" s="1"/>
      <c r="BOK175" s="1"/>
      <c r="BOL175" s="1"/>
      <c r="BOM175" s="1"/>
      <c r="BON175" s="1"/>
      <c r="BOO175" s="1"/>
      <c r="BOP175" s="1"/>
      <c r="BOQ175" s="1"/>
      <c r="BOR175" s="1"/>
      <c r="BOS175" s="1"/>
      <c r="BOT175" s="1"/>
      <c r="BOU175" s="1"/>
      <c r="BOV175" s="1"/>
      <c r="BOW175" s="1"/>
      <c r="BOX175" s="1"/>
      <c r="BOY175" s="1"/>
      <c r="BOZ175" s="1"/>
      <c r="BPA175" s="1"/>
      <c r="BPB175" s="1"/>
      <c r="BPC175" s="1"/>
      <c r="BPD175" s="1"/>
      <c r="BPE175" s="1"/>
      <c r="BPF175" s="1"/>
      <c r="BPG175" s="1"/>
      <c r="BPH175" s="1"/>
      <c r="BPI175" s="1"/>
      <c r="BPJ175" s="1"/>
      <c r="BPK175" s="1"/>
      <c r="BPL175" s="1"/>
      <c r="BPM175" s="1"/>
      <c r="BPN175" s="1"/>
      <c r="BPO175" s="1"/>
      <c r="BPP175" s="1"/>
      <c r="BPQ175" s="1"/>
      <c r="BPR175" s="1"/>
      <c r="BPS175" s="1"/>
      <c r="BPT175" s="1"/>
      <c r="BPU175" s="1"/>
      <c r="BPV175" s="1"/>
      <c r="BPW175" s="1"/>
      <c r="BPX175" s="1"/>
      <c r="BPY175" s="1"/>
      <c r="BPZ175" s="1"/>
      <c r="BQA175" s="1"/>
      <c r="BQB175" s="1"/>
      <c r="BQC175" s="1"/>
      <c r="BQD175" s="1"/>
      <c r="BQE175" s="1"/>
      <c r="BQF175" s="1"/>
      <c r="BQG175" s="1"/>
      <c r="BQH175" s="1"/>
      <c r="BQI175" s="1"/>
      <c r="BQJ175" s="1"/>
      <c r="BQK175" s="1"/>
      <c r="BQL175" s="1"/>
      <c r="BQM175" s="1"/>
      <c r="BQN175" s="1"/>
      <c r="BQO175" s="1"/>
      <c r="BQP175" s="1"/>
      <c r="BQQ175" s="1"/>
      <c r="BQR175" s="1"/>
      <c r="BQS175" s="1"/>
      <c r="BQT175" s="1"/>
      <c r="BQU175" s="1"/>
      <c r="BQV175" s="1"/>
      <c r="BQW175" s="1"/>
      <c r="BQX175" s="1"/>
      <c r="BQY175" s="1"/>
      <c r="BQZ175" s="1"/>
      <c r="BRA175" s="1"/>
      <c r="BRB175" s="1"/>
      <c r="BRC175" s="1"/>
      <c r="BRD175" s="1"/>
      <c r="BRE175" s="1"/>
      <c r="BRF175" s="1"/>
      <c r="BRG175" s="1"/>
      <c r="BRH175" s="1"/>
      <c r="BRI175" s="1"/>
      <c r="BRJ175" s="1"/>
      <c r="BRK175" s="1"/>
      <c r="BRL175" s="1"/>
      <c r="BRM175" s="1"/>
      <c r="BRN175" s="1"/>
      <c r="BRO175" s="1"/>
      <c r="BRP175" s="1"/>
      <c r="BRQ175" s="1"/>
      <c r="BRR175" s="1"/>
      <c r="BRS175" s="1"/>
      <c r="BRT175" s="1"/>
      <c r="BRU175" s="1"/>
      <c r="BRV175" s="1"/>
      <c r="BRW175" s="1"/>
      <c r="BRX175" s="1"/>
      <c r="BRY175" s="1"/>
      <c r="BRZ175" s="1"/>
      <c r="BSA175" s="1"/>
      <c r="BSB175" s="1"/>
      <c r="BSC175" s="1"/>
      <c r="BSD175" s="1"/>
      <c r="BSE175" s="1"/>
      <c r="BSF175" s="1"/>
      <c r="BSG175" s="1"/>
      <c r="BSH175" s="1"/>
      <c r="BSI175" s="1"/>
      <c r="BSJ175" s="1"/>
      <c r="BSK175" s="1"/>
      <c r="BSL175" s="1"/>
      <c r="BSM175" s="1"/>
      <c r="BSN175" s="1"/>
      <c r="BSO175" s="1"/>
      <c r="BSP175" s="1"/>
      <c r="BSQ175" s="1"/>
      <c r="BSR175" s="1"/>
      <c r="BSS175" s="1"/>
      <c r="BST175" s="1"/>
      <c r="BSU175" s="1"/>
      <c r="BSV175" s="1"/>
      <c r="BSW175" s="1"/>
      <c r="BSX175" s="1"/>
      <c r="BSY175" s="1"/>
      <c r="BSZ175" s="1"/>
      <c r="BTA175" s="1"/>
      <c r="BTB175" s="1"/>
      <c r="BTC175" s="1"/>
      <c r="BTD175" s="1"/>
      <c r="BTE175" s="1"/>
      <c r="BTF175" s="1"/>
      <c r="BTG175" s="1"/>
      <c r="BTH175" s="1"/>
      <c r="BTI175" s="1"/>
      <c r="BTJ175" s="1"/>
      <c r="BTK175" s="1"/>
      <c r="BTL175" s="1"/>
      <c r="BTM175" s="1"/>
      <c r="BTN175" s="1"/>
      <c r="BTO175" s="1"/>
      <c r="BTP175" s="1"/>
      <c r="BTQ175" s="1"/>
      <c r="BTR175" s="1"/>
      <c r="BTS175" s="1"/>
      <c r="BTT175" s="1"/>
      <c r="BTU175" s="1"/>
      <c r="BTV175" s="1"/>
      <c r="BTW175" s="1"/>
      <c r="BTX175" s="1"/>
      <c r="BTY175" s="1"/>
      <c r="BTZ175" s="1"/>
      <c r="BUA175" s="1"/>
      <c r="BUB175" s="1"/>
      <c r="BUC175" s="1"/>
      <c r="BUD175" s="1"/>
      <c r="BUE175" s="1"/>
      <c r="BUF175" s="1"/>
      <c r="BUG175" s="1"/>
      <c r="BUH175" s="1"/>
      <c r="BUI175" s="1"/>
      <c r="BUJ175" s="1"/>
      <c r="BUK175" s="1"/>
      <c r="BUL175" s="1"/>
      <c r="BUM175" s="1"/>
      <c r="BUN175" s="1"/>
      <c r="BUO175" s="1"/>
      <c r="BUP175" s="1"/>
      <c r="BUQ175" s="1"/>
      <c r="BUR175" s="1"/>
      <c r="BUS175" s="1"/>
      <c r="BUT175" s="1"/>
      <c r="BUU175" s="1"/>
      <c r="BUV175" s="1"/>
      <c r="BUW175" s="1"/>
      <c r="BUX175" s="1"/>
      <c r="BUY175" s="1"/>
      <c r="BUZ175" s="1"/>
      <c r="BVA175" s="1"/>
      <c r="BVB175" s="1"/>
      <c r="BVC175" s="1"/>
      <c r="BVD175" s="1"/>
      <c r="BVE175" s="1"/>
      <c r="BVF175" s="1"/>
      <c r="BVG175" s="1"/>
      <c r="BVH175" s="1"/>
      <c r="BVI175" s="1"/>
      <c r="BVJ175" s="1"/>
      <c r="BVK175" s="1"/>
      <c r="BVL175" s="1"/>
      <c r="BVM175" s="1"/>
      <c r="BVN175" s="1"/>
      <c r="BVO175" s="1"/>
      <c r="BVP175" s="1"/>
      <c r="BVQ175" s="1"/>
      <c r="BVR175" s="1"/>
      <c r="BVS175" s="1"/>
      <c r="BVT175" s="1"/>
      <c r="BVU175" s="1"/>
      <c r="BVV175" s="1"/>
      <c r="BVW175" s="1"/>
      <c r="BVX175" s="1"/>
      <c r="BVY175" s="1"/>
      <c r="BVZ175" s="1"/>
      <c r="BWA175" s="1"/>
      <c r="BWB175" s="1"/>
      <c r="BWC175" s="1"/>
      <c r="BWD175" s="1"/>
      <c r="BWE175" s="1"/>
      <c r="BWF175" s="1"/>
      <c r="BWG175" s="1"/>
      <c r="BWH175" s="1"/>
      <c r="BWI175" s="1"/>
      <c r="BWJ175" s="1"/>
      <c r="BWK175" s="1"/>
      <c r="BWL175" s="1"/>
      <c r="BWM175" s="1"/>
      <c r="BWN175" s="1"/>
      <c r="BWO175" s="1"/>
      <c r="BWP175" s="1"/>
      <c r="BWQ175" s="1"/>
      <c r="BWR175" s="1"/>
      <c r="BWS175" s="1"/>
      <c r="BWT175" s="1"/>
      <c r="BWU175" s="1"/>
      <c r="BWV175" s="1"/>
      <c r="BWW175" s="1"/>
      <c r="BWX175" s="1"/>
      <c r="BWY175" s="1"/>
      <c r="BWZ175" s="1"/>
      <c r="BXA175" s="1"/>
      <c r="BXB175" s="1"/>
      <c r="BXC175" s="1"/>
      <c r="BXD175" s="1"/>
      <c r="BXE175" s="1"/>
      <c r="BXF175" s="1"/>
      <c r="BXG175" s="1"/>
      <c r="BXH175" s="1"/>
      <c r="BXI175" s="1"/>
      <c r="BXJ175" s="1"/>
      <c r="BXK175" s="1"/>
      <c r="BXL175" s="1"/>
      <c r="BXM175" s="1"/>
      <c r="BXN175" s="1"/>
      <c r="BXO175" s="1"/>
      <c r="BXP175" s="1"/>
      <c r="BXQ175" s="1"/>
      <c r="BXR175" s="1"/>
      <c r="BXS175" s="1"/>
      <c r="BXT175" s="1"/>
      <c r="BXU175" s="1"/>
      <c r="BXV175" s="1"/>
      <c r="BXW175" s="1"/>
      <c r="BXX175" s="1"/>
      <c r="BXY175" s="1"/>
      <c r="BXZ175" s="1"/>
      <c r="BYA175" s="1"/>
      <c r="BYB175" s="1"/>
      <c r="BYC175" s="1"/>
      <c r="BYD175" s="1"/>
      <c r="BYE175" s="1"/>
      <c r="BYF175" s="1"/>
      <c r="BYG175" s="1"/>
      <c r="BYH175" s="1"/>
      <c r="BYI175" s="1"/>
      <c r="BYJ175" s="1"/>
      <c r="BYK175" s="1"/>
      <c r="BYL175" s="1"/>
      <c r="BYM175" s="1"/>
      <c r="BYN175" s="1"/>
      <c r="BYO175" s="1"/>
      <c r="BYP175" s="1"/>
      <c r="BYQ175" s="1"/>
      <c r="BYR175" s="1"/>
      <c r="BYS175" s="1"/>
      <c r="BYT175" s="1"/>
      <c r="BYU175" s="1"/>
      <c r="BYV175" s="1"/>
      <c r="BYW175" s="1"/>
      <c r="BYX175" s="1"/>
      <c r="BYY175" s="1"/>
      <c r="BYZ175" s="1"/>
      <c r="BZA175" s="1"/>
      <c r="BZB175" s="1"/>
      <c r="BZC175" s="1"/>
      <c r="BZD175" s="1"/>
      <c r="BZE175" s="1"/>
      <c r="BZF175" s="1"/>
      <c r="BZG175" s="1"/>
      <c r="BZH175" s="1"/>
      <c r="BZI175" s="1"/>
      <c r="BZJ175" s="1"/>
      <c r="BZK175" s="1"/>
      <c r="BZL175" s="1"/>
      <c r="BZM175" s="1"/>
      <c r="BZN175" s="1"/>
      <c r="BZO175" s="1"/>
      <c r="BZP175" s="1"/>
      <c r="BZQ175" s="1"/>
      <c r="BZR175" s="1"/>
      <c r="BZS175" s="1"/>
      <c r="BZT175" s="1"/>
      <c r="BZU175" s="1"/>
      <c r="BZV175" s="1"/>
      <c r="BZW175" s="1"/>
      <c r="BZX175" s="1"/>
      <c r="BZY175" s="1"/>
      <c r="BZZ175" s="1"/>
      <c r="CAA175" s="1"/>
      <c r="CAB175" s="1"/>
      <c r="CAC175" s="1"/>
      <c r="CAD175" s="1"/>
      <c r="CAE175" s="1"/>
      <c r="CAF175" s="1"/>
      <c r="CAG175" s="1"/>
      <c r="CAH175" s="1"/>
      <c r="CAI175" s="1"/>
      <c r="CAJ175" s="1"/>
      <c r="CAK175" s="1"/>
      <c r="CAL175" s="1"/>
      <c r="CAM175" s="1"/>
      <c r="CAN175" s="1"/>
      <c r="CAO175" s="1"/>
      <c r="CAP175" s="1"/>
      <c r="CAQ175" s="1"/>
      <c r="CAR175" s="1"/>
      <c r="CAS175" s="1"/>
      <c r="CAT175" s="1"/>
      <c r="CAU175" s="1"/>
      <c r="CAV175" s="1"/>
      <c r="CAW175" s="1"/>
      <c r="CAX175" s="1"/>
      <c r="CAY175" s="1"/>
      <c r="CAZ175" s="1"/>
      <c r="CBA175" s="1"/>
      <c r="CBB175" s="1"/>
      <c r="CBC175" s="1"/>
      <c r="CBD175" s="1"/>
      <c r="CBE175" s="1"/>
      <c r="CBF175" s="1"/>
      <c r="CBG175" s="1"/>
      <c r="CBH175" s="1"/>
      <c r="CBI175" s="1"/>
      <c r="CBJ175" s="1"/>
      <c r="CBK175" s="1"/>
      <c r="CBL175" s="1"/>
      <c r="CBM175" s="1"/>
      <c r="CBN175" s="1"/>
      <c r="CBO175" s="1"/>
      <c r="CBP175" s="1"/>
      <c r="CBQ175" s="1"/>
      <c r="CBR175" s="1"/>
      <c r="CBS175" s="1"/>
      <c r="CBT175" s="1"/>
      <c r="CBU175" s="1"/>
      <c r="CBV175" s="1"/>
      <c r="CBW175" s="1"/>
      <c r="CBX175" s="1"/>
      <c r="CBY175" s="1"/>
      <c r="CBZ175" s="1"/>
      <c r="CCA175" s="1"/>
      <c r="CCB175" s="1"/>
      <c r="CCC175" s="1"/>
      <c r="CCD175" s="1"/>
      <c r="CCE175" s="1"/>
      <c r="CCF175" s="1"/>
      <c r="CCG175" s="1"/>
      <c r="CCH175" s="1"/>
      <c r="CCI175" s="1"/>
      <c r="CCJ175" s="1"/>
      <c r="CCK175" s="1"/>
      <c r="CCL175" s="1"/>
      <c r="CCM175" s="1"/>
      <c r="CCN175" s="1"/>
      <c r="CCO175" s="1"/>
      <c r="CCP175" s="1"/>
      <c r="CCQ175" s="1"/>
      <c r="CCR175" s="1"/>
      <c r="CCS175" s="1"/>
      <c r="CCT175" s="1"/>
      <c r="CCU175" s="1"/>
      <c r="CCV175" s="1"/>
      <c r="CCW175" s="1"/>
      <c r="CCX175" s="1"/>
      <c r="CCY175" s="1"/>
      <c r="CCZ175" s="1"/>
      <c r="CDA175" s="1"/>
      <c r="CDB175" s="1"/>
      <c r="CDC175" s="1"/>
      <c r="CDD175" s="1"/>
      <c r="CDE175" s="1"/>
      <c r="CDF175" s="1"/>
      <c r="CDG175" s="1"/>
      <c r="CDH175" s="1"/>
      <c r="CDI175" s="1"/>
      <c r="CDJ175" s="1"/>
      <c r="CDK175" s="1"/>
      <c r="CDL175" s="1"/>
      <c r="CDM175" s="1"/>
      <c r="CDN175" s="1"/>
      <c r="CDO175" s="1"/>
      <c r="CDP175" s="1"/>
      <c r="CDQ175" s="1"/>
      <c r="CDR175" s="1"/>
      <c r="CDS175" s="1"/>
      <c r="CDT175" s="1"/>
      <c r="CDU175" s="1"/>
      <c r="CDV175" s="1"/>
      <c r="CDW175" s="1"/>
      <c r="CDX175" s="1"/>
      <c r="CDY175" s="1"/>
      <c r="CDZ175" s="1"/>
      <c r="CEA175" s="1"/>
      <c r="CEB175" s="1"/>
      <c r="CEC175" s="1"/>
      <c r="CED175" s="1"/>
      <c r="CEE175" s="1"/>
      <c r="CEF175" s="1"/>
      <c r="CEG175" s="1"/>
      <c r="CEH175" s="1"/>
      <c r="CEI175" s="1"/>
      <c r="CEJ175" s="1"/>
      <c r="CEK175" s="1"/>
      <c r="CEL175" s="1"/>
      <c r="CEM175" s="1"/>
      <c r="CEN175" s="1"/>
      <c r="CEO175" s="1"/>
      <c r="CEP175" s="1"/>
      <c r="CEQ175" s="1"/>
      <c r="CER175" s="1"/>
      <c r="CES175" s="1"/>
      <c r="CET175" s="1"/>
      <c r="CEU175" s="1"/>
      <c r="CEV175" s="1"/>
      <c r="CEW175" s="1"/>
      <c r="CEX175" s="1"/>
      <c r="CEY175" s="1"/>
      <c r="CEZ175" s="1"/>
      <c r="CFA175" s="1"/>
      <c r="CFB175" s="1"/>
      <c r="CFC175" s="1"/>
      <c r="CFD175" s="1"/>
      <c r="CFE175" s="1"/>
      <c r="CFF175" s="1"/>
      <c r="CFG175" s="1"/>
      <c r="CFH175" s="1"/>
      <c r="CFI175" s="1"/>
      <c r="CFJ175" s="1"/>
      <c r="CFK175" s="1"/>
      <c r="CFL175" s="1"/>
      <c r="CFM175" s="1"/>
      <c r="CFN175" s="1"/>
      <c r="CFO175" s="1"/>
      <c r="CFP175" s="1"/>
      <c r="CFQ175" s="1"/>
      <c r="CFR175" s="1"/>
      <c r="CFS175" s="1"/>
      <c r="CFT175" s="1"/>
      <c r="CFU175" s="1"/>
      <c r="CFV175" s="1"/>
      <c r="CFW175" s="1"/>
      <c r="CFX175" s="1"/>
      <c r="CFY175" s="1"/>
      <c r="CFZ175" s="1"/>
      <c r="CGA175" s="1"/>
      <c r="CGB175" s="1"/>
      <c r="CGC175" s="1"/>
      <c r="CGD175" s="1"/>
      <c r="CGE175" s="1"/>
      <c r="CGF175" s="1"/>
      <c r="CGG175" s="1"/>
      <c r="CGH175" s="1"/>
      <c r="CGI175" s="1"/>
      <c r="CGJ175" s="1"/>
      <c r="CGK175" s="1"/>
      <c r="CGL175" s="1"/>
      <c r="CGM175" s="1"/>
      <c r="CGN175" s="1"/>
      <c r="CGO175" s="1"/>
      <c r="CGP175" s="1"/>
      <c r="CGQ175" s="1"/>
      <c r="CGR175" s="1"/>
      <c r="CGS175" s="1"/>
      <c r="CGT175" s="1"/>
      <c r="CGU175" s="1"/>
      <c r="CGV175" s="1"/>
      <c r="CGW175" s="1"/>
      <c r="CGX175" s="1"/>
      <c r="CGY175" s="1"/>
      <c r="CGZ175" s="1"/>
      <c r="CHA175" s="1"/>
      <c r="CHB175" s="1"/>
      <c r="CHC175" s="1"/>
      <c r="CHD175" s="1"/>
      <c r="CHE175" s="1"/>
      <c r="CHF175" s="1"/>
      <c r="CHG175" s="1"/>
      <c r="CHH175" s="1"/>
      <c r="CHI175" s="1"/>
      <c r="CHJ175" s="1"/>
      <c r="CHK175" s="1"/>
      <c r="CHL175" s="1"/>
      <c r="CHM175" s="1"/>
      <c r="CHN175" s="1"/>
      <c r="CHO175" s="1"/>
      <c r="CHP175" s="1"/>
      <c r="CHQ175" s="1"/>
      <c r="CHR175" s="1"/>
      <c r="CHS175" s="1"/>
      <c r="CHT175" s="1"/>
      <c r="CHU175" s="1"/>
      <c r="CHV175" s="1"/>
      <c r="CHW175" s="1"/>
      <c r="CHX175" s="1"/>
      <c r="CHY175" s="1"/>
      <c r="CHZ175" s="1"/>
      <c r="CIA175" s="1"/>
      <c r="CIB175" s="1"/>
      <c r="CIC175" s="1"/>
      <c r="CID175" s="1"/>
      <c r="CIE175" s="1"/>
      <c r="CIF175" s="1"/>
      <c r="CIG175" s="1"/>
      <c r="CIH175" s="1"/>
      <c r="CII175" s="1"/>
      <c r="CIJ175" s="1"/>
      <c r="CIK175" s="1"/>
      <c r="CIL175" s="1"/>
      <c r="CIM175" s="1"/>
      <c r="CIN175" s="1"/>
      <c r="CIO175" s="1"/>
      <c r="CIP175" s="1"/>
      <c r="CIQ175" s="1"/>
      <c r="CIR175" s="1"/>
      <c r="CIS175" s="1"/>
      <c r="CIT175" s="1"/>
      <c r="CIU175" s="1"/>
      <c r="CIV175" s="1"/>
      <c r="CIW175" s="1"/>
      <c r="CIX175" s="1"/>
      <c r="CIY175" s="1"/>
      <c r="CIZ175" s="1"/>
      <c r="CJA175" s="1"/>
      <c r="CJB175" s="1"/>
      <c r="CJC175" s="1"/>
      <c r="CJD175" s="1"/>
      <c r="CJE175" s="1"/>
      <c r="CJF175" s="1"/>
      <c r="CJG175" s="1"/>
      <c r="CJH175" s="1"/>
      <c r="CJI175" s="1"/>
      <c r="CJJ175" s="1"/>
      <c r="CJK175" s="1"/>
      <c r="CJL175" s="1"/>
      <c r="CJM175" s="1"/>
      <c r="CJN175" s="1"/>
      <c r="CJO175" s="1"/>
      <c r="CJP175" s="1"/>
      <c r="CJQ175" s="1"/>
      <c r="CJR175" s="1"/>
      <c r="CJS175" s="1"/>
      <c r="CJT175" s="1"/>
      <c r="CJU175" s="1"/>
      <c r="CJV175" s="1"/>
      <c r="CJW175" s="1"/>
      <c r="CJX175" s="1"/>
      <c r="CJY175" s="1"/>
      <c r="CJZ175" s="1"/>
      <c r="CKA175" s="1"/>
      <c r="CKB175" s="1"/>
      <c r="CKC175" s="1"/>
      <c r="CKD175" s="1"/>
      <c r="CKE175" s="1"/>
      <c r="CKF175" s="1"/>
      <c r="CKG175" s="1"/>
      <c r="CKH175" s="1"/>
      <c r="CKI175" s="1"/>
      <c r="CKJ175" s="1"/>
      <c r="CKK175" s="1"/>
      <c r="CKL175" s="1"/>
      <c r="CKM175" s="1"/>
      <c r="CKN175" s="1"/>
      <c r="CKO175" s="1"/>
      <c r="CKP175" s="1"/>
      <c r="CKQ175" s="1"/>
      <c r="CKR175" s="1"/>
      <c r="CKS175" s="1"/>
      <c r="CKT175" s="1"/>
      <c r="CKU175" s="1"/>
      <c r="CKV175" s="1"/>
      <c r="CKW175" s="1"/>
      <c r="CKX175" s="1"/>
      <c r="CKY175" s="1"/>
      <c r="CKZ175" s="1"/>
      <c r="CLA175" s="1"/>
      <c r="CLB175" s="1"/>
      <c r="CLC175" s="1"/>
      <c r="CLD175" s="1"/>
      <c r="CLE175" s="1"/>
      <c r="CLF175" s="1"/>
      <c r="CLG175" s="1"/>
      <c r="CLH175" s="1"/>
      <c r="CLI175" s="1"/>
      <c r="CLJ175" s="1"/>
      <c r="CLK175" s="1"/>
      <c r="CLL175" s="1"/>
      <c r="CLM175" s="1"/>
      <c r="CLN175" s="1"/>
      <c r="CLO175" s="1"/>
      <c r="CLP175" s="1"/>
      <c r="CLQ175" s="1"/>
      <c r="CLR175" s="1"/>
      <c r="CLS175" s="1"/>
      <c r="CLT175" s="1"/>
      <c r="CLU175" s="1"/>
      <c r="CLV175" s="1"/>
      <c r="CLW175" s="1"/>
      <c r="CLX175" s="1"/>
      <c r="CLY175" s="1"/>
      <c r="CLZ175" s="1"/>
      <c r="CMA175" s="1"/>
      <c r="CMB175" s="1"/>
      <c r="CMC175" s="1"/>
      <c r="CMD175" s="1"/>
      <c r="CME175" s="1"/>
      <c r="CMF175" s="1"/>
      <c r="CMG175" s="1"/>
      <c r="CMH175" s="1"/>
      <c r="CMI175" s="1"/>
      <c r="CMJ175" s="1"/>
      <c r="CMK175" s="1"/>
      <c r="CML175" s="1"/>
      <c r="CMM175" s="1"/>
      <c r="CMN175" s="1"/>
      <c r="CMO175" s="1"/>
      <c r="CMP175" s="1"/>
      <c r="CMQ175" s="1"/>
      <c r="CMR175" s="1"/>
      <c r="CMS175" s="1"/>
      <c r="CMT175" s="1"/>
      <c r="CMU175" s="1"/>
      <c r="CMV175" s="1"/>
      <c r="CMW175" s="1"/>
      <c r="CMX175" s="1"/>
      <c r="CMY175" s="1"/>
      <c r="CMZ175" s="1"/>
      <c r="CNA175" s="1"/>
      <c r="CNB175" s="1"/>
      <c r="CNC175" s="1"/>
      <c r="CND175" s="1"/>
      <c r="CNE175" s="1"/>
      <c r="CNF175" s="1"/>
      <c r="CNG175" s="1"/>
      <c r="CNH175" s="1"/>
      <c r="CNI175" s="1"/>
      <c r="CNJ175" s="1"/>
      <c r="CNK175" s="1"/>
      <c r="CNL175" s="1"/>
      <c r="CNM175" s="1"/>
      <c r="CNN175" s="1"/>
      <c r="CNO175" s="1"/>
      <c r="CNP175" s="1"/>
      <c r="CNQ175" s="1"/>
      <c r="CNR175" s="1"/>
      <c r="CNS175" s="1"/>
      <c r="CNT175" s="1"/>
      <c r="CNU175" s="1"/>
      <c r="CNV175" s="1"/>
      <c r="CNW175" s="1"/>
      <c r="CNX175" s="1"/>
      <c r="CNY175" s="1"/>
      <c r="CNZ175" s="1"/>
      <c r="COA175" s="1"/>
      <c r="COB175" s="1"/>
      <c r="COC175" s="1"/>
      <c r="COD175" s="1"/>
      <c r="COE175" s="1"/>
      <c r="COF175" s="1"/>
      <c r="COG175" s="1"/>
      <c r="COH175" s="1"/>
      <c r="COI175" s="1"/>
      <c r="COJ175" s="1"/>
      <c r="COK175" s="1"/>
      <c r="COL175" s="1"/>
      <c r="COM175" s="1"/>
      <c r="CON175" s="1"/>
      <c r="COO175" s="1"/>
      <c r="COP175" s="1"/>
      <c r="COQ175" s="1"/>
      <c r="COR175" s="1"/>
      <c r="COS175" s="1"/>
      <c r="COT175" s="1"/>
      <c r="COU175" s="1"/>
      <c r="COV175" s="1"/>
      <c r="COW175" s="1"/>
      <c r="COX175" s="1"/>
      <c r="COY175" s="1"/>
      <c r="COZ175" s="1"/>
      <c r="CPA175" s="1"/>
      <c r="CPB175" s="1"/>
      <c r="CPC175" s="1"/>
      <c r="CPD175" s="1"/>
      <c r="CPE175" s="1"/>
      <c r="CPF175" s="1"/>
      <c r="CPG175" s="1"/>
      <c r="CPH175" s="1"/>
      <c r="CPI175" s="1"/>
      <c r="CPJ175" s="1"/>
      <c r="CPK175" s="1"/>
      <c r="CPL175" s="1"/>
      <c r="CPM175" s="1"/>
      <c r="CPN175" s="1"/>
      <c r="CPO175" s="1"/>
      <c r="CPP175" s="1"/>
      <c r="CPQ175" s="1"/>
      <c r="CPR175" s="1"/>
      <c r="CPS175" s="1"/>
      <c r="CPT175" s="1"/>
      <c r="CPU175" s="1"/>
      <c r="CPV175" s="1"/>
      <c r="CPW175" s="1"/>
      <c r="CPX175" s="1"/>
      <c r="CPY175" s="1"/>
      <c r="CPZ175" s="1"/>
      <c r="CQA175" s="1"/>
      <c r="CQB175" s="1"/>
      <c r="CQC175" s="1"/>
      <c r="CQD175" s="1"/>
      <c r="CQE175" s="1"/>
      <c r="CQF175" s="1"/>
      <c r="CQG175" s="1"/>
      <c r="CQH175" s="1"/>
      <c r="CQI175" s="1"/>
      <c r="CQJ175" s="1"/>
      <c r="CQK175" s="1"/>
      <c r="CQL175" s="1"/>
      <c r="CQM175" s="1"/>
      <c r="CQN175" s="1"/>
      <c r="CQO175" s="1"/>
      <c r="CQP175" s="1"/>
      <c r="CQQ175" s="1"/>
      <c r="CQR175" s="1"/>
      <c r="CQS175" s="1"/>
      <c r="CQT175" s="1"/>
      <c r="CQU175" s="1"/>
      <c r="CQV175" s="1"/>
      <c r="CQW175" s="1"/>
      <c r="CQX175" s="1"/>
      <c r="CQY175" s="1"/>
      <c r="CQZ175" s="1"/>
      <c r="CRA175" s="1"/>
      <c r="CRB175" s="1"/>
      <c r="CRC175" s="1"/>
      <c r="CRD175" s="1"/>
      <c r="CRE175" s="1"/>
      <c r="CRF175" s="1"/>
      <c r="CRG175" s="1"/>
      <c r="CRH175" s="1"/>
      <c r="CRI175" s="1"/>
      <c r="CRJ175" s="1"/>
      <c r="CRK175" s="1"/>
      <c r="CRL175" s="1"/>
      <c r="CRM175" s="1"/>
      <c r="CRN175" s="1"/>
      <c r="CRO175" s="1"/>
      <c r="CRP175" s="1"/>
      <c r="CRQ175" s="1"/>
      <c r="CRR175" s="1"/>
      <c r="CRS175" s="1"/>
      <c r="CRT175" s="1"/>
      <c r="CRU175" s="1"/>
      <c r="CRV175" s="1"/>
      <c r="CRW175" s="1"/>
      <c r="CRX175" s="1"/>
      <c r="CRY175" s="1"/>
      <c r="CRZ175" s="1"/>
      <c r="CSA175" s="1"/>
      <c r="CSB175" s="1"/>
      <c r="CSC175" s="1"/>
      <c r="CSD175" s="1"/>
      <c r="CSE175" s="1"/>
      <c r="CSF175" s="1"/>
      <c r="CSG175" s="1"/>
      <c r="CSH175" s="1"/>
      <c r="CSI175" s="1"/>
      <c r="CSJ175" s="1"/>
      <c r="CSK175" s="1"/>
      <c r="CSL175" s="1"/>
      <c r="CSM175" s="1"/>
      <c r="CSN175" s="1"/>
      <c r="CSO175" s="1"/>
      <c r="CSP175" s="1"/>
      <c r="CSQ175" s="1"/>
      <c r="CSR175" s="1"/>
      <c r="CSS175" s="1"/>
      <c r="CST175" s="1"/>
      <c r="CSU175" s="1"/>
      <c r="CSV175" s="1"/>
      <c r="CSW175" s="1"/>
      <c r="CSX175" s="1"/>
      <c r="CSY175" s="1"/>
      <c r="CSZ175" s="1"/>
      <c r="CTA175" s="1"/>
      <c r="CTB175" s="1"/>
      <c r="CTC175" s="1"/>
      <c r="CTD175" s="1"/>
      <c r="CTE175" s="1"/>
      <c r="CTF175" s="1"/>
      <c r="CTG175" s="1"/>
      <c r="CTH175" s="1"/>
      <c r="CTI175" s="1"/>
      <c r="CTJ175" s="1"/>
      <c r="CTK175" s="1"/>
      <c r="CTL175" s="1"/>
      <c r="CTM175" s="1"/>
      <c r="CTN175" s="1"/>
      <c r="CTO175" s="1"/>
      <c r="CTP175" s="1"/>
      <c r="CTQ175" s="1"/>
      <c r="CTR175" s="1"/>
      <c r="CTS175" s="1"/>
      <c r="CTT175" s="1"/>
      <c r="CTU175" s="1"/>
      <c r="CTV175" s="1"/>
      <c r="CTW175" s="1"/>
      <c r="CTX175" s="1"/>
      <c r="CTY175" s="1"/>
      <c r="CTZ175" s="1"/>
      <c r="CUA175" s="1"/>
      <c r="CUB175" s="1"/>
      <c r="CUC175" s="1"/>
      <c r="CUD175" s="1"/>
      <c r="CUE175" s="1"/>
      <c r="CUF175" s="1"/>
      <c r="CUG175" s="1"/>
      <c r="CUH175" s="1"/>
      <c r="CUI175" s="1"/>
      <c r="CUJ175" s="1"/>
      <c r="CUK175" s="1"/>
      <c r="CUL175" s="1"/>
      <c r="CUM175" s="1"/>
      <c r="CUN175" s="1"/>
      <c r="CUO175" s="1"/>
      <c r="CUP175" s="1"/>
      <c r="CUQ175" s="1"/>
      <c r="CUR175" s="1"/>
      <c r="CUS175" s="1"/>
      <c r="CUT175" s="1"/>
      <c r="CUU175" s="1"/>
      <c r="CUV175" s="1"/>
      <c r="CUW175" s="1"/>
      <c r="CUX175" s="1"/>
      <c r="CUY175" s="1"/>
      <c r="CUZ175" s="1"/>
      <c r="CVA175" s="1"/>
      <c r="CVB175" s="1"/>
      <c r="CVC175" s="1"/>
      <c r="CVD175" s="1"/>
      <c r="CVE175" s="1"/>
      <c r="CVF175" s="1"/>
      <c r="CVG175" s="1"/>
      <c r="CVH175" s="1"/>
      <c r="CVI175" s="1"/>
      <c r="CVJ175" s="1"/>
      <c r="CVK175" s="1"/>
      <c r="CVL175" s="1"/>
      <c r="CVM175" s="1"/>
      <c r="CVN175" s="1"/>
      <c r="CVO175" s="1"/>
      <c r="CVP175" s="1"/>
      <c r="CVQ175" s="1"/>
      <c r="CVR175" s="1"/>
      <c r="CVS175" s="1"/>
      <c r="CVT175" s="1"/>
      <c r="CVU175" s="1"/>
      <c r="CVV175" s="1"/>
      <c r="CVW175" s="1"/>
      <c r="CVX175" s="1"/>
      <c r="CVY175" s="1"/>
      <c r="CVZ175" s="1"/>
      <c r="CWA175" s="1"/>
      <c r="CWB175" s="1"/>
      <c r="CWC175" s="1"/>
      <c r="CWD175" s="1"/>
      <c r="CWE175" s="1"/>
      <c r="CWF175" s="1"/>
      <c r="CWG175" s="1"/>
      <c r="CWH175" s="1"/>
      <c r="CWI175" s="1"/>
      <c r="CWJ175" s="1"/>
      <c r="CWK175" s="1"/>
      <c r="CWL175" s="1"/>
      <c r="CWM175" s="1"/>
      <c r="CWN175" s="1"/>
      <c r="CWO175" s="1"/>
      <c r="CWP175" s="1"/>
      <c r="CWQ175" s="1"/>
      <c r="CWR175" s="1"/>
      <c r="CWS175" s="1"/>
      <c r="CWT175" s="1"/>
      <c r="CWU175" s="1"/>
      <c r="CWV175" s="1"/>
      <c r="CWW175" s="1"/>
      <c r="CWX175" s="1"/>
      <c r="CWY175" s="1"/>
      <c r="CWZ175" s="1"/>
      <c r="CXA175" s="1"/>
      <c r="CXB175" s="1"/>
      <c r="CXC175" s="1"/>
      <c r="CXD175" s="1"/>
      <c r="CXE175" s="1"/>
      <c r="CXF175" s="1"/>
      <c r="CXG175" s="1"/>
      <c r="CXH175" s="1"/>
      <c r="CXI175" s="1"/>
      <c r="CXJ175" s="1"/>
      <c r="CXK175" s="1"/>
      <c r="CXL175" s="1"/>
      <c r="CXM175" s="1"/>
      <c r="CXN175" s="1"/>
      <c r="CXO175" s="1"/>
      <c r="CXP175" s="1"/>
      <c r="CXQ175" s="1"/>
      <c r="CXR175" s="1"/>
      <c r="CXS175" s="1"/>
      <c r="CXT175" s="1"/>
      <c r="CXU175" s="1"/>
      <c r="CXV175" s="1"/>
      <c r="CXW175" s="1"/>
      <c r="CXX175" s="1"/>
      <c r="CXY175" s="1"/>
      <c r="CXZ175" s="1"/>
      <c r="CYA175" s="1"/>
      <c r="CYB175" s="1"/>
      <c r="CYC175" s="1"/>
      <c r="CYD175" s="1"/>
      <c r="CYE175" s="1"/>
      <c r="CYF175" s="1"/>
      <c r="CYG175" s="1"/>
      <c r="CYH175" s="1"/>
      <c r="CYI175" s="1"/>
      <c r="CYJ175" s="1"/>
      <c r="CYK175" s="1"/>
      <c r="CYL175" s="1"/>
      <c r="CYM175" s="1"/>
      <c r="CYN175" s="1"/>
      <c r="CYO175" s="1"/>
      <c r="CYP175" s="1"/>
      <c r="CYQ175" s="1"/>
      <c r="CYR175" s="1"/>
      <c r="CYS175" s="1"/>
      <c r="CYT175" s="1"/>
      <c r="CYU175" s="1"/>
      <c r="CYV175" s="1"/>
      <c r="CYW175" s="1"/>
      <c r="CYX175" s="1"/>
      <c r="CYY175" s="1"/>
      <c r="CYZ175" s="1"/>
      <c r="CZA175" s="1"/>
      <c r="CZB175" s="1"/>
      <c r="CZC175" s="1"/>
      <c r="CZD175" s="1"/>
      <c r="CZE175" s="1"/>
      <c r="CZF175" s="1"/>
      <c r="CZG175" s="1"/>
      <c r="CZH175" s="1"/>
      <c r="CZI175" s="1"/>
      <c r="CZJ175" s="1"/>
      <c r="CZK175" s="1"/>
      <c r="CZL175" s="1"/>
      <c r="CZM175" s="1"/>
      <c r="CZN175" s="1"/>
      <c r="CZO175" s="1"/>
      <c r="CZP175" s="1"/>
      <c r="CZQ175" s="1"/>
      <c r="CZR175" s="1"/>
      <c r="CZS175" s="1"/>
      <c r="CZT175" s="1"/>
      <c r="CZU175" s="1"/>
      <c r="CZV175" s="1"/>
      <c r="CZW175" s="1"/>
      <c r="CZX175" s="1"/>
      <c r="CZY175" s="1"/>
      <c r="CZZ175" s="1"/>
      <c r="DAA175" s="1"/>
      <c r="DAB175" s="1"/>
      <c r="DAC175" s="1"/>
      <c r="DAD175" s="1"/>
      <c r="DAE175" s="1"/>
      <c r="DAF175" s="1"/>
      <c r="DAG175" s="1"/>
      <c r="DAH175" s="1"/>
      <c r="DAI175" s="1"/>
      <c r="DAJ175" s="1"/>
      <c r="DAK175" s="1"/>
      <c r="DAL175" s="1"/>
      <c r="DAM175" s="1"/>
      <c r="DAN175" s="1"/>
      <c r="DAO175" s="1"/>
      <c r="DAP175" s="1"/>
      <c r="DAQ175" s="1"/>
      <c r="DAR175" s="1"/>
      <c r="DAS175" s="1"/>
      <c r="DAT175" s="1"/>
      <c r="DAU175" s="1"/>
      <c r="DAV175" s="1"/>
      <c r="DAW175" s="1"/>
      <c r="DAX175" s="1"/>
      <c r="DAY175" s="1"/>
      <c r="DAZ175" s="1"/>
      <c r="DBA175" s="1"/>
      <c r="DBB175" s="1"/>
      <c r="DBC175" s="1"/>
      <c r="DBD175" s="1"/>
      <c r="DBE175" s="1"/>
      <c r="DBF175" s="1"/>
      <c r="DBG175" s="1"/>
      <c r="DBH175" s="1"/>
      <c r="DBI175" s="1"/>
      <c r="DBJ175" s="1"/>
      <c r="DBK175" s="1"/>
      <c r="DBL175" s="1"/>
      <c r="DBM175" s="1"/>
      <c r="DBN175" s="1"/>
      <c r="DBO175" s="1"/>
      <c r="DBP175" s="1"/>
      <c r="DBQ175" s="1"/>
      <c r="DBR175" s="1"/>
      <c r="DBS175" s="1"/>
      <c r="DBT175" s="1"/>
      <c r="DBU175" s="1"/>
      <c r="DBV175" s="1"/>
      <c r="DBW175" s="1"/>
      <c r="DBX175" s="1"/>
      <c r="DBY175" s="1"/>
      <c r="DBZ175" s="1"/>
      <c r="DCA175" s="1"/>
      <c r="DCB175" s="1"/>
      <c r="DCC175" s="1"/>
      <c r="DCD175" s="1"/>
      <c r="DCE175" s="1"/>
      <c r="DCF175" s="1"/>
      <c r="DCG175" s="1"/>
      <c r="DCH175" s="1"/>
      <c r="DCI175" s="1"/>
      <c r="DCJ175" s="1"/>
      <c r="DCK175" s="1"/>
      <c r="DCL175" s="1"/>
      <c r="DCM175" s="1"/>
      <c r="DCN175" s="1"/>
      <c r="DCO175" s="1"/>
      <c r="DCP175" s="1"/>
      <c r="DCQ175" s="1"/>
      <c r="DCR175" s="1"/>
      <c r="DCS175" s="1"/>
      <c r="DCT175" s="1"/>
      <c r="DCU175" s="1"/>
      <c r="DCV175" s="1"/>
      <c r="DCW175" s="1"/>
      <c r="DCX175" s="1"/>
      <c r="DCY175" s="1"/>
      <c r="DCZ175" s="1"/>
      <c r="DDA175" s="1"/>
      <c r="DDB175" s="1"/>
      <c r="DDC175" s="1"/>
      <c r="DDD175" s="1"/>
      <c r="DDE175" s="1"/>
      <c r="DDF175" s="1"/>
      <c r="DDG175" s="1"/>
      <c r="DDH175" s="1"/>
      <c r="DDI175" s="1"/>
      <c r="DDJ175" s="1"/>
      <c r="DDK175" s="1"/>
      <c r="DDL175" s="1"/>
      <c r="DDM175" s="1"/>
      <c r="DDN175" s="1"/>
      <c r="DDO175" s="1"/>
      <c r="DDP175" s="1"/>
      <c r="DDQ175" s="1"/>
      <c r="DDR175" s="1"/>
      <c r="DDS175" s="1"/>
      <c r="DDT175" s="1"/>
      <c r="DDU175" s="1"/>
      <c r="DDV175" s="1"/>
      <c r="DDW175" s="1"/>
      <c r="DDX175" s="1"/>
      <c r="DDY175" s="1"/>
      <c r="DDZ175" s="1"/>
      <c r="DEA175" s="1"/>
      <c r="DEB175" s="1"/>
      <c r="DEC175" s="1"/>
      <c r="DED175" s="1"/>
      <c r="DEE175" s="1"/>
      <c r="DEF175" s="1"/>
      <c r="DEG175" s="1"/>
      <c r="DEH175" s="1"/>
      <c r="DEI175" s="1"/>
      <c r="DEJ175" s="1"/>
      <c r="DEK175" s="1"/>
      <c r="DEL175" s="1"/>
      <c r="DEM175" s="1"/>
      <c r="DEN175" s="1"/>
      <c r="DEO175" s="1"/>
      <c r="DEP175" s="1"/>
      <c r="DEQ175" s="1"/>
      <c r="DER175" s="1"/>
      <c r="DES175" s="1"/>
      <c r="DET175" s="1"/>
      <c r="DEU175" s="1"/>
      <c r="DEV175" s="1"/>
      <c r="DEW175" s="1"/>
      <c r="DEX175" s="1"/>
      <c r="DEY175" s="1"/>
      <c r="DEZ175" s="1"/>
      <c r="DFA175" s="1"/>
      <c r="DFB175" s="1"/>
      <c r="DFC175" s="1"/>
      <c r="DFD175" s="1"/>
      <c r="DFE175" s="1"/>
      <c r="DFF175" s="1"/>
      <c r="DFG175" s="1"/>
      <c r="DFH175" s="1"/>
      <c r="DFI175" s="1"/>
      <c r="DFJ175" s="1"/>
      <c r="DFK175" s="1"/>
      <c r="DFL175" s="1"/>
      <c r="DFM175" s="1"/>
      <c r="DFN175" s="1"/>
      <c r="DFO175" s="1"/>
      <c r="DFP175" s="1"/>
      <c r="DFQ175" s="1"/>
      <c r="DFR175" s="1"/>
      <c r="DFS175" s="1"/>
      <c r="DFT175" s="1"/>
      <c r="DFU175" s="1"/>
      <c r="DFV175" s="1"/>
      <c r="DFW175" s="1"/>
      <c r="DFX175" s="1"/>
      <c r="DFY175" s="1"/>
      <c r="DFZ175" s="1"/>
      <c r="DGA175" s="1"/>
      <c r="DGB175" s="1"/>
      <c r="DGC175" s="1"/>
      <c r="DGD175" s="1"/>
      <c r="DGE175" s="1"/>
      <c r="DGF175" s="1"/>
      <c r="DGG175" s="1"/>
      <c r="DGH175" s="1"/>
      <c r="DGI175" s="1"/>
      <c r="DGJ175" s="1"/>
      <c r="DGK175" s="1"/>
      <c r="DGL175" s="1"/>
      <c r="DGM175" s="1"/>
      <c r="DGN175" s="1"/>
      <c r="DGO175" s="1"/>
      <c r="DGP175" s="1"/>
      <c r="DGQ175" s="1"/>
      <c r="DGR175" s="1"/>
      <c r="DGS175" s="1"/>
      <c r="DGT175" s="1"/>
      <c r="DGU175" s="1"/>
      <c r="DGV175" s="1"/>
      <c r="DGW175" s="1"/>
      <c r="DGX175" s="1"/>
      <c r="DGY175" s="1"/>
      <c r="DGZ175" s="1"/>
      <c r="DHA175" s="1"/>
      <c r="DHB175" s="1"/>
      <c r="DHC175" s="1"/>
      <c r="DHD175" s="1"/>
      <c r="DHE175" s="1"/>
      <c r="DHF175" s="1"/>
      <c r="DHG175" s="1"/>
      <c r="DHH175" s="1"/>
      <c r="DHI175" s="1"/>
      <c r="DHJ175" s="1"/>
      <c r="DHK175" s="1"/>
      <c r="DHL175" s="1"/>
      <c r="DHM175" s="1"/>
      <c r="DHN175" s="1"/>
      <c r="DHO175" s="1"/>
      <c r="DHP175" s="1"/>
      <c r="DHQ175" s="1"/>
      <c r="DHR175" s="1"/>
      <c r="DHS175" s="1"/>
      <c r="DHT175" s="1"/>
      <c r="DHU175" s="1"/>
      <c r="DHV175" s="1"/>
      <c r="DHW175" s="1"/>
      <c r="DHX175" s="1"/>
      <c r="DHY175" s="1"/>
      <c r="DHZ175" s="1"/>
      <c r="DIA175" s="1"/>
      <c r="DIB175" s="1"/>
      <c r="DIC175" s="1"/>
      <c r="DID175" s="1"/>
      <c r="DIE175" s="1"/>
      <c r="DIF175" s="1"/>
      <c r="DIG175" s="1"/>
      <c r="DIH175" s="1"/>
      <c r="DII175" s="1"/>
      <c r="DIJ175" s="1"/>
      <c r="DIK175" s="1"/>
      <c r="DIL175" s="1"/>
      <c r="DIM175" s="1"/>
      <c r="DIN175" s="1"/>
      <c r="DIO175" s="1"/>
      <c r="DIP175" s="1"/>
      <c r="DIQ175" s="1"/>
      <c r="DIR175" s="1"/>
      <c r="DIS175" s="1"/>
      <c r="DIT175" s="1"/>
      <c r="DIU175" s="1"/>
      <c r="DIV175" s="1"/>
      <c r="DIW175" s="1"/>
      <c r="DIX175" s="1"/>
      <c r="DIY175" s="1"/>
      <c r="DIZ175" s="1"/>
      <c r="DJA175" s="1"/>
      <c r="DJB175" s="1"/>
      <c r="DJC175" s="1"/>
      <c r="DJD175" s="1"/>
      <c r="DJE175" s="1"/>
      <c r="DJF175" s="1"/>
      <c r="DJG175" s="1"/>
      <c r="DJH175" s="1"/>
      <c r="DJI175" s="1"/>
      <c r="DJJ175" s="1"/>
      <c r="DJK175" s="1"/>
      <c r="DJL175" s="1"/>
      <c r="DJM175" s="1"/>
      <c r="DJN175" s="1"/>
      <c r="DJO175" s="1"/>
      <c r="DJP175" s="1"/>
      <c r="DJQ175" s="1"/>
      <c r="DJR175" s="1"/>
      <c r="DJS175" s="1"/>
      <c r="DJT175" s="1"/>
      <c r="DJU175" s="1"/>
      <c r="DJV175" s="1"/>
      <c r="DJW175" s="1"/>
      <c r="DJX175" s="1"/>
      <c r="DJY175" s="1"/>
      <c r="DJZ175" s="1"/>
      <c r="DKA175" s="1"/>
      <c r="DKB175" s="1"/>
      <c r="DKC175" s="1"/>
      <c r="DKD175" s="1"/>
      <c r="DKE175" s="1"/>
      <c r="DKF175" s="1"/>
      <c r="DKG175" s="1"/>
      <c r="DKH175" s="1"/>
      <c r="DKI175" s="1"/>
      <c r="DKJ175" s="1"/>
      <c r="DKK175" s="1"/>
      <c r="DKL175" s="1"/>
      <c r="DKM175" s="1"/>
      <c r="DKN175" s="1"/>
      <c r="DKO175" s="1"/>
      <c r="DKP175" s="1"/>
      <c r="DKQ175" s="1"/>
      <c r="DKR175" s="1"/>
      <c r="DKS175" s="1"/>
      <c r="DKT175" s="1"/>
      <c r="DKU175" s="1"/>
      <c r="DKV175" s="1"/>
      <c r="DKW175" s="1"/>
      <c r="DKX175" s="1"/>
      <c r="DKY175" s="1"/>
      <c r="DKZ175" s="1"/>
      <c r="DLA175" s="1"/>
      <c r="DLB175" s="1"/>
      <c r="DLC175" s="1"/>
      <c r="DLD175" s="1"/>
      <c r="DLE175" s="1"/>
      <c r="DLF175" s="1"/>
      <c r="DLG175" s="1"/>
      <c r="DLH175" s="1"/>
      <c r="DLI175" s="1"/>
      <c r="DLJ175" s="1"/>
      <c r="DLK175" s="1"/>
      <c r="DLL175" s="1"/>
      <c r="DLM175" s="1"/>
      <c r="DLN175" s="1"/>
      <c r="DLO175" s="1"/>
      <c r="DLP175" s="1"/>
      <c r="DLQ175" s="1"/>
      <c r="DLR175" s="1"/>
      <c r="DLS175" s="1"/>
      <c r="DLT175" s="1"/>
      <c r="DLU175" s="1"/>
      <c r="DLV175" s="1"/>
      <c r="DLW175" s="1"/>
      <c r="DLX175" s="1"/>
      <c r="DLY175" s="1"/>
      <c r="DLZ175" s="1"/>
      <c r="DMA175" s="1"/>
      <c r="DMB175" s="1"/>
      <c r="DMC175" s="1"/>
      <c r="DMD175" s="1"/>
      <c r="DME175" s="1"/>
      <c r="DMF175" s="1"/>
      <c r="DMG175" s="1"/>
      <c r="DMH175" s="1"/>
      <c r="DMI175" s="1"/>
      <c r="DMJ175" s="1"/>
      <c r="DMK175" s="1"/>
      <c r="DML175" s="1"/>
      <c r="DMM175" s="1"/>
      <c r="DMN175" s="1"/>
      <c r="DMO175" s="1"/>
      <c r="DMP175" s="1"/>
      <c r="DMQ175" s="1"/>
      <c r="DMR175" s="1"/>
      <c r="DMS175" s="1"/>
      <c r="DMT175" s="1"/>
      <c r="DMU175" s="1"/>
      <c r="DMV175" s="1"/>
      <c r="DMW175" s="1"/>
      <c r="DMX175" s="1"/>
      <c r="DMY175" s="1"/>
      <c r="DMZ175" s="1"/>
      <c r="DNA175" s="1"/>
      <c r="DNB175" s="1"/>
      <c r="DNC175" s="1"/>
      <c r="DND175" s="1"/>
      <c r="DNE175" s="1"/>
      <c r="DNF175" s="1"/>
      <c r="DNG175" s="1"/>
      <c r="DNH175" s="1"/>
      <c r="DNI175" s="1"/>
      <c r="DNJ175" s="1"/>
      <c r="DNK175" s="1"/>
      <c r="DNL175" s="1"/>
      <c r="DNM175" s="1"/>
      <c r="DNN175" s="1"/>
      <c r="DNO175" s="1"/>
      <c r="DNP175" s="1"/>
      <c r="DNQ175" s="1"/>
      <c r="DNR175" s="1"/>
      <c r="DNS175" s="1"/>
      <c r="DNT175" s="1"/>
      <c r="DNU175" s="1"/>
      <c r="DNV175" s="1"/>
      <c r="DNW175" s="1"/>
      <c r="DNX175" s="1"/>
      <c r="DNY175" s="1"/>
      <c r="DNZ175" s="1"/>
      <c r="DOA175" s="1"/>
      <c r="DOB175" s="1"/>
      <c r="DOC175" s="1"/>
      <c r="DOD175" s="1"/>
      <c r="DOE175" s="1"/>
      <c r="DOF175" s="1"/>
      <c r="DOG175" s="1"/>
      <c r="DOH175" s="1"/>
      <c r="DOI175" s="1"/>
      <c r="DOJ175" s="1"/>
      <c r="DOK175" s="1"/>
      <c r="DOL175" s="1"/>
      <c r="DOM175" s="1"/>
      <c r="DON175" s="1"/>
      <c r="DOO175" s="1"/>
      <c r="DOP175" s="1"/>
      <c r="DOQ175" s="1"/>
      <c r="DOR175" s="1"/>
      <c r="DOS175" s="1"/>
      <c r="DOT175" s="1"/>
      <c r="DOU175" s="1"/>
      <c r="DOV175" s="1"/>
      <c r="DOW175" s="1"/>
      <c r="DOX175" s="1"/>
      <c r="DOY175" s="1"/>
      <c r="DOZ175" s="1"/>
      <c r="DPA175" s="1"/>
      <c r="DPB175" s="1"/>
      <c r="DPC175" s="1"/>
      <c r="DPD175" s="1"/>
      <c r="DPE175" s="1"/>
      <c r="DPF175" s="1"/>
      <c r="DPG175" s="1"/>
      <c r="DPH175" s="1"/>
      <c r="DPI175" s="1"/>
      <c r="DPJ175" s="1"/>
      <c r="DPK175" s="1"/>
      <c r="DPL175" s="1"/>
      <c r="DPM175" s="1"/>
      <c r="DPN175" s="1"/>
      <c r="DPO175" s="1"/>
      <c r="DPP175" s="1"/>
      <c r="DPQ175" s="1"/>
      <c r="DPR175" s="1"/>
      <c r="DPS175" s="1"/>
      <c r="DPT175" s="1"/>
      <c r="DPU175" s="1"/>
      <c r="DPV175" s="1"/>
      <c r="DPW175" s="1"/>
      <c r="DPX175" s="1"/>
      <c r="DPY175" s="1"/>
      <c r="DPZ175" s="1"/>
      <c r="DQA175" s="1"/>
      <c r="DQB175" s="1"/>
      <c r="DQC175" s="1"/>
      <c r="DQD175" s="1"/>
      <c r="DQE175" s="1"/>
      <c r="DQF175" s="1"/>
      <c r="DQG175" s="1"/>
      <c r="DQH175" s="1"/>
      <c r="DQI175" s="1"/>
      <c r="DQJ175" s="1"/>
      <c r="DQK175" s="1"/>
      <c r="DQL175" s="1"/>
      <c r="DQM175" s="1"/>
      <c r="DQN175" s="1"/>
      <c r="DQO175" s="1"/>
      <c r="DQP175" s="1"/>
      <c r="DQQ175" s="1"/>
      <c r="DQR175" s="1"/>
      <c r="DQS175" s="1"/>
      <c r="DQT175" s="1"/>
      <c r="DQU175" s="1"/>
      <c r="DQV175" s="1"/>
      <c r="DQW175" s="1"/>
      <c r="DQX175" s="1"/>
      <c r="DQY175" s="1"/>
      <c r="DQZ175" s="1"/>
      <c r="DRA175" s="1"/>
      <c r="DRB175" s="1"/>
      <c r="DRC175" s="1"/>
      <c r="DRD175" s="1"/>
      <c r="DRE175" s="1"/>
      <c r="DRF175" s="1"/>
      <c r="DRG175" s="1"/>
      <c r="DRH175" s="1"/>
      <c r="DRI175" s="1"/>
      <c r="DRJ175" s="1"/>
      <c r="DRK175" s="1"/>
      <c r="DRL175" s="1"/>
      <c r="DRM175" s="1"/>
      <c r="DRN175" s="1"/>
      <c r="DRO175" s="1"/>
      <c r="DRP175" s="1"/>
      <c r="DRQ175" s="1"/>
      <c r="DRR175" s="1"/>
      <c r="DRS175" s="1"/>
      <c r="DRT175" s="1"/>
      <c r="DRU175" s="1"/>
      <c r="DRV175" s="1"/>
      <c r="DRW175" s="1"/>
      <c r="DRX175" s="1"/>
      <c r="DRY175" s="1"/>
      <c r="DRZ175" s="1"/>
      <c r="DSA175" s="1"/>
      <c r="DSB175" s="1"/>
      <c r="DSC175" s="1"/>
      <c r="DSD175" s="1"/>
      <c r="DSE175" s="1"/>
      <c r="DSF175" s="1"/>
      <c r="DSG175" s="1"/>
      <c r="DSH175" s="1"/>
      <c r="DSI175" s="1"/>
      <c r="DSJ175" s="1"/>
      <c r="DSK175" s="1"/>
      <c r="DSL175" s="1"/>
      <c r="DSM175" s="1"/>
      <c r="DSN175" s="1"/>
      <c r="DSO175" s="1"/>
      <c r="DSP175" s="1"/>
      <c r="DSQ175" s="1"/>
      <c r="DSR175" s="1"/>
      <c r="DSS175" s="1"/>
      <c r="DST175" s="1"/>
      <c r="DSU175" s="1"/>
      <c r="DSV175" s="1"/>
      <c r="DSW175" s="1"/>
      <c r="DSX175" s="1"/>
      <c r="DSY175" s="1"/>
      <c r="DSZ175" s="1"/>
      <c r="DTA175" s="1"/>
      <c r="DTB175" s="1"/>
      <c r="DTC175" s="1"/>
      <c r="DTD175" s="1"/>
      <c r="DTE175" s="1"/>
      <c r="DTF175" s="1"/>
      <c r="DTG175" s="1"/>
      <c r="DTH175" s="1"/>
      <c r="DTI175" s="1"/>
      <c r="DTJ175" s="1"/>
      <c r="DTK175" s="1"/>
      <c r="DTL175" s="1"/>
      <c r="DTM175" s="1"/>
      <c r="DTN175" s="1"/>
      <c r="DTO175" s="1"/>
      <c r="DTP175" s="1"/>
      <c r="DTQ175" s="1"/>
      <c r="DTR175" s="1"/>
      <c r="DTS175" s="1"/>
      <c r="DTT175" s="1"/>
      <c r="DTU175" s="1"/>
      <c r="DTV175" s="1"/>
      <c r="DTW175" s="1"/>
      <c r="DTX175" s="1"/>
      <c r="DTY175" s="1"/>
      <c r="DTZ175" s="1"/>
      <c r="DUA175" s="1"/>
      <c r="DUB175" s="1"/>
      <c r="DUC175" s="1"/>
      <c r="DUD175" s="1"/>
      <c r="DUE175" s="1"/>
      <c r="DUF175" s="1"/>
      <c r="DUG175" s="1"/>
      <c r="DUH175" s="1"/>
      <c r="DUI175" s="1"/>
      <c r="DUJ175" s="1"/>
      <c r="DUK175" s="1"/>
      <c r="DUL175" s="1"/>
      <c r="DUM175" s="1"/>
      <c r="DUN175" s="1"/>
      <c r="DUO175" s="1"/>
      <c r="DUP175" s="1"/>
      <c r="DUQ175" s="1"/>
      <c r="DUR175" s="1"/>
      <c r="DUS175" s="1"/>
      <c r="DUT175" s="1"/>
      <c r="DUU175" s="1"/>
      <c r="DUV175" s="1"/>
      <c r="DUW175" s="1"/>
      <c r="DUX175" s="1"/>
      <c r="DUY175" s="1"/>
      <c r="DUZ175" s="1"/>
      <c r="DVA175" s="1"/>
      <c r="DVB175" s="1"/>
      <c r="DVC175" s="1"/>
      <c r="DVD175" s="1"/>
      <c r="DVE175" s="1"/>
      <c r="DVF175" s="1"/>
      <c r="DVG175" s="1"/>
      <c r="DVH175" s="1"/>
      <c r="DVI175" s="1"/>
      <c r="DVJ175" s="1"/>
      <c r="DVK175" s="1"/>
      <c r="DVL175" s="1"/>
      <c r="DVM175" s="1"/>
      <c r="DVN175" s="1"/>
      <c r="DVO175" s="1"/>
      <c r="DVP175" s="1"/>
      <c r="DVQ175" s="1"/>
      <c r="DVR175" s="1"/>
      <c r="DVS175" s="1"/>
      <c r="DVT175" s="1"/>
      <c r="DVU175" s="1"/>
      <c r="DVV175" s="1"/>
      <c r="DVW175" s="1"/>
      <c r="DVX175" s="1"/>
      <c r="DVY175" s="1"/>
      <c r="DVZ175" s="1"/>
      <c r="DWA175" s="1"/>
      <c r="DWB175" s="1"/>
      <c r="DWC175" s="1"/>
      <c r="DWD175" s="1"/>
      <c r="DWE175" s="1"/>
      <c r="DWF175" s="1"/>
      <c r="DWG175" s="1"/>
      <c r="DWH175" s="1"/>
      <c r="DWI175" s="1"/>
      <c r="DWJ175" s="1"/>
      <c r="DWK175" s="1"/>
      <c r="DWL175" s="1"/>
      <c r="DWM175" s="1"/>
      <c r="DWN175" s="1"/>
      <c r="DWO175" s="1"/>
      <c r="DWP175" s="1"/>
      <c r="DWQ175" s="1"/>
      <c r="DWR175" s="1"/>
      <c r="DWS175" s="1"/>
      <c r="DWT175" s="1"/>
      <c r="DWU175" s="1"/>
      <c r="DWV175" s="1"/>
      <c r="DWW175" s="1"/>
      <c r="DWX175" s="1"/>
      <c r="DWY175" s="1"/>
      <c r="DWZ175" s="1"/>
      <c r="DXA175" s="1"/>
      <c r="DXB175" s="1"/>
      <c r="DXC175" s="1"/>
      <c r="DXD175" s="1"/>
      <c r="DXE175" s="1"/>
      <c r="DXF175" s="1"/>
      <c r="DXG175" s="1"/>
      <c r="DXH175" s="1"/>
      <c r="DXI175" s="1"/>
      <c r="DXJ175" s="1"/>
      <c r="DXK175" s="1"/>
      <c r="DXL175" s="1"/>
      <c r="DXM175" s="1"/>
      <c r="DXN175" s="1"/>
      <c r="DXO175" s="1"/>
      <c r="DXP175" s="1"/>
      <c r="DXQ175" s="1"/>
      <c r="DXR175" s="1"/>
      <c r="DXS175" s="1"/>
      <c r="DXT175" s="1"/>
      <c r="DXU175" s="1"/>
      <c r="DXV175" s="1"/>
      <c r="DXW175" s="1"/>
      <c r="DXX175" s="1"/>
      <c r="DXY175" s="1"/>
      <c r="DXZ175" s="1"/>
      <c r="DYA175" s="1"/>
      <c r="DYB175" s="1"/>
      <c r="DYC175" s="1"/>
      <c r="DYD175" s="1"/>
      <c r="DYE175" s="1"/>
      <c r="DYF175" s="1"/>
      <c r="DYG175" s="1"/>
      <c r="DYH175" s="1"/>
      <c r="DYI175" s="1"/>
      <c r="DYJ175" s="1"/>
      <c r="DYK175" s="1"/>
      <c r="DYL175" s="1"/>
      <c r="DYM175" s="1"/>
      <c r="DYN175" s="1"/>
      <c r="DYO175" s="1"/>
      <c r="DYP175" s="1"/>
      <c r="DYQ175" s="1"/>
      <c r="DYR175" s="1"/>
      <c r="DYS175" s="1"/>
      <c r="DYT175" s="1"/>
      <c r="DYU175" s="1"/>
      <c r="DYV175" s="1"/>
      <c r="DYW175" s="1"/>
      <c r="DYX175" s="1"/>
      <c r="DYY175" s="1"/>
      <c r="DYZ175" s="1"/>
      <c r="DZA175" s="1"/>
      <c r="DZB175" s="1"/>
      <c r="DZC175" s="1"/>
      <c r="DZD175" s="1"/>
      <c r="DZE175" s="1"/>
      <c r="DZF175" s="1"/>
      <c r="DZG175" s="1"/>
      <c r="DZH175" s="1"/>
      <c r="DZI175" s="1"/>
      <c r="DZJ175" s="1"/>
      <c r="DZK175" s="1"/>
      <c r="DZL175" s="1"/>
      <c r="DZM175" s="1"/>
      <c r="DZN175" s="1"/>
      <c r="DZO175" s="1"/>
      <c r="DZP175" s="1"/>
      <c r="DZQ175" s="1"/>
      <c r="DZR175" s="1"/>
      <c r="DZS175" s="1"/>
      <c r="DZT175" s="1"/>
      <c r="DZU175" s="1"/>
      <c r="DZV175" s="1"/>
      <c r="DZW175" s="1"/>
      <c r="DZX175" s="1"/>
      <c r="DZY175" s="1"/>
      <c r="DZZ175" s="1"/>
      <c r="EAA175" s="1"/>
      <c r="EAB175" s="1"/>
      <c r="EAC175" s="1"/>
      <c r="EAD175" s="1"/>
      <c r="EAE175" s="1"/>
      <c r="EAF175" s="1"/>
      <c r="EAG175" s="1"/>
      <c r="EAH175" s="1"/>
      <c r="EAI175" s="1"/>
      <c r="EAJ175" s="1"/>
      <c r="EAK175" s="1"/>
      <c r="EAL175" s="1"/>
      <c r="EAM175" s="1"/>
      <c r="EAN175" s="1"/>
      <c r="EAO175" s="1"/>
      <c r="EAP175" s="1"/>
      <c r="EAQ175" s="1"/>
      <c r="EAR175" s="1"/>
      <c r="EAS175" s="1"/>
      <c r="EAT175" s="1"/>
      <c r="EAU175" s="1"/>
      <c r="EAV175" s="1"/>
      <c r="EAW175" s="1"/>
      <c r="EAX175" s="1"/>
      <c r="EAY175" s="1"/>
      <c r="EAZ175" s="1"/>
      <c r="EBA175" s="1"/>
      <c r="EBB175" s="1"/>
      <c r="EBC175" s="1"/>
      <c r="EBD175" s="1"/>
      <c r="EBE175" s="1"/>
      <c r="EBF175" s="1"/>
      <c r="EBG175" s="1"/>
      <c r="EBH175" s="1"/>
      <c r="EBI175" s="1"/>
      <c r="EBJ175" s="1"/>
      <c r="EBK175" s="1"/>
      <c r="EBL175" s="1"/>
      <c r="EBM175" s="1"/>
      <c r="EBN175" s="1"/>
      <c r="EBO175" s="1"/>
      <c r="EBP175" s="1"/>
      <c r="EBQ175" s="1"/>
      <c r="EBR175" s="1"/>
      <c r="EBS175" s="1"/>
      <c r="EBT175" s="1"/>
      <c r="EBU175" s="1"/>
      <c r="EBV175" s="1"/>
      <c r="EBW175" s="1"/>
      <c r="EBX175" s="1"/>
      <c r="EBY175" s="1"/>
      <c r="EBZ175" s="1"/>
      <c r="ECA175" s="1"/>
      <c r="ECB175" s="1"/>
      <c r="ECC175" s="1"/>
      <c r="ECD175" s="1"/>
      <c r="ECE175" s="1"/>
      <c r="ECF175" s="1"/>
      <c r="ECG175" s="1"/>
      <c r="ECH175" s="1"/>
      <c r="ECI175" s="1"/>
      <c r="ECJ175" s="1"/>
      <c r="ECK175" s="1"/>
      <c r="ECL175" s="1"/>
      <c r="ECM175" s="1"/>
      <c r="ECN175" s="1"/>
      <c r="ECO175" s="1"/>
      <c r="ECP175" s="1"/>
      <c r="ECQ175" s="1"/>
      <c r="ECR175" s="1"/>
      <c r="ECS175" s="1"/>
      <c r="ECT175" s="1"/>
      <c r="ECU175" s="1"/>
      <c r="ECV175" s="1"/>
      <c r="ECW175" s="1"/>
      <c r="ECX175" s="1"/>
      <c r="ECY175" s="1"/>
      <c r="ECZ175" s="1"/>
      <c r="EDA175" s="1"/>
      <c r="EDB175" s="1"/>
      <c r="EDC175" s="1"/>
      <c r="EDD175" s="1"/>
      <c r="EDE175" s="1"/>
      <c r="EDF175" s="1"/>
      <c r="EDG175" s="1"/>
      <c r="EDH175" s="1"/>
      <c r="EDI175" s="1"/>
      <c r="EDJ175" s="1"/>
      <c r="EDK175" s="1"/>
      <c r="EDL175" s="1"/>
      <c r="EDM175" s="1"/>
      <c r="EDN175" s="1"/>
      <c r="EDO175" s="1"/>
      <c r="EDP175" s="1"/>
      <c r="EDQ175" s="1"/>
      <c r="EDR175" s="1"/>
      <c r="EDS175" s="1"/>
      <c r="EDT175" s="1"/>
      <c r="EDU175" s="1"/>
      <c r="EDV175" s="1"/>
      <c r="EDW175" s="1"/>
      <c r="EDX175" s="1"/>
      <c r="EDY175" s="1"/>
      <c r="EDZ175" s="1"/>
      <c r="EEA175" s="1"/>
      <c r="EEB175" s="1"/>
      <c r="EEC175" s="1"/>
      <c r="EED175" s="1"/>
      <c r="EEE175" s="1"/>
      <c r="EEF175" s="1"/>
      <c r="EEG175" s="1"/>
      <c r="EEH175" s="1"/>
      <c r="EEI175" s="1"/>
      <c r="EEJ175" s="1"/>
      <c r="EEK175" s="1"/>
      <c r="EEL175" s="1"/>
      <c r="EEM175" s="1"/>
      <c r="EEN175" s="1"/>
      <c r="EEO175" s="1"/>
      <c r="EEP175" s="1"/>
      <c r="EEQ175" s="1"/>
      <c r="EER175" s="1"/>
      <c r="EES175" s="1"/>
      <c r="EET175" s="1"/>
      <c r="EEU175" s="1"/>
      <c r="EEV175" s="1"/>
      <c r="EEW175" s="1"/>
      <c r="EEX175" s="1"/>
      <c r="EEY175" s="1"/>
      <c r="EEZ175" s="1"/>
      <c r="EFA175" s="1"/>
      <c r="EFB175" s="1"/>
      <c r="EFC175" s="1"/>
      <c r="EFD175" s="1"/>
      <c r="EFE175" s="1"/>
      <c r="EFF175" s="1"/>
      <c r="EFG175" s="1"/>
      <c r="EFH175" s="1"/>
      <c r="EFI175" s="1"/>
      <c r="EFJ175" s="1"/>
      <c r="EFK175" s="1"/>
      <c r="EFL175" s="1"/>
      <c r="EFM175" s="1"/>
      <c r="EFN175" s="1"/>
      <c r="EFO175" s="1"/>
      <c r="EFP175" s="1"/>
      <c r="EFQ175" s="1"/>
      <c r="EFR175" s="1"/>
      <c r="EFS175" s="1"/>
      <c r="EFT175" s="1"/>
      <c r="EFU175" s="1"/>
      <c r="EFV175" s="1"/>
      <c r="EFW175" s="1"/>
      <c r="EFX175" s="1"/>
      <c r="EFY175" s="1"/>
      <c r="EFZ175" s="1"/>
      <c r="EGA175" s="1"/>
      <c r="EGB175" s="1"/>
      <c r="EGC175" s="1"/>
      <c r="EGD175" s="1"/>
      <c r="EGE175" s="1"/>
      <c r="EGF175" s="1"/>
      <c r="EGG175" s="1"/>
      <c r="EGH175" s="1"/>
      <c r="EGI175" s="1"/>
      <c r="EGJ175" s="1"/>
      <c r="EGK175" s="1"/>
      <c r="EGL175" s="1"/>
      <c r="EGM175" s="1"/>
      <c r="EGN175" s="1"/>
      <c r="EGO175" s="1"/>
      <c r="EGP175" s="1"/>
      <c r="EGQ175" s="1"/>
      <c r="EGR175" s="1"/>
      <c r="EGS175" s="1"/>
      <c r="EGT175" s="1"/>
      <c r="EGU175" s="1"/>
      <c r="EGV175" s="1"/>
      <c r="EGW175" s="1"/>
      <c r="EGX175" s="1"/>
      <c r="EGY175" s="1"/>
      <c r="EGZ175" s="1"/>
      <c r="EHA175" s="1"/>
      <c r="EHB175" s="1"/>
      <c r="EHC175" s="1"/>
      <c r="EHD175" s="1"/>
      <c r="EHE175" s="1"/>
      <c r="EHF175" s="1"/>
      <c r="EHG175" s="1"/>
      <c r="EHH175" s="1"/>
      <c r="EHI175" s="1"/>
      <c r="EHJ175" s="1"/>
      <c r="EHK175" s="1"/>
      <c r="EHL175" s="1"/>
      <c r="EHM175" s="1"/>
      <c r="EHN175" s="1"/>
      <c r="EHO175" s="1"/>
      <c r="EHP175" s="1"/>
      <c r="EHQ175" s="1"/>
      <c r="EHR175" s="1"/>
      <c r="EHS175" s="1"/>
      <c r="EHT175" s="1"/>
      <c r="EHU175" s="1"/>
      <c r="EHV175" s="1"/>
      <c r="EHW175" s="1"/>
      <c r="EHX175" s="1"/>
      <c r="EHY175" s="1"/>
      <c r="EHZ175" s="1"/>
      <c r="EIA175" s="1"/>
      <c r="EIB175" s="1"/>
      <c r="EIC175" s="1"/>
      <c r="EID175" s="1"/>
      <c r="EIE175" s="1"/>
      <c r="EIF175" s="1"/>
      <c r="EIG175" s="1"/>
      <c r="EIH175" s="1"/>
      <c r="EII175" s="1"/>
      <c r="EIJ175" s="1"/>
      <c r="EIK175" s="1"/>
      <c r="EIL175" s="1"/>
      <c r="EIM175" s="1"/>
      <c r="EIN175" s="1"/>
      <c r="EIO175" s="1"/>
      <c r="EIP175" s="1"/>
      <c r="EIQ175" s="1"/>
      <c r="EIR175" s="1"/>
      <c r="EIS175" s="1"/>
      <c r="EIT175" s="1"/>
      <c r="EIU175" s="1"/>
      <c r="EIV175" s="1"/>
      <c r="EIW175" s="1"/>
      <c r="EIX175" s="1"/>
      <c r="EIY175" s="1"/>
      <c r="EIZ175" s="1"/>
      <c r="EJA175" s="1"/>
      <c r="EJB175" s="1"/>
      <c r="EJC175" s="1"/>
      <c r="EJD175" s="1"/>
      <c r="EJE175" s="1"/>
      <c r="EJF175" s="1"/>
      <c r="EJG175" s="1"/>
      <c r="EJH175" s="1"/>
      <c r="EJI175" s="1"/>
      <c r="EJJ175" s="1"/>
      <c r="EJK175" s="1"/>
      <c r="EJL175" s="1"/>
      <c r="EJM175" s="1"/>
      <c r="EJN175" s="1"/>
      <c r="EJO175" s="1"/>
      <c r="EJP175" s="1"/>
      <c r="EJQ175" s="1"/>
      <c r="EJR175" s="1"/>
      <c r="EJS175" s="1"/>
      <c r="EJT175" s="1"/>
      <c r="EJU175" s="1"/>
      <c r="EJV175" s="1"/>
      <c r="EJW175" s="1"/>
      <c r="EJX175" s="1"/>
      <c r="EJY175" s="1"/>
      <c r="EJZ175" s="1"/>
      <c r="EKA175" s="1"/>
      <c r="EKB175" s="1"/>
      <c r="EKC175" s="1"/>
      <c r="EKD175" s="1"/>
      <c r="EKE175" s="1"/>
      <c r="EKF175" s="1"/>
      <c r="EKG175" s="1"/>
      <c r="EKH175" s="1"/>
      <c r="EKI175" s="1"/>
      <c r="EKJ175" s="1"/>
      <c r="EKK175" s="1"/>
      <c r="EKL175" s="1"/>
      <c r="EKM175" s="1"/>
      <c r="EKN175" s="1"/>
      <c r="EKO175" s="1"/>
      <c r="EKP175" s="1"/>
      <c r="EKQ175" s="1"/>
      <c r="EKR175" s="1"/>
      <c r="EKS175" s="1"/>
      <c r="EKT175" s="1"/>
      <c r="EKU175" s="1"/>
      <c r="EKV175" s="1"/>
      <c r="EKW175" s="1"/>
      <c r="EKX175" s="1"/>
      <c r="EKY175" s="1"/>
      <c r="EKZ175" s="1"/>
      <c r="ELA175" s="1"/>
      <c r="ELB175" s="1"/>
      <c r="ELC175" s="1"/>
      <c r="ELD175" s="1"/>
      <c r="ELE175" s="1"/>
      <c r="ELF175" s="1"/>
      <c r="ELG175" s="1"/>
      <c r="ELH175" s="1"/>
      <c r="ELI175" s="1"/>
      <c r="ELJ175" s="1"/>
      <c r="ELK175" s="1"/>
      <c r="ELL175" s="1"/>
      <c r="ELM175" s="1"/>
      <c r="ELN175" s="1"/>
      <c r="ELO175" s="1"/>
      <c r="ELP175" s="1"/>
      <c r="ELQ175" s="1"/>
      <c r="ELR175" s="1"/>
      <c r="ELS175" s="1"/>
      <c r="ELT175" s="1"/>
      <c r="ELU175" s="1"/>
      <c r="ELV175" s="1"/>
      <c r="ELW175" s="1"/>
      <c r="ELX175" s="1"/>
      <c r="ELY175" s="1"/>
      <c r="ELZ175" s="1"/>
      <c r="EMA175" s="1"/>
      <c r="EMB175" s="1"/>
      <c r="EMC175" s="1"/>
      <c r="EMD175" s="1"/>
      <c r="EME175" s="1"/>
      <c r="EMF175" s="1"/>
      <c r="EMG175" s="1"/>
      <c r="EMH175" s="1"/>
      <c r="EMI175" s="1"/>
      <c r="EMJ175" s="1"/>
      <c r="EMK175" s="1"/>
      <c r="EML175" s="1"/>
      <c r="EMM175" s="1"/>
      <c r="EMN175" s="1"/>
      <c r="EMO175" s="1"/>
      <c r="EMP175" s="1"/>
      <c r="EMQ175" s="1"/>
      <c r="EMR175" s="1"/>
      <c r="EMS175" s="1"/>
      <c r="EMT175" s="1"/>
      <c r="EMU175" s="1"/>
      <c r="EMV175" s="1"/>
      <c r="EMW175" s="1"/>
      <c r="EMX175" s="1"/>
      <c r="EMY175" s="1"/>
      <c r="EMZ175" s="1"/>
      <c r="ENA175" s="1"/>
      <c r="ENB175" s="1"/>
      <c r="ENC175" s="1"/>
      <c r="END175" s="1"/>
      <c r="ENE175" s="1"/>
      <c r="ENF175" s="1"/>
      <c r="ENG175" s="1"/>
      <c r="ENH175" s="1"/>
      <c r="ENI175" s="1"/>
      <c r="ENJ175" s="1"/>
      <c r="ENK175" s="1"/>
      <c r="ENL175" s="1"/>
      <c r="ENM175" s="1"/>
      <c r="ENN175" s="1"/>
      <c r="ENO175" s="1"/>
      <c r="ENP175" s="1"/>
      <c r="ENQ175" s="1"/>
      <c r="ENR175" s="1"/>
      <c r="ENS175" s="1"/>
      <c r="ENT175" s="1"/>
      <c r="ENU175" s="1"/>
      <c r="ENV175" s="1"/>
      <c r="ENW175" s="1"/>
      <c r="ENX175" s="1"/>
      <c r="ENY175" s="1"/>
      <c r="ENZ175" s="1"/>
      <c r="EOA175" s="1"/>
      <c r="EOB175" s="1"/>
      <c r="EOC175" s="1"/>
      <c r="EOD175" s="1"/>
      <c r="EOE175" s="1"/>
      <c r="EOF175" s="1"/>
      <c r="EOG175" s="1"/>
      <c r="EOH175" s="1"/>
      <c r="EOI175" s="1"/>
      <c r="EOJ175" s="1"/>
      <c r="EOK175" s="1"/>
      <c r="EOL175" s="1"/>
      <c r="EOM175" s="1"/>
      <c r="EON175" s="1"/>
      <c r="EOO175" s="1"/>
      <c r="EOP175" s="1"/>
      <c r="EOQ175" s="1"/>
      <c r="EOR175" s="1"/>
      <c r="EOS175" s="1"/>
      <c r="EOT175" s="1"/>
      <c r="EOU175" s="1"/>
      <c r="EOV175" s="1"/>
      <c r="EOW175" s="1"/>
      <c r="EOX175" s="1"/>
      <c r="EOY175" s="1"/>
      <c r="EOZ175" s="1"/>
      <c r="EPA175" s="1"/>
      <c r="EPB175" s="1"/>
      <c r="EPC175" s="1"/>
      <c r="EPD175" s="1"/>
      <c r="EPE175" s="1"/>
      <c r="EPF175" s="1"/>
      <c r="EPG175" s="1"/>
      <c r="EPH175" s="1"/>
      <c r="EPI175" s="1"/>
      <c r="EPJ175" s="1"/>
      <c r="EPK175" s="1"/>
      <c r="EPL175" s="1"/>
      <c r="EPM175" s="1"/>
      <c r="EPN175" s="1"/>
      <c r="EPO175" s="1"/>
      <c r="EPP175" s="1"/>
      <c r="EPQ175" s="1"/>
      <c r="EPR175" s="1"/>
      <c r="EPS175" s="1"/>
      <c r="EPT175" s="1"/>
      <c r="EPU175" s="1"/>
      <c r="EPV175" s="1"/>
      <c r="EPW175" s="1"/>
      <c r="EPX175" s="1"/>
      <c r="EPY175" s="1"/>
      <c r="EPZ175" s="1"/>
      <c r="EQA175" s="1"/>
      <c r="EQB175" s="1"/>
      <c r="EQC175" s="1"/>
      <c r="EQD175" s="1"/>
      <c r="EQE175" s="1"/>
      <c r="EQF175" s="1"/>
      <c r="EQG175" s="1"/>
      <c r="EQH175" s="1"/>
      <c r="EQI175" s="1"/>
      <c r="EQJ175" s="1"/>
      <c r="EQK175" s="1"/>
      <c r="EQL175" s="1"/>
      <c r="EQM175" s="1"/>
      <c r="EQN175" s="1"/>
      <c r="EQO175" s="1"/>
      <c r="EQP175" s="1"/>
      <c r="EQQ175" s="1"/>
      <c r="EQR175" s="1"/>
      <c r="EQS175" s="1"/>
      <c r="EQT175" s="1"/>
      <c r="EQU175" s="1"/>
      <c r="EQV175" s="1"/>
      <c r="EQW175" s="1"/>
      <c r="EQX175" s="1"/>
      <c r="EQY175" s="1"/>
      <c r="EQZ175" s="1"/>
      <c r="ERA175" s="1"/>
      <c r="ERB175" s="1"/>
      <c r="ERC175" s="1"/>
      <c r="ERD175" s="1"/>
      <c r="ERE175" s="1"/>
      <c r="ERF175" s="1"/>
      <c r="ERG175" s="1"/>
      <c r="ERH175" s="1"/>
      <c r="ERI175" s="1"/>
      <c r="ERJ175" s="1"/>
      <c r="ERK175" s="1"/>
      <c r="ERL175" s="1"/>
      <c r="ERM175" s="1"/>
      <c r="ERN175" s="1"/>
      <c r="ERO175" s="1"/>
      <c r="ERP175" s="1"/>
      <c r="ERQ175" s="1"/>
      <c r="ERR175" s="1"/>
      <c r="ERS175" s="1"/>
      <c r="ERT175" s="1"/>
      <c r="ERU175" s="1"/>
      <c r="ERV175" s="1"/>
      <c r="ERW175" s="1"/>
      <c r="ERX175" s="1"/>
      <c r="ERY175" s="1"/>
      <c r="ERZ175" s="1"/>
      <c r="ESA175" s="1"/>
      <c r="ESB175" s="1"/>
      <c r="ESC175" s="1"/>
      <c r="ESD175" s="1"/>
      <c r="ESE175" s="1"/>
      <c r="ESF175" s="1"/>
      <c r="ESG175" s="1"/>
      <c r="ESH175" s="1"/>
      <c r="ESI175" s="1"/>
      <c r="ESJ175" s="1"/>
      <c r="ESK175" s="1"/>
      <c r="ESL175" s="1"/>
      <c r="ESM175" s="1"/>
      <c r="ESN175" s="1"/>
      <c r="ESO175" s="1"/>
      <c r="ESP175" s="1"/>
      <c r="ESQ175" s="1"/>
      <c r="ESR175" s="1"/>
      <c r="ESS175" s="1"/>
      <c r="EST175" s="1"/>
      <c r="ESU175" s="1"/>
      <c r="ESV175" s="1"/>
      <c r="ESW175" s="1"/>
      <c r="ESX175" s="1"/>
      <c r="ESY175" s="1"/>
      <c r="ESZ175" s="1"/>
      <c r="ETA175" s="1"/>
      <c r="ETB175" s="1"/>
      <c r="ETC175" s="1"/>
      <c r="ETD175" s="1"/>
      <c r="ETE175" s="1"/>
      <c r="ETF175" s="1"/>
      <c r="ETG175" s="1"/>
      <c r="ETH175" s="1"/>
      <c r="ETI175" s="1"/>
      <c r="ETJ175" s="1"/>
      <c r="ETK175" s="1"/>
      <c r="ETL175" s="1"/>
      <c r="ETM175" s="1"/>
      <c r="ETN175" s="1"/>
      <c r="ETO175" s="1"/>
      <c r="ETP175" s="1"/>
      <c r="ETQ175" s="1"/>
      <c r="ETR175" s="1"/>
      <c r="ETS175" s="1"/>
      <c r="ETT175" s="1"/>
      <c r="ETU175" s="1"/>
      <c r="ETV175" s="1"/>
      <c r="ETW175" s="1"/>
      <c r="ETX175" s="1"/>
      <c r="ETY175" s="1"/>
      <c r="ETZ175" s="1"/>
      <c r="EUA175" s="1"/>
      <c r="EUB175" s="1"/>
      <c r="EUC175" s="1"/>
      <c r="EUD175" s="1"/>
      <c r="EUE175" s="1"/>
      <c r="EUF175" s="1"/>
      <c r="EUG175" s="1"/>
      <c r="EUH175" s="1"/>
      <c r="EUI175" s="1"/>
      <c r="EUJ175" s="1"/>
      <c r="EUK175" s="1"/>
      <c r="EUL175" s="1"/>
      <c r="EUM175" s="1"/>
      <c r="EUN175" s="1"/>
      <c r="EUO175" s="1"/>
      <c r="EUP175" s="1"/>
      <c r="EUQ175" s="1"/>
      <c r="EUR175" s="1"/>
      <c r="EUS175" s="1"/>
      <c r="EUT175" s="1"/>
      <c r="EUU175" s="1"/>
      <c r="EUV175" s="1"/>
      <c r="EUW175" s="1"/>
      <c r="EUX175" s="1"/>
      <c r="EUY175" s="1"/>
      <c r="EUZ175" s="1"/>
      <c r="EVA175" s="1"/>
      <c r="EVB175" s="1"/>
      <c r="EVC175" s="1"/>
      <c r="EVD175" s="1"/>
      <c r="EVE175" s="1"/>
      <c r="EVF175" s="1"/>
      <c r="EVG175" s="1"/>
      <c r="EVH175" s="1"/>
      <c r="EVI175" s="1"/>
      <c r="EVJ175" s="1"/>
      <c r="EVK175" s="1"/>
      <c r="EVL175" s="1"/>
      <c r="EVM175" s="1"/>
      <c r="EVN175" s="1"/>
      <c r="EVO175" s="1"/>
      <c r="EVP175" s="1"/>
      <c r="EVQ175" s="1"/>
      <c r="EVR175" s="1"/>
      <c r="EVS175" s="1"/>
      <c r="EVT175" s="1"/>
      <c r="EVU175" s="1"/>
      <c r="EVV175" s="1"/>
      <c r="EVW175" s="1"/>
      <c r="EVX175" s="1"/>
      <c r="EVY175" s="1"/>
      <c r="EVZ175" s="1"/>
      <c r="EWA175" s="1"/>
      <c r="EWB175" s="1"/>
      <c r="EWC175" s="1"/>
      <c r="EWD175" s="1"/>
      <c r="EWE175" s="1"/>
      <c r="EWF175" s="1"/>
      <c r="EWG175" s="1"/>
      <c r="EWH175" s="1"/>
      <c r="EWI175" s="1"/>
      <c r="EWJ175" s="1"/>
      <c r="EWK175" s="1"/>
      <c r="EWL175" s="1"/>
      <c r="EWM175" s="1"/>
      <c r="EWN175" s="1"/>
      <c r="EWO175" s="1"/>
      <c r="EWP175" s="1"/>
      <c r="EWQ175" s="1"/>
      <c r="EWR175" s="1"/>
      <c r="EWS175" s="1"/>
      <c r="EWT175" s="1"/>
      <c r="EWU175" s="1"/>
      <c r="EWV175" s="1"/>
      <c r="EWW175" s="1"/>
      <c r="EWX175" s="1"/>
      <c r="EWY175" s="1"/>
      <c r="EWZ175" s="1"/>
      <c r="EXA175" s="1"/>
      <c r="EXB175" s="1"/>
      <c r="EXC175" s="1"/>
      <c r="EXD175" s="1"/>
      <c r="EXE175" s="1"/>
      <c r="EXF175" s="1"/>
      <c r="EXG175" s="1"/>
      <c r="EXH175" s="1"/>
      <c r="EXI175" s="1"/>
      <c r="EXJ175" s="1"/>
      <c r="EXK175" s="1"/>
      <c r="EXL175" s="1"/>
      <c r="EXM175" s="1"/>
      <c r="EXN175" s="1"/>
      <c r="EXO175" s="1"/>
      <c r="EXP175" s="1"/>
      <c r="EXQ175" s="1"/>
      <c r="EXR175" s="1"/>
      <c r="EXS175" s="1"/>
      <c r="EXT175" s="1"/>
      <c r="EXU175" s="1"/>
      <c r="EXV175" s="1"/>
      <c r="EXW175" s="1"/>
      <c r="EXX175" s="1"/>
      <c r="EXY175" s="1"/>
      <c r="EXZ175" s="1"/>
      <c r="EYA175" s="1"/>
      <c r="EYB175" s="1"/>
      <c r="EYC175" s="1"/>
      <c r="EYD175" s="1"/>
      <c r="EYE175" s="1"/>
      <c r="EYF175" s="1"/>
      <c r="EYG175" s="1"/>
      <c r="EYH175" s="1"/>
      <c r="EYI175" s="1"/>
      <c r="EYJ175" s="1"/>
      <c r="EYK175" s="1"/>
      <c r="EYL175" s="1"/>
      <c r="EYM175" s="1"/>
      <c r="EYN175" s="1"/>
      <c r="EYO175" s="1"/>
      <c r="EYP175" s="1"/>
      <c r="EYQ175" s="1"/>
      <c r="EYR175" s="1"/>
      <c r="EYS175" s="1"/>
      <c r="EYT175" s="1"/>
      <c r="EYU175" s="1"/>
      <c r="EYV175" s="1"/>
      <c r="EYW175" s="1"/>
      <c r="EYX175" s="1"/>
      <c r="EYY175" s="1"/>
      <c r="EYZ175" s="1"/>
      <c r="EZA175" s="1"/>
      <c r="EZB175" s="1"/>
      <c r="EZC175" s="1"/>
      <c r="EZD175" s="1"/>
      <c r="EZE175" s="1"/>
      <c r="EZF175" s="1"/>
      <c r="EZG175" s="1"/>
      <c r="EZH175" s="1"/>
      <c r="EZI175" s="1"/>
      <c r="EZJ175" s="1"/>
      <c r="EZK175" s="1"/>
      <c r="EZL175" s="1"/>
      <c r="EZM175" s="1"/>
      <c r="EZN175" s="1"/>
      <c r="EZO175" s="1"/>
      <c r="EZP175" s="1"/>
      <c r="EZQ175" s="1"/>
      <c r="EZR175" s="1"/>
      <c r="EZS175" s="1"/>
      <c r="EZT175" s="1"/>
      <c r="EZU175" s="1"/>
      <c r="EZV175" s="1"/>
      <c r="EZW175" s="1"/>
      <c r="EZX175" s="1"/>
      <c r="EZY175" s="1"/>
      <c r="EZZ175" s="1"/>
      <c r="FAA175" s="1"/>
      <c r="FAB175" s="1"/>
      <c r="FAC175" s="1"/>
      <c r="FAD175" s="1"/>
      <c r="FAE175" s="1"/>
      <c r="FAF175" s="1"/>
      <c r="FAG175" s="1"/>
      <c r="FAH175" s="1"/>
      <c r="FAI175" s="1"/>
      <c r="FAJ175" s="1"/>
      <c r="FAK175" s="1"/>
      <c r="FAL175" s="1"/>
      <c r="FAM175" s="1"/>
      <c r="FAN175" s="1"/>
      <c r="FAO175" s="1"/>
      <c r="FAP175" s="1"/>
      <c r="FAQ175" s="1"/>
      <c r="FAR175" s="1"/>
      <c r="FAS175" s="1"/>
      <c r="FAT175" s="1"/>
      <c r="FAU175" s="1"/>
      <c r="FAV175" s="1"/>
      <c r="FAW175" s="1"/>
      <c r="FAX175" s="1"/>
      <c r="FAY175" s="1"/>
      <c r="FAZ175" s="1"/>
      <c r="FBA175" s="1"/>
      <c r="FBB175" s="1"/>
      <c r="FBC175" s="1"/>
      <c r="FBD175" s="1"/>
      <c r="FBE175" s="1"/>
      <c r="FBF175" s="1"/>
      <c r="FBG175" s="1"/>
      <c r="FBH175" s="1"/>
      <c r="FBI175" s="1"/>
      <c r="FBJ175" s="1"/>
      <c r="FBK175" s="1"/>
      <c r="FBL175" s="1"/>
      <c r="FBM175" s="1"/>
      <c r="FBN175" s="1"/>
      <c r="FBO175" s="1"/>
      <c r="FBP175" s="1"/>
      <c r="FBQ175" s="1"/>
      <c r="FBR175" s="1"/>
      <c r="FBS175" s="1"/>
      <c r="FBT175" s="1"/>
      <c r="FBU175" s="1"/>
      <c r="FBV175" s="1"/>
      <c r="FBW175" s="1"/>
      <c r="FBX175" s="1"/>
      <c r="FBY175" s="1"/>
      <c r="FBZ175" s="1"/>
      <c r="FCA175" s="1"/>
      <c r="FCB175" s="1"/>
      <c r="FCC175" s="1"/>
      <c r="FCD175" s="1"/>
      <c r="FCE175" s="1"/>
      <c r="FCF175" s="1"/>
      <c r="FCG175" s="1"/>
      <c r="FCH175" s="1"/>
      <c r="FCI175" s="1"/>
      <c r="FCJ175" s="1"/>
      <c r="FCK175" s="1"/>
      <c r="FCL175" s="1"/>
      <c r="FCM175" s="1"/>
      <c r="FCN175" s="1"/>
      <c r="FCO175" s="1"/>
      <c r="FCP175" s="1"/>
      <c r="FCQ175" s="1"/>
      <c r="FCR175" s="1"/>
      <c r="FCS175" s="1"/>
      <c r="FCT175" s="1"/>
      <c r="FCU175" s="1"/>
      <c r="FCV175" s="1"/>
      <c r="FCW175" s="1"/>
      <c r="FCX175" s="1"/>
      <c r="FCY175" s="1"/>
      <c r="FCZ175" s="1"/>
      <c r="FDA175" s="1"/>
      <c r="FDB175" s="1"/>
      <c r="FDC175" s="1"/>
      <c r="FDD175" s="1"/>
      <c r="FDE175" s="1"/>
      <c r="FDF175" s="1"/>
      <c r="FDG175" s="1"/>
      <c r="FDH175" s="1"/>
      <c r="FDI175" s="1"/>
      <c r="FDJ175" s="1"/>
      <c r="FDK175" s="1"/>
      <c r="FDL175" s="1"/>
      <c r="FDM175" s="1"/>
      <c r="FDN175" s="1"/>
      <c r="FDO175" s="1"/>
      <c r="FDP175" s="1"/>
      <c r="FDQ175" s="1"/>
      <c r="FDR175" s="1"/>
      <c r="FDS175" s="1"/>
      <c r="FDT175" s="1"/>
      <c r="FDU175" s="1"/>
      <c r="FDV175" s="1"/>
      <c r="FDW175" s="1"/>
      <c r="FDX175" s="1"/>
      <c r="FDY175" s="1"/>
      <c r="FDZ175" s="1"/>
      <c r="FEA175" s="1"/>
      <c r="FEB175" s="1"/>
      <c r="FEC175" s="1"/>
      <c r="FED175" s="1"/>
      <c r="FEE175" s="1"/>
      <c r="FEF175" s="1"/>
      <c r="FEG175" s="1"/>
      <c r="FEH175" s="1"/>
      <c r="FEI175" s="1"/>
      <c r="FEJ175" s="1"/>
      <c r="FEK175" s="1"/>
      <c r="FEL175" s="1"/>
      <c r="FEM175" s="1"/>
      <c r="FEN175" s="1"/>
      <c r="FEO175" s="1"/>
      <c r="FEP175" s="1"/>
      <c r="FEQ175" s="1"/>
      <c r="FER175" s="1"/>
      <c r="FES175" s="1"/>
      <c r="FET175" s="1"/>
      <c r="FEU175" s="1"/>
      <c r="FEV175" s="1"/>
      <c r="FEW175" s="1"/>
      <c r="FEX175" s="1"/>
      <c r="FEY175" s="1"/>
      <c r="FEZ175" s="1"/>
      <c r="FFA175" s="1"/>
      <c r="FFB175" s="1"/>
      <c r="FFC175" s="1"/>
      <c r="FFD175" s="1"/>
      <c r="FFE175" s="1"/>
      <c r="FFF175" s="1"/>
      <c r="FFG175" s="1"/>
      <c r="FFH175" s="1"/>
      <c r="FFI175" s="1"/>
      <c r="FFJ175" s="1"/>
      <c r="FFK175" s="1"/>
      <c r="FFL175" s="1"/>
      <c r="FFM175" s="1"/>
      <c r="FFN175" s="1"/>
      <c r="FFO175" s="1"/>
      <c r="FFP175" s="1"/>
      <c r="FFQ175" s="1"/>
      <c r="FFR175" s="1"/>
      <c r="FFS175" s="1"/>
      <c r="FFT175" s="1"/>
      <c r="FFU175" s="1"/>
      <c r="FFV175" s="1"/>
      <c r="FFW175" s="1"/>
      <c r="FFX175" s="1"/>
      <c r="FFY175" s="1"/>
      <c r="FFZ175" s="1"/>
      <c r="FGA175" s="1"/>
      <c r="FGB175" s="1"/>
      <c r="FGC175" s="1"/>
      <c r="FGD175" s="1"/>
      <c r="FGE175" s="1"/>
      <c r="FGF175" s="1"/>
      <c r="FGG175" s="1"/>
      <c r="FGH175" s="1"/>
      <c r="FGI175" s="1"/>
      <c r="FGJ175" s="1"/>
      <c r="FGK175" s="1"/>
      <c r="FGL175" s="1"/>
      <c r="FGM175" s="1"/>
      <c r="FGN175" s="1"/>
      <c r="FGO175" s="1"/>
      <c r="FGP175" s="1"/>
      <c r="FGQ175" s="1"/>
      <c r="FGR175" s="1"/>
      <c r="FGS175" s="1"/>
      <c r="FGT175" s="1"/>
      <c r="FGU175" s="1"/>
      <c r="FGV175" s="1"/>
      <c r="FGW175" s="1"/>
      <c r="FGX175" s="1"/>
      <c r="FGY175" s="1"/>
      <c r="FGZ175" s="1"/>
      <c r="FHA175" s="1"/>
      <c r="FHB175" s="1"/>
      <c r="FHC175" s="1"/>
      <c r="FHD175" s="1"/>
      <c r="FHE175" s="1"/>
      <c r="FHF175" s="1"/>
      <c r="FHG175" s="1"/>
      <c r="FHH175" s="1"/>
      <c r="FHI175" s="1"/>
      <c r="FHJ175" s="1"/>
      <c r="FHK175" s="1"/>
      <c r="FHL175" s="1"/>
      <c r="FHM175" s="1"/>
      <c r="FHN175" s="1"/>
      <c r="FHO175" s="1"/>
      <c r="FHP175" s="1"/>
      <c r="FHQ175" s="1"/>
      <c r="FHR175" s="1"/>
      <c r="FHS175" s="1"/>
      <c r="FHT175" s="1"/>
      <c r="FHU175" s="1"/>
      <c r="FHV175" s="1"/>
      <c r="FHW175" s="1"/>
      <c r="FHX175" s="1"/>
      <c r="FHY175" s="1"/>
      <c r="FHZ175" s="1"/>
      <c r="FIA175" s="1"/>
      <c r="FIB175" s="1"/>
      <c r="FIC175" s="1"/>
      <c r="FID175" s="1"/>
      <c r="FIE175" s="1"/>
      <c r="FIF175" s="1"/>
      <c r="FIG175" s="1"/>
      <c r="FIH175" s="1"/>
      <c r="FII175" s="1"/>
      <c r="FIJ175" s="1"/>
      <c r="FIK175" s="1"/>
      <c r="FIL175" s="1"/>
      <c r="FIM175" s="1"/>
      <c r="FIN175" s="1"/>
      <c r="FIO175" s="1"/>
      <c r="FIP175" s="1"/>
      <c r="FIQ175" s="1"/>
      <c r="FIR175" s="1"/>
      <c r="FIS175" s="1"/>
      <c r="FIT175" s="1"/>
      <c r="FIU175" s="1"/>
      <c r="FIV175" s="1"/>
      <c r="FIW175" s="1"/>
      <c r="FIX175" s="1"/>
      <c r="FIY175" s="1"/>
      <c r="FIZ175" s="1"/>
      <c r="FJA175" s="1"/>
      <c r="FJB175" s="1"/>
      <c r="FJC175" s="1"/>
      <c r="FJD175" s="1"/>
      <c r="FJE175" s="1"/>
      <c r="FJF175" s="1"/>
      <c r="FJG175" s="1"/>
      <c r="FJH175" s="1"/>
      <c r="FJI175" s="1"/>
      <c r="FJJ175" s="1"/>
      <c r="FJK175" s="1"/>
      <c r="FJL175" s="1"/>
      <c r="FJM175" s="1"/>
      <c r="FJN175" s="1"/>
      <c r="FJO175" s="1"/>
      <c r="FJP175" s="1"/>
      <c r="FJQ175" s="1"/>
      <c r="FJR175" s="1"/>
      <c r="FJS175" s="1"/>
      <c r="FJT175" s="1"/>
      <c r="FJU175" s="1"/>
      <c r="FJV175" s="1"/>
      <c r="FJW175" s="1"/>
      <c r="FJX175" s="1"/>
      <c r="FJY175" s="1"/>
      <c r="FJZ175" s="1"/>
      <c r="FKA175" s="1"/>
      <c r="FKB175" s="1"/>
      <c r="FKC175" s="1"/>
      <c r="FKD175" s="1"/>
      <c r="FKE175" s="1"/>
      <c r="FKF175" s="1"/>
      <c r="FKG175" s="1"/>
      <c r="FKH175" s="1"/>
      <c r="FKI175" s="1"/>
      <c r="FKJ175" s="1"/>
      <c r="FKK175" s="1"/>
      <c r="FKL175" s="1"/>
      <c r="FKM175" s="1"/>
      <c r="FKN175" s="1"/>
      <c r="FKO175" s="1"/>
      <c r="FKP175" s="1"/>
      <c r="FKQ175" s="1"/>
      <c r="FKR175" s="1"/>
      <c r="FKS175" s="1"/>
      <c r="FKT175" s="1"/>
      <c r="FKU175" s="1"/>
      <c r="FKV175" s="1"/>
      <c r="FKW175" s="1"/>
      <c r="FKX175" s="1"/>
      <c r="FKY175" s="1"/>
      <c r="FKZ175" s="1"/>
      <c r="FLA175" s="1"/>
      <c r="FLB175" s="1"/>
      <c r="FLC175" s="1"/>
      <c r="FLD175" s="1"/>
      <c r="FLE175" s="1"/>
      <c r="FLF175" s="1"/>
      <c r="FLG175" s="1"/>
      <c r="FLH175" s="1"/>
      <c r="FLI175" s="1"/>
      <c r="FLJ175" s="1"/>
      <c r="FLK175" s="1"/>
      <c r="FLL175" s="1"/>
      <c r="FLM175" s="1"/>
      <c r="FLN175" s="1"/>
      <c r="FLO175" s="1"/>
      <c r="FLP175" s="1"/>
      <c r="FLQ175" s="1"/>
      <c r="FLR175" s="1"/>
      <c r="FLS175" s="1"/>
      <c r="FLT175" s="1"/>
      <c r="FLU175" s="1"/>
      <c r="FLV175" s="1"/>
      <c r="FLW175" s="1"/>
      <c r="FLX175" s="1"/>
      <c r="FLY175" s="1"/>
      <c r="FLZ175" s="1"/>
      <c r="FMA175" s="1"/>
      <c r="FMB175" s="1"/>
      <c r="FMC175" s="1"/>
      <c r="FMD175" s="1"/>
      <c r="FME175" s="1"/>
      <c r="FMF175" s="1"/>
      <c r="FMG175" s="1"/>
      <c r="FMH175" s="1"/>
      <c r="FMI175" s="1"/>
      <c r="FMJ175" s="1"/>
      <c r="FMK175" s="1"/>
      <c r="FML175" s="1"/>
      <c r="FMM175" s="1"/>
      <c r="FMN175" s="1"/>
      <c r="FMO175" s="1"/>
      <c r="FMP175" s="1"/>
      <c r="FMQ175" s="1"/>
      <c r="FMR175" s="1"/>
      <c r="FMS175" s="1"/>
      <c r="FMT175" s="1"/>
      <c r="FMU175" s="1"/>
      <c r="FMV175" s="1"/>
      <c r="FMW175" s="1"/>
      <c r="FMX175" s="1"/>
      <c r="FMY175" s="1"/>
      <c r="FMZ175" s="1"/>
      <c r="FNA175" s="1"/>
      <c r="FNB175" s="1"/>
      <c r="FNC175" s="1"/>
      <c r="FND175" s="1"/>
      <c r="FNE175" s="1"/>
      <c r="FNF175" s="1"/>
      <c r="FNG175" s="1"/>
      <c r="FNH175" s="1"/>
      <c r="FNI175" s="1"/>
      <c r="FNJ175" s="1"/>
      <c r="FNK175" s="1"/>
      <c r="FNL175" s="1"/>
      <c r="FNM175" s="1"/>
      <c r="FNN175" s="1"/>
      <c r="FNO175" s="1"/>
      <c r="FNP175" s="1"/>
      <c r="FNQ175" s="1"/>
      <c r="FNR175" s="1"/>
      <c r="FNS175" s="1"/>
      <c r="FNT175" s="1"/>
      <c r="FNU175" s="1"/>
      <c r="FNV175" s="1"/>
      <c r="FNW175" s="1"/>
      <c r="FNX175" s="1"/>
      <c r="FNY175" s="1"/>
      <c r="FNZ175" s="1"/>
      <c r="FOA175" s="1"/>
      <c r="FOB175" s="1"/>
      <c r="FOC175" s="1"/>
      <c r="FOD175" s="1"/>
      <c r="FOE175" s="1"/>
      <c r="FOF175" s="1"/>
      <c r="FOG175" s="1"/>
      <c r="FOH175" s="1"/>
      <c r="FOI175" s="1"/>
      <c r="FOJ175" s="1"/>
      <c r="FOK175" s="1"/>
      <c r="FOL175" s="1"/>
      <c r="FOM175" s="1"/>
      <c r="FON175" s="1"/>
      <c r="FOO175" s="1"/>
      <c r="FOP175" s="1"/>
      <c r="FOQ175" s="1"/>
      <c r="FOR175" s="1"/>
      <c r="FOS175" s="1"/>
      <c r="FOT175" s="1"/>
      <c r="FOU175" s="1"/>
      <c r="FOV175" s="1"/>
      <c r="FOW175" s="1"/>
      <c r="FOX175" s="1"/>
      <c r="FOY175" s="1"/>
      <c r="FOZ175" s="1"/>
      <c r="FPA175" s="1"/>
      <c r="FPB175" s="1"/>
      <c r="FPC175" s="1"/>
      <c r="FPD175" s="1"/>
      <c r="FPE175" s="1"/>
      <c r="FPF175" s="1"/>
      <c r="FPG175" s="1"/>
      <c r="FPH175" s="1"/>
      <c r="FPI175" s="1"/>
      <c r="FPJ175" s="1"/>
      <c r="FPK175" s="1"/>
      <c r="FPL175" s="1"/>
      <c r="FPM175" s="1"/>
      <c r="FPN175" s="1"/>
      <c r="FPO175" s="1"/>
      <c r="FPP175" s="1"/>
      <c r="FPQ175" s="1"/>
      <c r="FPR175" s="1"/>
      <c r="FPS175" s="1"/>
      <c r="FPT175" s="1"/>
      <c r="FPU175" s="1"/>
      <c r="FPV175" s="1"/>
      <c r="FPW175" s="1"/>
      <c r="FPX175" s="1"/>
      <c r="FPY175" s="1"/>
      <c r="FPZ175" s="1"/>
      <c r="FQA175" s="1"/>
      <c r="FQB175" s="1"/>
      <c r="FQC175" s="1"/>
      <c r="FQD175" s="1"/>
      <c r="FQE175" s="1"/>
      <c r="FQF175" s="1"/>
      <c r="FQG175" s="1"/>
      <c r="FQH175" s="1"/>
      <c r="FQI175" s="1"/>
      <c r="FQJ175" s="1"/>
      <c r="FQK175" s="1"/>
      <c r="FQL175" s="1"/>
      <c r="FQM175" s="1"/>
      <c r="FQN175" s="1"/>
      <c r="FQO175" s="1"/>
      <c r="FQP175" s="1"/>
      <c r="FQQ175" s="1"/>
      <c r="FQR175" s="1"/>
      <c r="FQS175" s="1"/>
      <c r="FQT175" s="1"/>
      <c r="FQU175" s="1"/>
      <c r="FQV175" s="1"/>
      <c r="FQW175" s="1"/>
      <c r="FQX175" s="1"/>
      <c r="FQY175" s="1"/>
      <c r="FQZ175" s="1"/>
      <c r="FRA175" s="1"/>
      <c r="FRB175" s="1"/>
      <c r="FRC175" s="1"/>
      <c r="FRD175" s="1"/>
      <c r="FRE175" s="1"/>
      <c r="FRF175" s="1"/>
      <c r="FRG175" s="1"/>
      <c r="FRH175" s="1"/>
      <c r="FRI175" s="1"/>
      <c r="FRJ175" s="1"/>
      <c r="FRK175" s="1"/>
      <c r="FRL175" s="1"/>
      <c r="FRM175" s="1"/>
      <c r="FRN175" s="1"/>
      <c r="FRO175" s="1"/>
      <c r="FRP175" s="1"/>
      <c r="FRQ175" s="1"/>
      <c r="FRR175" s="1"/>
      <c r="FRS175" s="1"/>
      <c r="FRT175" s="1"/>
      <c r="FRU175" s="1"/>
      <c r="FRV175" s="1"/>
      <c r="FRW175" s="1"/>
      <c r="FRX175" s="1"/>
      <c r="FRY175" s="1"/>
      <c r="FRZ175" s="1"/>
      <c r="FSA175" s="1"/>
      <c r="FSB175" s="1"/>
      <c r="FSC175" s="1"/>
      <c r="FSD175" s="1"/>
      <c r="FSE175" s="1"/>
      <c r="FSF175" s="1"/>
      <c r="FSG175" s="1"/>
      <c r="FSH175" s="1"/>
      <c r="FSI175" s="1"/>
      <c r="FSJ175" s="1"/>
      <c r="FSK175" s="1"/>
      <c r="FSL175" s="1"/>
      <c r="FSM175" s="1"/>
      <c r="FSN175" s="1"/>
      <c r="FSO175" s="1"/>
      <c r="FSP175" s="1"/>
      <c r="FSQ175" s="1"/>
      <c r="FSR175" s="1"/>
      <c r="FSS175" s="1"/>
      <c r="FST175" s="1"/>
      <c r="FSU175" s="1"/>
      <c r="FSV175" s="1"/>
      <c r="FSW175" s="1"/>
      <c r="FSX175" s="1"/>
      <c r="FSY175" s="1"/>
      <c r="FSZ175" s="1"/>
      <c r="FTA175" s="1"/>
      <c r="FTB175" s="1"/>
      <c r="FTC175" s="1"/>
      <c r="FTD175" s="1"/>
      <c r="FTE175" s="1"/>
      <c r="FTF175" s="1"/>
      <c r="FTG175" s="1"/>
      <c r="FTH175" s="1"/>
      <c r="FTI175" s="1"/>
      <c r="FTJ175" s="1"/>
      <c r="FTK175" s="1"/>
      <c r="FTL175" s="1"/>
      <c r="FTM175" s="1"/>
      <c r="FTN175" s="1"/>
      <c r="FTO175" s="1"/>
      <c r="FTP175" s="1"/>
      <c r="FTQ175" s="1"/>
      <c r="FTR175" s="1"/>
      <c r="FTS175" s="1"/>
      <c r="FTT175" s="1"/>
      <c r="FTU175" s="1"/>
      <c r="FTV175" s="1"/>
      <c r="FTW175" s="1"/>
      <c r="FTX175" s="1"/>
      <c r="FTY175" s="1"/>
      <c r="FTZ175" s="1"/>
      <c r="FUA175" s="1"/>
      <c r="FUB175" s="1"/>
      <c r="FUC175" s="1"/>
      <c r="FUD175" s="1"/>
      <c r="FUE175" s="1"/>
      <c r="FUF175" s="1"/>
      <c r="FUG175" s="1"/>
      <c r="FUH175" s="1"/>
      <c r="FUI175" s="1"/>
      <c r="FUJ175" s="1"/>
      <c r="FUK175" s="1"/>
      <c r="FUL175" s="1"/>
      <c r="FUM175" s="1"/>
      <c r="FUN175" s="1"/>
      <c r="FUO175" s="1"/>
      <c r="FUP175" s="1"/>
      <c r="FUQ175" s="1"/>
      <c r="FUR175" s="1"/>
      <c r="FUS175" s="1"/>
      <c r="FUT175" s="1"/>
      <c r="FUU175" s="1"/>
      <c r="FUV175" s="1"/>
      <c r="FUW175" s="1"/>
      <c r="FUX175" s="1"/>
      <c r="FUY175" s="1"/>
      <c r="FUZ175" s="1"/>
      <c r="FVA175" s="1"/>
      <c r="FVB175" s="1"/>
      <c r="FVC175" s="1"/>
      <c r="FVD175" s="1"/>
      <c r="FVE175" s="1"/>
      <c r="FVF175" s="1"/>
      <c r="FVG175" s="1"/>
      <c r="FVH175" s="1"/>
      <c r="FVI175" s="1"/>
      <c r="FVJ175" s="1"/>
      <c r="FVK175" s="1"/>
      <c r="FVL175" s="1"/>
      <c r="FVM175" s="1"/>
      <c r="FVN175" s="1"/>
      <c r="FVO175" s="1"/>
      <c r="FVP175" s="1"/>
      <c r="FVQ175" s="1"/>
      <c r="FVR175" s="1"/>
      <c r="FVS175" s="1"/>
      <c r="FVT175" s="1"/>
      <c r="FVU175" s="1"/>
      <c r="FVV175" s="1"/>
      <c r="FVW175" s="1"/>
      <c r="FVX175" s="1"/>
      <c r="FVY175" s="1"/>
      <c r="FVZ175" s="1"/>
      <c r="FWA175" s="1"/>
      <c r="FWB175" s="1"/>
      <c r="FWC175" s="1"/>
      <c r="FWD175" s="1"/>
      <c r="FWE175" s="1"/>
      <c r="FWF175" s="1"/>
      <c r="FWG175" s="1"/>
      <c r="FWH175" s="1"/>
      <c r="FWI175" s="1"/>
      <c r="FWJ175" s="1"/>
      <c r="FWK175" s="1"/>
      <c r="FWL175" s="1"/>
      <c r="FWM175" s="1"/>
      <c r="FWN175" s="1"/>
      <c r="FWO175" s="1"/>
      <c r="FWP175" s="1"/>
      <c r="FWQ175" s="1"/>
      <c r="FWR175" s="1"/>
      <c r="FWS175" s="1"/>
      <c r="FWT175" s="1"/>
      <c r="FWU175" s="1"/>
      <c r="FWV175" s="1"/>
      <c r="FWW175" s="1"/>
      <c r="FWX175" s="1"/>
      <c r="FWY175" s="1"/>
      <c r="FWZ175" s="1"/>
      <c r="FXA175" s="1"/>
      <c r="FXB175" s="1"/>
      <c r="FXC175" s="1"/>
      <c r="FXD175" s="1"/>
      <c r="FXE175" s="1"/>
      <c r="FXF175" s="1"/>
      <c r="FXG175" s="1"/>
      <c r="FXH175" s="1"/>
      <c r="FXI175" s="1"/>
      <c r="FXJ175" s="1"/>
      <c r="FXK175" s="1"/>
      <c r="FXL175" s="1"/>
      <c r="FXM175" s="1"/>
      <c r="FXN175" s="1"/>
      <c r="FXO175" s="1"/>
      <c r="FXP175" s="1"/>
      <c r="FXQ175" s="1"/>
      <c r="FXR175" s="1"/>
      <c r="FXS175" s="1"/>
      <c r="FXT175" s="1"/>
      <c r="FXU175" s="1"/>
      <c r="FXV175" s="1"/>
      <c r="FXW175" s="1"/>
      <c r="FXX175" s="1"/>
      <c r="FXY175" s="1"/>
      <c r="FXZ175" s="1"/>
      <c r="FYA175" s="1"/>
      <c r="FYB175" s="1"/>
      <c r="FYC175" s="1"/>
      <c r="FYD175" s="1"/>
      <c r="FYE175" s="1"/>
      <c r="FYF175" s="1"/>
      <c r="FYG175" s="1"/>
      <c r="FYH175" s="1"/>
      <c r="FYI175" s="1"/>
      <c r="FYJ175" s="1"/>
      <c r="FYK175" s="1"/>
      <c r="FYL175" s="1"/>
      <c r="FYM175" s="1"/>
      <c r="FYN175" s="1"/>
      <c r="FYO175" s="1"/>
      <c r="FYP175" s="1"/>
      <c r="FYQ175" s="1"/>
      <c r="FYR175" s="1"/>
      <c r="FYS175" s="1"/>
      <c r="FYT175" s="1"/>
      <c r="FYU175" s="1"/>
      <c r="FYV175" s="1"/>
      <c r="FYW175" s="1"/>
      <c r="FYX175" s="1"/>
      <c r="FYY175" s="1"/>
      <c r="FYZ175" s="1"/>
      <c r="FZA175" s="1"/>
      <c r="FZB175" s="1"/>
      <c r="FZC175" s="1"/>
      <c r="FZD175" s="1"/>
      <c r="FZE175" s="1"/>
      <c r="FZF175" s="1"/>
      <c r="FZG175" s="1"/>
      <c r="FZH175" s="1"/>
      <c r="FZI175" s="1"/>
      <c r="FZJ175" s="1"/>
      <c r="FZK175" s="1"/>
      <c r="FZL175" s="1"/>
      <c r="FZM175" s="1"/>
      <c r="FZN175" s="1"/>
      <c r="FZO175" s="1"/>
      <c r="FZP175" s="1"/>
      <c r="FZQ175" s="1"/>
      <c r="FZR175" s="1"/>
      <c r="FZS175" s="1"/>
      <c r="FZT175" s="1"/>
      <c r="FZU175" s="1"/>
      <c r="FZV175" s="1"/>
      <c r="FZW175" s="1"/>
      <c r="FZX175" s="1"/>
      <c r="FZY175" s="1"/>
      <c r="FZZ175" s="1"/>
      <c r="GAA175" s="1"/>
      <c r="GAB175" s="1"/>
      <c r="GAC175" s="1"/>
      <c r="GAD175" s="1"/>
      <c r="GAE175" s="1"/>
      <c r="GAF175" s="1"/>
      <c r="GAG175" s="1"/>
      <c r="GAH175" s="1"/>
      <c r="GAI175" s="1"/>
      <c r="GAJ175" s="1"/>
      <c r="GAK175" s="1"/>
      <c r="GAL175" s="1"/>
      <c r="GAM175" s="1"/>
      <c r="GAN175" s="1"/>
      <c r="GAO175" s="1"/>
      <c r="GAP175" s="1"/>
      <c r="GAQ175" s="1"/>
      <c r="GAR175" s="1"/>
      <c r="GAS175" s="1"/>
      <c r="GAT175" s="1"/>
      <c r="GAU175" s="1"/>
      <c r="GAV175" s="1"/>
      <c r="GAW175" s="1"/>
      <c r="GAX175" s="1"/>
      <c r="GAY175" s="1"/>
      <c r="GAZ175" s="1"/>
      <c r="GBA175" s="1"/>
      <c r="GBB175" s="1"/>
      <c r="GBC175" s="1"/>
      <c r="GBD175" s="1"/>
      <c r="GBE175" s="1"/>
      <c r="GBF175" s="1"/>
      <c r="GBG175" s="1"/>
      <c r="GBH175" s="1"/>
      <c r="GBI175" s="1"/>
      <c r="GBJ175" s="1"/>
      <c r="GBK175" s="1"/>
      <c r="GBL175" s="1"/>
      <c r="GBM175" s="1"/>
      <c r="GBN175" s="1"/>
      <c r="GBO175" s="1"/>
      <c r="GBP175" s="1"/>
      <c r="GBQ175" s="1"/>
      <c r="GBR175" s="1"/>
      <c r="GBS175" s="1"/>
      <c r="GBT175" s="1"/>
      <c r="GBU175" s="1"/>
      <c r="GBV175" s="1"/>
      <c r="GBW175" s="1"/>
      <c r="GBX175" s="1"/>
      <c r="GBY175" s="1"/>
      <c r="GBZ175" s="1"/>
      <c r="GCA175" s="1"/>
      <c r="GCB175" s="1"/>
      <c r="GCC175" s="1"/>
      <c r="GCD175" s="1"/>
      <c r="GCE175" s="1"/>
      <c r="GCF175" s="1"/>
      <c r="GCG175" s="1"/>
      <c r="GCH175" s="1"/>
      <c r="GCI175" s="1"/>
      <c r="GCJ175" s="1"/>
      <c r="GCK175" s="1"/>
      <c r="GCL175" s="1"/>
      <c r="GCM175" s="1"/>
      <c r="GCN175" s="1"/>
      <c r="GCO175" s="1"/>
      <c r="GCP175" s="1"/>
      <c r="GCQ175" s="1"/>
      <c r="GCR175" s="1"/>
      <c r="GCS175" s="1"/>
      <c r="GCT175" s="1"/>
      <c r="GCU175" s="1"/>
      <c r="GCV175" s="1"/>
      <c r="GCW175" s="1"/>
      <c r="GCX175" s="1"/>
      <c r="GCY175" s="1"/>
      <c r="GCZ175" s="1"/>
      <c r="GDA175" s="1"/>
      <c r="GDB175" s="1"/>
      <c r="GDC175" s="1"/>
      <c r="GDD175" s="1"/>
      <c r="GDE175" s="1"/>
      <c r="GDF175" s="1"/>
      <c r="GDG175" s="1"/>
      <c r="GDH175" s="1"/>
      <c r="GDI175" s="1"/>
      <c r="GDJ175" s="1"/>
      <c r="GDK175" s="1"/>
      <c r="GDL175" s="1"/>
      <c r="GDM175" s="1"/>
      <c r="GDN175" s="1"/>
      <c r="GDO175" s="1"/>
      <c r="GDP175" s="1"/>
      <c r="GDQ175" s="1"/>
      <c r="GDR175" s="1"/>
      <c r="GDS175" s="1"/>
      <c r="GDT175" s="1"/>
      <c r="GDU175" s="1"/>
      <c r="GDV175" s="1"/>
      <c r="GDW175" s="1"/>
      <c r="GDX175" s="1"/>
      <c r="GDY175" s="1"/>
      <c r="GDZ175" s="1"/>
      <c r="GEA175" s="1"/>
      <c r="GEB175" s="1"/>
      <c r="GEC175" s="1"/>
      <c r="GED175" s="1"/>
      <c r="GEE175" s="1"/>
      <c r="GEF175" s="1"/>
      <c r="GEG175" s="1"/>
      <c r="GEH175" s="1"/>
      <c r="GEI175" s="1"/>
      <c r="GEJ175" s="1"/>
      <c r="GEK175" s="1"/>
      <c r="GEL175" s="1"/>
      <c r="GEM175" s="1"/>
      <c r="GEN175" s="1"/>
      <c r="GEO175" s="1"/>
      <c r="GEP175" s="1"/>
      <c r="GEQ175" s="1"/>
      <c r="GER175" s="1"/>
      <c r="GES175" s="1"/>
      <c r="GET175" s="1"/>
      <c r="GEU175" s="1"/>
      <c r="GEV175" s="1"/>
      <c r="GEW175" s="1"/>
      <c r="GEX175" s="1"/>
      <c r="GEY175" s="1"/>
      <c r="GEZ175" s="1"/>
      <c r="GFA175" s="1"/>
      <c r="GFB175" s="1"/>
      <c r="GFC175" s="1"/>
      <c r="GFD175" s="1"/>
      <c r="GFE175" s="1"/>
      <c r="GFF175" s="1"/>
      <c r="GFG175" s="1"/>
      <c r="GFH175" s="1"/>
      <c r="GFI175" s="1"/>
      <c r="GFJ175" s="1"/>
      <c r="GFK175" s="1"/>
      <c r="GFL175" s="1"/>
      <c r="GFM175" s="1"/>
      <c r="GFN175" s="1"/>
      <c r="GFO175" s="1"/>
      <c r="GFP175" s="1"/>
      <c r="GFQ175" s="1"/>
      <c r="GFR175" s="1"/>
      <c r="GFS175" s="1"/>
      <c r="GFT175" s="1"/>
      <c r="GFU175" s="1"/>
      <c r="GFV175" s="1"/>
      <c r="GFW175" s="1"/>
      <c r="GFX175" s="1"/>
      <c r="GFY175" s="1"/>
      <c r="GFZ175" s="1"/>
      <c r="GGA175" s="1"/>
      <c r="GGB175" s="1"/>
      <c r="GGC175" s="1"/>
      <c r="GGD175" s="1"/>
      <c r="GGE175" s="1"/>
      <c r="GGF175" s="1"/>
      <c r="GGG175" s="1"/>
      <c r="GGH175" s="1"/>
      <c r="GGI175" s="1"/>
      <c r="GGJ175" s="1"/>
      <c r="GGK175" s="1"/>
      <c r="GGL175" s="1"/>
      <c r="GGM175" s="1"/>
      <c r="GGN175" s="1"/>
      <c r="GGO175" s="1"/>
      <c r="GGP175" s="1"/>
      <c r="GGQ175" s="1"/>
      <c r="GGR175" s="1"/>
      <c r="GGS175" s="1"/>
      <c r="GGT175" s="1"/>
      <c r="GGU175" s="1"/>
      <c r="GGV175" s="1"/>
      <c r="GGW175" s="1"/>
      <c r="GGX175" s="1"/>
      <c r="GGY175" s="1"/>
      <c r="GGZ175" s="1"/>
      <c r="GHA175" s="1"/>
      <c r="GHB175" s="1"/>
      <c r="GHC175" s="1"/>
      <c r="GHD175" s="1"/>
      <c r="GHE175" s="1"/>
      <c r="GHF175" s="1"/>
      <c r="GHG175" s="1"/>
      <c r="GHH175" s="1"/>
      <c r="GHI175" s="1"/>
      <c r="GHJ175" s="1"/>
      <c r="GHK175" s="1"/>
      <c r="GHL175" s="1"/>
      <c r="GHM175" s="1"/>
      <c r="GHN175" s="1"/>
      <c r="GHO175" s="1"/>
      <c r="GHP175" s="1"/>
      <c r="GHQ175" s="1"/>
      <c r="GHR175" s="1"/>
      <c r="GHS175" s="1"/>
      <c r="GHT175" s="1"/>
      <c r="GHU175" s="1"/>
      <c r="GHV175" s="1"/>
      <c r="GHW175" s="1"/>
      <c r="GHX175" s="1"/>
      <c r="GHY175" s="1"/>
      <c r="GHZ175" s="1"/>
      <c r="GIA175" s="1"/>
      <c r="GIB175" s="1"/>
      <c r="GIC175" s="1"/>
      <c r="GID175" s="1"/>
      <c r="GIE175" s="1"/>
      <c r="GIF175" s="1"/>
      <c r="GIG175" s="1"/>
      <c r="GIH175" s="1"/>
      <c r="GII175" s="1"/>
      <c r="GIJ175" s="1"/>
      <c r="GIK175" s="1"/>
      <c r="GIL175" s="1"/>
      <c r="GIM175" s="1"/>
      <c r="GIN175" s="1"/>
      <c r="GIO175" s="1"/>
      <c r="GIP175" s="1"/>
      <c r="GIQ175" s="1"/>
      <c r="GIR175" s="1"/>
      <c r="GIS175" s="1"/>
      <c r="GIT175" s="1"/>
      <c r="GIU175" s="1"/>
      <c r="GIV175" s="1"/>
      <c r="GIW175" s="1"/>
      <c r="GIX175" s="1"/>
      <c r="GIY175" s="1"/>
      <c r="GIZ175" s="1"/>
      <c r="GJA175" s="1"/>
      <c r="GJB175" s="1"/>
      <c r="GJC175" s="1"/>
      <c r="GJD175" s="1"/>
      <c r="GJE175" s="1"/>
      <c r="GJF175" s="1"/>
      <c r="GJG175" s="1"/>
      <c r="GJH175" s="1"/>
      <c r="GJI175" s="1"/>
      <c r="GJJ175" s="1"/>
      <c r="GJK175" s="1"/>
      <c r="GJL175" s="1"/>
      <c r="GJM175" s="1"/>
      <c r="GJN175" s="1"/>
      <c r="GJO175" s="1"/>
      <c r="GJP175" s="1"/>
      <c r="GJQ175" s="1"/>
      <c r="GJR175" s="1"/>
      <c r="GJS175" s="1"/>
      <c r="GJT175" s="1"/>
      <c r="GJU175" s="1"/>
      <c r="GJV175" s="1"/>
      <c r="GJW175" s="1"/>
      <c r="GJX175" s="1"/>
      <c r="GJY175" s="1"/>
      <c r="GJZ175" s="1"/>
      <c r="GKA175" s="1"/>
      <c r="GKB175" s="1"/>
      <c r="GKC175" s="1"/>
      <c r="GKD175" s="1"/>
      <c r="GKE175" s="1"/>
      <c r="GKF175" s="1"/>
      <c r="GKG175" s="1"/>
      <c r="GKH175" s="1"/>
      <c r="GKI175" s="1"/>
      <c r="GKJ175" s="1"/>
      <c r="GKK175" s="1"/>
      <c r="GKL175" s="1"/>
      <c r="GKM175" s="1"/>
      <c r="GKN175" s="1"/>
      <c r="GKO175" s="1"/>
      <c r="GKP175" s="1"/>
      <c r="GKQ175" s="1"/>
      <c r="GKR175" s="1"/>
      <c r="GKS175" s="1"/>
      <c r="GKT175" s="1"/>
      <c r="GKU175" s="1"/>
      <c r="GKV175" s="1"/>
      <c r="GKW175" s="1"/>
      <c r="GKX175" s="1"/>
      <c r="GKY175" s="1"/>
      <c r="GKZ175" s="1"/>
      <c r="GLA175" s="1"/>
      <c r="GLB175" s="1"/>
      <c r="GLC175" s="1"/>
      <c r="GLD175" s="1"/>
      <c r="GLE175" s="1"/>
      <c r="GLF175" s="1"/>
      <c r="GLG175" s="1"/>
      <c r="GLH175" s="1"/>
      <c r="GLI175" s="1"/>
      <c r="GLJ175" s="1"/>
      <c r="GLK175" s="1"/>
      <c r="GLL175" s="1"/>
      <c r="GLM175" s="1"/>
      <c r="GLN175" s="1"/>
      <c r="GLO175" s="1"/>
      <c r="GLP175" s="1"/>
      <c r="GLQ175" s="1"/>
      <c r="GLR175" s="1"/>
      <c r="GLS175" s="1"/>
      <c r="GLT175" s="1"/>
      <c r="GLU175" s="1"/>
      <c r="GLV175" s="1"/>
      <c r="GLW175" s="1"/>
      <c r="GLX175" s="1"/>
      <c r="GLY175" s="1"/>
      <c r="GLZ175" s="1"/>
      <c r="GMA175" s="1"/>
      <c r="GMB175" s="1"/>
      <c r="GMC175" s="1"/>
      <c r="GMD175" s="1"/>
      <c r="GME175" s="1"/>
      <c r="GMF175" s="1"/>
      <c r="GMG175" s="1"/>
      <c r="GMH175" s="1"/>
      <c r="GMI175" s="1"/>
      <c r="GMJ175" s="1"/>
      <c r="GMK175" s="1"/>
      <c r="GML175" s="1"/>
      <c r="GMM175" s="1"/>
      <c r="GMN175" s="1"/>
      <c r="GMO175" s="1"/>
      <c r="GMP175" s="1"/>
      <c r="GMQ175" s="1"/>
      <c r="GMR175" s="1"/>
      <c r="GMS175" s="1"/>
      <c r="GMT175" s="1"/>
      <c r="GMU175" s="1"/>
      <c r="GMV175" s="1"/>
      <c r="GMW175" s="1"/>
      <c r="GMX175" s="1"/>
      <c r="GMY175" s="1"/>
      <c r="GMZ175" s="1"/>
      <c r="GNA175" s="1"/>
      <c r="GNB175" s="1"/>
      <c r="GNC175" s="1"/>
      <c r="GND175" s="1"/>
      <c r="GNE175" s="1"/>
      <c r="GNF175" s="1"/>
      <c r="GNG175" s="1"/>
      <c r="GNH175" s="1"/>
      <c r="GNI175" s="1"/>
      <c r="GNJ175" s="1"/>
      <c r="GNK175" s="1"/>
      <c r="GNL175" s="1"/>
      <c r="GNM175" s="1"/>
      <c r="GNN175" s="1"/>
      <c r="GNO175" s="1"/>
      <c r="GNP175" s="1"/>
      <c r="GNQ175" s="1"/>
      <c r="GNR175" s="1"/>
      <c r="GNS175" s="1"/>
      <c r="GNT175" s="1"/>
      <c r="GNU175" s="1"/>
      <c r="GNV175" s="1"/>
      <c r="GNW175" s="1"/>
      <c r="GNX175" s="1"/>
      <c r="GNY175" s="1"/>
      <c r="GNZ175" s="1"/>
      <c r="GOA175" s="1"/>
      <c r="GOB175" s="1"/>
      <c r="GOC175" s="1"/>
      <c r="GOD175" s="1"/>
      <c r="GOE175" s="1"/>
      <c r="GOF175" s="1"/>
      <c r="GOG175" s="1"/>
      <c r="GOH175" s="1"/>
      <c r="GOI175" s="1"/>
      <c r="GOJ175" s="1"/>
      <c r="GOK175" s="1"/>
      <c r="GOL175" s="1"/>
      <c r="GOM175" s="1"/>
      <c r="GON175" s="1"/>
      <c r="GOO175" s="1"/>
      <c r="GOP175" s="1"/>
      <c r="GOQ175" s="1"/>
      <c r="GOR175" s="1"/>
      <c r="GOS175" s="1"/>
      <c r="GOT175" s="1"/>
      <c r="GOU175" s="1"/>
      <c r="GOV175" s="1"/>
      <c r="GOW175" s="1"/>
      <c r="GOX175" s="1"/>
      <c r="GOY175" s="1"/>
      <c r="GOZ175" s="1"/>
      <c r="GPA175" s="1"/>
      <c r="GPB175" s="1"/>
      <c r="GPC175" s="1"/>
      <c r="GPD175" s="1"/>
      <c r="GPE175" s="1"/>
      <c r="GPF175" s="1"/>
      <c r="GPG175" s="1"/>
      <c r="GPH175" s="1"/>
      <c r="GPI175" s="1"/>
      <c r="GPJ175" s="1"/>
      <c r="GPK175" s="1"/>
      <c r="GPL175" s="1"/>
      <c r="GPM175" s="1"/>
      <c r="GPN175" s="1"/>
      <c r="GPO175" s="1"/>
      <c r="GPP175" s="1"/>
      <c r="GPQ175" s="1"/>
      <c r="GPR175" s="1"/>
      <c r="GPS175" s="1"/>
      <c r="GPT175" s="1"/>
      <c r="GPU175" s="1"/>
      <c r="GPV175" s="1"/>
      <c r="GPW175" s="1"/>
      <c r="GPX175" s="1"/>
      <c r="GPY175" s="1"/>
      <c r="GPZ175" s="1"/>
      <c r="GQA175" s="1"/>
      <c r="GQB175" s="1"/>
      <c r="GQC175" s="1"/>
      <c r="GQD175" s="1"/>
      <c r="GQE175" s="1"/>
      <c r="GQF175" s="1"/>
      <c r="GQG175" s="1"/>
      <c r="GQH175" s="1"/>
      <c r="GQI175" s="1"/>
      <c r="GQJ175" s="1"/>
      <c r="GQK175" s="1"/>
      <c r="GQL175" s="1"/>
      <c r="GQM175" s="1"/>
      <c r="GQN175" s="1"/>
      <c r="GQO175" s="1"/>
      <c r="GQP175" s="1"/>
      <c r="GQQ175" s="1"/>
      <c r="GQR175" s="1"/>
      <c r="GQS175" s="1"/>
      <c r="GQT175" s="1"/>
      <c r="GQU175" s="1"/>
      <c r="GQV175" s="1"/>
      <c r="GQW175" s="1"/>
      <c r="GQX175" s="1"/>
      <c r="GQY175" s="1"/>
      <c r="GQZ175" s="1"/>
      <c r="GRA175" s="1"/>
      <c r="GRB175" s="1"/>
      <c r="GRC175" s="1"/>
      <c r="GRD175" s="1"/>
      <c r="GRE175" s="1"/>
      <c r="GRF175" s="1"/>
      <c r="GRG175" s="1"/>
      <c r="GRH175" s="1"/>
      <c r="GRI175" s="1"/>
      <c r="GRJ175" s="1"/>
      <c r="GRK175" s="1"/>
      <c r="GRL175" s="1"/>
      <c r="GRM175" s="1"/>
      <c r="GRN175" s="1"/>
      <c r="GRO175" s="1"/>
      <c r="GRP175" s="1"/>
      <c r="GRQ175" s="1"/>
      <c r="GRR175" s="1"/>
      <c r="GRS175" s="1"/>
      <c r="GRT175" s="1"/>
      <c r="GRU175" s="1"/>
      <c r="GRV175" s="1"/>
      <c r="GRW175" s="1"/>
      <c r="GRX175" s="1"/>
      <c r="GRY175" s="1"/>
      <c r="GRZ175" s="1"/>
      <c r="GSA175" s="1"/>
      <c r="GSB175" s="1"/>
      <c r="GSC175" s="1"/>
      <c r="GSD175" s="1"/>
      <c r="GSE175" s="1"/>
      <c r="GSF175" s="1"/>
      <c r="GSG175" s="1"/>
      <c r="GSH175" s="1"/>
      <c r="GSI175" s="1"/>
      <c r="GSJ175" s="1"/>
      <c r="GSK175" s="1"/>
      <c r="GSL175" s="1"/>
      <c r="GSM175" s="1"/>
      <c r="GSN175" s="1"/>
      <c r="GSO175" s="1"/>
      <c r="GSP175" s="1"/>
      <c r="GSQ175" s="1"/>
      <c r="GSR175" s="1"/>
      <c r="GSS175" s="1"/>
      <c r="GST175" s="1"/>
      <c r="GSU175" s="1"/>
      <c r="GSV175" s="1"/>
      <c r="GSW175" s="1"/>
      <c r="GSX175" s="1"/>
      <c r="GSY175" s="1"/>
      <c r="GSZ175" s="1"/>
      <c r="GTA175" s="1"/>
      <c r="GTB175" s="1"/>
      <c r="GTC175" s="1"/>
      <c r="GTD175" s="1"/>
      <c r="GTE175" s="1"/>
      <c r="GTF175" s="1"/>
      <c r="GTG175" s="1"/>
      <c r="GTH175" s="1"/>
      <c r="GTI175" s="1"/>
      <c r="GTJ175" s="1"/>
      <c r="GTK175" s="1"/>
      <c r="GTL175" s="1"/>
      <c r="GTM175" s="1"/>
      <c r="GTN175" s="1"/>
      <c r="GTO175" s="1"/>
      <c r="GTP175" s="1"/>
      <c r="GTQ175" s="1"/>
      <c r="GTR175" s="1"/>
      <c r="GTS175" s="1"/>
      <c r="GTT175" s="1"/>
      <c r="GTU175" s="1"/>
      <c r="GTV175" s="1"/>
      <c r="GTW175" s="1"/>
      <c r="GTX175" s="1"/>
      <c r="GTY175" s="1"/>
      <c r="GTZ175" s="1"/>
      <c r="GUA175" s="1"/>
      <c r="GUB175" s="1"/>
      <c r="GUC175" s="1"/>
      <c r="GUD175" s="1"/>
      <c r="GUE175" s="1"/>
      <c r="GUF175" s="1"/>
      <c r="GUG175" s="1"/>
      <c r="GUH175" s="1"/>
      <c r="GUI175" s="1"/>
      <c r="GUJ175" s="1"/>
      <c r="GUK175" s="1"/>
      <c r="GUL175" s="1"/>
      <c r="GUM175" s="1"/>
      <c r="GUN175" s="1"/>
      <c r="GUO175" s="1"/>
      <c r="GUP175" s="1"/>
      <c r="GUQ175" s="1"/>
      <c r="GUR175" s="1"/>
      <c r="GUS175" s="1"/>
      <c r="GUT175" s="1"/>
      <c r="GUU175" s="1"/>
      <c r="GUV175" s="1"/>
      <c r="GUW175" s="1"/>
      <c r="GUX175" s="1"/>
      <c r="GUY175" s="1"/>
      <c r="GUZ175" s="1"/>
      <c r="GVA175" s="1"/>
      <c r="GVB175" s="1"/>
      <c r="GVC175" s="1"/>
      <c r="GVD175" s="1"/>
      <c r="GVE175" s="1"/>
      <c r="GVF175" s="1"/>
      <c r="GVG175" s="1"/>
      <c r="GVH175" s="1"/>
      <c r="GVI175" s="1"/>
      <c r="GVJ175" s="1"/>
      <c r="GVK175" s="1"/>
      <c r="GVL175" s="1"/>
      <c r="GVM175" s="1"/>
      <c r="GVN175" s="1"/>
      <c r="GVO175" s="1"/>
      <c r="GVP175" s="1"/>
      <c r="GVQ175" s="1"/>
      <c r="GVR175" s="1"/>
      <c r="GVS175" s="1"/>
      <c r="GVT175" s="1"/>
      <c r="GVU175" s="1"/>
      <c r="GVV175" s="1"/>
      <c r="GVW175" s="1"/>
      <c r="GVX175" s="1"/>
      <c r="GVY175" s="1"/>
      <c r="GVZ175" s="1"/>
      <c r="GWA175" s="1"/>
      <c r="GWB175" s="1"/>
      <c r="GWC175" s="1"/>
      <c r="GWD175" s="1"/>
      <c r="GWE175" s="1"/>
      <c r="GWF175" s="1"/>
      <c r="GWG175" s="1"/>
      <c r="GWH175" s="1"/>
      <c r="GWI175" s="1"/>
      <c r="GWJ175" s="1"/>
      <c r="GWK175" s="1"/>
      <c r="GWL175" s="1"/>
      <c r="GWM175" s="1"/>
      <c r="GWN175" s="1"/>
      <c r="GWO175" s="1"/>
      <c r="GWP175" s="1"/>
      <c r="GWQ175" s="1"/>
      <c r="GWR175" s="1"/>
      <c r="GWS175" s="1"/>
      <c r="GWT175" s="1"/>
      <c r="GWU175" s="1"/>
      <c r="GWV175" s="1"/>
      <c r="GWW175" s="1"/>
      <c r="GWX175" s="1"/>
      <c r="GWY175" s="1"/>
      <c r="GWZ175" s="1"/>
      <c r="GXA175" s="1"/>
      <c r="GXB175" s="1"/>
      <c r="GXC175" s="1"/>
      <c r="GXD175" s="1"/>
      <c r="GXE175" s="1"/>
      <c r="GXF175" s="1"/>
      <c r="GXG175" s="1"/>
      <c r="GXH175" s="1"/>
      <c r="GXI175" s="1"/>
      <c r="GXJ175" s="1"/>
      <c r="GXK175" s="1"/>
      <c r="GXL175" s="1"/>
      <c r="GXM175" s="1"/>
      <c r="GXN175" s="1"/>
      <c r="GXO175" s="1"/>
      <c r="GXP175" s="1"/>
      <c r="GXQ175" s="1"/>
      <c r="GXR175" s="1"/>
      <c r="GXS175" s="1"/>
      <c r="GXT175" s="1"/>
      <c r="GXU175" s="1"/>
      <c r="GXV175" s="1"/>
      <c r="GXW175" s="1"/>
      <c r="GXX175" s="1"/>
      <c r="GXY175" s="1"/>
      <c r="GXZ175" s="1"/>
      <c r="GYA175" s="1"/>
      <c r="GYB175" s="1"/>
      <c r="GYC175" s="1"/>
      <c r="GYD175" s="1"/>
      <c r="GYE175" s="1"/>
      <c r="GYF175" s="1"/>
      <c r="GYG175" s="1"/>
      <c r="GYH175" s="1"/>
      <c r="GYI175" s="1"/>
      <c r="GYJ175" s="1"/>
      <c r="GYK175" s="1"/>
      <c r="GYL175" s="1"/>
      <c r="GYM175" s="1"/>
      <c r="GYN175" s="1"/>
      <c r="GYO175" s="1"/>
      <c r="GYP175" s="1"/>
      <c r="GYQ175" s="1"/>
      <c r="GYR175" s="1"/>
      <c r="GYS175" s="1"/>
      <c r="GYT175" s="1"/>
      <c r="GYU175" s="1"/>
      <c r="GYV175" s="1"/>
      <c r="GYW175" s="1"/>
      <c r="GYX175" s="1"/>
      <c r="GYY175" s="1"/>
      <c r="GYZ175" s="1"/>
      <c r="GZA175" s="1"/>
      <c r="GZB175" s="1"/>
      <c r="GZC175" s="1"/>
      <c r="GZD175" s="1"/>
      <c r="GZE175" s="1"/>
      <c r="GZF175" s="1"/>
      <c r="GZG175" s="1"/>
      <c r="GZH175" s="1"/>
      <c r="GZI175" s="1"/>
      <c r="GZJ175" s="1"/>
      <c r="GZK175" s="1"/>
      <c r="GZL175" s="1"/>
      <c r="GZM175" s="1"/>
      <c r="GZN175" s="1"/>
      <c r="GZO175" s="1"/>
      <c r="GZP175" s="1"/>
      <c r="GZQ175" s="1"/>
      <c r="GZR175" s="1"/>
      <c r="GZS175" s="1"/>
      <c r="GZT175" s="1"/>
      <c r="GZU175" s="1"/>
      <c r="GZV175" s="1"/>
      <c r="GZW175" s="1"/>
      <c r="GZX175" s="1"/>
      <c r="GZY175" s="1"/>
      <c r="GZZ175" s="1"/>
      <c r="HAA175" s="1"/>
      <c r="HAB175" s="1"/>
      <c r="HAC175" s="1"/>
      <c r="HAD175" s="1"/>
      <c r="HAE175" s="1"/>
      <c r="HAF175" s="1"/>
      <c r="HAG175" s="1"/>
      <c r="HAH175" s="1"/>
      <c r="HAI175" s="1"/>
      <c r="HAJ175" s="1"/>
      <c r="HAK175" s="1"/>
      <c r="HAL175" s="1"/>
      <c r="HAM175" s="1"/>
      <c r="HAN175" s="1"/>
      <c r="HAO175" s="1"/>
      <c r="HAP175" s="1"/>
      <c r="HAQ175" s="1"/>
      <c r="HAR175" s="1"/>
      <c r="HAS175" s="1"/>
      <c r="HAT175" s="1"/>
      <c r="HAU175" s="1"/>
      <c r="HAV175" s="1"/>
      <c r="HAW175" s="1"/>
      <c r="HAX175" s="1"/>
      <c r="HAY175" s="1"/>
      <c r="HAZ175" s="1"/>
      <c r="HBA175" s="1"/>
      <c r="HBB175" s="1"/>
      <c r="HBC175" s="1"/>
      <c r="HBD175" s="1"/>
      <c r="HBE175" s="1"/>
      <c r="HBF175" s="1"/>
      <c r="HBG175" s="1"/>
      <c r="HBH175" s="1"/>
      <c r="HBI175" s="1"/>
      <c r="HBJ175" s="1"/>
      <c r="HBK175" s="1"/>
      <c r="HBL175" s="1"/>
      <c r="HBM175" s="1"/>
      <c r="HBN175" s="1"/>
      <c r="HBO175" s="1"/>
      <c r="HBP175" s="1"/>
      <c r="HBQ175" s="1"/>
      <c r="HBR175" s="1"/>
      <c r="HBS175" s="1"/>
      <c r="HBT175" s="1"/>
      <c r="HBU175" s="1"/>
      <c r="HBV175" s="1"/>
      <c r="HBW175" s="1"/>
      <c r="HBX175" s="1"/>
      <c r="HBY175" s="1"/>
      <c r="HBZ175" s="1"/>
      <c r="HCA175" s="1"/>
      <c r="HCB175" s="1"/>
      <c r="HCC175" s="1"/>
      <c r="HCD175" s="1"/>
      <c r="HCE175" s="1"/>
      <c r="HCF175" s="1"/>
      <c r="HCG175" s="1"/>
      <c r="HCH175" s="1"/>
      <c r="HCI175" s="1"/>
      <c r="HCJ175" s="1"/>
      <c r="HCK175" s="1"/>
      <c r="HCL175" s="1"/>
      <c r="HCM175" s="1"/>
      <c r="HCN175" s="1"/>
      <c r="HCO175" s="1"/>
      <c r="HCP175" s="1"/>
      <c r="HCQ175" s="1"/>
      <c r="HCR175" s="1"/>
      <c r="HCS175" s="1"/>
      <c r="HCT175" s="1"/>
      <c r="HCU175" s="1"/>
      <c r="HCV175" s="1"/>
      <c r="HCW175" s="1"/>
      <c r="HCX175" s="1"/>
      <c r="HCY175" s="1"/>
      <c r="HCZ175" s="1"/>
      <c r="HDA175" s="1"/>
      <c r="HDB175" s="1"/>
      <c r="HDC175" s="1"/>
      <c r="HDD175" s="1"/>
      <c r="HDE175" s="1"/>
      <c r="HDF175" s="1"/>
      <c r="HDG175" s="1"/>
      <c r="HDH175" s="1"/>
      <c r="HDI175" s="1"/>
      <c r="HDJ175" s="1"/>
      <c r="HDK175" s="1"/>
      <c r="HDL175" s="1"/>
      <c r="HDM175" s="1"/>
      <c r="HDN175" s="1"/>
      <c r="HDO175" s="1"/>
      <c r="HDP175" s="1"/>
      <c r="HDQ175" s="1"/>
      <c r="HDR175" s="1"/>
      <c r="HDS175" s="1"/>
      <c r="HDT175" s="1"/>
      <c r="HDU175" s="1"/>
      <c r="HDV175" s="1"/>
      <c r="HDW175" s="1"/>
      <c r="HDX175" s="1"/>
      <c r="HDY175" s="1"/>
      <c r="HDZ175" s="1"/>
      <c r="HEA175" s="1"/>
      <c r="HEB175" s="1"/>
      <c r="HEC175" s="1"/>
      <c r="HED175" s="1"/>
      <c r="HEE175" s="1"/>
      <c r="HEF175" s="1"/>
      <c r="HEG175" s="1"/>
      <c r="HEH175" s="1"/>
      <c r="HEI175" s="1"/>
      <c r="HEJ175" s="1"/>
      <c r="HEK175" s="1"/>
      <c r="HEL175" s="1"/>
      <c r="HEM175" s="1"/>
      <c r="HEN175" s="1"/>
      <c r="HEO175" s="1"/>
      <c r="HEP175" s="1"/>
      <c r="HEQ175" s="1"/>
      <c r="HER175" s="1"/>
      <c r="HES175" s="1"/>
      <c r="HET175" s="1"/>
      <c r="HEU175" s="1"/>
      <c r="HEV175" s="1"/>
      <c r="HEW175" s="1"/>
      <c r="HEX175" s="1"/>
      <c r="HEY175" s="1"/>
      <c r="HEZ175" s="1"/>
      <c r="HFA175" s="1"/>
      <c r="HFB175" s="1"/>
      <c r="HFC175" s="1"/>
      <c r="HFD175" s="1"/>
      <c r="HFE175" s="1"/>
      <c r="HFF175" s="1"/>
      <c r="HFG175" s="1"/>
      <c r="HFH175" s="1"/>
      <c r="HFI175" s="1"/>
      <c r="HFJ175" s="1"/>
      <c r="HFK175" s="1"/>
      <c r="HFL175" s="1"/>
      <c r="HFM175" s="1"/>
      <c r="HFN175" s="1"/>
      <c r="HFO175" s="1"/>
      <c r="HFP175" s="1"/>
      <c r="HFQ175" s="1"/>
      <c r="HFR175" s="1"/>
      <c r="HFS175" s="1"/>
      <c r="HFT175" s="1"/>
      <c r="HFU175" s="1"/>
      <c r="HFV175" s="1"/>
      <c r="HFW175" s="1"/>
      <c r="HFX175" s="1"/>
      <c r="HFY175" s="1"/>
      <c r="HFZ175" s="1"/>
      <c r="HGA175" s="1"/>
      <c r="HGB175" s="1"/>
      <c r="HGC175" s="1"/>
      <c r="HGD175" s="1"/>
      <c r="HGE175" s="1"/>
      <c r="HGF175" s="1"/>
      <c r="HGG175" s="1"/>
      <c r="HGH175" s="1"/>
      <c r="HGI175" s="1"/>
      <c r="HGJ175" s="1"/>
      <c r="HGK175" s="1"/>
      <c r="HGL175" s="1"/>
      <c r="HGM175" s="1"/>
      <c r="HGN175" s="1"/>
      <c r="HGO175" s="1"/>
      <c r="HGP175" s="1"/>
      <c r="HGQ175" s="1"/>
      <c r="HGR175" s="1"/>
      <c r="HGS175" s="1"/>
      <c r="HGT175" s="1"/>
      <c r="HGU175" s="1"/>
      <c r="HGV175" s="1"/>
      <c r="HGW175" s="1"/>
      <c r="HGX175" s="1"/>
      <c r="HGY175" s="1"/>
      <c r="HGZ175" s="1"/>
      <c r="HHA175" s="1"/>
      <c r="HHB175" s="1"/>
      <c r="HHC175" s="1"/>
      <c r="HHD175" s="1"/>
      <c r="HHE175" s="1"/>
      <c r="HHF175" s="1"/>
      <c r="HHG175" s="1"/>
      <c r="HHH175" s="1"/>
      <c r="HHI175" s="1"/>
      <c r="HHJ175" s="1"/>
      <c r="HHK175" s="1"/>
      <c r="HHL175" s="1"/>
      <c r="HHM175" s="1"/>
      <c r="HHN175" s="1"/>
      <c r="HHO175" s="1"/>
      <c r="HHP175" s="1"/>
      <c r="HHQ175" s="1"/>
      <c r="HHR175" s="1"/>
      <c r="HHS175" s="1"/>
      <c r="HHT175" s="1"/>
      <c r="HHU175" s="1"/>
      <c r="HHV175" s="1"/>
      <c r="HHW175" s="1"/>
      <c r="HHX175" s="1"/>
      <c r="HHY175" s="1"/>
      <c r="HHZ175" s="1"/>
      <c r="HIA175" s="1"/>
      <c r="HIB175" s="1"/>
      <c r="HIC175" s="1"/>
      <c r="HID175" s="1"/>
      <c r="HIE175" s="1"/>
      <c r="HIF175" s="1"/>
      <c r="HIG175" s="1"/>
      <c r="HIH175" s="1"/>
      <c r="HII175" s="1"/>
      <c r="HIJ175" s="1"/>
      <c r="HIK175" s="1"/>
      <c r="HIL175" s="1"/>
      <c r="HIM175" s="1"/>
      <c r="HIN175" s="1"/>
      <c r="HIO175" s="1"/>
      <c r="HIP175" s="1"/>
      <c r="HIQ175" s="1"/>
      <c r="HIR175" s="1"/>
      <c r="HIS175" s="1"/>
      <c r="HIT175" s="1"/>
      <c r="HIU175" s="1"/>
      <c r="HIV175" s="1"/>
      <c r="HIW175" s="1"/>
      <c r="HIX175" s="1"/>
      <c r="HIY175" s="1"/>
      <c r="HIZ175" s="1"/>
      <c r="HJA175" s="1"/>
      <c r="HJB175" s="1"/>
      <c r="HJC175" s="1"/>
      <c r="HJD175" s="1"/>
      <c r="HJE175" s="1"/>
      <c r="HJF175" s="1"/>
      <c r="HJG175" s="1"/>
      <c r="HJH175" s="1"/>
      <c r="HJI175" s="1"/>
      <c r="HJJ175" s="1"/>
      <c r="HJK175" s="1"/>
      <c r="HJL175" s="1"/>
      <c r="HJM175" s="1"/>
      <c r="HJN175" s="1"/>
      <c r="HJO175" s="1"/>
      <c r="HJP175" s="1"/>
      <c r="HJQ175" s="1"/>
      <c r="HJR175" s="1"/>
      <c r="HJS175" s="1"/>
      <c r="HJT175" s="1"/>
      <c r="HJU175" s="1"/>
      <c r="HJV175" s="1"/>
      <c r="HJW175" s="1"/>
      <c r="HJX175" s="1"/>
      <c r="HJY175" s="1"/>
      <c r="HJZ175" s="1"/>
      <c r="HKA175" s="1"/>
      <c r="HKB175" s="1"/>
      <c r="HKC175" s="1"/>
      <c r="HKD175" s="1"/>
      <c r="HKE175" s="1"/>
      <c r="HKF175" s="1"/>
      <c r="HKG175" s="1"/>
      <c r="HKH175" s="1"/>
      <c r="HKI175" s="1"/>
      <c r="HKJ175" s="1"/>
      <c r="HKK175" s="1"/>
      <c r="HKL175" s="1"/>
      <c r="HKM175" s="1"/>
      <c r="HKN175" s="1"/>
      <c r="HKO175" s="1"/>
      <c r="HKP175" s="1"/>
      <c r="HKQ175" s="1"/>
      <c r="HKR175" s="1"/>
      <c r="HKS175" s="1"/>
      <c r="HKT175" s="1"/>
      <c r="HKU175" s="1"/>
      <c r="HKV175" s="1"/>
      <c r="HKW175" s="1"/>
      <c r="HKX175" s="1"/>
      <c r="HKY175" s="1"/>
      <c r="HKZ175" s="1"/>
      <c r="HLA175" s="1"/>
      <c r="HLB175" s="1"/>
      <c r="HLC175" s="1"/>
      <c r="HLD175" s="1"/>
      <c r="HLE175" s="1"/>
      <c r="HLF175" s="1"/>
      <c r="HLG175" s="1"/>
      <c r="HLH175" s="1"/>
      <c r="HLI175" s="1"/>
      <c r="HLJ175" s="1"/>
      <c r="HLK175" s="1"/>
      <c r="HLL175" s="1"/>
      <c r="HLM175" s="1"/>
      <c r="HLN175" s="1"/>
      <c r="HLO175" s="1"/>
      <c r="HLP175" s="1"/>
      <c r="HLQ175" s="1"/>
      <c r="HLR175" s="1"/>
      <c r="HLS175" s="1"/>
      <c r="HLT175" s="1"/>
      <c r="HLU175" s="1"/>
      <c r="HLV175" s="1"/>
      <c r="HLW175" s="1"/>
      <c r="HLX175" s="1"/>
      <c r="HLY175" s="1"/>
      <c r="HLZ175" s="1"/>
      <c r="HMA175" s="1"/>
      <c r="HMB175" s="1"/>
      <c r="HMC175" s="1"/>
      <c r="HMD175" s="1"/>
      <c r="HME175" s="1"/>
      <c r="HMF175" s="1"/>
      <c r="HMG175" s="1"/>
      <c r="HMH175" s="1"/>
      <c r="HMI175" s="1"/>
      <c r="HMJ175" s="1"/>
      <c r="HMK175" s="1"/>
      <c r="HML175" s="1"/>
      <c r="HMM175" s="1"/>
      <c r="HMN175" s="1"/>
      <c r="HMO175" s="1"/>
      <c r="HMP175" s="1"/>
      <c r="HMQ175" s="1"/>
      <c r="HMR175" s="1"/>
      <c r="HMS175" s="1"/>
      <c r="HMT175" s="1"/>
      <c r="HMU175" s="1"/>
      <c r="HMV175" s="1"/>
      <c r="HMW175" s="1"/>
      <c r="HMX175" s="1"/>
      <c r="HMY175" s="1"/>
      <c r="HMZ175" s="1"/>
      <c r="HNA175" s="1"/>
      <c r="HNB175" s="1"/>
      <c r="HNC175" s="1"/>
      <c r="HND175" s="1"/>
      <c r="HNE175" s="1"/>
      <c r="HNF175" s="1"/>
      <c r="HNG175" s="1"/>
      <c r="HNH175" s="1"/>
      <c r="HNI175" s="1"/>
      <c r="HNJ175" s="1"/>
      <c r="HNK175" s="1"/>
      <c r="HNL175" s="1"/>
      <c r="HNM175" s="1"/>
      <c r="HNN175" s="1"/>
      <c r="HNO175" s="1"/>
      <c r="HNP175" s="1"/>
      <c r="HNQ175" s="1"/>
      <c r="HNR175" s="1"/>
      <c r="HNS175" s="1"/>
      <c r="HNT175" s="1"/>
      <c r="HNU175" s="1"/>
      <c r="HNV175" s="1"/>
      <c r="HNW175" s="1"/>
      <c r="HNX175" s="1"/>
      <c r="HNY175" s="1"/>
      <c r="HNZ175" s="1"/>
      <c r="HOA175" s="1"/>
      <c r="HOB175" s="1"/>
      <c r="HOC175" s="1"/>
      <c r="HOD175" s="1"/>
      <c r="HOE175" s="1"/>
      <c r="HOF175" s="1"/>
      <c r="HOG175" s="1"/>
      <c r="HOH175" s="1"/>
      <c r="HOI175" s="1"/>
      <c r="HOJ175" s="1"/>
      <c r="HOK175" s="1"/>
      <c r="HOL175" s="1"/>
      <c r="HOM175" s="1"/>
      <c r="HON175" s="1"/>
      <c r="HOO175" s="1"/>
      <c r="HOP175" s="1"/>
      <c r="HOQ175" s="1"/>
      <c r="HOR175" s="1"/>
      <c r="HOS175" s="1"/>
      <c r="HOT175" s="1"/>
      <c r="HOU175" s="1"/>
      <c r="HOV175" s="1"/>
      <c r="HOW175" s="1"/>
      <c r="HOX175" s="1"/>
      <c r="HOY175" s="1"/>
      <c r="HOZ175" s="1"/>
      <c r="HPA175" s="1"/>
      <c r="HPB175" s="1"/>
      <c r="HPC175" s="1"/>
      <c r="HPD175" s="1"/>
      <c r="HPE175" s="1"/>
      <c r="HPF175" s="1"/>
      <c r="HPG175" s="1"/>
      <c r="HPH175" s="1"/>
      <c r="HPI175" s="1"/>
      <c r="HPJ175" s="1"/>
      <c r="HPK175" s="1"/>
      <c r="HPL175" s="1"/>
      <c r="HPM175" s="1"/>
      <c r="HPN175" s="1"/>
      <c r="HPO175" s="1"/>
      <c r="HPP175" s="1"/>
      <c r="HPQ175" s="1"/>
      <c r="HPR175" s="1"/>
      <c r="HPS175" s="1"/>
      <c r="HPT175" s="1"/>
      <c r="HPU175" s="1"/>
      <c r="HPV175" s="1"/>
      <c r="HPW175" s="1"/>
      <c r="HPX175" s="1"/>
      <c r="HPY175" s="1"/>
      <c r="HPZ175" s="1"/>
      <c r="HQA175" s="1"/>
      <c r="HQB175" s="1"/>
      <c r="HQC175" s="1"/>
      <c r="HQD175" s="1"/>
      <c r="HQE175" s="1"/>
      <c r="HQF175" s="1"/>
      <c r="HQG175" s="1"/>
      <c r="HQH175" s="1"/>
      <c r="HQI175" s="1"/>
      <c r="HQJ175" s="1"/>
      <c r="HQK175" s="1"/>
      <c r="HQL175" s="1"/>
      <c r="HQM175" s="1"/>
      <c r="HQN175" s="1"/>
      <c r="HQO175" s="1"/>
      <c r="HQP175" s="1"/>
      <c r="HQQ175" s="1"/>
      <c r="HQR175" s="1"/>
      <c r="HQS175" s="1"/>
      <c r="HQT175" s="1"/>
      <c r="HQU175" s="1"/>
      <c r="HQV175" s="1"/>
      <c r="HQW175" s="1"/>
      <c r="HQX175" s="1"/>
      <c r="HQY175" s="1"/>
      <c r="HQZ175" s="1"/>
      <c r="HRA175" s="1"/>
      <c r="HRB175" s="1"/>
      <c r="HRC175" s="1"/>
      <c r="HRD175" s="1"/>
      <c r="HRE175" s="1"/>
      <c r="HRF175" s="1"/>
      <c r="HRG175" s="1"/>
      <c r="HRH175" s="1"/>
      <c r="HRI175" s="1"/>
      <c r="HRJ175" s="1"/>
      <c r="HRK175" s="1"/>
      <c r="HRL175" s="1"/>
      <c r="HRM175" s="1"/>
      <c r="HRN175" s="1"/>
      <c r="HRO175" s="1"/>
      <c r="HRP175" s="1"/>
      <c r="HRQ175" s="1"/>
      <c r="HRR175" s="1"/>
      <c r="HRS175" s="1"/>
      <c r="HRT175" s="1"/>
      <c r="HRU175" s="1"/>
      <c r="HRV175" s="1"/>
      <c r="HRW175" s="1"/>
      <c r="HRX175" s="1"/>
      <c r="HRY175" s="1"/>
      <c r="HRZ175" s="1"/>
      <c r="HSA175" s="1"/>
      <c r="HSB175" s="1"/>
      <c r="HSC175" s="1"/>
      <c r="HSD175" s="1"/>
      <c r="HSE175" s="1"/>
      <c r="HSF175" s="1"/>
      <c r="HSG175" s="1"/>
      <c r="HSH175" s="1"/>
      <c r="HSI175" s="1"/>
      <c r="HSJ175" s="1"/>
      <c r="HSK175" s="1"/>
      <c r="HSL175" s="1"/>
      <c r="HSM175" s="1"/>
      <c r="HSN175" s="1"/>
      <c r="HSO175" s="1"/>
      <c r="HSP175" s="1"/>
      <c r="HSQ175" s="1"/>
      <c r="HSR175" s="1"/>
      <c r="HSS175" s="1"/>
      <c r="HST175" s="1"/>
      <c r="HSU175" s="1"/>
      <c r="HSV175" s="1"/>
      <c r="HSW175" s="1"/>
      <c r="HSX175" s="1"/>
      <c r="HSY175" s="1"/>
      <c r="HSZ175" s="1"/>
      <c r="HTA175" s="1"/>
      <c r="HTB175" s="1"/>
      <c r="HTC175" s="1"/>
      <c r="HTD175" s="1"/>
      <c r="HTE175" s="1"/>
      <c r="HTF175" s="1"/>
      <c r="HTG175" s="1"/>
      <c r="HTH175" s="1"/>
      <c r="HTI175" s="1"/>
      <c r="HTJ175" s="1"/>
      <c r="HTK175" s="1"/>
      <c r="HTL175" s="1"/>
      <c r="HTM175" s="1"/>
      <c r="HTN175" s="1"/>
      <c r="HTO175" s="1"/>
      <c r="HTP175" s="1"/>
      <c r="HTQ175" s="1"/>
      <c r="HTR175" s="1"/>
      <c r="HTS175" s="1"/>
      <c r="HTT175" s="1"/>
      <c r="HTU175" s="1"/>
      <c r="HTV175" s="1"/>
      <c r="HTW175" s="1"/>
      <c r="HTX175" s="1"/>
      <c r="HTY175" s="1"/>
      <c r="HTZ175" s="1"/>
      <c r="HUA175" s="1"/>
      <c r="HUB175" s="1"/>
      <c r="HUC175" s="1"/>
      <c r="HUD175" s="1"/>
      <c r="HUE175" s="1"/>
      <c r="HUF175" s="1"/>
      <c r="HUG175" s="1"/>
      <c r="HUH175" s="1"/>
      <c r="HUI175" s="1"/>
      <c r="HUJ175" s="1"/>
      <c r="HUK175" s="1"/>
      <c r="HUL175" s="1"/>
      <c r="HUM175" s="1"/>
      <c r="HUN175" s="1"/>
      <c r="HUO175" s="1"/>
      <c r="HUP175" s="1"/>
      <c r="HUQ175" s="1"/>
      <c r="HUR175" s="1"/>
      <c r="HUS175" s="1"/>
      <c r="HUT175" s="1"/>
      <c r="HUU175" s="1"/>
      <c r="HUV175" s="1"/>
      <c r="HUW175" s="1"/>
      <c r="HUX175" s="1"/>
      <c r="HUY175" s="1"/>
      <c r="HUZ175" s="1"/>
      <c r="HVA175" s="1"/>
      <c r="HVB175" s="1"/>
      <c r="HVC175" s="1"/>
      <c r="HVD175" s="1"/>
      <c r="HVE175" s="1"/>
      <c r="HVF175" s="1"/>
      <c r="HVG175" s="1"/>
      <c r="HVH175" s="1"/>
      <c r="HVI175" s="1"/>
      <c r="HVJ175" s="1"/>
      <c r="HVK175" s="1"/>
      <c r="HVL175" s="1"/>
      <c r="HVM175" s="1"/>
      <c r="HVN175" s="1"/>
      <c r="HVO175" s="1"/>
      <c r="HVP175" s="1"/>
      <c r="HVQ175" s="1"/>
      <c r="HVR175" s="1"/>
      <c r="HVS175" s="1"/>
      <c r="HVT175" s="1"/>
      <c r="HVU175" s="1"/>
      <c r="HVV175" s="1"/>
      <c r="HVW175" s="1"/>
      <c r="HVX175" s="1"/>
      <c r="HVY175" s="1"/>
      <c r="HVZ175" s="1"/>
      <c r="HWA175" s="1"/>
      <c r="HWB175" s="1"/>
      <c r="HWC175" s="1"/>
      <c r="HWD175" s="1"/>
      <c r="HWE175" s="1"/>
      <c r="HWF175" s="1"/>
      <c r="HWG175" s="1"/>
      <c r="HWH175" s="1"/>
      <c r="HWI175" s="1"/>
      <c r="HWJ175" s="1"/>
      <c r="HWK175" s="1"/>
      <c r="HWL175" s="1"/>
      <c r="HWM175" s="1"/>
      <c r="HWN175" s="1"/>
      <c r="HWO175" s="1"/>
      <c r="HWP175" s="1"/>
      <c r="HWQ175" s="1"/>
      <c r="HWR175" s="1"/>
      <c r="HWS175" s="1"/>
      <c r="HWT175" s="1"/>
      <c r="HWU175" s="1"/>
      <c r="HWV175" s="1"/>
      <c r="HWW175" s="1"/>
      <c r="HWX175" s="1"/>
      <c r="HWY175" s="1"/>
      <c r="HWZ175" s="1"/>
      <c r="HXA175" s="1"/>
      <c r="HXB175" s="1"/>
      <c r="HXC175" s="1"/>
      <c r="HXD175" s="1"/>
      <c r="HXE175" s="1"/>
      <c r="HXF175" s="1"/>
      <c r="HXG175" s="1"/>
      <c r="HXH175" s="1"/>
      <c r="HXI175" s="1"/>
      <c r="HXJ175" s="1"/>
      <c r="HXK175" s="1"/>
      <c r="HXL175" s="1"/>
      <c r="HXM175" s="1"/>
      <c r="HXN175" s="1"/>
      <c r="HXO175" s="1"/>
      <c r="HXP175" s="1"/>
      <c r="HXQ175" s="1"/>
      <c r="HXR175" s="1"/>
      <c r="HXS175" s="1"/>
      <c r="HXT175" s="1"/>
      <c r="HXU175" s="1"/>
      <c r="HXV175" s="1"/>
      <c r="HXW175" s="1"/>
      <c r="HXX175" s="1"/>
      <c r="HXY175" s="1"/>
      <c r="HXZ175" s="1"/>
      <c r="HYA175" s="1"/>
      <c r="HYB175" s="1"/>
      <c r="HYC175" s="1"/>
      <c r="HYD175" s="1"/>
      <c r="HYE175" s="1"/>
      <c r="HYF175" s="1"/>
      <c r="HYG175" s="1"/>
      <c r="HYH175" s="1"/>
      <c r="HYI175" s="1"/>
      <c r="HYJ175" s="1"/>
      <c r="HYK175" s="1"/>
      <c r="HYL175" s="1"/>
      <c r="HYM175" s="1"/>
      <c r="HYN175" s="1"/>
      <c r="HYO175" s="1"/>
      <c r="HYP175" s="1"/>
      <c r="HYQ175" s="1"/>
      <c r="HYR175" s="1"/>
      <c r="HYS175" s="1"/>
      <c r="HYT175" s="1"/>
      <c r="HYU175" s="1"/>
      <c r="HYV175" s="1"/>
      <c r="HYW175" s="1"/>
      <c r="HYX175" s="1"/>
      <c r="HYY175" s="1"/>
      <c r="HYZ175" s="1"/>
      <c r="HZA175" s="1"/>
      <c r="HZB175" s="1"/>
      <c r="HZC175" s="1"/>
      <c r="HZD175" s="1"/>
      <c r="HZE175" s="1"/>
      <c r="HZF175" s="1"/>
      <c r="HZG175" s="1"/>
      <c r="HZH175" s="1"/>
      <c r="HZI175" s="1"/>
      <c r="HZJ175" s="1"/>
      <c r="HZK175" s="1"/>
      <c r="HZL175" s="1"/>
      <c r="HZM175" s="1"/>
      <c r="HZN175" s="1"/>
      <c r="HZO175" s="1"/>
      <c r="HZP175" s="1"/>
      <c r="HZQ175" s="1"/>
      <c r="HZR175" s="1"/>
      <c r="HZS175" s="1"/>
      <c r="HZT175" s="1"/>
      <c r="HZU175" s="1"/>
      <c r="HZV175" s="1"/>
      <c r="HZW175" s="1"/>
      <c r="HZX175" s="1"/>
      <c r="HZY175" s="1"/>
      <c r="HZZ175" s="1"/>
      <c r="IAA175" s="1"/>
      <c r="IAB175" s="1"/>
      <c r="IAC175" s="1"/>
      <c r="IAD175" s="1"/>
      <c r="IAE175" s="1"/>
      <c r="IAF175" s="1"/>
      <c r="IAG175" s="1"/>
      <c r="IAH175" s="1"/>
      <c r="IAI175" s="1"/>
      <c r="IAJ175" s="1"/>
      <c r="IAK175" s="1"/>
      <c r="IAL175" s="1"/>
      <c r="IAM175" s="1"/>
      <c r="IAN175" s="1"/>
      <c r="IAO175" s="1"/>
      <c r="IAP175" s="1"/>
      <c r="IAQ175" s="1"/>
      <c r="IAR175" s="1"/>
      <c r="IAS175" s="1"/>
      <c r="IAT175" s="1"/>
      <c r="IAU175" s="1"/>
      <c r="IAV175" s="1"/>
      <c r="IAW175" s="1"/>
      <c r="IAX175" s="1"/>
      <c r="IAY175" s="1"/>
      <c r="IAZ175" s="1"/>
      <c r="IBA175" s="1"/>
      <c r="IBB175" s="1"/>
      <c r="IBC175" s="1"/>
      <c r="IBD175" s="1"/>
      <c r="IBE175" s="1"/>
      <c r="IBF175" s="1"/>
      <c r="IBG175" s="1"/>
      <c r="IBH175" s="1"/>
      <c r="IBI175" s="1"/>
      <c r="IBJ175" s="1"/>
      <c r="IBK175" s="1"/>
      <c r="IBL175" s="1"/>
      <c r="IBM175" s="1"/>
      <c r="IBN175" s="1"/>
      <c r="IBO175" s="1"/>
      <c r="IBP175" s="1"/>
      <c r="IBQ175" s="1"/>
      <c r="IBR175" s="1"/>
      <c r="IBS175" s="1"/>
      <c r="IBT175" s="1"/>
      <c r="IBU175" s="1"/>
      <c r="IBV175" s="1"/>
      <c r="IBW175" s="1"/>
      <c r="IBX175" s="1"/>
      <c r="IBY175" s="1"/>
      <c r="IBZ175" s="1"/>
      <c r="ICA175" s="1"/>
      <c r="ICB175" s="1"/>
      <c r="ICC175" s="1"/>
      <c r="ICD175" s="1"/>
      <c r="ICE175" s="1"/>
      <c r="ICF175" s="1"/>
      <c r="ICG175" s="1"/>
      <c r="ICH175" s="1"/>
      <c r="ICI175" s="1"/>
      <c r="ICJ175" s="1"/>
      <c r="ICK175" s="1"/>
      <c r="ICL175" s="1"/>
      <c r="ICM175" s="1"/>
      <c r="ICN175" s="1"/>
      <c r="ICO175" s="1"/>
      <c r="ICP175" s="1"/>
      <c r="ICQ175" s="1"/>
      <c r="ICR175" s="1"/>
      <c r="ICS175" s="1"/>
      <c r="ICT175" s="1"/>
      <c r="ICU175" s="1"/>
      <c r="ICV175" s="1"/>
      <c r="ICW175" s="1"/>
      <c r="ICX175" s="1"/>
      <c r="ICY175" s="1"/>
      <c r="ICZ175" s="1"/>
      <c r="IDA175" s="1"/>
      <c r="IDB175" s="1"/>
      <c r="IDC175" s="1"/>
      <c r="IDD175" s="1"/>
      <c r="IDE175" s="1"/>
      <c r="IDF175" s="1"/>
      <c r="IDG175" s="1"/>
      <c r="IDH175" s="1"/>
      <c r="IDI175" s="1"/>
      <c r="IDJ175" s="1"/>
      <c r="IDK175" s="1"/>
      <c r="IDL175" s="1"/>
      <c r="IDM175" s="1"/>
      <c r="IDN175" s="1"/>
      <c r="IDO175" s="1"/>
      <c r="IDP175" s="1"/>
      <c r="IDQ175" s="1"/>
      <c r="IDR175" s="1"/>
      <c r="IDS175" s="1"/>
      <c r="IDT175" s="1"/>
      <c r="IDU175" s="1"/>
      <c r="IDV175" s="1"/>
      <c r="IDW175" s="1"/>
      <c r="IDX175" s="1"/>
      <c r="IDY175" s="1"/>
      <c r="IDZ175" s="1"/>
      <c r="IEA175" s="1"/>
      <c r="IEB175" s="1"/>
      <c r="IEC175" s="1"/>
      <c r="IED175" s="1"/>
      <c r="IEE175" s="1"/>
      <c r="IEF175" s="1"/>
      <c r="IEG175" s="1"/>
      <c r="IEH175" s="1"/>
      <c r="IEI175" s="1"/>
      <c r="IEJ175" s="1"/>
      <c r="IEK175" s="1"/>
      <c r="IEL175" s="1"/>
      <c r="IEM175" s="1"/>
      <c r="IEN175" s="1"/>
      <c r="IEO175" s="1"/>
      <c r="IEP175" s="1"/>
      <c r="IEQ175" s="1"/>
      <c r="IER175" s="1"/>
      <c r="IES175" s="1"/>
      <c r="IET175" s="1"/>
      <c r="IEU175" s="1"/>
      <c r="IEV175" s="1"/>
      <c r="IEW175" s="1"/>
      <c r="IEX175" s="1"/>
      <c r="IEY175" s="1"/>
      <c r="IEZ175" s="1"/>
      <c r="IFA175" s="1"/>
      <c r="IFB175" s="1"/>
      <c r="IFC175" s="1"/>
      <c r="IFD175" s="1"/>
      <c r="IFE175" s="1"/>
      <c r="IFF175" s="1"/>
      <c r="IFG175" s="1"/>
      <c r="IFH175" s="1"/>
      <c r="IFI175" s="1"/>
      <c r="IFJ175" s="1"/>
      <c r="IFK175" s="1"/>
      <c r="IFL175" s="1"/>
      <c r="IFM175" s="1"/>
      <c r="IFN175" s="1"/>
      <c r="IFO175" s="1"/>
      <c r="IFP175" s="1"/>
      <c r="IFQ175" s="1"/>
      <c r="IFR175" s="1"/>
      <c r="IFS175" s="1"/>
      <c r="IFT175" s="1"/>
      <c r="IFU175" s="1"/>
      <c r="IFV175" s="1"/>
      <c r="IFW175" s="1"/>
      <c r="IFX175" s="1"/>
      <c r="IFY175" s="1"/>
      <c r="IFZ175" s="1"/>
      <c r="IGA175" s="1"/>
      <c r="IGB175" s="1"/>
      <c r="IGC175" s="1"/>
      <c r="IGD175" s="1"/>
      <c r="IGE175" s="1"/>
      <c r="IGF175" s="1"/>
      <c r="IGG175" s="1"/>
      <c r="IGH175" s="1"/>
      <c r="IGI175" s="1"/>
      <c r="IGJ175" s="1"/>
      <c r="IGK175" s="1"/>
      <c r="IGL175" s="1"/>
      <c r="IGM175" s="1"/>
      <c r="IGN175" s="1"/>
      <c r="IGO175" s="1"/>
      <c r="IGP175" s="1"/>
      <c r="IGQ175" s="1"/>
      <c r="IGR175" s="1"/>
      <c r="IGS175" s="1"/>
      <c r="IGT175" s="1"/>
      <c r="IGU175" s="1"/>
      <c r="IGV175" s="1"/>
      <c r="IGW175" s="1"/>
      <c r="IGX175" s="1"/>
      <c r="IGY175" s="1"/>
      <c r="IGZ175" s="1"/>
      <c r="IHA175" s="1"/>
      <c r="IHB175" s="1"/>
      <c r="IHC175" s="1"/>
      <c r="IHD175" s="1"/>
      <c r="IHE175" s="1"/>
      <c r="IHF175" s="1"/>
      <c r="IHG175" s="1"/>
      <c r="IHH175" s="1"/>
      <c r="IHI175" s="1"/>
      <c r="IHJ175" s="1"/>
      <c r="IHK175" s="1"/>
      <c r="IHL175" s="1"/>
      <c r="IHM175" s="1"/>
      <c r="IHN175" s="1"/>
      <c r="IHO175" s="1"/>
      <c r="IHP175" s="1"/>
      <c r="IHQ175" s="1"/>
      <c r="IHR175" s="1"/>
      <c r="IHS175" s="1"/>
      <c r="IHT175" s="1"/>
      <c r="IHU175" s="1"/>
      <c r="IHV175" s="1"/>
      <c r="IHW175" s="1"/>
      <c r="IHX175" s="1"/>
      <c r="IHY175" s="1"/>
      <c r="IHZ175" s="1"/>
      <c r="IIA175" s="1"/>
      <c r="IIB175" s="1"/>
      <c r="IIC175" s="1"/>
      <c r="IID175" s="1"/>
      <c r="IIE175" s="1"/>
      <c r="IIF175" s="1"/>
      <c r="IIG175" s="1"/>
      <c r="IIH175" s="1"/>
      <c r="III175" s="1"/>
      <c r="IIJ175" s="1"/>
      <c r="IIK175" s="1"/>
      <c r="IIL175" s="1"/>
      <c r="IIM175" s="1"/>
      <c r="IIN175" s="1"/>
      <c r="IIO175" s="1"/>
      <c r="IIP175" s="1"/>
      <c r="IIQ175" s="1"/>
      <c r="IIR175" s="1"/>
      <c r="IIS175" s="1"/>
      <c r="IIT175" s="1"/>
      <c r="IIU175" s="1"/>
      <c r="IIV175" s="1"/>
      <c r="IIW175" s="1"/>
      <c r="IIX175" s="1"/>
      <c r="IIY175" s="1"/>
      <c r="IIZ175" s="1"/>
      <c r="IJA175" s="1"/>
      <c r="IJB175" s="1"/>
      <c r="IJC175" s="1"/>
      <c r="IJD175" s="1"/>
      <c r="IJE175" s="1"/>
      <c r="IJF175" s="1"/>
      <c r="IJG175" s="1"/>
      <c r="IJH175" s="1"/>
      <c r="IJI175" s="1"/>
      <c r="IJJ175" s="1"/>
      <c r="IJK175" s="1"/>
      <c r="IJL175" s="1"/>
      <c r="IJM175" s="1"/>
      <c r="IJN175" s="1"/>
      <c r="IJO175" s="1"/>
      <c r="IJP175" s="1"/>
      <c r="IJQ175" s="1"/>
      <c r="IJR175" s="1"/>
      <c r="IJS175" s="1"/>
      <c r="IJT175" s="1"/>
      <c r="IJU175" s="1"/>
      <c r="IJV175" s="1"/>
      <c r="IJW175" s="1"/>
      <c r="IJX175" s="1"/>
      <c r="IJY175" s="1"/>
      <c r="IJZ175" s="1"/>
      <c r="IKA175" s="1"/>
      <c r="IKB175" s="1"/>
      <c r="IKC175" s="1"/>
      <c r="IKD175" s="1"/>
      <c r="IKE175" s="1"/>
      <c r="IKF175" s="1"/>
      <c r="IKG175" s="1"/>
      <c r="IKH175" s="1"/>
      <c r="IKI175" s="1"/>
      <c r="IKJ175" s="1"/>
      <c r="IKK175" s="1"/>
      <c r="IKL175" s="1"/>
      <c r="IKM175" s="1"/>
      <c r="IKN175" s="1"/>
      <c r="IKO175" s="1"/>
      <c r="IKP175" s="1"/>
      <c r="IKQ175" s="1"/>
      <c r="IKR175" s="1"/>
      <c r="IKS175" s="1"/>
      <c r="IKT175" s="1"/>
      <c r="IKU175" s="1"/>
      <c r="IKV175" s="1"/>
      <c r="IKW175" s="1"/>
      <c r="IKX175" s="1"/>
      <c r="IKY175" s="1"/>
      <c r="IKZ175" s="1"/>
      <c r="ILA175" s="1"/>
      <c r="ILB175" s="1"/>
      <c r="ILC175" s="1"/>
      <c r="ILD175" s="1"/>
      <c r="ILE175" s="1"/>
      <c r="ILF175" s="1"/>
      <c r="ILG175" s="1"/>
      <c r="ILH175" s="1"/>
      <c r="ILI175" s="1"/>
      <c r="ILJ175" s="1"/>
      <c r="ILK175" s="1"/>
      <c r="ILL175" s="1"/>
      <c r="ILM175" s="1"/>
      <c r="ILN175" s="1"/>
      <c r="ILO175" s="1"/>
      <c r="ILP175" s="1"/>
      <c r="ILQ175" s="1"/>
      <c r="ILR175" s="1"/>
      <c r="ILS175" s="1"/>
      <c r="ILT175" s="1"/>
      <c r="ILU175" s="1"/>
      <c r="ILV175" s="1"/>
      <c r="ILW175" s="1"/>
      <c r="ILX175" s="1"/>
      <c r="ILY175" s="1"/>
      <c r="ILZ175" s="1"/>
      <c r="IMA175" s="1"/>
      <c r="IMB175" s="1"/>
      <c r="IMC175" s="1"/>
      <c r="IMD175" s="1"/>
      <c r="IME175" s="1"/>
      <c r="IMF175" s="1"/>
      <c r="IMG175" s="1"/>
      <c r="IMH175" s="1"/>
      <c r="IMI175" s="1"/>
      <c r="IMJ175" s="1"/>
      <c r="IMK175" s="1"/>
      <c r="IML175" s="1"/>
      <c r="IMM175" s="1"/>
      <c r="IMN175" s="1"/>
      <c r="IMO175" s="1"/>
      <c r="IMP175" s="1"/>
      <c r="IMQ175" s="1"/>
      <c r="IMR175" s="1"/>
      <c r="IMS175" s="1"/>
      <c r="IMT175" s="1"/>
      <c r="IMU175" s="1"/>
      <c r="IMV175" s="1"/>
      <c r="IMW175" s="1"/>
      <c r="IMX175" s="1"/>
      <c r="IMY175" s="1"/>
      <c r="IMZ175" s="1"/>
      <c r="INA175" s="1"/>
      <c r="INB175" s="1"/>
      <c r="INC175" s="1"/>
      <c r="IND175" s="1"/>
      <c r="INE175" s="1"/>
      <c r="INF175" s="1"/>
      <c r="ING175" s="1"/>
      <c r="INH175" s="1"/>
      <c r="INI175" s="1"/>
      <c r="INJ175" s="1"/>
      <c r="INK175" s="1"/>
      <c r="INL175" s="1"/>
      <c r="INM175" s="1"/>
      <c r="INN175" s="1"/>
      <c r="INO175" s="1"/>
      <c r="INP175" s="1"/>
      <c r="INQ175" s="1"/>
      <c r="INR175" s="1"/>
      <c r="INS175" s="1"/>
      <c r="INT175" s="1"/>
      <c r="INU175" s="1"/>
      <c r="INV175" s="1"/>
      <c r="INW175" s="1"/>
      <c r="INX175" s="1"/>
      <c r="INY175" s="1"/>
      <c r="INZ175" s="1"/>
      <c r="IOA175" s="1"/>
      <c r="IOB175" s="1"/>
      <c r="IOC175" s="1"/>
      <c r="IOD175" s="1"/>
      <c r="IOE175" s="1"/>
      <c r="IOF175" s="1"/>
      <c r="IOG175" s="1"/>
      <c r="IOH175" s="1"/>
      <c r="IOI175" s="1"/>
      <c r="IOJ175" s="1"/>
      <c r="IOK175" s="1"/>
      <c r="IOL175" s="1"/>
      <c r="IOM175" s="1"/>
      <c r="ION175" s="1"/>
      <c r="IOO175" s="1"/>
      <c r="IOP175" s="1"/>
      <c r="IOQ175" s="1"/>
      <c r="IOR175" s="1"/>
      <c r="IOS175" s="1"/>
      <c r="IOT175" s="1"/>
      <c r="IOU175" s="1"/>
      <c r="IOV175" s="1"/>
      <c r="IOW175" s="1"/>
      <c r="IOX175" s="1"/>
      <c r="IOY175" s="1"/>
      <c r="IOZ175" s="1"/>
      <c r="IPA175" s="1"/>
      <c r="IPB175" s="1"/>
      <c r="IPC175" s="1"/>
      <c r="IPD175" s="1"/>
      <c r="IPE175" s="1"/>
      <c r="IPF175" s="1"/>
      <c r="IPG175" s="1"/>
      <c r="IPH175" s="1"/>
      <c r="IPI175" s="1"/>
      <c r="IPJ175" s="1"/>
      <c r="IPK175" s="1"/>
      <c r="IPL175" s="1"/>
      <c r="IPM175" s="1"/>
      <c r="IPN175" s="1"/>
      <c r="IPO175" s="1"/>
      <c r="IPP175" s="1"/>
      <c r="IPQ175" s="1"/>
      <c r="IPR175" s="1"/>
      <c r="IPS175" s="1"/>
      <c r="IPT175" s="1"/>
      <c r="IPU175" s="1"/>
      <c r="IPV175" s="1"/>
      <c r="IPW175" s="1"/>
      <c r="IPX175" s="1"/>
      <c r="IPY175" s="1"/>
      <c r="IPZ175" s="1"/>
      <c r="IQA175" s="1"/>
      <c r="IQB175" s="1"/>
      <c r="IQC175" s="1"/>
      <c r="IQD175" s="1"/>
      <c r="IQE175" s="1"/>
      <c r="IQF175" s="1"/>
      <c r="IQG175" s="1"/>
      <c r="IQH175" s="1"/>
      <c r="IQI175" s="1"/>
      <c r="IQJ175" s="1"/>
      <c r="IQK175" s="1"/>
      <c r="IQL175" s="1"/>
      <c r="IQM175" s="1"/>
      <c r="IQN175" s="1"/>
      <c r="IQO175" s="1"/>
      <c r="IQP175" s="1"/>
      <c r="IQQ175" s="1"/>
      <c r="IQR175" s="1"/>
      <c r="IQS175" s="1"/>
      <c r="IQT175" s="1"/>
      <c r="IQU175" s="1"/>
      <c r="IQV175" s="1"/>
      <c r="IQW175" s="1"/>
      <c r="IQX175" s="1"/>
      <c r="IQY175" s="1"/>
      <c r="IQZ175" s="1"/>
      <c r="IRA175" s="1"/>
      <c r="IRB175" s="1"/>
      <c r="IRC175" s="1"/>
      <c r="IRD175" s="1"/>
      <c r="IRE175" s="1"/>
      <c r="IRF175" s="1"/>
      <c r="IRG175" s="1"/>
      <c r="IRH175" s="1"/>
      <c r="IRI175" s="1"/>
      <c r="IRJ175" s="1"/>
      <c r="IRK175" s="1"/>
      <c r="IRL175" s="1"/>
      <c r="IRM175" s="1"/>
      <c r="IRN175" s="1"/>
      <c r="IRO175" s="1"/>
      <c r="IRP175" s="1"/>
      <c r="IRQ175" s="1"/>
      <c r="IRR175" s="1"/>
      <c r="IRS175" s="1"/>
      <c r="IRT175" s="1"/>
      <c r="IRU175" s="1"/>
      <c r="IRV175" s="1"/>
      <c r="IRW175" s="1"/>
      <c r="IRX175" s="1"/>
      <c r="IRY175" s="1"/>
      <c r="IRZ175" s="1"/>
      <c r="ISA175" s="1"/>
      <c r="ISB175" s="1"/>
      <c r="ISC175" s="1"/>
      <c r="ISD175" s="1"/>
      <c r="ISE175" s="1"/>
      <c r="ISF175" s="1"/>
      <c r="ISG175" s="1"/>
      <c r="ISH175" s="1"/>
      <c r="ISI175" s="1"/>
      <c r="ISJ175" s="1"/>
      <c r="ISK175" s="1"/>
      <c r="ISL175" s="1"/>
      <c r="ISM175" s="1"/>
      <c r="ISN175" s="1"/>
      <c r="ISO175" s="1"/>
      <c r="ISP175" s="1"/>
      <c r="ISQ175" s="1"/>
      <c r="ISR175" s="1"/>
      <c r="ISS175" s="1"/>
      <c r="IST175" s="1"/>
      <c r="ISU175" s="1"/>
      <c r="ISV175" s="1"/>
      <c r="ISW175" s="1"/>
      <c r="ISX175" s="1"/>
      <c r="ISY175" s="1"/>
      <c r="ISZ175" s="1"/>
      <c r="ITA175" s="1"/>
      <c r="ITB175" s="1"/>
      <c r="ITC175" s="1"/>
      <c r="ITD175" s="1"/>
      <c r="ITE175" s="1"/>
      <c r="ITF175" s="1"/>
      <c r="ITG175" s="1"/>
      <c r="ITH175" s="1"/>
      <c r="ITI175" s="1"/>
      <c r="ITJ175" s="1"/>
      <c r="ITK175" s="1"/>
      <c r="ITL175" s="1"/>
      <c r="ITM175" s="1"/>
      <c r="ITN175" s="1"/>
      <c r="ITO175" s="1"/>
      <c r="ITP175" s="1"/>
      <c r="ITQ175" s="1"/>
      <c r="ITR175" s="1"/>
      <c r="ITS175" s="1"/>
      <c r="ITT175" s="1"/>
      <c r="ITU175" s="1"/>
      <c r="ITV175" s="1"/>
      <c r="ITW175" s="1"/>
      <c r="ITX175" s="1"/>
      <c r="ITY175" s="1"/>
      <c r="ITZ175" s="1"/>
      <c r="IUA175" s="1"/>
      <c r="IUB175" s="1"/>
      <c r="IUC175" s="1"/>
      <c r="IUD175" s="1"/>
      <c r="IUE175" s="1"/>
      <c r="IUF175" s="1"/>
      <c r="IUG175" s="1"/>
      <c r="IUH175" s="1"/>
      <c r="IUI175" s="1"/>
      <c r="IUJ175" s="1"/>
      <c r="IUK175" s="1"/>
      <c r="IUL175" s="1"/>
      <c r="IUM175" s="1"/>
      <c r="IUN175" s="1"/>
      <c r="IUO175" s="1"/>
      <c r="IUP175" s="1"/>
      <c r="IUQ175" s="1"/>
      <c r="IUR175" s="1"/>
      <c r="IUS175" s="1"/>
      <c r="IUT175" s="1"/>
      <c r="IUU175" s="1"/>
      <c r="IUV175" s="1"/>
      <c r="IUW175" s="1"/>
      <c r="IUX175" s="1"/>
      <c r="IUY175" s="1"/>
      <c r="IUZ175" s="1"/>
      <c r="IVA175" s="1"/>
      <c r="IVB175" s="1"/>
      <c r="IVC175" s="1"/>
      <c r="IVD175" s="1"/>
      <c r="IVE175" s="1"/>
      <c r="IVF175" s="1"/>
      <c r="IVG175" s="1"/>
      <c r="IVH175" s="1"/>
      <c r="IVI175" s="1"/>
      <c r="IVJ175" s="1"/>
      <c r="IVK175" s="1"/>
      <c r="IVL175" s="1"/>
      <c r="IVM175" s="1"/>
      <c r="IVN175" s="1"/>
      <c r="IVO175" s="1"/>
      <c r="IVP175" s="1"/>
      <c r="IVQ175" s="1"/>
      <c r="IVR175" s="1"/>
      <c r="IVS175" s="1"/>
      <c r="IVT175" s="1"/>
      <c r="IVU175" s="1"/>
      <c r="IVV175" s="1"/>
      <c r="IVW175" s="1"/>
      <c r="IVX175" s="1"/>
      <c r="IVY175" s="1"/>
      <c r="IVZ175" s="1"/>
      <c r="IWA175" s="1"/>
      <c r="IWB175" s="1"/>
      <c r="IWC175" s="1"/>
      <c r="IWD175" s="1"/>
      <c r="IWE175" s="1"/>
      <c r="IWF175" s="1"/>
      <c r="IWG175" s="1"/>
      <c r="IWH175" s="1"/>
      <c r="IWI175" s="1"/>
      <c r="IWJ175" s="1"/>
      <c r="IWK175" s="1"/>
      <c r="IWL175" s="1"/>
      <c r="IWM175" s="1"/>
      <c r="IWN175" s="1"/>
      <c r="IWO175" s="1"/>
      <c r="IWP175" s="1"/>
      <c r="IWQ175" s="1"/>
      <c r="IWR175" s="1"/>
      <c r="IWS175" s="1"/>
      <c r="IWT175" s="1"/>
      <c r="IWU175" s="1"/>
      <c r="IWV175" s="1"/>
      <c r="IWW175" s="1"/>
      <c r="IWX175" s="1"/>
      <c r="IWY175" s="1"/>
      <c r="IWZ175" s="1"/>
      <c r="IXA175" s="1"/>
      <c r="IXB175" s="1"/>
      <c r="IXC175" s="1"/>
      <c r="IXD175" s="1"/>
      <c r="IXE175" s="1"/>
      <c r="IXF175" s="1"/>
      <c r="IXG175" s="1"/>
      <c r="IXH175" s="1"/>
      <c r="IXI175" s="1"/>
      <c r="IXJ175" s="1"/>
      <c r="IXK175" s="1"/>
      <c r="IXL175" s="1"/>
      <c r="IXM175" s="1"/>
      <c r="IXN175" s="1"/>
      <c r="IXO175" s="1"/>
      <c r="IXP175" s="1"/>
      <c r="IXQ175" s="1"/>
      <c r="IXR175" s="1"/>
      <c r="IXS175" s="1"/>
      <c r="IXT175" s="1"/>
      <c r="IXU175" s="1"/>
      <c r="IXV175" s="1"/>
      <c r="IXW175" s="1"/>
      <c r="IXX175" s="1"/>
      <c r="IXY175" s="1"/>
      <c r="IXZ175" s="1"/>
      <c r="IYA175" s="1"/>
      <c r="IYB175" s="1"/>
      <c r="IYC175" s="1"/>
      <c r="IYD175" s="1"/>
      <c r="IYE175" s="1"/>
      <c r="IYF175" s="1"/>
      <c r="IYG175" s="1"/>
      <c r="IYH175" s="1"/>
      <c r="IYI175" s="1"/>
      <c r="IYJ175" s="1"/>
      <c r="IYK175" s="1"/>
      <c r="IYL175" s="1"/>
      <c r="IYM175" s="1"/>
      <c r="IYN175" s="1"/>
      <c r="IYO175" s="1"/>
      <c r="IYP175" s="1"/>
      <c r="IYQ175" s="1"/>
      <c r="IYR175" s="1"/>
      <c r="IYS175" s="1"/>
      <c r="IYT175" s="1"/>
      <c r="IYU175" s="1"/>
      <c r="IYV175" s="1"/>
      <c r="IYW175" s="1"/>
      <c r="IYX175" s="1"/>
      <c r="IYY175" s="1"/>
      <c r="IYZ175" s="1"/>
      <c r="IZA175" s="1"/>
      <c r="IZB175" s="1"/>
      <c r="IZC175" s="1"/>
      <c r="IZD175" s="1"/>
      <c r="IZE175" s="1"/>
      <c r="IZF175" s="1"/>
      <c r="IZG175" s="1"/>
      <c r="IZH175" s="1"/>
      <c r="IZI175" s="1"/>
      <c r="IZJ175" s="1"/>
      <c r="IZK175" s="1"/>
      <c r="IZL175" s="1"/>
      <c r="IZM175" s="1"/>
      <c r="IZN175" s="1"/>
      <c r="IZO175" s="1"/>
      <c r="IZP175" s="1"/>
      <c r="IZQ175" s="1"/>
      <c r="IZR175" s="1"/>
      <c r="IZS175" s="1"/>
      <c r="IZT175" s="1"/>
      <c r="IZU175" s="1"/>
      <c r="IZV175" s="1"/>
      <c r="IZW175" s="1"/>
      <c r="IZX175" s="1"/>
      <c r="IZY175" s="1"/>
      <c r="IZZ175" s="1"/>
      <c r="JAA175" s="1"/>
      <c r="JAB175" s="1"/>
      <c r="JAC175" s="1"/>
      <c r="JAD175" s="1"/>
      <c r="JAE175" s="1"/>
      <c r="JAF175" s="1"/>
      <c r="JAG175" s="1"/>
      <c r="JAH175" s="1"/>
      <c r="JAI175" s="1"/>
      <c r="JAJ175" s="1"/>
      <c r="JAK175" s="1"/>
      <c r="JAL175" s="1"/>
      <c r="JAM175" s="1"/>
      <c r="JAN175" s="1"/>
      <c r="JAO175" s="1"/>
      <c r="JAP175" s="1"/>
      <c r="JAQ175" s="1"/>
      <c r="JAR175" s="1"/>
      <c r="JAS175" s="1"/>
      <c r="JAT175" s="1"/>
      <c r="JAU175" s="1"/>
      <c r="JAV175" s="1"/>
      <c r="JAW175" s="1"/>
      <c r="JAX175" s="1"/>
      <c r="JAY175" s="1"/>
      <c r="JAZ175" s="1"/>
      <c r="JBA175" s="1"/>
      <c r="JBB175" s="1"/>
      <c r="JBC175" s="1"/>
      <c r="JBD175" s="1"/>
      <c r="JBE175" s="1"/>
      <c r="JBF175" s="1"/>
      <c r="JBG175" s="1"/>
      <c r="JBH175" s="1"/>
      <c r="JBI175" s="1"/>
      <c r="JBJ175" s="1"/>
      <c r="JBK175" s="1"/>
      <c r="JBL175" s="1"/>
      <c r="JBM175" s="1"/>
      <c r="JBN175" s="1"/>
      <c r="JBO175" s="1"/>
      <c r="JBP175" s="1"/>
      <c r="JBQ175" s="1"/>
      <c r="JBR175" s="1"/>
      <c r="JBS175" s="1"/>
      <c r="JBT175" s="1"/>
      <c r="JBU175" s="1"/>
      <c r="JBV175" s="1"/>
      <c r="JBW175" s="1"/>
      <c r="JBX175" s="1"/>
      <c r="JBY175" s="1"/>
      <c r="JBZ175" s="1"/>
      <c r="JCA175" s="1"/>
      <c r="JCB175" s="1"/>
      <c r="JCC175" s="1"/>
      <c r="JCD175" s="1"/>
      <c r="JCE175" s="1"/>
      <c r="JCF175" s="1"/>
      <c r="JCG175" s="1"/>
      <c r="JCH175" s="1"/>
      <c r="JCI175" s="1"/>
      <c r="JCJ175" s="1"/>
      <c r="JCK175" s="1"/>
      <c r="JCL175" s="1"/>
      <c r="JCM175" s="1"/>
      <c r="JCN175" s="1"/>
      <c r="JCO175" s="1"/>
      <c r="JCP175" s="1"/>
      <c r="JCQ175" s="1"/>
      <c r="JCR175" s="1"/>
      <c r="JCS175" s="1"/>
      <c r="JCT175" s="1"/>
      <c r="JCU175" s="1"/>
      <c r="JCV175" s="1"/>
      <c r="JCW175" s="1"/>
      <c r="JCX175" s="1"/>
      <c r="JCY175" s="1"/>
      <c r="JCZ175" s="1"/>
      <c r="JDA175" s="1"/>
      <c r="JDB175" s="1"/>
      <c r="JDC175" s="1"/>
      <c r="JDD175" s="1"/>
      <c r="JDE175" s="1"/>
      <c r="JDF175" s="1"/>
      <c r="JDG175" s="1"/>
      <c r="JDH175" s="1"/>
      <c r="JDI175" s="1"/>
      <c r="JDJ175" s="1"/>
      <c r="JDK175" s="1"/>
      <c r="JDL175" s="1"/>
      <c r="JDM175" s="1"/>
      <c r="JDN175" s="1"/>
      <c r="JDO175" s="1"/>
      <c r="JDP175" s="1"/>
      <c r="JDQ175" s="1"/>
      <c r="JDR175" s="1"/>
      <c r="JDS175" s="1"/>
      <c r="JDT175" s="1"/>
      <c r="JDU175" s="1"/>
      <c r="JDV175" s="1"/>
      <c r="JDW175" s="1"/>
      <c r="JDX175" s="1"/>
      <c r="JDY175" s="1"/>
      <c r="JDZ175" s="1"/>
      <c r="JEA175" s="1"/>
      <c r="JEB175" s="1"/>
      <c r="JEC175" s="1"/>
      <c r="JED175" s="1"/>
      <c r="JEE175" s="1"/>
      <c r="JEF175" s="1"/>
      <c r="JEG175" s="1"/>
      <c r="JEH175" s="1"/>
      <c r="JEI175" s="1"/>
      <c r="JEJ175" s="1"/>
      <c r="JEK175" s="1"/>
      <c r="JEL175" s="1"/>
      <c r="JEM175" s="1"/>
      <c r="JEN175" s="1"/>
      <c r="JEO175" s="1"/>
      <c r="JEP175" s="1"/>
      <c r="JEQ175" s="1"/>
      <c r="JER175" s="1"/>
      <c r="JES175" s="1"/>
      <c r="JET175" s="1"/>
      <c r="JEU175" s="1"/>
      <c r="JEV175" s="1"/>
      <c r="JEW175" s="1"/>
      <c r="JEX175" s="1"/>
      <c r="JEY175" s="1"/>
      <c r="JEZ175" s="1"/>
      <c r="JFA175" s="1"/>
      <c r="JFB175" s="1"/>
      <c r="JFC175" s="1"/>
      <c r="JFD175" s="1"/>
      <c r="JFE175" s="1"/>
      <c r="JFF175" s="1"/>
      <c r="JFG175" s="1"/>
      <c r="JFH175" s="1"/>
      <c r="JFI175" s="1"/>
      <c r="JFJ175" s="1"/>
      <c r="JFK175" s="1"/>
      <c r="JFL175" s="1"/>
      <c r="JFM175" s="1"/>
      <c r="JFN175" s="1"/>
      <c r="JFO175" s="1"/>
      <c r="JFP175" s="1"/>
      <c r="JFQ175" s="1"/>
      <c r="JFR175" s="1"/>
      <c r="JFS175" s="1"/>
      <c r="JFT175" s="1"/>
      <c r="JFU175" s="1"/>
      <c r="JFV175" s="1"/>
      <c r="JFW175" s="1"/>
      <c r="JFX175" s="1"/>
      <c r="JFY175" s="1"/>
      <c r="JFZ175" s="1"/>
      <c r="JGA175" s="1"/>
      <c r="JGB175" s="1"/>
      <c r="JGC175" s="1"/>
      <c r="JGD175" s="1"/>
      <c r="JGE175" s="1"/>
      <c r="JGF175" s="1"/>
      <c r="JGG175" s="1"/>
      <c r="JGH175" s="1"/>
      <c r="JGI175" s="1"/>
      <c r="JGJ175" s="1"/>
      <c r="JGK175" s="1"/>
      <c r="JGL175" s="1"/>
      <c r="JGM175" s="1"/>
      <c r="JGN175" s="1"/>
      <c r="JGO175" s="1"/>
      <c r="JGP175" s="1"/>
      <c r="JGQ175" s="1"/>
      <c r="JGR175" s="1"/>
      <c r="JGS175" s="1"/>
      <c r="JGT175" s="1"/>
      <c r="JGU175" s="1"/>
      <c r="JGV175" s="1"/>
      <c r="JGW175" s="1"/>
      <c r="JGX175" s="1"/>
      <c r="JGY175" s="1"/>
      <c r="JGZ175" s="1"/>
      <c r="JHA175" s="1"/>
      <c r="JHB175" s="1"/>
      <c r="JHC175" s="1"/>
      <c r="JHD175" s="1"/>
      <c r="JHE175" s="1"/>
      <c r="JHF175" s="1"/>
      <c r="JHG175" s="1"/>
      <c r="JHH175" s="1"/>
      <c r="JHI175" s="1"/>
      <c r="JHJ175" s="1"/>
      <c r="JHK175" s="1"/>
      <c r="JHL175" s="1"/>
      <c r="JHM175" s="1"/>
      <c r="JHN175" s="1"/>
      <c r="JHO175" s="1"/>
      <c r="JHP175" s="1"/>
      <c r="JHQ175" s="1"/>
      <c r="JHR175" s="1"/>
      <c r="JHS175" s="1"/>
      <c r="JHT175" s="1"/>
      <c r="JHU175" s="1"/>
      <c r="JHV175" s="1"/>
      <c r="JHW175" s="1"/>
      <c r="JHX175" s="1"/>
      <c r="JHY175" s="1"/>
      <c r="JHZ175" s="1"/>
      <c r="JIA175" s="1"/>
      <c r="JIB175" s="1"/>
      <c r="JIC175" s="1"/>
      <c r="JID175" s="1"/>
      <c r="JIE175" s="1"/>
      <c r="JIF175" s="1"/>
      <c r="JIG175" s="1"/>
      <c r="JIH175" s="1"/>
      <c r="JII175" s="1"/>
      <c r="JIJ175" s="1"/>
      <c r="JIK175" s="1"/>
      <c r="JIL175" s="1"/>
      <c r="JIM175" s="1"/>
      <c r="JIN175" s="1"/>
      <c r="JIO175" s="1"/>
      <c r="JIP175" s="1"/>
      <c r="JIQ175" s="1"/>
      <c r="JIR175" s="1"/>
      <c r="JIS175" s="1"/>
      <c r="JIT175" s="1"/>
      <c r="JIU175" s="1"/>
      <c r="JIV175" s="1"/>
      <c r="JIW175" s="1"/>
      <c r="JIX175" s="1"/>
      <c r="JIY175" s="1"/>
      <c r="JIZ175" s="1"/>
      <c r="JJA175" s="1"/>
      <c r="JJB175" s="1"/>
      <c r="JJC175" s="1"/>
      <c r="JJD175" s="1"/>
      <c r="JJE175" s="1"/>
      <c r="JJF175" s="1"/>
      <c r="JJG175" s="1"/>
      <c r="JJH175" s="1"/>
      <c r="JJI175" s="1"/>
      <c r="JJJ175" s="1"/>
      <c r="JJK175" s="1"/>
      <c r="JJL175" s="1"/>
      <c r="JJM175" s="1"/>
      <c r="JJN175" s="1"/>
      <c r="JJO175" s="1"/>
      <c r="JJP175" s="1"/>
      <c r="JJQ175" s="1"/>
      <c r="JJR175" s="1"/>
      <c r="JJS175" s="1"/>
      <c r="JJT175" s="1"/>
      <c r="JJU175" s="1"/>
      <c r="JJV175" s="1"/>
      <c r="JJW175" s="1"/>
      <c r="JJX175" s="1"/>
      <c r="JJY175" s="1"/>
      <c r="JJZ175" s="1"/>
      <c r="JKA175" s="1"/>
      <c r="JKB175" s="1"/>
      <c r="JKC175" s="1"/>
      <c r="JKD175" s="1"/>
      <c r="JKE175" s="1"/>
      <c r="JKF175" s="1"/>
      <c r="JKG175" s="1"/>
      <c r="JKH175" s="1"/>
      <c r="JKI175" s="1"/>
      <c r="JKJ175" s="1"/>
      <c r="JKK175" s="1"/>
      <c r="JKL175" s="1"/>
      <c r="JKM175" s="1"/>
      <c r="JKN175" s="1"/>
      <c r="JKO175" s="1"/>
      <c r="JKP175" s="1"/>
      <c r="JKQ175" s="1"/>
      <c r="JKR175" s="1"/>
      <c r="JKS175" s="1"/>
      <c r="JKT175" s="1"/>
      <c r="JKU175" s="1"/>
      <c r="JKV175" s="1"/>
      <c r="JKW175" s="1"/>
      <c r="JKX175" s="1"/>
      <c r="JKY175" s="1"/>
      <c r="JKZ175" s="1"/>
      <c r="JLA175" s="1"/>
      <c r="JLB175" s="1"/>
      <c r="JLC175" s="1"/>
      <c r="JLD175" s="1"/>
      <c r="JLE175" s="1"/>
      <c r="JLF175" s="1"/>
      <c r="JLG175" s="1"/>
      <c r="JLH175" s="1"/>
      <c r="JLI175" s="1"/>
      <c r="JLJ175" s="1"/>
      <c r="JLK175" s="1"/>
      <c r="JLL175" s="1"/>
      <c r="JLM175" s="1"/>
      <c r="JLN175" s="1"/>
      <c r="JLO175" s="1"/>
      <c r="JLP175" s="1"/>
      <c r="JLQ175" s="1"/>
      <c r="JLR175" s="1"/>
      <c r="JLS175" s="1"/>
      <c r="JLT175" s="1"/>
      <c r="JLU175" s="1"/>
      <c r="JLV175" s="1"/>
      <c r="JLW175" s="1"/>
      <c r="JLX175" s="1"/>
      <c r="JLY175" s="1"/>
      <c r="JLZ175" s="1"/>
      <c r="JMA175" s="1"/>
      <c r="JMB175" s="1"/>
      <c r="JMC175" s="1"/>
      <c r="JMD175" s="1"/>
      <c r="JME175" s="1"/>
      <c r="JMF175" s="1"/>
      <c r="JMG175" s="1"/>
      <c r="JMH175" s="1"/>
      <c r="JMI175" s="1"/>
      <c r="JMJ175" s="1"/>
      <c r="JMK175" s="1"/>
      <c r="JML175" s="1"/>
      <c r="JMM175" s="1"/>
      <c r="JMN175" s="1"/>
      <c r="JMO175" s="1"/>
      <c r="JMP175" s="1"/>
      <c r="JMQ175" s="1"/>
      <c r="JMR175" s="1"/>
      <c r="JMS175" s="1"/>
      <c r="JMT175" s="1"/>
      <c r="JMU175" s="1"/>
      <c r="JMV175" s="1"/>
      <c r="JMW175" s="1"/>
      <c r="JMX175" s="1"/>
      <c r="JMY175" s="1"/>
      <c r="JMZ175" s="1"/>
      <c r="JNA175" s="1"/>
      <c r="JNB175" s="1"/>
      <c r="JNC175" s="1"/>
      <c r="JND175" s="1"/>
      <c r="JNE175" s="1"/>
      <c r="JNF175" s="1"/>
      <c r="JNG175" s="1"/>
      <c r="JNH175" s="1"/>
      <c r="JNI175" s="1"/>
      <c r="JNJ175" s="1"/>
      <c r="JNK175" s="1"/>
      <c r="JNL175" s="1"/>
      <c r="JNM175" s="1"/>
      <c r="JNN175" s="1"/>
      <c r="JNO175" s="1"/>
      <c r="JNP175" s="1"/>
      <c r="JNQ175" s="1"/>
      <c r="JNR175" s="1"/>
      <c r="JNS175" s="1"/>
      <c r="JNT175" s="1"/>
      <c r="JNU175" s="1"/>
      <c r="JNV175" s="1"/>
      <c r="JNW175" s="1"/>
      <c r="JNX175" s="1"/>
      <c r="JNY175" s="1"/>
      <c r="JNZ175" s="1"/>
      <c r="JOA175" s="1"/>
      <c r="JOB175" s="1"/>
      <c r="JOC175" s="1"/>
      <c r="JOD175" s="1"/>
      <c r="JOE175" s="1"/>
      <c r="JOF175" s="1"/>
      <c r="JOG175" s="1"/>
      <c r="JOH175" s="1"/>
      <c r="JOI175" s="1"/>
      <c r="JOJ175" s="1"/>
      <c r="JOK175" s="1"/>
      <c r="JOL175" s="1"/>
      <c r="JOM175" s="1"/>
      <c r="JON175" s="1"/>
      <c r="JOO175" s="1"/>
      <c r="JOP175" s="1"/>
      <c r="JOQ175" s="1"/>
      <c r="JOR175" s="1"/>
      <c r="JOS175" s="1"/>
      <c r="JOT175" s="1"/>
      <c r="JOU175" s="1"/>
      <c r="JOV175" s="1"/>
      <c r="JOW175" s="1"/>
      <c r="JOX175" s="1"/>
      <c r="JOY175" s="1"/>
      <c r="JOZ175" s="1"/>
      <c r="JPA175" s="1"/>
      <c r="JPB175" s="1"/>
      <c r="JPC175" s="1"/>
      <c r="JPD175" s="1"/>
      <c r="JPE175" s="1"/>
      <c r="JPF175" s="1"/>
      <c r="JPG175" s="1"/>
      <c r="JPH175" s="1"/>
      <c r="JPI175" s="1"/>
      <c r="JPJ175" s="1"/>
      <c r="JPK175" s="1"/>
      <c r="JPL175" s="1"/>
      <c r="JPM175" s="1"/>
      <c r="JPN175" s="1"/>
      <c r="JPO175" s="1"/>
      <c r="JPP175" s="1"/>
      <c r="JPQ175" s="1"/>
      <c r="JPR175" s="1"/>
      <c r="JPS175" s="1"/>
      <c r="JPT175" s="1"/>
      <c r="JPU175" s="1"/>
      <c r="JPV175" s="1"/>
      <c r="JPW175" s="1"/>
      <c r="JPX175" s="1"/>
      <c r="JPY175" s="1"/>
      <c r="JPZ175" s="1"/>
      <c r="JQA175" s="1"/>
      <c r="JQB175" s="1"/>
      <c r="JQC175" s="1"/>
      <c r="JQD175" s="1"/>
      <c r="JQE175" s="1"/>
      <c r="JQF175" s="1"/>
      <c r="JQG175" s="1"/>
      <c r="JQH175" s="1"/>
      <c r="JQI175" s="1"/>
      <c r="JQJ175" s="1"/>
      <c r="JQK175" s="1"/>
      <c r="JQL175" s="1"/>
      <c r="JQM175" s="1"/>
      <c r="JQN175" s="1"/>
      <c r="JQO175" s="1"/>
      <c r="JQP175" s="1"/>
      <c r="JQQ175" s="1"/>
      <c r="JQR175" s="1"/>
      <c r="JQS175" s="1"/>
      <c r="JQT175" s="1"/>
      <c r="JQU175" s="1"/>
      <c r="JQV175" s="1"/>
      <c r="JQW175" s="1"/>
      <c r="JQX175" s="1"/>
      <c r="JQY175" s="1"/>
      <c r="JQZ175" s="1"/>
      <c r="JRA175" s="1"/>
      <c r="JRB175" s="1"/>
      <c r="JRC175" s="1"/>
      <c r="JRD175" s="1"/>
      <c r="JRE175" s="1"/>
      <c r="JRF175" s="1"/>
      <c r="JRG175" s="1"/>
      <c r="JRH175" s="1"/>
      <c r="JRI175" s="1"/>
      <c r="JRJ175" s="1"/>
      <c r="JRK175" s="1"/>
      <c r="JRL175" s="1"/>
      <c r="JRM175" s="1"/>
      <c r="JRN175" s="1"/>
      <c r="JRO175" s="1"/>
      <c r="JRP175" s="1"/>
      <c r="JRQ175" s="1"/>
      <c r="JRR175" s="1"/>
      <c r="JRS175" s="1"/>
      <c r="JRT175" s="1"/>
      <c r="JRU175" s="1"/>
      <c r="JRV175" s="1"/>
      <c r="JRW175" s="1"/>
      <c r="JRX175" s="1"/>
      <c r="JRY175" s="1"/>
      <c r="JRZ175" s="1"/>
      <c r="JSA175" s="1"/>
      <c r="JSB175" s="1"/>
      <c r="JSC175" s="1"/>
      <c r="JSD175" s="1"/>
      <c r="JSE175" s="1"/>
      <c r="JSF175" s="1"/>
      <c r="JSG175" s="1"/>
      <c r="JSH175" s="1"/>
      <c r="JSI175" s="1"/>
      <c r="JSJ175" s="1"/>
      <c r="JSK175" s="1"/>
      <c r="JSL175" s="1"/>
      <c r="JSM175" s="1"/>
      <c r="JSN175" s="1"/>
      <c r="JSO175" s="1"/>
      <c r="JSP175" s="1"/>
      <c r="JSQ175" s="1"/>
      <c r="JSR175" s="1"/>
      <c r="JSS175" s="1"/>
      <c r="JST175" s="1"/>
      <c r="JSU175" s="1"/>
      <c r="JSV175" s="1"/>
      <c r="JSW175" s="1"/>
      <c r="JSX175" s="1"/>
      <c r="JSY175" s="1"/>
      <c r="JSZ175" s="1"/>
      <c r="JTA175" s="1"/>
      <c r="JTB175" s="1"/>
      <c r="JTC175" s="1"/>
      <c r="JTD175" s="1"/>
      <c r="JTE175" s="1"/>
      <c r="JTF175" s="1"/>
      <c r="JTG175" s="1"/>
      <c r="JTH175" s="1"/>
      <c r="JTI175" s="1"/>
      <c r="JTJ175" s="1"/>
      <c r="JTK175" s="1"/>
      <c r="JTL175" s="1"/>
      <c r="JTM175" s="1"/>
      <c r="JTN175" s="1"/>
      <c r="JTO175" s="1"/>
      <c r="JTP175" s="1"/>
      <c r="JTQ175" s="1"/>
      <c r="JTR175" s="1"/>
      <c r="JTS175" s="1"/>
      <c r="JTT175" s="1"/>
      <c r="JTU175" s="1"/>
      <c r="JTV175" s="1"/>
      <c r="JTW175" s="1"/>
      <c r="JTX175" s="1"/>
      <c r="JTY175" s="1"/>
      <c r="JTZ175" s="1"/>
      <c r="JUA175" s="1"/>
      <c r="JUB175" s="1"/>
      <c r="JUC175" s="1"/>
      <c r="JUD175" s="1"/>
      <c r="JUE175" s="1"/>
      <c r="JUF175" s="1"/>
      <c r="JUG175" s="1"/>
      <c r="JUH175" s="1"/>
      <c r="JUI175" s="1"/>
      <c r="JUJ175" s="1"/>
      <c r="JUK175" s="1"/>
      <c r="JUL175" s="1"/>
      <c r="JUM175" s="1"/>
      <c r="JUN175" s="1"/>
      <c r="JUO175" s="1"/>
      <c r="JUP175" s="1"/>
      <c r="JUQ175" s="1"/>
      <c r="JUR175" s="1"/>
      <c r="JUS175" s="1"/>
      <c r="JUT175" s="1"/>
      <c r="JUU175" s="1"/>
      <c r="JUV175" s="1"/>
      <c r="JUW175" s="1"/>
      <c r="JUX175" s="1"/>
      <c r="JUY175" s="1"/>
      <c r="JUZ175" s="1"/>
      <c r="JVA175" s="1"/>
      <c r="JVB175" s="1"/>
      <c r="JVC175" s="1"/>
      <c r="JVD175" s="1"/>
      <c r="JVE175" s="1"/>
      <c r="JVF175" s="1"/>
      <c r="JVG175" s="1"/>
      <c r="JVH175" s="1"/>
      <c r="JVI175" s="1"/>
      <c r="JVJ175" s="1"/>
      <c r="JVK175" s="1"/>
      <c r="JVL175" s="1"/>
      <c r="JVM175" s="1"/>
      <c r="JVN175" s="1"/>
      <c r="JVO175" s="1"/>
      <c r="JVP175" s="1"/>
      <c r="JVQ175" s="1"/>
      <c r="JVR175" s="1"/>
      <c r="JVS175" s="1"/>
      <c r="JVT175" s="1"/>
      <c r="JVU175" s="1"/>
      <c r="JVV175" s="1"/>
      <c r="JVW175" s="1"/>
      <c r="JVX175" s="1"/>
      <c r="JVY175" s="1"/>
      <c r="JVZ175" s="1"/>
      <c r="JWA175" s="1"/>
      <c r="JWB175" s="1"/>
      <c r="JWC175" s="1"/>
      <c r="JWD175" s="1"/>
      <c r="JWE175" s="1"/>
      <c r="JWF175" s="1"/>
      <c r="JWG175" s="1"/>
      <c r="JWH175" s="1"/>
      <c r="JWI175" s="1"/>
      <c r="JWJ175" s="1"/>
      <c r="JWK175" s="1"/>
      <c r="JWL175" s="1"/>
      <c r="JWM175" s="1"/>
      <c r="JWN175" s="1"/>
      <c r="JWO175" s="1"/>
      <c r="JWP175" s="1"/>
      <c r="JWQ175" s="1"/>
      <c r="JWR175" s="1"/>
      <c r="JWS175" s="1"/>
      <c r="JWT175" s="1"/>
      <c r="JWU175" s="1"/>
      <c r="JWV175" s="1"/>
      <c r="JWW175" s="1"/>
      <c r="JWX175" s="1"/>
      <c r="JWY175" s="1"/>
      <c r="JWZ175" s="1"/>
      <c r="JXA175" s="1"/>
      <c r="JXB175" s="1"/>
      <c r="JXC175" s="1"/>
      <c r="JXD175" s="1"/>
      <c r="JXE175" s="1"/>
      <c r="JXF175" s="1"/>
      <c r="JXG175" s="1"/>
      <c r="JXH175" s="1"/>
      <c r="JXI175" s="1"/>
      <c r="JXJ175" s="1"/>
      <c r="JXK175" s="1"/>
      <c r="JXL175" s="1"/>
      <c r="JXM175" s="1"/>
      <c r="JXN175" s="1"/>
      <c r="JXO175" s="1"/>
      <c r="JXP175" s="1"/>
      <c r="JXQ175" s="1"/>
      <c r="JXR175" s="1"/>
      <c r="JXS175" s="1"/>
      <c r="JXT175" s="1"/>
      <c r="JXU175" s="1"/>
      <c r="JXV175" s="1"/>
      <c r="JXW175" s="1"/>
      <c r="JXX175" s="1"/>
      <c r="JXY175" s="1"/>
      <c r="JXZ175" s="1"/>
      <c r="JYA175" s="1"/>
      <c r="JYB175" s="1"/>
      <c r="JYC175" s="1"/>
      <c r="JYD175" s="1"/>
      <c r="JYE175" s="1"/>
      <c r="JYF175" s="1"/>
      <c r="JYG175" s="1"/>
      <c r="JYH175" s="1"/>
      <c r="JYI175" s="1"/>
      <c r="JYJ175" s="1"/>
      <c r="JYK175" s="1"/>
      <c r="JYL175" s="1"/>
      <c r="JYM175" s="1"/>
      <c r="JYN175" s="1"/>
      <c r="JYO175" s="1"/>
      <c r="JYP175" s="1"/>
      <c r="JYQ175" s="1"/>
      <c r="JYR175" s="1"/>
      <c r="JYS175" s="1"/>
      <c r="JYT175" s="1"/>
      <c r="JYU175" s="1"/>
      <c r="JYV175" s="1"/>
      <c r="JYW175" s="1"/>
      <c r="JYX175" s="1"/>
      <c r="JYY175" s="1"/>
      <c r="JYZ175" s="1"/>
      <c r="JZA175" s="1"/>
      <c r="JZB175" s="1"/>
      <c r="JZC175" s="1"/>
      <c r="JZD175" s="1"/>
      <c r="JZE175" s="1"/>
      <c r="JZF175" s="1"/>
      <c r="JZG175" s="1"/>
      <c r="JZH175" s="1"/>
      <c r="JZI175" s="1"/>
      <c r="JZJ175" s="1"/>
      <c r="JZK175" s="1"/>
      <c r="JZL175" s="1"/>
      <c r="JZM175" s="1"/>
      <c r="JZN175" s="1"/>
      <c r="JZO175" s="1"/>
      <c r="JZP175" s="1"/>
      <c r="JZQ175" s="1"/>
      <c r="JZR175" s="1"/>
      <c r="JZS175" s="1"/>
      <c r="JZT175" s="1"/>
      <c r="JZU175" s="1"/>
      <c r="JZV175" s="1"/>
      <c r="JZW175" s="1"/>
      <c r="JZX175" s="1"/>
      <c r="JZY175" s="1"/>
      <c r="JZZ175" s="1"/>
      <c r="KAA175" s="1"/>
      <c r="KAB175" s="1"/>
      <c r="KAC175" s="1"/>
      <c r="KAD175" s="1"/>
      <c r="KAE175" s="1"/>
      <c r="KAF175" s="1"/>
      <c r="KAG175" s="1"/>
      <c r="KAH175" s="1"/>
      <c r="KAI175" s="1"/>
      <c r="KAJ175" s="1"/>
      <c r="KAK175" s="1"/>
      <c r="KAL175" s="1"/>
      <c r="KAM175" s="1"/>
      <c r="KAN175" s="1"/>
      <c r="KAO175" s="1"/>
      <c r="KAP175" s="1"/>
      <c r="KAQ175" s="1"/>
      <c r="KAR175" s="1"/>
      <c r="KAS175" s="1"/>
      <c r="KAT175" s="1"/>
      <c r="KAU175" s="1"/>
      <c r="KAV175" s="1"/>
      <c r="KAW175" s="1"/>
      <c r="KAX175" s="1"/>
      <c r="KAY175" s="1"/>
      <c r="KAZ175" s="1"/>
      <c r="KBA175" s="1"/>
      <c r="KBB175" s="1"/>
      <c r="KBC175" s="1"/>
      <c r="KBD175" s="1"/>
      <c r="KBE175" s="1"/>
      <c r="KBF175" s="1"/>
      <c r="KBG175" s="1"/>
      <c r="KBH175" s="1"/>
      <c r="KBI175" s="1"/>
      <c r="KBJ175" s="1"/>
      <c r="KBK175" s="1"/>
      <c r="KBL175" s="1"/>
      <c r="KBM175" s="1"/>
      <c r="KBN175" s="1"/>
      <c r="KBO175" s="1"/>
      <c r="KBP175" s="1"/>
      <c r="KBQ175" s="1"/>
      <c r="KBR175" s="1"/>
      <c r="KBS175" s="1"/>
      <c r="KBT175" s="1"/>
      <c r="KBU175" s="1"/>
      <c r="KBV175" s="1"/>
      <c r="KBW175" s="1"/>
      <c r="KBX175" s="1"/>
      <c r="KBY175" s="1"/>
      <c r="KBZ175" s="1"/>
      <c r="KCA175" s="1"/>
      <c r="KCB175" s="1"/>
      <c r="KCC175" s="1"/>
      <c r="KCD175" s="1"/>
      <c r="KCE175" s="1"/>
      <c r="KCF175" s="1"/>
      <c r="KCG175" s="1"/>
      <c r="KCH175" s="1"/>
      <c r="KCI175" s="1"/>
      <c r="KCJ175" s="1"/>
      <c r="KCK175" s="1"/>
      <c r="KCL175" s="1"/>
      <c r="KCM175" s="1"/>
      <c r="KCN175" s="1"/>
      <c r="KCO175" s="1"/>
      <c r="KCP175" s="1"/>
      <c r="KCQ175" s="1"/>
      <c r="KCR175" s="1"/>
      <c r="KCS175" s="1"/>
      <c r="KCT175" s="1"/>
      <c r="KCU175" s="1"/>
      <c r="KCV175" s="1"/>
      <c r="KCW175" s="1"/>
      <c r="KCX175" s="1"/>
      <c r="KCY175" s="1"/>
      <c r="KCZ175" s="1"/>
      <c r="KDA175" s="1"/>
      <c r="KDB175" s="1"/>
      <c r="KDC175" s="1"/>
      <c r="KDD175" s="1"/>
      <c r="KDE175" s="1"/>
      <c r="KDF175" s="1"/>
      <c r="KDG175" s="1"/>
      <c r="KDH175" s="1"/>
      <c r="KDI175" s="1"/>
      <c r="KDJ175" s="1"/>
      <c r="KDK175" s="1"/>
      <c r="KDL175" s="1"/>
      <c r="KDM175" s="1"/>
      <c r="KDN175" s="1"/>
      <c r="KDO175" s="1"/>
      <c r="KDP175" s="1"/>
      <c r="KDQ175" s="1"/>
      <c r="KDR175" s="1"/>
      <c r="KDS175" s="1"/>
      <c r="KDT175" s="1"/>
      <c r="KDU175" s="1"/>
      <c r="KDV175" s="1"/>
      <c r="KDW175" s="1"/>
      <c r="KDX175" s="1"/>
      <c r="KDY175" s="1"/>
      <c r="KDZ175" s="1"/>
      <c r="KEA175" s="1"/>
      <c r="KEB175" s="1"/>
      <c r="KEC175" s="1"/>
      <c r="KED175" s="1"/>
      <c r="KEE175" s="1"/>
      <c r="KEF175" s="1"/>
      <c r="KEG175" s="1"/>
      <c r="KEH175" s="1"/>
      <c r="KEI175" s="1"/>
      <c r="KEJ175" s="1"/>
      <c r="KEK175" s="1"/>
      <c r="KEL175" s="1"/>
      <c r="KEM175" s="1"/>
      <c r="KEN175" s="1"/>
      <c r="KEO175" s="1"/>
      <c r="KEP175" s="1"/>
      <c r="KEQ175" s="1"/>
      <c r="KER175" s="1"/>
      <c r="KES175" s="1"/>
      <c r="KET175" s="1"/>
      <c r="KEU175" s="1"/>
      <c r="KEV175" s="1"/>
      <c r="KEW175" s="1"/>
      <c r="KEX175" s="1"/>
      <c r="KEY175" s="1"/>
      <c r="KEZ175" s="1"/>
      <c r="KFA175" s="1"/>
      <c r="KFB175" s="1"/>
      <c r="KFC175" s="1"/>
      <c r="KFD175" s="1"/>
      <c r="KFE175" s="1"/>
      <c r="KFF175" s="1"/>
      <c r="KFG175" s="1"/>
      <c r="KFH175" s="1"/>
      <c r="KFI175" s="1"/>
      <c r="KFJ175" s="1"/>
      <c r="KFK175" s="1"/>
      <c r="KFL175" s="1"/>
      <c r="KFM175" s="1"/>
      <c r="KFN175" s="1"/>
      <c r="KFO175" s="1"/>
      <c r="KFP175" s="1"/>
      <c r="KFQ175" s="1"/>
      <c r="KFR175" s="1"/>
      <c r="KFS175" s="1"/>
      <c r="KFT175" s="1"/>
      <c r="KFU175" s="1"/>
      <c r="KFV175" s="1"/>
      <c r="KFW175" s="1"/>
      <c r="KFX175" s="1"/>
      <c r="KFY175" s="1"/>
      <c r="KFZ175" s="1"/>
      <c r="KGA175" s="1"/>
      <c r="KGB175" s="1"/>
      <c r="KGC175" s="1"/>
      <c r="KGD175" s="1"/>
      <c r="KGE175" s="1"/>
      <c r="KGF175" s="1"/>
      <c r="KGG175" s="1"/>
      <c r="KGH175" s="1"/>
      <c r="KGI175" s="1"/>
      <c r="KGJ175" s="1"/>
      <c r="KGK175" s="1"/>
      <c r="KGL175" s="1"/>
      <c r="KGM175" s="1"/>
      <c r="KGN175" s="1"/>
      <c r="KGO175" s="1"/>
      <c r="KGP175" s="1"/>
      <c r="KGQ175" s="1"/>
      <c r="KGR175" s="1"/>
      <c r="KGS175" s="1"/>
      <c r="KGT175" s="1"/>
      <c r="KGU175" s="1"/>
      <c r="KGV175" s="1"/>
      <c r="KGW175" s="1"/>
      <c r="KGX175" s="1"/>
      <c r="KGY175" s="1"/>
      <c r="KGZ175" s="1"/>
      <c r="KHA175" s="1"/>
      <c r="KHB175" s="1"/>
      <c r="KHC175" s="1"/>
      <c r="KHD175" s="1"/>
      <c r="KHE175" s="1"/>
      <c r="KHF175" s="1"/>
      <c r="KHG175" s="1"/>
      <c r="KHH175" s="1"/>
      <c r="KHI175" s="1"/>
      <c r="KHJ175" s="1"/>
      <c r="KHK175" s="1"/>
      <c r="KHL175" s="1"/>
      <c r="KHM175" s="1"/>
      <c r="KHN175" s="1"/>
      <c r="KHO175" s="1"/>
      <c r="KHP175" s="1"/>
      <c r="KHQ175" s="1"/>
      <c r="KHR175" s="1"/>
      <c r="KHS175" s="1"/>
      <c r="KHT175" s="1"/>
      <c r="KHU175" s="1"/>
      <c r="KHV175" s="1"/>
      <c r="KHW175" s="1"/>
      <c r="KHX175" s="1"/>
      <c r="KHY175" s="1"/>
      <c r="KHZ175" s="1"/>
      <c r="KIA175" s="1"/>
      <c r="KIB175" s="1"/>
      <c r="KIC175" s="1"/>
      <c r="KID175" s="1"/>
      <c r="KIE175" s="1"/>
      <c r="KIF175" s="1"/>
      <c r="KIG175" s="1"/>
      <c r="KIH175" s="1"/>
      <c r="KII175" s="1"/>
      <c r="KIJ175" s="1"/>
      <c r="KIK175" s="1"/>
      <c r="KIL175" s="1"/>
      <c r="KIM175" s="1"/>
      <c r="KIN175" s="1"/>
      <c r="KIO175" s="1"/>
      <c r="KIP175" s="1"/>
      <c r="KIQ175" s="1"/>
      <c r="KIR175" s="1"/>
      <c r="KIS175" s="1"/>
      <c r="KIT175" s="1"/>
      <c r="KIU175" s="1"/>
      <c r="KIV175" s="1"/>
      <c r="KIW175" s="1"/>
      <c r="KIX175" s="1"/>
      <c r="KIY175" s="1"/>
      <c r="KIZ175" s="1"/>
      <c r="KJA175" s="1"/>
      <c r="KJB175" s="1"/>
      <c r="KJC175" s="1"/>
      <c r="KJD175" s="1"/>
      <c r="KJE175" s="1"/>
      <c r="KJF175" s="1"/>
      <c r="KJG175" s="1"/>
      <c r="KJH175" s="1"/>
      <c r="KJI175" s="1"/>
      <c r="KJJ175" s="1"/>
      <c r="KJK175" s="1"/>
      <c r="KJL175" s="1"/>
      <c r="KJM175" s="1"/>
      <c r="KJN175" s="1"/>
      <c r="KJO175" s="1"/>
      <c r="KJP175" s="1"/>
      <c r="KJQ175" s="1"/>
      <c r="KJR175" s="1"/>
      <c r="KJS175" s="1"/>
      <c r="KJT175" s="1"/>
      <c r="KJU175" s="1"/>
      <c r="KJV175" s="1"/>
      <c r="KJW175" s="1"/>
      <c r="KJX175" s="1"/>
      <c r="KJY175" s="1"/>
      <c r="KJZ175" s="1"/>
      <c r="KKA175" s="1"/>
      <c r="KKB175" s="1"/>
      <c r="KKC175" s="1"/>
      <c r="KKD175" s="1"/>
      <c r="KKE175" s="1"/>
      <c r="KKF175" s="1"/>
      <c r="KKG175" s="1"/>
      <c r="KKH175" s="1"/>
      <c r="KKI175" s="1"/>
      <c r="KKJ175" s="1"/>
      <c r="KKK175" s="1"/>
      <c r="KKL175" s="1"/>
      <c r="KKM175" s="1"/>
      <c r="KKN175" s="1"/>
      <c r="KKO175" s="1"/>
      <c r="KKP175" s="1"/>
      <c r="KKQ175" s="1"/>
      <c r="KKR175" s="1"/>
      <c r="KKS175" s="1"/>
      <c r="KKT175" s="1"/>
      <c r="KKU175" s="1"/>
      <c r="KKV175" s="1"/>
      <c r="KKW175" s="1"/>
      <c r="KKX175" s="1"/>
      <c r="KKY175" s="1"/>
      <c r="KKZ175" s="1"/>
      <c r="KLA175" s="1"/>
      <c r="KLB175" s="1"/>
      <c r="KLC175" s="1"/>
      <c r="KLD175" s="1"/>
      <c r="KLE175" s="1"/>
      <c r="KLF175" s="1"/>
      <c r="KLG175" s="1"/>
      <c r="KLH175" s="1"/>
      <c r="KLI175" s="1"/>
      <c r="KLJ175" s="1"/>
      <c r="KLK175" s="1"/>
      <c r="KLL175" s="1"/>
      <c r="KLM175" s="1"/>
      <c r="KLN175" s="1"/>
      <c r="KLO175" s="1"/>
      <c r="KLP175" s="1"/>
      <c r="KLQ175" s="1"/>
      <c r="KLR175" s="1"/>
      <c r="KLS175" s="1"/>
      <c r="KLT175" s="1"/>
      <c r="KLU175" s="1"/>
      <c r="KLV175" s="1"/>
      <c r="KLW175" s="1"/>
      <c r="KLX175" s="1"/>
      <c r="KLY175" s="1"/>
      <c r="KLZ175" s="1"/>
      <c r="KMA175" s="1"/>
      <c r="KMB175" s="1"/>
      <c r="KMC175" s="1"/>
      <c r="KMD175" s="1"/>
      <c r="KME175" s="1"/>
      <c r="KMF175" s="1"/>
      <c r="KMG175" s="1"/>
      <c r="KMH175" s="1"/>
      <c r="KMI175" s="1"/>
      <c r="KMJ175" s="1"/>
      <c r="KMK175" s="1"/>
      <c r="KML175" s="1"/>
      <c r="KMM175" s="1"/>
      <c r="KMN175" s="1"/>
      <c r="KMO175" s="1"/>
      <c r="KMP175" s="1"/>
      <c r="KMQ175" s="1"/>
      <c r="KMR175" s="1"/>
      <c r="KMS175" s="1"/>
      <c r="KMT175" s="1"/>
      <c r="KMU175" s="1"/>
      <c r="KMV175" s="1"/>
      <c r="KMW175" s="1"/>
      <c r="KMX175" s="1"/>
      <c r="KMY175" s="1"/>
      <c r="KMZ175" s="1"/>
      <c r="KNA175" s="1"/>
      <c r="KNB175" s="1"/>
      <c r="KNC175" s="1"/>
      <c r="KND175" s="1"/>
      <c r="KNE175" s="1"/>
      <c r="KNF175" s="1"/>
      <c r="KNG175" s="1"/>
      <c r="KNH175" s="1"/>
      <c r="KNI175" s="1"/>
      <c r="KNJ175" s="1"/>
      <c r="KNK175" s="1"/>
      <c r="KNL175" s="1"/>
      <c r="KNM175" s="1"/>
      <c r="KNN175" s="1"/>
      <c r="KNO175" s="1"/>
      <c r="KNP175" s="1"/>
      <c r="KNQ175" s="1"/>
      <c r="KNR175" s="1"/>
      <c r="KNS175" s="1"/>
      <c r="KNT175" s="1"/>
      <c r="KNU175" s="1"/>
      <c r="KNV175" s="1"/>
      <c r="KNW175" s="1"/>
      <c r="KNX175" s="1"/>
      <c r="KNY175" s="1"/>
      <c r="KNZ175" s="1"/>
      <c r="KOA175" s="1"/>
      <c r="KOB175" s="1"/>
      <c r="KOC175" s="1"/>
      <c r="KOD175" s="1"/>
      <c r="KOE175" s="1"/>
      <c r="KOF175" s="1"/>
      <c r="KOG175" s="1"/>
      <c r="KOH175" s="1"/>
      <c r="KOI175" s="1"/>
      <c r="KOJ175" s="1"/>
      <c r="KOK175" s="1"/>
      <c r="KOL175" s="1"/>
      <c r="KOM175" s="1"/>
      <c r="KON175" s="1"/>
      <c r="KOO175" s="1"/>
      <c r="KOP175" s="1"/>
      <c r="KOQ175" s="1"/>
      <c r="KOR175" s="1"/>
      <c r="KOS175" s="1"/>
      <c r="KOT175" s="1"/>
      <c r="KOU175" s="1"/>
      <c r="KOV175" s="1"/>
      <c r="KOW175" s="1"/>
      <c r="KOX175" s="1"/>
      <c r="KOY175" s="1"/>
      <c r="KOZ175" s="1"/>
      <c r="KPA175" s="1"/>
      <c r="KPB175" s="1"/>
      <c r="KPC175" s="1"/>
      <c r="KPD175" s="1"/>
      <c r="KPE175" s="1"/>
      <c r="KPF175" s="1"/>
      <c r="KPG175" s="1"/>
      <c r="KPH175" s="1"/>
      <c r="KPI175" s="1"/>
      <c r="KPJ175" s="1"/>
      <c r="KPK175" s="1"/>
      <c r="KPL175" s="1"/>
      <c r="KPM175" s="1"/>
      <c r="KPN175" s="1"/>
      <c r="KPO175" s="1"/>
      <c r="KPP175" s="1"/>
      <c r="KPQ175" s="1"/>
      <c r="KPR175" s="1"/>
      <c r="KPS175" s="1"/>
      <c r="KPT175" s="1"/>
      <c r="KPU175" s="1"/>
      <c r="KPV175" s="1"/>
      <c r="KPW175" s="1"/>
      <c r="KPX175" s="1"/>
      <c r="KPY175" s="1"/>
      <c r="KPZ175" s="1"/>
      <c r="KQA175" s="1"/>
      <c r="KQB175" s="1"/>
      <c r="KQC175" s="1"/>
      <c r="KQD175" s="1"/>
      <c r="KQE175" s="1"/>
      <c r="KQF175" s="1"/>
      <c r="KQG175" s="1"/>
      <c r="KQH175" s="1"/>
      <c r="KQI175" s="1"/>
      <c r="KQJ175" s="1"/>
      <c r="KQK175" s="1"/>
      <c r="KQL175" s="1"/>
      <c r="KQM175" s="1"/>
      <c r="KQN175" s="1"/>
      <c r="KQO175" s="1"/>
      <c r="KQP175" s="1"/>
      <c r="KQQ175" s="1"/>
      <c r="KQR175" s="1"/>
      <c r="KQS175" s="1"/>
      <c r="KQT175" s="1"/>
      <c r="KQU175" s="1"/>
      <c r="KQV175" s="1"/>
      <c r="KQW175" s="1"/>
      <c r="KQX175" s="1"/>
      <c r="KQY175" s="1"/>
      <c r="KQZ175" s="1"/>
      <c r="KRA175" s="1"/>
      <c r="KRB175" s="1"/>
      <c r="KRC175" s="1"/>
      <c r="KRD175" s="1"/>
      <c r="KRE175" s="1"/>
      <c r="KRF175" s="1"/>
      <c r="KRG175" s="1"/>
      <c r="KRH175" s="1"/>
      <c r="KRI175" s="1"/>
      <c r="KRJ175" s="1"/>
      <c r="KRK175" s="1"/>
      <c r="KRL175" s="1"/>
      <c r="KRM175" s="1"/>
      <c r="KRN175" s="1"/>
      <c r="KRO175" s="1"/>
      <c r="KRP175" s="1"/>
      <c r="KRQ175" s="1"/>
      <c r="KRR175" s="1"/>
      <c r="KRS175" s="1"/>
      <c r="KRT175" s="1"/>
      <c r="KRU175" s="1"/>
      <c r="KRV175" s="1"/>
      <c r="KRW175" s="1"/>
      <c r="KRX175" s="1"/>
      <c r="KRY175" s="1"/>
      <c r="KRZ175" s="1"/>
      <c r="KSA175" s="1"/>
      <c r="KSB175" s="1"/>
      <c r="KSC175" s="1"/>
      <c r="KSD175" s="1"/>
      <c r="KSE175" s="1"/>
      <c r="KSF175" s="1"/>
      <c r="KSG175" s="1"/>
      <c r="KSH175" s="1"/>
      <c r="KSI175" s="1"/>
      <c r="KSJ175" s="1"/>
      <c r="KSK175" s="1"/>
      <c r="KSL175" s="1"/>
      <c r="KSM175" s="1"/>
      <c r="KSN175" s="1"/>
      <c r="KSO175" s="1"/>
      <c r="KSP175" s="1"/>
      <c r="KSQ175" s="1"/>
      <c r="KSR175" s="1"/>
      <c r="KSS175" s="1"/>
      <c r="KST175" s="1"/>
      <c r="KSU175" s="1"/>
      <c r="KSV175" s="1"/>
      <c r="KSW175" s="1"/>
      <c r="KSX175" s="1"/>
      <c r="KSY175" s="1"/>
      <c r="KSZ175" s="1"/>
      <c r="KTA175" s="1"/>
      <c r="KTB175" s="1"/>
      <c r="KTC175" s="1"/>
      <c r="KTD175" s="1"/>
      <c r="KTE175" s="1"/>
      <c r="KTF175" s="1"/>
      <c r="KTG175" s="1"/>
      <c r="KTH175" s="1"/>
      <c r="KTI175" s="1"/>
      <c r="KTJ175" s="1"/>
      <c r="KTK175" s="1"/>
      <c r="KTL175" s="1"/>
      <c r="KTM175" s="1"/>
      <c r="KTN175" s="1"/>
      <c r="KTO175" s="1"/>
      <c r="KTP175" s="1"/>
      <c r="KTQ175" s="1"/>
      <c r="KTR175" s="1"/>
      <c r="KTS175" s="1"/>
      <c r="KTT175" s="1"/>
      <c r="KTU175" s="1"/>
      <c r="KTV175" s="1"/>
      <c r="KTW175" s="1"/>
      <c r="KTX175" s="1"/>
      <c r="KTY175" s="1"/>
      <c r="KTZ175" s="1"/>
      <c r="KUA175" s="1"/>
      <c r="KUB175" s="1"/>
      <c r="KUC175" s="1"/>
      <c r="KUD175" s="1"/>
      <c r="KUE175" s="1"/>
      <c r="KUF175" s="1"/>
      <c r="KUG175" s="1"/>
      <c r="KUH175" s="1"/>
      <c r="KUI175" s="1"/>
      <c r="KUJ175" s="1"/>
      <c r="KUK175" s="1"/>
      <c r="KUL175" s="1"/>
      <c r="KUM175" s="1"/>
      <c r="KUN175" s="1"/>
      <c r="KUO175" s="1"/>
      <c r="KUP175" s="1"/>
      <c r="KUQ175" s="1"/>
      <c r="KUR175" s="1"/>
      <c r="KUS175" s="1"/>
      <c r="KUT175" s="1"/>
      <c r="KUU175" s="1"/>
      <c r="KUV175" s="1"/>
      <c r="KUW175" s="1"/>
      <c r="KUX175" s="1"/>
      <c r="KUY175" s="1"/>
      <c r="KUZ175" s="1"/>
      <c r="KVA175" s="1"/>
      <c r="KVB175" s="1"/>
      <c r="KVC175" s="1"/>
      <c r="KVD175" s="1"/>
      <c r="KVE175" s="1"/>
      <c r="KVF175" s="1"/>
      <c r="KVG175" s="1"/>
      <c r="KVH175" s="1"/>
      <c r="KVI175" s="1"/>
      <c r="KVJ175" s="1"/>
      <c r="KVK175" s="1"/>
      <c r="KVL175" s="1"/>
      <c r="KVM175" s="1"/>
      <c r="KVN175" s="1"/>
      <c r="KVO175" s="1"/>
      <c r="KVP175" s="1"/>
      <c r="KVQ175" s="1"/>
      <c r="KVR175" s="1"/>
      <c r="KVS175" s="1"/>
      <c r="KVT175" s="1"/>
      <c r="KVU175" s="1"/>
      <c r="KVV175" s="1"/>
      <c r="KVW175" s="1"/>
      <c r="KVX175" s="1"/>
      <c r="KVY175" s="1"/>
      <c r="KVZ175" s="1"/>
      <c r="KWA175" s="1"/>
      <c r="KWB175" s="1"/>
      <c r="KWC175" s="1"/>
      <c r="KWD175" s="1"/>
      <c r="KWE175" s="1"/>
      <c r="KWF175" s="1"/>
      <c r="KWG175" s="1"/>
      <c r="KWH175" s="1"/>
      <c r="KWI175" s="1"/>
      <c r="KWJ175" s="1"/>
      <c r="KWK175" s="1"/>
      <c r="KWL175" s="1"/>
      <c r="KWM175" s="1"/>
      <c r="KWN175" s="1"/>
      <c r="KWO175" s="1"/>
      <c r="KWP175" s="1"/>
      <c r="KWQ175" s="1"/>
      <c r="KWR175" s="1"/>
      <c r="KWS175" s="1"/>
      <c r="KWT175" s="1"/>
      <c r="KWU175" s="1"/>
      <c r="KWV175" s="1"/>
      <c r="KWW175" s="1"/>
      <c r="KWX175" s="1"/>
      <c r="KWY175" s="1"/>
      <c r="KWZ175" s="1"/>
      <c r="KXA175" s="1"/>
      <c r="KXB175" s="1"/>
      <c r="KXC175" s="1"/>
      <c r="KXD175" s="1"/>
      <c r="KXE175" s="1"/>
      <c r="KXF175" s="1"/>
      <c r="KXG175" s="1"/>
      <c r="KXH175" s="1"/>
      <c r="KXI175" s="1"/>
      <c r="KXJ175" s="1"/>
      <c r="KXK175" s="1"/>
      <c r="KXL175" s="1"/>
      <c r="KXM175" s="1"/>
      <c r="KXN175" s="1"/>
      <c r="KXO175" s="1"/>
      <c r="KXP175" s="1"/>
      <c r="KXQ175" s="1"/>
      <c r="KXR175" s="1"/>
      <c r="KXS175" s="1"/>
      <c r="KXT175" s="1"/>
      <c r="KXU175" s="1"/>
      <c r="KXV175" s="1"/>
      <c r="KXW175" s="1"/>
      <c r="KXX175" s="1"/>
      <c r="KXY175" s="1"/>
      <c r="KXZ175" s="1"/>
      <c r="KYA175" s="1"/>
      <c r="KYB175" s="1"/>
      <c r="KYC175" s="1"/>
      <c r="KYD175" s="1"/>
      <c r="KYE175" s="1"/>
      <c r="KYF175" s="1"/>
      <c r="KYG175" s="1"/>
      <c r="KYH175" s="1"/>
      <c r="KYI175" s="1"/>
      <c r="KYJ175" s="1"/>
      <c r="KYK175" s="1"/>
      <c r="KYL175" s="1"/>
      <c r="KYM175" s="1"/>
      <c r="KYN175" s="1"/>
      <c r="KYO175" s="1"/>
      <c r="KYP175" s="1"/>
      <c r="KYQ175" s="1"/>
      <c r="KYR175" s="1"/>
      <c r="KYS175" s="1"/>
      <c r="KYT175" s="1"/>
      <c r="KYU175" s="1"/>
      <c r="KYV175" s="1"/>
      <c r="KYW175" s="1"/>
      <c r="KYX175" s="1"/>
      <c r="KYY175" s="1"/>
      <c r="KYZ175" s="1"/>
      <c r="KZA175" s="1"/>
      <c r="KZB175" s="1"/>
      <c r="KZC175" s="1"/>
      <c r="KZD175" s="1"/>
      <c r="KZE175" s="1"/>
      <c r="KZF175" s="1"/>
      <c r="KZG175" s="1"/>
      <c r="KZH175" s="1"/>
      <c r="KZI175" s="1"/>
      <c r="KZJ175" s="1"/>
      <c r="KZK175" s="1"/>
      <c r="KZL175" s="1"/>
      <c r="KZM175" s="1"/>
      <c r="KZN175" s="1"/>
      <c r="KZO175" s="1"/>
      <c r="KZP175" s="1"/>
      <c r="KZQ175" s="1"/>
      <c r="KZR175" s="1"/>
      <c r="KZS175" s="1"/>
      <c r="KZT175" s="1"/>
      <c r="KZU175" s="1"/>
      <c r="KZV175" s="1"/>
      <c r="KZW175" s="1"/>
      <c r="KZX175" s="1"/>
      <c r="KZY175" s="1"/>
      <c r="KZZ175" s="1"/>
      <c r="LAA175" s="1"/>
      <c r="LAB175" s="1"/>
      <c r="LAC175" s="1"/>
      <c r="LAD175" s="1"/>
      <c r="LAE175" s="1"/>
      <c r="LAF175" s="1"/>
      <c r="LAG175" s="1"/>
      <c r="LAH175" s="1"/>
      <c r="LAI175" s="1"/>
      <c r="LAJ175" s="1"/>
      <c r="LAK175" s="1"/>
      <c r="LAL175" s="1"/>
      <c r="LAM175" s="1"/>
      <c r="LAN175" s="1"/>
      <c r="LAO175" s="1"/>
      <c r="LAP175" s="1"/>
      <c r="LAQ175" s="1"/>
      <c r="LAR175" s="1"/>
      <c r="LAS175" s="1"/>
      <c r="LAT175" s="1"/>
      <c r="LAU175" s="1"/>
      <c r="LAV175" s="1"/>
      <c r="LAW175" s="1"/>
      <c r="LAX175" s="1"/>
      <c r="LAY175" s="1"/>
      <c r="LAZ175" s="1"/>
      <c r="LBA175" s="1"/>
      <c r="LBB175" s="1"/>
      <c r="LBC175" s="1"/>
      <c r="LBD175" s="1"/>
      <c r="LBE175" s="1"/>
      <c r="LBF175" s="1"/>
      <c r="LBG175" s="1"/>
      <c r="LBH175" s="1"/>
      <c r="LBI175" s="1"/>
      <c r="LBJ175" s="1"/>
      <c r="LBK175" s="1"/>
      <c r="LBL175" s="1"/>
      <c r="LBM175" s="1"/>
      <c r="LBN175" s="1"/>
      <c r="LBO175" s="1"/>
      <c r="LBP175" s="1"/>
      <c r="LBQ175" s="1"/>
      <c r="LBR175" s="1"/>
      <c r="LBS175" s="1"/>
      <c r="LBT175" s="1"/>
      <c r="LBU175" s="1"/>
      <c r="LBV175" s="1"/>
      <c r="LBW175" s="1"/>
      <c r="LBX175" s="1"/>
      <c r="LBY175" s="1"/>
      <c r="LBZ175" s="1"/>
      <c r="LCA175" s="1"/>
      <c r="LCB175" s="1"/>
      <c r="LCC175" s="1"/>
      <c r="LCD175" s="1"/>
      <c r="LCE175" s="1"/>
      <c r="LCF175" s="1"/>
      <c r="LCG175" s="1"/>
      <c r="LCH175" s="1"/>
      <c r="LCI175" s="1"/>
      <c r="LCJ175" s="1"/>
      <c r="LCK175" s="1"/>
      <c r="LCL175" s="1"/>
      <c r="LCM175" s="1"/>
      <c r="LCN175" s="1"/>
      <c r="LCO175" s="1"/>
      <c r="LCP175" s="1"/>
      <c r="LCQ175" s="1"/>
      <c r="LCR175" s="1"/>
      <c r="LCS175" s="1"/>
      <c r="LCT175" s="1"/>
      <c r="LCU175" s="1"/>
      <c r="LCV175" s="1"/>
      <c r="LCW175" s="1"/>
      <c r="LCX175" s="1"/>
      <c r="LCY175" s="1"/>
      <c r="LCZ175" s="1"/>
      <c r="LDA175" s="1"/>
      <c r="LDB175" s="1"/>
      <c r="LDC175" s="1"/>
      <c r="LDD175" s="1"/>
      <c r="LDE175" s="1"/>
      <c r="LDF175" s="1"/>
      <c r="LDG175" s="1"/>
      <c r="LDH175" s="1"/>
      <c r="LDI175" s="1"/>
      <c r="LDJ175" s="1"/>
      <c r="LDK175" s="1"/>
      <c r="LDL175" s="1"/>
      <c r="LDM175" s="1"/>
      <c r="LDN175" s="1"/>
      <c r="LDO175" s="1"/>
      <c r="LDP175" s="1"/>
      <c r="LDQ175" s="1"/>
      <c r="LDR175" s="1"/>
      <c r="LDS175" s="1"/>
      <c r="LDT175" s="1"/>
      <c r="LDU175" s="1"/>
      <c r="LDV175" s="1"/>
      <c r="LDW175" s="1"/>
      <c r="LDX175" s="1"/>
      <c r="LDY175" s="1"/>
      <c r="LDZ175" s="1"/>
      <c r="LEA175" s="1"/>
      <c r="LEB175" s="1"/>
      <c r="LEC175" s="1"/>
      <c r="LED175" s="1"/>
      <c r="LEE175" s="1"/>
      <c r="LEF175" s="1"/>
      <c r="LEG175" s="1"/>
      <c r="LEH175" s="1"/>
      <c r="LEI175" s="1"/>
      <c r="LEJ175" s="1"/>
      <c r="LEK175" s="1"/>
      <c r="LEL175" s="1"/>
      <c r="LEM175" s="1"/>
      <c r="LEN175" s="1"/>
      <c r="LEO175" s="1"/>
      <c r="LEP175" s="1"/>
      <c r="LEQ175" s="1"/>
      <c r="LER175" s="1"/>
      <c r="LES175" s="1"/>
      <c r="LET175" s="1"/>
      <c r="LEU175" s="1"/>
      <c r="LEV175" s="1"/>
      <c r="LEW175" s="1"/>
      <c r="LEX175" s="1"/>
      <c r="LEY175" s="1"/>
      <c r="LEZ175" s="1"/>
      <c r="LFA175" s="1"/>
      <c r="LFB175" s="1"/>
      <c r="LFC175" s="1"/>
      <c r="LFD175" s="1"/>
      <c r="LFE175" s="1"/>
      <c r="LFF175" s="1"/>
      <c r="LFG175" s="1"/>
      <c r="LFH175" s="1"/>
      <c r="LFI175" s="1"/>
      <c r="LFJ175" s="1"/>
      <c r="LFK175" s="1"/>
      <c r="LFL175" s="1"/>
      <c r="LFM175" s="1"/>
      <c r="LFN175" s="1"/>
      <c r="LFO175" s="1"/>
      <c r="LFP175" s="1"/>
      <c r="LFQ175" s="1"/>
      <c r="LFR175" s="1"/>
      <c r="LFS175" s="1"/>
      <c r="LFT175" s="1"/>
      <c r="LFU175" s="1"/>
      <c r="LFV175" s="1"/>
      <c r="LFW175" s="1"/>
      <c r="LFX175" s="1"/>
      <c r="LFY175" s="1"/>
      <c r="LFZ175" s="1"/>
      <c r="LGA175" s="1"/>
      <c r="LGB175" s="1"/>
      <c r="LGC175" s="1"/>
      <c r="LGD175" s="1"/>
      <c r="LGE175" s="1"/>
      <c r="LGF175" s="1"/>
      <c r="LGG175" s="1"/>
      <c r="LGH175" s="1"/>
      <c r="LGI175" s="1"/>
      <c r="LGJ175" s="1"/>
      <c r="LGK175" s="1"/>
      <c r="LGL175" s="1"/>
      <c r="LGM175" s="1"/>
      <c r="LGN175" s="1"/>
      <c r="LGO175" s="1"/>
      <c r="LGP175" s="1"/>
      <c r="LGQ175" s="1"/>
      <c r="LGR175" s="1"/>
      <c r="LGS175" s="1"/>
      <c r="LGT175" s="1"/>
      <c r="LGU175" s="1"/>
      <c r="LGV175" s="1"/>
      <c r="LGW175" s="1"/>
      <c r="LGX175" s="1"/>
      <c r="LGY175" s="1"/>
      <c r="LGZ175" s="1"/>
      <c r="LHA175" s="1"/>
      <c r="LHB175" s="1"/>
      <c r="LHC175" s="1"/>
      <c r="LHD175" s="1"/>
      <c r="LHE175" s="1"/>
      <c r="LHF175" s="1"/>
      <c r="LHG175" s="1"/>
      <c r="LHH175" s="1"/>
      <c r="LHI175" s="1"/>
      <c r="LHJ175" s="1"/>
      <c r="LHK175" s="1"/>
      <c r="LHL175" s="1"/>
      <c r="LHM175" s="1"/>
      <c r="LHN175" s="1"/>
      <c r="LHO175" s="1"/>
      <c r="LHP175" s="1"/>
      <c r="LHQ175" s="1"/>
      <c r="LHR175" s="1"/>
      <c r="LHS175" s="1"/>
      <c r="LHT175" s="1"/>
      <c r="LHU175" s="1"/>
      <c r="LHV175" s="1"/>
      <c r="LHW175" s="1"/>
      <c r="LHX175" s="1"/>
      <c r="LHY175" s="1"/>
      <c r="LHZ175" s="1"/>
      <c r="LIA175" s="1"/>
      <c r="LIB175" s="1"/>
      <c r="LIC175" s="1"/>
      <c r="LID175" s="1"/>
      <c r="LIE175" s="1"/>
      <c r="LIF175" s="1"/>
      <c r="LIG175" s="1"/>
      <c r="LIH175" s="1"/>
      <c r="LII175" s="1"/>
      <c r="LIJ175" s="1"/>
      <c r="LIK175" s="1"/>
      <c r="LIL175" s="1"/>
      <c r="LIM175" s="1"/>
      <c r="LIN175" s="1"/>
      <c r="LIO175" s="1"/>
      <c r="LIP175" s="1"/>
      <c r="LIQ175" s="1"/>
      <c r="LIR175" s="1"/>
      <c r="LIS175" s="1"/>
      <c r="LIT175" s="1"/>
      <c r="LIU175" s="1"/>
      <c r="LIV175" s="1"/>
      <c r="LIW175" s="1"/>
      <c r="LIX175" s="1"/>
      <c r="LIY175" s="1"/>
      <c r="LIZ175" s="1"/>
      <c r="LJA175" s="1"/>
      <c r="LJB175" s="1"/>
      <c r="LJC175" s="1"/>
      <c r="LJD175" s="1"/>
      <c r="LJE175" s="1"/>
      <c r="LJF175" s="1"/>
      <c r="LJG175" s="1"/>
      <c r="LJH175" s="1"/>
      <c r="LJI175" s="1"/>
      <c r="LJJ175" s="1"/>
      <c r="LJK175" s="1"/>
      <c r="LJL175" s="1"/>
      <c r="LJM175" s="1"/>
      <c r="LJN175" s="1"/>
      <c r="LJO175" s="1"/>
      <c r="LJP175" s="1"/>
      <c r="LJQ175" s="1"/>
      <c r="LJR175" s="1"/>
      <c r="LJS175" s="1"/>
      <c r="LJT175" s="1"/>
      <c r="LJU175" s="1"/>
      <c r="LJV175" s="1"/>
      <c r="LJW175" s="1"/>
      <c r="LJX175" s="1"/>
      <c r="LJY175" s="1"/>
      <c r="LJZ175" s="1"/>
      <c r="LKA175" s="1"/>
      <c r="LKB175" s="1"/>
      <c r="LKC175" s="1"/>
      <c r="LKD175" s="1"/>
      <c r="LKE175" s="1"/>
      <c r="LKF175" s="1"/>
      <c r="LKG175" s="1"/>
      <c r="LKH175" s="1"/>
      <c r="LKI175" s="1"/>
      <c r="LKJ175" s="1"/>
      <c r="LKK175" s="1"/>
      <c r="LKL175" s="1"/>
      <c r="LKM175" s="1"/>
      <c r="LKN175" s="1"/>
      <c r="LKO175" s="1"/>
      <c r="LKP175" s="1"/>
      <c r="LKQ175" s="1"/>
      <c r="LKR175" s="1"/>
      <c r="LKS175" s="1"/>
      <c r="LKT175" s="1"/>
      <c r="LKU175" s="1"/>
      <c r="LKV175" s="1"/>
      <c r="LKW175" s="1"/>
      <c r="LKX175" s="1"/>
      <c r="LKY175" s="1"/>
      <c r="LKZ175" s="1"/>
      <c r="LLA175" s="1"/>
      <c r="LLB175" s="1"/>
      <c r="LLC175" s="1"/>
      <c r="LLD175" s="1"/>
      <c r="LLE175" s="1"/>
      <c r="LLF175" s="1"/>
      <c r="LLG175" s="1"/>
      <c r="LLH175" s="1"/>
      <c r="LLI175" s="1"/>
      <c r="LLJ175" s="1"/>
      <c r="LLK175" s="1"/>
      <c r="LLL175" s="1"/>
      <c r="LLM175" s="1"/>
      <c r="LLN175" s="1"/>
      <c r="LLO175" s="1"/>
      <c r="LLP175" s="1"/>
      <c r="LLQ175" s="1"/>
      <c r="LLR175" s="1"/>
      <c r="LLS175" s="1"/>
      <c r="LLT175" s="1"/>
      <c r="LLU175" s="1"/>
      <c r="LLV175" s="1"/>
      <c r="LLW175" s="1"/>
      <c r="LLX175" s="1"/>
      <c r="LLY175" s="1"/>
      <c r="LLZ175" s="1"/>
      <c r="LMA175" s="1"/>
      <c r="LMB175" s="1"/>
      <c r="LMC175" s="1"/>
      <c r="LMD175" s="1"/>
      <c r="LME175" s="1"/>
      <c r="LMF175" s="1"/>
      <c r="LMG175" s="1"/>
      <c r="LMH175" s="1"/>
      <c r="LMI175" s="1"/>
      <c r="LMJ175" s="1"/>
      <c r="LMK175" s="1"/>
      <c r="LML175" s="1"/>
      <c r="LMM175" s="1"/>
      <c r="LMN175" s="1"/>
      <c r="LMO175" s="1"/>
      <c r="LMP175" s="1"/>
      <c r="LMQ175" s="1"/>
      <c r="LMR175" s="1"/>
      <c r="LMS175" s="1"/>
      <c r="LMT175" s="1"/>
      <c r="LMU175" s="1"/>
      <c r="LMV175" s="1"/>
      <c r="LMW175" s="1"/>
      <c r="LMX175" s="1"/>
      <c r="LMY175" s="1"/>
      <c r="LMZ175" s="1"/>
      <c r="LNA175" s="1"/>
      <c r="LNB175" s="1"/>
      <c r="LNC175" s="1"/>
      <c r="LND175" s="1"/>
      <c r="LNE175" s="1"/>
      <c r="LNF175" s="1"/>
      <c r="LNG175" s="1"/>
      <c r="LNH175" s="1"/>
      <c r="LNI175" s="1"/>
      <c r="LNJ175" s="1"/>
      <c r="LNK175" s="1"/>
      <c r="LNL175" s="1"/>
      <c r="LNM175" s="1"/>
      <c r="LNN175" s="1"/>
      <c r="LNO175" s="1"/>
      <c r="LNP175" s="1"/>
      <c r="LNQ175" s="1"/>
      <c r="LNR175" s="1"/>
      <c r="LNS175" s="1"/>
      <c r="LNT175" s="1"/>
      <c r="LNU175" s="1"/>
      <c r="LNV175" s="1"/>
      <c r="LNW175" s="1"/>
      <c r="LNX175" s="1"/>
      <c r="LNY175" s="1"/>
      <c r="LNZ175" s="1"/>
      <c r="LOA175" s="1"/>
      <c r="LOB175" s="1"/>
      <c r="LOC175" s="1"/>
      <c r="LOD175" s="1"/>
      <c r="LOE175" s="1"/>
      <c r="LOF175" s="1"/>
      <c r="LOG175" s="1"/>
      <c r="LOH175" s="1"/>
      <c r="LOI175" s="1"/>
      <c r="LOJ175" s="1"/>
      <c r="LOK175" s="1"/>
      <c r="LOL175" s="1"/>
      <c r="LOM175" s="1"/>
      <c r="LON175" s="1"/>
      <c r="LOO175" s="1"/>
      <c r="LOP175" s="1"/>
      <c r="LOQ175" s="1"/>
      <c r="LOR175" s="1"/>
      <c r="LOS175" s="1"/>
      <c r="LOT175" s="1"/>
      <c r="LOU175" s="1"/>
      <c r="LOV175" s="1"/>
      <c r="LOW175" s="1"/>
      <c r="LOX175" s="1"/>
      <c r="LOY175" s="1"/>
      <c r="LOZ175" s="1"/>
      <c r="LPA175" s="1"/>
      <c r="LPB175" s="1"/>
      <c r="LPC175" s="1"/>
      <c r="LPD175" s="1"/>
      <c r="LPE175" s="1"/>
      <c r="LPF175" s="1"/>
      <c r="LPG175" s="1"/>
      <c r="LPH175" s="1"/>
      <c r="LPI175" s="1"/>
      <c r="LPJ175" s="1"/>
      <c r="LPK175" s="1"/>
      <c r="LPL175" s="1"/>
      <c r="LPM175" s="1"/>
      <c r="LPN175" s="1"/>
      <c r="LPO175" s="1"/>
      <c r="LPP175" s="1"/>
      <c r="LPQ175" s="1"/>
      <c r="LPR175" s="1"/>
      <c r="LPS175" s="1"/>
      <c r="LPT175" s="1"/>
      <c r="LPU175" s="1"/>
      <c r="LPV175" s="1"/>
      <c r="LPW175" s="1"/>
      <c r="LPX175" s="1"/>
      <c r="LPY175" s="1"/>
      <c r="LPZ175" s="1"/>
      <c r="LQA175" s="1"/>
      <c r="LQB175" s="1"/>
      <c r="LQC175" s="1"/>
      <c r="LQD175" s="1"/>
      <c r="LQE175" s="1"/>
      <c r="LQF175" s="1"/>
      <c r="LQG175" s="1"/>
      <c r="LQH175" s="1"/>
      <c r="LQI175" s="1"/>
      <c r="LQJ175" s="1"/>
      <c r="LQK175" s="1"/>
      <c r="LQL175" s="1"/>
      <c r="LQM175" s="1"/>
      <c r="LQN175" s="1"/>
      <c r="LQO175" s="1"/>
      <c r="LQP175" s="1"/>
      <c r="LQQ175" s="1"/>
      <c r="LQR175" s="1"/>
      <c r="LQS175" s="1"/>
      <c r="LQT175" s="1"/>
      <c r="LQU175" s="1"/>
      <c r="LQV175" s="1"/>
      <c r="LQW175" s="1"/>
      <c r="LQX175" s="1"/>
      <c r="LQY175" s="1"/>
      <c r="LQZ175" s="1"/>
      <c r="LRA175" s="1"/>
      <c r="LRB175" s="1"/>
      <c r="LRC175" s="1"/>
      <c r="LRD175" s="1"/>
      <c r="LRE175" s="1"/>
      <c r="LRF175" s="1"/>
      <c r="LRG175" s="1"/>
      <c r="LRH175" s="1"/>
      <c r="LRI175" s="1"/>
      <c r="LRJ175" s="1"/>
      <c r="LRK175" s="1"/>
      <c r="LRL175" s="1"/>
      <c r="LRM175" s="1"/>
      <c r="LRN175" s="1"/>
      <c r="LRO175" s="1"/>
      <c r="LRP175" s="1"/>
      <c r="LRQ175" s="1"/>
      <c r="LRR175" s="1"/>
      <c r="LRS175" s="1"/>
      <c r="LRT175" s="1"/>
      <c r="LRU175" s="1"/>
      <c r="LRV175" s="1"/>
      <c r="LRW175" s="1"/>
      <c r="LRX175" s="1"/>
      <c r="LRY175" s="1"/>
      <c r="LRZ175" s="1"/>
      <c r="LSA175" s="1"/>
      <c r="LSB175" s="1"/>
      <c r="LSC175" s="1"/>
      <c r="LSD175" s="1"/>
      <c r="LSE175" s="1"/>
      <c r="LSF175" s="1"/>
      <c r="LSG175" s="1"/>
      <c r="LSH175" s="1"/>
      <c r="LSI175" s="1"/>
      <c r="LSJ175" s="1"/>
      <c r="LSK175" s="1"/>
      <c r="LSL175" s="1"/>
      <c r="LSM175" s="1"/>
      <c r="LSN175" s="1"/>
      <c r="LSO175" s="1"/>
      <c r="LSP175" s="1"/>
      <c r="LSQ175" s="1"/>
      <c r="LSR175" s="1"/>
      <c r="LSS175" s="1"/>
      <c r="LST175" s="1"/>
      <c r="LSU175" s="1"/>
      <c r="LSV175" s="1"/>
      <c r="LSW175" s="1"/>
      <c r="LSX175" s="1"/>
      <c r="LSY175" s="1"/>
      <c r="LSZ175" s="1"/>
      <c r="LTA175" s="1"/>
      <c r="LTB175" s="1"/>
      <c r="LTC175" s="1"/>
      <c r="LTD175" s="1"/>
      <c r="LTE175" s="1"/>
      <c r="LTF175" s="1"/>
      <c r="LTG175" s="1"/>
      <c r="LTH175" s="1"/>
      <c r="LTI175" s="1"/>
      <c r="LTJ175" s="1"/>
      <c r="LTK175" s="1"/>
      <c r="LTL175" s="1"/>
      <c r="LTM175" s="1"/>
      <c r="LTN175" s="1"/>
      <c r="LTO175" s="1"/>
      <c r="LTP175" s="1"/>
      <c r="LTQ175" s="1"/>
      <c r="LTR175" s="1"/>
      <c r="LTS175" s="1"/>
      <c r="LTT175" s="1"/>
      <c r="LTU175" s="1"/>
      <c r="LTV175" s="1"/>
      <c r="LTW175" s="1"/>
      <c r="LTX175" s="1"/>
      <c r="LTY175" s="1"/>
      <c r="LTZ175" s="1"/>
      <c r="LUA175" s="1"/>
      <c r="LUB175" s="1"/>
      <c r="LUC175" s="1"/>
      <c r="LUD175" s="1"/>
      <c r="LUE175" s="1"/>
      <c r="LUF175" s="1"/>
      <c r="LUG175" s="1"/>
      <c r="LUH175" s="1"/>
      <c r="LUI175" s="1"/>
      <c r="LUJ175" s="1"/>
      <c r="LUK175" s="1"/>
      <c r="LUL175" s="1"/>
      <c r="LUM175" s="1"/>
      <c r="LUN175" s="1"/>
      <c r="LUO175" s="1"/>
      <c r="LUP175" s="1"/>
      <c r="LUQ175" s="1"/>
      <c r="LUR175" s="1"/>
      <c r="LUS175" s="1"/>
      <c r="LUT175" s="1"/>
      <c r="LUU175" s="1"/>
      <c r="LUV175" s="1"/>
      <c r="LUW175" s="1"/>
      <c r="LUX175" s="1"/>
      <c r="LUY175" s="1"/>
      <c r="LUZ175" s="1"/>
      <c r="LVA175" s="1"/>
      <c r="LVB175" s="1"/>
      <c r="LVC175" s="1"/>
      <c r="LVD175" s="1"/>
      <c r="LVE175" s="1"/>
      <c r="LVF175" s="1"/>
      <c r="LVG175" s="1"/>
      <c r="LVH175" s="1"/>
      <c r="LVI175" s="1"/>
      <c r="LVJ175" s="1"/>
      <c r="LVK175" s="1"/>
      <c r="LVL175" s="1"/>
      <c r="LVM175" s="1"/>
      <c r="LVN175" s="1"/>
      <c r="LVO175" s="1"/>
      <c r="LVP175" s="1"/>
      <c r="LVQ175" s="1"/>
      <c r="LVR175" s="1"/>
      <c r="LVS175" s="1"/>
      <c r="LVT175" s="1"/>
      <c r="LVU175" s="1"/>
      <c r="LVV175" s="1"/>
      <c r="LVW175" s="1"/>
      <c r="LVX175" s="1"/>
      <c r="LVY175" s="1"/>
      <c r="LVZ175" s="1"/>
      <c r="LWA175" s="1"/>
      <c r="LWB175" s="1"/>
      <c r="LWC175" s="1"/>
      <c r="LWD175" s="1"/>
      <c r="LWE175" s="1"/>
      <c r="LWF175" s="1"/>
      <c r="LWG175" s="1"/>
      <c r="LWH175" s="1"/>
      <c r="LWI175" s="1"/>
      <c r="LWJ175" s="1"/>
      <c r="LWK175" s="1"/>
      <c r="LWL175" s="1"/>
      <c r="LWM175" s="1"/>
      <c r="LWN175" s="1"/>
      <c r="LWO175" s="1"/>
      <c r="LWP175" s="1"/>
      <c r="LWQ175" s="1"/>
      <c r="LWR175" s="1"/>
      <c r="LWS175" s="1"/>
      <c r="LWT175" s="1"/>
      <c r="LWU175" s="1"/>
      <c r="LWV175" s="1"/>
      <c r="LWW175" s="1"/>
      <c r="LWX175" s="1"/>
      <c r="LWY175" s="1"/>
      <c r="LWZ175" s="1"/>
      <c r="LXA175" s="1"/>
      <c r="LXB175" s="1"/>
      <c r="LXC175" s="1"/>
      <c r="LXD175" s="1"/>
      <c r="LXE175" s="1"/>
      <c r="LXF175" s="1"/>
      <c r="LXG175" s="1"/>
      <c r="LXH175" s="1"/>
      <c r="LXI175" s="1"/>
      <c r="LXJ175" s="1"/>
      <c r="LXK175" s="1"/>
      <c r="LXL175" s="1"/>
      <c r="LXM175" s="1"/>
      <c r="LXN175" s="1"/>
      <c r="LXO175" s="1"/>
      <c r="LXP175" s="1"/>
      <c r="LXQ175" s="1"/>
      <c r="LXR175" s="1"/>
      <c r="LXS175" s="1"/>
      <c r="LXT175" s="1"/>
      <c r="LXU175" s="1"/>
      <c r="LXV175" s="1"/>
      <c r="LXW175" s="1"/>
      <c r="LXX175" s="1"/>
      <c r="LXY175" s="1"/>
      <c r="LXZ175" s="1"/>
      <c r="LYA175" s="1"/>
      <c r="LYB175" s="1"/>
      <c r="LYC175" s="1"/>
      <c r="LYD175" s="1"/>
      <c r="LYE175" s="1"/>
      <c r="LYF175" s="1"/>
      <c r="LYG175" s="1"/>
      <c r="LYH175" s="1"/>
      <c r="LYI175" s="1"/>
      <c r="LYJ175" s="1"/>
      <c r="LYK175" s="1"/>
      <c r="LYL175" s="1"/>
      <c r="LYM175" s="1"/>
      <c r="LYN175" s="1"/>
      <c r="LYO175" s="1"/>
      <c r="LYP175" s="1"/>
      <c r="LYQ175" s="1"/>
      <c r="LYR175" s="1"/>
      <c r="LYS175" s="1"/>
      <c r="LYT175" s="1"/>
      <c r="LYU175" s="1"/>
      <c r="LYV175" s="1"/>
      <c r="LYW175" s="1"/>
      <c r="LYX175" s="1"/>
      <c r="LYY175" s="1"/>
      <c r="LYZ175" s="1"/>
      <c r="LZA175" s="1"/>
      <c r="LZB175" s="1"/>
      <c r="LZC175" s="1"/>
      <c r="LZD175" s="1"/>
      <c r="LZE175" s="1"/>
      <c r="LZF175" s="1"/>
      <c r="LZG175" s="1"/>
      <c r="LZH175" s="1"/>
      <c r="LZI175" s="1"/>
      <c r="LZJ175" s="1"/>
      <c r="LZK175" s="1"/>
      <c r="LZL175" s="1"/>
      <c r="LZM175" s="1"/>
      <c r="LZN175" s="1"/>
      <c r="LZO175" s="1"/>
      <c r="LZP175" s="1"/>
      <c r="LZQ175" s="1"/>
      <c r="LZR175" s="1"/>
      <c r="LZS175" s="1"/>
      <c r="LZT175" s="1"/>
      <c r="LZU175" s="1"/>
      <c r="LZV175" s="1"/>
      <c r="LZW175" s="1"/>
      <c r="LZX175" s="1"/>
      <c r="LZY175" s="1"/>
      <c r="LZZ175" s="1"/>
      <c r="MAA175" s="1"/>
      <c r="MAB175" s="1"/>
      <c r="MAC175" s="1"/>
      <c r="MAD175" s="1"/>
      <c r="MAE175" s="1"/>
      <c r="MAF175" s="1"/>
      <c r="MAG175" s="1"/>
      <c r="MAH175" s="1"/>
      <c r="MAI175" s="1"/>
      <c r="MAJ175" s="1"/>
      <c r="MAK175" s="1"/>
      <c r="MAL175" s="1"/>
      <c r="MAM175" s="1"/>
      <c r="MAN175" s="1"/>
      <c r="MAO175" s="1"/>
      <c r="MAP175" s="1"/>
      <c r="MAQ175" s="1"/>
      <c r="MAR175" s="1"/>
      <c r="MAS175" s="1"/>
      <c r="MAT175" s="1"/>
      <c r="MAU175" s="1"/>
      <c r="MAV175" s="1"/>
      <c r="MAW175" s="1"/>
      <c r="MAX175" s="1"/>
      <c r="MAY175" s="1"/>
      <c r="MAZ175" s="1"/>
      <c r="MBA175" s="1"/>
      <c r="MBB175" s="1"/>
      <c r="MBC175" s="1"/>
      <c r="MBD175" s="1"/>
      <c r="MBE175" s="1"/>
      <c r="MBF175" s="1"/>
      <c r="MBG175" s="1"/>
      <c r="MBH175" s="1"/>
      <c r="MBI175" s="1"/>
      <c r="MBJ175" s="1"/>
      <c r="MBK175" s="1"/>
      <c r="MBL175" s="1"/>
      <c r="MBM175" s="1"/>
      <c r="MBN175" s="1"/>
      <c r="MBO175" s="1"/>
      <c r="MBP175" s="1"/>
      <c r="MBQ175" s="1"/>
      <c r="MBR175" s="1"/>
      <c r="MBS175" s="1"/>
      <c r="MBT175" s="1"/>
      <c r="MBU175" s="1"/>
      <c r="MBV175" s="1"/>
      <c r="MBW175" s="1"/>
      <c r="MBX175" s="1"/>
      <c r="MBY175" s="1"/>
      <c r="MBZ175" s="1"/>
      <c r="MCA175" s="1"/>
      <c r="MCB175" s="1"/>
      <c r="MCC175" s="1"/>
      <c r="MCD175" s="1"/>
      <c r="MCE175" s="1"/>
      <c r="MCF175" s="1"/>
      <c r="MCG175" s="1"/>
      <c r="MCH175" s="1"/>
      <c r="MCI175" s="1"/>
      <c r="MCJ175" s="1"/>
      <c r="MCK175" s="1"/>
      <c r="MCL175" s="1"/>
      <c r="MCM175" s="1"/>
      <c r="MCN175" s="1"/>
      <c r="MCO175" s="1"/>
      <c r="MCP175" s="1"/>
      <c r="MCQ175" s="1"/>
      <c r="MCR175" s="1"/>
      <c r="MCS175" s="1"/>
      <c r="MCT175" s="1"/>
      <c r="MCU175" s="1"/>
      <c r="MCV175" s="1"/>
      <c r="MCW175" s="1"/>
      <c r="MCX175" s="1"/>
      <c r="MCY175" s="1"/>
      <c r="MCZ175" s="1"/>
      <c r="MDA175" s="1"/>
      <c r="MDB175" s="1"/>
      <c r="MDC175" s="1"/>
      <c r="MDD175" s="1"/>
      <c r="MDE175" s="1"/>
      <c r="MDF175" s="1"/>
      <c r="MDG175" s="1"/>
      <c r="MDH175" s="1"/>
      <c r="MDI175" s="1"/>
      <c r="MDJ175" s="1"/>
      <c r="MDK175" s="1"/>
      <c r="MDL175" s="1"/>
      <c r="MDM175" s="1"/>
      <c r="MDN175" s="1"/>
      <c r="MDO175" s="1"/>
      <c r="MDP175" s="1"/>
      <c r="MDQ175" s="1"/>
      <c r="MDR175" s="1"/>
      <c r="MDS175" s="1"/>
      <c r="MDT175" s="1"/>
      <c r="MDU175" s="1"/>
      <c r="MDV175" s="1"/>
      <c r="MDW175" s="1"/>
      <c r="MDX175" s="1"/>
      <c r="MDY175" s="1"/>
      <c r="MDZ175" s="1"/>
      <c r="MEA175" s="1"/>
      <c r="MEB175" s="1"/>
      <c r="MEC175" s="1"/>
      <c r="MED175" s="1"/>
      <c r="MEE175" s="1"/>
      <c r="MEF175" s="1"/>
      <c r="MEG175" s="1"/>
      <c r="MEH175" s="1"/>
      <c r="MEI175" s="1"/>
      <c r="MEJ175" s="1"/>
      <c r="MEK175" s="1"/>
      <c r="MEL175" s="1"/>
      <c r="MEM175" s="1"/>
      <c r="MEN175" s="1"/>
      <c r="MEO175" s="1"/>
      <c r="MEP175" s="1"/>
      <c r="MEQ175" s="1"/>
      <c r="MER175" s="1"/>
      <c r="MES175" s="1"/>
      <c r="MET175" s="1"/>
      <c r="MEU175" s="1"/>
      <c r="MEV175" s="1"/>
      <c r="MEW175" s="1"/>
      <c r="MEX175" s="1"/>
      <c r="MEY175" s="1"/>
      <c r="MEZ175" s="1"/>
      <c r="MFA175" s="1"/>
      <c r="MFB175" s="1"/>
      <c r="MFC175" s="1"/>
      <c r="MFD175" s="1"/>
      <c r="MFE175" s="1"/>
      <c r="MFF175" s="1"/>
      <c r="MFG175" s="1"/>
      <c r="MFH175" s="1"/>
      <c r="MFI175" s="1"/>
      <c r="MFJ175" s="1"/>
      <c r="MFK175" s="1"/>
      <c r="MFL175" s="1"/>
      <c r="MFM175" s="1"/>
      <c r="MFN175" s="1"/>
      <c r="MFO175" s="1"/>
      <c r="MFP175" s="1"/>
      <c r="MFQ175" s="1"/>
      <c r="MFR175" s="1"/>
      <c r="MFS175" s="1"/>
      <c r="MFT175" s="1"/>
      <c r="MFU175" s="1"/>
      <c r="MFV175" s="1"/>
      <c r="MFW175" s="1"/>
      <c r="MFX175" s="1"/>
      <c r="MFY175" s="1"/>
      <c r="MFZ175" s="1"/>
      <c r="MGA175" s="1"/>
      <c r="MGB175" s="1"/>
      <c r="MGC175" s="1"/>
      <c r="MGD175" s="1"/>
      <c r="MGE175" s="1"/>
      <c r="MGF175" s="1"/>
      <c r="MGG175" s="1"/>
      <c r="MGH175" s="1"/>
      <c r="MGI175" s="1"/>
      <c r="MGJ175" s="1"/>
      <c r="MGK175" s="1"/>
      <c r="MGL175" s="1"/>
      <c r="MGM175" s="1"/>
      <c r="MGN175" s="1"/>
      <c r="MGO175" s="1"/>
      <c r="MGP175" s="1"/>
      <c r="MGQ175" s="1"/>
      <c r="MGR175" s="1"/>
      <c r="MGS175" s="1"/>
      <c r="MGT175" s="1"/>
      <c r="MGU175" s="1"/>
      <c r="MGV175" s="1"/>
      <c r="MGW175" s="1"/>
      <c r="MGX175" s="1"/>
      <c r="MGY175" s="1"/>
      <c r="MGZ175" s="1"/>
      <c r="MHA175" s="1"/>
      <c r="MHB175" s="1"/>
      <c r="MHC175" s="1"/>
      <c r="MHD175" s="1"/>
      <c r="MHE175" s="1"/>
      <c r="MHF175" s="1"/>
      <c r="MHG175" s="1"/>
      <c r="MHH175" s="1"/>
      <c r="MHI175" s="1"/>
      <c r="MHJ175" s="1"/>
      <c r="MHK175" s="1"/>
      <c r="MHL175" s="1"/>
      <c r="MHM175" s="1"/>
      <c r="MHN175" s="1"/>
      <c r="MHO175" s="1"/>
      <c r="MHP175" s="1"/>
      <c r="MHQ175" s="1"/>
      <c r="MHR175" s="1"/>
      <c r="MHS175" s="1"/>
      <c r="MHT175" s="1"/>
      <c r="MHU175" s="1"/>
      <c r="MHV175" s="1"/>
      <c r="MHW175" s="1"/>
      <c r="MHX175" s="1"/>
      <c r="MHY175" s="1"/>
      <c r="MHZ175" s="1"/>
      <c r="MIA175" s="1"/>
      <c r="MIB175" s="1"/>
      <c r="MIC175" s="1"/>
      <c r="MID175" s="1"/>
      <c r="MIE175" s="1"/>
      <c r="MIF175" s="1"/>
      <c r="MIG175" s="1"/>
      <c r="MIH175" s="1"/>
      <c r="MII175" s="1"/>
      <c r="MIJ175" s="1"/>
      <c r="MIK175" s="1"/>
      <c r="MIL175" s="1"/>
      <c r="MIM175" s="1"/>
      <c r="MIN175" s="1"/>
      <c r="MIO175" s="1"/>
      <c r="MIP175" s="1"/>
      <c r="MIQ175" s="1"/>
      <c r="MIR175" s="1"/>
      <c r="MIS175" s="1"/>
      <c r="MIT175" s="1"/>
      <c r="MIU175" s="1"/>
      <c r="MIV175" s="1"/>
      <c r="MIW175" s="1"/>
      <c r="MIX175" s="1"/>
      <c r="MIY175" s="1"/>
      <c r="MIZ175" s="1"/>
      <c r="MJA175" s="1"/>
      <c r="MJB175" s="1"/>
      <c r="MJC175" s="1"/>
      <c r="MJD175" s="1"/>
      <c r="MJE175" s="1"/>
      <c r="MJF175" s="1"/>
      <c r="MJG175" s="1"/>
      <c r="MJH175" s="1"/>
      <c r="MJI175" s="1"/>
      <c r="MJJ175" s="1"/>
      <c r="MJK175" s="1"/>
      <c r="MJL175" s="1"/>
      <c r="MJM175" s="1"/>
      <c r="MJN175" s="1"/>
      <c r="MJO175" s="1"/>
      <c r="MJP175" s="1"/>
      <c r="MJQ175" s="1"/>
      <c r="MJR175" s="1"/>
      <c r="MJS175" s="1"/>
      <c r="MJT175" s="1"/>
      <c r="MJU175" s="1"/>
      <c r="MJV175" s="1"/>
      <c r="MJW175" s="1"/>
      <c r="MJX175" s="1"/>
      <c r="MJY175" s="1"/>
      <c r="MJZ175" s="1"/>
      <c r="MKA175" s="1"/>
      <c r="MKB175" s="1"/>
      <c r="MKC175" s="1"/>
      <c r="MKD175" s="1"/>
      <c r="MKE175" s="1"/>
      <c r="MKF175" s="1"/>
      <c r="MKG175" s="1"/>
      <c r="MKH175" s="1"/>
      <c r="MKI175" s="1"/>
      <c r="MKJ175" s="1"/>
      <c r="MKK175" s="1"/>
      <c r="MKL175" s="1"/>
      <c r="MKM175" s="1"/>
      <c r="MKN175" s="1"/>
      <c r="MKO175" s="1"/>
      <c r="MKP175" s="1"/>
      <c r="MKQ175" s="1"/>
      <c r="MKR175" s="1"/>
      <c r="MKS175" s="1"/>
      <c r="MKT175" s="1"/>
      <c r="MKU175" s="1"/>
      <c r="MKV175" s="1"/>
      <c r="MKW175" s="1"/>
      <c r="MKX175" s="1"/>
      <c r="MKY175" s="1"/>
      <c r="MKZ175" s="1"/>
      <c r="MLA175" s="1"/>
      <c r="MLB175" s="1"/>
      <c r="MLC175" s="1"/>
      <c r="MLD175" s="1"/>
      <c r="MLE175" s="1"/>
      <c r="MLF175" s="1"/>
      <c r="MLG175" s="1"/>
      <c r="MLH175" s="1"/>
      <c r="MLI175" s="1"/>
      <c r="MLJ175" s="1"/>
      <c r="MLK175" s="1"/>
      <c r="MLL175" s="1"/>
      <c r="MLM175" s="1"/>
      <c r="MLN175" s="1"/>
      <c r="MLO175" s="1"/>
      <c r="MLP175" s="1"/>
      <c r="MLQ175" s="1"/>
      <c r="MLR175" s="1"/>
      <c r="MLS175" s="1"/>
      <c r="MLT175" s="1"/>
      <c r="MLU175" s="1"/>
      <c r="MLV175" s="1"/>
      <c r="MLW175" s="1"/>
      <c r="MLX175" s="1"/>
      <c r="MLY175" s="1"/>
      <c r="MLZ175" s="1"/>
      <c r="MMA175" s="1"/>
      <c r="MMB175" s="1"/>
      <c r="MMC175" s="1"/>
      <c r="MMD175" s="1"/>
      <c r="MME175" s="1"/>
      <c r="MMF175" s="1"/>
      <c r="MMG175" s="1"/>
      <c r="MMH175" s="1"/>
      <c r="MMI175" s="1"/>
      <c r="MMJ175" s="1"/>
      <c r="MMK175" s="1"/>
      <c r="MML175" s="1"/>
      <c r="MMM175" s="1"/>
      <c r="MMN175" s="1"/>
      <c r="MMO175" s="1"/>
      <c r="MMP175" s="1"/>
      <c r="MMQ175" s="1"/>
      <c r="MMR175" s="1"/>
      <c r="MMS175" s="1"/>
      <c r="MMT175" s="1"/>
      <c r="MMU175" s="1"/>
      <c r="MMV175" s="1"/>
      <c r="MMW175" s="1"/>
      <c r="MMX175" s="1"/>
      <c r="MMY175" s="1"/>
      <c r="MMZ175" s="1"/>
      <c r="MNA175" s="1"/>
      <c r="MNB175" s="1"/>
      <c r="MNC175" s="1"/>
      <c r="MND175" s="1"/>
      <c r="MNE175" s="1"/>
      <c r="MNF175" s="1"/>
      <c r="MNG175" s="1"/>
      <c r="MNH175" s="1"/>
      <c r="MNI175" s="1"/>
      <c r="MNJ175" s="1"/>
      <c r="MNK175" s="1"/>
      <c r="MNL175" s="1"/>
      <c r="MNM175" s="1"/>
      <c r="MNN175" s="1"/>
      <c r="MNO175" s="1"/>
      <c r="MNP175" s="1"/>
      <c r="MNQ175" s="1"/>
      <c r="MNR175" s="1"/>
      <c r="MNS175" s="1"/>
      <c r="MNT175" s="1"/>
      <c r="MNU175" s="1"/>
      <c r="MNV175" s="1"/>
      <c r="MNW175" s="1"/>
      <c r="MNX175" s="1"/>
      <c r="MNY175" s="1"/>
      <c r="MNZ175" s="1"/>
      <c r="MOA175" s="1"/>
      <c r="MOB175" s="1"/>
      <c r="MOC175" s="1"/>
      <c r="MOD175" s="1"/>
      <c r="MOE175" s="1"/>
      <c r="MOF175" s="1"/>
      <c r="MOG175" s="1"/>
      <c r="MOH175" s="1"/>
      <c r="MOI175" s="1"/>
      <c r="MOJ175" s="1"/>
      <c r="MOK175" s="1"/>
      <c r="MOL175" s="1"/>
      <c r="MOM175" s="1"/>
      <c r="MON175" s="1"/>
      <c r="MOO175" s="1"/>
      <c r="MOP175" s="1"/>
      <c r="MOQ175" s="1"/>
      <c r="MOR175" s="1"/>
      <c r="MOS175" s="1"/>
      <c r="MOT175" s="1"/>
      <c r="MOU175" s="1"/>
      <c r="MOV175" s="1"/>
      <c r="MOW175" s="1"/>
      <c r="MOX175" s="1"/>
      <c r="MOY175" s="1"/>
      <c r="MOZ175" s="1"/>
      <c r="MPA175" s="1"/>
      <c r="MPB175" s="1"/>
      <c r="MPC175" s="1"/>
      <c r="MPD175" s="1"/>
      <c r="MPE175" s="1"/>
      <c r="MPF175" s="1"/>
      <c r="MPG175" s="1"/>
      <c r="MPH175" s="1"/>
      <c r="MPI175" s="1"/>
      <c r="MPJ175" s="1"/>
      <c r="MPK175" s="1"/>
      <c r="MPL175" s="1"/>
      <c r="MPM175" s="1"/>
      <c r="MPN175" s="1"/>
      <c r="MPO175" s="1"/>
      <c r="MPP175" s="1"/>
      <c r="MPQ175" s="1"/>
      <c r="MPR175" s="1"/>
      <c r="MPS175" s="1"/>
      <c r="MPT175" s="1"/>
      <c r="MPU175" s="1"/>
      <c r="MPV175" s="1"/>
      <c r="MPW175" s="1"/>
      <c r="MPX175" s="1"/>
      <c r="MPY175" s="1"/>
      <c r="MPZ175" s="1"/>
      <c r="MQA175" s="1"/>
      <c r="MQB175" s="1"/>
      <c r="MQC175" s="1"/>
      <c r="MQD175" s="1"/>
      <c r="MQE175" s="1"/>
      <c r="MQF175" s="1"/>
      <c r="MQG175" s="1"/>
      <c r="MQH175" s="1"/>
      <c r="MQI175" s="1"/>
      <c r="MQJ175" s="1"/>
      <c r="MQK175" s="1"/>
      <c r="MQL175" s="1"/>
      <c r="MQM175" s="1"/>
      <c r="MQN175" s="1"/>
      <c r="MQO175" s="1"/>
      <c r="MQP175" s="1"/>
      <c r="MQQ175" s="1"/>
      <c r="MQR175" s="1"/>
      <c r="MQS175" s="1"/>
      <c r="MQT175" s="1"/>
      <c r="MQU175" s="1"/>
      <c r="MQV175" s="1"/>
      <c r="MQW175" s="1"/>
      <c r="MQX175" s="1"/>
      <c r="MQY175" s="1"/>
      <c r="MQZ175" s="1"/>
      <c r="MRA175" s="1"/>
      <c r="MRB175" s="1"/>
      <c r="MRC175" s="1"/>
      <c r="MRD175" s="1"/>
      <c r="MRE175" s="1"/>
      <c r="MRF175" s="1"/>
      <c r="MRG175" s="1"/>
      <c r="MRH175" s="1"/>
      <c r="MRI175" s="1"/>
      <c r="MRJ175" s="1"/>
      <c r="MRK175" s="1"/>
      <c r="MRL175" s="1"/>
      <c r="MRM175" s="1"/>
      <c r="MRN175" s="1"/>
      <c r="MRO175" s="1"/>
      <c r="MRP175" s="1"/>
      <c r="MRQ175" s="1"/>
      <c r="MRR175" s="1"/>
      <c r="MRS175" s="1"/>
      <c r="MRT175" s="1"/>
      <c r="MRU175" s="1"/>
      <c r="MRV175" s="1"/>
      <c r="MRW175" s="1"/>
      <c r="MRX175" s="1"/>
      <c r="MRY175" s="1"/>
      <c r="MRZ175" s="1"/>
      <c r="MSA175" s="1"/>
      <c r="MSB175" s="1"/>
      <c r="MSC175" s="1"/>
      <c r="MSD175" s="1"/>
      <c r="MSE175" s="1"/>
      <c r="MSF175" s="1"/>
      <c r="MSG175" s="1"/>
      <c r="MSH175" s="1"/>
      <c r="MSI175" s="1"/>
      <c r="MSJ175" s="1"/>
      <c r="MSK175" s="1"/>
      <c r="MSL175" s="1"/>
      <c r="MSM175" s="1"/>
      <c r="MSN175" s="1"/>
      <c r="MSO175" s="1"/>
      <c r="MSP175" s="1"/>
      <c r="MSQ175" s="1"/>
      <c r="MSR175" s="1"/>
      <c r="MSS175" s="1"/>
      <c r="MST175" s="1"/>
      <c r="MSU175" s="1"/>
      <c r="MSV175" s="1"/>
      <c r="MSW175" s="1"/>
      <c r="MSX175" s="1"/>
      <c r="MSY175" s="1"/>
      <c r="MSZ175" s="1"/>
      <c r="MTA175" s="1"/>
      <c r="MTB175" s="1"/>
      <c r="MTC175" s="1"/>
      <c r="MTD175" s="1"/>
      <c r="MTE175" s="1"/>
      <c r="MTF175" s="1"/>
      <c r="MTG175" s="1"/>
      <c r="MTH175" s="1"/>
      <c r="MTI175" s="1"/>
      <c r="MTJ175" s="1"/>
      <c r="MTK175" s="1"/>
      <c r="MTL175" s="1"/>
      <c r="MTM175" s="1"/>
      <c r="MTN175" s="1"/>
      <c r="MTO175" s="1"/>
      <c r="MTP175" s="1"/>
      <c r="MTQ175" s="1"/>
      <c r="MTR175" s="1"/>
      <c r="MTS175" s="1"/>
      <c r="MTT175" s="1"/>
      <c r="MTU175" s="1"/>
      <c r="MTV175" s="1"/>
      <c r="MTW175" s="1"/>
      <c r="MTX175" s="1"/>
      <c r="MTY175" s="1"/>
      <c r="MTZ175" s="1"/>
      <c r="MUA175" s="1"/>
      <c r="MUB175" s="1"/>
      <c r="MUC175" s="1"/>
      <c r="MUD175" s="1"/>
      <c r="MUE175" s="1"/>
      <c r="MUF175" s="1"/>
      <c r="MUG175" s="1"/>
      <c r="MUH175" s="1"/>
      <c r="MUI175" s="1"/>
      <c r="MUJ175" s="1"/>
      <c r="MUK175" s="1"/>
      <c r="MUL175" s="1"/>
      <c r="MUM175" s="1"/>
      <c r="MUN175" s="1"/>
      <c r="MUO175" s="1"/>
      <c r="MUP175" s="1"/>
      <c r="MUQ175" s="1"/>
      <c r="MUR175" s="1"/>
      <c r="MUS175" s="1"/>
      <c r="MUT175" s="1"/>
      <c r="MUU175" s="1"/>
      <c r="MUV175" s="1"/>
      <c r="MUW175" s="1"/>
      <c r="MUX175" s="1"/>
      <c r="MUY175" s="1"/>
      <c r="MUZ175" s="1"/>
      <c r="MVA175" s="1"/>
      <c r="MVB175" s="1"/>
      <c r="MVC175" s="1"/>
      <c r="MVD175" s="1"/>
      <c r="MVE175" s="1"/>
      <c r="MVF175" s="1"/>
      <c r="MVG175" s="1"/>
      <c r="MVH175" s="1"/>
      <c r="MVI175" s="1"/>
      <c r="MVJ175" s="1"/>
      <c r="MVK175" s="1"/>
      <c r="MVL175" s="1"/>
      <c r="MVM175" s="1"/>
      <c r="MVN175" s="1"/>
      <c r="MVO175" s="1"/>
      <c r="MVP175" s="1"/>
      <c r="MVQ175" s="1"/>
      <c r="MVR175" s="1"/>
      <c r="MVS175" s="1"/>
      <c r="MVT175" s="1"/>
      <c r="MVU175" s="1"/>
      <c r="MVV175" s="1"/>
      <c r="MVW175" s="1"/>
      <c r="MVX175" s="1"/>
      <c r="MVY175" s="1"/>
      <c r="MVZ175" s="1"/>
      <c r="MWA175" s="1"/>
      <c r="MWB175" s="1"/>
      <c r="MWC175" s="1"/>
      <c r="MWD175" s="1"/>
      <c r="MWE175" s="1"/>
      <c r="MWF175" s="1"/>
      <c r="MWG175" s="1"/>
      <c r="MWH175" s="1"/>
      <c r="MWI175" s="1"/>
      <c r="MWJ175" s="1"/>
      <c r="MWK175" s="1"/>
      <c r="MWL175" s="1"/>
      <c r="MWM175" s="1"/>
      <c r="MWN175" s="1"/>
      <c r="MWO175" s="1"/>
      <c r="MWP175" s="1"/>
      <c r="MWQ175" s="1"/>
      <c r="MWR175" s="1"/>
      <c r="MWS175" s="1"/>
      <c r="MWT175" s="1"/>
      <c r="MWU175" s="1"/>
      <c r="MWV175" s="1"/>
      <c r="MWW175" s="1"/>
      <c r="MWX175" s="1"/>
      <c r="MWY175" s="1"/>
      <c r="MWZ175" s="1"/>
      <c r="MXA175" s="1"/>
      <c r="MXB175" s="1"/>
      <c r="MXC175" s="1"/>
      <c r="MXD175" s="1"/>
      <c r="MXE175" s="1"/>
      <c r="MXF175" s="1"/>
      <c r="MXG175" s="1"/>
      <c r="MXH175" s="1"/>
      <c r="MXI175" s="1"/>
      <c r="MXJ175" s="1"/>
      <c r="MXK175" s="1"/>
      <c r="MXL175" s="1"/>
      <c r="MXM175" s="1"/>
      <c r="MXN175" s="1"/>
      <c r="MXO175" s="1"/>
      <c r="MXP175" s="1"/>
      <c r="MXQ175" s="1"/>
      <c r="MXR175" s="1"/>
      <c r="MXS175" s="1"/>
      <c r="MXT175" s="1"/>
      <c r="MXU175" s="1"/>
      <c r="MXV175" s="1"/>
      <c r="MXW175" s="1"/>
      <c r="MXX175" s="1"/>
      <c r="MXY175" s="1"/>
      <c r="MXZ175" s="1"/>
      <c r="MYA175" s="1"/>
      <c r="MYB175" s="1"/>
      <c r="MYC175" s="1"/>
      <c r="MYD175" s="1"/>
      <c r="MYE175" s="1"/>
      <c r="MYF175" s="1"/>
      <c r="MYG175" s="1"/>
      <c r="MYH175" s="1"/>
      <c r="MYI175" s="1"/>
      <c r="MYJ175" s="1"/>
      <c r="MYK175" s="1"/>
      <c r="MYL175" s="1"/>
      <c r="MYM175" s="1"/>
      <c r="MYN175" s="1"/>
      <c r="MYO175" s="1"/>
      <c r="MYP175" s="1"/>
      <c r="MYQ175" s="1"/>
      <c r="MYR175" s="1"/>
      <c r="MYS175" s="1"/>
      <c r="MYT175" s="1"/>
      <c r="MYU175" s="1"/>
      <c r="MYV175" s="1"/>
      <c r="MYW175" s="1"/>
      <c r="MYX175" s="1"/>
      <c r="MYY175" s="1"/>
      <c r="MYZ175" s="1"/>
      <c r="MZA175" s="1"/>
      <c r="MZB175" s="1"/>
      <c r="MZC175" s="1"/>
      <c r="MZD175" s="1"/>
      <c r="MZE175" s="1"/>
      <c r="MZF175" s="1"/>
      <c r="MZG175" s="1"/>
      <c r="MZH175" s="1"/>
      <c r="MZI175" s="1"/>
      <c r="MZJ175" s="1"/>
      <c r="MZK175" s="1"/>
      <c r="MZL175" s="1"/>
      <c r="MZM175" s="1"/>
      <c r="MZN175" s="1"/>
      <c r="MZO175" s="1"/>
      <c r="MZP175" s="1"/>
      <c r="MZQ175" s="1"/>
      <c r="MZR175" s="1"/>
      <c r="MZS175" s="1"/>
      <c r="MZT175" s="1"/>
      <c r="MZU175" s="1"/>
      <c r="MZV175" s="1"/>
      <c r="MZW175" s="1"/>
      <c r="MZX175" s="1"/>
      <c r="MZY175" s="1"/>
      <c r="MZZ175" s="1"/>
      <c r="NAA175" s="1"/>
      <c r="NAB175" s="1"/>
      <c r="NAC175" s="1"/>
      <c r="NAD175" s="1"/>
      <c r="NAE175" s="1"/>
      <c r="NAF175" s="1"/>
      <c r="NAG175" s="1"/>
      <c r="NAH175" s="1"/>
      <c r="NAI175" s="1"/>
      <c r="NAJ175" s="1"/>
      <c r="NAK175" s="1"/>
      <c r="NAL175" s="1"/>
      <c r="NAM175" s="1"/>
      <c r="NAN175" s="1"/>
      <c r="NAO175" s="1"/>
      <c r="NAP175" s="1"/>
      <c r="NAQ175" s="1"/>
      <c r="NAR175" s="1"/>
      <c r="NAS175" s="1"/>
      <c r="NAT175" s="1"/>
      <c r="NAU175" s="1"/>
      <c r="NAV175" s="1"/>
      <c r="NAW175" s="1"/>
      <c r="NAX175" s="1"/>
      <c r="NAY175" s="1"/>
      <c r="NAZ175" s="1"/>
      <c r="NBA175" s="1"/>
      <c r="NBB175" s="1"/>
      <c r="NBC175" s="1"/>
      <c r="NBD175" s="1"/>
      <c r="NBE175" s="1"/>
      <c r="NBF175" s="1"/>
      <c r="NBG175" s="1"/>
      <c r="NBH175" s="1"/>
      <c r="NBI175" s="1"/>
      <c r="NBJ175" s="1"/>
      <c r="NBK175" s="1"/>
      <c r="NBL175" s="1"/>
      <c r="NBM175" s="1"/>
      <c r="NBN175" s="1"/>
      <c r="NBO175" s="1"/>
      <c r="NBP175" s="1"/>
      <c r="NBQ175" s="1"/>
      <c r="NBR175" s="1"/>
      <c r="NBS175" s="1"/>
      <c r="NBT175" s="1"/>
      <c r="NBU175" s="1"/>
      <c r="NBV175" s="1"/>
      <c r="NBW175" s="1"/>
      <c r="NBX175" s="1"/>
      <c r="NBY175" s="1"/>
      <c r="NBZ175" s="1"/>
      <c r="NCA175" s="1"/>
      <c r="NCB175" s="1"/>
      <c r="NCC175" s="1"/>
      <c r="NCD175" s="1"/>
      <c r="NCE175" s="1"/>
      <c r="NCF175" s="1"/>
      <c r="NCG175" s="1"/>
      <c r="NCH175" s="1"/>
      <c r="NCI175" s="1"/>
      <c r="NCJ175" s="1"/>
      <c r="NCK175" s="1"/>
      <c r="NCL175" s="1"/>
      <c r="NCM175" s="1"/>
      <c r="NCN175" s="1"/>
      <c r="NCO175" s="1"/>
      <c r="NCP175" s="1"/>
      <c r="NCQ175" s="1"/>
      <c r="NCR175" s="1"/>
      <c r="NCS175" s="1"/>
      <c r="NCT175" s="1"/>
      <c r="NCU175" s="1"/>
      <c r="NCV175" s="1"/>
      <c r="NCW175" s="1"/>
      <c r="NCX175" s="1"/>
      <c r="NCY175" s="1"/>
      <c r="NCZ175" s="1"/>
      <c r="NDA175" s="1"/>
      <c r="NDB175" s="1"/>
      <c r="NDC175" s="1"/>
      <c r="NDD175" s="1"/>
      <c r="NDE175" s="1"/>
      <c r="NDF175" s="1"/>
      <c r="NDG175" s="1"/>
      <c r="NDH175" s="1"/>
      <c r="NDI175" s="1"/>
      <c r="NDJ175" s="1"/>
      <c r="NDK175" s="1"/>
      <c r="NDL175" s="1"/>
      <c r="NDM175" s="1"/>
      <c r="NDN175" s="1"/>
      <c r="NDO175" s="1"/>
      <c r="NDP175" s="1"/>
      <c r="NDQ175" s="1"/>
      <c r="NDR175" s="1"/>
      <c r="NDS175" s="1"/>
      <c r="NDT175" s="1"/>
      <c r="NDU175" s="1"/>
      <c r="NDV175" s="1"/>
      <c r="NDW175" s="1"/>
      <c r="NDX175" s="1"/>
      <c r="NDY175" s="1"/>
      <c r="NDZ175" s="1"/>
      <c r="NEA175" s="1"/>
      <c r="NEB175" s="1"/>
      <c r="NEC175" s="1"/>
      <c r="NED175" s="1"/>
      <c r="NEE175" s="1"/>
      <c r="NEF175" s="1"/>
      <c r="NEG175" s="1"/>
      <c r="NEH175" s="1"/>
      <c r="NEI175" s="1"/>
      <c r="NEJ175" s="1"/>
      <c r="NEK175" s="1"/>
      <c r="NEL175" s="1"/>
      <c r="NEM175" s="1"/>
      <c r="NEN175" s="1"/>
      <c r="NEO175" s="1"/>
      <c r="NEP175" s="1"/>
      <c r="NEQ175" s="1"/>
      <c r="NER175" s="1"/>
      <c r="NES175" s="1"/>
      <c r="NET175" s="1"/>
      <c r="NEU175" s="1"/>
      <c r="NEV175" s="1"/>
      <c r="NEW175" s="1"/>
      <c r="NEX175" s="1"/>
      <c r="NEY175" s="1"/>
      <c r="NEZ175" s="1"/>
      <c r="NFA175" s="1"/>
      <c r="NFB175" s="1"/>
      <c r="NFC175" s="1"/>
      <c r="NFD175" s="1"/>
      <c r="NFE175" s="1"/>
      <c r="NFF175" s="1"/>
      <c r="NFG175" s="1"/>
      <c r="NFH175" s="1"/>
      <c r="NFI175" s="1"/>
      <c r="NFJ175" s="1"/>
      <c r="NFK175" s="1"/>
      <c r="NFL175" s="1"/>
      <c r="NFM175" s="1"/>
      <c r="NFN175" s="1"/>
      <c r="NFO175" s="1"/>
      <c r="NFP175" s="1"/>
      <c r="NFQ175" s="1"/>
      <c r="NFR175" s="1"/>
      <c r="NFS175" s="1"/>
      <c r="NFT175" s="1"/>
      <c r="NFU175" s="1"/>
      <c r="NFV175" s="1"/>
      <c r="NFW175" s="1"/>
      <c r="NFX175" s="1"/>
      <c r="NFY175" s="1"/>
      <c r="NFZ175" s="1"/>
      <c r="NGA175" s="1"/>
      <c r="NGB175" s="1"/>
      <c r="NGC175" s="1"/>
      <c r="NGD175" s="1"/>
      <c r="NGE175" s="1"/>
      <c r="NGF175" s="1"/>
      <c r="NGG175" s="1"/>
      <c r="NGH175" s="1"/>
      <c r="NGI175" s="1"/>
      <c r="NGJ175" s="1"/>
      <c r="NGK175" s="1"/>
      <c r="NGL175" s="1"/>
      <c r="NGM175" s="1"/>
      <c r="NGN175" s="1"/>
      <c r="NGO175" s="1"/>
      <c r="NGP175" s="1"/>
      <c r="NGQ175" s="1"/>
      <c r="NGR175" s="1"/>
      <c r="NGS175" s="1"/>
      <c r="NGT175" s="1"/>
      <c r="NGU175" s="1"/>
      <c r="NGV175" s="1"/>
      <c r="NGW175" s="1"/>
      <c r="NGX175" s="1"/>
      <c r="NGY175" s="1"/>
      <c r="NGZ175" s="1"/>
      <c r="NHA175" s="1"/>
      <c r="NHB175" s="1"/>
      <c r="NHC175" s="1"/>
      <c r="NHD175" s="1"/>
      <c r="NHE175" s="1"/>
      <c r="NHF175" s="1"/>
      <c r="NHG175" s="1"/>
      <c r="NHH175" s="1"/>
      <c r="NHI175" s="1"/>
      <c r="NHJ175" s="1"/>
      <c r="NHK175" s="1"/>
      <c r="NHL175" s="1"/>
      <c r="NHM175" s="1"/>
      <c r="NHN175" s="1"/>
      <c r="NHO175" s="1"/>
      <c r="NHP175" s="1"/>
      <c r="NHQ175" s="1"/>
      <c r="NHR175" s="1"/>
      <c r="NHS175" s="1"/>
      <c r="NHT175" s="1"/>
      <c r="NHU175" s="1"/>
      <c r="NHV175" s="1"/>
      <c r="NHW175" s="1"/>
      <c r="NHX175" s="1"/>
      <c r="NHY175" s="1"/>
      <c r="NHZ175" s="1"/>
      <c r="NIA175" s="1"/>
      <c r="NIB175" s="1"/>
      <c r="NIC175" s="1"/>
      <c r="NID175" s="1"/>
      <c r="NIE175" s="1"/>
      <c r="NIF175" s="1"/>
      <c r="NIG175" s="1"/>
      <c r="NIH175" s="1"/>
      <c r="NII175" s="1"/>
      <c r="NIJ175" s="1"/>
      <c r="NIK175" s="1"/>
      <c r="NIL175" s="1"/>
      <c r="NIM175" s="1"/>
      <c r="NIN175" s="1"/>
      <c r="NIO175" s="1"/>
      <c r="NIP175" s="1"/>
      <c r="NIQ175" s="1"/>
      <c r="NIR175" s="1"/>
      <c r="NIS175" s="1"/>
      <c r="NIT175" s="1"/>
      <c r="NIU175" s="1"/>
      <c r="NIV175" s="1"/>
      <c r="NIW175" s="1"/>
      <c r="NIX175" s="1"/>
      <c r="NIY175" s="1"/>
      <c r="NIZ175" s="1"/>
      <c r="NJA175" s="1"/>
      <c r="NJB175" s="1"/>
      <c r="NJC175" s="1"/>
      <c r="NJD175" s="1"/>
      <c r="NJE175" s="1"/>
      <c r="NJF175" s="1"/>
      <c r="NJG175" s="1"/>
      <c r="NJH175" s="1"/>
      <c r="NJI175" s="1"/>
      <c r="NJJ175" s="1"/>
      <c r="NJK175" s="1"/>
      <c r="NJL175" s="1"/>
      <c r="NJM175" s="1"/>
      <c r="NJN175" s="1"/>
      <c r="NJO175" s="1"/>
      <c r="NJP175" s="1"/>
      <c r="NJQ175" s="1"/>
      <c r="NJR175" s="1"/>
      <c r="NJS175" s="1"/>
      <c r="NJT175" s="1"/>
      <c r="NJU175" s="1"/>
      <c r="NJV175" s="1"/>
      <c r="NJW175" s="1"/>
      <c r="NJX175" s="1"/>
      <c r="NJY175" s="1"/>
      <c r="NJZ175" s="1"/>
      <c r="NKA175" s="1"/>
      <c r="NKB175" s="1"/>
      <c r="NKC175" s="1"/>
      <c r="NKD175" s="1"/>
      <c r="NKE175" s="1"/>
      <c r="NKF175" s="1"/>
      <c r="NKG175" s="1"/>
      <c r="NKH175" s="1"/>
      <c r="NKI175" s="1"/>
      <c r="NKJ175" s="1"/>
      <c r="NKK175" s="1"/>
      <c r="NKL175" s="1"/>
      <c r="NKM175" s="1"/>
      <c r="NKN175" s="1"/>
      <c r="NKO175" s="1"/>
      <c r="NKP175" s="1"/>
      <c r="NKQ175" s="1"/>
      <c r="NKR175" s="1"/>
      <c r="NKS175" s="1"/>
      <c r="NKT175" s="1"/>
      <c r="NKU175" s="1"/>
      <c r="NKV175" s="1"/>
      <c r="NKW175" s="1"/>
      <c r="NKX175" s="1"/>
      <c r="NKY175" s="1"/>
      <c r="NKZ175" s="1"/>
      <c r="NLA175" s="1"/>
      <c r="NLB175" s="1"/>
      <c r="NLC175" s="1"/>
      <c r="NLD175" s="1"/>
      <c r="NLE175" s="1"/>
      <c r="NLF175" s="1"/>
      <c r="NLG175" s="1"/>
      <c r="NLH175" s="1"/>
      <c r="NLI175" s="1"/>
      <c r="NLJ175" s="1"/>
      <c r="NLK175" s="1"/>
      <c r="NLL175" s="1"/>
      <c r="NLM175" s="1"/>
      <c r="NLN175" s="1"/>
      <c r="NLO175" s="1"/>
      <c r="NLP175" s="1"/>
      <c r="NLQ175" s="1"/>
      <c r="NLR175" s="1"/>
      <c r="NLS175" s="1"/>
      <c r="NLT175" s="1"/>
      <c r="NLU175" s="1"/>
      <c r="NLV175" s="1"/>
      <c r="NLW175" s="1"/>
      <c r="NLX175" s="1"/>
      <c r="NLY175" s="1"/>
      <c r="NLZ175" s="1"/>
      <c r="NMA175" s="1"/>
      <c r="NMB175" s="1"/>
      <c r="NMC175" s="1"/>
      <c r="NMD175" s="1"/>
      <c r="NME175" s="1"/>
      <c r="NMF175" s="1"/>
      <c r="NMG175" s="1"/>
      <c r="NMH175" s="1"/>
      <c r="NMI175" s="1"/>
      <c r="NMJ175" s="1"/>
      <c r="NMK175" s="1"/>
      <c r="NML175" s="1"/>
      <c r="NMM175" s="1"/>
      <c r="NMN175" s="1"/>
      <c r="NMO175" s="1"/>
      <c r="NMP175" s="1"/>
      <c r="NMQ175" s="1"/>
      <c r="NMR175" s="1"/>
      <c r="NMS175" s="1"/>
      <c r="NMT175" s="1"/>
      <c r="NMU175" s="1"/>
      <c r="NMV175" s="1"/>
      <c r="NMW175" s="1"/>
      <c r="NMX175" s="1"/>
      <c r="NMY175" s="1"/>
      <c r="NMZ175" s="1"/>
      <c r="NNA175" s="1"/>
      <c r="NNB175" s="1"/>
      <c r="NNC175" s="1"/>
      <c r="NND175" s="1"/>
      <c r="NNE175" s="1"/>
      <c r="NNF175" s="1"/>
      <c r="NNG175" s="1"/>
      <c r="NNH175" s="1"/>
      <c r="NNI175" s="1"/>
      <c r="NNJ175" s="1"/>
      <c r="NNK175" s="1"/>
      <c r="NNL175" s="1"/>
      <c r="NNM175" s="1"/>
      <c r="NNN175" s="1"/>
      <c r="NNO175" s="1"/>
      <c r="NNP175" s="1"/>
      <c r="NNQ175" s="1"/>
      <c r="NNR175" s="1"/>
      <c r="NNS175" s="1"/>
      <c r="NNT175" s="1"/>
      <c r="NNU175" s="1"/>
      <c r="NNV175" s="1"/>
      <c r="NNW175" s="1"/>
      <c r="NNX175" s="1"/>
      <c r="NNY175" s="1"/>
      <c r="NNZ175" s="1"/>
      <c r="NOA175" s="1"/>
      <c r="NOB175" s="1"/>
      <c r="NOC175" s="1"/>
      <c r="NOD175" s="1"/>
      <c r="NOE175" s="1"/>
      <c r="NOF175" s="1"/>
      <c r="NOG175" s="1"/>
      <c r="NOH175" s="1"/>
      <c r="NOI175" s="1"/>
      <c r="NOJ175" s="1"/>
      <c r="NOK175" s="1"/>
      <c r="NOL175" s="1"/>
      <c r="NOM175" s="1"/>
      <c r="NON175" s="1"/>
      <c r="NOO175" s="1"/>
      <c r="NOP175" s="1"/>
      <c r="NOQ175" s="1"/>
      <c r="NOR175" s="1"/>
      <c r="NOS175" s="1"/>
      <c r="NOT175" s="1"/>
      <c r="NOU175" s="1"/>
      <c r="NOV175" s="1"/>
      <c r="NOW175" s="1"/>
      <c r="NOX175" s="1"/>
      <c r="NOY175" s="1"/>
      <c r="NOZ175" s="1"/>
      <c r="NPA175" s="1"/>
      <c r="NPB175" s="1"/>
      <c r="NPC175" s="1"/>
      <c r="NPD175" s="1"/>
      <c r="NPE175" s="1"/>
      <c r="NPF175" s="1"/>
      <c r="NPG175" s="1"/>
      <c r="NPH175" s="1"/>
      <c r="NPI175" s="1"/>
      <c r="NPJ175" s="1"/>
      <c r="NPK175" s="1"/>
      <c r="NPL175" s="1"/>
      <c r="NPM175" s="1"/>
      <c r="NPN175" s="1"/>
      <c r="NPO175" s="1"/>
      <c r="NPP175" s="1"/>
      <c r="NPQ175" s="1"/>
      <c r="NPR175" s="1"/>
      <c r="NPS175" s="1"/>
      <c r="NPT175" s="1"/>
      <c r="NPU175" s="1"/>
      <c r="NPV175" s="1"/>
      <c r="NPW175" s="1"/>
      <c r="NPX175" s="1"/>
      <c r="NPY175" s="1"/>
      <c r="NPZ175" s="1"/>
      <c r="NQA175" s="1"/>
      <c r="NQB175" s="1"/>
      <c r="NQC175" s="1"/>
      <c r="NQD175" s="1"/>
      <c r="NQE175" s="1"/>
      <c r="NQF175" s="1"/>
      <c r="NQG175" s="1"/>
      <c r="NQH175" s="1"/>
      <c r="NQI175" s="1"/>
      <c r="NQJ175" s="1"/>
      <c r="NQK175" s="1"/>
      <c r="NQL175" s="1"/>
      <c r="NQM175" s="1"/>
      <c r="NQN175" s="1"/>
      <c r="NQO175" s="1"/>
      <c r="NQP175" s="1"/>
      <c r="NQQ175" s="1"/>
      <c r="NQR175" s="1"/>
      <c r="NQS175" s="1"/>
      <c r="NQT175" s="1"/>
      <c r="NQU175" s="1"/>
      <c r="NQV175" s="1"/>
      <c r="NQW175" s="1"/>
      <c r="NQX175" s="1"/>
      <c r="NQY175" s="1"/>
      <c r="NQZ175" s="1"/>
      <c r="NRA175" s="1"/>
      <c r="NRB175" s="1"/>
      <c r="NRC175" s="1"/>
      <c r="NRD175" s="1"/>
      <c r="NRE175" s="1"/>
      <c r="NRF175" s="1"/>
      <c r="NRG175" s="1"/>
      <c r="NRH175" s="1"/>
      <c r="NRI175" s="1"/>
      <c r="NRJ175" s="1"/>
      <c r="NRK175" s="1"/>
      <c r="NRL175" s="1"/>
      <c r="NRM175" s="1"/>
      <c r="NRN175" s="1"/>
      <c r="NRO175" s="1"/>
      <c r="NRP175" s="1"/>
      <c r="NRQ175" s="1"/>
      <c r="NRR175" s="1"/>
      <c r="NRS175" s="1"/>
      <c r="NRT175" s="1"/>
      <c r="NRU175" s="1"/>
      <c r="NRV175" s="1"/>
      <c r="NRW175" s="1"/>
      <c r="NRX175" s="1"/>
      <c r="NRY175" s="1"/>
      <c r="NRZ175" s="1"/>
      <c r="NSA175" s="1"/>
      <c r="NSB175" s="1"/>
      <c r="NSC175" s="1"/>
      <c r="NSD175" s="1"/>
      <c r="NSE175" s="1"/>
      <c r="NSF175" s="1"/>
      <c r="NSG175" s="1"/>
      <c r="NSH175" s="1"/>
      <c r="NSI175" s="1"/>
      <c r="NSJ175" s="1"/>
      <c r="NSK175" s="1"/>
      <c r="NSL175" s="1"/>
      <c r="NSM175" s="1"/>
      <c r="NSN175" s="1"/>
      <c r="NSO175" s="1"/>
      <c r="NSP175" s="1"/>
      <c r="NSQ175" s="1"/>
      <c r="NSR175" s="1"/>
      <c r="NSS175" s="1"/>
      <c r="NST175" s="1"/>
      <c r="NSU175" s="1"/>
      <c r="NSV175" s="1"/>
      <c r="NSW175" s="1"/>
      <c r="NSX175" s="1"/>
      <c r="NSY175" s="1"/>
      <c r="NSZ175" s="1"/>
      <c r="NTA175" s="1"/>
      <c r="NTB175" s="1"/>
      <c r="NTC175" s="1"/>
      <c r="NTD175" s="1"/>
      <c r="NTE175" s="1"/>
      <c r="NTF175" s="1"/>
      <c r="NTG175" s="1"/>
      <c r="NTH175" s="1"/>
      <c r="NTI175" s="1"/>
      <c r="NTJ175" s="1"/>
      <c r="NTK175" s="1"/>
      <c r="NTL175" s="1"/>
      <c r="NTM175" s="1"/>
      <c r="NTN175" s="1"/>
      <c r="NTO175" s="1"/>
      <c r="NTP175" s="1"/>
      <c r="NTQ175" s="1"/>
      <c r="NTR175" s="1"/>
      <c r="NTS175" s="1"/>
      <c r="NTT175" s="1"/>
      <c r="NTU175" s="1"/>
      <c r="NTV175" s="1"/>
      <c r="NTW175" s="1"/>
      <c r="NTX175" s="1"/>
      <c r="NTY175" s="1"/>
      <c r="NTZ175" s="1"/>
      <c r="NUA175" s="1"/>
      <c r="NUB175" s="1"/>
      <c r="NUC175" s="1"/>
      <c r="NUD175" s="1"/>
      <c r="NUE175" s="1"/>
      <c r="NUF175" s="1"/>
      <c r="NUG175" s="1"/>
      <c r="NUH175" s="1"/>
      <c r="NUI175" s="1"/>
      <c r="NUJ175" s="1"/>
      <c r="NUK175" s="1"/>
      <c r="NUL175" s="1"/>
      <c r="NUM175" s="1"/>
      <c r="NUN175" s="1"/>
      <c r="NUO175" s="1"/>
      <c r="NUP175" s="1"/>
      <c r="NUQ175" s="1"/>
      <c r="NUR175" s="1"/>
      <c r="NUS175" s="1"/>
      <c r="NUT175" s="1"/>
      <c r="NUU175" s="1"/>
      <c r="NUV175" s="1"/>
      <c r="NUW175" s="1"/>
      <c r="NUX175" s="1"/>
      <c r="NUY175" s="1"/>
      <c r="NUZ175" s="1"/>
      <c r="NVA175" s="1"/>
      <c r="NVB175" s="1"/>
      <c r="NVC175" s="1"/>
      <c r="NVD175" s="1"/>
      <c r="NVE175" s="1"/>
      <c r="NVF175" s="1"/>
      <c r="NVG175" s="1"/>
      <c r="NVH175" s="1"/>
      <c r="NVI175" s="1"/>
      <c r="NVJ175" s="1"/>
      <c r="NVK175" s="1"/>
      <c r="NVL175" s="1"/>
      <c r="NVM175" s="1"/>
      <c r="NVN175" s="1"/>
      <c r="NVO175" s="1"/>
      <c r="NVP175" s="1"/>
      <c r="NVQ175" s="1"/>
      <c r="NVR175" s="1"/>
      <c r="NVS175" s="1"/>
      <c r="NVT175" s="1"/>
      <c r="NVU175" s="1"/>
      <c r="NVV175" s="1"/>
      <c r="NVW175" s="1"/>
      <c r="NVX175" s="1"/>
      <c r="NVY175" s="1"/>
      <c r="NVZ175" s="1"/>
      <c r="NWA175" s="1"/>
      <c r="NWB175" s="1"/>
      <c r="NWC175" s="1"/>
      <c r="NWD175" s="1"/>
      <c r="NWE175" s="1"/>
      <c r="NWF175" s="1"/>
      <c r="NWG175" s="1"/>
      <c r="NWH175" s="1"/>
      <c r="NWI175" s="1"/>
      <c r="NWJ175" s="1"/>
      <c r="NWK175" s="1"/>
      <c r="NWL175" s="1"/>
      <c r="NWM175" s="1"/>
      <c r="NWN175" s="1"/>
      <c r="NWO175" s="1"/>
      <c r="NWP175" s="1"/>
      <c r="NWQ175" s="1"/>
      <c r="NWR175" s="1"/>
      <c r="NWS175" s="1"/>
      <c r="NWT175" s="1"/>
      <c r="NWU175" s="1"/>
      <c r="NWV175" s="1"/>
      <c r="NWW175" s="1"/>
      <c r="NWX175" s="1"/>
      <c r="NWY175" s="1"/>
      <c r="NWZ175" s="1"/>
      <c r="NXA175" s="1"/>
      <c r="NXB175" s="1"/>
      <c r="NXC175" s="1"/>
      <c r="NXD175" s="1"/>
      <c r="NXE175" s="1"/>
      <c r="NXF175" s="1"/>
      <c r="NXG175" s="1"/>
      <c r="NXH175" s="1"/>
      <c r="NXI175" s="1"/>
      <c r="NXJ175" s="1"/>
      <c r="NXK175" s="1"/>
      <c r="NXL175" s="1"/>
      <c r="NXM175" s="1"/>
      <c r="NXN175" s="1"/>
      <c r="NXO175" s="1"/>
      <c r="NXP175" s="1"/>
      <c r="NXQ175" s="1"/>
      <c r="NXR175" s="1"/>
      <c r="NXS175" s="1"/>
      <c r="NXT175" s="1"/>
      <c r="NXU175" s="1"/>
      <c r="NXV175" s="1"/>
      <c r="NXW175" s="1"/>
      <c r="NXX175" s="1"/>
      <c r="NXY175" s="1"/>
      <c r="NXZ175" s="1"/>
      <c r="NYA175" s="1"/>
      <c r="NYB175" s="1"/>
      <c r="NYC175" s="1"/>
      <c r="NYD175" s="1"/>
      <c r="NYE175" s="1"/>
      <c r="NYF175" s="1"/>
      <c r="NYG175" s="1"/>
      <c r="NYH175" s="1"/>
      <c r="NYI175" s="1"/>
      <c r="NYJ175" s="1"/>
      <c r="NYK175" s="1"/>
      <c r="NYL175" s="1"/>
      <c r="NYM175" s="1"/>
      <c r="NYN175" s="1"/>
      <c r="NYO175" s="1"/>
      <c r="NYP175" s="1"/>
      <c r="NYQ175" s="1"/>
      <c r="NYR175" s="1"/>
      <c r="NYS175" s="1"/>
      <c r="NYT175" s="1"/>
      <c r="NYU175" s="1"/>
      <c r="NYV175" s="1"/>
      <c r="NYW175" s="1"/>
      <c r="NYX175" s="1"/>
      <c r="NYY175" s="1"/>
      <c r="NYZ175" s="1"/>
      <c r="NZA175" s="1"/>
      <c r="NZB175" s="1"/>
      <c r="NZC175" s="1"/>
      <c r="NZD175" s="1"/>
      <c r="NZE175" s="1"/>
      <c r="NZF175" s="1"/>
      <c r="NZG175" s="1"/>
      <c r="NZH175" s="1"/>
      <c r="NZI175" s="1"/>
      <c r="NZJ175" s="1"/>
      <c r="NZK175" s="1"/>
      <c r="NZL175" s="1"/>
      <c r="NZM175" s="1"/>
      <c r="NZN175" s="1"/>
      <c r="NZO175" s="1"/>
      <c r="NZP175" s="1"/>
      <c r="NZQ175" s="1"/>
      <c r="NZR175" s="1"/>
      <c r="NZS175" s="1"/>
      <c r="NZT175" s="1"/>
      <c r="NZU175" s="1"/>
      <c r="NZV175" s="1"/>
      <c r="NZW175" s="1"/>
      <c r="NZX175" s="1"/>
      <c r="NZY175" s="1"/>
      <c r="NZZ175" s="1"/>
      <c r="OAA175" s="1"/>
      <c r="OAB175" s="1"/>
      <c r="OAC175" s="1"/>
      <c r="OAD175" s="1"/>
      <c r="OAE175" s="1"/>
      <c r="OAF175" s="1"/>
      <c r="OAG175" s="1"/>
      <c r="OAH175" s="1"/>
      <c r="OAI175" s="1"/>
      <c r="OAJ175" s="1"/>
      <c r="OAK175" s="1"/>
      <c r="OAL175" s="1"/>
      <c r="OAM175" s="1"/>
      <c r="OAN175" s="1"/>
      <c r="OAO175" s="1"/>
      <c r="OAP175" s="1"/>
      <c r="OAQ175" s="1"/>
      <c r="OAR175" s="1"/>
      <c r="OAS175" s="1"/>
      <c r="OAT175" s="1"/>
      <c r="OAU175" s="1"/>
      <c r="OAV175" s="1"/>
      <c r="OAW175" s="1"/>
      <c r="OAX175" s="1"/>
      <c r="OAY175" s="1"/>
      <c r="OAZ175" s="1"/>
      <c r="OBA175" s="1"/>
      <c r="OBB175" s="1"/>
      <c r="OBC175" s="1"/>
      <c r="OBD175" s="1"/>
      <c r="OBE175" s="1"/>
      <c r="OBF175" s="1"/>
      <c r="OBG175" s="1"/>
      <c r="OBH175" s="1"/>
      <c r="OBI175" s="1"/>
      <c r="OBJ175" s="1"/>
      <c r="OBK175" s="1"/>
      <c r="OBL175" s="1"/>
      <c r="OBM175" s="1"/>
      <c r="OBN175" s="1"/>
      <c r="OBO175" s="1"/>
      <c r="OBP175" s="1"/>
      <c r="OBQ175" s="1"/>
      <c r="OBR175" s="1"/>
      <c r="OBS175" s="1"/>
      <c r="OBT175" s="1"/>
      <c r="OBU175" s="1"/>
      <c r="OBV175" s="1"/>
      <c r="OBW175" s="1"/>
      <c r="OBX175" s="1"/>
      <c r="OBY175" s="1"/>
      <c r="OBZ175" s="1"/>
      <c r="OCA175" s="1"/>
      <c r="OCB175" s="1"/>
      <c r="OCC175" s="1"/>
      <c r="OCD175" s="1"/>
      <c r="OCE175" s="1"/>
      <c r="OCF175" s="1"/>
      <c r="OCG175" s="1"/>
      <c r="OCH175" s="1"/>
      <c r="OCI175" s="1"/>
      <c r="OCJ175" s="1"/>
      <c r="OCK175" s="1"/>
      <c r="OCL175" s="1"/>
      <c r="OCM175" s="1"/>
      <c r="OCN175" s="1"/>
      <c r="OCO175" s="1"/>
      <c r="OCP175" s="1"/>
      <c r="OCQ175" s="1"/>
      <c r="OCR175" s="1"/>
      <c r="OCS175" s="1"/>
      <c r="OCT175" s="1"/>
      <c r="OCU175" s="1"/>
      <c r="OCV175" s="1"/>
      <c r="OCW175" s="1"/>
      <c r="OCX175" s="1"/>
      <c r="OCY175" s="1"/>
      <c r="OCZ175" s="1"/>
      <c r="ODA175" s="1"/>
      <c r="ODB175" s="1"/>
      <c r="ODC175" s="1"/>
      <c r="ODD175" s="1"/>
      <c r="ODE175" s="1"/>
      <c r="ODF175" s="1"/>
      <c r="ODG175" s="1"/>
      <c r="ODH175" s="1"/>
      <c r="ODI175" s="1"/>
      <c r="ODJ175" s="1"/>
      <c r="ODK175" s="1"/>
      <c r="ODL175" s="1"/>
      <c r="ODM175" s="1"/>
      <c r="ODN175" s="1"/>
      <c r="ODO175" s="1"/>
      <c r="ODP175" s="1"/>
      <c r="ODQ175" s="1"/>
      <c r="ODR175" s="1"/>
      <c r="ODS175" s="1"/>
      <c r="ODT175" s="1"/>
      <c r="ODU175" s="1"/>
      <c r="ODV175" s="1"/>
      <c r="ODW175" s="1"/>
      <c r="ODX175" s="1"/>
      <c r="ODY175" s="1"/>
      <c r="ODZ175" s="1"/>
      <c r="OEA175" s="1"/>
      <c r="OEB175" s="1"/>
      <c r="OEC175" s="1"/>
      <c r="OED175" s="1"/>
      <c r="OEE175" s="1"/>
      <c r="OEF175" s="1"/>
      <c r="OEG175" s="1"/>
      <c r="OEH175" s="1"/>
      <c r="OEI175" s="1"/>
      <c r="OEJ175" s="1"/>
      <c r="OEK175" s="1"/>
      <c r="OEL175" s="1"/>
      <c r="OEM175" s="1"/>
      <c r="OEN175" s="1"/>
      <c r="OEO175" s="1"/>
      <c r="OEP175" s="1"/>
      <c r="OEQ175" s="1"/>
      <c r="OER175" s="1"/>
      <c r="OES175" s="1"/>
      <c r="OET175" s="1"/>
      <c r="OEU175" s="1"/>
      <c r="OEV175" s="1"/>
      <c r="OEW175" s="1"/>
      <c r="OEX175" s="1"/>
      <c r="OEY175" s="1"/>
      <c r="OEZ175" s="1"/>
      <c r="OFA175" s="1"/>
      <c r="OFB175" s="1"/>
      <c r="OFC175" s="1"/>
      <c r="OFD175" s="1"/>
      <c r="OFE175" s="1"/>
      <c r="OFF175" s="1"/>
      <c r="OFG175" s="1"/>
      <c r="OFH175" s="1"/>
      <c r="OFI175" s="1"/>
      <c r="OFJ175" s="1"/>
      <c r="OFK175" s="1"/>
      <c r="OFL175" s="1"/>
      <c r="OFM175" s="1"/>
      <c r="OFN175" s="1"/>
      <c r="OFO175" s="1"/>
      <c r="OFP175" s="1"/>
      <c r="OFQ175" s="1"/>
      <c r="OFR175" s="1"/>
      <c r="OFS175" s="1"/>
      <c r="OFT175" s="1"/>
      <c r="OFU175" s="1"/>
      <c r="OFV175" s="1"/>
      <c r="OFW175" s="1"/>
      <c r="OFX175" s="1"/>
      <c r="OFY175" s="1"/>
      <c r="OFZ175" s="1"/>
      <c r="OGA175" s="1"/>
      <c r="OGB175" s="1"/>
      <c r="OGC175" s="1"/>
      <c r="OGD175" s="1"/>
      <c r="OGE175" s="1"/>
      <c r="OGF175" s="1"/>
      <c r="OGG175" s="1"/>
      <c r="OGH175" s="1"/>
      <c r="OGI175" s="1"/>
      <c r="OGJ175" s="1"/>
      <c r="OGK175" s="1"/>
      <c r="OGL175" s="1"/>
      <c r="OGM175" s="1"/>
      <c r="OGN175" s="1"/>
      <c r="OGO175" s="1"/>
      <c r="OGP175" s="1"/>
      <c r="OGQ175" s="1"/>
      <c r="OGR175" s="1"/>
      <c r="OGS175" s="1"/>
      <c r="OGT175" s="1"/>
      <c r="OGU175" s="1"/>
      <c r="OGV175" s="1"/>
      <c r="OGW175" s="1"/>
      <c r="OGX175" s="1"/>
      <c r="OGY175" s="1"/>
      <c r="OGZ175" s="1"/>
      <c r="OHA175" s="1"/>
      <c r="OHB175" s="1"/>
      <c r="OHC175" s="1"/>
      <c r="OHD175" s="1"/>
      <c r="OHE175" s="1"/>
      <c r="OHF175" s="1"/>
      <c r="OHG175" s="1"/>
      <c r="OHH175" s="1"/>
      <c r="OHI175" s="1"/>
      <c r="OHJ175" s="1"/>
      <c r="OHK175" s="1"/>
      <c r="OHL175" s="1"/>
      <c r="OHM175" s="1"/>
      <c r="OHN175" s="1"/>
      <c r="OHO175" s="1"/>
      <c r="OHP175" s="1"/>
      <c r="OHQ175" s="1"/>
      <c r="OHR175" s="1"/>
      <c r="OHS175" s="1"/>
      <c r="OHT175" s="1"/>
      <c r="OHU175" s="1"/>
      <c r="OHV175" s="1"/>
      <c r="OHW175" s="1"/>
      <c r="OHX175" s="1"/>
      <c r="OHY175" s="1"/>
      <c r="OHZ175" s="1"/>
      <c r="OIA175" s="1"/>
      <c r="OIB175" s="1"/>
      <c r="OIC175" s="1"/>
      <c r="OID175" s="1"/>
      <c r="OIE175" s="1"/>
      <c r="OIF175" s="1"/>
      <c r="OIG175" s="1"/>
      <c r="OIH175" s="1"/>
      <c r="OII175" s="1"/>
      <c r="OIJ175" s="1"/>
      <c r="OIK175" s="1"/>
      <c r="OIL175" s="1"/>
      <c r="OIM175" s="1"/>
      <c r="OIN175" s="1"/>
      <c r="OIO175" s="1"/>
      <c r="OIP175" s="1"/>
      <c r="OIQ175" s="1"/>
      <c r="OIR175" s="1"/>
      <c r="OIS175" s="1"/>
      <c r="OIT175" s="1"/>
      <c r="OIU175" s="1"/>
      <c r="OIV175" s="1"/>
      <c r="OIW175" s="1"/>
      <c r="OIX175" s="1"/>
      <c r="OIY175" s="1"/>
      <c r="OIZ175" s="1"/>
      <c r="OJA175" s="1"/>
      <c r="OJB175" s="1"/>
      <c r="OJC175" s="1"/>
      <c r="OJD175" s="1"/>
      <c r="OJE175" s="1"/>
      <c r="OJF175" s="1"/>
      <c r="OJG175" s="1"/>
      <c r="OJH175" s="1"/>
      <c r="OJI175" s="1"/>
      <c r="OJJ175" s="1"/>
      <c r="OJK175" s="1"/>
      <c r="OJL175" s="1"/>
      <c r="OJM175" s="1"/>
      <c r="OJN175" s="1"/>
      <c r="OJO175" s="1"/>
      <c r="OJP175" s="1"/>
      <c r="OJQ175" s="1"/>
      <c r="OJR175" s="1"/>
      <c r="OJS175" s="1"/>
      <c r="OJT175" s="1"/>
      <c r="OJU175" s="1"/>
      <c r="OJV175" s="1"/>
      <c r="OJW175" s="1"/>
      <c r="OJX175" s="1"/>
      <c r="OJY175" s="1"/>
      <c r="OJZ175" s="1"/>
      <c r="OKA175" s="1"/>
      <c r="OKB175" s="1"/>
      <c r="OKC175" s="1"/>
      <c r="OKD175" s="1"/>
      <c r="OKE175" s="1"/>
      <c r="OKF175" s="1"/>
      <c r="OKG175" s="1"/>
      <c r="OKH175" s="1"/>
      <c r="OKI175" s="1"/>
      <c r="OKJ175" s="1"/>
      <c r="OKK175" s="1"/>
      <c r="OKL175" s="1"/>
      <c r="OKM175" s="1"/>
      <c r="OKN175" s="1"/>
      <c r="OKO175" s="1"/>
      <c r="OKP175" s="1"/>
      <c r="OKQ175" s="1"/>
      <c r="OKR175" s="1"/>
      <c r="OKS175" s="1"/>
      <c r="OKT175" s="1"/>
      <c r="OKU175" s="1"/>
      <c r="OKV175" s="1"/>
      <c r="OKW175" s="1"/>
      <c r="OKX175" s="1"/>
      <c r="OKY175" s="1"/>
      <c r="OKZ175" s="1"/>
      <c r="OLA175" s="1"/>
      <c r="OLB175" s="1"/>
      <c r="OLC175" s="1"/>
      <c r="OLD175" s="1"/>
      <c r="OLE175" s="1"/>
      <c r="OLF175" s="1"/>
      <c r="OLG175" s="1"/>
      <c r="OLH175" s="1"/>
      <c r="OLI175" s="1"/>
      <c r="OLJ175" s="1"/>
      <c r="OLK175" s="1"/>
      <c r="OLL175" s="1"/>
      <c r="OLM175" s="1"/>
      <c r="OLN175" s="1"/>
      <c r="OLO175" s="1"/>
      <c r="OLP175" s="1"/>
      <c r="OLQ175" s="1"/>
      <c r="OLR175" s="1"/>
      <c r="OLS175" s="1"/>
      <c r="OLT175" s="1"/>
      <c r="OLU175" s="1"/>
      <c r="OLV175" s="1"/>
      <c r="OLW175" s="1"/>
      <c r="OLX175" s="1"/>
      <c r="OLY175" s="1"/>
      <c r="OLZ175" s="1"/>
      <c r="OMA175" s="1"/>
      <c r="OMB175" s="1"/>
      <c r="OMC175" s="1"/>
      <c r="OMD175" s="1"/>
      <c r="OME175" s="1"/>
      <c r="OMF175" s="1"/>
      <c r="OMG175" s="1"/>
      <c r="OMH175" s="1"/>
      <c r="OMI175" s="1"/>
      <c r="OMJ175" s="1"/>
      <c r="OMK175" s="1"/>
      <c r="OML175" s="1"/>
      <c r="OMM175" s="1"/>
      <c r="OMN175" s="1"/>
      <c r="OMO175" s="1"/>
      <c r="OMP175" s="1"/>
      <c r="OMQ175" s="1"/>
      <c r="OMR175" s="1"/>
      <c r="OMS175" s="1"/>
      <c r="OMT175" s="1"/>
      <c r="OMU175" s="1"/>
      <c r="OMV175" s="1"/>
      <c r="OMW175" s="1"/>
      <c r="OMX175" s="1"/>
      <c r="OMY175" s="1"/>
      <c r="OMZ175" s="1"/>
      <c r="ONA175" s="1"/>
      <c r="ONB175" s="1"/>
      <c r="ONC175" s="1"/>
      <c r="OND175" s="1"/>
      <c r="ONE175" s="1"/>
      <c r="ONF175" s="1"/>
      <c r="ONG175" s="1"/>
      <c r="ONH175" s="1"/>
      <c r="ONI175" s="1"/>
      <c r="ONJ175" s="1"/>
      <c r="ONK175" s="1"/>
      <c r="ONL175" s="1"/>
      <c r="ONM175" s="1"/>
      <c r="ONN175" s="1"/>
      <c r="ONO175" s="1"/>
      <c r="ONP175" s="1"/>
      <c r="ONQ175" s="1"/>
      <c r="ONR175" s="1"/>
      <c r="ONS175" s="1"/>
      <c r="ONT175" s="1"/>
      <c r="ONU175" s="1"/>
      <c r="ONV175" s="1"/>
      <c r="ONW175" s="1"/>
      <c r="ONX175" s="1"/>
      <c r="ONY175" s="1"/>
      <c r="ONZ175" s="1"/>
      <c r="OOA175" s="1"/>
      <c r="OOB175" s="1"/>
      <c r="OOC175" s="1"/>
      <c r="OOD175" s="1"/>
      <c r="OOE175" s="1"/>
      <c r="OOF175" s="1"/>
      <c r="OOG175" s="1"/>
      <c r="OOH175" s="1"/>
      <c r="OOI175" s="1"/>
      <c r="OOJ175" s="1"/>
      <c r="OOK175" s="1"/>
      <c r="OOL175" s="1"/>
      <c r="OOM175" s="1"/>
      <c r="OON175" s="1"/>
      <c r="OOO175" s="1"/>
      <c r="OOP175" s="1"/>
      <c r="OOQ175" s="1"/>
      <c r="OOR175" s="1"/>
      <c r="OOS175" s="1"/>
      <c r="OOT175" s="1"/>
      <c r="OOU175" s="1"/>
      <c r="OOV175" s="1"/>
      <c r="OOW175" s="1"/>
      <c r="OOX175" s="1"/>
      <c r="OOY175" s="1"/>
      <c r="OOZ175" s="1"/>
      <c r="OPA175" s="1"/>
      <c r="OPB175" s="1"/>
      <c r="OPC175" s="1"/>
      <c r="OPD175" s="1"/>
      <c r="OPE175" s="1"/>
      <c r="OPF175" s="1"/>
      <c r="OPG175" s="1"/>
      <c r="OPH175" s="1"/>
      <c r="OPI175" s="1"/>
      <c r="OPJ175" s="1"/>
      <c r="OPK175" s="1"/>
      <c r="OPL175" s="1"/>
      <c r="OPM175" s="1"/>
      <c r="OPN175" s="1"/>
      <c r="OPO175" s="1"/>
      <c r="OPP175" s="1"/>
      <c r="OPQ175" s="1"/>
      <c r="OPR175" s="1"/>
      <c r="OPS175" s="1"/>
      <c r="OPT175" s="1"/>
      <c r="OPU175" s="1"/>
      <c r="OPV175" s="1"/>
      <c r="OPW175" s="1"/>
      <c r="OPX175" s="1"/>
      <c r="OPY175" s="1"/>
      <c r="OPZ175" s="1"/>
      <c r="OQA175" s="1"/>
      <c r="OQB175" s="1"/>
      <c r="OQC175" s="1"/>
      <c r="OQD175" s="1"/>
      <c r="OQE175" s="1"/>
      <c r="OQF175" s="1"/>
      <c r="OQG175" s="1"/>
      <c r="OQH175" s="1"/>
      <c r="OQI175" s="1"/>
      <c r="OQJ175" s="1"/>
      <c r="OQK175" s="1"/>
      <c r="OQL175" s="1"/>
      <c r="OQM175" s="1"/>
      <c r="OQN175" s="1"/>
      <c r="OQO175" s="1"/>
      <c r="OQP175" s="1"/>
      <c r="OQQ175" s="1"/>
      <c r="OQR175" s="1"/>
      <c r="OQS175" s="1"/>
      <c r="OQT175" s="1"/>
      <c r="OQU175" s="1"/>
      <c r="OQV175" s="1"/>
      <c r="OQW175" s="1"/>
      <c r="OQX175" s="1"/>
      <c r="OQY175" s="1"/>
      <c r="OQZ175" s="1"/>
      <c r="ORA175" s="1"/>
      <c r="ORB175" s="1"/>
      <c r="ORC175" s="1"/>
      <c r="ORD175" s="1"/>
      <c r="ORE175" s="1"/>
      <c r="ORF175" s="1"/>
      <c r="ORG175" s="1"/>
      <c r="ORH175" s="1"/>
      <c r="ORI175" s="1"/>
      <c r="ORJ175" s="1"/>
      <c r="ORK175" s="1"/>
      <c r="ORL175" s="1"/>
      <c r="ORM175" s="1"/>
      <c r="ORN175" s="1"/>
      <c r="ORO175" s="1"/>
      <c r="ORP175" s="1"/>
      <c r="ORQ175" s="1"/>
      <c r="ORR175" s="1"/>
      <c r="ORS175" s="1"/>
      <c r="ORT175" s="1"/>
      <c r="ORU175" s="1"/>
      <c r="ORV175" s="1"/>
      <c r="ORW175" s="1"/>
      <c r="ORX175" s="1"/>
      <c r="ORY175" s="1"/>
      <c r="ORZ175" s="1"/>
      <c r="OSA175" s="1"/>
      <c r="OSB175" s="1"/>
      <c r="OSC175" s="1"/>
      <c r="OSD175" s="1"/>
      <c r="OSE175" s="1"/>
      <c r="OSF175" s="1"/>
      <c r="OSG175" s="1"/>
      <c r="OSH175" s="1"/>
      <c r="OSI175" s="1"/>
      <c r="OSJ175" s="1"/>
      <c r="OSK175" s="1"/>
      <c r="OSL175" s="1"/>
      <c r="OSM175" s="1"/>
      <c r="OSN175" s="1"/>
      <c r="OSO175" s="1"/>
      <c r="OSP175" s="1"/>
      <c r="OSQ175" s="1"/>
      <c r="OSR175" s="1"/>
      <c r="OSS175" s="1"/>
      <c r="OST175" s="1"/>
      <c r="OSU175" s="1"/>
      <c r="OSV175" s="1"/>
      <c r="OSW175" s="1"/>
      <c r="OSX175" s="1"/>
      <c r="OSY175" s="1"/>
      <c r="OSZ175" s="1"/>
      <c r="OTA175" s="1"/>
      <c r="OTB175" s="1"/>
      <c r="OTC175" s="1"/>
      <c r="OTD175" s="1"/>
      <c r="OTE175" s="1"/>
      <c r="OTF175" s="1"/>
      <c r="OTG175" s="1"/>
      <c r="OTH175" s="1"/>
      <c r="OTI175" s="1"/>
      <c r="OTJ175" s="1"/>
      <c r="OTK175" s="1"/>
      <c r="OTL175" s="1"/>
      <c r="OTM175" s="1"/>
      <c r="OTN175" s="1"/>
      <c r="OTO175" s="1"/>
      <c r="OTP175" s="1"/>
      <c r="OTQ175" s="1"/>
      <c r="OTR175" s="1"/>
      <c r="OTS175" s="1"/>
      <c r="OTT175" s="1"/>
      <c r="OTU175" s="1"/>
      <c r="OTV175" s="1"/>
      <c r="OTW175" s="1"/>
      <c r="OTX175" s="1"/>
      <c r="OTY175" s="1"/>
      <c r="OTZ175" s="1"/>
      <c r="OUA175" s="1"/>
      <c r="OUB175" s="1"/>
      <c r="OUC175" s="1"/>
      <c r="OUD175" s="1"/>
      <c r="OUE175" s="1"/>
      <c r="OUF175" s="1"/>
      <c r="OUG175" s="1"/>
      <c r="OUH175" s="1"/>
      <c r="OUI175" s="1"/>
      <c r="OUJ175" s="1"/>
      <c r="OUK175" s="1"/>
      <c r="OUL175" s="1"/>
      <c r="OUM175" s="1"/>
      <c r="OUN175" s="1"/>
      <c r="OUO175" s="1"/>
      <c r="OUP175" s="1"/>
      <c r="OUQ175" s="1"/>
      <c r="OUR175" s="1"/>
      <c r="OUS175" s="1"/>
      <c r="OUT175" s="1"/>
      <c r="OUU175" s="1"/>
      <c r="OUV175" s="1"/>
      <c r="OUW175" s="1"/>
      <c r="OUX175" s="1"/>
      <c r="OUY175" s="1"/>
      <c r="OUZ175" s="1"/>
      <c r="OVA175" s="1"/>
      <c r="OVB175" s="1"/>
      <c r="OVC175" s="1"/>
      <c r="OVD175" s="1"/>
      <c r="OVE175" s="1"/>
      <c r="OVF175" s="1"/>
      <c r="OVG175" s="1"/>
      <c r="OVH175" s="1"/>
      <c r="OVI175" s="1"/>
      <c r="OVJ175" s="1"/>
      <c r="OVK175" s="1"/>
      <c r="OVL175" s="1"/>
      <c r="OVM175" s="1"/>
      <c r="OVN175" s="1"/>
      <c r="OVO175" s="1"/>
      <c r="OVP175" s="1"/>
      <c r="OVQ175" s="1"/>
      <c r="OVR175" s="1"/>
      <c r="OVS175" s="1"/>
      <c r="OVT175" s="1"/>
      <c r="OVU175" s="1"/>
      <c r="OVV175" s="1"/>
      <c r="OVW175" s="1"/>
      <c r="OVX175" s="1"/>
      <c r="OVY175" s="1"/>
      <c r="OVZ175" s="1"/>
      <c r="OWA175" s="1"/>
      <c r="OWB175" s="1"/>
      <c r="OWC175" s="1"/>
      <c r="OWD175" s="1"/>
      <c r="OWE175" s="1"/>
      <c r="OWF175" s="1"/>
      <c r="OWG175" s="1"/>
      <c r="OWH175" s="1"/>
      <c r="OWI175" s="1"/>
      <c r="OWJ175" s="1"/>
      <c r="OWK175" s="1"/>
      <c r="OWL175" s="1"/>
      <c r="OWM175" s="1"/>
      <c r="OWN175" s="1"/>
      <c r="OWO175" s="1"/>
      <c r="OWP175" s="1"/>
      <c r="OWQ175" s="1"/>
      <c r="OWR175" s="1"/>
      <c r="OWS175" s="1"/>
      <c r="OWT175" s="1"/>
      <c r="OWU175" s="1"/>
      <c r="OWV175" s="1"/>
      <c r="OWW175" s="1"/>
      <c r="OWX175" s="1"/>
      <c r="OWY175" s="1"/>
      <c r="OWZ175" s="1"/>
      <c r="OXA175" s="1"/>
      <c r="OXB175" s="1"/>
      <c r="OXC175" s="1"/>
      <c r="OXD175" s="1"/>
      <c r="OXE175" s="1"/>
      <c r="OXF175" s="1"/>
      <c r="OXG175" s="1"/>
      <c r="OXH175" s="1"/>
      <c r="OXI175" s="1"/>
      <c r="OXJ175" s="1"/>
      <c r="OXK175" s="1"/>
      <c r="OXL175" s="1"/>
      <c r="OXM175" s="1"/>
      <c r="OXN175" s="1"/>
      <c r="OXO175" s="1"/>
      <c r="OXP175" s="1"/>
      <c r="OXQ175" s="1"/>
      <c r="OXR175" s="1"/>
      <c r="OXS175" s="1"/>
      <c r="OXT175" s="1"/>
      <c r="OXU175" s="1"/>
      <c r="OXV175" s="1"/>
      <c r="OXW175" s="1"/>
      <c r="OXX175" s="1"/>
      <c r="OXY175" s="1"/>
      <c r="OXZ175" s="1"/>
      <c r="OYA175" s="1"/>
      <c r="OYB175" s="1"/>
      <c r="OYC175" s="1"/>
      <c r="OYD175" s="1"/>
      <c r="OYE175" s="1"/>
      <c r="OYF175" s="1"/>
      <c r="OYG175" s="1"/>
      <c r="OYH175" s="1"/>
      <c r="OYI175" s="1"/>
      <c r="OYJ175" s="1"/>
      <c r="OYK175" s="1"/>
      <c r="OYL175" s="1"/>
      <c r="OYM175" s="1"/>
      <c r="OYN175" s="1"/>
      <c r="OYO175" s="1"/>
      <c r="OYP175" s="1"/>
      <c r="OYQ175" s="1"/>
      <c r="OYR175" s="1"/>
      <c r="OYS175" s="1"/>
      <c r="OYT175" s="1"/>
      <c r="OYU175" s="1"/>
      <c r="OYV175" s="1"/>
      <c r="OYW175" s="1"/>
      <c r="OYX175" s="1"/>
      <c r="OYY175" s="1"/>
      <c r="OYZ175" s="1"/>
      <c r="OZA175" s="1"/>
      <c r="OZB175" s="1"/>
      <c r="OZC175" s="1"/>
      <c r="OZD175" s="1"/>
      <c r="OZE175" s="1"/>
      <c r="OZF175" s="1"/>
      <c r="OZG175" s="1"/>
      <c r="OZH175" s="1"/>
      <c r="OZI175" s="1"/>
      <c r="OZJ175" s="1"/>
      <c r="OZK175" s="1"/>
      <c r="OZL175" s="1"/>
      <c r="OZM175" s="1"/>
      <c r="OZN175" s="1"/>
      <c r="OZO175" s="1"/>
      <c r="OZP175" s="1"/>
      <c r="OZQ175" s="1"/>
      <c r="OZR175" s="1"/>
      <c r="OZS175" s="1"/>
      <c r="OZT175" s="1"/>
      <c r="OZU175" s="1"/>
      <c r="OZV175" s="1"/>
      <c r="OZW175" s="1"/>
      <c r="OZX175" s="1"/>
      <c r="OZY175" s="1"/>
      <c r="OZZ175" s="1"/>
      <c r="PAA175" s="1"/>
      <c r="PAB175" s="1"/>
      <c r="PAC175" s="1"/>
      <c r="PAD175" s="1"/>
      <c r="PAE175" s="1"/>
      <c r="PAF175" s="1"/>
      <c r="PAG175" s="1"/>
      <c r="PAH175" s="1"/>
      <c r="PAI175" s="1"/>
      <c r="PAJ175" s="1"/>
      <c r="PAK175" s="1"/>
      <c r="PAL175" s="1"/>
      <c r="PAM175" s="1"/>
      <c r="PAN175" s="1"/>
      <c r="PAO175" s="1"/>
      <c r="PAP175" s="1"/>
      <c r="PAQ175" s="1"/>
      <c r="PAR175" s="1"/>
      <c r="PAS175" s="1"/>
      <c r="PAT175" s="1"/>
      <c r="PAU175" s="1"/>
      <c r="PAV175" s="1"/>
      <c r="PAW175" s="1"/>
      <c r="PAX175" s="1"/>
      <c r="PAY175" s="1"/>
      <c r="PAZ175" s="1"/>
      <c r="PBA175" s="1"/>
      <c r="PBB175" s="1"/>
      <c r="PBC175" s="1"/>
      <c r="PBD175" s="1"/>
      <c r="PBE175" s="1"/>
      <c r="PBF175" s="1"/>
      <c r="PBG175" s="1"/>
      <c r="PBH175" s="1"/>
      <c r="PBI175" s="1"/>
      <c r="PBJ175" s="1"/>
      <c r="PBK175" s="1"/>
      <c r="PBL175" s="1"/>
      <c r="PBM175" s="1"/>
      <c r="PBN175" s="1"/>
      <c r="PBO175" s="1"/>
      <c r="PBP175" s="1"/>
      <c r="PBQ175" s="1"/>
      <c r="PBR175" s="1"/>
      <c r="PBS175" s="1"/>
      <c r="PBT175" s="1"/>
      <c r="PBU175" s="1"/>
      <c r="PBV175" s="1"/>
      <c r="PBW175" s="1"/>
      <c r="PBX175" s="1"/>
      <c r="PBY175" s="1"/>
      <c r="PBZ175" s="1"/>
      <c r="PCA175" s="1"/>
      <c r="PCB175" s="1"/>
      <c r="PCC175" s="1"/>
      <c r="PCD175" s="1"/>
      <c r="PCE175" s="1"/>
      <c r="PCF175" s="1"/>
      <c r="PCG175" s="1"/>
      <c r="PCH175" s="1"/>
      <c r="PCI175" s="1"/>
      <c r="PCJ175" s="1"/>
      <c r="PCK175" s="1"/>
      <c r="PCL175" s="1"/>
      <c r="PCM175" s="1"/>
      <c r="PCN175" s="1"/>
      <c r="PCO175" s="1"/>
      <c r="PCP175" s="1"/>
      <c r="PCQ175" s="1"/>
      <c r="PCR175" s="1"/>
      <c r="PCS175" s="1"/>
      <c r="PCT175" s="1"/>
      <c r="PCU175" s="1"/>
      <c r="PCV175" s="1"/>
      <c r="PCW175" s="1"/>
      <c r="PCX175" s="1"/>
      <c r="PCY175" s="1"/>
      <c r="PCZ175" s="1"/>
      <c r="PDA175" s="1"/>
      <c r="PDB175" s="1"/>
      <c r="PDC175" s="1"/>
      <c r="PDD175" s="1"/>
      <c r="PDE175" s="1"/>
      <c r="PDF175" s="1"/>
      <c r="PDG175" s="1"/>
      <c r="PDH175" s="1"/>
      <c r="PDI175" s="1"/>
      <c r="PDJ175" s="1"/>
      <c r="PDK175" s="1"/>
      <c r="PDL175" s="1"/>
      <c r="PDM175" s="1"/>
      <c r="PDN175" s="1"/>
      <c r="PDO175" s="1"/>
      <c r="PDP175" s="1"/>
      <c r="PDQ175" s="1"/>
      <c r="PDR175" s="1"/>
      <c r="PDS175" s="1"/>
      <c r="PDT175" s="1"/>
      <c r="PDU175" s="1"/>
      <c r="PDV175" s="1"/>
      <c r="PDW175" s="1"/>
      <c r="PDX175" s="1"/>
      <c r="PDY175" s="1"/>
      <c r="PDZ175" s="1"/>
      <c r="PEA175" s="1"/>
      <c r="PEB175" s="1"/>
      <c r="PEC175" s="1"/>
      <c r="PED175" s="1"/>
      <c r="PEE175" s="1"/>
      <c r="PEF175" s="1"/>
      <c r="PEG175" s="1"/>
      <c r="PEH175" s="1"/>
      <c r="PEI175" s="1"/>
      <c r="PEJ175" s="1"/>
      <c r="PEK175" s="1"/>
      <c r="PEL175" s="1"/>
      <c r="PEM175" s="1"/>
      <c r="PEN175" s="1"/>
      <c r="PEO175" s="1"/>
      <c r="PEP175" s="1"/>
      <c r="PEQ175" s="1"/>
      <c r="PER175" s="1"/>
      <c r="PES175" s="1"/>
      <c r="PET175" s="1"/>
      <c r="PEU175" s="1"/>
      <c r="PEV175" s="1"/>
      <c r="PEW175" s="1"/>
      <c r="PEX175" s="1"/>
      <c r="PEY175" s="1"/>
      <c r="PEZ175" s="1"/>
      <c r="PFA175" s="1"/>
      <c r="PFB175" s="1"/>
      <c r="PFC175" s="1"/>
      <c r="PFD175" s="1"/>
      <c r="PFE175" s="1"/>
      <c r="PFF175" s="1"/>
      <c r="PFG175" s="1"/>
      <c r="PFH175" s="1"/>
      <c r="PFI175" s="1"/>
      <c r="PFJ175" s="1"/>
      <c r="PFK175" s="1"/>
      <c r="PFL175" s="1"/>
      <c r="PFM175" s="1"/>
      <c r="PFN175" s="1"/>
      <c r="PFO175" s="1"/>
      <c r="PFP175" s="1"/>
      <c r="PFQ175" s="1"/>
      <c r="PFR175" s="1"/>
      <c r="PFS175" s="1"/>
      <c r="PFT175" s="1"/>
      <c r="PFU175" s="1"/>
      <c r="PFV175" s="1"/>
      <c r="PFW175" s="1"/>
      <c r="PFX175" s="1"/>
      <c r="PFY175" s="1"/>
      <c r="PFZ175" s="1"/>
      <c r="PGA175" s="1"/>
      <c r="PGB175" s="1"/>
      <c r="PGC175" s="1"/>
      <c r="PGD175" s="1"/>
      <c r="PGE175" s="1"/>
      <c r="PGF175" s="1"/>
      <c r="PGG175" s="1"/>
      <c r="PGH175" s="1"/>
      <c r="PGI175" s="1"/>
      <c r="PGJ175" s="1"/>
      <c r="PGK175" s="1"/>
      <c r="PGL175" s="1"/>
      <c r="PGM175" s="1"/>
      <c r="PGN175" s="1"/>
      <c r="PGO175" s="1"/>
      <c r="PGP175" s="1"/>
      <c r="PGQ175" s="1"/>
      <c r="PGR175" s="1"/>
      <c r="PGS175" s="1"/>
      <c r="PGT175" s="1"/>
      <c r="PGU175" s="1"/>
      <c r="PGV175" s="1"/>
      <c r="PGW175" s="1"/>
      <c r="PGX175" s="1"/>
      <c r="PGY175" s="1"/>
      <c r="PGZ175" s="1"/>
      <c r="PHA175" s="1"/>
      <c r="PHB175" s="1"/>
      <c r="PHC175" s="1"/>
      <c r="PHD175" s="1"/>
      <c r="PHE175" s="1"/>
      <c r="PHF175" s="1"/>
      <c r="PHG175" s="1"/>
      <c r="PHH175" s="1"/>
      <c r="PHI175" s="1"/>
      <c r="PHJ175" s="1"/>
      <c r="PHK175" s="1"/>
      <c r="PHL175" s="1"/>
      <c r="PHM175" s="1"/>
      <c r="PHN175" s="1"/>
      <c r="PHO175" s="1"/>
      <c r="PHP175" s="1"/>
      <c r="PHQ175" s="1"/>
      <c r="PHR175" s="1"/>
      <c r="PHS175" s="1"/>
      <c r="PHT175" s="1"/>
      <c r="PHU175" s="1"/>
      <c r="PHV175" s="1"/>
      <c r="PHW175" s="1"/>
      <c r="PHX175" s="1"/>
      <c r="PHY175" s="1"/>
      <c r="PHZ175" s="1"/>
      <c r="PIA175" s="1"/>
      <c r="PIB175" s="1"/>
      <c r="PIC175" s="1"/>
      <c r="PID175" s="1"/>
      <c r="PIE175" s="1"/>
      <c r="PIF175" s="1"/>
      <c r="PIG175" s="1"/>
      <c r="PIH175" s="1"/>
      <c r="PII175" s="1"/>
      <c r="PIJ175" s="1"/>
      <c r="PIK175" s="1"/>
      <c r="PIL175" s="1"/>
      <c r="PIM175" s="1"/>
      <c r="PIN175" s="1"/>
      <c r="PIO175" s="1"/>
      <c r="PIP175" s="1"/>
      <c r="PIQ175" s="1"/>
      <c r="PIR175" s="1"/>
      <c r="PIS175" s="1"/>
      <c r="PIT175" s="1"/>
      <c r="PIU175" s="1"/>
      <c r="PIV175" s="1"/>
      <c r="PIW175" s="1"/>
      <c r="PIX175" s="1"/>
      <c r="PIY175" s="1"/>
      <c r="PIZ175" s="1"/>
      <c r="PJA175" s="1"/>
      <c r="PJB175" s="1"/>
      <c r="PJC175" s="1"/>
      <c r="PJD175" s="1"/>
      <c r="PJE175" s="1"/>
      <c r="PJF175" s="1"/>
      <c r="PJG175" s="1"/>
      <c r="PJH175" s="1"/>
      <c r="PJI175" s="1"/>
      <c r="PJJ175" s="1"/>
      <c r="PJK175" s="1"/>
      <c r="PJL175" s="1"/>
      <c r="PJM175" s="1"/>
      <c r="PJN175" s="1"/>
      <c r="PJO175" s="1"/>
      <c r="PJP175" s="1"/>
      <c r="PJQ175" s="1"/>
      <c r="PJR175" s="1"/>
      <c r="PJS175" s="1"/>
      <c r="PJT175" s="1"/>
      <c r="PJU175" s="1"/>
      <c r="PJV175" s="1"/>
      <c r="PJW175" s="1"/>
      <c r="PJX175" s="1"/>
      <c r="PJY175" s="1"/>
      <c r="PJZ175" s="1"/>
      <c r="PKA175" s="1"/>
      <c r="PKB175" s="1"/>
      <c r="PKC175" s="1"/>
      <c r="PKD175" s="1"/>
      <c r="PKE175" s="1"/>
      <c r="PKF175" s="1"/>
      <c r="PKG175" s="1"/>
      <c r="PKH175" s="1"/>
      <c r="PKI175" s="1"/>
      <c r="PKJ175" s="1"/>
      <c r="PKK175" s="1"/>
      <c r="PKL175" s="1"/>
      <c r="PKM175" s="1"/>
      <c r="PKN175" s="1"/>
      <c r="PKO175" s="1"/>
      <c r="PKP175" s="1"/>
      <c r="PKQ175" s="1"/>
      <c r="PKR175" s="1"/>
      <c r="PKS175" s="1"/>
      <c r="PKT175" s="1"/>
      <c r="PKU175" s="1"/>
      <c r="PKV175" s="1"/>
      <c r="PKW175" s="1"/>
      <c r="PKX175" s="1"/>
      <c r="PKY175" s="1"/>
      <c r="PKZ175" s="1"/>
      <c r="PLA175" s="1"/>
      <c r="PLB175" s="1"/>
      <c r="PLC175" s="1"/>
      <c r="PLD175" s="1"/>
      <c r="PLE175" s="1"/>
      <c r="PLF175" s="1"/>
      <c r="PLG175" s="1"/>
      <c r="PLH175" s="1"/>
      <c r="PLI175" s="1"/>
      <c r="PLJ175" s="1"/>
      <c r="PLK175" s="1"/>
      <c r="PLL175" s="1"/>
      <c r="PLM175" s="1"/>
      <c r="PLN175" s="1"/>
      <c r="PLO175" s="1"/>
      <c r="PLP175" s="1"/>
      <c r="PLQ175" s="1"/>
      <c r="PLR175" s="1"/>
      <c r="PLS175" s="1"/>
      <c r="PLT175" s="1"/>
      <c r="PLU175" s="1"/>
      <c r="PLV175" s="1"/>
      <c r="PLW175" s="1"/>
      <c r="PLX175" s="1"/>
      <c r="PLY175" s="1"/>
      <c r="PLZ175" s="1"/>
      <c r="PMA175" s="1"/>
      <c r="PMB175" s="1"/>
      <c r="PMC175" s="1"/>
      <c r="PMD175" s="1"/>
      <c r="PME175" s="1"/>
      <c r="PMF175" s="1"/>
      <c r="PMG175" s="1"/>
      <c r="PMH175" s="1"/>
      <c r="PMI175" s="1"/>
      <c r="PMJ175" s="1"/>
      <c r="PMK175" s="1"/>
      <c r="PML175" s="1"/>
      <c r="PMM175" s="1"/>
      <c r="PMN175" s="1"/>
      <c r="PMO175" s="1"/>
      <c r="PMP175" s="1"/>
      <c r="PMQ175" s="1"/>
      <c r="PMR175" s="1"/>
      <c r="PMS175" s="1"/>
      <c r="PMT175" s="1"/>
      <c r="PMU175" s="1"/>
      <c r="PMV175" s="1"/>
      <c r="PMW175" s="1"/>
      <c r="PMX175" s="1"/>
      <c r="PMY175" s="1"/>
      <c r="PMZ175" s="1"/>
      <c r="PNA175" s="1"/>
      <c r="PNB175" s="1"/>
      <c r="PNC175" s="1"/>
      <c r="PND175" s="1"/>
      <c r="PNE175" s="1"/>
      <c r="PNF175" s="1"/>
      <c r="PNG175" s="1"/>
      <c r="PNH175" s="1"/>
      <c r="PNI175" s="1"/>
      <c r="PNJ175" s="1"/>
      <c r="PNK175" s="1"/>
      <c r="PNL175" s="1"/>
      <c r="PNM175" s="1"/>
      <c r="PNN175" s="1"/>
      <c r="PNO175" s="1"/>
      <c r="PNP175" s="1"/>
      <c r="PNQ175" s="1"/>
      <c r="PNR175" s="1"/>
      <c r="PNS175" s="1"/>
      <c r="PNT175" s="1"/>
      <c r="PNU175" s="1"/>
      <c r="PNV175" s="1"/>
      <c r="PNW175" s="1"/>
      <c r="PNX175" s="1"/>
      <c r="PNY175" s="1"/>
      <c r="PNZ175" s="1"/>
      <c r="POA175" s="1"/>
      <c r="POB175" s="1"/>
      <c r="POC175" s="1"/>
      <c r="POD175" s="1"/>
      <c r="POE175" s="1"/>
      <c r="POF175" s="1"/>
      <c r="POG175" s="1"/>
      <c r="POH175" s="1"/>
      <c r="POI175" s="1"/>
      <c r="POJ175" s="1"/>
      <c r="POK175" s="1"/>
      <c r="POL175" s="1"/>
      <c r="POM175" s="1"/>
      <c r="PON175" s="1"/>
      <c r="POO175" s="1"/>
      <c r="POP175" s="1"/>
      <c r="POQ175" s="1"/>
      <c r="POR175" s="1"/>
      <c r="POS175" s="1"/>
      <c r="POT175" s="1"/>
      <c r="POU175" s="1"/>
      <c r="POV175" s="1"/>
      <c r="POW175" s="1"/>
      <c r="POX175" s="1"/>
      <c r="POY175" s="1"/>
      <c r="POZ175" s="1"/>
      <c r="PPA175" s="1"/>
      <c r="PPB175" s="1"/>
      <c r="PPC175" s="1"/>
      <c r="PPD175" s="1"/>
      <c r="PPE175" s="1"/>
      <c r="PPF175" s="1"/>
      <c r="PPG175" s="1"/>
      <c r="PPH175" s="1"/>
      <c r="PPI175" s="1"/>
      <c r="PPJ175" s="1"/>
      <c r="PPK175" s="1"/>
      <c r="PPL175" s="1"/>
      <c r="PPM175" s="1"/>
      <c r="PPN175" s="1"/>
      <c r="PPO175" s="1"/>
      <c r="PPP175" s="1"/>
      <c r="PPQ175" s="1"/>
      <c r="PPR175" s="1"/>
      <c r="PPS175" s="1"/>
      <c r="PPT175" s="1"/>
      <c r="PPU175" s="1"/>
      <c r="PPV175" s="1"/>
      <c r="PPW175" s="1"/>
      <c r="PPX175" s="1"/>
      <c r="PPY175" s="1"/>
      <c r="PPZ175" s="1"/>
      <c r="PQA175" s="1"/>
      <c r="PQB175" s="1"/>
      <c r="PQC175" s="1"/>
      <c r="PQD175" s="1"/>
      <c r="PQE175" s="1"/>
      <c r="PQF175" s="1"/>
      <c r="PQG175" s="1"/>
      <c r="PQH175" s="1"/>
      <c r="PQI175" s="1"/>
      <c r="PQJ175" s="1"/>
      <c r="PQK175" s="1"/>
      <c r="PQL175" s="1"/>
      <c r="PQM175" s="1"/>
      <c r="PQN175" s="1"/>
      <c r="PQO175" s="1"/>
      <c r="PQP175" s="1"/>
      <c r="PQQ175" s="1"/>
      <c r="PQR175" s="1"/>
      <c r="PQS175" s="1"/>
      <c r="PQT175" s="1"/>
      <c r="PQU175" s="1"/>
      <c r="PQV175" s="1"/>
      <c r="PQW175" s="1"/>
      <c r="PQX175" s="1"/>
      <c r="PQY175" s="1"/>
      <c r="PQZ175" s="1"/>
      <c r="PRA175" s="1"/>
      <c r="PRB175" s="1"/>
      <c r="PRC175" s="1"/>
      <c r="PRD175" s="1"/>
      <c r="PRE175" s="1"/>
      <c r="PRF175" s="1"/>
      <c r="PRG175" s="1"/>
      <c r="PRH175" s="1"/>
      <c r="PRI175" s="1"/>
      <c r="PRJ175" s="1"/>
      <c r="PRK175" s="1"/>
      <c r="PRL175" s="1"/>
      <c r="PRM175" s="1"/>
      <c r="PRN175" s="1"/>
      <c r="PRO175" s="1"/>
      <c r="PRP175" s="1"/>
      <c r="PRQ175" s="1"/>
      <c r="PRR175" s="1"/>
      <c r="PRS175" s="1"/>
      <c r="PRT175" s="1"/>
      <c r="PRU175" s="1"/>
      <c r="PRV175" s="1"/>
      <c r="PRW175" s="1"/>
      <c r="PRX175" s="1"/>
      <c r="PRY175" s="1"/>
      <c r="PRZ175" s="1"/>
      <c r="PSA175" s="1"/>
      <c r="PSB175" s="1"/>
      <c r="PSC175" s="1"/>
      <c r="PSD175" s="1"/>
      <c r="PSE175" s="1"/>
      <c r="PSF175" s="1"/>
      <c r="PSG175" s="1"/>
      <c r="PSH175" s="1"/>
      <c r="PSI175" s="1"/>
      <c r="PSJ175" s="1"/>
      <c r="PSK175" s="1"/>
      <c r="PSL175" s="1"/>
      <c r="PSM175" s="1"/>
      <c r="PSN175" s="1"/>
      <c r="PSO175" s="1"/>
      <c r="PSP175" s="1"/>
      <c r="PSQ175" s="1"/>
      <c r="PSR175" s="1"/>
      <c r="PSS175" s="1"/>
      <c r="PST175" s="1"/>
      <c r="PSU175" s="1"/>
      <c r="PSV175" s="1"/>
      <c r="PSW175" s="1"/>
      <c r="PSX175" s="1"/>
      <c r="PSY175" s="1"/>
      <c r="PSZ175" s="1"/>
      <c r="PTA175" s="1"/>
      <c r="PTB175" s="1"/>
      <c r="PTC175" s="1"/>
      <c r="PTD175" s="1"/>
      <c r="PTE175" s="1"/>
      <c r="PTF175" s="1"/>
      <c r="PTG175" s="1"/>
      <c r="PTH175" s="1"/>
      <c r="PTI175" s="1"/>
      <c r="PTJ175" s="1"/>
      <c r="PTK175" s="1"/>
      <c r="PTL175" s="1"/>
      <c r="PTM175" s="1"/>
      <c r="PTN175" s="1"/>
      <c r="PTO175" s="1"/>
      <c r="PTP175" s="1"/>
      <c r="PTQ175" s="1"/>
      <c r="PTR175" s="1"/>
      <c r="PTS175" s="1"/>
      <c r="PTT175" s="1"/>
      <c r="PTU175" s="1"/>
      <c r="PTV175" s="1"/>
      <c r="PTW175" s="1"/>
      <c r="PTX175" s="1"/>
      <c r="PTY175" s="1"/>
      <c r="PTZ175" s="1"/>
      <c r="PUA175" s="1"/>
      <c r="PUB175" s="1"/>
      <c r="PUC175" s="1"/>
      <c r="PUD175" s="1"/>
      <c r="PUE175" s="1"/>
      <c r="PUF175" s="1"/>
      <c r="PUG175" s="1"/>
      <c r="PUH175" s="1"/>
      <c r="PUI175" s="1"/>
      <c r="PUJ175" s="1"/>
      <c r="PUK175" s="1"/>
      <c r="PUL175" s="1"/>
      <c r="PUM175" s="1"/>
      <c r="PUN175" s="1"/>
      <c r="PUO175" s="1"/>
      <c r="PUP175" s="1"/>
      <c r="PUQ175" s="1"/>
      <c r="PUR175" s="1"/>
      <c r="PUS175" s="1"/>
      <c r="PUT175" s="1"/>
      <c r="PUU175" s="1"/>
      <c r="PUV175" s="1"/>
      <c r="PUW175" s="1"/>
      <c r="PUX175" s="1"/>
      <c r="PUY175" s="1"/>
      <c r="PUZ175" s="1"/>
      <c r="PVA175" s="1"/>
      <c r="PVB175" s="1"/>
      <c r="PVC175" s="1"/>
      <c r="PVD175" s="1"/>
      <c r="PVE175" s="1"/>
      <c r="PVF175" s="1"/>
      <c r="PVG175" s="1"/>
      <c r="PVH175" s="1"/>
      <c r="PVI175" s="1"/>
      <c r="PVJ175" s="1"/>
      <c r="PVK175" s="1"/>
      <c r="PVL175" s="1"/>
      <c r="PVM175" s="1"/>
      <c r="PVN175" s="1"/>
      <c r="PVO175" s="1"/>
      <c r="PVP175" s="1"/>
      <c r="PVQ175" s="1"/>
      <c r="PVR175" s="1"/>
      <c r="PVS175" s="1"/>
      <c r="PVT175" s="1"/>
      <c r="PVU175" s="1"/>
      <c r="PVV175" s="1"/>
      <c r="PVW175" s="1"/>
      <c r="PVX175" s="1"/>
      <c r="PVY175" s="1"/>
      <c r="PVZ175" s="1"/>
      <c r="PWA175" s="1"/>
      <c r="PWB175" s="1"/>
      <c r="PWC175" s="1"/>
      <c r="PWD175" s="1"/>
      <c r="PWE175" s="1"/>
      <c r="PWF175" s="1"/>
      <c r="PWG175" s="1"/>
      <c r="PWH175" s="1"/>
      <c r="PWI175" s="1"/>
      <c r="PWJ175" s="1"/>
      <c r="PWK175" s="1"/>
      <c r="PWL175" s="1"/>
      <c r="PWM175" s="1"/>
      <c r="PWN175" s="1"/>
      <c r="PWO175" s="1"/>
      <c r="PWP175" s="1"/>
      <c r="PWQ175" s="1"/>
      <c r="PWR175" s="1"/>
      <c r="PWS175" s="1"/>
      <c r="PWT175" s="1"/>
      <c r="PWU175" s="1"/>
      <c r="PWV175" s="1"/>
      <c r="PWW175" s="1"/>
      <c r="PWX175" s="1"/>
      <c r="PWY175" s="1"/>
      <c r="PWZ175" s="1"/>
      <c r="PXA175" s="1"/>
      <c r="PXB175" s="1"/>
      <c r="PXC175" s="1"/>
      <c r="PXD175" s="1"/>
      <c r="PXE175" s="1"/>
      <c r="PXF175" s="1"/>
      <c r="PXG175" s="1"/>
      <c r="PXH175" s="1"/>
      <c r="PXI175" s="1"/>
      <c r="PXJ175" s="1"/>
      <c r="PXK175" s="1"/>
      <c r="PXL175" s="1"/>
      <c r="PXM175" s="1"/>
      <c r="PXN175" s="1"/>
      <c r="PXO175" s="1"/>
      <c r="PXP175" s="1"/>
      <c r="PXQ175" s="1"/>
      <c r="PXR175" s="1"/>
      <c r="PXS175" s="1"/>
      <c r="PXT175" s="1"/>
      <c r="PXU175" s="1"/>
      <c r="PXV175" s="1"/>
      <c r="PXW175" s="1"/>
      <c r="PXX175" s="1"/>
      <c r="PXY175" s="1"/>
      <c r="PXZ175" s="1"/>
      <c r="PYA175" s="1"/>
      <c r="PYB175" s="1"/>
      <c r="PYC175" s="1"/>
      <c r="PYD175" s="1"/>
      <c r="PYE175" s="1"/>
      <c r="PYF175" s="1"/>
      <c r="PYG175" s="1"/>
      <c r="PYH175" s="1"/>
      <c r="PYI175" s="1"/>
      <c r="PYJ175" s="1"/>
      <c r="PYK175" s="1"/>
      <c r="PYL175" s="1"/>
      <c r="PYM175" s="1"/>
      <c r="PYN175" s="1"/>
      <c r="PYO175" s="1"/>
      <c r="PYP175" s="1"/>
      <c r="PYQ175" s="1"/>
      <c r="PYR175" s="1"/>
      <c r="PYS175" s="1"/>
      <c r="PYT175" s="1"/>
      <c r="PYU175" s="1"/>
      <c r="PYV175" s="1"/>
      <c r="PYW175" s="1"/>
      <c r="PYX175" s="1"/>
      <c r="PYY175" s="1"/>
      <c r="PYZ175" s="1"/>
      <c r="PZA175" s="1"/>
      <c r="PZB175" s="1"/>
      <c r="PZC175" s="1"/>
      <c r="PZD175" s="1"/>
      <c r="PZE175" s="1"/>
      <c r="PZF175" s="1"/>
      <c r="PZG175" s="1"/>
      <c r="PZH175" s="1"/>
      <c r="PZI175" s="1"/>
      <c r="PZJ175" s="1"/>
      <c r="PZK175" s="1"/>
      <c r="PZL175" s="1"/>
      <c r="PZM175" s="1"/>
      <c r="PZN175" s="1"/>
      <c r="PZO175" s="1"/>
      <c r="PZP175" s="1"/>
      <c r="PZQ175" s="1"/>
      <c r="PZR175" s="1"/>
      <c r="PZS175" s="1"/>
      <c r="PZT175" s="1"/>
      <c r="PZU175" s="1"/>
      <c r="PZV175" s="1"/>
      <c r="PZW175" s="1"/>
      <c r="PZX175" s="1"/>
      <c r="PZY175" s="1"/>
      <c r="PZZ175" s="1"/>
      <c r="QAA175" s="1"/>
      <c r="QAB175" s="1"/>
      <c r="QAC175" s="1"/>
      <c r="QAD175" s="1"/>
      <c r="QAE175" s="1"/>
      <c r="QAF175" s="1"/>
      <c r="QAG175" s="1"/>
      <c r="QAH175" s="1"/>
      <c r="QAI175" s="1"/>
      <c r="QAJ175" s="1"/>
      <c r="QAK175" s="1"/>
      <c r="QAL175" s="1"/>
      <c r="QAM175" s="1"/>
      <c r="QAN175" s="1"/>
      <c r="QAO175" s="1"/>
      <c r="QAP175" s="1"/>
      <c r="QAQ175" s="1"/>
      <c r="QAR175" s="1"/>
      <c r="QAS175" s="1"/>
      <c r="QAT175" s="1"/>
      <c r="QAU175" s="1"/>
      <c r="QAV175" s="1"/>
      <c r="QAW175" s="1"/>
      <c r="QAX175" s="1"/>
      <c r="QAY175" s="1"/>
      <c r="QAZ175" s="1"/>
      <c r="QBA175" s="1"/>
      <c r="QBB175" s="1"/>
      <c r="QBC175" s="1"/>
      <c r="QBD175" s="1"/>
      <c r="QBE175" s="1"/>
      <c r="QBF175" s="1"/>
      <c r="QBG175" s="1"/>
      <c r="QBH175" s="1"/>
      <c r="QBI175" s="1"/>
      <c r="QBJ175" s="1"/>
      <c r="QBK175" s="1"/>
      <c r="QBL175" s="1"/>
      <c r="QBM175" s="1"/>
      <c r="QBN175" s="1"/>
      <c r="QBO175" s="1"/>
      <c r="QBP175" s="1"/>
      <c r="QBQ175" s="1"/>
      <c r="QBR175" s="1"/>
      <c r="QBS175" s="1"/>
      <c r="QBT175" s="1"/>
      <c r="QBU175" s="1"/>
      <c r="QBV175" s="1"/>
      <c r="QBW175" s="1"/>
      <c r="QBX175" s="1"/>
      <c r="QBY175" s="1"/>
      <c r="QBZ175" s="1"/>
      <c r="QCA175" s="1"/>
      <c r="QCB175" s="1"/>
      <c r="QCC175" s="1"/>
      <c r="QCD175" s="1"/>
      <c r="QCE175" s="1"/>
      <c r="QCF175" s="1"/>
      <c r="QCG175" s="1"/>
      <c r="QCH175" s="1"/>
      <c r="QCI175" s="1"/>
      <c r="QCJ175" s="1"/>
      <c r="QCK175" s="1"/>
      <c r="QCL175" s="1"/>
      <c r="QCM175" s="1"/>
      <c r="QCN175" s="1"/>
      <c r="QCO175" s="1"/>
      <c r="QCP175" s="1"/>
      <c r="QCQ175" s="1"/>
      <c r="QCR175" s="1"/>
      <c r="QCS175" s="1"/>
      <c r="QCT175" s="1"/>
      <c r="QCU175" s="1"/>
      <c r="QCV175" s="1"/>
      <c r="QCW175" s="1"/>
      <c r="QCX175" s="1"/>
      <c r="QCY175" s="1"/>
      <c r="QCZ175" s="1"/>
      <c r="QDA175" s="1"/>
      <c r="QDB175" s="1"/>
      <c r="QDC175" s="1"/>
      <c r="QDD175" s="1"/>
      <c r="QDE175" s="1"/>
      <c r="QDF175" s="1"/>
      <c r="QDG175" s="1"/>
      <c r="QDH175" s="1"/>
      <c r="QDI175" s="1"/>
      <c r="QDJ175" s="1"/>
      <c r="QDK175" s="1"/>
      <c r="QDL175" s="1"/>
      <c r="QDM175" s="1"/>
      <c r="QDN175" s="1"/>
      <c r="QDO175" s="1"/>
      <c r="QDP175" s="1"/>
      <c r="QDQ175" s="1"/>
      <c r="QDR175" s="1"/>
      <c r="QDS175" s="1"/>
      <c r="QDT175" s="1"/>
      <c r="QDU175" s="1"/>
      <c r="QDV175" s="1"/>
      <c r="QDW175" s="1"/>
      <c r="QDX175" s="1"/>
      <c r="QDY175" s="1"/>
      <c r="QDZ175" s="1"/>
      <c r="QEA175" s="1"/>
      <c r="QEB175" s="1"/>
      <c r="QEC175" s="1"/>
      <c r="QED175" s="1"/>
      <c r="QEE175" s="1"/>
      <c r="QEF175" s="1"/>
      <c r="QEG175" s="1"/>
      <c r="QEH175" s="1"/>
      <c r="QEI175" s="1"/>
      <c r="QEJ175" s="1"/>
      <c r="QEK175" s="1"/>
      <c r="QEL175" s="1"/>
      <c r="QEM175" s="1"/>
      <c r="QEN175" s="1"/>
      <c r="QEO175" s="1"/>
      <c r="QEP175" s="1"/>
      <c r="QEQ175" s="1"/>
      <c r="QER175" s="1"/>
      <c r="QES175" s="1"/>
      <c r="QET175" s="1"/>
      <c r="QEU175" s="1"/>
      <c r="QEV175" s="1"/>
      <c r="QEW175" s="1"/>
      <c r="QEX175" s="1"/>
      <c r="QEY175" s="1"/>
      <c r="QEZ175" s="1"/>
      <c r="QFA175" s="1"/>
      <c r="QFB175" s="1"/>
      <c r="QFC175" s="1"/>
      <c r="QFD175" s="1"/>
      <c r="QFE175" s="1"/>
      <c r="QFF175" s="1"/>
      <c r="QFG175" s="1"/>
      <c r="QFH175" s="1"/>
      <c r="QFI175" s="1"/>
      <c r="QFJ175" s="1"/>
      <c r="QFK175" s="1"/>
      <c r="QFL175" s="1"/>
      <c r="QFM175" s="1"/>
      <c r="QFN175" s="1"/>
      <c r="QFO175" s="1"/>
      <c r="QFP175" s="1"/>
      <c r="QFQ175" s="1"/>
      <c r="QFR175" s="1"/>
      <c r="QFS175" s="1"/>
      <c r="QFT175" s="1"/>
      <c r="QFU175" s="1"/>
      <c r="QFV175" s="1"/>
      <c r="QFW175" s="1"/>
      <c r="QFX175" s="1"/>
      <c r="QFY175" s="1"/>
      <c r="QFZ175" s="1"/>
      <c r="QGA175" s="1"/>
      <c r="QGB175" s="1"/>
      <c r="QGC175" s="1"/>
      <c r="QGD175" s="1"/>
      <c r="QGE175" s="1"/>
      <c r="QGF175" s="1"/>
      <c r="QGG175" s="1"/>
      <c r="QGH175" s="1"/>
      <c r="QGI175" s="1"/>
      <c r="QGJ175" s="1"/>
      <c r="QGK175" s="1"/>
      <c r="QGL175" s="1"/>
      <c r="QGM175" s="1"/>
      <c r="QGN175" s="1"/>
      <c r="QGO175" s="1"/>
      <c r="QGP175" s="1"/>
      <c r="QGQ175" s="1"/>
      <c r="QGR175" s="1"/>
      <c r="QGS175" s="1"/>
      <c r="QGT175" s="1"/>
      <c r="QGU175" s="1"/>
      <c r="QGV175" s="1"/>
      <c r="QGW175" s="1"/>
      <c r="QGX175" s="1"/>
      <c r="QGY175" s="1"/>
      <c r="QGZ175" s="1"/>
      <c r="QHA175" s="1"/>
      <c r="QHB175" s="1"/>
      <c r="QHC175" s="1"/>
      <c r="QHD175" s="1"/>
      <c r="QHE175" s="1"/>
      <c r="QHF175" s="1"/>
      <c r="QHG175" s="1"/>
      <c r="QHH175" s="1"/>
      <c r="QHI175" s="1"/>
      <c r="QHJ175" s="1"/>
      <c r="QHK175" s="1"/>
      <c r="QHL175" s="1"/>
      <c r="QHM175" s="1"/>
      <c r="QHN175" s="1"/>
      <c r="QHO175" s="1"/>
      <c r="QHP175" s="1"/>
      <c r="QHQ175" s="1"/>
      <c r="QHR175" s="1"/>
      <c r="QHS175" s="1"/>
      <c r="QHT175" s="1"/>
      <c r="QHU175" s="1"/>
      <c r="QHV175" s="1"/>
      <c r="QHW175" s="1"/>
      <c r="QHX175" s="1"/>
      <c r="QHY175" s="1"/>
      <c r="QHZ175" s="1"/>
      <c r="QIA175" s="1"/>
      <c r="QIB175" s="1"/>
      <c r="QIC175" s="1"/>
      <c r="QID175" s="1"/>
      <c r="QIE175" s="1"/>
      <c r="QIF175" s="1"/>
      <c r="QIG175" s="1"/>
      <c r="QIH175" s="1"/>
      <c r="QII175" s="1"/>
      <c r="QIJ175" s="1"/>
      <c r="QIK175" s="1"/>
      <c r="QIL175" s="1"/>
      <c r="QIM175" s="1"/>
      <c r="QIN175" s="1"/>
      <c r="QIO175" s="1"/>
      <c r="QIP175" s="1"/>
      <c r="QIQ175" s="1"/>
      <c r="QIR175" s="1"/>
      <c r="QIS175" s="1"/>
      <c r="QIT175" s="1"/>
      <c r="QIU175" s="1"/>
      <c r="QIV175" s="1"/>
      <c r="QIW175" s="1"/>
      <c r="QIX175" s="1"/>
      <c r="QIY175" s="1"/>
      <c r="QIZ175" s="1"/>
      <c r="QJA175" s="1"/>
      <c r="QJB175" s="1"/>
      <c r="QJC175" s="1"/>
      <c r="QJD175" s="1"/>
      <c r="QJE175" s="1"/>
      <c r="QJF175" s="1"/>
      <c r="QJG175" s="1"/>
      <c r="QJH175" s="1"/>
      <c r="QJI175" s="1"/>
      <c r="QJJ175" s="1"/>
      <c r="QJK175" s="1"/>
      <c r="QJL175" s="1"/>
      <c r="QJM175" s="1"/>
      <c r="QJN175" s="1"/>
      <c r="QJO175" s="1"/>
      <c r="QJP175" s="1"/>
      <c r="QJQ175" s="1"/>
      <c r="QJR175" s="1"/>
      <c r="QJS175" s="1"/>
      <c r="QJT175" s="1"/>
      <c r="QJU175" s="1"/>
      <c r="QJV175" s="1"/>
      <c r="QJW175" s="1"/>
      <c r="QJX175" s="1"/>
      <c r="QJY175" s="1"/>
      <c r="QJZ175" s="1"/>
      <c r="QKA175" s="1"/>
      <c r="QKB175" s="1"/>
      <c r="QKC175" s="1"/>
      <c r="QKD175" s="1"/>
      <c r="QKE175" s="1"/>
      <c r="QKF175" s="1"/>
      <c r="QKG175" s="1"/>
      <c r="QKH175" s="1"/>
      <c r="QKI175" s="1"/>
      <c r="QKJ175" s="1"/>
      <c r="QKK175" s="1"/>
      <c r="QKL175" s="1"/>
      <c r="QKM175" s="1"/>
      <c r="QKN175" s="1"/>
      <c r="QKO175" s="1"/>
      <c r="QKP175" s="1"/>
      <c r="QKQ175" s="1"/>
      <c r="QKR175" s="1"/>
      <c r="QKS175" s="1"/>
      <c r="QKT175" s="1"/>
      <c r="QKU175" s="1"/>
      <c r="QKV175" s="1"/>
      <c r="QKW175" s="1"/>
      <c r="QKX175" s="1"/>
      <c r="QKY175" s="1"/>
      <c r="QKZ175" s="1"/>
      <c r="QLA175" s="1"/>
      <c r="QLB175" s="1"/>
      <c r="QLC175" s="1"/>
      <c r="QLD175" s="1"/>
      <c r="QLE175" s="1"/>
      <c r="QLF175" s="1"/>
      <c r="QLG175" s="1"/>
      <c r="QLH175" s="1"/>
      <c r="QLI175" s="1"/>
      <c r="QLJ175" s="1"/>
      <c r="QLK175" s="1"/>
      <c r="QLL175" s="1"/>
      <c r="QLM175" s="1"/>
      <c r="QLN175" s="1"/>
      <c r="QLO175" s="1"/>
      <c r="QLP175" s="1"/>
      <c r="QLQ175" s="1"/>
      <c r="QLR175" s="1"/>
      <c r="QLS175" s="1"/>
      <c r="QLT175" s="1"/>
      <c r="QLU175" s="1"/>
      <c r="QLV175" s="1"/>
      <c r="QLW175" s="1"/>
      <c r="QLX175" s="1"/>
      <c r="QLY175" s="1"/>
      <c r="QLZ175" s="1"/>
      <c r="QMA175" s="1"/>
      <c r="QMB175" s="1"/>
      <c r="QMC175" s="1"/>
      <c r="QMD175" s="1"/>
      <c r="QME175" s="1"/>
      <c r="QMF175" s="1"/>
      <c r="QMG175" s="1"/>
      <c r="QMH175" s="1"/>
      <c r="QMI175" s="1"/>
      <c r="QMJ175" s="1"/>
      <c r="QMK175" s="1"/>
      <c r="QML175" s="1"/>
      <c r="QMM175" s="1"/>
      <c r="QMN175" s="1"/>
      <c r="QMO175" s="1"/>
      <c r="QMP175" s="1"/>
      <c r="QMQ175" s="1"/>
      <c r="QMR175" s="1"/>
      <c r="QMS175" s="1"/>
      <c r="QMT175" s="1"/>
      <c r="QMU175" s="1"/>
      <c r="QMV175" s="1"/>
      <c r="QMW175" s="1"/>
      <c r="QMX175" s="1"/>
      <c r="QMY175" s="1"/>
      <c r="QMZ175" s="1"/>
      <c r="QNA175" s="1"/>
      <c r="QNB175" s="1"/>
      <c r="QNC175" s="1"/>
      <c r="QND175" s="1"/>
      <c r="QNE175" s="1"/>
      <c r="QNF175" s="1"/>
      <c r="QNG175" s="1"/>
      <c r="QNH175" s="1"/>
      <c r="QNI175" s="1"/>
      <c r="QNJ175" s="1"/>
      <c r="QNK175" s="1"/>
      <c r="QNL175" s="1"/>
      <c r="QNM175" s="1"/>
      <c r="QNN175" s="1"/>
      <c r="QNO175" s="1"/>
      <c r="QNP175" s="1"/>
      <c r="QNQ175" s="1"/>
      <c r="QNR175" s="1"/>
      <c r="QNS175" s="1"/>
      <c r="QNT175" s="1"/>
      <c r="QNU175" s="1"/>
      <c r="QNV175" s="1"/>
      <c r="QNW175" s="1"/>
      <c r="QNX175" s="1"/>
      <c r="QNY175" s="1"/>
      <c r="QNZ175" s="1"/>
      <c r="QOA175" s="1"/>
      <c r="QOB175" s="1"/>
      <c r="QOC175" s="1"/>
      <c r="QOD175" s="1"/>
      <c r="QOE175" s="1"/>
      <c r="QOF175" s="1"/>
      <c r="QOG175" s="1"/>
      <c r="QOH175" s="1"/>
      <c r="QOI175" s="1"/>
      <c r="QOJ175" s="1"/>
      <c r="QOK175" s="1"/>
      <c r="QOL175" s="1"/>
      <c r="QOM175" s="1"/>
      <c r="QON175" s="1"/>
      <c r="QOO175" s="1"/>
      <c r="QOP175" s="1"/>
      <c r="QOQ175" s="1"/>
      <c r="QOR175" s="1"/>
      <c r="QOS175" s="1"/>
      <c r="QOT175" s="1"/>
      <c r="QOU175" s="1"/>
      <c r="QOV175" s="1"/>
      <c r="QOW175" s="1"/>
      <c r="QOX175" s="1"/>
      <c r="QOY175" s="1"/>
      <c r="QOZ175" s="1"/>
      <c r="QPA175" s="1"/>
      <c r="QPB175" s="1"/>
      <c r="QPC175" s="1"/>
      <c r="QPD175" s="1"/>
      <c r="QPE175" s="1"/>
      <c r="QPF175" s="1"/>
      <c r="QPG175" s="1"/>
      <c r="QPH175" s="1"/>
      <c r="QPI175" s="1"/>
      <c r="QPJ175" s="1"/>
      <c r="QPK175" s="1"/>
      <c r="QPL175" s="1"/>
      <c r="QPM175" s="1"/>
      <c r="QPN175" s="1"/>
      <c r="QPO175" s="1"/>
      <c r="QPP175" s="1"/>
      <c r="QPQ175" s="1"/>
      <c r="QPR175" s="1"/>
      <c r="QPS175" s="1"/>
      <c r="QPT175" s="1"/>
      <c r="QPU175" s="1"/>
      <c r="QPV175" s="1"/>
      <c r="QPW175" s="1"/>
      <c r="QPX175" s="1"/>
      <c r="QPY175" s="1"/>
      <c r="QPZ175" s="1"/>
      <c r="QQA175" s="1"/>
      <c r="QQB175" s="1"/>
      <c r="QQC175" s="1"/>
      <c r="QQD175" s="1"/>
      <c r="QQE175" s="1"/>
      <c r="QQF175" s="1"/>
      <c r="QQG175" s="1"/>
      <c r="QQH175" s="1"/>
      <c r="QQI175" s="1"/>
      <c r="QQJ175" s="1"/>
      <c r="QQK175" s="1"/>
      <c r="QQL175" s="1"/>
      <c r="QQM175" s="1"/>
      <c r="QQN175" s="1"/>
      <c r="QQO175" s="1"/>
      <c r="QQP175" s="1"/>
      <c r="QQQ175" s="1"/>
      <c r="QQR175" s="1"/>
      <c r="QQS175" s="1"/>
      <c r="QQT175" s="1"/>
      <c r="QQU175" s="1"/>
      <c r="QQV175" s="1"/>
      <c r="QQW175" s="1"/>
      <c r="QQX175" s="1"/>
      <c r="QQY175" s="1"/>
      <c r="QQZ175" s="1"/>
      <c r="QRA175" s="1"/>
      <c r="QRB175" s="1"/>
      <c r="QRC175" s="1"/>
      <c r="QRD175" s="1"/>
      <c r="QRE175" s="1"/>
      <c r="QRF175" s="1"/>
      <c r="QRG175" s="1"/>
      <c r="QRH175" s="1"/>
      <c r="QRI175" s="1"/>
      <c r="QRJ175" s="1"/>
      <c r="QRK175" s="1"/>
      <c r="QRL175" s="1"/>
      <c r="QRM175" s="1"/>
      <c r="QRN175" s="1"/>
      <c r="QRO175" s="1"/>
      <c r="QRP175" s="1"/>
      <c r="QRQ175" s="1"/>
      <c r="QRR175" s="1"/>
      <c r="QRS175" s="1"/>
      <c r="QRT175" s="1"/>
      <c r="QRU175" s="1"/>
      <c r="QRV175" s="1"/>
      <c r="QRW175" s="1"/>
      <c r="QRX175" s="1"/>
      <c r="QRY175" s="1"/>
      <c r="QRZ175" s="1"/>
      <c r="QSA175" s="1"/>
      <c r="QSB175" s="1"/>
      <c r="QSC175" s="1"/>
      <c r="QSD175" s="1"/>
      <c r="QSE175" s="1"/>
      <c r="QSF175" s="1"/>
      <c r="QSG175" s="1"/>
      <c r="QSH175" s="1"/>
      <c r="QSI175" s="1"/>
      <c r="QSJ175" s="1"/>
      <c r="QSK175" s="1"/>
      <c r="QSL175" s="1"/>
      <c r="QSM175" s="1"/>
      <c r="QSN175" s="1"/>
      <c r="QSO175" s="1"/>
      <c r="QSP175" s="1"/>
      <c r="QSQ175" s="1"/>
      <c r="QSR175" s="1"/>
      <c r="QSS175" s="1"/>
      <c r="QST175" s="1"/>
      <c r="QSU175" s="1"/>
      <c r="QSV175" s="1"/>
      <c r="QSW175" s="1"/>
      <c r="QSX175" s="1"/>
      <c r="QSY175" s="1"/>
      <c r="QSZ175" s="1"/>
      <c r="QTA175" s="1"/>
      <c r="QTB175" s="1"/>
      <c r="QTC175" s="1"/>
      <c r="QTD175" s="1"/>
      <c r="QTE175" s="1"/>
      <c r="QTF175" s="1"/>
      <c r="QTG175" s="1"/>
      <c r="QTH175" s="1"/>
      <c r="QTI175" s="1"/>
      <c r="QTJ175" s="1"/>
      <c r="QTK175" s="1"/>
      <c r="QTL175" s="1"/>
      <c r="QTM175" s="1"/>
      <c r="QTN175" s="1"/>
      <c r="QTO175" s="1"/>
      <c r="QTP175" s="1"/>
      <c r="QTQ175" s="1"/>
      <c r="QTR175" s="1"/>
      <c r="QTS175" s="1"/>
      <c r="QTT175" s="1"/>
      <c r="QTU175" s="1"/>
      <c r="QTV175" s="1"/>
      <c r="QTW175" s="1"/>
      <c r="QTX175" s="1"/>
      <c r="QTY175" s="1"/>
      <c r="QTZ175" s="1"/>
      <c r="QUA175" s="1"/>
      <c r="QUB175" s="1"/>
      <c r="QUC175" s="1"/>
      <c r="QUD175" s="1"/>
      <c r="QUE175" s="1"/>
      <c r="QUF175" s="1"/>
      <c r="QUG175" s="1"/>
      <c r="QUH175" s="1"/>
      <c r="QUI175" s="1"/>
      <c r="QUJ175" s="1"/>
      <c r="QUK175" s="1"/>
      <c r="QUL175" s="1"/>
      <c r="QUM175" s="1"/>
      <c r="QUN175" s="1"/>
      <c r="QUO175" s="1"/>
      <c r="QUP175" s="1"/>
      <c r="QUQ175" s="1"/>
      <c r="QUR175" s="1"/>
      <c r="QUS175" s="1"/>
      <c r="QUT175" s="1"/>
      <c r="QUU175" s="1"/>
      <c r="QUV175" s="1"/>
      <c r="QUW175" s="1"/>
      <c r="QUX175" s="1"/>
      <c r="QUY175" s="1"/>
      <c r="QUZ175" s="1"/>
      <c r="QVA175" s="1"/>
      <c r="QVB175" s="1"/>
      <c r="QVC175" s="1"/>
      <c r="QVD175" s="1"/>
      <c r="QVE175" s="1"/>
      <c r="QVF175" s="1"/>
      <c r="QVG175" s="1"/>
      <c r="QVH175" s="1"/>
      <c r="QVI175" s="1"/>
      <c r="QVJ175" s="1"/>
      <c r="QVK175" s="1"/>
      <c r="QVL175" s="1"/>
      <c r="QVM175" s="1"/>
      <c r="QVN175" s="1"/>
      <c r="QVO175" s="1"/>
      <c r="QVP175" s="1"/>
      <c r="QVQ175" s="1"/>
      <c r="QVR175" s="1"/>
      <c r="QVS175" s="1"/>
      <c r="QVT175" s="1"/>
      <c r="QVU175" s="1"/>
      <c r="QVV175" s="1"/>
      <c r="QVW175" s="1"/>
      <c r="QVX175" s="1"/>
      <c r="QVY175" s="1"/>
      <c r="QVZ175" s="1"/>
      <c r="QWA175" s="1"/>
      <c r="QWB175" s="1"/>
      <c r="QWC175" s="1"/>
      <c r="QWD175" s="1"/>
      <c r="QWE175" s="1"/>
      <c r="QWF175" s="1"/>
      <c r="QWG175" s="1"/>
      <c r="QWH175" s="1"/>
      <c r="QWI175" s="1"/>
      <c r="QWJ175" s="1"/>
      <c r="QWK175" s="1"/>
      <c r="QWL175" s="1"/>
      <c r="QWM175" s="1"/>
      <c r="QWN175" s="1"/>
      <c r="QWO175" s="1"/>
      <c r="QWP175" s="1"/>
      <c r="QWQ175" s="1"/>
      <c r="QWR175" s="1"/>
      <c r="QWS175" s="1"/>
      <c r="QWT175" s="1"/>
      <c r="QWU175" s="1"/>
      <c r="QWV175" s="1"/>
      <c r="QWW175" s="1"/>
      <c r="QWX175" s="1"/>
      <c r="QWY175" s="1"/>
      <c r="QWZ175" s="1"/>
      <c r="QXA175" s="1"/>
      <c r="QXB175" s="1"/>
      <c r="QXC175" s="1"/>
      <c r="QXD175" s="1"/>
      <c r="QXE175" s="1"/>
      <c r="QXF175" s="1"/>
      <c r="QXG175" s="1"/>
      <c r="QXH175" s="1"/>
      <c r="QXI175" s="1"/>
      <c r="QXJ175" s="1"/>
      <c r="QXK175" s="1"/>
      <c r="QXL175" s="1"/>
      <c r="QXM175" s="1"/>
      <c r="QXN175" s="1"/>
      <c r="QXO175" s="1"/>
      <c r="QXP175" s="1"/>
      <c r="QXQ175" s="1"/>
      <c r="QXR175" s="1"/>
      <c r="QXS175" s="1"/>
      <c r="QXT175" s="1"/>
      <c r="QXU175" s="1"/>
      <c r="QXV175" s="1"/>
      <c r="QXW175" s="1"/>
      <c r="QXX175" s="1"/>
      <c r="QXY175" s="1"/>
      <c r="QXZ175" s="1"/>
      <c r="QYA175" s="1"/>
      <c r="QYB175" s="1"/>
      <c r="QYC175" s="1"/>
      <c r="QYD175" s="1"/>
      <c r="QYE175" s="1"/>
      <c r="QYF175" s="1"/>
      <c r="QYG175" s="1"/>
      <c r="QYH175" s="1"/>
      <c r="QYI175" s="1"/>
      <c r="QYJ175" s="1"/>
      <c r="QYK175" s="1"/>
      <c r="QYL175" s="1"/>
      <c r="QYM175" s="1"/>
      <c r="QYN175" s="1"/>
      <c r="QYO175" s="1"/>
      <c r="QYP175" s="1"/>
      <c r="QYQ175" s="1"/>
      <c r="QYR175" s="1"/>
      <c r="QYS175" s="1"/>
      <c r="QYT175" s="1"/>
      <c r="QYU175" s="1"/>
      <c r="QYV175" s="1"/>
      <c r="QYW175" s="1"/>
      <c r="QYX175" s="1"/>
      <c r="QYY175" s="1"/>
      <c r="QYZ175" s="1"/>
      <c r="QZA175" s="1"/>
      <c r="QZB175" s="1"/>
      <c r="QZC175" s="1"/>
      <c r="QZD175" s="1"/>
      <c r="QZE175" s="1"/>
      <c r="QZF175" s="1"/>
      <c r="QZG175" s="1"/>
      <c r="QZH175" s="1"/>
      <c r="QZI175" s="1"/>
      <c r="QZJ175" s="1"/>
      <c r="QZK175" s="1"/>
      <c r="QZL175" s="1"/>
      <c r="QZM175" s="1"/>
      <c r="QZN175" s="1"/>
      <c r="QZO175" s="1"/>
      <c r="QZP175" s="1"/>
      <c r="QZQ175" s="1"/>
      <c r="QZR175" s="1"/>
      <c r="QZS175" s="1"/>
      <c r="QZT175" s="1"/>
      <c r="QZU175" s="1"/>
      <c r="QZV175" s="1"/>
      <c r="QZW175" s="1"/>
      <c r="QZX175" s="1"/>
      <c r="QZY175" s="1"/>
      <c r="QZZ175" s="1"/>
      <c r="RAA175" s="1"/>
      <c r="RAB175" s="1"/>
      <c r="RAC175" s="1"/>
      <c r="RAD175" s="1"/>
      <c r="RAE175" s="1"/>
      <c r="RAF175" s="1"/>
      <c r="RAG175" s="1"/>
      <c r="RAH175" s="1"/>
      <c r="RAI175" s="1"/>
      <c r="RAJ175" s="1"/>
      <c r="RAK175" s="1"/>
      <c r="RAL175" s="1"/>
      <c r="RAM175" s="1"/>
      <c r="RAN175" s="1"/>
      <c r="RAO175" s="1"/>
      <c r="RAP175" s="1"/>
      <c r="RAQ175" s="1"/>
      <c r="RAR175" s="1"/>
      <c r="RAS175" s="1"/>
      <c r="RAT175" s="1"/>
      <c r="RAU175" s="1"/>
      <c r="RAV175" s="1"/>
      <c r="RAW175" s="1"/>
      <c r="RAX175" s="1"/>
      <c r="RAY175" s="1"/>
      <c r="RAZ175" s="1"/>
      <c r="RBA175" s="1"/>
      <c r="RBB175" s="1"/>
      <c r="RBC175" s="1"/>
      <c r="RBD175" s="1"/>
      <c r="RBE175" s="1"/>
      <c r="RBF175" s="1"/>
      <c r="RBG175" s="1"/>
      <c r="RBH175" s="1"/>
      <c r="RBI175" s="1"/>
      <c r="RBJ175" s="1"/>
      <c r="RBK175" s="1"/>
      <c r="RBL175" s="1"/>
      <c r="RBM175" s="1"/>
      <c r="RBN175" s="1"/>
      <c r="RBO175" s="1"/>
      <c r="RBP175" s="1"/>
      <c r="RBQ175" s="1"/>
      <c r="RBR175" s="1"/>
      <c r="RBS175" s="1"/>
      <c r="RBT175" s="1"/>
      <c r="RBU175" s="1"/>
      <c r="RBV175" s="1"/>
      <c r="RBW175" s="1"/>
      <c r="RBX175" s="1"/>
      <c r="RBY175" s="1"/>
      <c r="RBZ175" s="1"/>
      <c r="RCA175" s="1"/>
      <c r="RCB175" s="1"/>
      <c r="RCC175" s="1"/>
      <c r="RCD175" s="1"/>
      <c r="RCE175" s="1"/>
      <c r="RCF175" s="1"/>
      <c r="RCG175" s="1"/>
      <c r="RCH175" s="1"/>
      <c r="RCI175" s="1"/>
      <c r="RCJ175" s="1"/>
      <c r="RCK175" s="1"/>
      <c r="RCL175" s="1"/>
      <c r="RCM175" s="1"/>
      <c r="RCN175" s="1"/>
      <c r="RCO175" s="1"/>
      <c r="RCP175" s="1"/>
      <c r="RCQ175" s="1"/>
      <c r="RCR175" s="1"/>
      <c r="RCS175" s="1"/>
      <c r="RCT175" s="1"/>
      <c r="RCU175" s="1"/>
      <c r="RCV175" s="1"/>
      <c r="RCW175" s="1"/>
      <c r="RCX175" s="1"/>
      <c r="RCY175" s="1"/>
      <c r="RCZ175" s="1"/>
      <c r="RDA175" s="1"/>
      <c r="RDB175" s="1"/>
      <c r="RDC175" s="1"/>
      <c r="RDD175" s="1"/>
      <c r="RDE175" s="1"/>
      <c r="RDF175" s="1"/>
      <c r="RDG175" s="1"/>
      <c r="RDH175" s="1"/>
      <c r="RDI175" s="1"/>
      <c r="RDJ175" s="1"/>
      <c r="RDK175" s="1"/>
      <c r="RDL175" s="1"/>
      <c r="RDM175" s="1"/>
      <c r="RDN175" s="1"/>
      <c r="RDO175" s="1"/>
      <c r="RDP175" s="1"/>
      <c r="RDQ175" s="1"/>
      <c r="RDR175" s="1"/>
      <c r="RDS175" s="1"/>
      <c r="RDT175" s="1"/>
      <c r="RDU175" s="1"/>
      <c r="RDV175" s="1"/>
      <c r="RDW175" s="1"/>
      <c r="RDX175" s="1"/>
      <c r="RDY175" s="1"/>
      <c r="RDZ175" s="1"/>
      <c r="REA175" s="1"/>
      <c r="REB175" s="1"/>
      <c r="REC175" s="1"/>
      <c r="RED175" s="1"/>
      <c r="REE175" s="1"/>
      <c r="REF175" s="1"/>
      <c r="REG175" s="1"/>
      <c r="REH175" s="1"/>
      <c r="REI175" s="1"/>
      <c r="REJ175" s="1"/>
      <c r="REK175" s="1"/>
      <c r="REL175" s="1"/>
      <c r="REM175" s="1"/>
      <c r="REN175" s="1"/>
      <c r="REO175" s="1"/>
      <c r="REP175" s="1"/>
      <c r="REQ175" s="1"/>
      <c r="RER175" s="1"/>
      <c r="RES175" s="1"/>
      <c r="RET175" s="1"/>
      <c r="REU175" s="1"/>
      <c r="REV175" s="1"/>
      <c r="REW175" s="1"/>
      <c r="REX175" s="1"/>
      <c r="REY175" s="1"/>
      <c r="REZ175" s="1"/>
      <c r="RFA175" s="1"/>
      <c r="RFB175" s="1"/>
      <c r="RFC175" s="1"/>
      <c r="RFD175" s="1"/>
      <c r="RFE175" s="1"/>
      <c r="RFF175" s="1"/>
      <c r="RFG175" s="1"/>
      <c r="RFH175" s="1"/>
      <c r="RFI175" s="1"/>
      <c r="RFJ175" s="1"/>
      <c r="RFK175" s="1"/>
      <c r="RFL175" s="1"/>
      <c r="RFM175" s="1"/>
      <c r="RFN175" s="1"/>
      <c r="RFO175" s="1"/>
      <c r="RFP175" s="1"/>
      <c r="RFQ175" s="1"/>
      <c r="RFR175" s="1"/>
      <c r="RFS175" s="1"/>
      <c r="RFT175" s="1"/>
      <c r="RFU175" s="1"/>
      <c r="RFV175" s="1"/>
      <c r="RFW175" s="1"/>
      <c r="RFX175" s="1"/>
      <c r="RFY175" s="1"/>
      <c r="RFZ175" s="1"/>
      <c r="RGA175" s="1"/>
      <c r="RGB175" s="1"/>
      <c r="RGC175" s="1"/>
      <c r="RGD175" s="1"/>
      <c r="RGE175" s="1"/>
      <c r="RGF175" s="1"/>
      <c r="RGG175" s="1"/>
      <c r="RGH175" s="1"/>
      <c r="RGI175" s="1"/>
      <c r="RGJ175" s="1"/>
      <c r="RGK175" s="1"/>
      <c r="RGL175" s="1"/>
      <c r="RGM175" s="1"/>
      <c r="RGN175" s="1"/>
      <c r="RGO175" s="1"/>
      <c r="RGP175" s="1"/>
      <c r="RGQ175" s="1"/>
      <c r="RGR175" s="1"/>
      <c r="RGS175" s="1"/>
      <c r="RGT175" s="1"/>
      <c r="RGU175" s="1"/>
      <c r="RGV175" s="1"/>
      <c r="RGW175" s="1"/>
      <c r="RGX175" s="1"/>
      <c r="RGY175" s="1"/>
      <c r="RGZ175" s="1"/>
      <c r="RHA175" s="1"/>
      <c r="RHB175" s="1"/>
      <c r="RHC175" s="1"/>
      <c r="RHD175" s="1"/>
      <c r="RHE175" s="1"/>
      <c r="RHF175" s="1"/>
      <c r="RHG175" s="1"/>
      <c r="RHH175" s="1"/>
      <c r="RHI175" s="1"/>
      <c r="RHJ175" s="1"/>
      <c r="RHK175" s="1"/>
      <c r="RHL175" s="1"/>
      <c r="RHM175" s="1"/>
      <c r="RHN175" s="1"/>
      <c r="RHO175" s="1"/>
      <c r="RHP175" s="1"/>
      <c r="RHQ175" s="1"/>
      <c r="RHR175" s="1"/>
      <c r="RHS175" s="1"/>
      <c r="RHT175" s="1"/>
      <c r="RHU175" s="1"/>
      <c r="RHV175" s="1"/>
      <c r="RHW175" s="1"/>
      <c r="RHX175" s="1"/>
      <c r="RHY175" s="1"/>
      <c r="RHZ175" s="1"/>
      <c r="RIA175" s="1"/>
      <c r="RIB175" s="1"/>
      <c r="RIC175" s="1"/>
      <c r="RID175" s="1"/>
      <c r="RIE175" s="1"/>
      <c r="RIF175" s="1"/>
      <c r="RIG175" s="1"/>
      <c r="RIH175" s="1"/>
      <c r="RII175" s="1"/>
      <c r="RIJ175" s="1"/>
      <c r="RIK175" s="1"/>
      <c r="RIL175" s="1"/>
      <c r="RIM175" s="1"/>
      <c r="RIN175" s="1"/>
      <c r="RIO175" s="1"/>
      <c r="RIP175" s="1"/>
      <c r="RIQ175" s="1"/>
      <c r="RIR175" s="1"/>
      <c r="RIS175" s="1"/>
      <c r="RIT175" s="1"/>
      <c r="RIU175" s="1"/>
      <c r="RIV175" s="1"/>
      <c r="RIW175" s="1"/>
      <c r="RIX175" s="1"/>
      <c r="RIY175" s="1"/>
      <c r="RIZ175" s="1"/>
      <c r="RJA175" s="1"/>
      <c r="RJB175" s="1"/>
      <c r="RJC175" s="1"/>
      <c r="RJD175" s="1"/>
      <c r="RJE175" s="1"/>
      <c r="RJF175" s="1"/>
      <c r="RJG175" s="1"/>
      <c r="RJH175" s="1"/>
      <c r="RJI175" s="1"/>
      <c r="RJJ175" s="1"/>
      <c r="RJK175" s="1"/>
      <c r="RJL175" s="1"/>
      <c r="RJM175" s="1"/>
      <c r="RJN175" s="1"/>
      <c r="RJO175" s="1"/>
      <c r="RJP175" s="1"/>
      <c r="RJQ175" s="1"/>
      <c r="RJR175" s="1"/>
      <c r="RJS175" s="1"/>
      <c r="RJT175" s="1"/>
      <c r="RJU175" s="1"/>
      <c r="RJV175" s="1"/>
      <c r="RJW175" s="1"/>
      <c r="RJX175" s="1"/>
      <c r="RJY175" s="1"/>
      <c r="RJZ175" s="1"/>
      <c r="RKA175" s="1"/>
      <c r="RKB175" s="1"/>
      <c r="RKC175" s="1"/>
      <c r="RKD175" s="1"/>
      <c r="RKE175" s="1"/>
      <c r="RKF175" s="1"/>
      <c r="RKG175" s="1"/>
      <c r="RKH175" s="1"/>
      <c r="RKI175" s="1"/>
      <c r="RKJ175" s="1"/>
      <c r="RKK175" s="1"/>
      <c r="RKL175" s="1"/>
      <c r="RKM175" s="1"/>
      <c r="RKN175" s="1"/>
      <c r="RKO175" s="1"/>
      <c r="RKP175" s="1"/>
      <c r="RKQ175" s="1"/>
      <c r="RKR175" s="1"/>
      <c r="RKS175" s="1"/>
      <c r="RKT175" s="1"/>
      <c r="RKU175" s="1"/>
      <c r="RKV175" s="1"/>
      <c r="RKW175" s="1"/>
      <c r="RKX175" s="1"/>
      <c r="RKY175" s="1"/>
      <c r="RKZ175" s="1"/>
      <c r="RLA175" s="1"/>
      <c r="RLB175" s="1"/>
      <c r="RLC175" s="1"/>
      <c r="RLD175" s="1"/>
      <c r="RLE175" s="1"/>
      <c r="RLF175" s="1"/>
      <c r="RLG175" s="1"/>
      <c r="RLH175" s="1"/>
      <c r="RLI175" s="1"/>
      <c r="RLJ175" s="1"/>
      <c r="RLK175" s="1"/>
      <c r="RLL175" s="1"/>
      <c r="RLM175" s="1"/>
      <c r="RLN175" s="1"/>
      <c r="RLO175" s="1"/>
      <c r="RLP175" s="1"/>
      <c r="RLQ175" s="1"/>
      <c r="RLR175" s="1"/>
      <c r="RLS175" s="1"/>
      <c r="RLT175" s="1"/>
      <c r="RLU175" s="1"/>
      <c r="RLV175" s="1"/>
      <c r="RLW175" s="1"/>
      <c r="RLX175" s="1"/>
      <c r="RLY175" s="1"/>
      <c r="RLZ175" s="1"/>
      <c r="RMA175" s="1"/>
      <c r="RMB175" s="1"/>
      <c r="RMC175" s="1"/>
      <c r="RMD175" s="1"/>
      <c r="RME175" s="1"/>
      <c r="RMF175" s="1"/>
      <c r="RMG175" s="1"/>
      <c r="RMH175" s="1"/>
      <c r="RMI175" s="1"/>
      <c r="RMJ175" s="1"/>
      <c r="RMK175" s="1"/>
      <c r="RML175" s="1"/>
      <c r="RMM175" s="1"/>
      <c r="RMN175" s="1"/>
      <c r="RMO175" s="1"/>
      <c r="RMP175" s="1"/>
      <c r="RMQ175" s="1"/>
      <c r="RMR175" s="1"/>
      <c r="RMS175" s="1"/>
      <c r="RMT175" s="1"/>
      <c r="RMU175" s="1"/>
      <c r="RMV175" s="1"/>
      <c r="RMW175" s="1"/>
      <c r="RMX175" s="1"/>
      <c r="RMY175" s="1"/>
      <c r="RMZ175" s="1"/>
      <c r="RNA175" s="1"/>
      <c r="RNB175" s="1"/>
      <c r="RNC175" s="1"/>
      <c r="RND175" s="1"/>
      <c r="RNE175" s="1"/>
      <c r="RNF175" s="1"/>
      <c r="RNG175" s="1"/>
      <c r="RNH175" s="1"/>
      <c r="RNI175" s="1"/>
      <c r="RNJ175" s="1"/>
      <c r="RNK175" s="1"/>
      <c r="RNL175" s="1"/>
      <c r="RNM175" s="1"/>
      <c r="RNN175" s="1"/>
      <c r="RNO175" s="1"/>
      <c r="RNP175" s="1"/>
      <c r="RNQ175" s="1"/>
      <c r="RNR175" s="1"/>
      <c r="RNS175" s="1"/>
      <c r="RNT175" s="1"/>
      <c r="RNU175" s="1"/>
      <c r="RNV175" s="1"/>
      <c r="RNW175" s="1"/>
      <c r="RNX175" s="1"/>
      <c r="RNY175" s="1"/>
      <c r="RNZ175" s="1"/>
      <c r="ROA175" s="1"/>
      <c r="ROB175" s="1"/>
      <c r="ROC175" s="1"/>
      <c r="ROD175" s="1"/>
      <c r="ROE175" s="1"/>
      <c r="ROF175" s="1"/>
      <c r="ROG175" s="1"/>
      <c r="ROH175" s="1"/>
      <c r="ROI175" s="1"/>
      <c r="ROJ175" s="1"/>
      <c r="ROK175" s="1"/>
      <c r="ROL175" s="1"/>
      <c r="ROM175" s="1"/>
      <c r="RON175" s="1"/>
      <c r="ROO175" s="1"/>
      <c r="ROP175" s="1"/>
      <c r="ROQ175" s="1"/>
      <c r="ROR175" s="1"/>
      <c r="ROS175" s="1"/>
      <c r="ROT175" s="1"/>
      <c r="ROU175" s="1"/>
      <c r="ROV175" s="1"/>
      <c r="ROW175" s="1"/>
      <c r="ROX175" s="1"/>
      <c r="ROY175" s="1"/>
      <c r="ROZ175" s="1"/>
      <c r="RPA175" s="1"/>
      <c r="RPB175" s="1"/>
      <c r="RPC175" s="1"/>
      <c r="RPD175" s="1"/>
      <c r="RPE175" s="1"/>
      <c r="RPF175" s="1"/>
      <c r="RPG175" s="1"/>
      <c r="RPH175" s="1"/>
      <c r="RPI175" s="1"/>
      <c r="RPJ175" s="1"/>
      <c r="RPK175" s="1"/>
      <c r="RPL175" s="1"/>
      <c r="RPM175" s="1"/>
      <c r="RPN175" s="1"/>
      <c r="RPO175" s="1"/>
      <c r="RPP175" s="1"/>
      <c r="RPQ175" s="1"/>
      <c r="RPR175" s="1"/>
      <c r="RPS175" s="1"/>
      <c r="RPT175" s="1"/>
      <c r="RPU175" s="1"/>
      <c r="RPV175" s="1"/>
      <c r="RPW175" s="1"/>
      <c r="RPX175" s="1"/>
      <c r="RPY175" s="1"/>
      <c r="RPZ175" s="1"/>
      <c r="RQA175" s="1"/>
      <c r="RQB175" s="1"/>
      <c r="RQC175" s="1"/>
      <c r="RQD175" s="1"/>
      <c r="RQE175" s="1"/>
      <c r="RQF175" s="1"/>
      <c r="RQG175" s="1"/>
      <c r="RQH175" s="1"/>
      <c r="RQI175" s="1"/>
      <c r="RQJ175" s="1"/>
      <c r="RQK175" s="1"/>
      <c r="RQL175" s="1"/>
      <c r="RQM175" s="1"/>
      <c r="RQN175" s="1"/>
      <c r="RQO175" s="1"/>
      <c r="RQP175" s="1"/>
      <c r="RQQ175" s="1"/>
      <c r="RQR175" s="1"/>
      <c r="RQS175" s="1"/>
      <c r="RQT175" s="1"/>
      <c r="RQU175" s="1"/>
      <c r="RQV175" s="1"/>
      <c r="RQW175" s="1"/>
      <c r="RQX175" s="1"/>
      <c r="RQY175" s="1"/>
      <c r="RQZ175" s="1"/>
      <c r="RRA175" s="1"/>
      <c r="RRB175" s="1"/>
      <c r="RRC175" s="1"/>
      <c r="RRD175" s="1"/>
      <c r="RRE175" s="1"/>
      <c r="RRF175" s="1"/>
      <c r="RRG175" s="1"/>
      <c r="RRH175" s="1"/>
      <c r="RRI175" s="1"/>
      <c r="RRJ175" s="1"/>
      <c r="RRK175" s="1"/>
      <c r="RRL175" s="1"/>
      <c r="RRM175" s="1"/>
      <c r="RRN175" s="1"/>
      <c r="RRO175" s="1"/>
      <c r="RRP175" s="1"/>
      <c r="RRQ175" s="1"/>
      <c r="RRR175" s="1"/>
      <c r="RRS175" s="1"/>
      <c r="RRT175" s="1"/>
      <c r="RRU175" s="1"/>
      <c r="RRV175" s="1"/>
      <c r="RRW175" s="1"/>
      <c r="RRX175" s="1"/>
      <c r="RRY175" s="1"/>
      <c r="RRZ175" s="1"/>
      <c r="RSA175" s="1"/>
      <c r="RSB175" s="1"/>
      <c r="RSC175" s="1"/>
      <c r="RSD175" s="1"/>
      <c r="RSE175" s="1"/>
      <c r="RSF175" s="1"/>
      <c r="RSG175" s="1"/>
      <c r="RSH175" s="1"/>
      <c r="RSI175" s="1"/>
      <c r="RSJ175" s="1"/>
      <c r="RSK175" s="1"/>
      <c r="RSL175" s="1"/>
      <c r="RSM175" s="1"/>
      <c r="RSN175" s="1"/>
      <c r="RSO175" s="1"/>
      <c r="RSP175" s="1"/>
      <c r="RSQ175" s="1"/>
      <c r="RSR175" s="1"/>
      <c r="RSS175" s="1"/>
      <c r="RST175" s="1"/>
      <c r="RSU175" s="1"/>
      <c r="RSV175" s="1"/>
      <c r="RSW175" s="1"/>
      <c r="RSX175" s="1"/>
      <c r="RSY175" s="1"/>
      <c r="RSZ175" s="1"/>
      <c r="RTA175" s="1"/>
      <c r="RTB175" s="1"/>
      <c r="RTC175" s="1"/>
      <c r="RTD175" s="1"/>
      <c r="RTE175" s="1"/>
      <c r="RTF175" s="1"/>
      <c r="RTG175" s="1"/>
      <c r="RTH175" s="1"/>
      <c r="RTI175" s="1"/>
      <c r="RTJ175" s="1"/>
      <c r="RTK175" s="1"/>
      <c r="RTL175" s="1"/>
      <c r="RTM175" s="1"/>
      <c r="RTN175" s="1"/>
      <c r="RTO175" s="1"/>
      <c r="RTP175" s="1"/>
      <c r="RTQ175" s="1"/>
      <c r="RTR175" s="1"/>
      <c r="RTS175" s="1"/>
      <c r="RTT175" s="1"/>
      <c r="RTU175" s="1"/>
      <c r="RTV175" s="1"/>
      <c r="RTW175" s="1"/>
      <c r="RTX175" s="1"/>
      <c r="RTY175" s="1"/>
      <c r="RTZ175" s="1"/>
      <c r="RUA175" s="1"/>
      <c r="RUB175" s="1"/>
      <c r="RUC175" s="1"/>
      <c r="RUD175" s="1"/>
      <c r="RUE175" s="1"/>
      <c r="RUF175" s="1"/>
      <c r="RUG175" s="1"/>
      <c r="RUH175" s="1"/>
      <c r="RUI175" s="1"/>
      <c r="RUJ175" s="1"/>
      <c r="RUK175" s="1"/>
      <c r="RUL175" s="1"/>
      <c r="RUM175" s="1"/>
      <c r="RUN175" s="1"/>
      <c r="RUO175" s="1"/>
      <c r="RUP175" s="1"/>
      <c r="RUQ175" s="1"/>
      <c r="RUR175" s="1"/>
      <c r="RUS175" s="1"/>
      <c r="RUT175" s="1"/>
      <c r="RUU175" s="1"/>
      <c r="RUV175" s="1"/>
      <c r="RUW175" s="1"/>
      <c r="RUX175" s="1"/>
      <c r="RUY175" s="1"/>
      <c r="RUZ175" s="1"/>
      <c r="RVA175" s="1"/>
      <c r="RVB175" s="1"/>
      <c r="RVC175" s="1"/>
      <c r="RVD175" s="1"/>
      <c r="RVE175" s="1"/>
      <c r="RVF175" s="1"/>
      <c r="RVG175" s="1"/>
      <c r="RVH175" s="1"/>
      <c r="RVI175" s="1"/>
      <c r="RVJ175" s="1"/>
      <c r="RVK175" s="1"/>
      <c r="RVL175" s="1"/>
      <c r="RVM175" s="1"/>
      <c r="RVN175" s="1"/>
      <c r="RVO175" s="1"/>
      <c r="RVP175" s="1"/>
      <c r="RVQ175" s="1"/>
      <c r="RVR175" s="1"/>
      <c r="RVS175" s="1"/>
      <c r="RVT175" s="1"/>
      <c r="RVU175" s="1"/>
      <c r="RVV175" s="1"/>
      <c r="RVW175" s="1"/>
      <c r="RVX175" s="1"/>
      <c r="RVY175" s="1"/>
      <c r="RVZ175" s="1"/>
      <c r="RWA175" s="1"/>
      <c r="RWB175" s="1"/>
      <c r="RWC175" s="1"/>
      <c r="RWD175" s="1"/>
      <c r="RWE175" s="1"/>
      <c r="RWF175" s="1"/>
      <c r="RWG175" s="1"/>
      <c r="RWH175" s="1"/>
      <c r="RWI175" s="1"/>
      <c r="RWJ175" s="1"/>
      <c r="RWK175" s="1"/>
      <c r="RWL175" s="1"/>
      <c r="RWM175" s="1"/>
      <c r="RWN175" s="1"/>
      <c r="RWO175" s="1"/>
      <c r="RWP175" s="1"/>
      <c r="RWQ175" s="1"/>
      <c r="RWR175" s="1"/>
      <c r="RWS175" s="1"/>
      <c r="RWT175" s="1"/>
      <c r="RWU175" s="1"/>
      <c r="RWV175" s="1"/>
      <c r="RWW175" s="1"/>
      <c r="RWX175" s="1"/>
      <c r="RWY175" s="1"/>
      <c r="RWZ175" s="1"/>
      <c r="RXA175" s="1"/>
      <c r="RXB175" s="1"/>
      <c r="RXC175" s="1"/>
      <c r="RXD175" s="1"/>
      <c r="RXE175" s="1"/>
      <c r="RXF175" s="1"/>
      <c r="RXG175" s="1"/>
      <c r="RXH175" s="1"/>
      <c r="RXI175" s="1"/>
      <c r="RXJ175" s="1"/>
      <c r="RXK175" s="1"/>
      <c r="RXL175" s="1"/>
      <c r="RXM175" s="1"/>
      <c r="RXN175" s="1"/>
      <c r="RXO175" s="1"/>
      <c r="RXP175" s="1"/>
      <c r="RXQ175" s="1"/>
      <c r="RXR175" s="1"/>
      <c r="RXS175" s="1"/>
      <c r="RXT175" s="1"/>
      <c r="RXU175" s="1"/>
      <c r="RXV175" s="1"/>
      <c r="RXW175" s="1"/>
      <c r="RXX175" s="1"/>
      <c r="RXY175" s="1"/>
      <c r="RXZ175" s="1"/>
      <c r="RYA175" s="1"/>
      <c r="RYB175" s="1"/>
      <c r="RYC175" s="1"/>
      <c r="RYD175" s="1"/>
      <c r="RYE175" s="1"/>
      <c r="RYF175" s="1"/>
      <c r="RYG175" s="1"/>
      <c r="RYH175" s="1"/>
      <c r="RYI175" s="1"/>
      <c r="RYJ175" s="1"/>
      <c r="RYK175" s="1"/>
      <c r="RYL175" s="1"/>
      <c r="RYM175" s="1"/>
      <c r="RYN175" s="1"/>
      <c r="RYO175" s="1"/>
      <c r="RYP175" s="1"/>
      <c r="RYQ175" s="1"/>
      <c r="RYR175" s="1"/>
      <c r="RYS175" s="1"/>
      <c r="RYT175" s="1"/>
      <c r="RYU175" s="1"/>
      <c r="RYV175" s="1"/>
      <c r="RYW175" s="1"/>
      <c r="RYX175" s="1"/>
      <c r="RYY175" s="1"/>
      <c r="RYZ175" s="1"/>
      <c r="RZA175" s="1"/>
      <c r="RZB175" s="1"/>
      <c r="RZC175" s="1"/>
      <c r="RZD175" s="1"/>
      <c r="RZE175" s="1"/>
      <c r="RZF175" s="1"/>
      <c r="RZG175" s="1"/>
      <c r="RZH175" s="1"/>
      <c r="RZI175" s="1"/>
      <c r="RZJ175" s="1"/>
      <c r="RZK175" s="1"/>
      <c r="RZL175" s="1"/>
      <c r="RZM175" s="1"/>
      <c r="RZN175" s="1"/>
      <c r="RZO175" s="1"/>
      <c r="RZP175" s="1"/>
      <c r="RZQ175" s="1"/>
      <c r="RZR175" s="1"/>
      <c r="RZS175" s="1"/>
      <c r="RZT175" s="1"/>
      <c r="RZU175" s="1"/>
      <c r="RZV175" s="1"/>
      <c r="RZW175" s="1"/>
      <c r="RZX175" s="1"/>
      <c r="RZY175" s="1"/>
      <c r="RZZ175" s="1"/>
      <c r="SAA175" s="1"/>
      <c r="SAB175" s="1"/>
      <c r="SAC175" s="1"/>
      <c r="SAD175" s="1"/>
      <c r="SAE175" s="1"/>
      <c r="SAF175" s="1"/>
      <c r="SAG175" s="1"/>
      <c r="SAH175" s="1"/>
      <c r="SAI175" s="1"/>
      <c r="SAJ175" s="1"/>
      <c r="SAK175" s="1"/>
      <c r="SAL175" s="1"/>
      <c r="SAM175" s="1"/>
      <c r="SAN175" s="1"/>
      <c r="SAO175" s="1"/>
      <c r="SAP175" s="1"/>
      <c r="SAQ175" s="1"/>
      <c r="SAR175" s="1"/>
      <c r="SAS175" s="1"/>
      <c r="SAT175" s="1"/>
      <c r="SAU175" s="1"/>
      <c r="SAV175" s="1"/>
      <c r="SAW175" s="1"/>
      <c r="SAX175" s="1"/>
      <c r="SAY175" s="1"/>
      <c r="SAZ175" s="1"/>
      <c r="SBA175" s="1"/>
      <c r="SBB175" s="1"/>
      <c r="SBC175" s="1"/>
      <c r="SBD175" s="1"/>
      <c r="SBE175" s="1"/>
      <c r="SBF175" s="1"/>
      <c r="SBG175" s="1"/>
      <c r="SBH175" s="1"/>
      <c r="SBI175" s="1"/>
      <c r="SBJ175" s="1"/>
      <c r="SBK175" s="1"/>
      <c r="SBL175" s="1"/>
      <c r="SBM175" s="1"/>
      <c r="SBN175" s="1"/>
      <c r="SBO175" s="1"/>
      <c r="SBP175" s="1"/>
      <c r="SBQ175" s="1"/>
      <c r="SBR175" s="1"/>
      <c r="SBS175" s="1"/>
      <c r="SBT175" s="1"/>
      <c r="SBU175" s="1"/>
      <c r="SBV175" s="1"/>
      <c r="SBW175" s="1"/>
      <c r="SBX175" s="1"/>
      <c r="SBY175" s="1"/>
      <c r="SBZ175" s="1"/>
      <c r="SCA175" s="1"/>
      <c r="SCB175" s="1"/>
      <c r="SCC175" s="1"/>
      <c r="SCD175" s="1"/>
      <c r="SCE175" s="1"/>
      <c r="SCF175" s="1"/>
      <c r="SCG175" s="1"/>
      <c r="SCH175" s="1"/>
      <c r="SCI175" s="1"/>
      <c r="SCJ175" s="1"/>
      <c r="SCK175" s="1"/>
      <c r="SCL175" s="1"/>
      <c r="SCM175" s="1"/>
      <c r="SCN175" s="1"/>
      <c r="SCO175" s="1"/>
      <c r="SCP175" s="1"/>
      <c r="SCQ175" s="1"/>
      <c r="SCR175" s="1"/>
      <c r="SCS175" s="1"/>
      <c r="SCT175" s="1"/>
      <c r="SCU175" s="1"/>
      <c r="SCV175" s="1"/>
      <c r="SCW175" s="1"/>
      <c r="SCX175" s="1"/>
      <c r="SCY175" s="1"/>
      <c r="SCZ175" s="1"/>
      <c r="SDA175" s="1"/>
      <c r="SDB175" s="1"/>
      <c r="SDC175" s="1"/>
      <c r="SDD175" s="1"/>
      <c r="SDE175" s="1"/>
      <c r="SDF175" s="1"/>
      <c r="SDG175" s="1"/>
      <c r="SDH175" s="1"/>
      <c r="SDI175" s="1"/>
      <c r="SDJ175" s="1"/>
      <c r="SDK175" s="1"/>
      <c r="SDL175" s="1"/>
      <c r="SDM175" s="1"/>
      <c r="SDN175" s="1"/>
      <c r="SDO175" s="1"/>
      <c r="SDP175" s="1"/>
      <c r="SDQ175" s="1"/>
      <c r="SDR175" s="1"/>
      <c r="SDS175" s="1"/>
      <c r="SDT175" s="1"/>
      <c r="SDU175" s="1"/>
      <c r="SDV175" s="1"/>
      <c r="SDW175" s="1"/>
      <c r="SDX175" s="1"/>
      <c r="SDY175" s="1"/>
      <c r="SDZ175" s="1"/>
      <c r="SEA175" s="1"/>
      <c r="SEB175" s="1"/>
      <c r="SEC175" s="1"/>
      <c r="SED175" s="1"/>
      <c r="SEE175" s="1"/>
      <c r="SEF175" s="1"/>
      <c r="SEG175" s="1"/>
      <c r="SEH175" s="1"/>
      <c r="SEI175" s="1"/>
      <c r="SEJ175" s="1"/>
      <c r="SEK175" s="1"/>
      <c r="SEL175" s="1"/>
      <c r="SEM175" s="1"/>
      <c r="SEN175" s="1"/>
      <c r="SEO175" s="1"/>
      <c r="SEP175" s="1"/>
      <c r="SEQ175" s="1"/>
      <c r="SER175" s="1"/>
      <c r="SES175" s="1"/>
      <c r="SET175" s="1"/>
      <c r="SEU175" s="1"/>
      <c r="SEV175" s="1"/>
      <c r="SEW175" s="1"/>
      <c r="SEX175" s="1"/>
      <c r="SEY175" s="1"/>
      <c r="SEZ175" s="1"/>
      <c r="SFA175" s="1"/>
      <c r="SFB175" s="1"/>
      <c r="SFC175" s="1"/>
      <c r="SFD175" s="1"/>
      <c r="SFE175" s="1"/>
      <c r="SFF175" s="1"/>
      <c r="SFG175" s="1"/>
      <c r="SFH175" s="1"/>
      <c r="SFI175" s="1"/>
      <c r="SFJ175" s="1"/>
      <c r="SFK175" s="1"/>
      <c r="SFL175" s="1"/>
      <c r="SFM175" s="1"/>
      <c r="SFN175" s="1"/>
      <c r="SFO175" s="1"/>
      <c r="SFP175" s="1"/>
      <c r="SFQ175" s="1"/>
      <c r="SFR175" s="1"/>
      <c r="SFS175" s="1"/>
      <c r="SFT175" s="1"/>
      <c r="SFU175" s="1"/>
      <c r="SFV175" s="1"/>
      <c r="SFW175" s="1"/>
      <c r="SFX175" s="1"/>
      <c r="SFY175" s="1"/>
      <c r="SFZ175" s="1"/>
      <c r="SGA175" s="1"/>
      <c r="SGB175" s="1"/>
      <c r="SGC175" s="1"/>
      <c r="SGD175" s="1"/>
      <c r="SGE175" s="1"/>
      <c r="SGF175" s="1"/>
      <c r="SGG175" s="1"/>
      <c r="SGH175" s="1"/>
      <c r="SGI175" s="1"/>
      <c r="SGJ175" s="1"/>
      <c r="SGK175" s="1"/>
      <c r="SGL175" s="1"/>
      <c r="SGM175" s="1"/>
      <c r="SGN175" s="1"/>
      <c r="SGO175" s="1"/>
      <c r="SGP175" s="1"/>
      <c r="SGQ175" s="1"/>
      <c r="SGR175" s="1"/>
      <c r="SGS175" s="1"/>
      <c r="SGT175" s="1"/>
      <c r="SGU175" s="1"/>
      <c r="SGV175" s="1"/>
      <c r="SGW175" s="1"/>
      <c r="SGX175" s="1"/>
      <c r="SGY175" s="1"/>
      <c r="SGZ175" s="1"/>
      <c r="SHA175" s="1"/>
      <c r="SHB175" s="1"/>
      <c r="SHC175" s="1"/>
      <c r="SHD175" s="1"/>
      <c r="SHE175" s="1"/>
      <c r="SHF175" s="1"/>
      <c r="SHG175" s="1"/>
      <c r="SHH175" s="1"/>
      <c r="SHI175" s="1"/>
      <c r="SHJ175" s="1"/>
      <c r="SHK175" s="1"/>
      <c r="SHL175" s="1"/>
      <c r="SHM175" s="1"/>
      <c r="SHN175" s="1"/>
      <c r="SHO175" s="1"/>
      <c r="SHP175" s="1"/>
      <c r="SHQ175" s="1"/>
      <c r="SHR175" s="1"/>
      <c r="SHS175" s="1"/>
      <c r="SHT175" s="1"/>
      <c r="SHU175" s="1"/>
      <c r="SHV175" s="1"/>
      <c r="SHW175" s="1"/>
      <c r="SHX175" s="1"/>
      <c r="SHY175" s="1"/>
      <c r="SHZ175" s="1"/>
      <c r="SIA175" s="1"/>
      <c r="SIB175" s="1"/>
      <c r="SIC175" s="1"/>
      <c r="SID175" s="1"/>
      <c r="SIE175" s="1"/>
      <c r="SIF175" s="1"/>
      <c r="SIG175" s="1"/>
      <c r="SIH175" s="1"/>
      <c r="SII175" s="1"/>
      <c r="SIJ175" s="1"/>
      <c r="SIK175" s="1"/>
      <c r="SIL175" s="1"/>
      <c r="SIM175" s="1"/>
      <c r="SIN175" s="1"/>
      <c r="SIO175" s="1"/>
      <c r="SIP175" s="1"/>
      <c r="SIQ175" s="1"/>
      <c r="SIR175" s="1"/>
      <c r="SIS175" s="1"/>
      <c r="SIT175" s="1"/>
      <c r="SIU175" s="1"/>
      <c r="SIV175" s="1"/>
      <c r="SIW175" s="1"/>
      <c r="SIX175" s="1"/>
      <c r="SIY175" s="1"/>
      <c r="SIZ175" s="1"/>
      <c r="SJA175" s="1"/>
      <c r="SJB175" s="1"/>
      <c r="SJC175" s="1"/>
      <c r="SJD175" s="1"/>
      <c r="SJE175" s="1"/>
      <c r="SJF175" s="1"/>
      <c r="SJG175" s="1"/>
      <c r="SJH175" s="1"/>
      <c r="SJI175" s="1"/>
      <c r="SJJ175" s="1"/>
      <c r="SJK175" s="1"/>
      <c r="SJL175" s="1"/>
      <c r="SJM175" s="1"/>
      <c r="SJN175" s="1"/>
      <c r="SJO175" s="1"/>
      <c r="SJP175" s="1"/>
      <c r="SJQ175" s="1"/>
      <c r="SJR175" s="1"/>
      <c r="SJS175" s="1"/>
      <c r="SJT175" s="1"/>
      <c r="SJU175" s="1"/>
      <c r="SJV175" s="1"/>
      <c r="SJW175" s="1"/>
      <c r="SJX175" s="1"/>
      <c r="SJY175" s="1"/>
      <c r="SJZ175" s="1"/>
      <c r="SKA175" s="1"/>
      <c r="SKB175" s="1"/>
      <c r="SKC175" s="1"/>
      <c r="SKD175" s="1"/>
      <c r="SKE175" s="1"/>
      <c r="SKF175" s="1"/>
      <c r="SKG175" s="1"/>
      <c r="SKH175" s="1"/>
      <c r="SKI175" s="1"/>
      <c r="SKJ175" s="1"/>
      <c r="SKK175" s="1"/>
      <c r="SKL175" s="1"/>
      <c r="SKM175" s="1"/>
      <c r="SKN175" s="1"/>
      <c r="SKO175" s="1"/>
      <c r="SKP175" s="1"/>
      <c r="SKQ175" s="1"/>
      <c r="SKR175" s="1"/>
      <c r="SKS175" s="1"/>
      <c r="SKT175" s="1"/>
      <c r="SKU175" s="1"/>
      <c r="SKV175" s="1"/>
      <c r="SKW175" s="1"/>
      <c r="SKX175" s="1"/>
      <c r="SKY175" s="1"/>
      <c r="SKZ175" s="1"/>
      <c r="SLA175" s="1"/>
      <c r="SLB175" s="1"/>
      <c r="SLC175" s="1"/>
      <c r="SLD175" s="1"/>
      <c r="SLE175" s="1"/>
      <c r="SLF175" s="1"/>
      <c r="SLG175" s="1"/>
      <c r="SLH175" s="1"/>
      <c r="SLI175" s="1"/>
      <c r="SLJ175" s="1"/>
      <c r="SLK175" s="1"/>
      <c r="SLL175" s="1"/>
      <c r="SLM175" s="1"/>
      <c r="SLN175" s="1"/>
      <c r="SLO175" s="1"/>
      <c r="SLP175" s="1"/>
      <c r="SLQ175" s="1"/>
      <c r="SLR175" s="1"/>
      <c r="SLS175" s="1"/>
      <c r="SLT175" s="1"/>
      <c r="SLU175" s="1"/>
      <c r="SLV175" s="1"/>
      <c r="SLW175" s="1"/>
      <c r="SLX175" s="1"/>
      <c r="SLY175" s="1"/>
      <c r="SLZ175" s="1"/>
      <c r="SMA175" s="1"/>
      <c r="SMB175" s="1"/>
      <c r="SMC175" s="1"/>
      <c r="SMD175" s="1"/>
      <c r="SME175" s="1"/>
      <c r="SMF175" s="1"/>
      <c r="SMG175" s="1"/>
      <c r="SMH175" s="1"/>
      <c r="SMI175" s="1"/>
      <c r="SMJ175" s="1"/>
      <c r="SMK175" s="1"/>
      <c r="SML175" s="1"/>
      <c r="SMM175" s="1"/>
      <c r="SMN175" s="1"/>
      <c r="SMO175" s="1"/>
      <c r="SMP175" s="1"/>
      <c r="SMQ175" s="1"/>
      <c r="SMR175" s="1"/>
      <c r="SMS175" s="1"/>
      <c r="SMT175" s="1"/>
      <c r="SMU175" s="1"/>
      <c r="SMV175" s="1"/>
      <c r="SMW175" s="1"/>
      <c r="SMX175" s="1"/>
      <c r="SMY175" s="1"/>
      <c r="SMZ175" s="1"/>
      <c r="SNA175" s="1"/>
      <c r="SNB175" s="1"/>
      <c r="SNC175" s="1"/>
      <c r="SND175" s="1"/>
      <c r="SNE175" s="1"/>
      <c r="SNF175" s="1"/>
      <c r="SNG175" s="1"/>
      <c r="SNH175" s="1"/>
      <c r="SNI175" s="1"/>
      <c r="SNJ175" s="1"/>
      <c r="SNK175" s="1"/>
      <c r="SNL175" s="1"/>
      <c r="SNM175" s="1"/>
      <c r="SNN175" s="1"/>
      <c r="SNO175" s="1"/>
      <c r="SNP175" s="1"/>
      <c r="SNQ175" s="1"/>
      <c r="SNR175" s="1"/>
      <c r="SNS175" s="1"/>
      <c r="SNT175" s="1"/>
      <c r="SNU175" s="1"/>
      <c r="SNV175" s="1"/>
      <c r="SNW175" s="1"/>
      <c r="SNX175" s="1"/>
      <c r="SNY175" s="1"/>
      <c r="SNZ175" s="1"/>
      <c r="SOA175" s="1"/>
      <c r="SOB175" s="1"/>
      <c r="SOC175" s="1"/>
      <c r="SOD175" s="1"/>
      <c r="SOE175" s="1"/>
      <c r="SOF175" s="1"/>
      <c r="SOG175" s="1"/>
      <c r="SOH175" s="1"/>
      <c r="SOI175" s="1"/>
      <c r="SOJ175" s="1"/>
      <c r="SOK175" s="1"/>
      <c r="SOL175" s="1"/>
      <c r="SOM175" s="1"/>
      <c r="SON175" s="1"/>
      <c r="SOO175" s="1"/>
      <c r="SOP175" s="1"/>
      <c r="SOQ175" s="1"/>
      <c r="SOR175" s="1"/>
      <c r="SOS175" s="1"/>
      <c r="SOT175" s="1"/>
      <c r="SOU175" s="1"/>
      <c r="SOV175" s="1"/>
      <c r="SOW175" s="1"/>
      <c r="SOX175" s="1"/>
      <c r="SOY175" s="1"/>
      <c r="SOZ175" s="1"/>
      <c r="SPA175" s="1"/>
      <c r="SPB175" s="1"/>
      <c r="SPC175" s="1"/>
      <c r="SPD175" s="1"/>
      <c r="SPE175" s="1"/>
      <c r="SPF175" s="1"/>
      <c r="SPG175" s="1"/>
      <c r="SPH175" s="1"/>
      <c r="SPI175" s="1"/>
      <c r="SPJ175" s="1"/>
      <c r="SPK175" s="1"/>
      <c r="SPL175" s="1"/>
      <c r="SPM175" s="1"/>
      <c r="SPN175" s="1"/>
      <c r="SPO175" s="1"/>
      <c r="SPP175" s="1"/>
      <c r="SPQ175" s="1"/>
      <c r="SPR175" s="1"/>
      <c r="SPS175" s="1"/>
      <c r="SPT175" s="1"/>
      <c r="SPU175" s="1"/>
      <c r="SPV175" s="1"/>
      <c r="SPW175" s="1"/>
      <c r="SPX175" s="1"/>
      <c r="SPY175" s="1"/>
      <c r="SPZ175" s="1"/>
      <c r="SQA175" s="1"/>
      <c r="SQB175" s="1"/>
      <c r="SQC175" s="1"/>
      <c r="SQD175" s="1"/>
      <c r="SQE175" s="1"/>
      <c r="SQF175" s="1"/>
      <c r="SQG175" s="1"/>
      <c r="SQH175" s="1"/>
      <c r="SQI175" s="1"/>
      <c r="SQJ175" s="1"/>
      <c r="SQK175" s="1"/>
      <c r="SQL175" s="1"/>
      <c r="SQM175" s="1"/>
      <c r="SQN175" s="1"/>
      <c r="SQO175" s="1"/>
      <c r="SQP175" s="1"/>
      <c r="SQQ175" s="1"/>
      <c r="SQR175" s="1"/>
      <c r="SQS175" s="1"/>
      <c r="SQT175" s="1"/>
      <c r="SQU175" s="1"/>
      <c r="SQV175" s="1"/>
      <c r="SQW175" s="1"/>
      <c r="SQX175" s="1"/>
      <c r="SQY175" s="1"/>
      <c r="SQZ175" s="1"/>
      <c r="SRA175" s="1"/>
      <c r="SRB175" s="1"/>
      <c r="SRC175" s="1"/>
      <c r="SRD175" s="1"/>
      <c r="SRE175" s="1"/>
      <c r="SRF175" s="1"/>
      <c r="SRG175" s="1"/>
      <c r="SRH175" s="1"/>
      <c r="SRI175" s="1"/>
      <c r="SRJ175" s="1"/>
      <c r="SRK175" s="1"/>
      <c r="SRL175" s="1"/>
      <c r="SRM175" s="1"/>
      <c r="SRN175" s="1"/>
      <c r="SRO175" s="1"/>
      <c r="SRP175" s="1"/>
      <c r="SRQ175" s="1"/>
      <c r="SRR175" s="1"/>
      <c r="SRS175" s="1"/>
      <c r="SRT175" s="1"/>
      <c r="SRU175" s="1"/>
      <c r="SRV175" s="1"/>
      <c r="SRW175" s="1"/>
      <c r="SRX175" s="1"/>
      <c r="SRY175" s="1"/>
      <c r="SRZ175" s="1"/>
      <c r="SSA175" s="1"/>
      <c r="SSB175" s="1"/>
      <c r="SSC175" s="1"/>
      <c r="SSD175" s="1"/>
      <c r="SSE175" s="1"/>
      <c r="SSF175" s="1"/>
      <c r="SSG175" s="1"/>
      <c r="SSH175" s="1"/>
      <c r="SSI175" s="1"/>
      <c r="SSJ175" s="1"/>
      <c r="SSK175" s="1"/>
      <c r="SSL175" s="1"/>
      <c r="SSM175" s="1"/>
      <c r="SSN175" s="1"/>
      <c r="SSO175" s="1"/>
      <c r="SSP175" s="1"/>
      <c r="SSQ175" s="1"/>
      <c r="SSR175" s="1"/>
      <c r="SSS175" s="1"/>
      <c r="SST175" s="1"/>
      <c r="SSU175" s="1"/>
      <c r="SSV175" s="1"/>
      <c r="SSW175" s="1"/>
      <c r="SSX175" s="1"/>
      <c r="SSY175" s="1"/>
      <c r="SSZ175" s="1"/>
      <c r="STA175" s="1"/>
      <c r="STB175" s="1"/>
      <c r="STC175" s="1"/>
      <c r="STD175" s="1"/>
      <c r="STE175" s="1"/>
      <c r="STF175" s="1"/>
      <c r="STG175" s="1"/>
      <c r="STH175" s="1"/>
      <c r="STI175" s="1"/>
      <c r="STJ175" s="1"/>
      <c r="STK175" s="1"/>
      <c r="STL175" s="1"/>
      <c r="STM175" s="1"/>
      <c r="STN175" s="1"/>
      <c r="STO175" s="1"/>
      <c r="STP175" s="1"/>
      <c r="STQ175" s="1"/>
      <c r="STR175" s="1"/>
      <c r="STS175" s="1"/>
      <c r="STT175" s="1"/>
      <c r="STU175" s="1"/>
      <c r="STV175" s="1"/>
      <c r="STW175" s="1"/>
      <c r="STX175" s="1"/>
      <c r="STY175" s="1"/>
      <c r="STZ175" s="1"/>
      <c r="SUA175" s="1"/>
      <c r="SUB175" s="1"/>
      <c r="SUC175" s="1"/>
      <c r="SUD175" s="1"/>
      <c r="SUE175" s="1"/>
      <c r="SUF175" s="1"/>
      <c r="SUG175" s="1"/>
      <c r="SUH175" s="1"/>
      <c r="SUI175" s="1"/>
      <c r="SUJ175" s="1"/>
      <c r="SUK175" s="1"/>
      <c r="SUL175" s="1"/>
      <c r="SUM175" s="1"/>
      <c r="SUN175" s="1"/>
      <c r="SUO175" s="1"/>
      <c r="SUP175" s="1"/>
      <c r="SUQ175" s="1"/>
      <c r="SUR175" s="1"/>
      <c r="SUS175" s="1"/>
      <c r="SUT175" s="1"/>
      <c r="SUU175" s="1"/>
      <c r="SUV175" s="1"/>
      <c r="SUW175" s="1"/>
      <c r="SUX175" s="1"/>
      <c r="SUY175" s="1"/>
      <c r="SUZ175" s="1"/>
      <c r="SVA175" s="1"/>
      <c r="SVB175" s="1"/>
      <c r="SVC175" s="1"/>
      <c r="SVD175" s="1"/>
      <c r="SVE175" s="1"/>
      <c r="SVF175" s="1"/>
      <c r="SVG175" s="1"/>
      <c r="SVH175" s="1"/>
      <c r="SVI175" s="1"/>
      <c r="SVJ175" s="1"/>
      <c r="SVK175" s="1"/>
      <c r="SVL175" s="1"/>
      <c r="SVM175" s="1"/>
      <c r="SVN175" s="1"/>
      <c r="SVO175" s="1"/>
      <c r="SVP175" s="1"/>
      <c r="SVQ175" s="1"/>
      <c r="SVR175" s="1"/>
      <c r="SVS175" s="1"/>
      <c r="SVT175" s="1"/>
      <c r="SVU175" s="1"/>
      <c r="SVV175" s="1"/>
      <c r="SVW175" s="1"/>
      <c r="SVX175" s="1"/>
      <c r="SVY175" s="1"/>
      <c r="SVZ175" s="1"/>
      <c r="SWA175" s="1"/>
      <c r="SWB175" s="1"/>
      <c r="SWC175" s="1"/>
      <c r="SWD175" s="1"/>
      <c r="SWE175" s="1"/>
      <c r="SWF175" s="1"/>
      <c r="SWG175" s="1"/>
      <c r="SWH175" s="1"/>
      <c r="SWI175" s="1"/>
      <c r="SWJ175" s="1"/>
      <c r="SWK175" s="1"/>
      <c r="SWL175" s="1"/>
      <c r="SWM175" s="1"/>
      <c r="SWN175" s="1"/>
      <c r="SWO175" s="1"/>
      <c r="SWP175" s="1"/>
      <c r="SWQ175" s="1"/>
      <c r="SWR175" s="1"/>
      <c r="SWS175" s="1"/>
      <c r="SWT175" s="1"/>
      <c r="SWU175" s="1"/>
      <c r="SWV175" s="1"/>
      <c r="SWW175" s="1"/>
      <c r="SWX175" s="1"/>
      <c r="SWY175" s="1"/>
      <c r="SWZ175" s="1"/>
      <c r="SXA175" s="1"/>
      <c r="SXB175" s="1"/>
      <c r="SXC175" s="1"/>
      <c r="SXD175" s="1"/>
      <c r="SXE175" s="1"/>
      <c r="SXF175" s="1"/>
      <c r="SXG175" s="1"/>
      <c r="SXH175" s="1"/>
      <c r="SXI175" s="1"/>
      <c r="SXJ175" s="1"/>
      <c r="SXK175" s="1"/>
      <c r="SXL175" s="1"/>
      <c r="SXM175" s="1"/>
      <c r="SXN175" s="1"/>
      <c r="SXO175" s="1"/>
      <c r="SXP175" s="1"/>
      <c r="SXQ175" s="1"/>
      <c r="SXR175" s="1"/>
      <c r="SXS175" s="1"/>
      <c r="SXT175" s="1"/>
      <c r="SXU175" s="1"/>
      <c r="SXV175" s="1"/>
      <c r="SXW175" s="1"/>
      <c r="SXX175" s="1"/>
      <c r="SXY175" s="1"/>
      <c r="SXZ175" s="1"/>
      <c r="SYA175" s="1"/>
      <c r="SYB175" s="1"/>
      <c r="SYC175" s="1"/>
      <c r="SYD175" s="1"/>
      <c r="SYE175" s="1"/>
      <c r="SYF175" s="1"/>
      <c r="SYG175" s="1"/>
      <c r="SYH175" s="1"/>
      <c r="SYI175" s="1"/>
      <c r="SYJ175" s="1"/>
      <c r="SYK175" s="1"/>
      <c r="SYL175" s="1"/>
      <c r="SYM175" s="1"/>
      <c r="SYN175" s="1"/>
      <c r="SYO175" s="1"/>
      <c r="SYP175" s="1"/>
      <c r="SYQ175" s="1"/>
      <c r="SYR175" s="1"/>
      <c r="SYS175" s="1"/>
      <c r="SYT175" s="1"/>
      <c r="SYU175" s="1"/>
      <c r="SYV175" s="1"/>
      <c r="SYW175" s="1"/>
      <c r="SYX175" s="1"/>
      <c r="SYY175" s="1"/>
      <c r="SYZ175" s="1"/>
      <c r="SZA175" s="1"/>
      <c r="SZB175" s="1"/>
      <c r="SZC175" s="1"/>
      <c r="SZD175" s="1"/>
      <c r="SZE175" s="1"/>
      <c r="SZF175" s="1"/>
      <c r="SZG175" s="1"/>
      <c r="SZH175" s="1"/>
      <c r="SZI175" s="1"/>
      <c r="SZJ175" s="1"/>
      <c r="SZK175" s="1"/>
      <c r="SZL175" s="1"/>
      <c r="SZM175" s="1"/>
      <c r="SZN175" s="1"/>
      <c r="SZO175" s="1"/>
      <c r="SZP175" s="1"/>
      <c r="SZQ175" s="1"/>
      <c r="SZR175" s="1"/>
      <c r="SZS175" s="1"/>
      <c r="SZT175" s="1"/>
      <c r="SZU175" s="1"/>
      <c r="SZV175" s="1"/>
      <c r="SZW175" s="1"/>
      <c r="SZX175" s="1"/>
      <c r="SZY175" s="1"/>
      <c r="SZZ175" s="1"/>
      <c r="TAA175" s="1"/>
      <c r="TAB175" s="1"/>
      <c r="TAC175" s="1"/>
      <c r="TAD175" s="1"/>
      <c r="TAE175" s="1"/>
      <c r="TAF175" s="1"/>
      <c r="TAG175" s="1"/>
      <c r="TAH175" s="1"/>
      <c r="TAI175" s="1"/>
      <c r="TAJ175" s="1"/>
      <c r="TAK175" s="1"/>
      <c r="TAL175" s="1"/>
      <c r="TAM175" s="1"/>
      <c r="TAN175" s="1"/>
      <c r="TAO175" s="1"/>
      <c r="TAP175" s="1"/>
      <c r="TAQ175" s="1"/>
      <c r="TAR175" s="1"/>
      <c r="TAS175" s="1"/>
      <c r="TAT175" s="1"/>
      <c r="TAU175" s="1"/>
      <c r="TAV175" s="1"/>
      <c r="TAW175" s="1"/>
      <c r="TAX175" s="1"/>
      <c r="TAY175" s="1"/>
      <c r="TAZ175" s="1"/>
      <c r="TBA175" s="1"/>
      <c r="TBB175" s="1"/>
      <c r="TBC175" s="1"/>
      <c r="TBD175" s="1"/>
      <c r="TBE175" s="1"/>
      <c r="TBF175" s="1"/>
      <c r="TBG175" s="1"/>
      <c r="TBH175" s="1"/>
      <c r="TBI175" s="1"/>
      <c r="TBJ175" s="1"/>
      <c r="TBK175" s="1"/>
      <c r="TBL175" s="1"/>
      <c r="TBM175" s="1"/>
      <c r="TBN175" s="1"/>
      <c r="TBO175" s="1"/>
      <c r="TBP175" s="1"/>
      <c r="TBQ175" s="1"/>
      <c r="TBR175" s="1"/>
      <c r="TBS175" s="1"/>
      <c r="TBT175" s="1"/>
      <c r="TBU175" s="1"/>
      <c r="TBV175" s="1"/>
      <c r="TBW175" s="1"/>
      <c r="TBX175" s="1"/>
      <c r="TBY175" s="1"/>
      <c r="TBZ175" s="1"/>
      <c r="TCA175" s="1"/>
      <c r="TCB175" s="1"/>
      <c r="TCC175" s="1"/>
      <c r="TCD175" s="1"/>
      <c r="TCE175" s="1"/>
      <c r="TCF175" s="1"/>
      <c r="TCG175" s="1"/>
      <c r="TCH175" s="1"/>
      <c r="TCI175" s="1"/>
      <c r="TCJ175" s="1"/>
      <c r="TCK175" s="1"/>
      <c r="TCL175" s="1"/>
      <c r="TCM175" s="1"/>
      <c r="TCN175" s="1"/>
      <c r="TCO175" s="1"/>
      <c r="TCP175" s="1"/>
      <c r="TCQ175" s="1"/>
      <c r="TCR175" s="1"/>
      <c r="TCS175" s="1"/>
      <c r="TCT175" s="1"/>
      <c r="TCU175" s="1"/>
      <c r="TCV175" s="1"/>
      <c r="TCW175" s="1"/>
      <c r="TCX175" s="1"/>
      <c r="TCY175" s="1"/>
      <c r="TCZ175" s="1"/>
      <c r="TDA175" s="1"/>
      <c r="TDB175" s="1"/>
      <c r="TDC175" s="1"/>
      <c r="TDD175" s="1"/>
      <c r="TDE175" s="1"/>
      <c r="TDF175" s="1"/>
      <c r="TDG175" s="1"/>
      <c r="TDH175" s="1"/>
      <c r="TDI175" s="1"/>
      <c r="TDJ175" s="1"/>
      <c r="TDK175" s="1"/>
      <c r="TDL175" s="1"/>
      <c r="TDM175" s="1"/>
      <c r="TDN175" s="1"/>
      <c r="TDO175" s="1"/>
      <c r="TDP175" s="1"/>
      <c r="TDQ175" s="1"/>
      <c r="TDR175" s="1"/>
      <c r="TDS175" s="1"/>
      <c r="TDT175" s="1"/>
      <c r="TDU175" s="1"/>
      <c r="TDV175" s="1"/>
      <c r="TDW175" s="1"/>
      <c r="TDX175" s="1"/>
      <c r="TDY175" s="1"/>
      <c r="TDZ175" s="1"/>
      <c r="TEA175" s="1"/>
      <c r="TEB175" s="1"/>
      <c r="TEC175" s="1"/>
      <c r="TED175" s="1"/>
      <c r="TEE175" s="1"/>
      <c r="TEF175" s="1"/>
      <c r="TEG175" s="1"/>
      <c r="TEH175" s="1"/>
      <c r="TEI175" s="1"/>
      <c r="TEJ175" s="1"/>
      <c r="TEK175" s="1"/>
      <c r="TEL175" s="1"/>
      <c r="TEM175" s="1"/>
      <c r="TEN175" s="1"/>
      <c r="TEO175" s="1"/>
      <c r="TEP175" s="1"/>
      <c r="TEQ175" s="1"/>
      <c r="TER175" s="1"/>
      <c r="TES175" s="1"/>
      <c r="TET175" s="1"/>
      <c r="TEU175" s="1"/>
      <c r="TEV175" s="1"/>
      <c r="TEW175" s="1"/>
      <c r="TEX175" s="1"/>
      <c r="TEY175" s="1"/>
      <c r="TEZ175" s="1"/>
      <c r="TFA175" s="1"/>
      <c r="TFB175" s="1"/>
      <c r="TFC175" s="1"/>
      <c r="TFD175" s="1"/>
      <c r="TFE175" s="1"/>
      <c r="TFF175" s="1"/>
      <c r="TFG175" s="1"/>
      <c r="TFH175" s="1"/>
      <c r="TFI175" s="1"/>
      <c r="TFJ175" s="1"/>
      <c r="TFK175" s="1"/>
      <c r="TFL175" s="1"/>
      <c r="TFM175" s="1"/>
      <c r="TFN175" s="1"/>
      <c r="TFO175" s="1"/>
      <c r="TFP175" s="1"/>
      <c r="TFQ175" s="1"/>
      <c r="TFR175" s="1"/>
      <c r="TFS175" s="1"/>
      <c r="TFT175" s="1"/>
      <c r="TFU175" s="1"/>
      <c r="TFV175" s="1"/>
      <c r="TFW175" s="1"/>
      <c r="TFX175" s="1"/>
      <c r="TFY175" s="1"/>
      <c r="TFZ175" s="1"/>
      <c r="TGA175" s="1"/>
      <c r="TGB175" s="1"/>
      <c r="TGC175" s="1"/>
      <c r="TGD175" s="1"/>
      <c r="TGE175" s="1"/>
      <c r="TGF175" s="1"/>
      <c r="TGG175" s="1"/>
      <c r="TGH175" s="1"/>
      <c r="TGI175" s="1"/>
      <c r="TGJ175" s="1"/>
      <c r="TGK175" s="1"/>
      <c r="TGL175" s="1"/>
      <c r="TGM175" s="1"/>
      <c r="TGN175" s="1"/>
      <c r="TGO175" s="1"/>
      <c r="TGP175" s="1"/>
      <c r="TGQ175" s="1"/>
      <c r="TGR175" s="1"/>
      <c r="TGS175" s="1"/>
      <c r="TGT175" s="1"/>
      <c r="TGU175" s="1"/>
      <c r="TGV175" s="1"/>
      <c r="TGW175" s="1"/>
      <c r="TGX175" s="1"/>
      <c r="TGY175" s="1"/>
      <c r="TGZ175" s="1"/>
      <c r="THA175" s="1"/>
      <c r="THB175" s="1"/>
      <c r="THC175" s="1"/>
      <c r="THD175" s="1"/>
      <c r="THE175" s="1"/>
      <c r="THF175" s="1"/>
      <c r="THG175" s="1"/>
      <c r="THH175" s="1"/>
      <c r="THI175" s="1"/>
      <c r="THJ175" s="1"/>
      <c r="THK175" s="1"/>
      <c r="THL175" s="1"/>
      <c r="THM175" s="1"/>
      <c r="THN175" s="1"/>
      <c r="THO175" s="1"/>
      <c r="THP175" s="1"/>
      <c r="THQ175" s="1"/>
      <c r="THR175" s="1"/>
      <c r="THS175" s="1"/>
      <c r="THT175" s="1"/>
      <c r="THU175" s="1"/>
      <c r="THV175" s="1"/>
      <c r="THW175" s="1"/>
      <c r="THX175" s="1"/>
      <c r="THY175" s="1"/>
      <c r="THZ175" s="1"/>
      <c r="TIA175" s="1"/>
      <c r="TIB175" s="1"/>
      <c r="TIC175" s="1"/>
      <c r="TID175" s="1"/>
      <c r="TIE175" s="1"/>
      <c r="TIF175" s="1"/>
      <c r="TIG175" s="1"/>
      <c r="TIH175" s="1"/>
      <c r="TII175" s="1"/>
      <c r="TIJ175" s="1"/>
      <c r="TIK175" s="1"/>
      <c r="TIL175" s="1"/>
      <c r="TIM175" s="1"/>
      <c r="TIN175" s="1"/>
      <c r="TIO175" s="1"/>
      <c r="TIP175" s="1"/>
      <c r="TIQ175" s="1"/>
      <c r="TIR175" s="1"/>
      <c r="TIS175" s="1"/>
      <c r="TIT175" s="1"/>
      <c r="TIU175" s="1"/>
      <c r="TIV175" s="1"/>
      <c r="TIW175" s="1"/>
      <c r="TIX175" s="1"/>
      <c r="TIY175" s="1"/>
      <c r="TIZ175" s="1"/>
      <c r="TJA175" s="1"/>
      <c r="TJB175" s="1"/>
      <c r="TJC175" s="1"/>
      <c r="TJD175" s="1"/>
      <c r="TJE175" s="1"/>
      <c r="TJF175" s="1"/>
      <c r="TJG175" s="1"/>
      <c r="TJH175" s="1"/>
      <c r="TJI175" s="1"/>
      <c r="TJJ175" s="1"/>
      <c r="TJK175" s="1"/>
      <c r="TJL175" s="1"/>
      <c r="TJM175" s="1"/>
      <c r="TJN175" s="1"/>
      <c r="TJO175" s="1"/>
      <c r="TJP175" s="1"/>
      <c r="TJQ175" s="1"/>
      <c r="TJR175" s="1"/>
      <c r="TJS175" s="1"/>
      <c r="TJT175" s="1"/>
      <c r="TJU175" s="1"/>
      <c r="TJV175" s="1"/>
      <c r="TJW175" s="1"/>
      <c r="TJX175" s="1"/>
      <c r="TJY175" s="1"/>
      <c r="TJZ175" s="1"/>
      <c r="TKA175" s="1"/>
      <c r="TKB175" s="1"/>
      <c r="TKC175" s="1"/>
      <c r="TKD175" s="1"/>
      <c r="TKE175" s="1"/>
      <c r="TKF175" s="1"/>
      <c r="TKG175" s="1"/>
      <c r="TKH175" s="1"/>
      <c r="TKI175" s="1"/>
      <c r="TKJ175" s="1"/>
      <c r="TKK175" s="1"/>
      <c r="TKL175" s="1"/>
      <c r="TKM175" s="1"/>
      <c r="TKN175" s="1"/>
      <c r="TKO175" s="1"/>
      <c r="TKP175" s="1"/>
      <c r="TKQ175" s="1"/>
      <c r="TKR175" s="1"/>
      <c r="TKS175" s="1"/>
      <c r="TKT175" s="1"/>
      <c r="TKU175" s="1"/>
      <c r="TKV175" s="1"/>
      <c r="TKW175" s="1"/>
      <c r="TKX175" s="1"/>
      <c r="TKY175" s="1"/>
      <c r="TKZ175" s="1"/>
      <c r="TLA175" s="1"/>
      <c r="TLB175" s="1"/>
      <c r="TLC175" s="1"/>
      <c r="TLD175" s="1"/>
      <c r="TLE175" s="1"/>
      <c r="TLF175" s="1"/>
      <c r="TLG175" s="1"/>
      <c r="TLH175" s="1"/>
      <c r="TLI175" s="1"/>
      <c r="TLJ175" s="1"/>
      <c r="TLK175" s="1"/>
      <c r="TLL175" s="1"/>
      <c r="TLM175" s="1"/>
      <c r="TLN175" s="1"/>
      <c r="TLO175" s="1"/>
      <c r="TLP175" s="1"/>
      <c r="TLQ175" s="1"/>
      <c r="TLR175" s="1"/>
      <c r="TLS175" s="1"/>
      <c r="TLT175" s="1"/>
      <c r="TLU175" s="1"/>
      <c r="TLV175" s="1"/>
      <c r="TLW175" s="1"/>
      <c r="TLX175" s="1"/>
      <c r="TLY175" s="1"/>
      <c r="TLZ175" s="1"/>
      <c r="TMA175" s="1"/>
      <c r="TMB175" s="1"/>
      <c r="TMC175" s="1"/>
      <c r="TMD175" s="1"/>
      <c r="TME175" s="1"/>
      <c r="TMF175" s="1"/>
      <c r="TMG175" s="1"/>
      <c r="TMH175" s="1"/>
      <c r="TMI175" s="1"/>
      <c r="TMJ175" s="1"/>
      <c r="TMK175" s="1"/>
      <c r="TML175" s="1"/>
      <c r="TMM175" s="1"/>
      <c r="TMN175" s="1"/>
      <c r="TMO175" s="1"/>
      <c r="TMP175" s="1"/>
      <c r="TMQ175" s="1"/>
      <c r="TMR175" s="1"/>
      <c r="TMS175" s="1"/>
      <c r="TMT175" s="1"/>
      <c r="TMU175" s="1"/>
      <c r="TMV175" s="1"/>
      <c r="TMW175" s="1"/>
      <c r="TMX175" s="1"/>
      <c r="TMY175" s="1"/>
      <c r="TMZ175" s="1"/>
      <c r="TNA175" s="1"/>
      <c r="TNB175" s="1"/>
      <c r="TNC175" s="1"/>
      <c r="TND175" s="1"/>
      <c r="TNE175" s="1"/>
      <c r="TNF175" s="1"/>
      <c r="TNG175" s="1"/>
      <c r="TNH175" s="1"/>
      <c r="TNI175" s="1"/>
      <c r="TNJ175" s="1"/>
      <c r="TNK175" s="1"/>
      <c r="TNL175" s="1"/>
      <c r="TNM175" s="1"/>
      <c r="TNN175" s="1"/>
      <c r="TNO175" s="1"/>
      <c r="TNP175" s="1"/>
      <c r="TNQ175" s="1"/>
      <c r="TNR175" s="1"/>
      <c r="TNS175" s="1"/>
      <c r="TNT175" s="1"/>
      <c r="TNU175" s="1"/>
      <c r="TNV175" s="1"/>
      <c r="TNW175" s="1"/>
      <c r="TNX175" s="1"/>
      <c r="TNY175" s="1"/>
      <c r="TNZ175" s="1"/>
      <c r="TOA175" s="1"/>
      <c r="TOB175" s="1"/>
      <c r="TOC175" s="1"/>
      <c r="TOD175" s="1"/>
      <c r="TOE175" s="1"/>
      <c r="TOF175" s="1"/>
      <c r="TOG175" s="1"/>
      <c r="TOH175" s="1"/>
      <c r="TOI175" s="1"/>
      <c r="TOJ175" s="1"/>
      <c r="TOK175" s="1"/>
      <c r="TOL175" s="1"/>
      <c r="TOM175" s="1"/>
      <c r="TON175" s="1"/>
      <c r="TOO175" s="1"/>
      <c r="TOP175" s="1"/>
      <c r="TOQ175" s="1"/>
      <c r="TOR175" s="1"/>
      <c r="TOS175" s="1"/>
      <c r="TOT175" s="1"/>
      <c r="TOU175" s="1"/>
      <c r="TOV175" s="1"/>
      <c r="TOW175" s="1"/>
      <c r="TOX175" s="1"/>
      <c r="TOY175" s="1"/>
      <c r="TOZ175" s="1"/>
      <c r="TPA175" s="1"/>
      <c r="TPB175" s="1"/>
      <c r="TPC175" s="1"/>
      <c r="TPD175" s="1"/>
      <c r="TPE175" s="1"/>
      <c r="TPF175" s="1"/>
      <c r="TPG175" s="1"/>
      <c r="TPH175" s="1"/>
      <c r="TPI175" s="1"/>
      <c r="TPJ175" s="1"/>
      <c r="TPK175" s="1"/>
      <c r="TPL175" s="1"/>
      <c r="TPM175" s="1"/>
      <c r="TPN175" s="1"/>
      <c r="TPO175" s="1"/>
      <c r="TPP175" s="1"/>
      <c r="TPQ175" s="1"/>
      <c r="TPR175" s="1"/>
      <c r="TPS175" s="1"/>
      <c r="TPT175" s="1"/>
      <c r="TPU175" s="1"/>
      <c r="TPV175" s="1"/>
      <c r="TPW175" s="1"/>
      <c r="TPX175" s="1"/>
      <c r="TPY175" s="1"/>
      <c r="TPZ175" s="1"/>
      <c r="TQA175" s="1"/>
      <c r="TQB175" s="1"/>
      <c r="TQC175" s="1"/>
      <c r="TQD175" s="1"/>
      <c r="TQE175" s="1"/>
      <c r="TQF175" s="1"/>
      <c r="TQG175" s="1"/>
      <c r="TQH175" s="1"/>
      <c r="TQI175" s="1"/>
      <c r="TQJ175" s="1"/>
      <c r="TQK175" s="1"/>
      <c r="TQL175" s="1"/>
      <c r="TQM175" s="1"/>
      <c r="TQN175" s="1"/>
      <c r="TQO175" s="1"/>
      <c r="TQP175" s="1"/>
      <c r="TQQ175" s="1"/>
      <c r="TQR175" s="1"/>
      <c r="TQS175" s="1"/>
      <c r="TQT175" s="1"/>
      <c r="TQU175" s="1"/>
      <c r="TQV175" s="1"/>
      <c r="TQW175" s="1"/>
      <c r="TQX175" s="1"/>
      <c r="TQY175" s="1"/>
      <c r="TQZ175" s="1"/>
      <c r="TRA175" s="1"/>
      <c r="TRB175" s="1"/>
      <c r="TRC175" s="1"/>
      <c r="TRD175" s="1"/>
      <c r="TRE175" s="1"/>
      <c r="TRF175" s="1"/>
      <c r="TRG175" s="1"/>
      <c r="TRH175" s="1"/>
      <c r="TRI175" s="1"/>
      <c r="TRJ175" s="1"/>
      <c r="TRK175" s="1"/>
      <c r="TRL175" s="1"/>
      <c r="TRM175" s="1"/>
      <c r="TRN175" s="1"/>
      <c r="TRO175" s="1"/>
      <c r="TRP175" s="1"/>
      <c r="TRQ175" s="1"/>
      <c r="TRR175" s="1"/>
      <c r="TRS175" s="1"/>
      <c r="TRT175" s="1"/>
      <c r="TRU175" s="1"/>
      <c r="TRV175" s="1"/>
      <c r="TRW175" s="1"/>
      <c r="TRX175" s="1"/>
      <c r="TRY175" s="1"/>
      <c r="TRZ175" s="1"/>
      <c r="TSA175" s="1"/>
      <c r="TSB175" s="1"/>
      <c r="TSC175" s="1"/>
      <c r="TSD175" s="1"/>
      <c r="TSE175" s="1"/>
      <c r="TSF175" s="1"/>
      <c r="TSG175" s="1"/>
      <c r="TSH175" s="1"/>
      <c r="TSI175" s="1"/>
      <c r="TSJ175" s="1"/>
      <c r="TSK175" s="1"/>
      <c r="TSL175" s="1"/>
      <c r="TSM175" s="1"/>
      <c r="TSN175" s="1"/>
      <c r="TSO175" s="1"/>
      <c r="TSP175" s="1"/>
      <c r="TSQ175" s="1"/>
      <c r="TSR175" s="1"/>
      <c r="TSS175" s="1"/>
      <c r="TST175" s="1"/>
      <c r="TSU175" s="1"/>
      <c r="TSV175" s="1"/>
      <c r="TSW175" s="1"/>
      <c r="TSX175" s="1"/>
      <c r="TSY175" s="1"/>
      <c r="TSZ175" s="1"/>
      <c r="TTA175" s="1"/>
      <c r="TTB175" s="1"/>
      <c r="TTC175" s="1"/>
      <c r="TTD175" s="1"/>
      <c r="TTE175" s="1"/>
      <c r="TTF175" s="1"/>
      <c r="TTG175" s="1"/>
      <c r="TTH175" s="1"/>
      <c r="TTI175" s="1"/>
      <c r="TTJ175" s="1"/>
      <c r="TTK175" s="1"/>
      <c r="TTL175" s="1"/>
      <c r="TTM175" s="1"/>
      <c r="TTN175" s="1"/>
      <c r="TTO175" s="1"/>
      <c r="TTP175" s="1"/>
      <c r="TTQ175" s="1"/>
      <c r="TTR175" s="1"/>
      <c r="TTS175" s="1"/>
      <c r="TTT175" s="1"/>
      <c r="TTU175" s="1"/>
      <c r="TTV175" s="1"/>
      <c r="TTW175" s="1"/>
      <c r="TTX175" s="1"/>
      <c r="TTY175" s="1"/>
      <c r="TTZ175" s="1"/>
      <c r="TUA175" s="1"/>
      <c r="TUB175" s="1"/>
      <c r="TUC175" s="1"/>
      <c r="TUD175" s="1"/>
      <c r="TUE175" s="1"/>
      <c r="TUF175" s="1"/>
      <c r="TUG175" s="1"/>
      <c r="TUH175" s="1"/>
      <c r="TUI175" s="1"/>
      <c r="TUJ175" s="1"/>
      <c r="TUK175" s="1"/>
      <c r="TUL175" s="1"/>
      <c r="TUM175" s="1"/>
      <c r="TUN175" s="1"/>
      <c r="TUO175" s="1"/>
      <c r="TUP175" s="1"/>
      <c r="TUQ175" s="1"/>
      <c r="TUR175" s="1"/>
      <c r="TUS175" s="1"/>
      <c r="TUT175" s="1"/>
      <c r="TUU175" s="1"/>
      <c r="TUV175" s="1"/>
      <c r="TUW175" s="1"/>
      <c r="TUX175" s="1"/>
      <c r="TUY175" s="1"/>
      <c r="TUZ175" s="1"/>
      <c r="TVA175" s="1"/>
      <c r="TVB175" s="1"/>
      <c r="TVC175" s="1"/>
      <c r="TVD175" s="1"/>
      <c r="TVE175" s="1"/>
      <c r="TVF175" s="1"/>
      <c r="TVG175" s="1"/>
      <c r="TVH175" s="1"/>
      <c r="TVI175" s="1"/>
      <c r="TVJ175" s="1"/>
      <c r="TVK175" s="1"/>
      <c r="TVL175" s="1"/>
      <c r="TVM175" s="1"/>
      <c r="TVN175" s="1"/>
      <c r="TVO175" s="1"/>
      <c r="TVP175" s="1"/>
      <c r="TVQ175" s="1"/>
      <c r="TVR175" s="1"/>
      <c r="TVS175" s="1"/>
      <c r="TVT175" s="1"/>
      <c r="TVU175" s="1"/>
      <c r="TVV175" s="1"/>
      <c r="TVW175" s="1"/>
      <c r="TVX175" s="1"/>
      <c r="TVY175" s="1"/>
      <c r="TVZ175" s="1"/>
      <c r="TWA175" s="1"/>
      <c r="TWB175" s="1"/>
      <c r="TWC175" s="1"/>
      <c r="TWD175" s="1"/>
      <c r="TWE175" s="1"/>
      <c r="TWF175" s="1"/>
      <c r="TWG175" s="1"/>
      <c r="TWH175" s="1"/>
      <c r="TWI175" s="1"/>
      <c r="TWJ175" s="1"/>
      <c r="TWK175" s="1"/>
      <c r="TWL175" s="1"/>
      <c r="TWM175" s="1"/>
      <c r="TWN175" s="1"/>
      <c r="TWO175" s="1"/>
      <c r="TWP175" s="1"/>
      <c r="TWQ175" s="1"/>
      <c r="TWR175" s="1"/>
      <c r="TWS175" s="1"/>
      <c r="TWT175" s="1"/>
      <c r="TWU175" s="1"/>
      <c r="TWV175" s="1"/>
      <c r="TWW175" s="1"/>
      <c r="TWX175" s="1"/>
      <c r="TWY175" s="1"/>
      <c r="TWZ175" s="1"/>
      <c r="TXA175" s="1"/>
      <c r="TXB175" s="1"/>
      <c r="TXC175" s="1"/>
      <c r="TXD175" s="1"/>
      <c r="TXE175" s="1"/>
      <c r="TXF175" s="1"/>
      <c r="TXG175" s="1"/>
      <c r="TXH175" s="1"/>
      <c r="TXI175" s="1"/>
      <c r="TXJ175" s="1"/>
      <c r="TXK175" s="1"/>
      <c r="TXL175" s="1"/>
      <c r="TXM175" s="1"/>
      <c r="TXN175" s="1"/>
      <c r="TXO175" s="1"/>
      <c r="TXP175" s="1"/>
      <c r="TXQ175" s="1"/>
      <c r="TXR175" s="1"/>
      <c r="TXS175" s="1"/>
      <c r="TXT175" s="1"/>
      <c r="TXU175" s="1"/>
      <c r="TXV175" s="1"/>
      <c r="TXW175" s="1"/>
      <c r="TXX175" s="1"/>
      <c r="TXY175" s="1"/>
      <c r="TXZ175" s="1"/>
      <c r="TYA175" s="1"/>
      <c r="TYB175" s="1"/>
      <c r="TYC175" s="1"/>
      <c r="TYD175" s="1"/>
      <c r="TYE175" s="1"/>
      <c r="TYF175" s="1"/>
      <c r="TYG175" s="1"/>
      <c r="TYH175" s="1"/>
      <c r="TYI175" s="1"/>
      <c r="TYJ175" s="1"/>
      <c r="TYK175" s="1"/>
      <c r="TYL175" s="1"/>
      <c r="TYM175" s="1"/>
      <c r="TYN175" s="1"/>
      <c r="TYO175" s="1"/>
      <c r="TYP175" s="1"/>
      <c r="TYQ175" s="1"/>
      <c r="TYR175" s="1"/>
      <c r="TYS175" s="1"/>
      <c r="TYT175" s="1"/>
      <c r="TYU175" s="1"/>
      <c r="TYV175" s="1"/>
      <c r="TYW175" s="1"/>
      <c r="TYX175" s="1"/>
      <c r="TYY175" s="1"/>
      <c r="TYZ175" s="1"/>
      <c r="TZA175" s="1"/>
      <c r="TZB175" s="1"/>
      <c r="TZC175" s="1"/>
      <c r="TZD175" s="1"/>
      <c r="TZE175" s="1"/>
      <c r="TZF175" s="1"/>
      <c r="TZG175" s="1"/>
      <c r="TZH175" s="1"/>
      <c r="TZI175" s="1"/>
      <c r="TZJ175" s="1"/>
      <c r="TZK175" s="1"/>
      <c r="TZL175" s="1"/>
      <c r="TZM175" s="1"/>
      <c r="TZN175" s="1"/>
      <c r="TZO175" s="1"/>
      <c r="TZP175" s="1"/>
      <c r="TZQ175" s="1"/>
      <c r="TZR175" s="1"/>
      <c r="TZS175" s="1"/>
      <c r="TZT175" s="1"/>
      <c r="TZU175" s="1"/>
      <c r="TZV175" s="1"/>
      <c r="TZW175" s="1"/>
      <c r="TZX175" s="1"/>
      <c r="TZY175" s="1"/>
      <c r="TZZ175" s="1"/>
      <c r="UAA175" s="1"/>
      <c r="UAB175" s="1"/>
      <c r="UAC175" s="1"/>
      <c r="UAD175" s="1"/>
      <c r="UAE175" s="1"/>
      <c r="UAF175" s="1"/>
      <c r="UAG175" s="1"/>
      <c r="UAH175" s="1"/>
      <c r="UAI175" s="1"/>
      <c r="UAJ175" s="1"/>
      <c r="UAK175" s="1"/>
      <c r="UAL175" s="1"/>
      <c r="UAM175" s="1"/>
      <c r="UAN175" s="1"/>
      <c r="UAO175" s="1"/>
      <c r="UAP175" s="1"/>
      <c r="UAQ175" s="1"/>
      <c r="UAR175" s="1"/>
      <c r="UAS175" s="1"/>
      <c r="UAT175" s="1"/>
      <c r="UAU175" s="1"/>
      <c r="UAV175" s="1"/>
      <c r="UAW175" s="1"/>
      <c r="UAX175" s="1"/>
      <c r="UAY175" s="1"/>
      <c r="UAZ175" s="1"/>
      <c r="UBA175" s="1"/>
      <c r="UBB175" s="1"/>
      <c r="UBC175" s="1"/>
      <c r="UBD175" s="1"/>
      <c r="UBE175" s="1"/>
      <c r="UBF175" s="1"/>
      <c r="UBG175" s="1"/>
      <c r="UBH175" s="1"/>
      <c r="UBI175" s="1"/>
      <c r="UBJ175" s="1"/>
      <c r="UBK175" s="1"/>
      <c r="UBL175" s="1"/>
      <c r="UBM175" s="1"/>
      <c r="UBN175" s="1"/>
      <c r="UBO175" s="1"/>
      <c r="UBP175" s="1"/>
      <c r="UBQ175" s="1"/>
      <c r="UBR175" s="1"/>
      <c r="UBS175" s="1"/>
      <c r="UBT175" s="1"/>
      <c r="UBU175" s="1"/>
      <c r="UBV175" s="1"/>
      <c r="UBW175" s="1"/>
      <c r="UBX175" s="1"/>
      <c r="UBY175" s="1"/>
      <c r="UBZ175" s="1"/>
      <c r="UCA175" s="1"/>
      <c r="UCB175" s="1"/>
      <c r="UCC175" s="1"/>
      <c r="UCD175" s="1"/>
      <c r="UCE175" s="1"/>
      <c r="UCF175" s="1"/>
      <c r="UCG175" s="1"/>
      <c r="UCH175" s="1"/>
      <c r="UCI175" s="1"/>
      <c r="UCJ175" s="1"/>
      <c r="UCK175" s="1"/>
      <c r="UCL175" s="1"/>
      <c r="UCM175" s="1"/>
      <c r="UCN175" s="1"/>
      <c r="UCO175" s="1"/>
      <c r="UCP175" s="1"/>
      <c r="UCQ175" s="1"/>
      <c r="UCR175" s="1"/>
      <c r="UCS175" s="1"/>
      <c r="UCT175" s="1"/>
      <c r="UCU175" s="1"/>
      <c r="UCV175" s="1"/>
      <c r="UCW175" s="1"/>
      <c r="UCX175" s="1"/>
      <c r="UCY175" s="1"/>
      <c r="UCZ175" s="1"/>
      <c r="UDA175" s="1"/>
      <c r="UDB175" s="1"/>
      <c r="UDC175" s="1"/>
      <c r="UDD175" s="1"/>
      <c r="UDE175" s="1"/>
      <c r="UDF175" s="1"/>
      <c r="UDG175" s="1"/>
      <c r="UDH175" s="1"/>
      <c r="UDI175" s="1"/>
      <c r="UDJ175" s="1"/>
      <c r="UDK175" s="1"/>
      <c r="UDL175" s="1"/>
      <c r="UDM175" s="1"/>
      <c r="UDN175" s="1"/>
      <c r="UDO175" s="1"/>
      <c r="UDP175" s="1"/>
      <c r="UDQ175" s="1"/>
      <c r="UDR175" s="1"/>
      <c r="UDS175" s="1"/>
      <c r="UDT175" s="1"/>
      <c r="UDU175" s="1"/>
      <c r="UDV175" s="1"/>
      <c r="UDW175" s="1"/>
      <c r="UDX175" s="1"/>
      <c r="UDY175" s="1"/>
      <c r="UDZ175" s="1"/>
      <c r="UEA175" s="1"/>
      <c r="UEB175" s="1"/>
      <c r="UEC175" s="1"/>
      <c r="UED175" s="1"/>
      <c r="UEE175" s="1"/>
      <c r="UEF175" s="1"/>
      <c r="UEG175" s="1"/>
      <c r="UEH175" s="1"/>
      <c r="UEI175" s="1"/>
      <c r="UEJ175" s="1"/>
      <c r="UEK175" s="1"/>
      <c r="UEL175" s="1"/>
      <c r="UEM175" s="1"/>
      <c r="UEN175" s="1"/>
      <c r="UEO175" s="1"/>
      <c r="UEP175" s="1"/>
      <c r="UEQ175" s="1"/>
      <c r="UER175" s="1"/>
      <c r="UES175" s="1"/>
      <c r="UET175" s="1"/>
      <c r="UEU175" s="1"/>
      <c r="UEV175" s="1"/>
      <c r="UEW175" s="1"/>
      <c r="UEX175" s="1"/>
      <c r="UEY175" s="1"/>
      <c r="UEZ175" s="1"/>
      <c r="UFA175" s="1"/>
      <c r="UFB175" s="1"/>
      <c r="UFC175" s="1"/>
      <c r="UFD175" s="1"/>
      <c r="UFE175" s="1"/>
      <c r="UFF175" s="1"/>
      <c r="UFG175" s="1"/>
      <c r="UFH175" s="1"/>
      <c r="UFI175" s="1"/>
      <c r="UFJ175" s="1"/>
      <c r="UFK175" s="1"/>
      <c r="UFL175" s="1"/>
      <c r="UFM175" s="1"/>
      <c r="UFN175" s="1"/>
      <c r="UFO175" s="1"/>
      <c r="UFP175" s="1"/>
      <c r="UFQ175" s="1"/>
      <c r="UFR175" s="1"/>
      <c r="UFS175" s="1"/>
      <c r="UFT175" s="1"/>
      <c r="UFU175" s="1"/>
      <c r="UFV175" s="1"/>
      <c r="UFW175" s="1"/>
      <c r="UFX175" s="1"/>
      <c r="UFY175" s="1"/>
      <c r="UFZ175" s="1"/>
      <c r="UGA175" s="1"/>
      <c r="UGB175" s="1"/>
      <c r="UGC175" s="1"/>
      <c r="UGD175" s="1"/>
      <c r="UGE175" s="1"/>
      <c r="UGF175" s="1"/>
      <c r="UGG175" s="1"/>
      <c r="UGH175" s="1"/>
      <c r="UGI175" s="1"/>
      <c r="UGJ175" s="1"/>
      <c r="UGK175" s="1"/>
      <c r="UGL175" s="1"/>
      <c r="UGM175" s="1"/>
      <c r="UGN175" s="1"/>
      <c r="UGO175" s="1"/>
      <c r="UGP175" s="1"/>
      <c r="UGQ175" s="1"/>
      <c r="UGR175" s="1"/>
      <c r="UGS175" s="1"/>
      <c r="UGT175" s="1"/>
      <c r="UGU175" s="1"/>
      <c r="UGV175" s="1"/>
      <c r="UGW175" s="1"/>
      <c r="UGX175" s="1"/>
      <c r="UGY175" s="1"/>
      <c r="UGZ175" s="1"/>
      <c r="UHA175" s="1"/>
      <c r="UHB175" s="1"/>
      <c r="UHC175" s="1"/>
      <c r="UHD175" s="1"/>
      <c r="UHE175" s="1"/>
      <c r="UHF175" s="1"/>
      <c r="UHG175" s="1"/>
      <c r="UHH175" s="1"/>
      <c r="UHI175" s="1"/>
      <c r="UHJ175" s="1"/>
      <c r="UHK175" s="1"/>
      <c r="UHL175" s="1"/>
      <c r="UHM175" s="1"/>
      <c r="UHN175" s="1"/>
      <c r="UHO175" s="1"/>
      <c r="UHP175" s="1"/>
      <c r="UHQ175" s="1"/>
      <c r="UHR175" s="1"/>
      <c r="UHS175" s="1"/>
      <c r="UHT175" s="1"/>
      <c r="UHU175" s="1"/>
      <c r="UHV175" s="1"/>
      <c r="UHW175" s="1"/>
      <c r="UHX175" s="1"/>
      <c r="UHY175" s="1"/>
      <c r="UHZ175" s="1"/>
      <c r="UIA175" s="1"/>
      <c r="UIB175" s="1"/>
      <c r="UIC175" s="1"/>
      <c r="UID175" s="1"/>
      <c r="UIE175" s="1"/>
      <c r="UIF175" s="1"/>
      <c r="UIG175" s="1"/>
      <c r="UIH175" s="1"/>
      <c r="UII175" s="1"/>
      <c r="UIJ175" s="1"/>
      <c r="UIK175" s="1"/>
      <c r="UIL175" s="1"/>
      <c r="UIM175" s="1"/>
      <c r="UIN175" s="1"/>
      <c r="UIO175" s="1"/>
      <c r="UIP175" s="1"/>
      <c r="UIQ175" s="1"/>
      <c r="UIR175" s="1"/>
      <c r="UIS175" s="1"/>
      <c r="UIT175" s="1"/>
      <c r="UIU175" s="1"/>
      <c r="UIV175" s="1"/>
      <c r="UIW175" s="1"/>
      <c r="UIX175" s="1"/>
      <c r="UIY175" s="1"/>
      <c r="UIZ175" s="1"/>
      <c r="UJA175" s="1"/>
      <c r="UJB175" s="1"/>
      <c r="UJC175" s="1"/>
      <c r="UJD175" s="1"/>
      <c r="UJE175" s="1"/>
      <c r="UJF175" s="1"/>
      <c r="UJG175" s="1"/>
      <c r="UJH175" s="1"/>
      <c r="UJI175" s="1"/>
      <c r="UJJ175" s="1"/>
      <c r="UJK175" s="1"/>
      <c r="UJL175" s="1"/>
      <c r="UJM175" s="1"/>
      <c r="UJN175" s="1"/>
      <c r="UJO175" s="1"/>
      <c r="UJP175" s="1"/>
      <c r="UJQ175" s="1"/>
      <c r="UJR175" s="1"/>
      <c r="UJS175" s="1"/>
      <c r="UJT175" s="1"/>
      <c r="UJU175" s="1"/>
      <c r="UJV175" s="1"/>
      <c r="UJW175" s="1"/>
      <c r="UJX175" s="1"/>
      <c r="UJY175" s="1"/>
      <c r="UJZ175" s="1"/>
      <c r="UKA175" s="1"/>
      <c r="UKB175" s="1"/>
      <c r="UKC175" s="1"/>
      <c r="UKD175" s="1"/>
      <c r="UKE175" s="1"/>
      <c r="UKF175" s="1"/>
      <c r="UKG175" s="1"/>
      <c r="UKH175" s="1"/>
      <c r="UKI175" s="1"/>
      <c r="UKJ175" s="1"/>
      <c r="UKK175" s="1"/>
      <c r="UKL175" s="1"/>
      <c r="UKM175" s="1"/>
      <c r="UKN175" s="1"/>
      <c r="UKO175" s="1"/>
      <c r="UKP175" s="1"/>
      <c r="UKQ175" s="1"/>
      <c r="UKR175" s="1"/>
      <c r="UKS175" s="1"/>
      <c r="UKT175" s="1"/>
      <c r="UKU175" s="1"/>
      <c r="UKV175" s="1"/>
      <c r="UKW175" s="1"/>
      <c r="UKX175" s="1"/>
      <c r="UKY175" s="1"/>
      <c r="UKZ175" s="1"/>
      <c r="ULA175" s="1"/>
      <c r="ULB175" s="1"/>
      <c r="ULC175" s="1"/>
      <c r="ULD175" s="1"/>
      <c r="ULE175" s="1"/>
      <c r="ULF175" s="1"/>
      <c r="ULG175" s="1"/>
      <c r="ULH175" s="1"/>
      <c r="ULI175" s="1"/>
      <c r="ULJ175" s="1"/>
      <c r="ULK175" s="1"/>
      <c r="ULL175" s="1"/>
      <c r="ULM175" s="1"/>
      <c r="ULN175" s="1"/>
      <c r="ULO175" s="1"/>
      <c r="ULP175" s="1"/>
      <c r="ULQ175" s="1"/>
      <c r="ULR175" s="1"/>
      <c r="ULS175" s="1"/>
      <c r="ULT175" s="1"/>
      <c r="ULU175" s="1"/>
      <c r="ULV175" s="1"/>
      <c r="ULW175" s="1"/>
      <c r="ULX175" s="1"/>
      <c r="ULY175" s="1"/>
      <c r="ULZ175" s="1"/>
      <c r="UMA175" s="1"/>
      <c r="UMB175" s="1"/>
      <c r="UMC175" s="1"/>
      <c r="UMD175" s="1"/>
      <c r="UME175" s="1"/>
      <c r="UMF175" s="1"/>
      <c r="UMG175" s="1"/>
      <c r="UMH175" s="1"/>
      <c r="UMI175" s="1"/>
      <c r="UMJ175" s="1"/>
      <c r="UMK175" s="1"/>
      <c r="UML175" s="1"/>
      <c r="UMM175" s="1"/>
      <c r="UMN175" s="1"/>
      <c r="UMO175" s="1"/>
      <c r="UMP175" s="1"/>
      <c r="UMQ175" s="1"/>
      <c r="UMR175" s="1"/>
      <c r="UMS175" s="1"/>
      <c r="UMT175" s="1"/>
      <c r="UMU175" s="1"/>
      <c r="UMV175" s="1"/>
      <c r="UMW175" s="1"/>
      <c r="UMX175" s="1"/>
      <c r="UMY175" s="1"/>
      <c r="UMZ175" s="1"/>
      <c r="UNA175" s="1"/>
      <c r="UNB175" s="1"/>
      <c r="UNC175" s="1"/>
      <c r="UND175" s="1"/>
      <c r="UNE175" s="1"/>
      <c r="UNF175" s="1"/>
      <c r="UNG175" s="1"/>
      <c r="UNH175" s="1"/>
      <c r="UNI175" s="1"/>
      <c r="UNJ175" s="1"/>
      <c r="UNK175" s="1"/>
      <c r="UNL175" s="1"/>
      <c r="UNM175" s="1"/>
      <c r="UNN175" s="1"/>
      <c r="UNO175" s="1"/>
      <c r="UNP175" s="1"/>
      <c r="UNQ175" s="1"/>
      <c r="UNR175" s="1"/>
      <c r="UNS175" s="1"/>
      <c r="UNT175" s="1"/>
      <c r="UNU175" s="1"/>
      <c r="UNV175" s="1"/>
      <c r="UNW175" s="1"/>
      <c r="UNX175" s="1"/>
      <c r="UNY175" s="1"/>
      <c r="UNZ175" s="1"/>
      <c r="UOA175" s="1"/>
      <c r="UOB175" s="1"/>
      <c r="UOC175" s="1"/>
      <c r="UOD175" s="1"/>
      <c r="UOE175" s="1"/>
      <c r="UOF175" s="1"/>
      <c r="UOG175" s="1"/>
      <c r="UOH175" s="1"/>
      <c r="UOI175" s="1"/>
      <c r="UOJ175" s="1"/>
      <c r="UOK175" s="1"/>
      <c r="UOL175" s="1"/>
      <c r="UOM175" s="1"/>
      <c r="UON175" s="1"/>
      <c r="UOO175" s="1"/>
      <c r="UOP175" s="1"/>
      <c r="UOQ175" s="1"/>
      <c r="UOR175" s="1"/>
      <c r="UOS175" s="1"/>
      <c r="UOT175" s="1"/>
      <c r="UOU175" s="1"/>
      <c r="UOV175" s="1"/>
      <c r="UOW175" s="1"/>
      <c r="UOX175" s="1"/>
      <c r="UOY175" s="1"/>
      <c r="UOZ175" s="1"/>
      <c r="UPA175" s="1"/>
      <c r="UPB175" s="1"/>
      <c r="UPC175" s="1"/>
      <c r="UPD175" s="1"/>
      <c r="UPE175" s="1"/>
      <c r="UPF175" s="1"/>
      <c r="UPG175" s="1"/>
      <c r="UPH175" s="1"/>
      <c r="UPI175" s="1"/>
      <c r="UPJ175" s="1"/>
      <c r="UPK175" s="1"/>
      <c r="UPL175" s="1"/>
      <c r="UPM175" s="1"/>
      <c r="UPN175" s="1"/>
      <c r="UPO175" s="1"/>
      <c r="UPP175" s="1"/>
      <c r="UPQ175" s="1"/>
      <c r="UPR175" s="1"/>
      <c r="UPS175" s="1"/>
      <c r="UPT175" s="1"/>
      <c r="UPU175" s="1"/>
      <c r="UPV175" s="1"/>
      <c r="UPW175" s="1"/>
      <c r="UPX175" s="1"/>
      <c r="UPY175" s="1"/>
      <c r="UPZ175" s="1"/>
      <c r="UQA175" s="1"/>
      <c r="UQB175" s="1"/>
      <c r="UQC175" s="1"/>
      <c r="UQD175" s="1"/>
      <c r="UQE175" s="1"/>
      <c r="UQF175" s="1"/>
      <c r="UQG175" s="1"/>
      <c r="UQH175" s="1"/>
      <c r="UQI175" s="1"/>
      <c r="UQJ175" s="1"/>
      <c r="UQK175" s="1"/>
      <c r="UQL175" s="1"/>
      <c r="UQM175" s="1"/>
      <c r="UQN175" s="1"/>
      <c r="UQO175" s="1"/>
      <c r="UQP175" s="1"/>
      <c r="UQQ175" s="1"/>
      <c r="UQR175" s="1"/>
      <c r="UQS175" s="1"/>
      <c r="UQT175" s="1"/>
      <c r="UQU175" s="1"/>
      <c r="UQV175" s="1"/>
      <c r="UQW175" s="1"/>
      <c r="UQX175" s="1"/>
      <c r="UQY175" s="1"/>
      <c r="UQZ175" s="1"/>
      <c r="URA175" s="1"/>
      <c r="URB175" s="1"/>
      <c r="URC175" s="1"/>
      <c r="URD175" s="1"/>
      <c r="URE175" s="1"/>
      <c r="URF175" s="1"/>
      <c r="URG175" s="1"/>
      <c r="URH175" s="1"/>
      <c r="URI175" s="1"/>
      <c r="URJ175" s="1"/>
      <c r="URK175" s="1"/>
      <c r="URL175" s="1"/>
      <c r="URM175" s="1"/>
      <c r="URN175" s="1"/>
      <c r="URO175" s="1"/>
      <c r="URP175" s="1"/>
      <c r="URQ175" s="1"/>
      <c r="URR175" s="1"/>
      <c r="URS175" s="1"/>
      <c r="URT175" s="1"/>
      <c r="URU175" s="1"/>
      <c r="URV175" s="1"/>
      <c r="URW175" s="1"/>
      <c r="URX175" s="1"/>
      <c r="URY175" s="1"/>
      <c r="URZ175" s="1"/>
      <c r="USA175" s="1"/>
      <c r="USB175" s="1"/>
      <c r="USC175" s="1"/>
      <c r="USD175" s="1"/>
      <c r="USE175" s="1"/>
      <c r="USF175" s="1"/>
      <c r="USG175" s="1"/>
      <c r="USH175" s="1"/>
      <c r="USI175" s="1"/>
      <c r="USJ175" s="1"/>
      <c r="USK175" s="1"/>
      <c r="USL175" s="1"/>
      <c r="USM175" s="1"/>
      <c r="USN175" s="1"/>
      <c r="USO175" s="1"/>
      <c r="USP175" s="1"/>
      <c r="USQ175" s="1"/>
      <c r="USR175" s="1"/>
      <c r="USS175" s="1"/>
      <c r="UST175" s="1"/>
      <c r="USU175" s="1"/>
      <c r="USV175" s="1"/>
      <c r="USW175" s="1"/>
      <c r="USX175" s="1"/>
      <c r="USY175" s="1"/>
      <c r="USZ175" s="1"/>
      <c r="UTA175" s="1"/>
      <c r="UTB175" s="1"/>
      <c r="UTC175" s="1"/>
      <c r="UTD175" s="1"/>
      <c r="UTE175" s="1"/>
      <c r="UTF175" s="1"/>
      <c r="UTG175" s="1"/>
      <c r="UTH175" s="1"/>
      <c r="UTI175" s="1"/>
      <c r="UTJ175" s="1"/>
      <c r="UTK175" s="1"/>
      <c r="UTL175" s="1"/>
      <c r="UTM175" s="1"/>
      <c r="UTN175" s="1"/>
      <c r="UTO175" s="1"/>
      <c r="UTP175" s="1"/>
      <c r="UTQ175" s="1"/>
      <c r="UTR175" s="1"/>
      <c r="UTS175" s="1"/>
      <c r="UTT175" s="1"/>
      <c r="UTU175" s="1"/>
      <c r="UTV175" s="1"/>
      <c r="UTW175" s="1"/>
      <c r="UTX175" s="1"/>
      <c r="UTY175" s="1"/>
      <c r="UTZ175" s="1"/>
      <c r="UUA175" s="1"/>
      <c r="UUB175" s="1"/>
      <c r="UUC175" s="1"/>
      <c r="UUD175" s="1"/>
      <c r="UUE175" s="1"/>
      <c r="UUF175" s="1"/>
      <c r="UUG175" s="1"/>
      <c r="UUH175" s="1"/>
      <c r="UUI175" s="1"/>
      <c r="UUJ175" s="1"/>
      <c r="UUK175" s="1"/>
      <c r="UUL175" s="1"/>
      <c r="UUM175" s="1"/>
      <c r="UUN175" s="1"/>
      <c r="UUO175" s="1"/>
      <c r="UUP175" s="1"/>
      <c r="UUQ175" s="1"/>
      <c r="UUR175" s="1"/>
      <c r="UUS175" s="1"/>
      <c r="UUT175" s="1"/>
      <c r="UUU175" s="1"/>
      <c r="UUV175" s="1"/>
      <c r="UUW175" s="1"/>
      <c r="UUX175" s="1"/>
      <c r="UUY175" s="1"/>
      <c r="UUZ175" s="1"/>
      <c r="UVA175" s="1"/>
      <c r="UVB175" s="1"/>
      <c r="UVC175" s="1"/>
      <c r="UVD175" s="1"/>
      <c r="UVE175" s="1"/>
      <c r="UVF175" s="1"/>
      <c r="UVG175" s="1"/>
      <c r="UVH175" s="1"/>
      <c r="UVI175" s="1"/>
      <c r="UVJ175" s="1"/>
      <c r="UVK175" s="1"/>
      <c r="UVL175" s="1"/>
      <c r="UVM175" s="1"/>
      <c r="UVN175" s="1"/>
      <c r="UVO175" s="1"/>
      <c r="UVP175" s="1"/>
      <c r="UVQ175" s="1"/>
      <c r="UVR175" s="1"/>
      <c r="UVS175" s="1"/>
      <c r="UVT175" s="1"/>
      <c r="UVU175" s="1"/>
      <c r="UVV175" s="1"/>
      <c r="UVW175" s="1"/>
      <c r="UVX175" s="1"/>
      <c r="UVY175" s="1"/>
      <c r="UVZ175" s="1"/>
      <c r="UWA175" s="1"/>
      <c r="UWB175" s="1"/>
      <c r="UWC175" s="1"/>
      <c r="UWD175" s="1"/>
      <c r="UWE175" s="1"/>
      <c r="UWF175" s="1"/>
      <c r="UWG175" s="1"/>
      <c r="UWH175" s="1"/>
      <c r="UWI175" s="1"/>
      <c r="UWJ175" s="1"/>
      <c r="UWK175" s="1"/>
      <c r="UWL175" s="1"/>
      <c r="UWM175" s="1"/>
      <c r="UWN175" s="1"/>
      <c r="UWO175" s="1"/>
      <c r="UWP175" s="1"/>
      <c r="UWQ175" s="1"/>
      <c r="UWR175" s="1"/>
      <c r="UWS175" s="1"/>
      <c r="UWT175" s="1"/>
      <c r="UWU175" s="1"/>
      <c r="UWV175" s="1"/>
      <c r="UWW175" s="1"/>
      <c r="UWX175" s="1"/>
      <c r="UWY175" s="1"/>
      <c r="UWZ175" s="1"/>
      <c r="UXA175" s="1"/>
      <c r="UXB175" s="1"/>
      <c r="UXC175" s="1"/>
      <c r="UXD175" s="1"/>
      <c r="UXE175" s="1"/>
      <c r="UXF175" s="1"/>
      <c r="UXG175" s="1"/>
      <c r="UXH175" s="1"/>
      <c r="UXI175" s="1"/>
      <c r="UXJ175" s="1"/>
      <c r="UXK175" s="1"/>
      <c r="UXL175" s="1"/>
      <c r="UXM175" s="1"/>
      <c r="UXN175" s="1"/>
      <c r="UXO175" s="1"/>
      <c r="UXP175" s="1"/>
      <c r="UXQ175" s="1"/>
      <c r="UXR175" s="1"/>
      <c r="UXS175" s="1"/>
      <c r="UXT175" s="1"/>
      <c r="UXU175" s="1"/>
      <c r="UXV175" s="1"/>
      <c r="UXW175" s="1"/>
      <c r="UXX175" s="1"/>
      <c r="UXY175" s="1"/>
      <c r="UXZ175" s="1"/>
      <c r="UYA175" s="1"/>
      <c r="UYB175" s="1"/>
      <c r="UYC175" s="1"/>
      <c r="UYD175" s="1"/>
      <c r="UYE175" s="1"/>
      <c r="UYF175" s="1"/>
      <c r="UYG175" s="1"/>
      <c r="UYH175" s="1"/>
      <c r="UYI175" s="1"/>
      <c r="UYJ175" s="1"/>
      <c r="UYK175" s="1"/>
      <c r="UYL175" s="1"/>
      <c r="UYM175" s="1"/>
      <c r="UYN175" s="1"/>
      <c r="UYO175" s="1"/>
      <c r="UYP175" s="1"/>
      <c r="UYQ175" s="1"/>
      <c r="UYR175" s="1"/>
      <c r="UYS175" s="1"/>
      <c r="UYT175" s="1"/>
      <c r="UYU175" s="1"/>
      <c r="UYV175" s="1"/>
      <c r="UYW175" s="1"/>
      <c r="UYX175" s="1"/>
      <c r="UYY175" s="1"/>
      <c r="UYZ175" s="1"/>
      <c r="UZA175" s="1"/>
      <c r="UZB175" s="1"/>
      <c r="UZC175" s="1"/>
      <c r="UZD175" s="1"/>
      <c r="UZE175" s="1"/>
      <c r="UZF175" s="1"/>
      <c r="UZG175" s="1"/>
      <c r="UZH175" s="1"/>
      <c r="UZI175" s="1"/>
      <c r="UZJ175" s="1"/>
      <c r="UZK175" s="1"/>
      <c r="UZL175" s="1"/>
      <c r="UZM175" s="1"/>
      <c r="UZN175" s="1"/>
      <c r="UZO175" s="1"/>
      <c r="UZP175" s="1"/>
      <c r="UZQ175" s="1"/>
      <c r="UZR175" s="1"/>
      <c r="UZS175" s="1"/>
      <c r="UZT175" s="1"/>
      <c r="UZU175" s="1"/>
      <c r="UZV175" s="1"/>
      <c r="UZW175" s="1"/>
      <c r="UZX175" s="1"/>
      <c r="UZY175" s="1"/>
      <c r="UZZ175" s="1"/>
      <c r="VAA175" s="1"/>
      <c r="VAB175" s="1"/>
      <c r="VAC175" s="1"/>
      <c r="VAD175" s="1"/>
      <c r="VAE175" s="1"/>
      <c r="VAF175" s="1"/>
      <c r="VAG175" s="1"/>
      <c r="VAH175" s="1"/>
      <c r="VAI175" s="1"/>
      <c r="VAJ175" s="1"/>
      <c r="VAK175" s="1"/>
      <c r="VAL175" s="1"/>
      <c r="VAM175" s="1"/>
      <c r="VAN175" s="1"/>
      <c r="VAO175" s="1"/>
      <c r="VAP175" s="1"/>
      <c r="VAQ175" s="1"/>
      <c r="VAR175" s="1"/>
      <c r="VAS175" s="1"/>
      <c r="VAT175" s="1"/>
      <c r="VAU175" s="1"/>
      <c r="VAV175" s="1"/>
      <c r="VAW175" s="1"/>
      <c r="VAX175" s="1"/>
      <c r="VAY175" s="1"/>
      <c r="VAZ175" s="1"/>
      <c r="VBA175" s="1"/>
      <c r="VBB175" s="1"/>
      <c r="VBC175" s="1"/>
      <c r="VBD175" s="1"/>
      <c r="VBE175" s="1"/>
      <c r="VBF175" s="1"/>
      <c r="VBG175" s="1"/>
      <c r="VBH175" s="1"/>
      <c r="VBI175" s="1"/>
      <c r="VBJ175" s="1"/>
      <c r="VBK175" s="1"/>
      <c r="VBL175" s="1"/>
      <c r="VBM175" s="1"/>
      <c r="VBN175" s="1"/>
      <c r="VBO175" s="1"/>
      <c r="VBP175" s="1"/>
      <c r="VBQ175" s="1"/>
      <c r="VBR175" s="1"/>
      <c r="VBS175" s="1"/>
      <c r="VBT175" s="1"/>
      <c r="VBU175" s="1"/>
      <c r="VBV175" s="1"/>
      <c r="VBW175" s="1"/>
      <c r="VBX175" s="1"/>
      <c r="VBY175" s="1"/>
      <c r="VBZ175" s="1"/>
      <c r="VCA175" s="1"/>
      <c r="VCB175" s="1"/>
      <c r="VCC175" s="1"/>
      <c r="VCD175" s="1"/>
      <c r="VCE175" s="1"/>
      <c r="VCF175" s="1"/>
      <c r="VCG175" s="1"/>
      <c r="VCH175" s="1"/>
      <c r="VCI175" s="1"/>
      <c r="VCJ175" s="1"/>
      <c r="VCK175" s="1"/>
      <c r="VCL175" s="1"/>
      <c r="VCM175" s="1"/>
      <c r="VCN175" s="1"/>
      <c r="VCO175" s="1"/>
      <c r="VCP175" s="1"/>
      <c r="VCQ175" s="1"/>
      <c r="VCR175" s="1"/>
      <c r="VCS175" s="1"/>
      <c r="VCT175" s="1"/>
      <c r="VCU175" s="1"/>
      <c r="VCV175" s="1"/>
      <c r="VCW175" s="1"/>
      <c r="VCX175" s="1"/>
      <c r="VCY175" s="1"/>
      <c r="VCZ175" s="1"/>
      <c r="VDA175" s="1"/>
      <c r="VDB175" s="1"/>
      <c r="VDC175" s="1"/>
      <c r="VDD175" s="1"/>
      <c r="VDE175" s="1"/>
      <c r="VDF175" s="1"/>
      <c r="VDG175" s="1"/>
      <c r="VDH175" s="1"/>
      <c r="VDI175" s="1"/>
      <c r="VDJ175" s="1"/>
      <c r="VDK175" s="1"/>
      <c r="VDL175" s="1"/>
      <c r="VDM175" s="1"/>
      <c r="VDN175" s="1"/>
      <c r="VDO175" s="1"/>
      <c r="VDP175" s="1"/>
      <c r="VDQ175" s="1"/>
      <c r="VDR175" s="1"/>
      <c r="VDS175" s="1"/>
      <c r="VDT175" s="1"/>
      <c r="VDU175" s="1"/>
      <c r="VDV175" s="1"/>
      <c r="VDW175" s="1"/>
      <c r="VDX175" s="1"/>
      <c r="VDY175" s="1"/>
      <c r="VDZ175" s="1"/>
      <c r="VEA175" s="1"/>
      <c r="VEB175" s="1"/>
      <c r="VEC175" s="1"/>
      <c r="VED175" s="1"/>
      <c r="VEE175" s="1"/>
      <c r="VEF175" s="1"/>
      <c r="VEG175" s="1"/>
      <c r="VEH175" s="1"/>
      <c r="VEI175" s="1"/>
      <c r="VEJ175" s="1"/>
      <c r="VEK175" s="1"/>
      <c r="VEL175" s="1"/>
      <c r="VEM175" s="1"/>
      <c r="VEN175" s="1"/>
      <c r="VEO175" s="1"/>
      <c r="VEP175" s="1"/>
      <c r="VEQ175" s="1"/>
      <c r="VER175" s="1"/>
      <c r="VES175" s="1"/>
      <c r="VET175" s="1"/>
      <c r="VEU175" s="1"/>
      <c r="VEV175" s="1"/>
      <c r="VEW175" s="1"/>
      <c r="VEX175" s="1"/>
      <c r="VEY175" s="1"/>
      <c r="VEZ175" s="1"/>
      <c r="VFA175" s="1"/>
      <c r="VFB175" s="1"/>
      <c r="VFC175" s="1"/>
      <c r="VFD175" s="1"/>
      <c r="VFE175" s="1"/>
      <c r="VFF175" s="1"/>
      <c r="VFG175" s="1"/>
      <c r="VFH175" s="1"/>
      <c r="VFI175" s="1"/>
      <c r="VFJ175" s="1"/>
      <c r="VFK175" s="1"/>
      <c r="VFL175" s="1"/>
      <c r="VFM175" s="1"/>
      <c r="VFN175" s="1"/>
      <c r="VFO175" s="1"/>
      <c r="VFP175" s="1"/>
      <c r="VFQ175" s="1"/>
      <c r="VFR175" s="1"/>
      <c r="VFS175" s="1"/>
      <c r="VFT175" s="1"/>
      <c r="VFU175" s="1"/>
      <c r="VFV175" s="1"/>
      <c r="VFW175" s="1"/>
      <c r="VFX175" s="1"/>
      <c r="VFY175" s="1"/>
      <c r="VFZ175" s="1"/>
      <c r="VGA175" s="1"/>
      <c r="VGB175" s="1"/>
      <c r="VGC175" s="1"/>
      <c r="VGD175" s="1"/>
      <c r="VGE175" s="1"/>
      <c r="VGF175" s="1"/>
      <c r="VGG175" s="1"/>
      <c r="VGH175" s="1"/>
      <c r="VGI175" s="1"/>
      <c r="VGJ175" s="1"/>
      <c r="VGK175" s="1"/>
      <c r="VGL175" s="1"/>
      <c r="VGM175" s="1"/>
      <c r="VGN175" s="1"/>
      <c r="VGO175" s="1"/>
      <c r="VGP175" s="1"/>
      <c r="VGQ175" s="1"/>
      <c r="VGR175" s="1"/>
      <c r="VGS175" s="1"/>
      <c r="VGT175" s="1"/>
      <c r="VGU175" s="1"/>
      <c r="VGV175" s="1"/>
      <c r="VGW175" s="1"/>
      <c r="VGX175" s="1"/>
      <c r="VGY175" s="1"/>
      <c r="VGZ175" s="1"/>
      <c r="VHA175" s="1"/>
      <c r="VHB175" s="1"/>
      <c r="VHC175" s="1"/>
      <c r="VHD175" s="1"/>
      <c r="VHE175" s="1"/>
      <c r="VHF175" s="1"/>
      <c r="VHG175" s="1"/>
      <c r="VHH175" s="1"/>
      <c r="VHI175" s="1"/>
      <c r="VHJ175" s="1"/>
      <c r="VHK175" s="1"/>
      <c r="VHL175" s="1"/>
      <c r="VHM175" s="1"/>
      <c r="VHN175" s="1"/>
      <c r="VHO175" s="1"/>
      <c r="VHP175" s="1"/>
      <c r="VHQ175" s="1"/>
      <c r="VHR175" s="1"/>
      <c r="VHS175" s="1"/>
      <c r="VHT175" s="1"/>
      <c r="VHU175" s="1"/>
      <c r="VHV175" s="1"/>
      <c r="VHW175" s="1"/>
      <c r="VHX175" s="1"/>
      <c r="VHY175" s="1"/>
      <c r="VHZ175" s="1"/>
      <c r="VIA175" s="1"/>
      <c r="VIB175" s="1"/>
      <c r="VIC175" s="1"/>
      <c r="VID175" s="1"/>
      <c r="VIE175" s="1"/>
      <c r="VIF175" s="1"/>
      <c r="VIG175" s="1"/>
      <c r="VIH175" s="1"/>
      <c r="VII175" s="1"/>
      <c r="VIJ175" s="1"/>
      <c r="VIK175" s="1"/>
      <c r="VIL175" s="1"/>
      <c r="VIM175" s="1"/>
      <c r="VIN175" s="1"/>
      <c r="VIO175" s="1"/>
      <c r="VIP175" s="1"/>
      <c r="VIQ175" s="1"/>
      <c r="VIR175" s="1"/>
      <c r="VIS175" s="1"/>
      <c r="VIT175" s="1"/>
      <c r="VIU175" s="1"/>
      <c r="VIV175" s="1"/>
      <c r="VIW175" s="1"/>
      <c r="VIX175" s="1"/>
      <c r="VIY175" s="1"/>
      <c r="VIZ175" s="1"/>
      <c r="VJA175" s="1"/>
      <c r="VJB175" s="1"/>
      <c r="VJC175" s="1"/>
      <c r="VJD175" s="1"/>
      <c r="VJE175" s="1"/>
      <c r="VJF175" s="1"/>
      <c r="VJG175" s="1"/>
      <c r="VJH175" s="1"/>
      <c r="VJI175" s="1"/>
      <c r="VJJ175" s="1"/>
      <c r="VJK175" s="1"/>
      <c r="VJL175" s="1"/>
      <c r="VJM175" s="1"/>
      <c r="VJN175" s="1"/>
      <c r="VJO175" s="1"/>
      <c r="VJP175" s="1"/>
      <c r="VJQ175" s="1"/>
      <c r="VJR175" s="1"/>
      <c r="VJS175" s="1"/>
      <c r="VJT175" s="1"/>
      <c r="VJU175" s="1"/>
      <c r="VJV175" s="1"/>
      <c r="VJW175" s="1"/>
      <c r="VJX175" s="1"/>
      <c r="VJY175" s="1"/>
      <c r="VJZ175" s="1"/>
      <c r="VKA175" s="1"/>
      <c r="VKB175" s="1"/>
      <c r="VKC175" s="1"/>
      <c r="VKD175" s="1"/>
      <c r="VKE175" s="1"/>
      <c r="VKF175" s="1"/>
      <c r="VKG175" s="1"/>
      <c r="VKH175" s="1"/>
      <c r="VKI175" s="1"/>
      <c r="VKJ175" s="1"/>
      <c r="VKK175" s="1"/>
      <c r="VKL175" s="1"/>
      <c r="VKM175" s="1"/>
      <c r="VKN175" s="1"/>
      <c r="VKO175" s="1"/>
      <c r="VKP175" s="1"/>
      <c r="VKQ175" s="1"/>
      <c r="VKR175" s="1"/>
      <c r="VKS175" s="1"/>
      <c r="VKT175" s="1"/>
      <c r="VKU175" s="1"/>
      <c r="VKV175" s="1"/>
      <c r="VKW175" s="1"/>
      <c r="VKX175" s="1"/>
      <c r="VKY175" s="1"/>
      <c r="VKZ175" s="1"/>
      <c r="VLA175" s="1"/>
      <c r="VLB175" s="1"/>
      <c r="VLC175" s="1"/>
      <c r="VLD175" s="1"/>
      <c r="VLE175" s="1"/>
      <c r="VLF175" s="1"/>
      <c r="VLG175" s="1"/>
      <c r="VLH175" s="1"/>
      <c r="VLI175" s="1"/>
      <c r="VLJ175" s="1"/>
      <c r="VLK175" s="1"/>
      <c r="VLL175" s="1"/>
      <c r="VLM175" s="1"/>
      <c r="VLN175" s="1"/>
      <c r="VLO175" s="1"/>
      <c r="VLP175" s="1"/>
      <c r="VLQ175" s="1"/>
      <c r="VLR175" s="1"/>
      <c r="VLS175" s="1"/>
      <c r="VLT175" s="1"/>
      <c r="VLU175" s="1"/>
      <c r="VLV175" s="1"/>
      <c r="VLW175" s="1"/>
      <c r="VLX175" s="1"/>
      <c r="VLY175" s="1"/>
      <c r="VLZ175" s="1"/>
      <c r="VMA175" s="1"/>
      <c r="VMB175" s="1"/>
      <c r="VMC175" s="1"/>
      <c r="VMD175" s="1"/>
      <c r="VME175" s="1"/>
      <c r="VMF175" s="1"/>
      <c r="VMG175" s="1"/>
      <c r="VMH175" s="1"/>
      <c r="VMI175" s="1"/>
      <c r="VMJ175" s="1"/>
      <c r="VMK175" s="1"/>
      <c r="VML175" s="1"/>
      <c r="VMM175" s="1"/>
      <c r="VMN175" s="1"/>
      <c r="VMO175" s="1"/>
      <c r="VMP175" s="1"/>
      <c r="VMQ175" s="1"/>
      <c r="VMR175" s="1"/>
      <c r="VMS175" s="1"/>
      <c r="VMT175" s="1"/>
      <c r="VMU175" s="1"/>
      <c r="VMV175" s="1"/>
      <c r="VMW175" s="1"/>
      <c r="VMX175" s="1"/>
      <c r="VMY175" s="1"/>
      <c r="VMZ175" s="1"/>
      <c r="VNA175" s="1"/>
      <c r="VNB175" s="1"/>
      <c r="VNC175" s="1"/>
      <c r="VND175" s="1"/>
      <c r="VNE175" s="1"/>
      <c r="VNF175" s="1"/>
      <c r="VNG175" s="1"/>
      <c r="VNH175" s="1"/>
      <c r="VNI175" s="1"/>
      <c r="VNJ175" s="1"/>
      <c r="VNK175" s="1"/>
      <c r="VNL175" s="1"/>
      <c r="VNM175" s="1"/>
      <c r="VNN175" s="1"/>
      <c r="VNO175" s="1"/>
      <c r="VNP175" s="1"/>
      <c r="VNQ175" s="1"/>
      <c r="VNR175" s="1"/>
      <c r="VNS175" s="1"/>
      <c r="VNT175" s="1"/>
      <c r="VNU175" s="1"/>
      <c r="VNV175" s="1"/>
      <c r="VNW175" s="1"/>
      <c r="VNX175" s="1"/>
      <c r="VNY175" s="1"/>
      <c r="VNZ175" s="1"/>
      <c r="VOA175" s="1"/>
      <c r="VOB175" s="1"/>
      <c r="VOC175" s="1"/>
      <c r="VOD175" s="1"/>
      <c r="VOE175" s="1"/>
      <c r="VOF175" s="1"/>
      <c r="VOG175" s="1"/>
      <c r="VOH175" s="1"/>
      <c r="VOI175" s="1"/>
      <c r="VOJ175" s="1"/>
      <c r="VOK175" s="1"/>
      <c r="VOL175" s="1"/>
      <c r="VOM175" s="1"/>
      <c r="VON175" s="1"/>
      <c r="VOO175" s="1"/>
      <c r="VOP175" s="1"/>
      <c r="VOQ175" s="1"/>
      <c r="VOR175" s="1"/>
      <c r="VOS175" s="1"/>
      <c r="VOT175" s="1"/>
      <c r="VOU175" s="1"/>
      <c r="VOV175" s="1"/>
      <c r="VOW175" s="1"/>
      <c r="VOX175" s="1"/>
      <c r="VOY175" s="1"/>
      <c r="VOZ175" s="1"/>
      <c r="VPA175" s="1"/>
      <c r="VPB175" s="1"/>
      <c r="VPC175" s="1"/>
      <c r="VPD175" s="1"/>
      <c r="VPE175" s="1"/>
      <c r="VPF175" s="1"/>
      <c r="VPG175" s="1"/>
      <c r="VPH175" s="1"/>
      <c r="VPI175" s="1"/>
      <c r="VPJ175" s="1"/>
      <c r="VPK175" s="1"/>
      <c r="VPL175" s="1"/>
      <c r="VPM175" s="1"/>
      <c r="VPN175" s="1"/>
      <c r="VPO175" s="1"/>
      <c r="VPP175" s="1"/>
      <c r="VPQ175" s="1"/>
      <c r="VPR175" s="1"/>
      <c r="VPS175" s="1"/>
      <c r="VPT175" s="1"/>
      <c r="VPU175" s="1"/>
      <c r="VPV175" s="1"/>
      <c r="VPW175" s="1"/>
      <c r="VPX175" s="1"/>
      <c r="VPY175" s="1"/>
      <c r="VPZ175" s="1"/>
      <c r="VQA175" s="1"/>
      <c r="VQB175" s="1"/>
      <c r="VQC175" s="1"/>
      <c r="VQD175" s="1"/>
      <c r="VQE175" s="1"/>
      <c r="VQF175" s="1"/>
      <c r="VQG175" s="1"/>
      <c r="VQH175" s="1"/>
      <c r="VQI175" s="1"/>
      <c r="VQJ175" s="1"/>
      <c r="VQK175" s="1"/>
      <c r="VQL175" s="1"/>
      <c r="VQM175" s="1"/>
      <c r="VQN175" s="1"/>
      <c r="VQO175" s="1"/>
      <c r="VQP175" s="1"/>
      <c r="VQQ175" s="1"/>
      <c r="VQR175" s="1"/>
      <c r="VQS175" s="1"/>
      <c r="VQT175" s="1"/>
      <c r="VQU175" s="1"/>
      <c r="VQV175" s="1"/>
      <c r="VQW175" s="1"/>
      <c r="VQX175" s="1"/>
      <c r="VQY175" s="1"/>
      <c r="VQZ175" s="1"/>
      <c r="VRA175" s="1"/>
      <c r="VRB175" s="1"/>
      <c r="VRC175" s="1"/>
      <c r="VRD175" s="1"/>
      <c r="VRE175" s="1"/>
      <c r="VRF175" s="1"/>
      <c r="VRG175" s="1"/>
      <c r="VRH175" s="1"/>
      <c r="VRI175" s="1"/>
      <c r="VRJ175" s="1"/>
      <c r="VRK175" s="1"/>
      <c r="VRL175" s="1"/>
      <c r="VRM175" s="1"/>
      <c r="VRN175" s="1"/>
      <c r="VRO175" s="1"/>
      <c r="VRP175" s="1"/>
      <c r="VRQ175" s="1"/>
      <c r="VRR175" s="1"/>
      <c r="VRS175" s="1"/>
      <c r="VRT175" s="1"/>
      <c r="VRU175" s="1"/>
      <c r="VRV175" s="1"/>
      <c r="VRW175" s="1"/>
      <c r="VRX175" s="1"/>
      <c r="VRY175" s="1"/>
      <c r="VRZ175" s="1"/>
      <c r="VSA175" s="1"/>
      <c r="VSB175" s="1"/>
      <c r="VSC175" s="1"/>
      <c r="VSD175" s="1"/>
      <c r="VSE175" s="1"/>
      <c r="VSF175" s="1"/>
      <c r="VSG175" s="1"/>
      <c r="VSH175" s="1"/>
      <c r="VSI175" s="1"/>
      <c r="VSJ175" s="1"/>
      <c r="VSK175" s="1"/>
      <c r="VSL175" s="1"/>
      <c r="VSM175" s="1"/>
      <c r="VSN175" s="1"/>
      <c r="VSO175" s="1"/>
      <c r="VSP175" s="1"/>
      <c r="VSQ175" s="1"/>
      <c r="VSR175" s="1"/>
      <c r="VSS175" s="1"/>
      <c r="VST175" s="1"/>
      <c r="VSU175" s="1"/>
      <c r="VSV175" s="1"/>
      <c r="VSW175" s="1"/>
      <c r="VSX175" s="1"/>
      <c r="VSY175" s="1"/>
      <c r="VSZ175" s="1"/>
      <c r="VTA175" s="1"/>
      <c r="VTB175" s="1"/>
      <c r="VTC175" s="1"/>
      <c r="VTD175" s="1"/>
      <c r="VTE175" s="1"/>
      <c r="VTF175" s="1"/>
      <c r="VTG175" s="1"/>
      <c r="VTH175" s="1"/>
      <c r="VTI175" s="1"/>
      <c r="VTJ175" s="1"/>
      <c r="VTK175" s="1"/>
      <c r="VTL175" s="1"/>
      <c r="VTM175" s="1"/>
      <c r="VTN175" s="1"/>
      <c r="VTO175" s="1"/>
      <c r="VTP175" s="1"/>
      <c r="VTQ175" s="1"/>
      <c r="VTR175" s="1"/>
      <c r="VTS175" s="1"/>
      <c r="VTT175" s="1"/>
      <c r="VTU175" s="1"/>
      <c r="VTV175" s="1"/>
      <c r="VTW175" s="1"/>
      <c r="VTX175" s="1"/>
      <c r="VTY175" s="1"/>
      <c r="VTZ175" s="1"/>
      <c r="VUA175" s="1"/>
      <c r="VUB175" s="1"/>
      <c r="VUC175" s="1"/>
      <c r="VUD175" s="1"/>
      <c r="VUE175" s="1"/>
      <c r="VUF175" s="1"/>
      <c r="VUG175" s="1"/>
      <c r="VUH175" s="1"/>
      <c r="VUI175" s="1"/>
      <c r="VUJ175" s="1"/>
      <c r="VUK175" s="1"/>
      <c r="VUL175" s="1"/>
      <c r="VUM175" s="1"/>
      <c r="VUN175" s="1"/>
      <c r="VUO175" s="1"/>
      <c r="VUP175" s="1"/>
      <c r="VUQ175" s="1"/>
      <c r="VUR175" s="1"/>
      <c r="VUS175" s="1"/>
      <c r="VUT175" s="1"/>
      <c r="VUU175" s="1"/>
      <c r="VUV175" s="1"/>
      <c r="VUW175" s="1"/>
      <c r="VUX175" s="1"/>
      <c r="VUY175" s="1"/>
      <c r="VUZ175" s="1"/>
      <c r="VVA175" s="1"/>
      <c r="VVB175" s="1"/>
      <c r="VVC175" s="1"/>
      <c r="VVD175" s="1"/>
      <c r="VVE175" s="1"/>
      <c r="VVF175" s="1"/>
      <c r="VVG175" s="1"/>
      <c r="VVH175" s="1"/>
      <c r="VVI175" s="1"/>
      <c r="VVJ175" s="1"/>
      <c r="VVK175" s="1"/>
      <c r="VVL175" s="1"/>
      <c r="VVM175" s="1"/>
      <c r="VVN175" s="1"/>
      <c r="VVO175" s="1"/>
      <c r="VVP175" s="1"/>
      <c r="VVQ175" s="1"/>
      <c r="VVR175" s="1"/>
      <c r="VVS175" s="1"/>
      <c r="VVT175" s="1"/>
      <c r="VVU175" s="1"/>
      <c r="VVV175" s="1"/>
      <c r="VVW175" s="1"/>
      <c r="VVX175" s="1"/>
      <c r="VVY175" s="1"/>
      <c r="VVZ175" s="1"/>
      <c r="VWA175" s="1"/>
      <c r="VWB175" s="1"/>
      <c r="VWC175" s="1"/>
      <c r="VWD175" s="1"/>
      <c r="VWE175" s="1"/>
      <c r="VWF175" s="1"/>
      <c r="VWG175" s="1"/>
      <c r="VWH175" s="1"/>
      <c r="VWI175" s="1"/>
      <c r="VWJ175" s="1"/>
      <c r="VWK175" s="1"/>
      <c r="VWL175" s="1"/>
      <c r="VWM175" s="1"/>
      <c r="VWN175" s="1"/>
      <c r="VWO175" s="1"/>
      <c r="VWP175" s="1"/>
      <c r="VWQ175" s="1"/>
      <c r="VWR175" s="1"/>
      <c r="VWS175" s="1"/>
      <c r="VWT175" s="1"/>
      <c r="VWU175" s="1"/>
      <c r="VWV175" s="1"/>
      <c r="VWW175" s="1"/>
      <c r="VWX175" s="1"/>
      <c r="VWY175" s="1"/>
      <c r="VWZ175" s="1"/>
      <c r="VXA175" s="1"/>
      <c r="VXB175" s="1"/>
      <c r="VXC175" s="1"/>
      <c r="VXD175" s="1"/>
      <c r="VXE175" s="1"/>
      <c r="VXF175" s="1"/>
      <c r="VXG175" s="1"/>
      <c r="VXH175" s="1"/>
      <c r="VXI175" s="1"/>
      <c r="VXJ175" s="1"/>
      <c r="VXK175" s="1"/>
      <c r="VXL175" s="1"/>
      <c r="VXM175" s="1"/>
      <c r="VXN175" s="1"/>
      <c r="VXO175" s="1"/>
      <c r="VXP175" s="1"/>
      <c r="VXQ175" s="1"/>
      <c r="VXR175" s="1"/>
      <c r="VXS175" s="1"/>
      <c r="VXT175" s="1"/>
      <c r="VXU175" s="1"/>
      <c r="VXV175" s="1"/>
      <c r="VXW175" s="1"/>
      <c r="VXX175" s="1"/>
      <c r="VXY175" s="1"/>
      <c r="VXZ175" s="1"/>
      <c r="VYA175" s="1"/>
      <c r="VYB175" s="1"/>
      <c r="VYC175" s="1"/>
      <c r="VYD175" s="1"/>
      <c r="VYE175" s="1"/>
      <c r="VYF175" s="1"/>
      <c r="VYG175" s="1"/>
      <c r="VYH175" s="1"/>
      <c r="VYI175" s="1"/>
      <c r="VYJ175" s="1"/>
      <c r="VYK175" s="1"/>
      <c r="VYL175" s="1"/>
      <c r="VYM175" s="1"/>
      <c r="VYN175" s="1"/>
      <c r="VYO175" s="1"/>
      <c r="VYP175" s="1"/>
      <c r="VYQ175" s="1"/>
      <c r="VYR175" s="1"/>
      <c r="VYS175" s="1"/>
      <c r="VYT175" s="1"/>
      <c r="VYU175" s="1"/>
      <c r="VYV175" s="1"/>
      <c r="VYW175" s="1"/>
      <c r="VYX175" s="1"/>
      <c r="VYY175" s="1"/>
      <c r="VYZ175" s="1"/>
      <c r="VZA175" s="1"/>
      <c r="VZB175" s="1"/>
      <c r="VZC175" s="1"/>
      <c r="VZD175" s="1"/>
      <c r="VZE175" s="1"/>
      <c r="VZF175" s="1"/>
      <c r="VZG175" s="1"/>
      <c r="VZH175" s="1"/>
      <c r="VZI175" s="1"/>
      <c r="VZJ175" s="1"/>
      <c r="VZK175" s="1"/>
      <c r="VZL175" s="1"/>
      <c r="VZM175" s="1"/>
      <c r="VZN175" s="1"/>
      <c r="VZO175" s="1"/>
      <c r="VZP175" s="1"/>
      <c r="VZQ175" s="1"/>
      <c r="VZR175" s="1"/>
      <c r="VZS175" s="1"/>
      <c r="VZT175" s="1"/>
      <c r="VZU175" s="1"/>
      <c r="VZV175" s="1"/>
      <c r="VZW175" s="1"/>
      <c r="VZX175" s="1"/>
      <c r="VZY175" s="1"/>
      <c r="VZZ175" s="1"/>
      <c r="WAA175" s="1"/>
      <c r="WAB175" s="1"/>
      <c r="WAC175" s="1"/>
      <c r="WAD175" s="1"/>
      <c r="WAE175" s="1"/>
      <c r="WAF175" s="1"/>
      <c r="WAG175" s="1"/>
      <c r="WAH175" s="1"/>
      <c r="WAI175" s="1"/>
      <c r="WAJ175" s="1"/>
      <c r="WAK175" s="1"/>
      <c r="WAL175" s="1"/>
      <c r="WAM175" s="1"/>
      <c r="WAN175" s="1"/>
      <c r="WAO175" s="1"/>
      <c r="WAP175" s="1"/>
      <c r="WAQ175" s="1"/>
      <c r="WAR175" s="1"/>
      <c r="WAS175" s="1"/>
      <c r="WAT175" s="1"/>
      <c r="WAU175" s="1"/>
      <c r="WAV175" s="1"/>
      <c r="WAW175" s="1"/>
      <c r="WAX175" s="1"/>
      <c r="WAY175" s="1"/>
      <c r="WAZ175" s="1"/>
      <c r="WBA175" s="1"/>
      <c r="WBB175" s="1"/>
      <c r="WBC175" s="1"/>
      <c r="WBD175" s="1"/>
      <c r="WBE175" s="1"/>
      <c r="WBF175" s="1"/>
      <c r="WBG175" s="1"/>
      <c r="WBH175" s="1"/>
      <c r="WBI175" s="1"/>
      <c r="WBJ175" s="1"/>
      <c r="WBK175" s="1"/>
      <c r="WBL175" s="1"/>
      <c r="WBM175" s="1"/>
      <c r="WBN175" s="1"/>
      <c r="WBO175" s="1"/>
      <c r="WBP175" s="1"/>
      <c r="WBQ175" s="1"/>
      <c r="WBR175" s="1"/>
      <c r="WBS175" s="1"/>
      <c r="WBT175" s="1"/>
      <c r="WBU175" s="1"/>
      <c r="WBV175" s="1"/>
      <c r="WBW175" s="1"/>
      <c r="WBX175" s="1"/>
      <c r="WBY175" s="1"/>
      <c r="WBZ175" s="1"/>
      <c r="WCA175" s="1"/>
      <c r="WCB175" s="1"/>
      <c r="WCC175" s="1"/>
      <c r="WCD175" s="1"/>
      <c r="WCE175" s="1"/>
      <c r="WCF175" s="1"/>
      <c r="WCG175" s="1"/>
      <c r="WCH175" s="1"/>
      <c r="WCI175" s="1"/>
      <c r="WCJ175" s="1"/>
      <c r="WCK175" s="1"/>
      <c r="WCL175" s="1"/>
      <c r="WCM175" s="1"/>
      <c r="WCN175" s="1"/>
      <c r="WCO175" s="1"/>
      <c r="WCP175" s="1"/>
      <c r="WCQ175" s="1"/>
      <c r="WCR175" s="1"/>
      <c r="WCS175" s="1"/>
      <c r="WCT175" s="1"/>
      <c r="WCU175" s="1"/>
      <c r="WCV175" s="1"/>
      <c r="WCW175" s="1"/>
      <c r="WCX175" s="1"/>
      <c r="WCY175" s="1"/>
      <c r="WCZ175" s="1"/>
      <c r="WDA175" s="1"/>
      <c r="WDB175" s="1"/>
      <c r="WDC175" s="1"/>
      <c r="WDD175" s="1"/>
      <c r="WDE175" s="1"/>
      <c r="WDF175" s="1"/>
      <c r="WDG175" s="1"/>
      <c r="WDH175" s="1"/>
      <c r="WDI175" s="1"/>
      <c r="WDJ175" s="1"/>
      <c r="WDK175" s="1"/>
      <c r="WDL175" s="1"/>
      <c r="WDM175" s="1"/>
      <c r="WDN175" s="1"/>
      <c r="WDO175" s="1"/>
      <c r="WDP175" s="1"/>
      <c r="WDQ175" s="1"/>
      <c r="WDR175" s="1"/>
      <c r="WDS175" s="1"/>
      <c r="WDT175" s="1"/>
      <c r="WDU175" s="1"/>
      <c r="WDV175" s="1"/>
      <c r="WDW175" s="1"/>
      <c r="WDX175" s="1"/>
      <c r="WDY175" s="1"/>
      <c r="WDZ175" s="1"/>
      <c r="WEA175" s="1"/>
      <c r="WEB175" s="1"/>
      <c r="WEC175" s="1"/>
      <c r="WED175" s="1"/>
      <c r="WEE175" s="1"/>
      <c r="WEF175" s="1"/>
      <c r="WEG175" s="1"/>
      <c r="WEH175" s="1"/>
      <c r="WEI175" s="1"/>
      <c r="WEJ175" s="1"/>
      <c r="WEK175" s="1"/>
      <c r="WEL175" s="1"/>
      <c r="WEM175" s="1"/>
      <c r="WEN175" s="1"/>
      <c r="WEO175" s="1"/>
      <c r="WEP175" s="1"/>
      <c r="WEQ175" s="1"/>
      <c r="WER175" s="1"/>
      <c r="WES175" s="1"/>
      <c r="WET175" s="1"/>
      <c r="WEU175" s="1"/>
      <c r="WEV175" s="1"/>
      <c r="WEW175" s="1"/>
      <c r="WEX175" s="1"/>
      <c r="WEY175" s="1"/>
      <c r="WEZ175" s="1"/>
      <c r="WFA175" s="1"/>
      <c r="WFB175" s="1"/>
      <c r="WFC175" s="1"/>
      <c r="WFD175" s="1"/>
      <c r="WFE175" s="1"/>
      <c r="WFF175" s="1"/>
      <c r="WFG175" s="1"/>
      <c r="WFH175" s="1"/>
      <c r="WFI175" s="1"/>
      <c r="WFJ175" s="1"/>
      <c r="WFK175" s="1"/>
      <c r="WFL175" s="1"/>
      <c r="WFM175" s="1"/>
      <c r="WFN175" s="1"/>
      <c r="WFO175" s="1"/>
      <c r="WFP175" s="1"/>
      <c r="WFQ175" s="1"/>
      <c r="WFR175" s="1"/>
      <c r="WFS175" s="1"/>
      <c r="WFT175" s="1"/>
      <c r="WFU175" s="1"/>
      <c r="WFV175" s="1"/>
      <c r="WFW175" s="1"/>
      <c r="WFX175" s="1"/>
      <c r="WFY175" s="1"/>
      <c r="WFZ175" s="1"/>
      <c r="WGA175" s="1"/>
      <c r="WGB175" s="1"/>
      <c r="WGC175" s="1"/>
      <c r="WGD175" s="1"/>
      <c r="WGE175" s="1"/>
      <c r="WGF175" s="1"/>
      <c r="WGG175" s="1"/>
      <c r="WGH175" s="1"/>
      <c r="WGI175" s="1"/>
      <c r="WGJ175" s="1"/>
      <c r="WGK175" s="1"/>
      <c r="WGL175" s="1"/>
      <c r="WGM175" s="1"/>
      <c r="WGN175" s="1"/>
      <c r="WGO175" s="1"/>
      <c r="WGP175" s="1"/>
      <c r="WGQ175" s="1"/>
      <c r="WGR175" s="1"/>
      <c r="WGS175" s="1"/>
      <c r="WGT175" s="1"/>
      <c r="WGU175" s="1"/>
      <c r="WGV175" s="1"/>
      <c r="WGW175" s="1"/>
      <c r="WGX175" s="1"/>
      <c r="WGY175" s="1"/>
      <c r="WGZ175" s="1"/>
      <c r="WHA175" s="1"/>
      <c r="WHB175" s="1"/>
      <c r="WHC175" s="1"/>
      <c r="WHD175" s="1"/>
      <c r="WHE175" s="1"/>
      <c r="WHF175" s="1"/>
      <c r="WHG175" s="1"/>
      <c r="WHH175" s="1"/>
      <c r="WHI175" s="1"/>
      <c r="WHJ175" s="1"/>
      <c r="WHK175" s="1"/>
      <c r="WHL175" s="1"/>
      <c r="WHM175" s="1"/>
      <c r="WHN175" s="1"/>
      <c r="WHO175" s="1"/>
      <c r="WHP175" s="1"/>
      <c r="WHQ175" s="1"/>
      <c r="WHR175" s="1"/>
      <c r="WHS175" s="1"/>
      <c r="WHT175" s="1"/>
      <c r="WHU175" s="1"/>
      <c r="WHV175" s="1"/>
      <c r="WHW175" s="1"/>
      <c r="WHX175" s="1"/>
      <c r="WHY175" s="1"/>
      <c r="WHZ175" s="1"/>
      <c r="WIA175" s="1"/>
      <c r="WIB175" s="1"/>
      <c r="WIC175" s="1"/>
      <c r="WID175" s="1"/>
      <c r="WIE175" s="1"/>
      <c r="WIF175" s="1"/>
      <c r="WIG175" s="1"/>
      <c r="WIH175" s="1"/>
      <c r="WII175" s="1"/>
      <c r="WIJ175" s="1"/>
      <c r="WIK175" s="1"/>
      <c r="WIL175" s="1"/>
      <c r="WIM175" s="1"/>
      <c r="WIN175" s="1"/>
      <c r="WIO175" s="1"/>
      <c r="WIP175" s="1"/>
      <c r="WIQ175" s="1"/>
      <c r="WIR175" s="1"/>
      <c r="WIS175" s="1"/>
      <c r="WIT175" s="1"/>
      <c r="WIU175" s="1"/>
      <c r="WIV175" s="1"/>
      <c r="WIW175" s="1"/>
      <c r="WIX175" s="1"/>
      <c r="WIY175" s="1"/>
      <c r="WIZ175" s="1"/>
      <c r="WJA175" s="1"/>
      <c r="WJB175" s="1"/>
      <c r="WJC175" s="1"/>
      <c r="WJD175" s="1"/>
      <c r="WJE175" s="1"/>
      <c r="WJF175" s="1"/>
      <c r="WJG175" s="1"/>
      <c r="WJH175" s="1"/>
      <c r="WJI175" s="1"/>
      <c r="WJJ175" s="1"/>
      <c r="WJK175" s="1"/>
      <c r="WJL175" s="1"/>
      <c r="WJM175" s="1"/>
      <c r="WJN175" s="1"/>
      <c r="WJO175" s="1"/>
      <c r="WJP175" s="1"/>
      <c r="WJQ175" s="1"/>
      <c r="WJR175" s="1"/>
      <c r="WJS175" s="1"/>
      <c r="WJT175" s="1"/>
      <c r="WJU175" s="1"/>
      <c r="WJV175" s="1"/>
      <c r="WJW175" s="1"/>
      <c r="WJX175" s="1"/>
      <c r="WJY175" s="1"/>
      <c r="WJZ175" s="1"/>
      <c r="WKA175" s="1"/>
      <c r="WKB175" s="1"/>
      <c r="WKC175" s="1"/>
      <c r="WKD175" s="1"/>
      <c r="WKE175" s="1"/>
      <c r="WKF175" s="1"/>
      <c r="WKG175" s="1"/>
      <c r="WKH175" s="1"/>
      <c r="WKI175" s="1"/>
      <c r="WKJ175" s="1"/>
      <c r="WKK175" s="1"/>
      <c r="WKL175" s="1"/>
      <c r="WKM175" s="1"/>
      <c r="WKN175" s="1"/>
      <c r="WKO175" s="1"/>
      <c r="WKP175" s="1"/>
      <c r="WKQ175" s="1"/>
      <c r="WKR175" s="1"/>
      <c r="WKS175" s="1"/>
      <c r="WKT175" s="1"/>
      <c r="WKU175" s="1"/>
      <c r="WKV175" s="1"/>
      <c r="WKW175" s="1"/>
      <c r="WKX175" s="1"/>
      <c r="WKY175" s="1"/>
      <c r="WKZ175" s="1"/>
      <c r="WLA175" s="1"/>
      <c r="WLB175" s="1"/>
      <c r="WLC175" s="1"/>
      <c r="WLD175" s="1"/>
      <c r="WLE175" s="1"/>
      <c r="WLF175" s="1"/>
      <c r="WLG175" s="1"/>
      <c r="WLH175" s="1"/>
      <c r="WLI175" s="1"/>
      <c r="WLJ175" s="1"/>
      <c r="WLK175" s="1"/>
      <c r="WLL175" s="1"/>
      <c r="WLM175" s="1"/>
      <c r="WLN175" s="1"/>
      <c r="WLO175" s="1"/>
      <c r="WLP175" s="1"/>
      <c r="WLQ175" s="1"/>
      <c r="WLR175" s="1"/>
      <c r="WLS175" s="1"/>
      <c r="WLT175" s="1"/>
      <c r="WLU175" s="1"/>
      <c r="WLV175" s="1"/>
      <c r="WLW175" s="1"/>
      <c r="WLX175" s="1"/>
      <c r="WLY175" s="1"/>
      <c r="WLZ175" s="1"/>
      <c r="WMA175" s="1"/>
      <c r="WMB175" s="1"/>
      <c r="WMC175" s="1"/>
      <c r="WMD175" s="1"/>
      <c r="WME175" s="1"/>
      <c r="WMF175" s="1"/>
      <c r="WMG175" s="1"/>
      <c r="WMH175" s="1"/>
      <c r="WMI175" s="1"/>
      <c r="WMJ175" s="1"/>
      <c r="WMK175" s="1"/>
      <c r="WML175" s="1"/>
      <c r="WMM175" s="1"/>
      <c r="WMN175" s="1"/>
      <c r="WMO175" s="1"/>
      <c r="WMP175" s="1"/>
      <c r="WMQ175" s="1"/>
      <c r="WMR175" s="1"/>
      <c r="WMS175" s="1"/>
      <c r="WMT175" s="1"/>
      <c r="WMU175" s="1"/>
      <c r="WMV175" s="1"/>
      <c r="WMW175" s="1"/>
      <c r="WMX175" s="1"/>
      <c r="WMY175" s="1"/>
      <c r="WMZ175" s="1"/>
      <c r="WNA175" s="1"/>
      <c r="WNB175" s="1"/>
      <c r="WNC175" s="1"/>
      <c r="WND175" s="1"/>
      <c r="WNE175" s="1"/>
      <c r="WNF175" s="1"/>
      <c r="WNG175" s="1"/>
      <c r="WNH175" s="1"/>
      <c r="WNI175" s="1"/>
      <c r="WNJ175" s="1"/>
      <c r="WNK175" s="1"/>
      <c r="WNL175" s="1"/>
      <c r="WNM175" s="1"/>
      <c r="WNN175" s="1"/>
      <c r="WNO175" s="1"/>
      <c r="WNP175" s="1"/>
      <c r="WNQ175" s="1"/>
      <c r="WNR175" s="1"/>
      <c r="WNS175" s="1"/>
      <c r="WNT175" s="1"/>
      <c r="WNU175" s="1"/>
      <c r="WNV175" s="1"/>
      <c r="WNW175" s="1"/>
      <c r="WNX175" s="1"/>
      <c r="WNY175" s="1"/>
      <c r="WNZ175" s="1"/>
      <c r="WOA175" s="1"/>
      <c r="WOB175" s="1"/>
      <c r="WOC175" s="1"/>
      <c r="WOD175" s="1"/>
      <c r="WOE175" s="1"/>
      <c r="WOF175" s="1"/>
      <c r="WOG175" s="1"/>
      <c r="WOH175" s="1"/>
      <c r="WOI175" s="1"/>
      <c r="WOJ175" s="1"/>
      <c r="WOK175" s="1"/>
      <c r="WOL175" s="1"/>
      <c r="WOM175" s="1"/>
      <c r="WON175" s="1"/>
      <c r="WOO175" s="1"/>
      <c r="WOP175" s="1"/>
      <c r="WOQ175" s="1"/>
      <c r="WOR175" s="1"/>
      <c r="WOS175" s="1"/>
      <c r="WOT175" s="1"/>
      <c r="WOU175" s="1"/>
      <c r="WOV175" s="1"/>
      <c r="WOW175" s="1"/>
      <c r="WOX175" s="1"/>
      <c r="WOY175" s="1"/>
      <c r="WOZ175" s="1"/>
      <c r="WPA175" s="1"/>
      <c r="WPB175" s="1"/>
      <c r="WPC175" s="1"/>
      <c r="WPD175" s="1"/>
      <c r="WPE175" s="1"/>
      <c r="WPF175" s="1"/>
      <c r="WPG175" s="1"/>
      <c r="WPH175" s="1"/>
      <c r="WPI175" s="1"/>
      <c r="WPJ175" s="1"/>
      <c r="WPK175" s="1"/>
      <c r="WPL175" s="1"/>
      <c r="WPM175" s="1"/>
      <c r="WPN175" s="1"/>
      <c r="WPO175" s="1"/>
      <c r="WPP175" s="1"/>
      <c r="WPQ175" s="1"/>
      <c r="WPR175" s="1"/>
      <c r="WPS175" s="1"/>
      <c r="WPT175" s="1"/>
      <c r="WPU175" s="1"/>
      <c r="WPV175" s="1"/>
      <c r="WPW175" s="1"/>
      <c r="WPX175" s="1"/>
      <c r="WPY175" s="1"/>
      <c r="WPZ175" s="1"/>
      <c r="WQA175" s="1"/>
      <c r="WQB175" s="1"/>
      <c r="WQC175" s="1"/>
      <c r="WQD175" s="1"/>
      <c r="WQE175" s="1"/>
      <c r="WQF175" s="1"/>
      <c r="WQG175" s="1"/>
      <c r="WQH175" s="1"/>
      <c r="WQI175" s="1"/>
      <c r="WQJ175" s="1"/>
      <c r="WQK175" s="1"/>
      <c r="WQL175" s="1"/>
      <c r="WQM175" s="1"/>
      <c r="WQN175" s="1"/>
      <c r="WQO175" s="1"/>
      <c r="WQP175" s="1"/>
      <c r="WQQ175" s="1"/>
      <c r="WQR175" s="1"/>
      <c r="WQS175" s="1"/>
      <c r="WQT175" s="1"/>
      <c r="WQU175" s="1"/>
      <c r="WQV175" s="1"/>
      <c r="WQW175" s="1"/>
      <c r="WQX175" s="1"/>
      <c r="WQY175" s="1"/>
      <c r="WQZ175" s="1"/>
      <c r="WRA175" s="1"/>
      <c r="WRB175" s="1"/>
      <c r="WRC175" s="1"/>
      <c r="WRD175" s="1"/>
      <c r="WRE175" s="1"/>
      <c r="WRF175" s="1"/>
      <c r="WRG175" s="1"/>
      <c r="WRH175" s="1"/>
      <c r="WRI175" s="1"/>
      <c r="WRJ175" s="1"/>
      <c r="WRK175" s="1"/>
      <c r="WRL175" s="1"/>
      <c r="WRM175" s="1"/>
      <c r="WRN175" s="1"/>
      <c r="WRO175" s="1"/>
      <c r="WRP175" s="1"/>
      <c r="WRQ175" s="1"/>
      <c r="WRR175" s="1"/>
      <c r="WRS175" s="1"/>
      <c r="WRT175" s="1"/>
      <c r="WRU175" s="1"/>
      <c r="WRV175" s="1"/>
      <c r="WRW175" s="1"/>
      <c r="WRX175" s="1"/>
      <c r="WRY175" s="1"/>
      <c r="WRZ175" s="1"/>
      <c r="WSA175" s="1"/>
      <c r="WSB175" s="1"/>
      <c r="WSC175" s="1"/>
      <c r="WSD175" s="1"/>
      <c r="WSE175" s="1"/>
      <c r="WSF175" s="1"/>
      <c r="WSG175" s="1"/>
      <c r="WSH175" s="1"/>
      <c r="WSI175" s="1"/>
      <c r="WSJ175" s="1"/>
      <c r="WSK175" s="1"/>
      <c r="WSL175" s="1"/>
      <c r="WSM175" s="1"/>
      <c r="WSN175" s="1"/>
      <c r="WSO175" s="1"/>
      <c r="WSP175" s="1"/>
      <c r="WSQ175" s="1"/>
      <c r="WSR175" s="1"/>
      <c r="WSS175" s="1"/>
      <c r="WST175" s="1"/>
      <c r="WSU175" s="1"/>
      <c r="WSV175" s="1"/>
      <c r="WSW175" s="1"/>
      <c r="WSX175" s="1"/>
      <c r="WSY175" s="1"/>
      <c r="WSZ175" s="1"/>
      <c r="WTA175" s="1"/>
      <c r="WTB175" s="1"/>
      <c r="WTC175" s="1"/>
      <c r="WTD175" s="1"/>
      <c r="WTE175" s="1"/>
      <c r="WTF175" s="1"/>
      <c r="WTG175" s="1"/>
      <c r="WTH175" s="1"/>
      <c r="WTI175" s="1"/>
      <c r="WTJ175" s="1"/>
      <c r="WTK175" s="1"/>
      <c r="WTL175" s="1"/>
      <c r="WTM175" s="1"/>
      <c r="WTN175" s="1"/>
      <c r="WTO175" s="1"/>
      <c r="WTP175" s="1"/>
      <c r="WTQ175" s="1"/>
      <c r="WTR175" s="1"/>
      <c r="WTS175" s="1"/>
      <c r="WTT175" s="1"/>
      <c r="WTU175" s="1"/>
      <c r="WTV175" s="1"/>
      <c r="WTW175" s="1"/>
      <c r="WTX175" s="1"/>
      <c r="WTY175" s="1"/>
      <c r="WTZ175" s="1"/>
      <c r="WUA175" s="1"/>
      <c r="WUB175" s="1"/>
      <c r="WUC175" s="1"/>
      <c r="WUD175" s="1"/>
      <c r="WUE175" s="1"/>
      <c r="WUF175" s="1"/>
      <c r="WUG175" s="1"/>
      <c r="WUH175" s="1"/>
      <c r="WUI175" s="1"/>
      <c r="WUJ175" s="1"/>
      <c r="WUK175" s="1"/>
      <c r="WUL175" s="1"/>
      <c r="WUM175" s="1"/>
      <c r="WUN175" s="1"/>
      <c r="WUO175" s="1"/>
      <c r="WUP175" s="1"/>
      <c r="WUQ175" s="1"/>
      <c r="WUR175" s="1"/>
      <c r="WUS175" s="1"/>
      <c r="WUT175" s="1"/>
      <c r="WUU175" s="1"/>
      <c r="WUV175" s="1"/>
      <c r="WUW175" s="1"/>
      <c r="WUX175" s="1"/>
      <c r="WUY175" s="1"/>
      <c r="WUZ175" s="1"/>
      <c r="WVA175" s="1"/>
      <c r="WVB175" s="1"/>
      <c r="WVC175" s="1"/>
      <c r="WVD175" s="1"/>
      <c r="WVE175" s="1"/>
      <c r="WVF175" s="1"/>
      <c r="WVG175" s="1"/>
      <c r="WVH175" s="1"/>
      <c r="WVI175" s="1"/>
      <c r="WVJ175" s="1"/>
      <c r="WVK175" s="1"/>
      <c r="WVL175" s="1"/>
      <c r="WVM175" s="1"/>
      <c r="WVN175" s="1"/>
      <c r="WVO175" s="1"/>
      <c r="WVP175" s="1"/>
      <c r="WVQ175" s="1"/>
      <c r="WVR175" s="1"/>
      <c r="WVS175" s="1"/>
      <c r="WVT175" s="1"/>
      <c r="WVU175" s="1"/>
      <c r="WVV175" s="1"/>
      <c r="WVW175" s="1"/>
      <c r="WVX175" s="1"/>
      <c r="WVY175" s="1"/>
      <c r="WVZ175" s="1"/>
      <c r="WWA175" s="1"/>
      <c r="WWB175" s="1"/>
      <c r="WWC175" s="1"/>
      <c r="WWD175" s="1"/>
      <c r="WWE175" s="1"/>
      <c r="WWF175" s="1"/>
      <c r="WWG175" s="1"/>
      <c r="WWH175" s="1"/>
      <c r="WWI175" s="1"/>
      <c r="WWJ175" s="1"/>
      <c r="WWK175" s="1"/>
      <c r="WWL175" s="1"/>
      <c r="WWM175" s="1"/>
      <c r="WWN175" s="1"/>
      <c r="WWO175" s="1"/>
      <c r="WWP175" s="1"/>
      <c r="WWQ175" s="1"/>
      <c r="WWR175" s="1"/>
      <c r="WWS175" s="1"/>
      <c r="WWT175" s="1"/>
      <c r="WWU175" s="1"/>
      <c r="WWV175" s="1"/>
      <c r="WWW175" s="1"/>
      <c r="WWX175" s="1"/>
      <c r="WWY175" s="1"/>
      <c r="WWZ175" s="1"/>
      <c r="WXA175" s="1"/>
      <c r="WXB175" s="1"/>
      <c r="WXC175" s="1"/>
      <c r="WXD175" s="1"/>
      <c r="WXE175" s="1"/>
      <c r="WXF175" s="1"/>
      <c r="WXG175" s="1"/>
      <c r="WXH175" s="1"/>
      <c r="WXI175" s="1"/>
      <c r="WXJ175" s="1"/>
      <c r="WXK175" s="1"/>
      <c r="WXL175" s="1"/>
      <c r="WXM175" s="1"/>
      <c r="WXN175" s="1"/>
      <c r="WXO175" s="1"/>
      <c r="WXP175" s="1"/>
      <c r="WXQ175" s="1"/>
      <c r="WXR175" s="1"/>
      <c r="WXS175" s="1"/>
      <c r="WXT175" s="1"/>
      <c r="WXU175" s="1"/>
      <c r="WXV175" s="1"/>
      <c r="WXW175" s="1"/>
      <c r="WXX175" s="1"/>
      <c r="WXY175" s="1"/>
      <c r="WXZ175" s="1"/>
      <c r="WYA175" s="1"/>
      <c r="WYB175" s="1"/>
      <c r="WYC175" s="1"/>
      <c r="WYD175" s="1"/>
      <c r="WYE175" s="1"/>
      <c r="WYF175" s="1"/>
      <c r="WYG175" s="1"/>
      <c r="WYH175" s="1"/>
      <c r="WYI175" s="1"/>
      <c r="WYJ175" s="1"/>
      <c r="WYK175" s="1"/>
      <c r="WYL175" s="1"/>
      <c r="WYM175" s="1"/>
      <c r="WYN175" s="1"/>
      <c r="WYO175" s="1"/>
      <c r="WYP175" s="1"/>
      <c r="WYQ175" s="1"/>
      <c r="WYR175" s="1"/>
      <c r="WYS175" s="1"/>
      <c r="WYT175" s="1"/>
      <c r="WYU175" s="1"/>
      <c r="WYV175" s="1"/>
      <c r="WYW175" s="1"/>
      <c r="WYX175" s="1"/>
      <c r="WYY175" s="1"/>
      <c r="WYZ175" s="1"/>
      <c r="WZA175" s="1"/>
      <c r="WZB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row>
    <row r="176" spans="1:16335" s="12" customFormat="1" ht="15.6">
      <c r="A176" s="70"/>
      <c r="B176" s="11"/>
      <c r="C176" s="1742" t="s">
        <v>1153</v>
      </c>
      <c r="D176" s="1743"/>
      <c r="E176" s="1743"/>
      <c r="F176" s="1743"/>
      <c r="G176" s="1743"/>
      <c r="H176" s="1743"/>
      <c r="I176" s="1743"/>
      <c r="J176" s="5"/>
      <c r="K176" s="6"/>
      <c r="L176" s="63"/>
      <c r="M176" s="63"/>
      <c r="N176" s="63"/>
      <c r="O176" s="63"/>
      <c r="P176" s="63"/>
      <c r="Q176" s="63"/>
      <c r="R176" s="63"/>
      <c r="S176" s="63"/>
      <c r="T176" s="63"/>
      <c r="U176" s="63"/>
      <c r="V176" s="7"/>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1"/>
      <c r="JZ176" s="1"/>
      <c r="KA176" s="1"/>
      <c r="KB176" s="1"/>
      <c r="KC176" s="1"/>
      <c r="KD176" s="1"/>
      <c r="KE176" s="1"/>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1"/>
      <c r="LE176" s="1"/>
      <c r="LF176" s="1"/>
      <c r="LG176" s="1"/>
      <c r="LH176" s="1"/>
      <c r="LI176" s="1"/>
      <c r="LJ176" s="1"/>
      <c r="LK176" s="1"/>
      <c r="LL176" s="1"/>
      <c r="LM176" s="1"/>
      <c r="LN176" s="1"/>
      <c r="LO176" s="1"/>
      <c r="LP176" s="1"/>
      <c r="LQ176" s="1"/>
      <c r="LR176" s="1"/>
      <c r="LS176" s="1"/>
      <c r="LT176" s="1"/>
      <c r="LU176" s="1"/>
      <c r="LV176" s="1"/>
      <c r="LW176" s="1"/>
      <c r="LX176" s="1"/>
      <c r="LY176" s="1"/>
      <c r="LZ176" s="1"/>
      <c r="MA176" s="1"/>
      <c r="MB176" s="1"/>
      <c r="MC176" s="1"/>
      <c r="MD176" s="1"/>
      <c r="ME176" s="1"/>
      <c r="MF176" s="1"/>
      <c r="MG176" s="1"/>
      <c r="MH176" s="1"/>
      <c r="MI176" s="1"/>
      <c r="MJ176" s="1"/>
      <c r="MK176" s="1"/>
      <c r="ML176" s="1"/>
      <c r="MM176" s="1"/>
      <c r="MN176" s="1"/>
      <c r="MO176" s="1"/>
      <c r="MP176" s="1"/>
      <c r="MQ176" s="1"/>
      <c r="MR176" s="1"/>
      <c r="MS176" s="1"/>
      <c r="MT176" s="1"/>
      <c r="MU176" s="1"/>
      <c r="MV176" s="1"/>
      <c r="MW176" s="1"/>
      <c r="MX176" s="1"/>
      <c r="MY176" s="1"/>
      <c r="MZ176" s="1"/>
      <c r="NA176" s="1"/>
      <c r="NB176" s="1"/>
      <c r="NC176" s="1"/>
      <c r="ND176" s="1"/>
      <c r="NE176" s="1"/>
      <c r="NF176" s="1"/>
      <c r="NG176" s="1"/>
      <c r="NH176" s="1"/>
      <c r="NI176" s="1"/>
      <c r="NJ176" s="1"/>
      <c r="NK176" s="1"/>
      <c r="NL176" s="1"/>
      <c r="NM176" s="1"/>
      <c r="NN176" s="1"/>
      <c r="NO176" s="1"/>
      <c r="NP176" s="1"/>
      <c r="NQ176" s="1"/>
      <c r="NR176" s="1"/>
      <c r="NS176" s="1"/>
      <c r="NT176" s="1"/>
      <c r="NU176" s="1"/>
      <c r="NV176" s="1"/>
      <c r="NW176" s="1"/>
      <c r="NX176" s="1"/>
      <c r="NY176" s="1"/>
      <c r="NZ176" s="1"/>
      <c r="OA176" s="1"/>
      <c r="OB176" s="1"/>
      <c r="OC176" s="1"/>
      <c r="OD176" s="1"/>
      <c r="OE176" s="1"/>
      <c r="OF176" s="1"/>
      <c r="OG176" s="1"/>
      <c r="OH176" s="1"/>
      <c r="OI176" s="1"/>
      <c r="OJ176" s="1"/>
      <c r="OK176" s="1"/>
      <c r="OL176" s="1"/>
      <c r="OM176" s="1"/>
      <c r="ON176" s="1"/>
      <c r="OO176" s="1"/>
      <c r="OP176" s="1"/>
      <c r="OQ176" s="1"/>
      <c r="OR176" s="1"/>
      <c r="OS176" s="1"/>
      <c r="OT176" s="1"/>
      <c r="OU176" s="1"/>
      <c r="OV176" s="1"/>
      <c r="OW176" s="1"/>
      <c r="OX176" s="1"/>
      <c r="OY176" s="1"/>
      <c r="OZ176" s="1"/>
      <c r="PA176" s="1"/>
      <c r="PB176" s="1"/>
      <c r="PC176" s="1"/>
      <c r="PD176" s="1"/>
      <c r="PE176" s="1"/>
      <c r="PF176" s="1"/>
      <c r="PG176" s="1"/>
      <c r="PH176" s="1"/>
      <c r="PI176" s="1"/>
      <c r="PJ176" s="1"/>
      <c r="PK176" s="1"/>
      <c r="PL176" s="1"/>
      <c r="PM176" s="1"/>
      <c r="PN176" s="1"/>
      <c r="PO176" s="1"/>
      <c r="PP176" s="1"/>
      <c r="PQ176" s="1"/>
      <c r="PR176" s="1"/>
      <c r="PS176" s="1"/>
      <c r="PT176" s="1"/>
      <c r="PU176" s="1"/>
      <c r="PV176" s="1"/>
      <c r="PW176" s="1"/>
      <c r="PX176" s="1"/>
      <c r="PY176" s="1"/>
      <c r="PZ176" s="1"/>
      <c r="QA176" s="1"/>
      <c r="QB176" s="1"/>
      <c r="QC176" s="1"/>
      <c r="QD176" s="1"/>
      <c r="QE176" s="1"/>
      <c r="QF176" s="1"/>
      <c r="QG176" s="1"/>
      <c r="QH176" s="1"/>
      <c r="QI176" s="1"/>
      <c r="QJ176" s="1"/>
      <c r="QK176" s="1"/>
      <c r="QL176" s="1"/>
      <c r="QM176" s="1"/>
      <c r="QN176" s="1"/>
      <c r="QO176" s="1"/>
      <c r="QP176" s="1"/>
      <c r="QQ176" s="1"/>
      <c r="QR176" s="1"/>
      <c r="QS176" s="1"/>
      <c r="QT176" s="1"/>
      <c r="QU176" s="1"/>
      <c r="QV176" s="1"/>
      <c r="QW176" s="1"/>
      <c r="QX176" s="1"/>
      <c r="QY176" s="1"/>
      <c r="QZ176" s="1"/>
      <c r="RA176" s="1"/>
      <c r="RB176" s="1"/>
      <c r="RC176" s="1"/>
      <c r="RD176" s="1"/>
      <c r="RE176" s="1"/>
      <c r="RF176" s="1"/>
      <c r="RG176" s="1"/>
      <c r="RH176" s="1"/>
      <c r="RI176" s="1"/>
      <c r="RJ176" s="1"/>
      <c r="RK176" s="1"/>
      <c r="RL176" s="1"/>
      <c r="RM176" s="1"/>
      <c r="RN176" s="1"/>
      <c r="RO176" s="1"/>
      <c r="RP176" s="1"/>
      <c r="RQ176" s="1"/>
      <c r="RR176" s="1"/>
      <c r="RS176" s="1"/>
      <c r="RT176" s="1"/>
      <c r="RU176" s="1"/>
      <c r="RV176" s="1"/>
      <c r="RW176" s="1"/>
      <c r="RX176" s="1"/>
      <c r="RY176" s="1"/>
      <c r="RZ176" s="1"/>
      <c r="SA176" s="1"/>
      <c r="SB176" s="1"/>
      <c r="SC176" s="1"/>
      <c r="SD176" s="1"/>
      <c r="SE176" s="1"/>
      <c r="SF176" s="1"/>
      <c r="SG176" s="1"/>
      <c r="SH176" s="1"/>
      <c r="SI176" s="1"/>
      <c r="SJ176" s="1"/>
      <c r="SK176" s="1"/>
      <c r="SL176" s="1"/>
      <c r="SM176" s="1"/>
      <c r="SN176" s="1"/>
      <c r="SO176" s="1"/>
      <c r="SP176" s="1"/>
      <c r="SQ176" s="1"/>
      <c r="SR176" s="1"/>
      <c r="SS176" s="1"/>
      <c r="ST176" s="1"/>
      <c r="SU176" s="1"/>
      <c r="SV176" s="1"/>
      <c r="SW176" s="1"/>
      <c r="SX176" s="1"/>
      <c r="SY176" s="1"/>
      <c r="SZ176" s="1"/>
      <c r="TA176" s="1"/>
      <c r="TB176" s="1"/>
      <c r="TC176" s="1"/>
      <c r="TD176" s="1"/>
      <c r="TE176" s="1"/>
      <c r="TF176" s="1"/>
      <c r="TG176" s="1"/>
      <c r="TH176" s="1"/>
      <c r="TI176" s="1"/>
      <c r="TJ176" s="1"/>
      <c r="TK176" s="1"/>
      <c r="TL176" s="1"/>
      <c r="TM176" s="1"/>
      <c r="TN176" s="1"/>
      <c r="TO176" s="1"/>
      <c r="TP176" s="1"/>
      <c r="TQ176" s="1"/>
      <c r="TR176" s="1"/>
      <c r="TS176" s="1"/>
      <c r="TT176" s="1"/>
      <c r="TU176" s="1"/>
      <c r="TV176" s="1"/>
      <c r="TW176" s="1"/>
      <c r="TX176" s="1"/>
      <c r="TY176" s="1"/>
      <c r="TZ176" s="1"/>
      <c r="UA176" s="1"/>
      <c r="UB176" s="1"/>
      <c r="UC176" s="1"/>
      <c r="UD176" s="1"/>
      <c r="UE176" s="1"/>
      <c r="UF176" s="1"/>
      <c r="UG176" s="1"/>
      <c r="UH176" s="1"/>
      <c r="UI176" s="1"/>
      <c r="UJ176" s="1"/>
      <c r="UK176" s="1"/>
      <c r="UL176" s="1"/>
      <c r="UM176" s="1"/>
      <c r="UN176" s="1"/>
      <c r="UO176" s="1"/>
      <c r="UP176" s="1"/>
      <c r="UQ176" s="1"/>
      <c r="UR176" s="1"/>
      <c r="US176" s="1"/>
      <c r="UT176" s="1"/>
      <c r="UU176" s="1"/>
      <c r="UV176" s="1"/>
      <c r="UW176" s="1"/>
      <c r="UX176" s="1"/>
      <c r="UY176" s="1"/>
      <c r="UZ176" s="1"/>
      <c r="VA176" s="1"/>
      <c r="VB176" s="1"/>
      <c r="VC176" s="1"/>
      <c r="VD176" s="1"/>
      <c r="VE176" s="1"/>
      <c r="VF176" s="1"/>
      <c r="VG176" s="1"/>
      <c r="VH176" s="1"/>
      <c r="VI176" s="1"/>
      <c r="VJ176" s="1"/>
      <c r="VK176" s="1"/>
      <c r="VL176" s="1"/>
      <c r="VM176" s="1"/>
      <c r="VN176" s="1"/>
      <c r="VO176" s="1"/>
      <c r="VP176" s="1"/>
      <c r="VQ176" s="1"/>
      <c r="VR176" s="1"/>
      <c r="VS176" s="1"/>
      <c r="VT176" s="1"/>
      <c r="VU176" s="1"/>
      <c r="VV176" s="1"/>
      <c r="VW176" s="1"/>
      <c r="VX176" s="1"/>
      <c r="VY176" s="1"/>
      <c r="VZ176" s="1"/>
      <c r="WA176" s="1"/>
      <c r="WB176" s="1"/>
      <c r="WC176" s="1"/>
      <c r="WD176" s="1"/>
      <c r="WE176" s="1"/>
      <c r="WF176" s="1"/>
      <c r="WG176" s="1"/>
      <c r="WH176" s="1"/>
      <c r="WI176" s="1"/>
      <c r="WJ176" s="1"/>
      <c r="WK176" s="1"/>
      <c r="WL176" s="1"/>
      <c r="WM176" s="1"/>
      <c r="WN176" s="1"/>
      <c r="WO176" s="1"/>
      <c r="WP176" s="1"/>
      <c r="WQ176" s="1"/>
      <c r="WR176" s="1"/>
      <c r="WS176" s="1"/>
      <c r="WT176" s="1"/>
      <c r="WU176" s="1"/>
      <c r="WV176" s="1"/>
      <c r="WW176" s="1"/>
      <c r="WX176" s="1"/>
      <c r="WY176" s="1"/>
      <c r="WZ176" s="1"/>
      <c r="XA176" s="1"/>
      <c r="XB176" s="1"/>
      <c r="XC176" s="1"/>
      <c r="XD176" s="1"/>
      <c r="XE176" s="1"/>
      <c r="XF176" s="1"/>
      <c r="XG176" s="1"/>
      <c r="XH176" s="1"/>
      <c r="XI176" s="1"/>
      <c r="XJ176" s="1"/>
      <c r="XK176" s="1"/>
      <c r="XL176" s="1"/>
      <c r="XM176" s="1"/>
      <c r="XN176" s="1"/>
      <c r="XO176" s="1"/>
      <c r="XP176" s="1"/>
      <c r="XQ176" s="1"/>
      <c r="XR176" s="1"/>
      <c r="XS176" s="1"/>
      <c r="XT176" s="1"/>
      <c r="XU176" s="1"/>
      <c r="XV176" s="1"/>
      <c r="XW176" s="1"/>
      <c r="XX176" s="1"/>
      <c r="XY176" s="1"/>
      <c r="XZ176" s="1"/>
      <c r="YA176" s="1"/>
      <c r="YB176" s="1"/>
      <c r="YC176" s="1"/>
      <c r="YD176" s="1"/>
      <c r="YE176" s="1"/>
      <c r="YF176" s="1"/>
      <c r="YG176" s="1"/>
      <c r="YH176" s="1"/>
      <c r="YI176" s="1"/>
      <c r="YJ176" s="1"/>
      <c r="YK176" s="1"/>
      <c r="YL176" s="1"/>
      <c r="YM176" s="1"/>
      <c r="YN176" s="1"/>
      <c r="YO176" s="1"/>
      <c r="YP176" s="1"/>
      <c r="YQ176" s="1"/>
      <c r="YR176" s="1"/>
      <c r="YS176" s="1"/>
      <c r="YT176" s="1"/>
      <c r="YU176" s="1"/>
      <c r="YV176" s="1"/>
      <c r="YW176" s="1"/>
      <c r="YX176" s="1"/>
      <c r="YY176" s="1"/>
      <c r="YZ176" s="1"/>
      <c r="ZA176" s="1"/>
      <c r="ZB176" s="1"/>
      <c r="ZC176" s="1"/>
      <c r="ZD176" s="1"/>
      <c r="ZE176" s="1"/>
      <c r="ZF176" s="1"/>
      <c r="ZG176" s="1"/>
      <c r="ZH176" s="1"/>
      <c r="ZI176" s="1"/>
      <c r="ZJ176" s="1"/>
      <c r="ZK176" s="1"/>
      <c r="ZL176" s="1"/>
      <c r="ZM176" s="1"/>
      <c r="ZN176" s="1"/>
      <c r="ZO176" s="1"/>
      <c r="ZP176" s="1"/>
      <c r="ZQ176" s="1"/>
      <c r="ZR176" s="1"/>
      <c r="ZS176" s="1"/>
      <c r="ZT176" s="1"/>
      <c r="ZU176" s="1"/>
      <c r="ZV176" s="1"/>
      <c r="ZW176" s="1"/>
      <c r="ZX176" s="1"/>
      <c r="ZY176" s="1"/>
      <c r="ZZ176" s="1"/>
      <c r="AAA176" s="1"/>
      <c r="AAB176" s="1"/>
      <c r="AAC176" s="1"/>
      <c r="AAD176" s="1"/>
      <c r="AAE176" s="1"/>
      <c r="AAF176" s="1"/>
      <c r="AAG176" s="1"/>
      <c r="AAH176" s="1"/>
      <c r="AAI176" s="1"/>
      <c r="AAJ176" s="1"/>
      <c r="AAK176" s="1"/>
      <c r="AAL176" s="1"/>
      <c r="AAM176" s="1"/>
      <c r="AAN176" s="1"/>
      <c r="AAO176" s="1"/>
      <c r="AAP176" s="1"/>
      <c r="AAQ176" s="1"/>
      <c r="AAR176" s="1"/>
      <c r="AAS176" s="1"/>
      <c r="AAT176" s="1"/>
      <c r="AAU176" s="1"/>
      <c r="AAV176" s="1"/>
      <c r="AAW176" s="1"/>
      <c r="AAX176" s="1"/>
      <c r="AAY176" s="1"/>
      <c r="AAZ176" s="1"/>
      <c r="ABA176" s="1"/>
      <c r="ABB176" s="1"/>
      <c r="ABC176" s="1"/>
      <c r="ABD176" s="1"/>
      <c r="ABE176" s="1"/>
      <c r="ABF176" s="1"/>
      <c r="ABG176" s="1"/>
      <c r="ABH176" s="1"/>
      <c r="ABI176" s="1"/>
      <c r="ABJ176" s="1"/>
      <c r="ABK176" s="1"/>
      <c r="ABL176" s="1"/>
      <c r="ABM176" s="1"/>
      <c r="ABN176" s="1"/>
      <c r="ABO176" s="1"/>
      <c r="ABP176" s="1"/>
      <c r="ABQ176" s="1"/>
      <c r="ABR176" s="1"/>
      <c r="ABS176" s="1"/>
      <c r="ABT176" s="1"/>
      <c r="ABU176" s="1"/>
      <c r="ABV176" s="1"/>
      <c r="ABW176" s="1"/>
      <c r="ABX176" s="1"/>
      <c r="ABY176" s="1"/>
      <c r="ABZ176" s="1"/>
      <c r="ACA176" s="1"/>
      <c r="ACB176" s="1"/>
      <c r="ACC176" s="1"/>
      <c r="ACD176" s="1"/>
      <c r="ACE176" s="1"/>
      <c r="ACF176" s="1"/>
      <c r="ACG176" s="1"/>
      <c r="ACH176" s="1"/>
      <c r="ACI176" s="1"/>
      <c r="ACJ176" s="1"/>
      <c r="ACK176" s="1"/>
      <c r="ACL176" s="1"/>
      <c r="ACM176" s="1"/>
      <c r="ACN176" s="1"/>
      <c r="ACO176" s="1"/>
      <c r="ACP176" s="1"/>
      <c r="ACQ176" s="1"/>
      <c r="ACR176" s="1"/>
      <c r="ACS176" s="1"/>
      <c r="ACT176" s="1"/>
      <c r="ACU176" s="1"/>
      <c r="ACV176" s="1"/>
      <c r="ACW176" s="1"/>
      <c r="ACX176" s="1"/>
      <c r="ACY176" s="1"/>
      <c r="ACZ176" s="1"/>
      <c r="ADA176" s="1"/>
      <c r="ADB176" s="1"/>
      <c r="ADC176" s="1"/>
      <c r="ADD176" s="1"/>
      <c r="ADE176" s="1"/>
      <c r="ADF176" s="1"/>
      <c r="ADG176" s="1"/>
      <c r="ADH176" s="1"/>
      <c r="ADI176" s="1"/>
      <c r="ADJ176" s="1"/>
      <c r="ADK176" s="1"/>
      <c r="ADL176" s="1"/>
      <c r="ADM176" s="1"/>
      <c r="ADN176" s="1"/>
      <c r="ADO176" s="1"/>
      <c r="ADP176" s="1"/>
      <c r="ADQ176" s="1"/>
      <c r="ADR176" s="1"/>
      <c r="ADS176" s="1"/>
      <c r="ADT176" s="1"/>
      <c r="ADU176" s="1"/>
      <c r="ADV176" s="1"/>
      <c r="ADW176" s="1"/>
      <c r="ADX176" s="1"/>
      <c r="ADY176" s="1"/>
      <c r="ADZ176" s="1"/>
      <c r="AEA176" s="1"/>
      <c r="AEB176" s="1"/>
      <c r="AEC176" s="1"/>
      <c r="AED176" s="1"/>
      <c r="AEE176" s="1"/>
      <c r="AEF176" s="1"/>
      <c r="AEG176" s="1"/>
      <c r="AEH176" s="1"/>
      <c r="AEI176" s="1"/>
      <c r="AEJ176" s="1"/>
      <c r="AEK176" s="1"/>
      <c r="AEL176" s="1"/>
      <c r="AEM176" s="1"/>
      <c r="AEN176" s="1"/>
      <c r="AEO176" s="1"/>
      <c r="AEP176" s="1"/>
      <c r="AEQ176" s="1"/>
      <c r="AER176" s="1"/>
      <c r="AES176" s="1"/>
      <c r="AET176" s="1"/>
      <c r="AEU176" s="1"/>
      <c r="AEV176" s="1"/>
      <c r="AEW176" s="1"/>
      <c r="AEX176" s="1"/>
      <c r="AEY176" s="1"/>
      <c r="AEZ176" s="1"/>
      <c r="AFA176" s="1"/>
      <c r="AFB176" s="1"/>
      <c r="AFC176" s="1"/>
      <c r="AFD176" s="1"/>
      <c r="AFE176" s="1"/>
      <c r="AFF176" s="1"/>
      <c r="AFG176" s="1"/>
      <c r="AFH176" s="1"/>
      <c r="AFI176" s="1"/>
      <c r="AFJ176" s="1"/>
      <c r="AFK176" s="1"/>
      <c r="AFL176" s="1"/>
      <c r="AFM176" s="1"/>
      <c r="AFN176" s="1"/>
      <c r="AFO176" s="1"/>
      <c r="AFP176" s="1"/>
      <c r="AFQ176" s="1"/>
      <c r="AFR176" s="1"/>
      <c r="AFS176" s="1"/>
      <c r="AFT176" s="1"/>
      <c r="AFU176" s="1"/>
      <c r="AFV176" s="1"/>
      <c r="AFW176" s="1"/>
      <c r="AFX176" s="1"/>
      <c r="AFY176" s="1"/>
      <c r="AFZ176" s="1"/>
      <c r="AGA176" s="1"/>
      <c r="AGB176" s="1"/>
      <c r="AGC176" s="1"/>
      <c r="AGD176" s="1"/>
      <c r="AGE176" s="1"/>
      <c r="AGF176" s="1"/>
      <c r="AGG176" s="1"/>
      <c r="AGH176" s="1"/>
      <c r="AGI176" s="1"/>
      <c r="AGJ176" s="1"/>
      <c r="AGK176" s="1"/>
      <c r="AGL176" s="1"/>
      <c r="AGM176" s="1"/>
      <c r="AGN176" s="1"/>
      <c r="AGO176" s="1"/>
      <c r="AGP176" s="1"/>
      <c r="AGQ176" s="1"/>
      <c r="AGR176" s="1"/>
      <c r="AGS176" s="1"/>
      <c r="AGT176" s="1"/>
      <c r="AGU176" s="1"/>
      <c r="AGV176" s="1"/>
      <c r="AGW176" s="1"/>
      <c r="AGX176" s="1"/>
      <c r="AGY176" s="1"/>
      <c r="AGZ176" s="1"/>
      <c r="AHA176" s="1"/>
      <c r="AHB176" s="1"/>
      <c r="AHC176" s="1"/>
      <c r="AHD176" s="1"/>
      <c r="AHE176" s="1"/>
      <c r="AHF176" s="1"/>
      <c r="AHG176" s="1"/>
      <c r="AHH176" s="1"/>
      <c r="AHI176" s="1"/>
      <c r="AHJ176" s="1"/>
      <c r="AHK176" s="1"/>
      <c r="AHL176" s="1"/>
      <c r="AHM176" s="1"/>
      <c r="AHN176" s="1"/>
      <c r="AHO176" s="1"/>
      <c r="AHP176" s="1"/>
      <c r="AHQ176" s="1"/>
      <c r="AHR176" s="1"/>
      <c r="AHS176" s="1"/>
      <c r="AHT176" s="1"/>
      <c r="AHU176" s="1"/>
      <c r="AHV176" s="1"/>
      <c r="AHW176" s="1"/>
      <c r="AHX176" s="1"/>
      <c r="AHY176" s="1"/>
      <c r="AHZ176" s="1"/>
      <c r="AIA176" s="1"/>
      <c r="AIB176" s="1"/>
      <c r="AIC176" s="1"/>
      <c r="AID176" s="1"/>
      <c r="AIE176" s="1"/>
      <c r="AIF176" s="1"/>
      <c r="AIG176" s="1"/>
      <c r="AIH176" s="1"/>
      <c r="AII176" s="1"/>
      <c r="AIJ176" s="1"/>
      <c r="AIK176" s="1"/>
      <c r="AIL176" s="1"/>
      <c r="AIM176" s="1"/>
      <c r="AIN176" s="1"/>
      <c r="AIO176" s="1"/>
      <c r="AIP176" s="1"/>
      <c r="AIQ176" s="1"/>
      <c r="AIR176" s="1"/>
      <c r="AIS176" s="1"/>
      <c r="AIT176" s="1"/>
      <c r="AIU176" s="1"/>
      <c r="AIV176" s="1"/>
      <c r="AIW176" s="1"/>
      <c r="AIX176" s="1"/>
      <c r="AIY176" s="1"/>
      <c r="AIZ176" s="1"/>
      <c r="AJA176" s="1"/>
      <c r="AJB176" s="1"/>
      <c r="AJC176" s="1"/>
      <c r="AJD176" s="1"/>
      <c r="AJE176" s="1"/>
      <c r="AJF176" s="1"/>
      <c r="AJG176" s="1"/>
      <c r="AJH176" s="1"/>
      <c r="AJI176" s="1"/>
      <c r="AJJ176" s="1"/>
      <c r="AJK176" s="1"/>
      <c r="AJL176" s="1"/>
      <c r="AJM176" s="1"/>
      <c r="AJN176" s="1"/>
      <c r="AJO176" s="1"/>
      <c r="AJP176" s="1"/>
      <c r="AJQ176" s="1"/>
      <c r="AJR176" s="1"/>
      <c r="AJS176" s="1"/>
      <c r="AJT176" s="1"/>
      <c r="AJU176" s="1"/>
      <c r="AJV176" s="1"/>
      <c r="AJW176" s="1"/>
      <c r="AJX176" s="1"/>
      <c r="AJY176" s="1"/>
      <c r="AJZ176" s="1"/>
      <c r="AKA176" s="1"/>
      <c r="AKB176" s="1"/>
      <c r="AKC176" s="1"/>
      <c r="AKD176" s="1"/>
      <c r="AKE176" s="1"/>
      <c r="AKF176" s="1"/>
      <c r="AKG176" s="1"/>
      <c r="AKH176" s="1"/>
      <c r="AKI176" s="1"/>
      <c r="AKJ176" s="1"/>
      <c r="AKK176" s="1"/>
      <c r="AKL176" s="1"/>
      <c r="AKM176" s="1"/>
      <c r="AKN176" s="1"/>
      <c r="AKO176" s="1"/>
      <c r="AKP176" s="1"/>
      <c r="AKQ176" s="1"/>
      <c r="AKR176" s="1"/>
      <c r="AKS176" s="1"/>
      <c r="AKT176" s="1"/>
      <c r="AKU176" s="1"/>
      <c r="AKV176" s="1"/>
      <c r="AKW176" s="1"/>
      <c r="AKX176" s="1"/>
      <c r="AKY176" s="1"/>
      <c r="AKZ176" s="1"/>
      <c r="ALA176" s="1"/>
      <c r="ALB176" s="1"/>
      <c r="ALC176" s="1"/>
      <c r="ALD176" s="1"/>
      <c r="ALE176" s="1"/>
      <c r="ALF176" s="1"/>
      <c r="ALG176" s="1"/>
      <c r="ALH176" s="1"/>
      <c r="ALI176" s="1"/>
      <c r="ALJ176" s="1"/>
      <c r="ALK176" s="1"/>
      <c r="ALL176" s="1"/>
      <c r="ALM176" s="1"/>
      <c r="ALN176" s="1"/>
      <c r="ALO176" s="1"/>
      <c r="ALP176" s="1"/>
      <c r="ALQ176" s="1"/>
      <c r="ALR176" s="1"/>
      <c r="ALS176" s="1"/>
      <c r="ALT176" s="1"/>
      <c r="ALU176" s="1"/>
      <c r="ALV176" s="1"/>
      <c r="ALW176" s="1"/>
      <c r="ALX176" s="1"/>
      <c r="ALY176" s="1"/>
      <c r="ALZ176" s="1"/>
      <c r="AMA176" s="1"/>
      <c r="AMB176" s="1"/>
      <c r="AMC176" s="1"/>
      <c r="AMD176" s="1"/>
      <c r="AME176" s="1"/>
      <c r="AMF176" s="1"/>
      <c r="AMG176" s="1"/>
      <c r="AMH176" s="1"/>
      <c r="AMI176" s="1"/>
      <c r="AMJ176" s="1"/>
      <c r="AMK176" s="1"/>
      <c r="AML176" s="1"/>
      <c r="AMM176" s="1"/>
      <c r="AMN176" s="1"/>
      <c r="AMO176" s="1"/>
      <c r="AMP176" s="1"/>
      <c r="AMQ176" s="1"/>
      <c r="AMR176" s="1"/>
      <c r="AMS176" s="1"/>
      <c r="AMT176" s="1"/>
      <c r="AMU176" s="1"/>
      <c r="AMV176" s="1"/>
      <c r="AMW176" s="1"/>
      <c r="AMX176" s="1"/>
      <c r="AMY176" s="1"/>
      <c r="AMZ176" s="1"/>
      <c r="ANA176" s="1"/>
      <c r="ANB176" s="1"/>
      <c r="ANC176" s="1"/>
      <c r="AND176" s="1"/>
      <c r="ANE176" s="1"/>
      <c r="ANF176" s="1"/>
      <c r="ANG176" s="1"/>
      <c r="ANH176" s="1"/>
      <c r="ANI176" s="1"/>
      <c r="ANJ176" s="1"/>
      <c r="ANK176" s="1"/>
      <c r="ANL176" s="1"/>
      <c r="ANM176" s="1"/>
      <c r="ANN176" s="1"/>
      <c r="ANO176" s="1"/>
      <c r="ANP176" s="1"/>
      <c r="ANQ176" s="1"/>
      <c r="ANR176" s="1"/>
      <c r="ANS176" s="1"/>
      <c r="ANT176" s="1"/>
      <c r="ANU176" s="1"/>
      <c r="ANV176" s="1"/>
      <c r="ANW176" s="1"/>
      <c r="ANX176" s="1"/>
      <c r="ANY176" s="1"/>
      <c r="ANZ176" s="1"/>
      <c r="AOA176" s="1"/>
      <c r="AOB176" s="1"/>
      <c r="AOC176" s="1"/>
      <c r="AOD176" s="1"/>
      <c r="AOE176" s="1"/>
      <c r="AOF176" s="1"/>
      <c r="AOG176" s="1"/>
      <c r="AOH176" s="1"/>
      <c r="AOI176" s="1"/>
      <c r="AOJ176" s="1"/>
      <c r="AOK176" s="1"/>
      <c r="AOL176" s="1"/>
      <c r="AOM176" s="1"/>
      <c r="AON176" s="1"/>
      <c r="AOO176" s="1"/>
      <c r="AOP176" s="1"/>
      <c r="AOQ176" s="1"/>
      <c r="AOR176" s="1"/>
      <c r="AOS176" s="1"/>
      <c r="AOT176" s="1"/>
      <c r="AOU176" s="1"/>
      <c r="AOV176" s="1"/>
      <c r="AOW176" s="1"/>
      <c r="AOX176" s="1"/>
      <c r="AOY176" s="1"/>
      <c r="AOZ176" s="1"/>
      <c r="APA176" s="1"/>
      <c r="APB176" s="1"/>
      <c r="APC176" s="1"/>
      <c r="APD176" s="1"/>
      <c r="APE176" s="1"/>
      <c r="APF176" s="1"/>
      <c r="APG176" s="1"/>
      <c r="APH176" s="1"/>
      <c r="API176" s="1"/>
      <c r="APJ176" s="1"/>
      <c r="APK176" s="1"/>
      <c r="APL176" s="1"/>
      <c r="APM176" s="1"/>
      <c r="APN176" s="1"/>
      <c r="APO176" s="1"/>
      <c r="APP176" s="1"/>
      <c r="APQ176" s="1"/>
      <c r="APR176" s="1"/>
      <c r="APS176" s="1"/>
      <c r="APT176" s="1"/>
      <c r="APU176" s="1"/>
      <c r="APV176" s="1"/>
      <c r="APW176" s="1"/>
      <c r="APX176" s="1"/>
      <c r="APY176" s="1"/>
      <c r="APZ176" s="1"/>
      <c r="AQA176" s="1"/>
      <c r="AQB176" s="1"/>
      <c r="AQC176" s="1"/>
      <c r="AQD176" s="1"/>
      <c r="AQE176" s="1"/>
      <c r="AQF176" s="1"/>
      <c r="AQG176" s="1"/>
      <c r="AQH176" s="1"/>
      <c r="AQI176" s="1"/>
      <c r="AQJ176" s="1"/>
      <c r="AQK176" s="1"/>
      <c r="AQL176" s="1"/>
      <c r="AQM176" s="1"/>
      <c r="AQN176" s="1"/>
      <c r="AQO176" s="1"/>
      <c r="AQP176" s="1"/>
      <c r="AQQ176" s="1"/>
      <c r="AQR176" s="1"/>
      <c r="AQS176" s="1"/>
      <c r="AQT176" s="1"/>
      <c r="AQU176" s="1"/>
      <c r="AQV176" s="1"/>
      <c r="AQW176" s="1"/>
      <c r="AQX176" s="1"/>
      <c r="AQY176" s="1"/>
      <c r="AQZ176" s="1"/>
      <c r="ARA176" s="1"/>
      <c r="ARB176" s="1"/>
      <c r="ARC176" s="1"/>
      <c r="ARD176" s="1"/>
      <c r="ARE176" s="1"/>
      <c r="ARF176" s="1"/>
      <c r="ARG176" s="1"/>
      <c r="ARH176" s="1"/>
      <c r="ARI176" s="1"/>
      <c r="ARJ176" s="1"/>
      <c r="ARK176" s="1"/>
      <c r="ARL176" s="1"/>
      <c r="ARM176" s="1"/>
      <c r="ARN176" s="1"/>
      <c r="ARO176" s="1"/>
      <c r="ARP176" s="1"/>
      <c r="ARQ176" s="1"/>
      <c r="ARR176" s="1"/>
      <c r="ARS176" s="1"/>
      <c r="ART176" s="1"/>
      <c r="ARU176" s="1"/>
      <c r="ARV176" s="1"/>
      <c r="ARW176" s="1"/>
      <c r="ARX176" s="1"/>
      <c r="ARY176" s="1"/>
      <c r="ARZ176" s="1"/>
      <c r="ASA176" s="1"/>
      <c r="ASB176" s="1"/>
      <c r="ASC176" s="1"/>
      <c r="ASD176" s="1"/>
      <c r="ASE176" s="1"/>
      <c r="ASF176" s="1"/>
      <c r="ASG176" s="1"/>
      <c r="ASH176" s="1"/>
      <c r="ASI176" s="1"/>
      <c r="ASJ176" s="1"/>
      <c r="ASK176" s="1"/>
      <c r="ASL176" s="1"/>
      <c r="ASM176" s="1"/>
      <c r="ASN176" s="1"/>
      <c r="ASO176" s="1"/>
      <c r="ASP176" s="1"/>
      <c r="ASQ176" s="1"/>
      <c r="ASR176" s="1"/>
      <c r="ASS176" s="1"/>
      <c r="AST176" s="1"/>
      <c r="ASU176" s="1"/>
      <c r="ASV176" s="1"/>
      <c r="ASW176" s="1"/>
      <c r="ASX176" s="1"/>
      <c r="ASY176" s="1"/>
      <c r="ASZ176" s="1"/>
      <c r="ATA176" s="1"/>
      <c r="ATB176" s="1"/>
      <c r="ATC176" s="1"/>
      <c r="ATD176" s="1"/>
      <c r="ATE176" s="1"/>
      <c r="ATF176" s="1"/>
      <c r="ATG176" s="1"/>
      <c r="ATH176" s="1"/>
      <c r="ATI176" s="1"/>
      <c r="ATJ176" s="1"/>
      <c r="ATK176" s="1"/>
      <c r="ATL176" s="1"/>
      <c r="ATM176" s="1"/>
      <c r="ATN176" s="1"/>
      <c r="ATO176" s="1"/>
      <c r="ATP176" s="1"/>
      <c r="ATQ176" s="1"/>
      <c r="ATR176" s="1"/>
      <c r="ATS176" s="1"/>
      <c r="ATT176" s="1"/>
      <c r="ATU176" s="1"/>
      <c r="ATV176" s="1"/>
      <c r="ATW176" s="1"/>
      <c r="ATX176" s="1"/>
      <c r="ATY176" s="1"/>
      <c r="ATZ176" s="1"/>
      <c r="AUA176" s="1"/>
      <c r="AUB176" s="1"/>
      <c r="AUC176" s="1"/>
      <c r="AUD176" s="1"/>
      <c r="AUE176" s="1"/>
      <c r="AUF176" s="1"/>
      <c r="AUG176" s="1"/>
      <c r="AUH176" s="1"/>
      <c r="AUI176" s="1"/>
      <c r="AUJ176" s="1"/>
      <c r="AUK176" s="1"/>
      <c r="AUL176" s="1"/>
      <c r="AUM176" s="1"/>
      <c r="AUN176" s="1"/>
      <c r="AUO176" s="1"/>
      <c r="AUP176" s="1"/>
      <c r="AUQ176" s="1"/>
      <c r="AUR176" s="1"/>
      <c r="AUS176" s="1"/>
      <c r="AUT176" s="1"/>
      <c r="AUU176" s="1"/>
      <c r="AUV176" s="1"/>
      <c r="AUW176" s="1"/>
      <c r="AUX176" s="1"/>
      <c r="AUY176" s="1"/>
      <c r="AUZ176" s="1"/>
      <c r="AVA176" s="1"/>
      <c r="AVB176" s="1"/>
      <c r="AVC176" s="1"/>
      <c r="AVD176" s="1"/>
      <c r="AVE176" s="1"/>
      <c r="AVF176" s="1"/>
      <c r="AVG176" s="1"/>
      <c r="AVH176" s="1"/>
      <c r="AVI176" s="1"/>
      <c r="AVJ176" s="1"/>
      <c r="AVK176" s="1"/>
      <c r="AVL176" s="1"/>
      <c r="AVM176" s="1"/>
      <c r="AVN176" s="1"/>
      <c r="AVO176" s="1"/>
      <c r="AVP176" s="1"/>
      <c r="AVQ176" s="1"/>
      <c r="AVR176" s="1"/>
      <c r="AVS176" s="1"/>
      <c r="AVT176" s="1"/>
      <c r="AVU176" s="1"/>
      <c r="AVV176" s="1"/>
      <c r="AVW176" s="1"/>
      <c r="AVX176" s="1"/>
      <c r="AVY176" s="1"/>
      <c r="AVZ176" s="1"/>
      <c r="AWA176" s="1"/>
      <c r="AWB176" s="1"/>
      <c r="AWC176" s="1"/>
      <c r="AWD176" s="1"/>
      <c r="AWE176" s="1"/>
      <c r="AWF176" s="1"/>
      <c r="AWG176" s="1"/>
      <c r="AWH176" s="1"/>
      <c r="AWI176" s="1"/>
      <c r="AWJ176" s="1"/>
      <c r="AWK176" s="1"/>
      <c r="AWL176" s="1"/>
      <c r="AWM176" s="1"/>
      <c r="AWN176" s="1"/>
      <c r="AWO176" s="1"/>
      <c r="AWP176" s="1"/>
      <c r="AWQ176" s="1"/>
      <c r="AWR176" s="1"/>
      <c r="AWS176" s="1"/>
      <c r="AWT176" s="1"/>
      <c r="AWU176" s="1"/>
      <c r="AWV176" s="1"/>
      <c r="AWW176" s="1"/>
      <c r="AWX176" s="1"/>
      <c r="AWY176" s="1"/>
      <c r="AWZ176" s="1"/>
      <c r="AXA176" s="1"/>
      <c r="AXB176" s="1"/>
      <c r="AXC176" s="1"/>
      <c r="AXD176" s="1"/>
      <c r="AXE176" s="1"/>
      <c r="AXF176" s="1"/>
      <c r="AXG176" s="1"/>
      <c r="AXH176" s="1"/>
      <c r="AXI176" s="1"/>
      <c r="AXJ176" s="1"/>
      <c r="AXK176" s="1"/>
      <c r="AXL176" s="1"/>
      <c r="AXM176" s="1"/>
      <c r="AXN176" s="1"/>
      <c r="AXO176" s="1"/>
      <c r="AXP176" s="1"/>
      <c r="AXQ176" s="1"/>
      <c r="AXR176" s="1"/>
      <c r="AXS176" s="1"/>
      <c r="AXT176" s="1"/>
      <c r="AXU176" s="1"/>
      <c r="AXV176" s="1"/>
      <c r="AXW176" s="1"/>
      <c r="AXX176" s="1"/>
      <c r="AXY176" s="1"/>
      <c r="AXZ176" s="1"/>
      <c r="AYA176" s="1"/>
      <c r="AYB176" s="1"/>
      <c r="AYC176" s="1"/>
      <c r="AYD176" s="1"/>
      <c r="AYE176" s="1"/>
      <c r="AYF176" s="1"/>
      <c r="AYG176" s="1"/>
      <c r="AYH176" s="1"/>
      <c r="AYI176" s="1"/>
      <c r="AYJ176" s="1"/>
      <c r="AYK176" s="1"/>
      <c r="AYL176" s="1"/>
      <c r="AYM176" s="1"/>
      <c r="AYN176" s="1"/>
      <c r="AYO176" s="1"/>
      <c r="AYP176" s="1"/>
      <c r="AYQ176" s="1"/>
      <c r="AYR176" s="1"/>
      <c r="AYS176" s="1"/>
      <c r="AYT176" s="1"/>
      <c r="AYU176" s="1"/>
      <c r="AYV176" s="1"/>
      <c r="AYW176" s="1"/>
      <c r="AYX176" s="1"/>
      <c r="AYY176" s="1"/>
      <c r="AYZ176" s="1"/>
      <c r="AZA176" s="1"/>
      <c r="AZB176" s="1"/>
      <c r="AZC176" s="1"/>
      <c r="AZD176" s="1"/>
      <c r="AZE176" s="1"/>
      <c r="AZF176" s="1"/>
      <c r="AZG176" s="1"/>
      <c r="AZH176" s="1"/>
      <c r="AZI176" s="1"/>
      <c r="AZJ176" s="1"/>
      <c r="AZK176" s="1"/>
      <c r="AZL176" s="1"/>
      <c r="AZM176" s="1"/>
      <c r="AZN176" s="1"/>
      <c r="AZO176" s="1"/>
      <c r="AZP176" s="1"/>
      <c r="AZQ176" s="1"/>
      <c r="AZR176" s="1"/>
      <c r="AZS176" s="1"/>
      <c r="AZT176" s="1"/>
      <c r="AZU176" s="1"/>
      <c r="AZV176" s="1"/>
      <c r="AZW176" s="1"/>
      <c r="AZX176" s="1"/>
      <c r="AZY176" s="1"/>
      <c r="AZZ176" s="1"/>
      <c r="BAA176" s="1"/>
      <c r="BAB176" s="1"/>
      <c r="BAC176" s="1"/>
      <c r="BAD176" s="1"/>
      <c r="BAE176" s="1"/>
      <c r="BAF176" s="1"/>
      <c r="BAG176" s="1"/>
      <c r="BAH176" s="1"/>
      <c r="BAI176" s="1"/>
      <c r="BAJ176" s="1"/>
      <c r="BAK176" s="1"/>
      <c r="BAL176" s="1"/>
      <c r="BAM176" s="1"/>
      <c r="BAN176" s="1"/>
      <c r="BAO176" s="1"/>
      <c r="BAP176" s="1"/>
      <c r="BAQ176" s="1"/>
      <c r="BAR176" s="1"/>
      <c r="BAS176" s="1"/>
      <c r="BAT176" s="1"/>
      <c r="BAU176" s="1"/>
      <c r="BAV176" s="1"/>
      <c r="BAW176" s="1"/>
      <c r="BAX176" s="1"/>
      <c r="BAY176" s="1"/>
      <c r="BAZ176" s="1"/>
      <c r="BBA176" s="1"/>
      <c r="BBB176" s="1"/>
      <c r="BBC176" s="1"/>
      <c r="BBD176" s="1"/>
      <c r="BBE176" s="1"/>
      <c r="BBF176" s="1"/>
      <c r="BBG176" s="1"/>
      <c r="BBH176" s="1"/>
      <c r="BBI176" s="1"/>
      <c r="BBJ176" s="1"/>
      <c r="BBK176" s="1"/>
      <c r="BBL176" s="1"/>
      <c r="BBM176" s="1"/>
      <c r="BBN176" s="1"/>
      <c r="BBO176" s="1"/>
      <c r="BBP176" s="1"/>
      <c r="BBQ176" s="1"/>
      <c r="BBR176" s="1"/>
      <c r="BBS176" s="1"/>
      <c r="BBT176" s="1"/>
      <c r="BBU176" s="1"/>
      <c r="BBV176" s="1"/>
      <c r="BBW176" s="1"/>
      <c r="BBX176" s="1"/>
      <c r="BBY176" s="1"/>
      <c r="BBZ176" s="1"/>
      <c r="BCA176" s="1"/>
      <c r="BCB176" s="1"/>
      <c r="BCC176" s="1"/>
      <c r="BCD176" s="1"/>
      <c r="BCE176" s="1"/>
      <c r="BCF176" s="1"/>
      <c r="BCG176" s="1"/>
      <c r="BCH176" s="1"/>
      <c r="BCI176" s="1"/>
      <c r="BCJ176" s="1"/>
      <c r="BCK176" s="1"/>
      <c r="BCL176" s="1"/>
      <c r="BCM176" s="1"/>
      <c r="BCN176" s="1"/>
      <c r="BCO176" s="1"/>
      <c r="BCP176" s="1"/>
      <c r="BCQ176" s="1"/>
      <c r="BCR176" s="1"/>
      <c r="BCS176" s="1"/>
      <c r="BCT176" s="1"/>
      <c r="BCU176" s="1"/>
      <c r="BCV176" s="1"/>
      <c r="BCW176" s="1"/>
      <c r="BCX176" s="1"/>
      <c r="BCY176" s="1"/>
      <c r="BCZ176" s="1"/>
      <c r="BDA176" s="1"/>
      <c r="BDB176" s="1"/>
      <c r="BDC176" s="1"/>
      <c r="BDD176" s="1"/>
      <c r="BDE176" s="1"/>
      <c r="BDF176" s="1"/>
      <c r="BDG176" s="1"/>
      <c r="BDH176" s="1"/>
      <c r="BDI176" s="1"/>
      <c r="BDJ176" s="1"/>
      <c r="BDK176" s="1"/>
      <c r="BDL176" s="1"/>
      <c r="BDM176" s="1"/>
      <c r="BDN176" s="1"/>
      <c r="BDO176" s="1"/>
      <c r="BDP176" s="1"/>
      <c r="BDQ176" s="1"/>
      <c r="BDR176" s="1"/>
      <c r="BDS176" s="1"/>
      <c r="BDT176" s="1"/>
      <c r="BDU176" s="1"/>
      <c r="BDV176" s="1"/>
      <c r="BDW176" s="1"/>
      <c r="BDX176" s="1"/>
      <c r="BDY176" s="1"/>
      <c r="BDZ176" s="1"/>
      <c r="BEA176" s="1"/>
      <c r="BEB176" s="1"/>
      <c r="BEC176" s="1"/>
      <c r="BED176" s="1"/>
      <c r="BEE176" s="1"/>
      <c r="BEF176" s="1"/>
      <c r="BEG176" s="1"/>
      <c r="BEH176" s="1"/>
      <c r="BEI176" s="1"/>
      <c r="BEJ176" s="1"/>
      <c r="BEK176" s="1"/>
      <c r="BEL176" s="1"/>
      <c r="BEM176" s="1"/>
      <c r="BEN176" s="1"/>
      <c r="BEO176" s="1"/>
      <c r="BEP176" s="1"/>
      <c r="BEQ176" s="1"/>
      <c r="BER176" s="1"/>
      <c r="BES176" s="1"/>
      <c r="BET176" s="1"/>
      <c r="BEU176" s="1"/>
      <c r="BEV176" s="1"/>
      <c r="BEW176" s="1"/>
      <c r="BEX176" s="1"/>
      <c r="BEY176" s="1"/>
      <c r="BEZ176" s="1"/>
      <c r="BFA176" s="1"/>
      <c r="BFB176" s="1"/>
      <c r="BFC176" s="1"/>
      <c r="BFD176" s="1"/>
      <c r="BFE176" s="1"/>
      <c r="BFF176" s="1"/>
      <c r="BFG176" s="1"/>
      <c r="BFH176" s="1"/>
      <c r="BFI176" s="1"/>
      <c r="BFJ176" s="1"/>
      <c r="BFK176" s="1"/>
      <c r="BFL176" s="1"/>
      <c r="BFM176" s="1"/>
      <c r="BFN176" s="1"/>
      <c r="BFO176" s="1"/>
      <c r="BFP176" s="1"/>
      <c r="BFQ176" s="1"/>
      <c r="BFR176" s="1"/>
      <c r="BFS176" s="1"/>
      <c r="BFT176" s="1"/>
      <c r="BFU176" s="1"/>
      <c r="BFV176" s="1"/>
      <c r="BFW176" s="1"/>
      <c r="BFX176" s="1"/>
      <c r="BFY176" s="1"/>
      <c r="BFZ176" s="1"/>
      <c r="BGA176" s="1"/>
      <c r="BGB176" s="1"/>
      <c r="BGC176" s="1"/>
      <c r="BGD176" s="1"/>
      <c r="BGE176" s="1"/>
      <c r="BGF176" s="1"/>
      <c r="BGG176" s="1"/>
      <c r="BGH176" s="1"/>
      <c r="BGI176" s="1"/>
      <c r="BGJ176" s="1"/>
      <c r="BGK176" s="1"/>
      <c r="BGL176" s="1"/>
      <c r="BGM176" s="1"/>
      <c r="BGN176" s="1"/>
      <c r="BGO176" s="1"/>
      <c r="BGP176" s="1"/>
      <c r="BGQ176" s="1"/>
      <c r="BGR176" s="1"/>
      <c r="BGS176" s="1"/>
      <c r="BGT176" s="1"/>
      <c r="BGU176" s="1"/>
      <c r="BGV176" s="1"/>
      <c r="BGW176" s="1"/>
      <c r="BGX176" s="1"/>
      <c r="BGY176" s="1"/>
      <c r="BGZ176" s="1"/>
      <c r="BHA176" s="1"/>
      <c r="BHB176" s="1"/>
      <c r="BHC176" s="1"/>
      <c r="BHD176" s="1"/>
      <c r="BHE176" s="1"/>
      <c r="BHF176" s="1"/>
      <c r="BHG176" s="1"/>
      <c r="BHH176" s="1"/>
      <c r="BHI176" s="1"/>
      <c r="BHJ176" s="1"/>
      <c r="BHK176" s="1"/>
      <c r="BHL176" s="1"/>
      <c r="BHM176" s="1"/>
      <c r="BHN176" s="1"/>
      <c r="BHO176" s="1"/>
      <c r="BHP176" s="1"/>
      <c r="BHQ176" s="1"/>
      <c r="BHR176" s="1"/>
      <c r="BHS176" s="1"/>
      <c r="BHT176" s="1"/>
      <c r="BHU176" s="1"/>
      <c r="BHV176" s="1"/>
      <c r="BHW176" s="1"/>
      <c r="BHX176" s="1"/>
      <c r="BHY176" s="1"/>
      <c r="BHZ176" s="1"/>
      <c r="BIA176" s="1"/>
      <c r="BIB176" s="1"/>
      <c r="BIC176" s="1"/>
      <c r="BID176" s="1"/>
      <c r="BIE176" s="1"/>
      <c r="BIF176" s="1"/>
      <c r="BIG176" s="1"/>
      <c r="BIH176" s="1"/>
      <c r="BII176" s="1"/>
      <c r="BIJ176" s="1"/>
      <c r="BIK176" s="1"/>
      <c r="BIL176" s="1"/>
      <c r="BIM176" s="1"/>
      <c r="BIN176" s="1"/>
      <c r="BIO176" s="1"/>
      <c r="BIP176" s="1"/>
      <c r="BIQ176" s="1"/>
      <c r="BIR176" s="1"/>
      <c r="BIS176" s="1"/>
      <c r="BIT176" s="1"/>
      <c r="BIU176" s="1"/>
      <c r="BIV176" s="1"/>
      <c r="BIW176" s="1"/>
      <c r="BIX176" s="1"/>
      <c r="BIY176" s="1"/>
      <c r="BIZ176" s="1"/>
      <c r="BJA176" s="1"/>
      <c r="BJB176" s="1"/>
      <c r="BJC176" s="1"/>
      <c r="BJD176" s="1"/>
      <c r="BJE176" s="1"/>
      <c r="BJF176" s="1"/>
      <c r="BJG176" s="1"/>
      <c r="BJH176" s="1"/>
      <c r="BJI176" s="1"/>
      <c r="BJJ176" s="1"/>
      <c r="BJK176" s="1"/>
      <c r="BJL176" s="1"/>
      <c r="BJM176" s="1"/>
      <c r="BJN176" s="1"/>
      <c r="BJO176" s="1"/>
      <c r="BJP176" s="1"/>
      <c r="BJQ176" s="1"/>
      <c r="BJR176" s="1"/>
      <c r="BJS176" s="1"/>
      <c r="BJT176" s="1"/>
      <c r="BJU176" s="1"/>
      <c r="BJV176" s="1"/>
      <c r="BJW176" s="1"/>
      <c r="BJX176" s="1"/>
      <c r="BJY176" s="1"/>
      <c r="BJZ176" s="1"/>
      <c r="BKA176" s="1"/>
      <c r="BKB176" s="1"/>
      <c r="BKC176" s="1"/>
      <c r="BKD176" s="1"/>
      <c r="BKE176" s="1"/>
      <c r="BKF176" s="1"/>
      <c r="BKG176" s="1"/>
      <c r="BKH176" s="1"/>
      <c r="BKI176" s="1"/>
      <c r="BKJ176" s="1"/>
      <c r="BKK176" s="1"/>
      <c r="BKL176" s="1"/>
      <c r="BKM176" s="1"/>
      <c r="BKN176" s="1"/>
      <c r="BKO176" s="1"/>
      <c r="BKP176" s="1"/>
      <c r="BKQ176" s="1"/>
      <c r="BKR176" s="1"/>
      <c r="BKS176" s="1"/>
      <c r="BKT176" s="1"/>
      <c r="BKU176" s="1"/>
      <c r="BKV176" s="1"/>
      <c r="BKW176" s="1"/>
      <c r="BKX176" s="1"/>
      <c r="BKY176" s="1"/>
      <c r="BKZ176" s="1"/>
      <c r="BLA176" s="1"/>
      <c r="BLB176" s="1"/>
      <c r="BLC176" s="1"/>
      <c r="BLD176" s="1"/>
      <c r="BLE176" s="1"/>
      <c r="BLF176" s="1"/>
      <c r="BLG176" s="1"/>
      <c r="BLH176" s="1"/>
      <c r="BLI176" s="1"/>
      <c r="BLJ176" s="1"/>
      <c r="BLK176" s="1"/>
      <c r="BLL176" s="1"/>
      <c r="BLM176" s="1"/>
      <c r="BLN176" s="1"/>
      <c r="BLO176" s="1"/>
      <c r="BLP176" s="1"/>
      <c r="BLQ176" s="1"/>
      <c r="BLR176" s="1"/>
      <c r="BLS176" s="1"/>
      <c r="BLT176" s="1"/>
      <c r="BLU176" s="1"/>
      <c r="BLV176" s="1"/>
      <c r="BLW176" s="1"/>
      <c r="BLX176" s="1"/>
      <c r="BLY176" s="1"/>
      <c r="BLZ176" s="1"/>
      <c r="BMA176" s="1"/>
      <c r="BMB176" s="1"/>
      <c r="BMC176" s="1"/>
      <c r="BMD176" s="1"/>
      <c r="BME176" s="1"/>
      <c r="BMF176" s="1"/>
      <c r="BMG176" s="1"/>
      <c r="BMH176" s="1"/>
      <c r="BMI176" s="1"/>
      <c r="BMJ176" s="1"/>
      <c r="BMK176" s="1"/>
      <c r="BML176" s="1"/>
      <c r="BMM176" s="1"/>
      <c r="BMN176" s="1"/>
      <c r="BMO176" s="1"/>
      <c r="BMP176" s="1"/>
      <c r="BMQ176" s="1"/>
      <c r="BMR176" s="1"/>
      <c r="BMS176" s="1"/>
      <c r="BMT176" s="1"/>
      <c r="BMU176" s="1"/>
      <c r="BMV176" s="1"/>
      <c r="BMW176" s="1"/>
      <c r="BMX176" s="1"/>
      <c r="BMY176" s="1"/>
      <c r="BMZ176" s="1"/>
      <c r="BNA176" s="1"/>
      <c r="BNB176" s="1"/>
      <c r="BNC176" s="1"/>
      <c r="BND176" s="1"/>
      <c r="BNE176" s="1"/>
      <c r="BNF176" s="1"/>
      <c r="BNG176" s="1"/>
      <c r="BNH176" s="1"/>
      <c r="BNI176" s="1"/>
      <c r="BNJ176" s="1"/>
      <c r="BNK176" s="1"/>
      <c r="BNL176" s="1"/>
      <c r="BNM176" s="1"/>
      <c r="BNN176" s="1"/>
      <c r="BNO176" s="1"/>
      <c r="BNP176" s="1"/>
      <c r="BNQ176" s="1"/>
      <c r="BNR176" s="1"/>
      <c r="BNS176" s="1"/>
      <c r="BNT176" s="1"/>
      <c r="BNU176" s="1"/>
      <c r="BNV176" s="1"/>
      <c r="BNW176" s="1"/>
      <c r="BNX176" s="1"/>
      <c r="BNY176" s="1"/>
      <c r="BNZ176" s="1"/>
      <c r="BOA176" s="1"/>
      <c r="BOB176" s="1"/>
      <c r="BOC176" s="1"/>
      <c r="BOD176" s="1"/>
      <c r="BOE176" s="1"/>
      <c r="BOF176" s="1"/>
      <c r="BOG176" s="1"/>
      <c r="BOH176" s="1"/>
      <c r="BOI176" s="1"/>
      <c r="BOJ176" s="1"/>
      <c r="BOK176" s="1"/>
      <c r="BOL176" s="1"/>
      <c r="BOM176" s="1"/>
      <c r="BON176" s="1"/>
      <c r="BOO176" s="1"/>
      <c r="BOP176" s="1"/>
      <c r="BOQ176" s="1"/>
      <c r="BOR176" s="1"/>
      <c r="BOS176" s="1"/>
      <c r="BOT176" s="1"/>
      <c r="BOU176" s="1"/>
      <c r="BOV176" s="1"/>
      <c r="BOW176" s="1"/>
      <c r="BOX176" s="1"/>
      <c r="BOY176" s="1"/>
      <c r="BOZ176" s="1"/>
      <c r="BPA176" s="1"/>
      <c r="BPB176" s="1"/>
      <c r="BPC176" s="1"/>
      <c r="BPD176" s="1"/>
      <c r="BPE176" s="1"/>
      <c r="BPF176" s="1"/>
      <c r="BPG176" s="1"/>
      <c r="BPH176" s="1"/>
      <c r="BPI176" s="1"/>
      <c r="BPJ176" s="1"/>
      <c r="BPK176" s="1"/>
      <c r="BPL176" s="1"/>
      <c r="BPM176" s="1"/>
      <c r="BPN176" s="1"/>
      <c r="BPO176" s="1"/>
      <c r="BPP176" s="1"/>
      <c r="BPQ176" s="1"/>
      <c r="BPR176" s="1"/>
      <c r="BPS176" s="1"/>
      <c r="BPT176" s="1"/>
      <c r="BPU176" s="1"/>
      <c r="BPV176" s="1"/>
      <c r="BPW176" s="1"/>
      <c r="BPX176" s="1"/>
      <c r="BPY176" s="1"/>
      <c r="BPZ176" s="1"/>
      <c r="BQA176" s="1"/>
      <c r="BQB176" s="1"/>
      <c r="BQC176" s="1"/>
      <c r="BQD176" s="1"/>
      <c r="BQE176" s="1"/>
      <c r="BQF176" s="1"/>
      <c r="BQG176" s="1"/>
      <c r="BQH176" s="1"/>
      <c r="BQI176" s="1"/>
      <c r="BQJ176" s="1"/>
      <c r="BQK176" s="1"/>
      <c r="BQL176" s="1"/>
      <c r="BQM176" s="1"/>
      <c r="BQN176" s="1"/>
      <c r="BQO176" s="1"/>
      <c r="BQP176" s="1"/>
      <c r="BQQ176" s="1"/>
      <c r="BQR176" s="1"/>
      <c r="BQS176" s="1"/>
      <c r="BQT176" s="1"/>
      <c r="BQU176" s="1"/>
      <c r="BQV176" s="1"/>
      <c r="BQW176" s="1"/>
      <c r="BQX176" s="1"/>
      <c r="BQY176" s="1"/>
      <c r="BQZ176" s="1"/>
      <c r="BRA176" s="1"/>
      <c r="BRB176" s="1"/>
      <c r="BRC176" s="1"/>
      <c r="BRD176" s="1"/>
      <c r="BRE176" s="1"/>
      <c r="BRF176" s="1"/>
      <c r="BRG176" s="1"/>
      <c r="BRH176" s="1"/>
      <c r="BRI176" s="1"/>
      <c r="BRJ176" s="1"/>
      <c r="BRK176" s="1"/>
      <c r="BRL176" s="1"/>
      <c r="BRM176" s="1"/>
      <c r="BRN176" s="1"/>
      <c r="BRO176" s="1"/>
      <c r="BRP176" s="1"/>
      <c r="BRQ176" s="1"/>
      <c r="BRR176" s="1"/>
      <c r="BRS176" s="1"/>
      <c r="BRT176" s="1"/>
      <c r="BRU176" s="1"/>
      <c r="BRV176" s="1"/>
      <c r="BRW176" s="1"/>
      <c r="BRX176" s="1"/>
      <c r="BRY176" s="1"/>
      <c r="BRZ176" s="1"/>
      <c r="BSA176" s="1"/>
      <c r="BSB176" s="1"/>
      <c r="BSC176" s="1"/>
      <c r="BSD176" s="1"/>
      <c r="BSE176" s="1"/>
      <c r="BSF176" s="1"/>
      <c r="BSG176" s="1"/>
      <c r="BSH176" s="1"/>
      <c r="BSI176" s="1"/>
      <c r="BSJ176" s="1"/>
      <c r="BSK176" s="1"/>
      <c r="BSL176" s="1"/>
      <c r="BSM176" s="1"/>
      <c r="BSN176" s="1"/>
      <c r="BSO176" s="1"/>
      <c r="BSP176" s="1"/>
      <c r="BSQ176" s="1"/>
      <c r="BSR176" s="1"/>
      <c r="BSS176" s="1"/>
      <c r="BST176" s="1"/>
      <c r="BSU176" s="1"/>
      <c r="BSV176" s="1"/>
      <c r="BSW176" s="1"/>
      <c r="BSX176" s="1"/>
      <c r="BSY176" s="1"/>
      <c r="BSZ176" s="1"/>
      <c r="BTA176" s="1"/>
      <c r="BTB176" s="1"/>
      <c r="BTC176" s="1"/>
      <c r="BTD176" s="1"/>
      <c r="BTE176" s="1"/>
      <c r="BTF176" s="1"/>
      <c r="BTG176" s="1"/>
      <c r="BTH176" s="1"/>
      <c r="BTI176" s="1"/>
      <c r="BTJ176" s="1"/>
      <c r="BTK176" s="1"/>
      <c r="BTL176" s="1"/>
      <c r="BTM176" s="1"/>
      <c r="BTN176" s="1"/>
      <c r="BTO176" s="1"/>
      <c r="BTP176" s="1"/>
      <c r="BTQ176" s="1"/>
      <c r="BTR176" s="1"/>
      <c r="BTS176" s="1"/>
      <c r="BTT176" s="1"/>
      <c r="BTU176" s="1"/>
      <c r="BTV176" s="1"/>
      <c r="BTW176" s="1"/>
      <c r="BTX176" s="1"/>
      <c r="BTY176" s="1"/>
      <c r="BTZ176" s="1"/>
      <c r="BUA176" s="1"/>
      <c r="BUB176" s="1"/>
      <c r="BUC176" s="1"/>
      <c r="BUD176" s="1"/>
      <c r="BUE176" s="1"/>
      <c r="BUF176" s="1"/>
      <c r="BUG176" s="1"/>
      <c r="BUH176" s="1"/>
      <c r="BUI176" s="1"/>
      <c r="BUJ176" s="1"/>
      <c r="BUK176" s="1"/>
      <c r="BUL176" s="1"/>
      <c r="BUM176" s="1"/>
      <c r="BUN176" s="1"/>
      <c r="BUO176" s="1"/>
      <c r="BUP176" s="1"/>
      <c r="BUQ176" s="1"/>
      <c r="BUR176" s="1"/>
      <c r="BUS176" s="1"/>
      <c r="BUT176" s="1"/>
      <c r="BUU176" s="1"/>
      <c r="BUV176" s="1"/>
      <c r="BUW176" s="1"/>
      <c r="BUX176" s="1"/>
      <c r="BUY176" s="1"/>
      <c r="BUZ176" s="1"/>
      <c r="BVA176" s="1"/>
      <c r="BVB176" s="1"/>
      <c r="BVC176" s="1"/>
      <c r="BVD176" s="1"/>
      <c r="BVE176" s="1"/>
      <c r="BVF176" s="1"/>
      <c r="BVG176" s="1"/>
      <c r="BVH176" s="1"/>
      <c r="BVI176" s="1"/>
      <c r="BVJ176" s="1"/>
      <c r="BVK176" s="1"/>
      <c r="BVL176" s="1"/>
      <c r="BVM176" s="1"/>
      <c r="BVN176" s="1"/>
      <c r="BVO176" s="1"/>
      <c r="BVP176" s="1"/>
      <c r="BVQ176" s="1"/>
      <c r="BVR176" s="1"/>
      <c r="BVS176" s="1"/>
      <c r="BVT176" s="1"/>
      <c r="BVU176" s="1"/>
      <c r="BVV176" s="1"/>
      <c r="BVW176" s="1"/>
      <c r="BVX176" s="1"/>
      <c r="BVY176" s="1"/>
      <c r="BVZ176" s="1"/>
      <c r="BWA176" s="1"/>
      <c r="BWB176" s="1"/>
      <c r="BWC176" s="1"/>
      <c r="BWD176" s="1"/>
      <c r="BWE176" s="1"/>
      <c r="BWF176" s="1"/>
      <c r="BWG176" s="1"/>
      <c r="BWH176" s="1"/>
      <c r="BWI176" s="1"/>
      <c r="BWJ176" s="1"/>
      <c r="BWK176" s="1"/>
      <c r="BWL176" s="1"/>
      <c r="BWM176" s="1"/>
      <c r="BWN176" s="1"/>
      <c r="BWO176" s="1"/>
      <c r="BWP176" s="1"/>
      <c r="BWQ176" s="1"/>
      <c r="BWR176" s="1"/>
      <c r="BWS176" s="1"/>
      <c r="BWT176" s="1"/>
      <c r="BWU176" s="1"/>
      <c r="BWV176" s="1"/>
      <c r="BWW176" s="1"/>
      <c r="BWX176" s="1"/>
      <c r="BWY176" s="1"/>
      <c r="BWZ176" s="1"/>
      <c r="BXA176" s="1"/>
      <c r="BXB176" s="1"/>
      <c r="BXC176" s="1"/>
      <c r="BXD176" s="1"/>
      <c r="BXE176" s="1"/>
      <c r="BXF176" s="1"/>
      <c r="BXG176" s="1"/>
      <c r="BXH176" s="1"/>
      <c r="BXI176" s="1"/>
      <c r="BXJ176" s="1"/>
      <c r="BXK176" s="1"/>
      <c r="BXL176" s="1"/>
      <c r="BXM176" s="1"/>
      <c r="BXN176" s="1"/>
      <c r="BXO176" s="1"/>
      <c r="BXP176" s="1"/>
      <c r="BXQ176" s="1"/>
      <c r="BXR176" s="1"/>
      <c r="BXS176" s="1"/>
      <c r="BXT176" s="1"/>
      <c r="BXU176" s="1"/>
      <c r="BXV176" s="1"/>
      <c r="BXW176" s="1"/>
      <c r="BXX176" s="1"/>
      <c r="BXY176" s="1"/>
      <c r="BXZ176" s="1"/>
      <c r="BYA176" s="1"/>
      <c r="BYB176" s="1"/>
      <c r="BYC176" s="1"/>
      <c r="BYD176" s="1"/>
      <c r="BYE176" s="1"/>
      <c r="BYF176" s="1"/>
      <c r="BYG176" s="1"/>
      <c r="BYH176" s="1"/>
      <c r="BYI176" s="1"/>
      <c r="BYJ176" s="1"/>
      <c r="BYK176" s="1"/>
      <c r="BYL176" s="1"/>
      <c r="BYM176" s="1"/>
      <c r="BYN176" s="1"/>
      <c r="BYO176" s="1"/>
      <c r="BYP176" s="1"/>
      <c r="BYQ176" s="1"/>
      <c r="BYR176" s="1"/>
      <c r="BYS176" s="1"/>
      <c r="BYT176" s="1"/>
      <c r="BYU176" s="1"/>
      <c r="BYV176" s="1"/>
      <c r="BYW176" s="1"/>
      <c r="BYX176" s="1"/>
      <c r="BYY176" s="1"/>
      <c r="BYZ176" s="1"/>
      <c r="BZA176" s="1"/>
      <c r="BZB176" s="1"/>
      <c r="BZC176" s="1"/>
      <c r="BZD176" s="1"/>
      <c r="BZE176" s="1"/>
      <c r="BZF176" s="1"/>
      <c r="BZG176" s="1"/>
      <c r="BZH176" s="1"/>
      <c r="BZI176" s="1"/>
      <c r="BZJ176" s="1"/>
      <c r="BZK176" s="1"/>
      <c r="BZL176" s="1"/>
      <c r="BZM176" s="1"/>
      <c r="BZN176" s="1"/>
      <c r="BZO176" s="1"/>
      <c r="BZP176" s="1"/>
      <c r="BZQ176" s="1"/>
      <c r="BZR176" s="1"/>
      <c r="BZS176" s="1"/>
      <c r="BZT176" s="1"/>
      <c r="BZU176" s="1"/>
      <c r="BZV176" s="1"/>
      <c r="BZW176" s="1"/>
      <c r="BZX176" s="1"/>
      <c r="BZY176" s="1"/>
      <c r="BZZ176" s="1"/>
      <c r="CAA176" s="1"/>
      <c r="CAB176" s="1"/>
      <c r="CAC176" s="1"/>
      <c r="CAD176" s="1"/>
      <c r="CAE176" s="1"/>
      <c r="CAF176" s="1"/>
      <c r="CAG176" s="1"/>
      <c r="CAH176" s="1"/>
      <c r="CAI176" s="1"/>
      <c r="CAJ176" s="1"/>
      <c r="CAK176" s="1"/>
      <c r="CAL176" s="1"/>
      <c r="CAM176" s="1"/>
      <c r="CAN176" s="1"/>
      <c r="CAO176" s="1"/>
      <c r="CAP176" s="1"/>
      <c r="CAQ176" s="1"/>
      <c r="CAR176" s="1"/>
      <c r="CAS176" s="1"/>
      <c r="CAT176" s="1"/>
      <c r="CAU176" s="1"/>
      <c r="CAV176" s="1"/>
      <c r="CAW176" s="1"/>
      <c r="CAX176" s="1"/>
      <c r="CAY176" s="1"/>
      <c r="CAZ176" s="1"/>
      <c r="CBA176" s="1"/>
      <c r="CBB176" s="1"/>
      <c r="CBC176" s="1"/>
      <c r="CBD176" s="1"/>
      <c r="CBE176" s="1"/>
      <c r="CBF176" s="1"/>
      <c r="CBG176" s="1"/>
      <c r="CBH176" s="1"/>
      <c r="CBI176" s="1"/>
      <c r="CBJ176" s="1"/>
      <c r="CBK176" s="1"/>
      <c r="CBL176" s="1"/>
      <c r="CBM176" s="1"/>
      <c r="CBN176" s="1"/>
      <c r="CBO176" s="1"/>
      <c r="CBP176" s="1"/>
      <c r="CBQ176" s="1"/>
      <c r="CBR176" s="1"/>
      <c r="CBS176" s="1"/>
      <c r="CBT176" s="1"/>
      <c r="CBU176" s="1"/>
      <c r="CBV176" s="1"/>
      <c r="CBW176" s="1"/>
      <c r="CBX176" s="1"/>
      <c r="CBY176" s="1"/>
      <c r="CBZ176" s="1"/>
      <c r="CCA176" s="1"/>
      <c r="CCB176" s="1"/>
      <c r="CCC176" s="1"/>
      <c r="CCD176" s="1"/>
      <c r="CCE176" s="1"/>
      <c r="CCF176" s="1"/>
      <c r="CCG176" s="1"/>
      <c r="CCH176" s="1"/>
      <c r="CCI176" s="1"/>
      <c r="CCJ176" s="1"/>
      <c r="CCK176" s="1"/>
      <c r="CCL176" s="1"/>
      <c r="CCM176" s="1"/>
      <c r="CCN176" s="1"/>
      <c r="CCO176" s="1"/>
      <c r="CCP176" s="1"/>
      <c r="CCQ176" s="1"/>
      <c r="CCR176" s="1"/>
      <c r="CCS176" s="1"/>
      <c r="CCT176" s="1"/>
      <c r="CCU176" s="1"/>
      <c r="CCV176" s="1"/>
      <c r="CCW176" s="1"/>
      <c r="CCX176" s="1"/>
      <c r="CCY176" s="1"/>
      <c r="CCZ176" s="1"/>
      <c r="CDA176" s="1"/>
      <c r="CDB176" s="1"/>
      <c r="CDC176" s="1"/>
      <c r="CDD176" s="1"/>
      <c r="CDE176" s="1"/>
      <c r="CDF176" s="1"/>
      <c r="CDG176" s="1"/>
      <c r="CDH176" s="1"/>
      <c r="CDI176" s="1"/>
      <c r="CDJ176" s="1"/>
      <c r="CDK176" s="1"/>
      <c r="CDL176" s="1"/>
      <c r="CDM176" s="1"/>
      <c r="CDN176" s="1"/>
      <c r="CDO176" s="1"/>
      <c r="CDP176" s="1"/>
      <c r="CDQ176" s="1"/>
      <c r="CDR176" s="1"/>
      <c r="CDS176" s="1"/>
      <c r="CDT176" s="1"/>
      <c r="CDU176" s="1"/>
      <c r="CDV176" s="1"/>
      <c r="CDW176" s="1"/>
      <c r="CDX176" s="1"/>
      <c r="CDY176" s="1"/>
      <c r="CDZ176" s="1"/>
      <c r="CEA176" s="1"/>
      <c r="CEB176" s="1"/>
      <c r="CEC176" s="1"/>
      <c r="CED176" s="1"/>
      <c r="CEE176" s="1"/>
      <c r="CEF176" s="1"/>
      <c r="CEG176" s="1"/>
      <c r="CEH176" s="1"/>
      <c r="CEI176" s="1"/>
      <c r="CEJ176" s="1"/>
      <c r="CEK176" s="1"/>
      <c r="CEL176" s="1"/>
      <c r="CEM176" s="1"/>
      <c r="CEN176" s="1"/>
      <c r="CEO176" s="1"/>
      <c r="CEP176" s="1"/>
      <c r="CEQ176" s="1"/>
      <c r="CER176" s="1"/>
      <c r="CES176" s="1"/>
      <c r="CET176" s="1"/>
      <c r="CEU176" s="1"/>
      <c r="CEV176" s="1"/>
      <c r="CEW176" s="1"/>
      <c r="CEX176" s="1"/>
      <c r="CEY176" s="1"/>
      <c r="CEZ176" s="1"/>
      <c r="CFA176" s="1"/>
      <c r="CFB176" s="1"/>
      <c r="CFC176" s="1"/>
      <c r="CFD176" s="1"/>
      <c r="CFE176" s="1"/>
      <c r="CFF176" s="1"/>
      <c r="CFG176" s="1"/>
      <c r="CFH176" s="1"/>
      <c r="CFI176" s="1"/>
      <c r="CFJ176" s="1"/>
      <c r="CFK176" s="1"/>
      <c r="CFL176" s="1"/>
      <c r="CFM176" s="1"/>
      <c r="CFN176" s="1"/>
      <c r="CFO176" s="1"/>
      <c r="CFP176" s="1"/>
      <c r="CFQ176" s="1"/>
      <c r="CFR176" s="1"/>
      <c r="CFS176" s="1"/>
      <c r="CFT176" s="1"/>
      <c r="CFU176" s="1"/>
      <c r="CFV176" s="1"/>
      <c r="CFW176" s="1"/>
      <c r="CFX176" s="1"/>
      <c r="CFY176" s="1"/>
      <c r="CFZ176" s="1"/>
      <c r="CGA176" s="1"/>
      <c r="CGB176" s="1"/>
      <c r="CGC176" s="1"/>
      <c r="CGD176" s="1"/>
      <c r="CGE176" s="1"/>
      <c r="CGF176" s="1"/>
      <c r="CGG176" s="1"/>
      <c r="CGH176" s="1"/>
      <c r="CGI176" s="1"/>
      <c r="CGJ176" s="1"/>
      <c r="CGK176" s="1"/>
      <c r="CGL176" s="1"/>
      <c r="CGM176" s="1"/>
      <c r="CGN176" s="1"/>
      <c r="CGO176" s="1"/>
      <c r="CGP176" s="1"/>
      <c r="CGQ176" s="1"/>
      <c r="CGR176" s="1"/>
      <c r="CGS176" s="1"/>
      <c r="CGT176" s="1"/>
      <c r="CGU176" s="1"/>
      <c r="CGV176" s="1"/>
      <c r="CGW176" s="1"/>
      <c r="CGX176" s="1"/>
      <c r="CGY176" s="1"/>
      <c r="CGZ176" s="1"/>
      <c r="CHA176" s="1"/>
      <c r="CHB176" s="1"/>
      <c r="CHC176" s="1"/>
      <c r="CHD176" s="1"/>
      <c r="CHE176" s="1"/>
      <c r="CHF176" s="1"/>
      <c r="CHG176" s="1"/>
      <c r="CHH176" s="1"/>
      <c r="CHI176" s="1"/>
      <c r="CHJ176" s="1"/>
      <c r="CHK176" s="1"/>
      <c r="CHL176" s="1"/>
      <c r="CHM176" s="1"/>
      <c r="CHN176" s="1"/>
      <c r="CHO176" s="1"/>
      <c r="CHP176" s="1"/>
      <c r="CHQ176" s="1"/>
      <c r="CHR176" s="1"/>
      <c r="CHS176" s="1"/>
      <c r="CHT176" s="1"/>
      <c r="CHU176" s="1"/>
      <c r="CHV176" s="1"/>
      <c r="CHW176" s="1"/>
      <c r="CHX176" s="1"/>
      <c r="CHY176" s="1"/>
      <c r="CHZ176" s="1"/>
      <c r="CIA176" s="1"/>
      <c r="CIB176" s="1"/>
      <c r="CIC176" s="1"/>
      <c r="CID176" s="1"/>
      <c r="CIE176" s="1"/>
      <c r="CIF176" s="1"/>
      <c r="CIG176" s="1"/>
      <c r="CIH176" s="1"/>
      <c r="CII176" s="1"/>
      <c r="CIJ176" s="1"/>
      <c r="CIK176" s="1"/>
      <c r="CIL176" s="1"/>
      <c r="CIM176" s="1"/>
      <c r="CIN176" s="1"/>
      <c r="CIO176" s="1"/>
      <c r="CIP176" s="1"/>
      <c r="CIQ176" s="1"/>
      <c r="CIR176" s="1"/>
      <c r="CIS176" s="1"/>
      <c r="CIT176" s="1"/>
      <c r="CIU176" s="1"/>
      <c r="CIV176" s="1"/>
      <c r="CIW176" s="1"/>
      <c r="CIX176" s="1"/>
      <c r="CIY176" s="1"/>
      <c r="CIZ176" s="1"/>
      <c r="CJA176" s="1"/>
      <c r="CJB176" s="1"/>
      <c r="CJC176" s="1"/>
      <c r="CJD176" s="1"/>
      <c r="CJE176" s="1"/>
      <c r="CJF176" s="1"/>
      <c r="CJG176" s="1"/>
      <c r="CJH176" s="1"/>
      <c r="CJI176" s="1"/>
      <c r="CJJ176" s="1"/>
      <c r="CJK176" s="1"/>
      <c r="CJL176" s="1"/>
      <c r="CJM176" s="1"/>
      <c r="CJN176" s="1"/>
      <c r="CJO176" s="1"/>
      <c r="CJP176" s="1"/>
      <c r="CJQ176" s="1"/>
      <c r="CJR176" s="1"/>
      <c r="CJS176" s="1"/>
      <c r="CJT176" s="1"/>
      <c r="CJU176" s="1"/>
      <c r="CJV176" s="1"/>
      <c r="CJW176" s="1"/>
      <c r="CJX176" s="1"/>
      <c r="CJY176" s="1"/>
      <c r="CJZ176" s="1"/>
      <c r="CKA176" s="1"/>
      <c r="CKB176" s="1"/>
      <c r="CKC176" s="1"/>
      <c r="CKD176" s="1"/>
      <c r="CKE176" s="1"/>
      <c r="CKF176" s="1"/>
      <c r="CKG176" s="1"/>
      <c r="CKH176" s="1"/>
      <c r="CKI176" s="1"/>
      <c r="CKJ176" s="1"/>
      <c r="CKK176" s="1"/>
      <c r="CKL176" s="1"/>
      <c r="CKM176" s="1"/>
      <c r="CKN176" s="1"/>
      <c r="CKO176" s="1"/>
      <c r="CKP176" s="1"/>
      <c r="CKQ176" s="1"/>
      <c r="CKR176" s="1"/>
      <c r="CKS176" s="1"/>
      <c r="CKT176" s="1"/>
      <c r="CKU176" s="1"/>
      <c r="CKV176" s="1"/>
      <c r="CKW176" s="1"/>
      <c r="CKX176" s="1"/>
      <c r="CKY176" s="1"/>
      <c r="CKZ176" s="1"/>
      <c r="CLA176" s="1"/>
      <c r="CLB176" s="1"/>
      <c r="CLC176" s="1"/>
      <c r="CLD176" s="1"/>
      <c r="CLE176" s="1"/>
      <c r="CLF176" s="1"/>
      <c r="CLG176" s="1"/>
      <c r="CLH176" s="1"/>
      <c r="CLI176" s="1"/>
      <c r="CLJ176" s="1"/>
      <c r="CLK176" s="1"/>
      <c r="CLL176" s="1"/>
      <c r="CLM176" s="1"/>
      <c r="CLN176" s="1"/>
      <c r="CLO176" s="1"/>
      <c r="CLP176" s="1"/>
      <c r="CLQ176" s="1"/>
      <c r="CLR176" s="1"/>
      <c r="CLS176" s="1"/>
      <c r="CLT176" s="1"/>
      <c r="CLU176" s="1"/>
      <c r="CLV176" s="1"/>
      <c r="CLW176" s="1"/>
      <c r="CLX176" s="1"/>
      <c r="CLY176" s="1"/>
      <c r="CLZ176" s="1"/>
      <c r="CMA176" s="1"/>
      <c r="CMB176" s="1"/>
      <c r="CMC176" s="1"/>
      <c r="CMD176" s="1"/>
      <c r="CME176" s="1"/>
      <c r="CMF176" s="1"/>
      <c r="CMG176" s="1"/>
      <c r="CMH176" s="1"/>
      <c r="CMI176" s="1"/>
      <c r="CMJ176" s="1"/>
      <c r="CMK176" s="1"/>
      <c r="CML176" s="1"/>
      <c r="CMM176" s="1"/>
      <c r="CMN176" s="1"/>
      <c r="CMO176" s="1"/>
      <c r="CMP176" s="1"/>
      <c r="CMQ176" s="1"/>
      <c r="CMR176" s="1"/>
      <c r="CMS176" s="1"/>
      <c r="CMT176" s="1"/>
      <c r="CMU176" s="1"/>
      <c r="CMV176" s="1"/>
      <c r="CMW176" s="1"/>
      <c r="CMX176" s="1"/>
      <c r="CMY176" s="1"/>
      <c r="CMZ176" s="1"/>
      <c r="CNA176" s="1"/>
      <c r="CNB176" s="1"/>
      <c r="CNC176" s="1"/>
      <c r="CND176" s="1"/>
      <c r="CNE176" s="1"/>
      <c r="CNF176" s="1"/>
      <c r="CNG176" s="1"/>
      <c r="CNH176" s="1"/>
      <c r="CNI176" s="1"/>
      <c r="CNJ176" s="1"/>
      <c r="CNK176" s="1"/>
      <c r="CNL176" s="1"/>
      <c r="CNM176" s="1"/>
      <c r="CNN176" s="1"/>
      <c r="CNO176" s="1"/>
      <c r="CNP176" s="1"/>
      <c r="CNQ176" s="1"/>
      <c r="CNR176" s="1"/>
      <c r="CNS176" s="1"/>
      <c r="CNT176" s="1"/>
      <c r="CNU176" s="1"/>
      <c r="CNV176" s="1"/>
      <c r="CNW176" s="1"/>
      <c r="CNX176" s="1"/>
      <c r="CNY176" s="1"/>
      <c r="CNZ176" s="1"/>
      <c r="COA176" s="1"/>
      <c r="COB176" s="1"/>
      <c r="COC176" s="1"/>
      <c r="COD176" s="1"/>
      <c r="COE176" s="1"/>
      <c r="COF176" s="1"/>
      <c r="COG176" s="1"/>
      <c r="COH176" s="1"/>
      <c r="COI176" s="1"/>
      <c r="COJ176" s="1"/>
      <c r="COK176" s="1"/>
      <c r="COL176" s="1"/>
      <c r="COM176" s="1"/>
      <c r="CON176" s="1"/>
      <c r="COO176" s="1"/>
      <c r="COP176" s="1"/>
      <c r="COQ176" s="1"/>
      <c r="COR176" s="1"/>
      <c r="COS176" s="1"/>
      <c r="COT176" s="1"/>
      <c r="COU176" s="1"/>
      <c r="COV176" s="1"/>
      <c r="COW176" s="1"/>
      <c r="COX176" s="1"/>
      <c r="COY176" s="1"/>
      <c r="COZ176" s="1"/>
      <c r="CPA176" s="1"/>
      <c r="CPB176" s="1"/>
      <c r="CPC176" s="1"/>
      <c r="CPD176" s="1"/>
      <c r="CPE176" s="1"/>
      <c r="CPF176" s="1"/>
      <c r="CPG176" s="1"/>
      <c r="CPH176" s="1"/>
      <c r="CPI176" s="1"/>
      <c r="CPJ176" s="1"/>
      <c r="CPK176" s="1"/>
      <c r="CPL176" s="1"/>
      <c r="CPM176" s="1"/>
      <c r="CPN176" s="1"/>
      <c r="CPO176" s="1"/>
      <c r="CPP176" s="1"/>
      <c r="CPQ176" s="1"/>
      <c r="CPR176" s="1"/>
      <c r="CPS176" s="1"/>
      <c r="CPT176" s="1"/>
      <c r="CPU176" s="1"/>
      <c r="CPV176" s="1"/>
      <c r="CPW176" s="1"/>
      <c r="CPX176" s="1"/>
      <c r="CPY176" s="1"/>
      <c r="CPZ176" s="1"/>
      <c r="CQA176" s="1"/>
      <c r="CQB176" s="1"/>
      <c r="CQC176" s="1"/>
      <c r="CQD176" s="1"/>
      <c r="CQE176" s="1"/>
      <c r="CQF176" s="1"/>
      <c r="CQG176" s="1"/>
      <c r="CQH176" s="1"/>
      <c r="CQI176" s="1"/>
      <c r="CQJ176" s="1"/>
      <c r="CQK176" s="1"/>
      <c r="CQL176" s="1"/>
      <c r="CQM176" s="1"/>
      <c r="CQN176" s="1"/>
      <c r="CQO176" s="1"/>
      <c r="CQP176" s="1"/>
      <c r="CQQ176" s="1"/>
      <c r="CQR176" s="1"/>
      <c r="CQS176" s="1"/>
      <c r="CQT176" s="1"/>
      <c r="CQU176" s="1"/>
      <c r="CQV176" s="1"/>
      <c r="CQW176" s="1"/>
      <c r="CQX176" s="1"/>
      <c r="CQY176" s="1"/>
      <c r="CQZ176" s="1"/>
      <c r="CRA176" s="1"/>
      <c r="CRB176" s="1"/>
      <c r="CRC176" s="1"/>
      <c r="CRD176" s="1"/>
      <c r="CRE176" s="1"/>
      <c r="CRF176" s="1"/>
      <c r="CRG176" s="1"/>
      <c r="CRH176" s="1"/>
      <c r="CRI176" s="1"/>
      <c r="CRJ176" s="1"/>
      <c r="CRK176" s="1"/>
      <c r="CRL176" s="1"/>
      <c r="CRM176" s="1"/>
      <c r="CRN176" s="1"/>
      <c r="CRO176" s="1"/>
      <c r="CRP176" s="1"/>
      <c r="CRQ176" s="1"/>
      <c r="CRR176" s="1"/>
      <c r="CRS176" s="1"/>
      <c r="CRT176" s="1"/>
      <c r="CRU176" s="1"/>
      <c r="CRV176" s="1"/>
      <c r="CRW176" s="1"/>
      <c r="CRX176" s="1"/>
      <c r="CRY176" s="1"/>
      <c r="CRZ176" s="1"/>
      <c r="CSA176" s="1"/>
      <c r="CSB176" s="1"/>
      <c r="CSC176" s="1"/>
      <c r="CSD176" s="1"/>
      <c r="CSE176" s="1"/>
      <c r="CSF176" s="1"/>
      <c r="CSG176" s="1"/>
      <c r="CSH176" s="1"/>
      <c r="CSI176" s="1"/>
      <c r="CSJ176" s="1"/>
      <c r="CSK176" s="1"/>
      <c r="CSL176" s="1"/>
      <c r="CSM176" s="1"/>
      <c r="CSN176" s="1"/>
      <c r="CSO176" s="1"/>
      <c r="CSP176" s="1"/>
      <c r="CSQ176" s="1"/>
      <c r="CSR176" s="1"/>
      <c r="CSS176" s="1"/>
      <c r="CST176" s="1"/>
      <c r="CSU176" s="1"/>
      <c r="CSV176" s="1"/>
      <c r="CSW176" s="1"/>
      <c r="CSX176" s="1"/>
      <c r="CSY176" s="1"/>
      <c r="CSZ176" s="1"/>
      <c r="CTA176" s="1"/>
      <c r="CTB176" s="1"/>
      <c r="CTC176" s="1"/>
      <c r="CTD176" s="1"/>
      <c r="CTE176" s="1"/>
      <c r="CTF176" s="1"/>
      <c r="CTG176" s="1"/>
      <c r="CTH176" s="1"/>
      <c r="CTI176" s="1"/>
      <c r="CTJ176" s="1"/>
      <c r="CTK176" s="1"/>
      <c r="CTL176" s="1"/>
      <c r="CTM176" s="1"/>
      <c r="CTN176" s="1"/>
      <c r="CTO176" s="1"/>
      <c r="CTP176" s="1"/>
      <c r="CTQ176" s="1"/>
      <c r="CTR176" s="1"/>
      <c r="CTS176" s="1"/>
      <c r="CTT176" s="1"/>
      <c r="CTU176" s="1"/>
      <c r="CTV176" s="1"/>
      <c r="CTW176" s="1"/>
      <c r="CTX176" s="1"/>
      <c r="CTY176" s="1"/>
      <c r="CTZ176" s="1"/>
      <c r="CUA176" s="1"/>
      <c r="CUB176" s="1"/>
      <c r="CUC176" s="1"/>
      <c r="CUD176" s="1"/>
      <c r="CUE176" s="1"/>
      <c r="CUF176" s="1"/>
      <c r="CUG176" s="1"/>
      <c r="CUH176" s="1"/>
      <c r="CUI176" s="1"/>
      <c r="CUJ176" s="1"/>
      <c r="CUK176" s="1"/>
      <c r="CUL176" s="1"/>
      <c r="CUM176" s="1"/>
      <c r="CUN176" s="1"/>
      <c r="CUO176" s="1"/>
      <c r="CUP176" s="1"/>
      <c r="CUQ176" s="1"/>
      <c r="CUR176" s="1"/>
      <c r="CUS176" s="1"/>
      <c r="CUT176" s="1"/>
      <c r="CUU176" s="1"/>
      <c r="CUV176" s="1"/>
      <c r="CUW176" s="1"/>
      <c r="CUX176" s="1"/>
      <c r="CUY176" s="1"/>
      <c r="CUZ176" s="1"/>
      <c r="CVA176" s="1"/>
      <c r="CVB176" s="1"/>
      <c r="CVC176" s="1"/>
      <c r="CVD176" s="1"/>
      <c r="CVE176" s="1"/>
      <c r="CVF176" s="1"/>
      <c r="CVG176" s="1"/>
      <c r="CVH176" s="1"/>
      <c r="CVI176" s="1"/>
      <c r="CVJ176" s="1"/>
      <c r="CVK176" s="1"/>
      <c r="CVL176" s="1"/>
      <c r="CVM176" s="1"/>
      <c r="CVN176" s="1"/>
      <c r="CVO176" s="1"/>
      <c r="CVP176" s="1"/>
      <c r="CVQ176" s="1"/>
      <c r="CVR176" s="1"/>
      <c r="CVS176" s="1"/>
      <c r="CVT176" s="1"/>
      <c r="CVU176" s="1"/>
      <c r="CVV176" s="1"/>
      <c r="CVW176" s="1"/>
      <c r="CVX176" s="1"/>
      <c r="CVY176" s="1"/>
      <c r="CVZ176" s="1"/>
      <c r="CWA176" s="1"/>
      <c r="CWB176" s="1"/>
      <c r="CWC176" s="1"/>
      <c r="CWD176" s="1"/>
      <c r="CWE176" s="1"/>
      <c r="CWF176" s="1"/>
      <c r="CWG176" s="1"/>
      <c r="CWH176" s="1"/>
      <c r="CWI176" s="1"/>
      <c r="CWJ176" s="1"/>
      <c r="CWK176" s="1"/>
      <c r="CWL176" s="1"/>
      <c r="CWM176" s="1"/>
      <c r="CWN176" s="1"/>
      <c r="CWO176" s="1"/>
      <c r="CWP176" s="1"/>
      <c r="CWQ176" s="1"/>
      <c r="CWR176" s="1"/>
      <c r="CWS176" s="1"/>
      <c r="CWT176" s="1"/>
      <c r="CWU176" s="1"/>
      <c r="CWV176" s="1"/>
      <c r="CWW176" s="1"/>
      <c r="CWX176" s="1"/>
      <c r="CWY176" s="1"/>
      <c r="CWZ176" s="1"/>
      <c r="CXA176" s="1"/>
      <c r="CXB176" s="1"/>
      <c r="CXC176" s="1"/>
      <c r="CXD176" s="1"/>
      <c r="CXE176" s="1"/>
      <c r="CXF176" s="1"/>
      <c r="CXG176" s="1"/>
      <c r="CXH176" s="1"/>
      <c r="CXI176" s="1"/>
      <c r="CXJ176" s="1"/>
      <c r="CXK176" s="1"/>
      <c r="CXL176" s="1"/>
      <c r="CXM176" s="1"/>
      <c r="CXN176" s="1"/>
      <c r="CXO176" s="1"/>
      <c r="CXP176" s="1"/>
      <c r="CXQ176" s="1"/>
      <c r="CXR176" s="1"/>
      <c r="CXS176" s="1"/>
      <c r="CXT176" s="1"/>
      <c r="CXU176" s="1"/>
      <c r="CXV176" s="1"/>
      <c r="CXW176" s="1"/>
      <c r="CXX176" s="1"/>
      <c r="CXY176" s="1"/>
      <c r="CXZ176" s="1"/>
      <c r="CYA176" s="1"/>
      <c r="CYB176" s="1"/>
      <c r="CYC176" s="1"/>
      <c r="CYD176" s="1"/>
      <c r="CYE176" s="1"/>
      <c r="CYF176" s="1"/>
      <c r="CYG176" s="1"/>
      <c r="CYH176" s="1"/>
      <c r="CYI176" s="1"/>
      <c r="CYJ176" s="1"/>
      <c r="CYK176" s="1"/>
      <c r="CYL176" s="1"/>
      <c r="CYM176" s="1"/>
      <c r="CYN176" s="1"/>
      <c r="CYO176" s="1"/>
      <c r="CYP176" s="1"/>
      <c r="CYQ176" s="1"/>
      <c r="CYR176" s="1"/>
      <c r="CYS176" s="1"/>
      <c r="CYT176" s="1"/>
      <c r="CYU176" s="1"/>
      <c r="CYV176" s="1"/>
      <c r="CYW176" s="1"/>
      <c r="CYX176" s="1"/>
      <c r="CYY176" s="1"/>
      <c r="CYZ176" s="1"/>
      <c r="CZA176" s="1"/>
      <c r="CZB176" s="1"/>
      <c r="CZC176" s="1"/>
      <c r="CZD176" s="1"/>
      <c r="CZE176" s="1"/>
      <c r="CZF176" s="1"/>
      <c r="CZG176" s="1"/>
      <c r="CZH176" s="1"/>
      <c r="CZI176" s="1"/>
      <c r="CZJ176" s="1"/>
      <c r="CZK176" s="1"/>
      <c r="CZL176" s="1"/>
      <c r="CZM176" s="1"/>
      <c r="CZN176" s="1"/>
      <c r="CZO176" s="1"/>
      <c r="CZP176" s="1"/>
      <c r="CZQ176" s="1"/>
      <c r="CZR176" s="1"/>
      <c r="CZS176" s="1"/>
      <c r="CZT176" s="1"/>
      <c r="CZU176" s="1"/>
      <c r="CZV176" s="1"/>
      <c r="CZW176" s="1"/>
      <c r="CZX176" s="1"/>
      <c r="CZY176" s="1"/>
      <c r="CZZ176" s="1"/>
      <c r="DAA176" s="1"/>
      <c r="DAB176" s="1"/>
      <c r="DAC176" s="1"/>
      <c r="DAD176" s="1"/>
      <c r="DAE176" s="1"/>
      <c r="DAF176" s="1"/>
      <c r="DAG176" s="1"/>
      <c r="DAH176" s="1"/>
      <c r="DAI176" s="1"/>
      <c r="DAJ176" s="1"/>
      <c r="DAK176" s="1"/>
      <c r="DAL176" s="1"/>
      <c r="DAM176" s="1"/>
      <c r="DAN176" s="1"/>
      <c r="DAO176" s="1"/>
      <c r="DAP176" s="1"/>
      <c r="DAQ176" s="1"/>
      <c r="DAR176" s="1"/>
      <c r="DAS176" s="1"/>
      <c r="DAT176" s="1"/>
      <c r="DAU176" s="1"/>
      <c r="DAV176" s="1"/>
      <c r="DAW176" s="1"/>
      <c r="DAX176" s="1"/>
      <c r="DAY176" s="1"/>
      <c r="DAZ176" s="1"/>
      <c r="DBA176" s="1"/>
      <c r="DBB176" s="1"/>
      <c r="DBC176" s="1"/>
      <c r="DBD176" s="1"/>
      <c r="DBE176" s="1"/>
      <c r="DBF176" s="1"/>
      <c r="DBG176" s="1"/>
      <c r="DBH176" s="1"/>
      <c r="DBI176" s="1"/>
      <c r="DBJ176" s="1"/>
      <c r="DBK176" s="1"/>
      <c r="DBL176" s="1"/>
      <c r="DBM176" s="1"/>
      <c r="DBN176" s="1"/>
      <c r="DBO176" s="1"/>
      <c r="DBP176" s="1"/>
      <c r="DBQ176" s="1"/>
      <c r="DBR176" s="1"/>
      <c r="DBS176" s="1"/>
      <c r="DBT176" s="1"/>
      <c r="DBU176" s="1"/>
      <c r="DBV176" s="1"/>
      <c r="DBW176" s="1"/>
      <c r="DBX176" s="1"/>
      <c r="DBY176" s="1"/>
      <c r="DBZ176" s="1"/>
      <c r="DCA176" s="1"/>
      <c r="DCB176" s="1"/>
      <c r="DCC176" s="1"/>
      <c r="DCD176" s="1"/>
      <c r="DCE176" s="1"/>
      <c r="DCF176" s="1"/>
      <c r="DCG176" s="1"/>
      <c r="DCH176" s="1"/>
      <c r="DCI176" s="1"/>
      <c r="DCJ176" s="1"/>
      <c r="DCK176" s="1"/>
      <c r="DCL176" s="1"/>
      <c r="DCM176" s="1"/>
      <c r="DCN176" s="1"/>
      <c r="DCO176" s="1"/>
      <c r="DCP176" s="1"/>
      <c r="DCQ176" s="1"/>
      <c r="DCR176" s="1"/>
      <c r="DCS176" s="1"/>
      <c r="DCT176" s="1"/>
      <c r="DCU176" s="1"/>
      <c r="DCV176" s="1"/>
      <c r="DCW176" s="1"/>
      <c r="DCX176" s="1"/>
      <c r="DCY176" s="1"/>
      <c r="DCZ176" s="1"/>
      <c r="DDA176" s="1"/>
      <c r="DDB176" s="1"/>
      <c r="DDC176" s="1"/>
      <c r="DDD176" s="1"/>
      <c r="DDE176" s="1"/>
      <c r="DDF176" s="1"/>
      <c r="DDG176" s="1"/>
      <c r="DDH176" s="1"/>
      <c r="DDI176" s="1"/>
      <c r="DDJ176" s="1"/>
      <c r="DDK176" s="1"/>
      <c r="DDL176" s="1"/>
      <c r="DDM176" s="1"/>
      <c r="DDN176" s="1"/>
      <c r="DDO176" s="1"/>
      <c r="DDP176" s="1"/>
      <c r="DDQ176" s="1"/>
      <c r="DDR176" s="1"/>
      <c r="DDS176" s="1"/>
      <c r="DDT176" s="1"/>
      <c r="DDU176" s="1"/>
      <c r="DDV176" s="1"/>
      <c r="DDW176" s="1"/>
      <c r="DDX176" s="1"/>
      <c r="DDY176" s="1"/>
      <c r="DDZ176" s="1"/>
      <c r="DEA176" s="1"/>
      <c r="DEB176" s="1"/>
      <c r="DEC176" s="1"/>
      <c r="DED176" s="1"/>
      <c r="DEE176" s="1"/>
      <c r="DEF176" s="1"/>
      <c r="DEG176" s="1"/>
      <c r="DEH176" s="1"/>
      <c r="DEI176" s="1"/>
      <c r="DEJ176" s="1"/>
      <c r="DEK176" s="1"/>
      <c r="DEL176" s="1"/>
      <c r="DEM176" s="1"/>
      <c r="DEN176" s="1"/>
      <c r="DEO176" s="1"/>
      <c r="DEP176" s="1"/>
      <c r="DEQ176" s="1"/>
      <c r="DER176" s="1"/>
      <c r="DES176" s="1"/>
      <c r="DET176" s="1"/>
      <c r="DEU176" s="1"/>
      <c r="DEV176" s="1"/>
      <c r="DEW176" s="1"/>
      <c r="DEX176" s="1"/>
      <c r="DEY176" s="1"/>
      <c r="DEZ176" s="1"/>
      <c r="DFA176" s="1"/>
      <c r="DFB176" s="1"/>
      <c r="DFC176" s="1"/>
      <c r="DFD176" s="1"/>
      <c r="DFE176" s="1"/>
      <c r="DFF176" s="1"/>
      <c r="DFG176" s="1"/>
      <c r="DFH176" s="1"/>
      <c r="DFI176" s="1"/>
      <c r="DFJ176" s="1"/>
      <c r="DFK176" s="1"/>
      <c r="DFL176" s="1"/>
      <c r="DFM176" s="1"/>
      <c r="DFN176" s="1"/>
      <c r="DFO176" s="1"/>
      <c r="DFP176" s="1"/>
      <c r="DFQ176" s="1"/>
      <c r="DFR176" s="1"/>
      <c r="DFS176" s="1"/>
      <c r="DFT176" s="1"/>
      <c r="DFU176" s="1"/>
      <c r="DFV176" s="1"/>
      <c r="DFW176" s="1"/>
      <c r="DFX176" s="1"/>
      <c r="DFY176" s="1"/>
      <c r="DFZ176" s="1"/>
      <c r="DGA176" s="1"/>
      <c r="DGB176" s="1"/>
      <c r="DGC176" s="1"/>
      <c r="DGD176" s="1"/>
      <c r="DGE176" s="1"/>
      <c r="DGF176" s="1"/>
      <c r="DGG176" s="1"/>
      <c r="DGH176" s="1"/>
      <c r="DGI176" s="1"/>
      <c r="DGJ176" s="1"/>
      <c r="DGK176" s="1"/>
      <c r="DGL176" s="1"/>
      <c r="DGM176" s="1"/>
      <c r="DGN176" s="1"/>
      <c r="DGO176" s="1"/>
      <c r="DGP176" s="1"/>
      <c r="DGQ176" s="1"/>
      <c r="DGR176" s="1"/>
      <c r="DGS176" s="1"/>
      <c r="DGT176" s="1"/>
      <c r="DGU176" s="1"/>
      <c r="DGV176" s="1"/>
      <c r="DGW176" s="1"/>
      <c r="DGX176" s="1"/>
      <c r="DGY176" s="1"/>
      <c r="DGZ176" s="1"/>
      <c r="DHA176" s="1"/>
      <c r="DHB176" s="1"/>
      <c r="DHC176" s="1"/>
      <c r="DHD176" s="1"/>
      <c r="DHE176" s="1"/>
      <c r="DHF176" s="1"/>
      <c r="DHG176" s="1"/>
      <c r="DHH176" s="1"/>
      <c r="DHI176" s="1"/>
      <c r="DHJ176" s="1"/>
      <c r="DHK176" s="1"/>
      <c r="DHL176" s="1"/>
      <c r="DHM176" s="1"/>
      <c r="DHN176" s="1"/>
      <c r="DHO176" s="1"/>
      <c r="DHP176" s="1"/>
      <c r="DHQ176" s="1"/>
      <c r="DHR176" s="1"/>
      <c r="DHS176" s="1"/>
      <c r="DHT176" s="1"/>
      <c r="DHU176" s="1"/>
      <c r="DHV176" s="1"/>
      <c r="DHW176" s="1"/>
      <c r="DHX176" s="1"/>
      <c r="DHY176" s="1"/>
      <c r="DHZ176" s="1"/>
      <c r="DIA176" s="1"/>
      <c r="DIB176" s="1"/>
      <c r="DIC176" s="1"/>
      <c r="DID176" s="1"/>
      <c r="DIE176" s="1"/>
      <c r="DIF176" s="1"/>
      <c r="DIG176" s="1"/>
      <c r="DIH176" s="1"/>
      <c r="DII176" s="1"/>
      <c r="DIJ176" s="1"/>
      <c r="DIK176" s="1"/>
      <c r="DIL176" s="1"/>
      <c r="DIM176" s="1"/>
      <c r="DIN176" s="1"/>
      <c r="DIO176" s="1"/>
      <c r="DIP176" s="1"/>
      <c r="DIQ176" s="1"/>
      <c r="DIR176" s="1"/>
      <c r="DIS176" s="1"/>
      <c r="DIT176" s="1"/>
      <c r="DIU176" s="1"/>
      <c r="DIV176" s="1"/>
      <c r="DIW176" s="1"/>
      <c r="DIX176" s="1"/>
      <c r="DIY176" s="1"/>
      <c r="DIZ176" s="1"/>
      <c r="DJA176" s="1"/>
      <c r="DJB176" s="1"/>
      <c r="DJC176" s="1"/>
      <c r="DJD176" s="1"/>
      <c r="DJE176" s="1"/>
      <c r="DJF176" s="1"/>
      <c r="DJG176" s="1"/>
      <c r="DJH176" s="1"/>
      <c r="DJI176" s="1"/>
      <c r="DJJ176" s="1"/>
      <c r="DJK176" s="1"/>
      <c r="DJL176" s="1"/>
      <c r="DJM176" s="1"/>
      <c r="DJN176" s="1"/>
      <c r="DJO176" s="1"/>
      <c r="DJP176" s="1"/>
      <c r="DJQ176" s="1"/>
      <c r="DJR176" s="1"/>
      <c r="DJS176" s="1"/>
      <c r="DJT176" s="1"/>
      <c r="DJU176" s="1"/>
      <c r="DJV176" s="1"/>
      <c r="DJW176" s="1"/>
      <c r="DJX176" s="1"/>
      <c r="DJY176" s="1"/>
      <c r="DJZ176" s="1"/>
      <c r="DKA176" s="1"/>
      <c r="DKB176" s="1"/>
      <c r="DKC176" s="1"/>
      <c r="DKD176" s="1"/>
      <c r="DKE176" s="1"/>
      <c r="DKF176" s="1"/>
      <c r="DKG176" s="1"/>
      <c r="DKH176" s="1"/>
      <c r="DKI176" s="1"/>
      <c r="DKJ176" s="1"/>
      <c r="DKK176" s="1"/>
      <c r="DKL176" s="1"/>
      <c r="DKM176" s="1"/>
      <c r="DKN176" s="1"/>
      <c r="DKO176" s="1"/>
      <c r="DKP176" s="1"/>
      <c r="DKQ176" s="1"/>
      <c r="DKR176" s="1"/>
      <c r="DKS176" s="1"/>
      <c r="DKT176" s="1"/>
      <c r="DKU176" s="1"/>
      <c r="DKV176" s="1"/>
      <c r="DKW176" s="1"/>
      <c r="DKX176" s="1"/>
      <c r="DKY176" s="1"/>
      <c r="DKZ176" s="1"/>
      <c r="DLA176" s="1"/>
      <c r="DLB176" s="1"/>
      <c r="DLC176" s="1"/>
      <c r="DLD176" s="1"/>
      <c r="DLE176" s="1"/>
      <c r="DLF176" s="1"/>
      <c r="DLG176" s="1"/>
      <c r="DLH176" s="1"/>
      <c r="DLI176" s="1"/>
      <c r="DLJ176" s="1"/>
      <c r="DLK176" s="1"/>
      <c r="DLL176" s="1"/>
      <c r="DLM176" s="1"/>
      <c r="DLN176" s="1"/>
      <c r="DLO176" s="1"/>
      <c r="DLP176" s="1"/>
      <c r="DLQ176" s="1"/>
      <c r="DLR176" s="1"/>
      <c r="DLS176" s="1"/>
      <c r="DLT176" s="1"/>
      <c r="DLU176" s="1"/>
      <c r="DLV176" s="1"/>
      <c r="DLW176" s="1"/>
      <c r="DLX176" s="1"/>
      <c r="DLY176" s="1"/>
      <c r="DLZ176" s="1"/>
      <c r="DMA176" s="1"/>
      <c r="DMB176" s="1"/>
      <c r="DMC176" s="1"/>
      <c r="DMD176" s="1"/>
      <c r="DME176" s="1"/>
      <c r="DMF176" s="1"/>
      <c r="DMG176" s="1"/>
      <c r="DMH176" s="1"/>
      <c r="DMI176" s="1"/>
      <c r="DMJ176" s="1"/>
      <c r="DMK176" s="1"/>
      <c r="DML176" s="1"/>
      <c r="DMM176" s="1"/>
      <c r="DMN176" s="1"/>
      <c r="DMO176" s="1"/>
      <c r="DMP176" s="1"/>
      <c r="DMQ176" s="1"/>
      <c r="DMR176" s="1"/>
      <c r="DMS176" s="1"/>
      <c r="DMT176" s="1"/>
      <c r="DMU176" s="1"/>
      <c r="DMV176" s="1"/>
      <c r="DMW176" s="1"/>
      <c r="DMX176" s="1"/>
      <c r="DMY176" s="1"/>
      <c r="DMZ176" s="1"/>
      <c r="DNA176" s="1"/>
      <c r="DNB176" s="1"/>
      <c r="DNC176" s="1"/>
      <c r="DND176" s="1"/>
      <c r="DNE176" s="1"/>
      <c r="DNF176" s="1"/>
      <c r="DNG176" s="1"/>
      <c r="DNH176" s="1"/>
      <c r="DNI176" s="1"/>
      <c r="DNJ176" s="1"/>
      <c r="DNK176" s="1"/>
      <c r="DNL176" s="1"/>
      <c r="DNM176" s="1"/>
      <c r="DNN176" s="1"/>
      <c r="DNO176" s="1"/>
      <c r="DNP176" s="1"/>
      <c r="DNQ176" s="1"/>
      <c r="DNR176" s="1"/>
      <c r="DNS176" s="1"/>
      <c r="DNT176" s="1"/>
      <c r="DNU176" s="1"/>
      <c r="DNV176" s="1"/>
      <c r="DNW176" s="1"/>
      <c r="DNX176" s="1"/>
      <c r="DNY176" s="1"/>
      <c r="DNZ176" s="1"/>
      <c r="DOA176" s="1"/>
      <c r="DOB176" s="1"/>
      <c r="DOC176" s="1"/>
      <c r="DOD176" s="1"/>
      <c r="DOE176" s="1"/>
      <c r="DOF176" s="1"/>
      <c r="DOG176" s="1"/>
      <c r="DOH176" s="1"/>
      <c r="DOI176" s="1"/>
      <c r="DOJ176" s="1"/>
      <c r="DOK176" s="1"/>
      <c r="DOL176" s="1"/>
      <c r="DOM176" s="1"/>
      <c r="DON176" s="1"/>
      <c r="DOO176" s="1"/>
      <c r="DOP176" s="1"/>
      <c r="DOQ176" s="1"/>
      <c r="DOR176" s="1"/>
      <c r="DOS176" s="1"/>
      <c r="DOT176" s="1"/>
      <c r="DOU176" s="1"/>
      <c r="DOV176" s="1"/>
      <c r="DOW176" s="1"/>
      <c r="DOX176" s="1"/>
      <c r="DOY176" s="1"/>
      <c r="DOZ176" s="1"/>
      <c r="DPA176" s="1"/>
      <c r="DPB176" s="1"/>
      <c r="DPC176" s="1"/>
      <c r="DPD176" s="1"/>
      <c r="DPE176" s="1"/>
      <c r="DPF176" s="1"/>
      <c r="DPG176" s="1"/>
      <c r="DPH176" s="1"/>
      <c r="DPI176" s="1"/>
      <c r="DPJ176" s="1"/>
      <c r="DPK176" s="1"/>
      <c r="DPL176" s="1"/>
      <c r="DPM176" s="1"/>
      <c r="DPN176" s="1"/>
      <c r="DPO176" s="1"/>
      <c r="DPP176" s="1"/>
      <c r="DPQ176" s="1"/>
      <c r="DPR176" s="1"/>
      <c r="DPS176" s="1"/>
      <c r="DPT176" s="1"/>
      <c r="DPU176" s="1"/>
      <c r="DPV176" s="1"/>
      <c r="DPW176" s="1"/>
      <c r="DPX176" s="1"/>
      <c r="DPY176" s="1"/>
      <c r="DPZ176" s="1"/>
      <c r="DQA176" s="1"/>
      <c r="DQB176" s="1"/>
      <c r="DQC176" s="1"/>
      <c r="DQD176" s="1"/>
      <c r="DQE176" s="1"/>
      <c r="DQF176" s="1"/>
      <c r="DQG176" s="1"/>
      <c r="DQH176" s="1"/>
      <c r="DQI176" s="1"/>
      <c r="DQJ176" s="1"/>
      <c r="DQK176" s="1"/>
      <c r="DQL176" s="1"/>
      <c r="DQM176" s="1"/>
      <c r="DQN176" s="1"/>
      <c r="DQO176" s="1"/>
      <c r="DQP176" s="1"/>
      <c r="DQQ176" s="1"/>
      <c r="DQR176" s="1"/>
      <c r="DQS176" s="1"/>
      <c r="DQT176" s="1"/>
      <c r="DQU176" s="1"/>
      <c r="DQV176" s="1"/>
      <c r="DQW176" s="1"/>
      <c r="DQX176" s="1"/>
      <c r="DQY176" s="1"/>
      <c r="DQZ176" s="1"/>
      <c r="DRA176" s="1"/>
      <c r="DRB176" s="1"/>
      <c r="DRC176" s="1"/>
      <c r="DRD176" s="1"/>
      <c r="DRE176" s="1"/>
      <c r="DRF176" s="1"/>
      <c r="DRG176" s="1"/>
      <c r="DRH176" s="1"/>
      <c r="DRI176" s="1"/>
      <c r="DRJ176" s="1"/>
      <c r="DRK176" s="1"/>
      <c r="DRL176" s="1"/>
      <c r="DRM176" s="1"/>
      <c r="DRN176" s="1"/>
      <c r="DRO176" s="1"/>
      <c r="DRP176" s="1"/>
      <c r="DRQ176" s="1"/>
      <c r="DRR176" s="1"/>
      <c r="DRS176" s="1"/>
      <c r="DRT176" s="1"/>
      <c r="DRU176" s="1"/>
      <c r="DRV176" s="1"/>
      <c r="DRW176" s="1"/>
      <c r="DRX176" s="1"/>
      <c r="DRY176" s="1"/>
      <c r="DRZ176" s="1"/>
      <c r="DSA176" s="1"/>
      <c r="DSB176" s="1"/>
      <c r="DSC176" s="1"/>
      <c r="DSD176" s="1"/>
      <c r="DSE176" s="1"/>
      <c r="DSF176" s="1"/>
      <c r="DSG176" s="1"/>
      <c r="DSH176" s="1"/>
      <c r="DSI176" s="1"/>
      <c r="DSJ176" s="1"/>
      <c r="DSK176" s="1"/>
      <c r="DSL176" s="1"/>
      <c r="DSM176" s="1"/>
      <c r="DSN176" s="1"/>
      <c r="DSO176" s="1"/>
      <c r="DSP176" s="1"/>
      <c r="DSQ176" s="1"/>
      <c r="DSR176" s="1"/>
      <c r="DSS176" s="1"/>
      <c r="DST176" s="1"/>
      <c r="DSU176" s="1"/>
      <c r="DSV176" s="1"/>
      <c r="DSW176" s="1"/>
      <c r="DSX176" s="1"/>
      <c r="DSY176" s="1"/>
      <c r="DSZ176" s="1"/>
      <c r="DTA176" s="1"/>
      <c r="DTB176" s="1"/>
      <c r="DTC176" s="1"/>
      <c r="DTD176" s="1"/>
      <c r="DTE176" s="1"/>
      <c r="DTF176" s="1"/>
      <c r="DTG176" s="1"/>
      <c r="DTH176" s="1"/>
      <c r="DTI176" s="1"/>
      <c r="DTJ176" s="1"/>
      <c r="DTK176" s="1"/>
      <c r="DTL176" s="1"/>
      <c r="DTM176" s="1"/>
      <c r="DTN176" s="1"/>
      <c r="DTO176" s="1"/>
      <c r="DTP176" s="1"/>
      <c r="DTQ176" s="1"/>
      <c r="DTR176" s="1"/>
      <c r="DTS176" s="1"/>
      <c r="DTT176" s="1"/>
      <c r="DTU176" s="1"/>
      <c r="DTV176" s="1"/>
      <c r="DTW176" s="1"/>
      <c r="DTX176" s="1"/>
      <c r="DTY176" s="1"/>
      <c r="DTZ176" s="1"/>
      <c r="DUA176" s="1"/>
      <c r="DUB176" s="1"/>
      <c r="DUC176" s="1"/>
      <c r="DUD176" s="1"/>
      <c r="DUE176" s="1"/>
      <c r="DUF176" s="1"/>
      <c r="DUG176" s="1"/>
      <c r="DUH176" s="1"/>
      <c r="DUI176" s="1"/>
      <c r="DUJ176" s="1"/>
      <c r="DUK176" s="1"/>
      <c r="DUL176" s="1"/>
      <c r="DUM176" s="1"/>
      <c r="DUN176" s="1"/>
      <c r="DUO176" s="1"/>
      <c r="DUP176" s="1"/>
      <c r="DUQ176" s="1"/>
      <c r="DUR176" s="1"/>
      <c r="DUS176" s="1"/>
      <c r="DUT176" s="1"/>
      <c r="DUU176" s="1"/>
      <c r="DUV176" s="1"/>
      <c r="DUW176" s="1"/>
      <c r="DUX176" s="1"/>
      <c r="DUY176" s="1"/>
      <c r="DUZ176" s="1"/>
      <c r="DVA176" s="1"/>
      <c r="DVB176" s="1"/>
      <c r="DVC176" s="1"/>
      <c r="DVD176" s="1"/>
      <c r="DVE176" s="1"/>
      <c r="DVF176" s="1"/>
      <c r="DVG176" s="1"/>
      <c r="DVH176" s="1"/>
      <c r="DVI176" s="1"/>
      <c r="DVJ176" s="1"/>
      <c r="DVK176" s="1"/>
      <c r="DVL176" s="1"/>
      <c r="DVM176" s="1"/>
      <c r="DVN176" s="1"/>
      <c r="DVO176" s="1"/>
      <c r="DVP176" s="1"/>
      <c r="DVQ176" s="1"/>
      <c r="DVR176" s="1"/>
      <c r="DVS176" s="1"/>
      <c r="DVT176" s="1"/>
      <c r="DVU176" s="1"/>
      <c r="DVV176" s="1"/>
      <c r="DVW176" s="1"/>
      <c r="DVX176" s="1"/>
      <c r="DVY176" s="1"/>
      <c r="DVZ176" s="1"/>
      <c r="DWA176" s="1"/>
      <c r="DWB176" s="1"/>
      <c r="DWC176" s="1"/>
      <c r="DWD176" s="1"/>
      <c r="DWE176" s="1"/>
      <c r="DWF176" s="1"/>
      <c r="DWG176" s="1"/>
      <c r="DWH176" s="1"/>
      <c r="DWI176" s="1"/>
      <c r="DWJ176" s="1"/>
      <c r="DWK176" s="1"/>
      <c r="DWL176" s="1"/>
      <c r="DWM176" s="1"/>
      <c r="DWN176" s="1"/>
      <c r="DWO176" s="1"/>
      <c r="DWP176" s="1"/>
      <c r="DWQ176" s="1"/>
      <c r="DWR176" s="1"/>
      <c r="DWS176" s="1"/>
      <c r="DWT176" s="1"/>
      <c r="DWU176" s="1"/>
      <c r="DWV176" s="1"/>
      <c r="DWW176" s="1"/>
      <c r="DWX176" s="1"/>
      <c r="DWY176" s="1"/>
      <c r="DWZ176" s="1"/>
      <c r="DXA176" s="1"/>
      <c r="DXB176" s="1"/>
      <c r="DXC176" s="1"/>
      <c r="DXD176" s="1"/>
      <c r="DXE176" s="1"/>
      <c r="DXF176" s="1"/>
      <c r="DXG176" s="1"/>
      <c r="DXH176" s="1"/>
      <c r="DXI176" s="1"/>
      <c r="DXJ176" s="1"/>
      <c r="DXK176" s="1"/>
      <c r="DXL176" s="1"/>
      <c r="DXM176" s="1"/>
      <c r="DXN176" s="1"/>
      <c r="DXO176" s="1"/>
      <c r="DXP176" s="1"/>
      <c r="DXQ176" s="1"/>
      <c r="DXR176" s="1"/>
      <c r="DXS176" s="1"/>
      <c r="DXT176" s="1"/>
      <c r="DXU176" s="1"/>
      <c r="DXV176" s="1"/>
      <c r="DXW176" s="1"/>
      <c r="DXX176" s="1"/>
      <c r="DXY176" s="1"/>
      <c r="DXZ176" s="1"/>
      <c r="DYA176" s="1"/>
      <c r="DYB176" s="1"/>
      <c r="DYC176" s="1"/>
      <c r="DYD176" s="1"/>
      <c r="DYE176" s="1"/>
      <c r="DYF176" s="1"/>
      <c r="DYG176" s="1"/>
      <c r="DYH176" s="1"/>
      <c r="DYI176" s="1"/>
      <c r="DYJ176" s="1"/>
      <c r="DYK176" s="1"/>
      <c r="DYL176" s="1"/>
      <c r="DYM176" s="1"/>
      <c r="DYN176" s="1"/>
      <c r="DYO176" s="1"/>
      <c r="DYP176" s="1"/>
      <c r="DYQ176" s="1"/>
      <c r="DYR176" s="1"/>
      <c r="DYS176" s="1"/>
      <c r="DYT176" s="1"/>
      <c r="DYU176" s="1"/>
      <c r="DYV176" s="1"/>
      <c r="DYW176" s="1"/>
      <c r="DYX176" s="1"/>
      <c r="DYY176" s="1"/>
      <c r="DYZ176" s="1"/>
      <c r="DZA176" s="1"/>
      <c r="DZB176" s="1"/>
      <c r="DZC176" s="1"/>
      <c r="DZD176" s="1"/>
      <c r="DZE176" s="1"/>
      <c r="DZF176" s="1"/>
      <c r="DZG176" s="1"/>
      <c r="DZH176" s="1"/>
      <c r="DZI176" s="1"/>
      <c r="DZJ176" s="1"/>
      <c r="DZK176" s="1"/>
      <c r="DZL176" s="1"/>
      <c r="DZM176" s="1"/>
      <c r="DZN176" s="1"/>
      <c r="DZO176" s="1"/>
      <c r="DZP176" s="1"/>
      <c r="DZQ176" s="1"/>
      <c r="DZR176" s="1"/>
      <c r="DZS176" s="1"/>
      <c r="DZT176" s="1"/>
      <c r="DZU176" s="1"/>
      <c r="DZV176" s="1"/>
      <c r="DZW176" s="1"/>
      <c r="DZX176" s="1"/>
      <c r="DZY176" s="1"/>
      <c r="DZZ176" s="1"/>
      <c r="EAA176" s="1"/>
      <c r="EAB176" s="1"/>
      <c r="EAC176" s="1"/>
      <c r="EAD176" s="1"/>
      <c r="EAE176" s="1"/>
      <c r="EAF176" s="1"/>
      <c r="EAG176" s="1"/>
      <c r="EAH176" s="1"/>
      <c r="EAI176" s="1"/>
      <c r="EAJ176" s="1"/>
      <c r="EAK176" s="1"/>
      <c r="EAL176" s="1"/>
      <c r="EAM176" s="1"/>
      <c r="EAN176" s="1"/>
      <c r="EAO176" s="1"/>
      <c r="EAP176" s="1"/>
      <c r="EAQ176" s="1"/>
      <c r="EAR176" s="1"/>
      <c r="EAS176" s="1"/>
      <c r="EAT176" s="1"/>
      <c r="EAU176" s="1"/>
      <c r="EAV176" s="1"/>
      <c r="EAW176" s="1"/>
      <c r="EAX176" s="1"/>
      <c r="EAY176" s="1"/>
      <c r="EAZ176" s="1"/>
      <c r="EBA176" s="1"/>
      <c r="EBB176" s="1"/>
      <c r="EBC176" s="1"/>
      <c r="EBD176" s="1"/>
      <c r="EBE176" s="1"/>
      <c r="EBF176" s="1"/>
      <c r="EBG176" s="1"/>
      <c r="EBH176" s="1"/>
      <c r="EBI176" s="1"/>
      <c r="EBJ176" s="1"/>
      <c r="EBK176" s="1"/>
      <c r="EBL176" s="1"/>
      <c r="EBM176" s="1"/>
      <c r="EBN176" s="1"/>
      <c r="EBO176" s="1"/>
      <c r="EBP176" s="1"/>
      <c r="EBQ176" s="1"/>
      <c r="EBR176" s="1"/>
      <c r="EBS176" s="1"/>
      <c r="EBT176" s="1"/>
      <c r="EBU176" s="1"/>
      <c r="EBV176" s="1"/>
      <c r="EBW176" s="1"/>
      <c r="EBX176" s="1"/>
      <c r="EBY176" s="1"/>
      <c r="EBZ176" s="1"/>
      <c r="ECA176" s="1"/>
      <c r="ECB176" s="1"/>
      <c r="ECC176" s="1"/>
      <c r="ECD176" s="1"/>
      <c r="ECE176" s="1"/>
      <c r="ECF176" s="1"/>
      <c r="ECG176" s="1"/>
      <c r="ECH176" s="1"/>
      <c r="ECI176" s="1"/>
      <c r="ECJ176" s="1"/>
      <c r="ECK176" s="1"/>
      <c r="ECL176" s="1"/>
      <c r="ECM176" s="1"/>
      <c r="ECN176" s="1"/>
      <c r="ECO176" s="1"/>
      <c r="ECP176" s="1"/>
      <c r="ECQ176" s="1"/>
      <c r="ECR176" s="1"/>
      <c r="ECS176" s="1"/>
      <c r="ECT176" s="1"/>
      <c r="ECU176" s="1"/>
      <c r="ECV176" s="1"/>
      <c r="ECW176" s="1"/>
      <c r="ECX176" s="1"/>
      <c r="ECY176" s="1"/>
      <c r="ECZ176" s="1"/>
      <c r="EDA176" s="1"/>
      <c r="EDB176" s="1"/>
      <c r="EDC176" s="1"/>
      <c r="EDD176" s="1"/>
      <c r="EDE176" s="1"/>
      <c r="EDF176" s="1"/>
      <c r="EDG176" s="1"/>
      <c r="EDH176" s="1"/>
      <c r="EDI176" s="1"/>
      <c r="EDJ176" s="1"/>
      <c r="EDK176" s="1"/>
      <c r="EDL176" s="1"/>
      <c r="EDM176" s="1"/>
      <c r="EDN176" s="1"/>
      <c r="EDO176" s="1"/>
      <c r="EDP176" s="1"/>
      <c r="EDQ176" s="1"/>
      <c r="EDR176" s="1"/>
      <c r="EDS176" s="1"/>
      <c r="EDT176" s="1"/>
      <c r="EDU176" s="1"/>
      <c r="EDV176" s="1"/>
      <c r="EDW176" s="1"/>
      <c r="EDX176" s="1"/>
      <c r="EDY176" s="1"/>
      <c r="EDZ176" s="1"/>
      <c r="EEA176" s="1"/>
      <c r="EEB176" s="1"/>
      <c r="EEC176" s="1"/>
      <c r="EED176" s="1"/>
      <c r="EEE176" s="1"/>
      <c r="EEF176" s="1"/>
      <c r="EEG176" s="1"/>
      <c r="EEH176" s="1"/>
      <c r="EEI176" s="1"/>
      <c r="EEJ176" s="1"/>
      <c r="EEK176" s="1"/>
      <c r="EEL176" s="1"/>
      <c r="EEM176" s="1"/>
      <c r="EEN176" s="1"/>
      <c r="EEO176" s="1"/>
      <c r="EEP176" s="1"/>
      <c r="EEQ176" s="1"/>
      <c r="EER176" s="1"/>
      <c r="EES176" s="1"/>
      <c r="EET176" s="1"/>
      <c r="EEU176" s="1"/>
      <c r="EEV176" s="1"/>
      <c r="EEW176" s="1"/>
      <c r="EEX176" s="1"/>
      <c r="EEY176" s="1"/>
      <c r="EEZ176" s="1"/>
      <c r="EFA176" s="1"/>
      <c r="EFB176" s="1"/>
      <c r="EFC176" s="1"/>
      <c r="EFD176" s="1"/>
      <c r="EFE176" s="1"/>
      <c r="EFF176" s="1"/>
      <c r="EFG176" s="1"/>
      <c r="EFH176" s="1"/>
      <c r="EFI176" s="1"/>
      <c r="EFJ176" s="1"/>
      <c r="EFK176" s="1"/>
      <c r="EFL176" s="1"/>
      <c r="EFM176" s="1"/>
      <c r="EFN176" s="1"/>
      <c r="EFO176" s="1"/>
      <c r="EFP176" s="1"/>
      <c r="EFQ176" s="1"/>
      <c r="EFR176" s="1"/>
      <c r="EFS176" s="1"/>
      <c r="EFT176" s="1"/>
      <c r="EFU176" s="1"/>
      <c r="EFV176" s="1"/>
      <c r="EFW176" s="1"/>
      <c r="EFX176" s="1"/>
      <c r="EFY176" s="1"/>
      <c r="EFZ176" s="1"/>
      <c r="EGA176" s="1"/>
      <c r="EGB176" s="1"/>
      <c r="EGC176" s="1"/>
      <c r="EGD176" s="1"/>
      <c r="EGE176" s="1"/>
      <c r="EGF176" s="1"/>
      <c r="EGG176" s="1"/>
      <c r="EGH176" s="1"/>
      <c r="EGI176" s="1"/>
      <c r="EGJ176" s="1"/>
      <c r="EGK176" s="1"/>
      <c r="EGL176" s="1"/>
      <c r="EGM176" s="1"/>
      <c r="EGN176" s="1"/>
      <c r="EGO176" s="1"/>
      <c r="EGP176" s="1"/>
      <c r="EGQ176" s="1"/>
      <c r="EGR176" s="1"/>
      <c r="EGS176" s="1"/>
      <c r="EGT176" s="1"/>
      <c r="EGU176" s="1"/>
      <c r="EGV176" s="1"/>
      <c r="EGW176" s="1"/>
      <c r="EGX176" s="1"/>
      <c r="EGY176" s="1"/>
      <c r="EGZ176" s="1"/>
      <c r="EHA176" s="1"/>
      <c r="EHB176" s="1"/>
      <c r="EHC176" s="1"/>
      <c r="EHD176" s="1"/>
      <c r="EHE176" s="1"/>
      <c r="EHF176" s="1"/>
      <c r="EHG176" s="1"/>
      <c r="EHH176" s="1"/>
      <c r="EHI176" s="1"/>
      <c r="EHJ176" s="1"/>
      <c r="EHK176" s="1"/>
      <c r="EHL176" s="1"/>
      <c r="EHM176" s="1"/>
      <c r="EHN176" s="1"/>
      <c r="EHO176" s="1"/>
      <c r="EHP176" s="1"/>
      <c r="EHQ176" s="1"/>
      <c r="EHR176" s="1"/>
      <c r="EHS176" s="1"/>
      <c r="EHT176" s="1"/>
      <c r="EHU176" s="1"/>
      <c r="EHV176" s="1"/>
      <c r="EHW176" s="1"/>
      <c r="EHX176" s="1"/>
      <c r="EHY176" s="1"/>
      <c r="EHZ176" s="1"/>
      <c r="EIA176" s="1"/>
      <c r="EIB176" s="1"/>
      <c r="EIC176" s="1"/>
      <c r="EID176" s="1"/>
      <c r="EIE176" s="1"/>
      <c r="EIF176" s="1"/>
      <c r="EIG176" s="1"/>
      <c r="EIH176" s="1"/>
      <c r="EII176" s="1"/>
      <c r="EIJ176" s="1"/>
      <c r="EIK176" s="1"/>
      <c r="EIL176" s="1"/>
      <c r="EIM176" s="1"/>
      <c r="EIN176" s="1"/>
      <c r="EIO176" s="1"/>
      <c r="EIP176" s="1"/>
      <c r="EIQ176" s="1"/>
      <c r="EIR176" s="1"/>
      <c r="EIS176" s="1"/>
      <c r="EIT176" s="1"/>
      <c r="EIU176" s="1"/>
      <c r="EIV176" s="1"/>
      <c r="EIW176" s="1"/>
      <c r="EIX176" s="1"/>
      <c r="EIY176" s="1"/>
      <c r="EIZ176" s="1"/>
      <c r="EJA176" s="1"/>
      <c r="EJB176" s="1"/>
      <c r="EJC176" s="1"/>
      <c r="EJD176" s="1"/>
      <c r="EJE176" s="1"/>
      <c r="EJF176" s="1"/>
      <c r="EJG176" s="1"/>
      <c r="EJH176" s="1"/>
      <c r="EJI176" s="1"/>
      <c r="EJJ176" s="1"/>
      <c r="EJK176" s="1"/>
      <c r="EJL176" s="1"/>
      <c r="EJM176" s="1"/>
      <c r="EJN176" s="1"/>
      <c r="EJO176" s="1"/>
      <c r="EJP176" s="1"/>
      <c r="EJQ176" s="1"/>
      <c r="EJR176" s="1"/>
      <c r="EJS176" s="1"/>
      <c r="EJT176" s="1"/>
      <c r="EJU176" s="1"/>
      <c r="EJV176" s="1"/>
      <c r="EJW176" s="1"/>
      <c r="EJX176" s="1"/>
      <c r="EJY176" s="1"/>
      <c r="EJZ176" s="1"/>
      <c r="EKA176" s="1"/>
      <c r="EKB176" s="1"/>
      <c r="EKC176" s="1"/>
      <c r="EKD176" s="1"/>
      <c r="EKE176" s="1"/>
      <c r="EKF176" s="1"/>
      <c r="EKG176" s="1"/>
      <c r="EKH176" s="1"/>
      <c r="EKI176" s="1"/>
      <c r="EKJ176" s="1"/>
      <c r="EKK176" s="1"/>
      <c r="EKL176" s="1"/>
      <c r="EKM176" s="1"/>
      <c r="EKN176" s="1"/>
      <c r="EKO176" s="1"/>
      <c r="EKP176" s="1"/>
      <c r="EKQ176" s="1"/>
      <c r="EKR176" s="1"/>
      <c r="EKS176" s="1"/>
      <c r="EKT176" s="1"/>
      <c r="EKU176" s="1"/>
      <c r="EKV176" s="1"/>
      <c r="EKW176" s="1"/>
      <c r="EKX176" s="1"/>
      <c r="EKY176" s="1"/>
      <c r="EKZ176" s="1"/>
      <c r="ELA176" s="1"/>
      <c r="ELB176" s="1"/>
      <c r="ELC176" s="1"/>
      <c r="ELD176" s="1"/>
      <c r="ELE176" s="1"/>
      <c r="ELF176" s="1"/>
      <c r="ELG176" s="1"/>
      <c r="ELH176" s="1"/>
      <c r="ELI176" s="1"/>
      <c r="ELJ176" s="1"/>
      <c r="ELK176" s="1"/>
      <c r="ELL176" s="1"/>
      <c r="ELM176" s="1"/>
      <c r="ELN176" s="1"/>
      <c r="ELO176" s="1"/>
      <c r="ELP176" s="1"/>
      <c r="ELQ176" s="1"/>
      <c r="ELR176" s="1"/>
      <c r="ELS176" s="1"/>
      <c r="ELT176" s="1"/>
      <c r="ELU176" s="1"/>
      <c r="ELV176" s="1"/>
      <c r="ELW176" s="1"/>
      <c r="ELX176" s="1"/>
      <c r="ELY176" s="1"/>
      <c r="ELZ176" s="1"/>
      <c r="EMA176" s="1"/>
      <c r="EMB176" s="1"/>
      <c r="EMC176" s="1"/>
      <c r="EMD176" s="1"/>
      <c r="EME176" s="1"/>
      <c r="EMF176" s="1"/>
      <c r="EMG176" s="1"/>
      <c r="EMH176" s="1"/>
      <c r="EMI176" s="1"/>
      <c r="EMJ176" s="1"/>
      <c r="EMK176" s="1"/>
      <c r="EML176" s="1"/>
      <c r="EMM176" s="1"/>
      <c r="EMN176" s="1"/>
      <c r="EMO176" s="1"/>
      <c r="EMP176" s="1"/>
      <c r="EMQ176" s="1"/>
      <c r="EMR176" s="1"/>
      <c r="EMS176" s="1"/>
      <c r="EMT176" s="1"/>
      <c r="EMU176" s="1"/>
      <c r="EMV176" s="1"/>
      <c r="EMW176" s="1"/>
      <c r="EMX176" s="1"/>
      <c r="EMY176" s="1"/>
      <c r="EMZ176" s="1"/>
      <c r="ENA176" s="1"/>
      <c r="ENB176" s="1"/>
      <c r="ENC176" s="1"/>
      <c r="END176" s="1"/>
      <c r="ENE176" s="1"/>
      <c r="ENF176" s="1"/>
      <c r="ENG176" s="1"/>
      <c r="ENH176" s="1"/>
      <c r="ENI176" s="1"/>
      <c r="ENJ176" s="1"/>
      <c r="ENK176" s="1"/>
      <c r="ENL176" s="1"/>
      <c r="ENM176" s="1"/>
      <c r="ENN176" s="1"/>
      <c r="ENO176" s="1"/>
      <c r="ENP176" s="1"/>
      <c r="ENQ176" s="1"/>
      <c r="ENR176" s="1"/>
      <c r="ENS176" s="1"/>
      <c r="ENT176" s="1"/>
      <c r="ENU176" s="1"/>
      <c r="ENV176" s="1"/>
      <c r="ENW176" s="1"/>
      <c r="ENX176" s="1"/>
      <c r="ENY176" s="1"/>
      <c r="ENZ176" s="1"/>
      <c r="EOA176" s="1"/>
      <c r="EOB176" s="1"/>
      <c r="EOC176" s="1"/>
      <c r="EOD176" s="1"/>
      <c r="EOE176" s="1"/>
      <c r="EOF176" s="1"/>
      <c r="EOG176" s="1"/>
      <c r="EOH176" s="1"/>
      <c r="EOI176" s="1"/>
      <c r="EOJ176" s="1"/>
      <c r="EOK176" s="1"/>
      <c r="EOL176" s="1"/>
      <c r="EOM176" s="1"/>
      <c r="EON176" s="1"/>
      <c r="EOO176" s="1"/>
      <c r="EOP176" s="1"/>
      <c r="EOQ176" s="1"/>
      <c r="EOR176" s="1"/>
      <c r="EOS176" s="1"/>
      <c r="EOT176" s="1"/>
      <c r="EOU176" s="1"/>
      <c r="EOV176" s="1"/>
      <c r="EOW176" s="1"/>
      <c r="EOX176" s="1"/>
      <c r="EOY176" s="1"/>
      <c r="EOZ176" s="1"/>
      <c r="EPA176" s="1"/>
      <c r="EPB176" s="1"/>
      <c r="EPC176" s="1"/>
      <c r="EPD176" s="1"/>
      <c r="EPE176" s="1"/>
      <c r="EPF176" s="1"/>
      <c r="EPG176" s="1"/>
      <c r="EPH176" s="1"/>
      <c r="EPI176" s="1"/>
      <c r="EPJ176" s="1"/>
      <c r="EPK176" s="1"/>
      <c r="EPL176" s="1"/>
      <c r="EPM176" s="1"/>
      <c r="EPN176" s="1"/>
      <c r="EPO176" s="1"/>
      <c r="EPP176" s="1"/>
      <c r="EPQ176" s="1"/>
      <c r="EPR176" s="1"/>
      <c r="EPS176" s="1"/>
      <c r="EPT176" s="1"/>
      <c r="EPU176" s="1"/>
      <c r="EPV176" s="1"/>
      <c r="EPW176" s="1"/>
      <c r="EPX176" s="1"/>
      <c r="EPY176" s="1"/>
      <c r="EPZ176" s="1"/>
      <c r="EQA176" s="1"/>
      <c r="EQB176" s="1"/>
      <c r="EQC176" s="1"/>
      <c r="EQD176" s="1"/>
      <c r="EQE176" s="1"/>
      <c r="EQF176" s="1"/>
      <c r="EQG176" s="1"/>
      <c r="EQH176" s="1"/>
      <c r="EQI176" s="1"/>
      <c r="EQJ176" s="1"/>
      <c r="EQK176" s="1"/>
      <c r="EQL176" s="1"/>
      <c r="EQM176" s="1"/>
      <c r="EQN176" s="1"/>
      <c r="EQO176" s="1"/>
      <c r="EQP176" s="1"/>
      <c r="EQQ176" s="1"/>
      <c r="EQR176" s="1"/>
      <c r="EQS176" s="1"/>
      <c r="EQT176" s="1"/>
      <c r="EQU176" s="1"/>
      <c r="EQV176" s="1"/>
      <c r="EQW176" s="1"/>
      <c r="EQX176" s="1"/>
      <c r="EQY176" s="1"/>
      <c r="EQZ176" s="1"/>
      <c r="ERA176" s="1"/>
      <c r="ERB176" s="1"/>
      <c r="ERC176" s="1"/>
      <c r="ERD176" s="1"/>
      <c r="ERE176" s="1"/>
      <c r="ERF176" s="1"/>
      <c r="ERG176" s="1"/>
      <c r="ERH176" s="1"/>
      <c r="ERI176" s="1"/>
      <c r="ERJ176" s="1"/>
      <c r="ERK176" s="1"/>
      <c r="ERL176" s="1"/>
      <c r="ERM176" s="1"/>
      <c r="ERN176" s="1"/>
      <c r="ERO176" s="1"/>
      <c r="ERP176" s="1"/>
      <c r="ERQ176" s="1"/>
      <c r="ERR176" s="1"/>
      <c r="ERS176" s="1"/>
      <c r="ERT176" s="1"/>
      <c r="ERU176" s="1"/>
      <c r="ERV176" s="1"/>
      <c r="ERW176" s="1"/>
      <c r="ERX176" s="1"/>
      <c r="ERY176" s="1"/>
      <c r="ERZ176" s="1"/>
      <c r="ESA176" s="1"/>
      <c r="ESB176" s="1"/>
      <c r="ESC176" s="1"/>
      <c r="ESD176" s="1"/>
      <c r="ESE176" s="1"/>
      <c r="ESF176" s="1"/>
      <c r="ESG176" s="1"/>
      <c r="ESH176" s="1"/>
      <c r="ESI176" s="1"/>
      <c r="ESJ176" s="1"/>
      <c r="ESK176" s="1"/>
      <c r="ESL176" s="1"/>
      <c r="ESM176" s="1"/>
      <c r="ESN176" s="1"/>
      <c r="ESO176" s="1"/>
      <c r="ESP176" s="1"/>
      <c r="ESQ176" s="1"/>
      <c r="ESR176" s="1"/>
      <c r="ESS176" s="1"/>
      <c r="EST176" s="1"/>
      <c r="ESU176" s="1"/>
      <c r="ESV176" s="1"/>
      <c r="ESW176" s="1"/>
      <c r="ESX176" s="1"/>
      <c r="ESY176" s="1"/>
      <c r="ESZ176" s="1"/>
      <c r="ETA176" s="1"/>
      <c r="ETB176" s="1"/>
      <c r="ETC176" s="1"/>
      <c r="ETD176" s="1"/>
      <c r="ETE176" s="1"/>
      <c r="ETF176" s="1"/>
      <c r="ETG176" s="1"/>
      <c r="ETH176" s="1"/>
      <c r="ETI176" s="1"/>
      <c r="ETJ176" s="1"/>
      <c r="ETK176" s="1"/>
      <c r="ETL176" s="1"/>
      <c r="ETM176" s="1"/>
      <c r="ETN176" s="1"/>
      <c r="ETO176" s="1"/>
      <c r="ETP176" s="1"/>
      <c r="ETQ176" s="1"/>
      <c r="ETR176" s="1"/>
      <c r="ETS176" s="1"/>
      <c r="ETT176" s="1"/>
      <c r="ETU176" s="1"/>
      <c r="ETV176" s="1"/>
      <c r="ETW176" s="1"/>
      <c r="ETX176" s="1"/>
      <c r="ETY176" s="1"/>
      <c r="ETZ176" s="1"/>
      <c r="EUA176" s="1"/>
      <c r="EUB176" s="1"/>
      <c r="EUC176" s="1"/>
      <c r="EUD176" s="1"/>
      <c r="EUE176" s="1"/>
      <c r="EUF176" s="1"/>
      <c r="EUG176" s="1"/>
      <c r="EUH176" s="1"/>
      <c r="EUI176" s="1"/>
      <c r="EUJ176" s="1"/>
      <c r="EUK176" s="1"/>
      <c r="EUL176" s="1"/>
      <c r="EUM176" s="1"/>
      <c r="EUN176" s="1"/>
      <c r="EUO176" s="1"/>
      <c r="EUP176" s="1"/>
      <c r="EUQ176" s="1"/>
      <c r="EUR176" s="1"/>
      <c r="EUS176" s="1"/>
      <c r="EUT176" s="1"/>
      <c r="EUU176" s="1"/>
      <c r="EUV176" s="1"/>
      <c r="EUW176" s="1"/>
      <c r="EUX176" s="1"/>
      <c r="EUY176" s="1"/>
      <c r="EUZ176" s="1"/>
      <c r="EVA176" s="1"/>
      <c r="EVB176" s="1"/>
      <c r="EVC176" s="1"/>
      <c r="EVD176" s="1"/>
      <c r="EVE176" s="1"/>
      <c r="EVF176" s="1"/>
      <c r="EVG176" s="1"/>
      <c r="EVH176" s="1"/>
      <c r="EVI176" s="1"/>
      <c r="EVJ176" s="1"/>
      <c r="EVK176" s="1"/>
      <c r="EVL176" s="1"/>
      <c r="EVM176" s="1"/>
      <c r="EVN176" s="1"/>
      <c r="EVO176" s="1"/>
      <c r="EVP176" s="1"/>
      <c r="EVQ176" s="1"/>
      <c r="EVR176" s="1"/>
      <c r="EVS176" s="1"/>
      <c r="EVT176" s="1"/>
      <c r="EVU176" s="1"/>
      <c r="EVV176" s="1"/>
      <c r="EVW176" s="1"/>
      <c r="EVX176" s="1"/>
      <c r="EVY176" s="1"/>
      <c r="EVZ176" s="1"/>
      <c r="EWA176" s="1"/>
      <c r="EWB176" s="1"/>
      <c r="EWC176" s="1"/>
      <c r="EWD176" s="1"/>
      <c r="EWE176" s="1"/>
      <c r="EWF176" s="1"/>
      <c r="EWG176" s="1"/>
      <c r="EWH176" s="1"/>
      <c r="EWI176" s="1"/>
      <c r="EWJ176" s="1"/>
      <c r="EWK176" s="1"/>
      <c r="EWL176" s="1"/>
      <c r="EWM176" s="1"/>
      <c r="EWN176" s="1"/>
      <c r="EWO176" s="1"/>
      <c r="EWP176" s="1"/>
      <c r="EWQ176" s="1"/>
      <c r="EWR176" s="1"/>
      <c r="EWS176" s="1"/>
      <c r="EWT176" s="1"/>
      <c r="EWU176" s="1"/>
      <c r="EWV176" s="1"/>
      <c r="EWW176" s="1"/>
      <c r="EWX176" s="1"/>
      <c r="EWY176" s="1"/>
      <c r="EWZ176" s="1"/>
      <c r="EXA176" s="1"/>
      <c r="EXB176" s="1"/>
      <c r="EXC176" s="1"/>
      <c r="EXD176" s="1"/>
      <c r="EXE176" s="1"/>
      <c r="EXF176" s="1"/>
      <c r="EXG176" s="1"/>
      <c r="EXH176" s="1"/>
      <c r="EXI176" s="1"/>
      <c r="EXJ176" s="1"/>
      <c r="EXK176" s="1"/>
      <c r="EXL176" s="1"/>
      <c r="EXM176" s="1"/>
      <c r="EXN176" s="1"/>
      <c r="EXO176" s="1"/>
      <c r="EXP176" s="1"/>
      <c r="EXQ176" s="1"/>
      <c r="EXR176" s="1"/>
      <c r="EXS176" s="1"/>
      <c r="EXT176" s="1"/>
      <c r="EXU176" s="1"/>
      <c r="EXV176" s="1"/>
      <c r="EXW176" s="1"/>
      <c r="EXX176" s="1"/>
      <c r="EXY176" s="1"/>
      <c r="EXZ176" s="1"/>
      <c r="EYA176" s="1"/>
      <c r="EYB176" s="1"/>
      <c r="EYC176" s="1"/>
      <c r="EYD176" s="1"/>
      <c r="EYE176" s="1"/>
      <c r="EYF176" s="1"/>
      <c r="EYG176" s="1"/>
      <c r="EYH176" s="1"/>
      <c r="EYI176" s="1"/>
      <c r="EYJ176" s="1"/>
      <c r="EYK176" s="1"/>
      <c r="EYL176" s="1"/>
      <c r="EYM176" s="1"/>
      <c r="EYN176" s="1"/>
      <c r="EYO176" s="1"/>
      <c r="EYP176" s="1"/>
      <c r="EYQ176" s="1"/>
      <c r="EYR176" s="1"/>
      <c r="EYS176" s="1"/>
      <c r="EYT176" s="1"/>
      <c r="EYU176" s="1"/>
      <c r="EYV176" s="1"/>
      <c r="EYW176" s="1"/>
      <c r="EYX176" s="1"/>
      <c r="EYY176" s="1"/>
      <c r="EYZ176" s="1"/>
      <c r="EZA176" s="1"/>
      <c r="EZB176" s="1"/>
      <c r="EZC176" s="1"/>
      <c r="EZD176" s="1"/>
      <c r="EZE176" s="1"/>
      <c r="EZF176" s="1"/>
      <c r="EZG176" s="1"/>
      <c r="EZH176" s="1"/>
      <c r="EZI176" s="1"/>
      <c r="EZJ176" s="1"/>
      <c r="EZK176" s="1"/>
      <c r="EZL176" s="1"/>
      <c r="EZM176" s="1"/>
      <c r="EZN176" s="1"/>
      <c r="EZO176" s="1"/>
      <c r="EZP176" s="1"/>
      <c r="EZQ176" s="1"/>
      <c r="EZR176" s="1"/>
      <c r="EZS176" s="1"/>
      <c r="EZT176" s="1"/>
      <c r="EZU176" s="1"/>
      <c r="EZV176" s="1"/>
      <c r="EZW176" s="1"/>
      <c r="EZX176" s="1"/>
      <c r="EZY176" s="1"/>
      <c r="EZZ176" s="1"/>
      <c r="FAA176" s="1"/>
      <c r="FAB176" s="1"/>
      <c r="FAC176" s="1"/>
      <c r="FAD176" s="1"/>
      <c r="FAE176" s="1"/>
      <c r="FAF176" s="1"/>
      <c r="FAG176" s="1"/>
      <c r="FAH176" s="1"/>
      <c r="FAI176" s="1"/>
      <c r="FAJ176" s="1"/>
      <c r="FAK176" s="1"/>
      <c r="FAL176" s="1"/>
      <c r="FAM176" s="1"/>
      <c r="FAN176" s="1"/>
      <c r="FAO176" s="1"/>
      <c r="FAP176" s="1"/>
      <c r="FAQ176" s="1"/>
      <c r="FAR176" s="1"/>
      <c r="FAS176" s="1"/>
      <c r="FAT176" s="1"/>
      <c r="FAU176" s="1"/>
      <c r="FAV176" s="1"/>
      <c r="FAW176" s="1"/>
      <c r="FAX176" s="1"/>
      <c r="FAY176" s="1"/>
      <c r="FAZ176" s="1"/>
      <c r="FBA176" s="1"/>
      <c r="FBB176" s="1"/>
      <c r="FBC176" s="1"/>
      <c r="FBD176" s="1"/>
      <c r="FBE176" s="1"/>
      <c r="FBF176" s="1"/>
      <c r="FBG176" s="1"/>
      <c r="FBH176" s="1"/>
      <c r="FBI176" s="1"/>
      <c r="FBJ176" s="1"/>
      <c r="FBK176" s="1"/>
      <c r="FBL176" s="1"/>
      <c r="FBM176" s="1"/>
      <c r="FBN176" s="1"/>
      <c r="FBO176" s="1"/>
      <c r="FBP176" s="1"/>
      <c r="FBQ176" s="1"/>
      <c r="FBR176" s="1"/>
      <c r="FBS176" s="1"/>
      <c r="FBT176" s="1"/>
      <c r="FBU176" s="1"/>
      <c r="FBV176" s="1"/>
      <c r="FBW176" s="1"/>
      <c r="FBX176" s="1"/>
      <c r="FBY176" s="1"/>
      <c r="FBZ176" s="1"/>
      <c r="FCA176" s="1"/>
      <c r="FCB176" s="1"/>
      <c r="FCC176" s="1"/>
      <c r="FCD176" s="1"/>
      <c r="FCE176" s="1"/>
      <c r="FCF176" s="1"/>
      <c r="FCG176" s="1"/>
      <c r="FCH176" s="1"/>
      <c r="FCI176" s="1"/>
      <c r="FCJ176" s="1"/>
      <c r="FCK176" s="1"/>
      <c r="FCL176" s="1"/>
      <c r="FCM176" s="1"/>
      <c r="FCN176" s="1"/>
      <c r="FCO176" s="1"/>
      <c r="FCP176" s="1"/>
      <c r="FCQ176" s="1"/>
      <c r="FCR176" s="1"/>
      <c r="FCS176" s="1"/>
      <c r="FCT176" s="1"/>
      <c r="FCU176" s="1"/>
      <c r="FCV176" s="1"/>
      <c r="FCW176" s="1"/>
      <c r="FCX176" s="1"/>
      <c r="FCY176" s="1"/>
      <c r="FCZ176" s="1"/>
      <c r="FDA176" s="1"/>
      <c r="FDB176" s="1"/>
      <c r="FDC176" s="1"/>
      <c r="FDD176" s="1"/>
      <c r="FDE176" s="1"/>
      <c r="FDF176" s="1"/>
      <c r="FDG176" s="1"/>
      <c r="FDH176" s="1"/>
      <c r="FDI176" s="1"/>
      <c r="FDJ176" s="1"/>
      <c r="FDK176" s="1"/>
      <c r="FDL176" s="1"/>
      <c r="FDM176" s="1"/>
      <c r="FDN176" s="1"/>
      <c r="FDO176" s="1"/>
      <c r="FDP176" s="1"/>
      <c r="FDQ176" s="1"/>
      <c r="FDR176" s="1"/>
      <c r="FDS176" s="1"/>
      <c r="FDT176" s="1"/>
      <c r="FDU176" s="1"/>
      <c r="FDV176" s="1"/>
      <c r="FDW176" s="1"/>
      <c r="FDX176" s="1"/>
      <c r="FDY176" s="1"/>
      <c r="FDZ176" s="1"/>
      <c r="FEA176" s="1"/>
      <c r="FEB176" s="1"/>
      <c r="FEC176" s="1"/>
      <c r="FED176" s="1"/>
      <c r="FEE176" s="1"/>
      <c r="FEF176" s="1"/>
      <c r="FEG176" s="1"/>
      <c r="FEH176" s="1"/>
      <c r="FEI176" s="1"/>
      <c r="FEJ176" s="1"/>
      <c r="FEK176" s="1"/>
      <c r="FEL176" s="1"/>
      <c r="FEM176" s="1"/>
      <c r="FEN176" s="1"/>
      <c r="FEO176" s="1"/>
      <c r="FEP176" s="1"/>
      <c r="FEQ176" s="1"/>
      <c r="FER176" s="1"/>
      <c r="FES176" s="1"/>
      <c r="FET176" s="1"/>
      <c r="FEU176" s="1"/>
      <c r="FEV176" s="1"/>
      <c r="FEW176" s="1"/>
      <c r="FEX176" s="1"/>
      <c r="FEY176" s="1"/>
      <c r="FEZ176" s="1"/>
      <c r="FFA176" s="1"/>
      <c r="FFB176" s="1"/>
      <c r="FFC176" s="1"/>
      <c r="FFD176" s="1"/>
      <c r="FFE176" s="1"/>
      <c r="FFF176" s="1"/>
      <c r="FFG176" s="1"/>
      <c r="FFH176" s="1"/>
      <c r="FFI176" s="1"/>
      <c r="FFJ176" s="1"/>
      <c r="FFK176" s="1"/>
      <c r="FFL176" s="1"/>
      <c r="FFM176" s="1"/>
      <c r="FFN176" s="1"/>
      <c r="FFO176" s="1"/>
      <c r="FFP176" s="1"/>
      <c r="FFQ176" s="1"/>
      <c r="FFR176" s="1"/>
      <c r="FFS176" s="1"/>
      <c r="FFT176" s="1"/>
      <c r="FFU176" s="1"/>
      <c r="FFV176" s="1"/>
      <c r="FFW176" s="1"/>
      <c r="FFX176" s="1"/>
      <c r="FFY176" s="1"/>
      <c r="FFZ176" s="1"/>
      <c r="FGA176" s="1"/>
      <c r="FGB176" s="1"/>
      <c r="FGC176" s="1"/>
      <c r="FGD176" s="1"/>
      <c r="FGE176" s="1"/>
      <c r="FGF176" s="1"/>
      <c r="FGG176" s="1"/>
      <c r="FGH176" s="1"/>
      <c r="FGI176" s="1"/>
      <c r="FGJ176" s="1"/>
      <c r="FGK176" s="1"/>
      <c r="FGL176" s="1"/>
      <c r="FGM176" s="1"/>
      <c r="FGN176" s="1"/>
      <c r="FGO176" s="1"/>
      <c r="FGP176" s="1"/>
      <c r="FGQ176" s="1"/>
      <c r="FGR176" s="1"/>
      <c r="FGS176" s="1"/>
      <c r="FGT176" s="1"/>
      <c r="FGU176" s="1"/>
      <c r="FGV176" s="1"/>
      <c r="FGW176" s="1"/>
      <c r="FGX176" s="1"/>
      <c r="FGY176" s="1"/>
      <c r="FGZ176" s="1"/>
      <c r="FHA176" s="1"/>
      <c r="FHB176" s="1"/>
      <c r="FHC176" s="1"/>
      <c r="FHD176" s="1"/>
      <c r="FHE176" s="1"/>
      <c r="FHF176" s="1"/>
      <c r="FHG176" s="1"/>
      <c r="FHH176" s="1"/>
      <c r="FHI176" s="1"/>
      <c r="FHJ176" s="1"/>
      <c r="FHK176" s="1"/>
      <c r="FHL176" s="1"/>
      <c r="FHM176" s="1"/>
      <c r="FHN176" s="1"/>
      <c r="FHO176" s="1"/>
      <c r="FHP176" s="1"/>
      <c r="FHQ176" s="1"/>
      <c r="FHR176" s="1"/>
      <c r="FHS176" s="1"/>
      <c r="FHT176" s="1"/>
      <c r="FHU176" s="1"/>
      <c r="FHV176" s="1"/>
      <c r="FHW176" s="1"/>
      <c r="FHX176" s="1"/>
      <c r="FHY176" s="1"/>
      <c r="FHZ176" s="1"/>
      <c r="FIA176" s="1"/>
      <c r="FIB176" s="1"/>
      <c r="FIC176" s="1"/>
      <c r="FID176" s="1"/>
      <c r="FIE176" s="1"/>
      <c r="FIF176" s="1"/>
      <c r="FIG176" s="1"/>
      <c r="FIH176" s="1"/>
      <c r="FII176" s="1"/>
      <c r="FIJ176" s="1"/>
      <c r="FIK176" s="1"/>
      <c r="FIL176" s="1"/>
      <c r="FIM176" s="1"/>
      <c r="FIN176" s="1"/>
      <c r="FIO176" s="1"/>
      <c r="FIP176" s="1"/>
      <c r="FIQ176" s="1"/>
      <c r="FIR176" s="1"/>
      <c r="FIS176" s="1"/>
      <c r="FIT176" s="1"/>
      <c r="FIU176" s="1"/>
      <c r="FIV176" s="1"/>
      <c r="FIW176" s="1"/>
      <c r="FIX176" s="1"/>
      <c r="FIY176" s="1"/>
      <c r="FIZ176" s="1"/>
      <c r="FJA176" s="1"/>
      <c r="FJB176" s="1"/>
      <c r="FJC176" s="1"/>
      <c r="FJD176" s="1"/>
      <c r="FJE176" s="1"/>
      <c r="FJF176" s="1"/>
      <c r="FJG176" s="1"/>
      <c r="FJH176" s="1"/>
      <c r="FJI176" s="1"/>
      <c r="FJJ176" s="1"/>
      <c r="FJK176" s="1"/>
      <c r="FJL176" s="1"/>
      <c r="FJM176" s="1"/>
      <c r="FJN176" s="1"/>
      <c r="FJO176" s="1"/>
      <c r="FJP176" s="1"/>
      <c r="FJQ176" s="1"/>
      <c r="FJR176" s="1"/>
      <c r="FJS176" s="1"/>
      <c r="FJT176" s="1"/>
      <c r="FJU176" s="1"/>
      <c r="FJV176" s="1"/>
      <c r="FJW176" s="1"/>
      <c r="FJX176" s="1"/>
      <c r="FJY176" s="1"/>
      <c r="FJZ176" s="1"/>
      <c r="FKA176" s="1"/>
      <c r="FKB176" s="1"/>
      <c r="FKC176" s="1"/>
      <c r="FKD176" s="1"/>
      <c r="FKE176" s="1"/>
      <c r="FKF176" s="1"/>
      <c r="FKG176" s="1"/>
      <c r="FKH176" s="1"/>
      <c r="FKI176" s="1"/>
      <c r="FKJ176" s="1"/>
      <c r="FKK176" s="1"/>
      <c r="FKL176" s="1"/>
      <c r="FKM176" s="1"/>
      <c r="FKN176" s="1"/>
      <c r="FKO176" s="1"/>
      <c r="FKP176" s="1"/>
      <c r="FKQ176" s="1"/>
      <c r="FKR176" s="1"/>
      <c r="FKS176" s="1"/>
      <c r="FKT176" s="1"/>
      <c r="FKU176" s="1"/>
      <c r="FKV176" s="1"/>
      <c r="FKW176" s="1"/>
      <c r="FKX176" s="1"/>
      <c r="FKY176" s="1"/>
      <c r="FKZ176" s="1"/>
      <c r="FLA176" s="1"/>
      <c r="FLB176" s="1"/>
      <c r="FLC176" s="1"/>
      <c r="FLD176" s="1"/>
      <c r="FLE176" s="1"/>
      <c r="FLF176" s="1"/>
      <c r="FLG176" s="1"/>
      <c r="FLH176" s="1"/>
      <c r="FLI176" s="1"/>
      <c r="FLJ176" s="1"/>
      <c r="FLK176" s="1"/>
      <c r="FLL176" s="1"/>
      <c r="FLM176" s="1"/>
      <c r="FLN176" s="1"/>
      <c r="FLO176" s="1"/>
      <c r="FLP176" s="1"/>
      <c r="FLQ176" s="1"/>
      <c r="FLR176" s="1"/>
      <c r="FLS176" s="1"/>
      <c r="FLT176" s="1"/>
      <c r="FLU176" s="1"/>
      <c r="FLV176" s="1"/>
      <c r="FLW176" s="1"/>
      <c r="FLX176" s="1"/>
      <c r="FLY176" s="1"/>
      <c r="FLZ176" s="1"/>
      <c r="FMA176" s="1"/>
      <c r="FMB176" s="1"/>
      <c r="FMC176" s="1"/>
      <c r="FMD176" s="1"/>
      <c r="FME176" s="1"/>
      <c r="FMF176" s="1"/>
      <c r="FMG176" s="1"/>
      <c r="FMH176" s="1"/>
      <c r="FMI176" s="1"/>
      <c r="FMJ176" s="1"/>
      <c r="FMK176" s="1"/>
      <c r="FML176" s="1"/>
      <c r="FMM176" s="1"/>
      <c r="FMN176" s="1"/>
      <c r="FMO176" s="1"/>
      <c r="FMP176" s="1"/>
      <c r="FMQ176" s="1"/>
      <c r="FMR176" s="1"/>
      <c r="FMS176" s="1"/>
      <c r="FMT176" s="1"/>
      <c r="FMU176" s="1"/>
      <c r="FMV176" s="1"/>
      <c r="FMW176" s="1"/>
      <c r="FMX176" s="1"/>
      <c r="FMY176" s="1"/>
      <c r="FMZ176" s="1"/>
      <c r="FNA176" s="1"/>
      <c r="FNB176" s="1"/>
      <c r="FNC176" s="1"/>
      <c r="FND176" s="1"/>
      <c r="FNE176" s="1"/>
      <c r="FNF176" s="1"/>
      <c r="FNG176" s="1"/>
      <c r="FNH176" s="1"/>
      <c r="FNI176" s="1"/>
      <c r="FNJ176" s="1"/>
      <c r="FNK176" s="1"/>
      <c r="FNL176" s="1"/>
      <c r="FNM176" s="1"/>
      <c r="FNN176" s="1"/>
      <c r="FNO176" s="1"/>
      <c r="FNP176" s="1"/>
      <c r="FNQ176" s="1"/>
      <c r="FNR176" s="1"/>
      <c r="FNS176" s="1"/>
      <c r="FNT176" s="1"/>
      <c r="FNU176" s="1"/>
      <c r="FNV176" s="1"/>
      <c r="FNW176" s="1"/>
      <c r="FNX176" s="1"/>
      <c r="FNY176" s="1"/>
      <c r="FNZ176" s="1"/>
      <c r="FOA176" s="1"/>
      <c r="FOB176" s="1"/>
      <c r="FOC176" s="1"/>
      <c r="FOD176" s="1"/>
      <c r="FOE176" s="1"/>
      <c r="FOF176" s="1"/>
      <c r="FOG176" s="1"/>
      <c r="FOH176" s="1"/>
      <c r="FOI176" s="1"/>
      <c r="FOJ176" s="1"/>
      <c r="FOK176" s="1"/>
      <c r="FOL176" s="1"/>
      <c r="FOM176" s="1"/>
      <c r="FON176" s="1"/>
      <c r="FOO176" s="1"/>
      <c r="FOP176" s="1"/>
      <c r="FOQ176" s="1"/>
      <c r="FOR176" s="1"/>
      <c r="FOS176" s="1"/>
      <c r="FOT176" s="1"/>
      <c r="FOU176" s="1"/>
      <c r="FOV176" s="1"/>
      <c r="FOW176" s="1"/>
      <c r="FOX176" s="1"/>
      <c r="FOY176" s="1"/>
      <c r="FOZ176" s="1"/>
      <c r="FPA176" s="1"/>
      <c r="FPB176" s="1"/>
      <c r="FPC176" s="1"/>
      <c r="FPD176" s="1"/>
      <c r="FPE176" s="1"/>
      <c r="FPF176" s="1"/>
      <c r="FPG176" s="1"/>
      <c r="FPH176" s="1"/>
      <c r="FPI176" s="1"/>
      <c r="FPJ176" s="1"/>
      <c r="FPK176" s="1"/>
      <c r="FPL176" s="1"/>
      <c r="FPM176" s="1"/>
      <c r="FPN176" s="1"/>
      <c r="FPO176" s="1"/>
      <c r="FPP176" s="1"/>
      <c r="FPQ176" s="1"/>
      <c r="FPR176" s="1"/>
      <c r="FPS176" s="1"/>
      <c r="FPT176" s="1"/>
      <c r="FPU176" s="1"/>
      <c r="FPV176" s="1"/>
      <c r="FPW176" s="1"/>
      <c r="FPX176" s="1"/>
      <c r="FPY176" s="1"/>
      <c r="FPZ176" s="1"/>
      <c r="FQA176" s="1"/>
      <c r="FQB176" s="1"/>
      <c r="FQC176" s="1"/>
      <c r="FQD176" s="1"/>
      <c r="FQE176" s="1"/>
      <c r="FQF176" s="1"/>
      <c r="FQG176" s="1"/>
      <c r="FQH176" s="1"/>
      <c r="FQI176" s="1"/>
      <c r="FQJ176" s="1"/>
      <c r="FQK176" s="1"/>
      <c r="FQL176" s="1"/>
      <c r="FQM176" s="1"/>
      <c r="FQN176" s="1"/>
      <c r="FQO176" s="1"/>
      <c r="FQP176" s="1"/>
      <c r="FQQ176" s="1"/>
      <c r="FQR176" s="1"/>
      <c r="FQS176" s="1"/>
      <c r="FQT176" s="1"/>
      <c r="FQU176" s="1"/>
      <c r="FQV176" s="1"/>
      <c r="FQW176" s="1"/>
      <c r="FQX176" s="1"/>
      <c r="FQY176" s="1"/>
      <c r="FQZ176" s="1"/>
      <c r="FRA176" s="1"/>
      <c r="FRB176" s="1"/>
      <c r="FRC176" s="1"/>
      <c r="FRD176" s="1"/>
      <c r="FRE176" s="1"/>
      <c r="FRF176" s="1"/>
      <c r="FRG176" s="1"/>
      <c r="FRH176" s="1"/>
      <c r="FRI176" s="1"/>
      <c r="FRJ176" s="1"/>
      <c r="FRK176" s="1"/>
      <c r="FRL176" s="1"/>
      <c r="FRM176" s="1"/>
      <c r="FRN176" s="1"/>
      <c r="FRO176" s="1"/>
      <c r="FRP176" s="1"/>
      <c r="FRQ176" s="1"/>
      <c r="FRR176" s="1"/>
      <c r="FRS176" s="1"/>
      <c r="FRT176" s="1"/>
      <c r="FRU176" s="1"/>
      <c r="FRV176" s="1"/>
      <c r="FRW176" s="1"/>
      <c r="FRX176" s="1"/>
      <c r="FRY176" s="1"/>
      <c r="FRZ176" s="1"/>
      <c r="FSA176" s="1"/>
      <c r="FSB176" s="1"/>
      <c r="FSC176" s="1"/>
      <c r="FSD176" s="1"/>
      <c r="FSE176" s="1"/>
      <c r="FSF176" s="1"/>
      <c r="FSG176" s="1"/>
      <c r="FSH176" s="1"/>
      <c r="FSI176" s="1"/>
      <c r="FSJ176" s="1"/>
      <c r="FSK176" s="1"/>
      <c r="FSL176" s="1"/>
      <c r="FSM176" s="1"/>
      <c r="FSN176" s="1"/>
      <c r="FSO176" s="1"/>
      <c r="FSP176" s="1"/>
      <c r="FSQ176" s="1"/>
      <c r="FSR176" s="1"/>
      <c r="FSS176" s="1"/>
      <c r="FST176" s="1"/>
      <c r="FSU176" s="1"/>
      <c r="FSV176" s="1"/>
      <c r="FSW176" s="1"/>
      <c r="FSX176" s="1"/>
      <c r="FSY176" s="1"/>
      <c r="FSZ176" s="1"/>
      <c r="FTA176" s="1"/>
      <c r="FTB176" s="1"/>
      <c r="FTC176" s="1"/>
      <c r="FTD176" s="1"/>
      <c r="FTE176" s="1"/>
      <c r="FTF176" s="1"/>
      <c r="FTG176" s="1"/>
      <c r="FTH176" s="1"/>
      <c r="FTI176" s="1"/>
      <c r="FTJ176" s="1"/>
      <c r="FTK176" s="1"/>
      <c r="FTL176" s="1"/>
      <c r="FTM176" s="1"/>
      <c r="FTN176" s="1"/>
      <c r="FTO176" s="1"/>
      <c r="FTP176" s="1"/>
      <c r="FTQ176" s="1"/>
      <c r="FTR176" s="1"/>
      <c r="FTS176" s="1"/>
      <c r="FTT176" s="1"/>
      <c r="FTU176" s="1"/>
      <c r="FTV176" s="1"/>
      <c r="FTW176" s="1"/>
      <c r="FTX176" s="1"/>
      <c r="FTY176" s="1"/>
      <c r="FTZ176" s="1"/>
      <c r="FUA176" s="1"/>
      <c r="FUB176" s="1"/>
      <c r="FUC176" s="1"/>
      <c r="FUD176" s="1"/>
      <c r="FUE176" s="1"/>
      <c r="FUF176" s="1"/>
      <c r="FUG176" s="1"/>
      <c r="FUH176" s="1"/>
      <c r="FUI176" s="1"/>
      <c r="FUJ176" s="1"/>
      <c r="FUK176" s="1"/>
      <c r="FUL176" s="1"/>
      <c r="FUM176" s="1"/>
      <c r="FUN176" s="1"/>
      <c r="FUO176" s="1"/>
      <c r="FUP176" s="1"/>
      <c r="FUQ176" s="1"/>
      <c r="FUR176" s="1"/>
      <c r="FUS176" s="1"/>
      <c r="FUT176" s="1"/>
      <c r="FUU176" s="1"/>
      <c r="FUV176" s="1"/>
      <c r="FUW176" s="1"/>
      <c r="FUX176" s="1"/>
      <c r="FUY176" s="1"/>
      <c r="FUZ176" s="1"/>
      <c r="FVA176" s="1"/>
      <c r="FVB176" s="1"/>
      <c r="FVC176" s="1"/>
      <c r="FVD176" s="1"/>
      <c r="FVE176" s="1"/>
      <c r="FVF176" s="1"/>
      <c r="FVG176" s="1"/>
      <c r="FVH176" s="1"/>
      <c r="FVI176" s="1"/>
      <c r="FVJ176" s="1"/>
      <c r="FVK176" s="1"/>
      <c r="FVL176" s="1"/>
      <c r="FVM176" s="1"/>
      <c r="FVN176" s="1"/>
      <c r="FVO176" s="1"/>
      <c r="FVP176" s="1"/>
      <c r="FVQ176" s="1"/>
      <c r="FVR176" s="1"/>
      <c r="FVS176" s="1"/>
      <c r="FVT176" s="1"/>
      <c r="FVU176" s="1"/>
      <c r="FVV176" s="1"/>
      <c r="FVW176" s="1"/>
      <c r="FVX176" s="1"/>
      <c r="FVY176" s="1"/>
      <c r="FVZ176" s="1"/>
      <c r="FWA176" s="1"/>
      <c r="FWB176" s="1"/>
      <c r="FWC176" s="1"/>
      <c r="FWD176" s="1"/>
      <c r="FWE176" s="1"/>
      <c r="FWF176" s="1"/>
      <c r="FWG176" s="1"/>
      <c r="FWH176" s="1"/>
      <c r="FWI176" s="1"/>
      <c r="FWJ176" s="1"/>
      <c r="FWK176" s="1"/>
      <c r="FWL176" s="1"/>
      <c r="FWM176" s="1"/>
      <c r="FWN176" s="1"/>
      <c r="FWO176" s="1"/>
      <c r="FWP176" s="1"/>
      <c r="FWQ176" s="1"/>
      <c r="FWR176" s="1"/>
      <c r="FWS176" s="1"/>
      <c r="FWT176" s="1"/>
      <c r="FWU176" s="1"/>
      <c r="FWV176" s="1"/>
      <c r="FWW176" s="1"/>
      <c r="FWX176" s="1"/>
      <c r="FWY176" s="1"/>
      <c r="FWZ176" s="1"/>
      <c r="FXA176" s="1"/>
      <c r="FXB176" s="1"/>
      <c r="FXC176" s="1"/>
      <c r="FXD176" s="1"/>
      <c r="FXE176" s="1"/>
      <c r="FXF176" s="1"/>
      <c r="FXG176" s="1"/>
      <c r="FXH176" s="1"/>
      <c r="FXI176" s="1"/>
      <c r="FXJ176" s="1"/>
      <c r="FXK176" s="1"/>
      <c r="FXL176" s="1"/>
      <c r="FXM176" s="1"/>
      <c r="FXN176" s="1"/>
      <c r="FXO176" s="1"/>
      <c r="FXP176" s="1"/>
      <c r="FXQ176" s="1"/>
      <c r="FXR176" s="1"/>
      <c r="FXS176" s="1"/>
      <c r="FXT176" s="1"/>
      <c r="FXU176" s="1"/>
      <c r="FXV176" s="1"/>
      <c r="FXW176" s="1"/>
      <c r="FXX176" s="1"/>
      <c r="FXY176" s="1"/>
      <c r="FXZ176" s="1"/>
      <c r="FYA176" s="1"/>
      <c r="FYB176" s="1"/>
      <c r="FYC176" s="1"/>
      <c r="FYD176" s="1"/>
      <c r="FYE176" s="1"/>
      <c r="FYF176" s="1"/>
      <c r="FYG176" s="1"/>
      <c r="FYH176" s="1"/>
      <c r="FYI176" s="1"/>
      <c r="FYJ176" s="1"/>
      <c r="FYK176" s="1"/>
      <c r="FYL176" s="1"/>
      <c r="FYM176" s="1"/>
      <c r="FYN176" s="1"/>
      <c r="FYO176" s="1"/>
      <c r="FYP176" s="1"/>
      <c r="FYQ176" s="1"/>
      <c r="FYR176" s="1"/>
      <c r="FYS176" s="1"/>
      <c r="FYT176" s="1"/>
      <c r="FYU176" s="1"/>
      <c r="FYV176" s="1"/>
      <c r="FYW176" s="1"/>
      <c r="FYX176" s="1"/>
      <c r="FYY176" s="1"/>
      <c r="FYZ176" s="1"/>
      <c r="FZA176" s="1"/>
      <c r="FZB176" s="1"/>
      <c r="FZC176" s="1"/>
      <c r="FZD176" s="1"/>
      <c r="FZE176" s="1"/>
      <c r="FZF176" s="1"/>
      <c r="FZG176" s="1"/>
      <c r="FZH176" s="1"/>
      <c r="FZI176" s="1"/>
      <c r="FZJ176" s="1"/>
      <c r="FZK176" s="1"/>
      <c r="FZL176" s="1"/>
      <c r="FZM176" s="1"/>
      <c r="FZN176" s="1"/>
      <c r="FZO176" s="1"/>
      <c r="FZP176" s="1"/>
      <c r="FZQ176" s="1"/>
      <c r="FZR176" s="1"/>
      <c r="FZS176" s="1"/>
      <c r="FZT176" s="1"/>
      <c r="FZU176" s="1"/>
      <c r="FZV176" s="1"/>
      <c r="FZW176" s="1"/>
      <c r="FZX176" s="1"/>
      <c r="FZY176" s="1"/>
      <c r="FZZ176" s="1"/>
      <c r="GAA176" s="1"/>
      <c r="GAB176" s="1"/>
      <c r="GAC176" s="1"/>
      <c r="GAD176" s="1"/>
      <c r="GAE176" s="1"/>
      <c r="GAF176" s="1"/>
      <c r="GAG176" s="1"/>
      <c r="GAH176" s="1"/>
      <c r="GAI176" s="1"/>
      <c r="GAJ176" s="1"/>
      <c r="GAK176" s="1"/>
      <c r="GAL176" s="1"/>
      <c r="GAM176" s="1"/>
      <c r="GAN176" s="1"/>
      <c r="GAO176" s="1"/>
      <c r="GAP176" s="1"/>
      <c r="GAQ176" s="1"/>
      <c r="GAR176" s="1"/>
      <c r="GAS176" s="1"/>
      <c r="GAT176" s="1"/>
      <c r="GAU176" s="1"/>
      <c r="GAV176" s="1"/>
      <c r="GAW176" s="1"/>
      <c r="GAX176" s="1"/>
      <c r="GAY176" s="1"/>
      <c r="GAZ176" s="1"/>
      <c r="GBA176" s="1"/>
      <c r="GBB176" s="1"/>
      <c r="GBC176" s="1"/>
      <c r="GBD176" s="1"/>
      <c r="GBE176" s="1"/>
      <c r="GBF176" s="1"/>
      <c r="GBG176" s="1"/>
      <c r="GBH176" s="1"/>
      <c r="GBI176" s="1"/>
      <c r="GBJ176" s="1"/>
      <c r="GBK176" s="1"/>
      <c r="GBL176" s="1"/>
      <c r="GBM176" s="1"/>
      <c r="GBN176" s="1"/>
      <c r="GBO176" s="1"/>
      <c r="GBP176" s="1"/>
      <c r="GBQ176" s="1"/>
      <c r="GBR176" s="1"/>
      <c r="GBS176" s="1"/>
      <c r="GBT176" s="1"/>
      <c r="GBU176" s="1"/>
      <c r="GBV176" s="1"/>
      <c r="GBW176" s="1"/>
      <c r="GBX176" s="1"/>
      <c r="GBY176" s="1"/>
      <c r="GBZ176" s="1"/>
      <c r="GCA176" s="1"/>
      <c r="GCB176" s="1"/>
      <c r="GCC176" s="1"/>
      <c r="GCD176" s="1"/>
      <c r="GCE176" s="1"/>
      <c r="GCF176" s="1"/>
      <c r="GCG176" s="1"/>
      <c r="GCH176" s="1"/>
      <c r="GCI176" s="1"/>
      <c r="GCJ176" s="1"/>
      <c r="GCK176" s="1"/>
      <c r="GCL176" s="1"/>
      <c r="GCM176" s="1"/>
      <c r="GCN176" s="1"/>
      <c r="GCO176" s="1"/>
      <c r="GCP176" s="1"/>
      <c r="GCQ176" s="1"/>
      <c r="GCR176" s="1"/>
      <c r="GCS176" s="1"/>
      <c r="GCT176" s="1"/>
      <c r="GCU176" s="1"/>
      <c r="GCV176" s="1"/>
      <c r="GCW176" s="1"/>
      <c r="GCX176" s="1"/>
      <c r="GCY176" s="1"/>
      <c r="GCZ176" s="1"/>
      <c r="GDA176" s="1"/>
      <c r="GDB176" s="1"/>
      <c r="GDC176" s="1"/>
      <c r="GDD176" s="1"/>
      <c r="GDE176" s="1"/>
      <c r="GDF176" s="1"/>
      <c r="GDG176" s="1"/>
      <c r="GDH176" s="1"/>
      <c r="GDI176" s="1"/>
      <c r="GDJ176" s="1"/>
      <c r="GDK176" s="1"/>
      <c r="GDL176" s="1"/>
      <c r="GDM176" s="1"/>
      <c r="GDN176" s="1"/>
      <c r="GDO176" s="1"/>
      <c r="GDP176" s="1"/>
      <c r="GDQ176" s="1"/>
      <c r="GDR176" s="1"/>
      <c r="GDS176" s="1"/>
      <c r="GDT176" s="1"/>
      <c r="GDU176" s="1"/>
      <c r="GDV176" s="1"/>
      <c r="GDW176" s="1"/>
      <c r="GDX176" s="1"/>
      <c r="GDY176" s="1"/>
      <c r="GDZ176" s="1"/>
      <c r="GEA176" s="1"/>
      <c r="GEB176" s="1"/>
      <c r="GEC176" s="1"/>
      <c r="GED176" s="1"/>
      <c r="GEE176" s="1"/>
      <c r="GEF176" s="1"/>
      <c r="GEG176" s="1"/>
      <c r="GEH176" s="1"/>
      <c r="GEI176" s="1"/>
      <c r="GEJ176" s="1"/>
      <c r="GEK176" s="1"/>
      <c r="GEL176" s="1"/>
      <c r="GEM176" s="1"/>
      <c r="GEN176" s="1"/>
      <c r="GEO176" s="1"/>
      <c r="GEP176" s="1"/>
      <c r="GEQ176" s="1"/>
      <c r="GER176" s="1"/>
      <c r="GES176" s="1"/>
      <c r="GET176" s="1"/>
      <c r="GEU176" s="1"/>
      <c r="GEV176" s="1"/>
      <c r="GEW176" s="1"/>
      <c r="GEX176" s="1"/>
      <c r="GEY176" s="1"/>
      <c r="GEZ176" s="1"/>
      <c r="GFA176" s="1"/>
      <c r="GFB176" s="1"/>
      <c r="GFC176" s="1"/>
      <c r="GFD176" s="1"/>
      <c r="GFE176" s="1"/>
      <c r="GFF176" s="1"/>
      <c r="GFG176" s="1"/>
      <c r="GFH176" s="1"/>
      <c r="GFI176" s="1"/>
      <c r="GFJ176" s="1"/>
      <c r="GFK176" s="1"/>
      <c r="GFL176" s="1"/>
      <c r="GFM176" s="1"/>
      <c r="GFN176" s="1"/>
      <c r="GFO176" s="1"/>
      <c r="GFP176" s="1"/>
      <c r="GFQ176" s="1"/>
      <c r="GFR176" s="1"/>
      <c r="GFS176" s="1"/>
      <c r="GFT176" s="1"/>
      <c r="GFU176" s="1"/>
      <c r="GFV176" s="1"/>
      <c r="GFW176" s="1"/>
      <c r="GFX176" s="1"/>
      <c r="GFY176" s="1"/>
      <c r="GFZ176" s="1"/>
      <c r="GGA176" s="1"/>
      <c r="GGB176" s="1"/>
      <c r="GGC176" s="1"/>
      <c r="GGD176" s="1"/>
      <c r="GGE176" s="1"/>
      <c r="GGF176" s="1"/>
      <c r="GGG176" s="1"/>
      <c r="GGH176" s="1"/>
      <c r="GGI176" s="1"/>
      <c r="GGJ176" s="1"/>
      <c r="GGK176" s="1"/>
      <c r="GGL176" s="1"/>
      <c r="GGM176" s="1"/>
      <c r="GGN176" s="1"/>
      <c r="GGO176" s="1"/>
      <c r="GGP176" s="1"/>
      <c r="GGQ176" s="1"/>
      <c r="GGR176" s="1"/>
      <c r="GGS176" s="1"/>
      <c r="GGT176" s="1"/>
      <c r="GGU176" s="1"/>
      <c r="GGV176" s="1"/>
      <c r="GGW176" s="1"/>
      <c r="GGX176" s="1"/>
      <c r="GGY176" s="1"/>
      <c r="GGZ176" s="1"/>
      <c r="GHA176" s="1"/>
      <c r="GHB176" s="1"/>
      <c r="GHC176" s="1"/>
      <c r="GHD176" s="1"/>
      <c r="GHE176" s="1"/>
      <c r="GHF176" s="1"/>
      <c r="GHG176" s="1"/>
      <c r="GHH176" s="1"/>
      <c r="GHI176" s="1"/>
      <c r="GHJ176" s="1"/>
      <c r="GHK176" s="1"/>
      <c r="GHL176" s="1"/>
      <c r="GHM176" s="1"/>
      <c r="GHN176" s="1"/>
      <c r="GHO176" s="1"/>
      <c r="GHP176" s="1"/>
      <c r="GHQ176" s="1"/>
      <c r="GHR176" s="1"/>
      <c r="GHS176" s="1"/>
      <c r="GHT176" s="1"/>
      <c r="GHU176" s="1"/>
      <c r="GHV176" s="1"/>
      <c r="GHW176" s="1"/>
      <c r="GHX176" s="1"/>
      <c r="GHY176" s="1"/>
      <c r="GHZ176" s="1"/>
      <c r="GIA176" s="1"/>
      <c r="GIB176" s="1"/>
      <c r="GIC176" s="1"/>
      <c r="GID176" s="1"/>
      <c r="GIE176" s="1"/>
      <c r="GIF176" s="1"/>
      <c r="GIG176" s="1"/>
      <c r="GIH176" s="1"/>
      <c r="GII176" s="1"/>
      <c r="GIJ176" s="1"/>
      <c r="GIK176" s="1"/>
      <c r="GIL176" s="1"/>
      <c r="GIM176" s="1"/>
      <c r="GIN176" s="1"/>
      <c r="GIO176" s="1"/>
      <c r="GIP176" s="1"/>
      <c r="GIQ176" s="1"/>
      <c r="GIR176" s="1"/>
      <c r="GIS176" s="1"/>
      <c r="GIT176" s="1"/>
      <c r="GIU176" s="1"/>
      <c r="GIV176" s="1"/>
      <c r="GIW176" s="1"/>
      <c r="GIX176" s="1"/>
      <c r="GIY176" s="1"/>
      <c r="GIZ176" s="1"/>
      <c r="GJA176" s="1"/>
      <c r="GJB176" s="1"/>
      <c r="GJC176" s="1"/>
      <c r="GJD176" s="1"/>
      <c r="GJE176" s="1"/>
      <c r="GJF176" s="1"/>
      <c r="GJG176" s="1"/>
      <c r="GJH176" s="1"/>
      <c r="GJI176" s="1"/>
      <c r="GJJ176" s="1"/>
      <c r="GJK176" s="1"/>
      <c r="GJL176" s="1"/>
      <c r="GJM176" s="1"/>
      <c r="GJN176" s="1"/>
      <c r="GJO176" s="1"/>
      <c r="GJP176" s="1"/>
      <c r="GJQ176" s="1"/>
      <c r="GJR176" s="1"/>
      <c r="GJS176" s="1"/>
      <c r="GJT176" s="1"/>
      <c r="GJU176" s="1"/>
      <c r="GJV176" s="1"/>
      <c r="GJW176" s="1"/>
      <c r="GJX176" s="1"/>
      <c r="GJY176" s="1"/>
      <c r="GJZ176" s="1"/>
      <c r="GKA176" s="1"/>
      <c r="GKB176" s="1"/>
      <c r="GKC176" s="1"/>
      <c r="GKD176" s="1"/>
      <c r="GKE176" s="1"/>
      <c r="GKF176" s="1"/>
      <c r="GKG176" s="1"/>
      <c r="GKH176" s="1"/>
      <c r="GKI176" s="1"/>
      <c r="GKJ176" s="1"/>
      <c r="GKK176" s="1"/>
      <c r="GKL176" s="1"/>
      <c r="GKM176" s="1"/>
      <c r="GKN176" s="1"/>
      <c r="GKO176" s="1"/>
      <c r="GKP176" s="1"/>
      <c r="GKQ176" s="1"/>
      <c r="GKR176" s="1"/>
      <c r="GKS176" s="1"/>
      <c r="GKT176" s="1"/>
      <c r="GKU176" s="1"/>
      <c r="GKV176" s="1"/>
      <c r="GKW176" s="1"/>
      <c r="GKX176" s="1"/>
      <c r="GKY176" s="1"/>
      <c r="GKZ176" s="1"/>
      <c r="GLA176" s="1"/>
      <c r="GLB176" s="1"/>
      <c r="GLC176" s="1"/>
      <c r="GLD176" s="1"/>
      <c r="GLE176" s="1"/>
      <c r="GLF176" s="1"/>
      <c r="GLG176" s="1"/>
      <c r="GLH176" s="1"/>
      <c r="GLI176" s="1"/>
      <c r="GLJ176" s="1"/>
      <c r="GLK176" s="1"/>
      <c r="GLL176" s="1"/>
      <c r="GLM176" s="1"/>
      <c r="GLN176" s="1"/>
      <c r="GLO176" s="1"/>
      <c r="GLP176" s="1"/>
      <c r="GLQ176" s="1"/>
      <c r="GLR176" s="1"/>
      <c r="GLS176" s="1"/>
      <c r="GLT176" s="1"/>
      <c r="GLU176" s="1"/>
      <c r="GLV176" s="1"/>
      <c r="GLW176" s="1"/>
      <c r="GLX176" s="1"/>
      <c r="GLY176" s="1"/>
      <c r="GLZ176" s="1"/>
      <c r="GMA176" s="1"/>
      <c r="GMB176" s="1"/>
      <c r="GMC176" s="1"/>
      <c r="GMD176" s="1"/>
      <c r="GME176" s="1"/>
      <c r="GMF176" s="1"/>
      <c r="GMG176" s="1"/>
      <c r="GMH176" s="1"/>
      <c r="GMI176" s="1"/>
      <c r="GMJ176" s="1"/>
      <c r="GMK176" s="1"/>
      <c r="GML176" s="1"/>
      <c r="GMM176" s="1"/>
      <c r="GMN176" s="1"/>
      <c r="GMO176" s="1"/>
      <c r="GMP176" s="1"/>
      <c r="GMQ176" s="1"/>
      <c r="GMR176" s="1"/>
      <c r="GMS176" s="1"/>
      <c r="GMT176" s="1"/>
      <c r="GMU176" s="1"/>
      <c r="GMV176" s="1"/>
      <c r="GMW176" s="1"/>
      <c r="GMX176" s="1"/>
      <c r="GMY176" s="1"/>
      <c r="GMZ176" s="1"/>
      <c r="GNA176" s="1"/>
      <c r="GNB176" s="1"/>
      <c r="GNC176" s="1"/>
      <c r="GND176" s="1"/>
      <c r="GNE176" s="1"/>
      <c r="GNF176" s="1"/>
      <c r="GNG176" s="1"/>
      <c r="GNH176" s="1"/>
      <c r="GNI176" s="1"/>
      <c r="GNJ176" s="1"/>
      <c r="GNK176" s="1"/>
      <c r="GNL176" s="1"/>
      <c r="GNM176" s="1"/>
      <c r="GNN176" s="1"/>
      <c r="GNO176" s="1"/>
      <c r="GNP176" s="1"/>
      <c r="GNQ176" s="1"/>
      <c r="GNR176" s="1"/>
      <c r="GNS176" s="1"/>
      <c r="GNT176" s="1"/>
      <c r="GNU176" s="1"/>
      <c r="GNV176" s="1"/>
      <c r="GNW176" s="1"/>
      <c r="GNX176" s="1"/>
      <c r="GNY176" s="1"/>
      <c r="GNZ176" s="1"/>
      <c r="GOA176" s="1"/>
      <c r="GOB176" s="1"/>
      <c r="GOC176" s="1"/>
      <c r="GOD176" s="1"/>
      <c r="GOE176" s="1"/>
      <c r="GOF176" s="1"/>
      <c r="GOG176" s="1"/>
      <c r="GOH176" s="1"/>
      <c r="GOI176" s="1"/>
      <c r="GOJ176" s="1"/>
      <c r="GOK176" s="1"/>
      <c r="GOL176" s="1"/>
      <c r="GOM176" s="1"/>
      <c r="GON176" s="1"/>
      <c r="GOO176" s="1"/>
      <c r="GOP176" s="1"/>
      <c r="GOQ176" s="1"/>
      <c r="GOR176" s="1"/>
      <c r="GOS176" s="1"/>
      <c r="GOT176" s="1"/>
      <c r="GOU176" s="1"/>
      <c r="GOV176" s="1"/>
      <c r="GOW176" s="1"/>
      <c r="GOX176" s="1"/>
      <c r="GOY176" s="1"/>
      <c r="GOZ176" s="1"/>
      <c r="GPA176" s="1"/>
      <c r="GPB176" s="1"/>
      <c r="GPC176" s="1"/>
      <c r="GPD176" s="1"/>
      <c r="GPE176" s="1"/>
      <c r="GPF176" s="1"/>
      <c r="GPG176" s="1"/>
      <c r="GPH176" s="1"/>
      <c r="GPI176" s="1"/>
      <c r="GPJ176" s="1"/>
      <c r="GPK176" s="1"/>
      <c r="GPL176" s="1"/>
      <c r="GPM176" s="1"/>
      <c r="GPN176" s="1"/>
      <c r="GPO176" s="1"/>
      <c r="GPP176" s="1"/>
      <c r="GPQ176" s="1"/>
      <c r="GPR176" s="1"/>
      <c r="GPS176" s="1"/>
      <c r="GPT176" s="1"/>
      <c r="GPU176" s="1"/>
      <c r="GPV176" s="1"/>
      <c r="GPW176" s="1"/>
      <c r="GPX176" s="1"/>
      <c r="GPY176" s="1"/>
      <c r="GPZ176" s="1"/>
      <c r="GQA176" s="1"/>
      <c r="GQB176" s="1"/>
      <c r="GQC176" s="1"/>
      <c r="GQD176" s="1"/>
      <c r="GQE176" s="1"/>
      <c r="GQF176" s="1"/>
      <c r="GQG176" s="1"/>
      <c r="GQH176" s="1"/>
      <c r="GQI176" s="1"/>
      <c r="GQJ176" s="1"/>
      <c r="GQK176" s="1"/>
      <c r="GQL176" s="1"/>
      <c r="GQM176" s="1"/>
      <c r="GQN176" s="1"/>
      <c r="GQO176" s="1"/>
      <c r="GQP176" s="1"/>
      <c r="GQQ176" s="1"/>
      <c r="GQR176" s="1"/>
      <c r="GQS176" s="1"/>
      <c r="GQT176" s="1"/>
      <c r="GQU176" s="1"/>
      <c r="GQV176" s="1"/>
      <c r="GQW176" s="1"/>
      <c r="GQX176" s="1"/>
      <c r="GQY176" s="1"/>
      <c r="GQZ176" s="1"/>
      <c r="GRA176" s="1"/>
      <c r="GRB176" s="1"/>
      <c r="GRC176" s="1"/>
      <c r="GRD176" s="1"/>
      <c r="GRE176" s="1"/>
      <c r="GRF176" s="1"/>
      <c r="GRG176" s="1"/>
      <c r="GRH176" s="1"/>
      <c r="GRI176" s="1"/>
      <c r="GRJ176" s="1"/>
      <c r="GRK176" s="1"/>
      <c r="GRL176" s="1"/>
      <c r="GRM176" s="1"/>
      <c r="GRN176" s="1"/>
      <c r="GRO176" s="1"/>
      <c r="GRP176" s="1"/>
      <c r="GRQ176" s="1"/>
      <c r="GRR176" s="1"/>
      <c r="GRS176" s="1"/>
      <c r="GRT176" s="1"/>
      <c r="GRU176" s="1"/>
      <c r="GRV176" s="1"/>
      <c r="GRW176" s="1"/>
      <c r="GRX176" s="1"/>
      <c r="GRY176" s="1"/>
      <c r="GRZ176" s="1"/>
      <c r="GSA176" s="1"/>
      <c r="GSB176" s="1"/>
      <c r="GSC176" s="1"/>
      <c r="GSD176" s="1"/>
      <c r="GSE176" s="1"/>
      <c r="GSF176" s="1"/>
      <c r="GSG176" s="1"/>
      <c r="GSH176" s="1"/>
      <c r="GSI176" s="1"/>
      <c r="GSJ176" s="1"/>
      <c r="GSK176" s="1"/>
      <c r="GSL176" s="1"/>
      <c r="GSM176" s="1"/>
      <c r="GSN176" s="1"/>
      <c r="GSO176" s="1"/>
      <c r="GSP176" s="1"/>
      <c r="GSQ176" s="1"/>
      <c r="GSR176" s="1"/>
      <c r="GSS176" s="1"/>
      <c r="GST176" s="1"/>
      <c r="GSU176" s="1"/>
      <c r="GSV176" s="1"/>
      <c r="GSW176" s="1"/>
      <c r="GSX176" s="1"/>
      <c r="GSY176" s="1"/>
      <c r="GSZ176" s="1"/>
      <c r="GTA176" s="1"/>
      <c r="GTB176" s="1"/>
      <c r="GTC176" s="1"/>
      <c r="GTD176" s="1"/>
      <c r="GTE176" s="1"/>
      <c r="GTF176" s="1"/>
      <c r="GTG176" s="1"/>
      <c r="GTH176" s="1"/>
      <c r="GTI176" s="1"/>
      <c r="GTJ176" s="1"/>
      <c r="GTK176" s="1"/>
      <c r="GTL176" s="1"/>
      <c r="GTM176" s="1"/>
      <c r="GTN176" s="1"/>
      <c r="GTO176" s="1"/>
      <c r="GTP176" s="1"/>
      <c r="GTQ176" s="1"/>
      <c r="GTR176" s="1"/>
      <c r="GTS176" s="1"/>
      <c r="GTT176" s="1"/>
      <c r="GTU176" s="1"/>
      <c r="GTV176" s="1"/>
      <c r="GTW176" s="1"/>
      <c r="GTX176" s="1"/>
      <c r="GTY176" s="1"/>
      <c r="GTZ176" s="1"/>
      <c r="GUA176" s="1"/>
      <c r="GUB176" s="1"/>
      <c r="GUC176" s="1"/>
      <c r="GUD176" s="1"/>
      <c r="GUE176" s="1"/>
      <c r="GUF176" s="1"/>
      <c r="GUG176" s="1"/>
      <c r="GUH176" s="1"/>
      <c r="GUI176" s="1"/>
      <c r="GUJ176" s="1"/>
      <c r="GUK176" s="1"/>
      <c r="GUL176" s="1"/>
      <c r="GUM176" s="1"/>
      <c r="GUN176" s="1"/>
      <c r="GUO176" s="1"/>
      <c r="GUP176" s="1"/>
      <c r="GUQ176" s="1"/>
      <c r="GUR176" s="1"/>
      <c r="GUS176" s="1"/>
      <c r="GUT176" s="1"/>
      <c r="GUU176" s="1"/>
      <c r="GUV176" s="1"/>
      <c r="GUW176" s="1"/>
      <c r="GUX176" s="1"/>
      <c r="GUY176" s="1"/>
      <c r="GUZ176" s="1"/>
      <c r="GVA176" s="1"/>
      <c r="GVB176" s="1"/>
      <c r="GVC176" s="1"/>
      <c r="GVD176" s="1"/>
      <c r="GVE176" s="1"/>
      <c r="GVF176" s="1"/>
      <c r="GVG176" s="1"/>
      <c r="GVH176" s="1"/>
      <c r="GVI176" s="1"/>
      <c r="GVJ176" s="1"/>
      <c r="GVK176" s="1"/>
      <c r="GVL176" s="1"/>
      <c r="GVM176" s="1"/>
      <c r="GVN176" s="1"/>
      <c r="GVO176" s="1"/>
      <c r="GVP176" s="1"/>
      <c r="GVQ176" s="1"/>
      <c r="GVR176" s="1"/>
      <c r="GVS176" s="1"/>
      <c r="GVT176" s="1"/>
      <c r="GVU176" s="1"/>
      <c r="GVV176" s="1"/>
      <c r="GVW176" s="1"/>
      <c r="GVX176" s="1"/>
      <c r="GVY176" s="1"/>
      <c r="GVZ176" s="1"/>
      <c r="GWA176" s="1"/>
      <c r="GWB176" s="1"/>
      <c r="GWC176" s="1"/>
      <c r="GWD176" s="1"/>
      <c r="GWE176" s="1"/>
      <c r="GWF176" s="1"/>
      <c r="GWG176" s="1"/>
      <c r="GWH176" s="1"/>
      <c r="GWI176" s="1"/>
      <c r="GWJ176" s="1"/>
      <c r="GWK176" s="1"/>
      <c r="GWL176" s="1"/>
      <c r="GWM176" s="1"/>
      <c r="GWN176" s="1"/>
      <c r="GWO176" s="1"/>
      <c r="GWP176" s="1"/>
      <c r="GWQ176" s="1"/>
      <c r="GWR176" s="1"/>
      <c r="GWS176" s="1"/>
      <c r="GWT176" s="1"/>
      <c r="GWU176" s="1"/>
      <c r="GWV176" s="1"/>
      <c r="GWW176" s="1"/>
      <c r="GWX176" s="1"/>
      <c r="GWY176" s="1"/>
      <c r="GWZ176" s="1"/>
      <c r="GXA176" s="1"/>
      <c r="GXB176" s="1"/>
      <c r="GXC176" s="1"/>
      <c r="GXD176" s="1"/>
      <c r="GXE176" s="1"/>
      <c r="GXF176" s="1"/>
      <c r="GXG176" s="1"/>
      <c r="GXH176" s="1"/>
      <c r="GXI176" s="1"/>
      <c r="GXJ176" s="1"/>
      <c r="GXK176" s="1"/>
      <c r="GXL176" s="1"/>
      <c r="GXM176" s="1"/>
      <c r="GXN176" s="1"/>
      <c r="GXO176" s="1"/>
      <c r="GXP176" s="1"/>
      <c r="GXQ176" s="1"/>
      <c r="GXR176" s="1"/>
      <c r="GXS176" s="1"/>
      <c r="GXT176" s="1"/>
      <c r="GXU176" s="1"/>
      <c r="GXV176" s="1"/>
      <c r="GXW176" s="1"/>
      <c r="GXX176" s="1"/>
      <c r="GXY176" s="1"/>
      <c r="GXZ176" s="1"/>
      <c r="GYA176" s="1"/>
      <c r="GYB176" s="1"/>
      <c r="GYC176" s="1"/>
      <c r="GYD176" s="1"/>
      <c r="GYE176" s="1"/>
      <c r="GYF176" s="1"/>
      <c r="GYG176" s="1"/>
      <c r="GYH176" s="1"/>
      <c r="GYI176" s="1"/>
      <c r="GYJ176" s="1"/>
      <c r="GYK176" s="1"/>
      <c r="GYL176" s="1"/>
      <c r="GYM176" s="1"/>
      <c r="GYN176" s="1"/>
      <c r="GYO176" s="1"/>
      <c r="GYP176" s="1"/>
      <c r="GYQ176" s="1"/>
      <c r="GYR176" s="1"/>
      <c r="GYS176" s="1"/>
      <c r="GYT176" s="1"/>
      <c r="GYU176" s="1"/>
      <c r="GYV176" s="1"/>
      <c r="GYW176" s="1"/>
      <c r="GYX176" s="1"/>
      <c r="GYY176" s="1"/>
      <c r="GYZ176" s="1"/>
      <c r="GZA176" s="1"/>
      <c r="GZB176" s="1"/>
      <c r="GZC176" s="1"/>
      <c r="GZD176" s="1"/>
      <c r="GZE176" s="1"/>
      <c r="GZF176" s="1"/>
      <c r="GZG176" s="1"/>
      <c r="GZH176" s="1"/>
      <c r="GZI176" s="1"/>
      <c r="GZJ176" s="1"/>
      <c r="GZK176" s="1"/>
      <c r="GZL176" s="1"/>
      <c r="GZM176" s="1"/>
      <c r="GZN176" s="1"/>
      <c r="GZO176" s="1"/>
      <c r="GZP176" s="1"/>
      <c r="GZQ176" s="1"/>
      <c r="GZR176" s="1"/>
      <c r="GZS176" s="1"/>
      <c r="GZT176" s="1"/>
      <c r="GZU176" s="1"/>
      <c r="GZV176" s="1"/>
      <c r="GZW176" s="1"/>
      <c r="GZX176" s="1"/>
      <c r="GZY176" s="1"/>
      <c r="GZZ176" s="1"/>
      <c r="HAA176" s="1"/>
      <c r="HAB176" s="1"/>
      <c r="HAC176" s="1"/>
      <c r="HAD176" s="1"/>
      <c r="HAE176" s="1"/>
      <c r="HAF176" s="1"/>
      <c r="HAG176" s="1"/>
      <c r="HAH176" s="1"/>
      <c r="HAI176" s="1"/>
      <c r="HAJ176" s="1"/>
      <c r="HAK176" s="1"/>
      <c r="HAL176" s="1"/>
      <c r="HAM176" s="1"/>
      <c r="HAN176" s="1"/>
      <c r="HAO176" s="1"/>
      <c r="HAP176" s="1"/>
      <c r="HAQ176" s="1"/>
      <c r="HAR176" s="1"/>
      <c r="HAS176" s="1"/>
      <c r="HAT176" s="1"/>
      <c r="HAU176" s="1"/>
      <c r="HAV176" s="1"/>
      <c r="HAW176" s="1"/>
      <c r="HAX176" s="1"/>
      <c r="HAY176" s="1"/>
      <c r="HAZ176" s="1"/>
      <c r="HBA176" s="1"/>
      <c r="HBB176" s="1"/>
      <c r="HBC176" s="1"/>
      <c r="HBD176" s="1"/>
      <c r="HBE176" s="1"/>
      <c r="HBF176" s="1"/>
      <c r="HBG176" s="1"/>
      <c r="HBH176" s="1"/>
      <c r="HBI176" s="1"/>
      <c r="HBJ176" s="1"/>
      <c r="HBK176" s="1"/>
      <c r="HBL176" s="1"/>
      <c r="HBM176" s="1"/>
      <c r="HBN176" s="1"/>
      <c r="HBO176" s="1"/>
      <c r="HBP176" s="1"/>
      <c r="HBQ176" s="1"/>
      <c r="HBR176" s="1"/>
      <c r="HBS176" s="1"/>
      <c r="HBT176" s="1"/>
      <c r="HBU176" s="1"/>
      <c r="HBV176" s="1"/>
      <c r="HBW176" s="1"/>
      <c r="HBX176" s="1"/>
      <c r="HBY176" s="1"/>
      <c r="HBZ176" s="1"/>
      <c r="HCA176" s="1"/>
      <c r="HCB176" s="1"/>
      <c r="HCC176" s="1"/>
      <c r="HCD176" s="1"/>
      <c r="HCE176" s="1"/>
      <c r="HCF176" s="1"/>
      <c r="HCG176" s="1"/>
      <c r="HCH176" s="1"/>
      <c r="HCI176" s="1"/>
      <c r="HCJ176" s="1"/>
      <c r="HCK176" s="1"/>
      <c r="HCL176" s="1"/>
      <c r="HCM176" s="1"/>
      <c r="HCN176" s="1"/>
      <c r="HCO176" s="1"/>
      <c r="HCP176" s="1"/>
      <c r="HCQ176" s="1"/>
      <c r="HCR176" s="1"/>
      <c r="HCS176" s="1"/>
      <c r="HCT176" s="1"/>
      <c r="HCU176" s="1"/>
      <c r="HCV176" s="1"/>
      <c r="HCW176" s="1"/>
      <c r="HCX176" s="1"/>
      <c r="HCY176" s="1"/>
      <c r="HCZ176" s="1"/>
      <c r="HDA176" s="1"/>
      <c r="HDB176" s="1"/>
      <c r="HDC176" s="1"/>
      <c r="HDD176" s="1"/>
      <c r="HDE176" s="1"/>
      <c r="HDF176" s="1"/>
      <c r="HDG176" s="1"/>
      <c r="HDH176" s="1"/>
      <c r="HDI176" s="1"/>
      <c r="HDJ176" s="1"/>
      <c r="HDK176" s="1"/>
      <c r="HDL176" s="1"/>
      <c r="HDM176" s="1"/>
      <c r="HDN176" s="1"/>
      <c r="HDO176" s="1"/>
      <c r="HDP176" s="1"/>
      <c r="HDQ176" s="1"/>
      <c r="HDR176" s="1"/>
      <c r="HDS176" s="1"/>
      <c r="HDT176" s="1"/>
      <c r="HDU176" s="1"/>
      <c r="HDV176" s="1"/>
      <c r="HDW176" s="1"/>
      <c r="HDX176" s="1"/>
      <c r="HDY176" s="1"/>
      <c r="HDZ176" s="1"/>
      <c r="HEA176" s="1"/>
      <c r="HEB176" s="1"/>
      <c r="HEC176" s="1"/>
      <c r="HED176" s="1"/>
      <c r="HEE176" s="1"/>
      <c r="HEF176" s="1"/>
      <c r="HEG176" s="1"/>
      <c r="HEH176" s="1"/>
      <c r="HEI176" s="1"/>
      <c r="HEJ176" s="1"/>
      <c r="HEK176" s="1"/>
      <c r="HEL176" s="1"/>
      <c r="HEM176" s="1"/>
      <c r="HEN176" s="1"/>
      <c r="HEO176" s="1"/>
      <c r="HEP176" s="1"/>
      <c r="HEQ176" s="1"/>
      <c r="HER176" s="1"/>
      <c r="HES176" s="1"/>
      <c r="HET176" s="1"/>
      <c r="HEU176" s="1"/>
      <c r="HEV176" s="1"/>
      <c r="HEW176" s="1"/>
      <c r="HEX176" s="1"/>
      <c r="HEY176" s="1"/>
      <c r="HEZ176" s="1"/>
      <c r="HFA176" s="1"/>
      <c r="HFB176" s="1"/>
      <c r="HFC176" s="1"/>
      <c r="HFD176" s="1"/>
      <c r="HFE176" s="1"/>
      <c r="HFF176" s="1"/>
      <c r="HFG176" s="1"/>
      <c r="HFH176" s="1"/>
      <c r="HFI176" s="1"/>
      <c r="HFJ176" s="1"/>
      <c r="HFK176" s="1"/>
      <c r="HFL176" s="1"/>
      <c r="HFM176" s="1"/>
      <c r="HFN176" s="1"/>
      <c r="HFO176" s="1"/>
      <c r="HFP176" s="1"/>
      <c r="HFQ176" s="1"/>
      <c r="HFR176" s="1"/>
      <c r="HFS176" s="1"/>
      <c r="HFT176" s="1"/>
      <c r="HFU176" s="1"/>
      <c r="HFV176" s="1"/>
      <c r="HFW176" s="1"/>
      <c r="HFX176" s="1"/>
      <c r="HFY176" s="1"/>
      <c r="HFZ176" s="1"/>
      <c r="HGA176" s="1"/>
      <c r="HGB176" s="1"/>
      <c r="HGC176" s="1"/>
      <c r="HGD176" s="1"/>
      <c r="HGE176" s="1"/>
      <c r="HGF176" s="1"/>
      <c r="HGG176" s="1"/>
      <c r="HGH176" s="1"/>
      <c r="HGI176" s="1"/>
      <c r="HGJ176" s="1"/>
      <c r="HGK176" s="1"/>
      <c r="HGL176" s="1"/>
      <c r="HGM176" s="1"/>
      <c r="HGN176" s="1"/>
      <c r="HGO176" s="1"/>
      <c r="HGP176" s="1"/>
      <c r="HGQ176" s="1"/>
      <c r="HGR176" s="1"/>
      <c r="HGS176" s="1"/>
      <c r="HGT176" s="1"/>
      <c r="HGU176" s="1"/>
      <c r="HGV176" s="1"/>
      <c r="HGW176" s="1"/>
      <c r="HGX176" s="1"/>
      <c r="HGY176" s="1"/>
      <c r="HGZ176" s="1"/>
      <c r="HHA176" s="1"/>
      <c r="HHB176" s="1"/>
      <c r="HHC176" s="1"/>
      <c r="HHD176" s="1"/>
      <c r="HHE176" s="1"/>
      <c r="HHF176" s="1"/>
      <c r="HHG176" s="1"/>
      <c r="HHH176" s="1"/>
      <c r="HHI176" s="1"/>
      <c r="HHJ176" s="1"/>
      <c r="HHK176" s="1"/>
      <c r="HHL176" s="1"/>
      <c r="HHM176" s="1"/>
      <c r="HHN176" s="1"/>
      <c r="HHO176" s="1"/>
      <c r="HHP176" s="1"/>
      <c r="HHQ176" s="1"/>
      <c r="HHR176" s="1"/>
      <c r="HHS176" s="1"/>
      <c r="HHT176" s="1"/>
      <c r="HHU176" s="1"/>
      <c r="HHV176" s="1"/>
      <c r="HHW176" s="1"/>
      <c r="HHX176" s="1"/>
      <c r="HHY176" s="1"/>
      <c r="HHZ176" s="1"/>
      <c r="HIA176" s="1"/>
      <c r="HIB176" s="1"/>
      <c r="HIC176" s="1"/>
      <c r="HID176" s="1"/>
      <c r="HIE176" s="1"/>
      <c r="HIF176" s="1"/>
      <c r="HIG176" s="1"/>
      <c r="HIH176" s="1"/>
      <c r="HII176" s="1"/>
      <c r="HIJ176" s="1"/>
      <c r="HIK176" s="1"/>
      <c r="HIL176" s="1"/>
      <c r="HIM176" s="1"/>
      <c r="HIN176" s="1"/>
      <c r="HIO176" s="1"/>
      <c r="HIP176" s="1"/>
      <c r="HIQ176" s="1"/>
      <c r="HIR176" s="1"/>
      <c r="HIS176" s="1"/>
      <c r="HIT176" s="1"/>
      <c r="HIU176" s="1"/>
      <c r="HIV176" s="1"/>
      <c r="HIW176" s="1"/>
      <c r="HIX176" s="1"/>
      <c r="HIY176" s="1"/>
      <c r="HIZ176" s="1"/>
      <c r="HJA176" s="1"/>
      <c r="HJB176" s="1"/>
      <c r="HJC176" s="1"/>
      <c r="HJD176" s="1"/>
      <c r="HJE176" s="1"/>
      <c r="HJF176" s="1"/>
      <c r="HJG176" s="1"/>
      <c r="HJH176" s="1"/>
      <c r="HJI176" s="1"/>
      <c r="HJJ176" s="1"/>
      <c r="HJK176" s="1"/>
      <c r="HJL176" s="1"/>
      <c r="HJM176" s="1"/>
      <c r="HJN176" s="1"/>
      <c r="HJO176" s="1"/>
      <c r="HJP176" s="1"/>
      <c r="HJQ176" s="1"/>
      <c r="HJR176" s="1"/>
      <c r="HJS176" s="1"/>
      <c r="HJT176" s="1"/>
      <c r="HJU176" s="1"/>
      <c r="HJV176" s="1"/>
      <c r="HJW176" s="1"/>
      <c r="HJX176" s="1"/>
      <c r="HJY176" s="1"/>
      <c r="HJZ176" s="1"/>
      <c r="HKA176" s="1"/>
      <c r="HKB176" s="1"/>
      <c r="HKC176" s="1"/>
      <c r="HKD176" s="1"/>
      <c r="HKE176" s="1"/>
      <c r="HKF176" s="1"/>
      <c r="HKG176" s="1"/>
      <c r="HKH176" s="1"/>
      <c r="HKI176" s="1"/>
      <c r="HKJ176" s="1"/>
      <c r="HKK176" s="1"/>
      <c r="HKL176" s="1"/>
      <c r="HKM176" s="1"/>
      <c r="HKN176" s="1"/>
      <c r="HKO176" s="1"/>
      <c r="HKP176" s="1"/>
      <c r="HKQ176" s="1"/>
      <c r="HKR176" s="1"/>
      <c r="HKS176" s="1"/>
      <c r="HKT176" s="1"/>
      <c r="HKU176" s="1"/>
      <c r="HKV176" s="1"/>
      <c r="HKW176" s="1"/>
      <c r="HKX176" s="1"/>
      <c r="HKY176" s="1"/>
      <c r="HKZ176" s="1"/>
      <c r="HLA176" s="1"/>
      <c r="HLB176" s="1"/>
      <c r="HLC176" s="1"/>
      <c r="HLD176" s="1"/>
      <c r="HLE176" s="1"/>
      <c r="HLF176" s="1"/>
      <c r="HLG176" s="1"/>
      <c r="HLH176" s="1"/>
      <c r="HLI176" s="1"/>
      <c r="HLJ176" s="1"/>
      <c r="HLK176" s="1"/>
      <c r="HLL176" s="1"/>
      <c r="HLM176" s="1"/>
      <c r="HLN176" s="1"/>
      <c r="HLO176" s="1"/>
      <c r="HLP176" s="1"/>
      <c r="HLQ176" s="1"/>
      <c r="HLR176" s="1"/>
      <c r="HLS176" s="1"/>
      <c r="HLT176" s="1"/>
      <c r="HLU176" s="1"/>
      <c r="HLV176" s="1"/>
      <c r="HLW176" s="1"/>
      <c r="HLX176" s="1"/>
      <c r="HLY176" s="1"/>
      <c r="HLZ176" s="1"/>
      <c r="HMA176" s="1"/>
      <c r="HMB176" s="1"/>
      <c r="HMC176" s="1"/>
      <c r="HMD176" s="1"/>
      <c r="HME176" s="1"/>
      <c r="HMF176" s="1"/>
      <c r="HMG176" s="1"/>
      <c r="HMH176" s="1"/>
      <c r="HMI176" s="1"/>
      <c r="HMJ176" s="1"/>
      <c r="HMK176" s="1"/>
      <c r="HML176" s="1"/>
      <c r="HMM176" s="1"/>
      <c r="HMN176" s="1"/>
      <c r="HMO176" s="1"/>
      <c r="HMP176" s="1"/>
      <c r="HMQ176" s="1"/>
      <c r="HMR176" s="1"/>
      <c r="HMS176" s="1"/>
      <c r="HMT176" s="1"/>
      <c r="HMU176" s="1"/>
      <c r="HMV176" s="1"/>
      <c r="HMW176" s="1"/>
      <c r="HMX176" s="1"/>
      <c r="HMY176" s="1"/>
      <c r="HMZ176" s="1"/>
      <c r="HNA176" s="1"/>
      <c r="HNB176" s="1"/>
      <c r="HNC176" s="1"/>
      <c r="HND176" s="1"/>
      <c r="HNE176" s="1"/>
      <c r="HNF176" s="1"/>
      <c r="HNG176" s="1"/>
      <c r="HNH176" s="1"/>
      <c r="HNI176" s="1"/>
      <c r="HNJ176" s="1"/>
      <c r="HNK176" s="1"/>
      <c r="HNL176" s="1"/>
      <c r="HNM176" s="1"/>
      <c r="HNN176" s="1"/>
      <c r="HNO176" s="1"/>
      <c r="HNP176" s="1"/>
      <c r="HNQ176" s="1"/>
      <c r="HNR176" s="1"/>
      <c r="HNS176" s="1"/>
      <c r="HNT176" s="1"/>
      <c r="HNU176" s="1"/>
      <c r="HNV176" s="1"/>
      <c r="HNW176" s="1"/>
      <c r="HNX176" s="1"/>
      <c r="HNY176" s="1"/>
      <c r="HNZ176" s="1"/>
      <c r="HOA176" s="1"/>
      <c r="HOB176" s="1"/>
      <c r="HOC176" s="1"/>
      <c r="HOD176" s="1"/>
      <c r="HOE176" s="1"/>
      <c r="HOF176" s="1"/>
      <c r="HOG176" s="1"/>
      <c r="HOH176" s="1"/>
      <c r="HOI176" s="1"/>
      <c r="HOJ176" s="1"/>
      <c r="HOK176" s="1"/>
      <c r="HOL176" s="1"/>
      <c r="HOM176" s="1"/>
      <c r="HON176" s="1"/>
      <c r="HOO176" s="1"/>
      <c r="HOP176" s="1"/>
      <c r="HOQ176" s="1"/>
      <c r="HOR176" s="1"/>
      <c r="HOS176" s="1"/>
      <c r="HOT176" s="1"/>
      <c r="HOU176" s="1"/>
      <c r="HOV176" s="1"/>
      <c r="HOW176" s="1"/>
      <c r="HOX176" s="1"/>
      <c r="HOY176" s="1"/>
      <c r="HOZ176" s="1"/>
      <c r="HPA176" s="1"/>
      <c r="HPB176" s="1"/>
      <c r="HPC176" s="1"/>
      <c r="HPD176" s="1"/>
      <c r="HPE176" s="1"/>
      <c r="HPF176" s="1"/>
      <c r="HPG176" s="1"/>
      <c r="HPH176" s="1"/>
      <c r="HPI176" s="1"/>
      <c r="HPJ176" s="1"/>
      <c r="HPK176" s="1"/>
      <c r="HPL176" s="1"/>
      <c r="HPM176" s="1"/>
      <c r="HPN176" s="1"/>
      <c r="HPO176" s="1"/>
      <c r="HPP176" s="1"/>
      <c r="HPQ176" s="1"/>
      <c r="HPR176" s="1"/>
      <c r="HPS176" s="1"/>
      <c r="HPT176" s="1"/>
      <c r="HPU176" s="1"/>
      <c r="HPV176" s="1"/>
      <c r="HPW176" s="1"/>
      <c r="HPX176" s="1"/>
      <c r="HPY176" s="1"/>
      <c r="HPZ176" s="1"/>
      <c r="HQA176" s="1"/>
      <c r="HQB176" s="1"/>
      <c r="HQC176" s="1"/>
      <c r="HQD176" s="1"/>
      <c r="HQE176" s="1"/>
      <c r="HQF176" s="1"/>
      <c r="HQG176" s="1"/>
      <c r="HQH176" s="1"/>
      <c r="HQI176" s="1"/>
      <c r="HQJ176" s="1"/>
      <c r="HQK176" s="1"/>
      <c r="HQL176" s="1"/>
      <c r="HQM176" s="1"/>
      <c r="HQN176" s="1"/>
      <c r="HQO176" s="1"/>
      <c r="HQP176" s="1"/>
      <c r="HQQ176" s="1"/>
      <c r="HQR176" s="1"/>
      <c r="HQS176" s="1"/>
      <c r="HQT176" s="1"/>
      <c r="HQU176" s="1"/>
      <c r="HQV176" s="1"/>
      <c r="HQW176" s="1"/>
      <c r="HQX176" s="1"/>
      <c r="HQY176" s="1"/>
      <c r="HQZ176" s="1"/>
      <c r="HRA176" s="1"/>
      <c r="HRB176" s="1"/>
      <c r="HRC176" s="1"/>
      <c r="HRD176" s="1"/>
      <c r="HRE176" s="1"/>
      <c r="HRF176" s="1"/>
      <c r="HRG176" s="1"/>
      <c r="HRH176" s="1"/>
      <c r="HRI176" s="1"/>
      <c r="HRJ176" s="1"/>
      <c r="HRK176" s="1"/>
      <c r="HRL176" s="1"/>
      <c r="HRM176" s="1"/>
      <c r="HRN176" s="1"/>
      <c r="HRO176" s="1"/>
      <c r="HRP176" s="1"/>
      <c r="HRQ176" s="1"/>
      <c r="HRR176" s="1"/>
      <c r="HRS176" s="1"/>
      <c r="HRT176" s="1"/>
      <c r="HRU176" s="1"/>
      <c r="HRV176" s="1"/>
      <c r="HRW176" s="1"/>
      <c r="HRX176" s="1"/>
      <c r="HRY176" s="1"/>
      <c r="HRZ176" s="1"/>
      <c r="HSA176" s="1"/>
      <c r="HSB176" s="1"/>
      <c r="HSC176" s="1"/>
      <c r="HSD176" s="1"/>
      <c r="HSE176" s="1"/>
      <c r="HSF176" s="1"/>
      <c r="HSG176" s="1"/>
      <c r="HSH176" s="1"/>
      <c r="HSI176" s="1"/>
      <c r="HSJ176" s="1"/>
      <c r="HSK176" s="1"/>
      <c r="HSL176" s="1"/>
      <c r="HSM176" s="1"/>
      <c r="HSN176" s="1"/>
      <c r="HSO176" s="1"/>
      <c r="HSP176" s="1"/>
      <c r="HSQ176" s="1"/>
      <c r="HSR176" s="1"/>
      <c r="HSS176" s="1"/>
      <c r="HST176" s="1"/>
      <c r="HSU176" s="1"/>
      <c r="HSV176" s="1"/>
      <c r="HSW176" s="1"/>
      <c r="HSX176" s="1"/>
      <c r="HSY176" s="1"/>
      <c r="HSZ176" s="1"/>
      <c r="HTA176" s="1"/>
      <c r="HTB176" s="1"/>
      <c r="HTC176" s="1"/>
      <c r="HTD176" s="1"/>
      <c r="HTE176" s="1"/>
      <c r="HTF176" s="1"/>
      <c r="HTG176" s="1"/>
      <c r="HTH176" s="1"/>
      <c r="HTI176" s="1"/>
      <c r="HTJ176" s="1"/>
      <c r="HTK176" s="1"/>
      <c r="HTL176" s="1"/>
      <c r="HTM176" s="1"/>
      <c r="HTN176" s="1"/>
      <c r="HTO176" s="1"/>
      <c r="HTP176" s="1"/>
      <c r="HTQ176" s="1"/>
      <c r="HTR176" s="1"/>
      <c r="HTS176" s="1"/>
      <c r="HTT176" s="1"/>
      <c r="HTU176" s="1"/>
      <c r="HTV176" s="1"/>
      <c r="HTW176" s="1"/>
      <c r="HTX176" s="1"/>
      <c r="HTY176" s="1"/>
      <c r="HTZ176" s="1"/>
      <c r="HUA176" s="1"/>
      <c r="HUB176" s="1"/>
      <c r="HUC176" s="1"/>
      <c r="HUD176" s="1"/>
      <c r="HUE176" s="1"/>
      <c r="HUF176" s="1"/>
      <c r="HUG176" s="1"/>
      <c r="HUH176" s="1"/>
      <c r="HUI176" s="1"/>
      <c r="HUJ176" s="1"/>
      <c r="HUK176" s="1"/>
      <c r="HUL176" s="1"/>
      <c r="HUM176" s="1"/>
      <c r="HUN176" s="1"/>
      <c r="HUO176" s="1"/>
      <c r="HUP176" s="1"/>
      <c r="HUQ176" s="1"/>
      <c r="HUR176" s="1"/>
      <c r="HUS176" s="1"/>
      <c r="HUT176" s="1"/>
      <c r="HUU176" s="1"/>
      <c r="HUV176" s="1"/>
      <c r="HUW176" s="1"/>
      <c r="HUX176" s="1"/>
      <c r="HUY176" s="1"/>
      <c r="HUZ176" s="1"/>
      <c r="HVA176" s="1"/>
      <c r="HVB176" s="1"/>
      <c r="HVC176" s="1"/>
      <c r="HVD176" s="1"/>
      <c r="HVE176" s="1"/>
      <c r="HVF176" s="1"/>
      <c r="HVG176" s="1"/>
      <c r="HVH176" s="1"/>
      <c r="HVI176" s="1"/>
      <c r="HVJ176" s="1"/>
      <c r="HVK176" s="1"/>
      <c r="HVL176" s="1"/>
      <c r="HVM176" s="1"/>
      <c r="HVN176" s="1"/>
      <c r="HVO176" s="1"/>
      <c r="HVP176" s="1"/>
      <c r="HVQ176" s="1"/>
      <c r="HVR176" s="1"/>
      <c r="HVS176" s="1"/>
      <c r="HVT176" s="1"/>
      <c r="HVU176" s="1"/>
      <c r="HVV176" s="1"/>
      <c r="HVW176" s="1"/>
      <c r="HVX176" s="1"/>
      <c r="HVY176" s="1"/>
      <c r="HVZ176" s="1"/>
      <c r="HWA176" s="1"/>
      <c r="HWB176" s="1"/>
      <c r="HWC176" s="1"/>
      <c r="HWD176" s="1"/>
      <c r="HWE176" s="1"/>
      <c r="HWF176" s="1"/>
      <c r="HWG176" s="1"/>
      <c r="HWH176" s="1"/>
      <c r="HWI176" s="1"/>
      <c r="HWJ176" s="1"/>
      <c r="HWK176" s="1"/>
      <c r="HWL176" s="1"/>
      <c r="HWM176" s="1"/>
      <c r="HWN176" s="1"/>
      <c r="HWO176" s="1"/>
      <c r="HWP176" s="1"/>
      <c r="HWQ176" s="1"/>
      <c r="HWR176" s="1"/>
      <c r="HWS176" s="1"/>
      <c r="HWT176" s="1"/>
      <c r="HWU176" s="1"/>
      <c r="HWV176" s="1"/>
      <c r="HWW176" s="1"/>
      <c r="HWX176" s="1"/>
      <c r="HWY176" s="1"/>
      <c r="HWZ176" s="1"/>
      <c r="HXA176" s="1"/>
      <c r="HXB176" s="1"/>
      <c r="HXC176" s="1"/>
      <c r="HXD176" s="1"/>
      <c r="HXE176" s="1"/>
      <c r="HXF176" s="1"/>
      <c r="HXG176" s="1"/>
      <c r="HXH176" s="1"/>
      <c r="HXI176" s="1"/>
      <c r="HXJ176" s="1"/>
      <c r="HXK176" s="1"/>
      <c r="HXL176" s="1"/>
      <c r="HXM176" s="1"/>
      <c r="HXN176" s="1"/>
      <c r="HXO176" s="1"/>
      <c r="HXP176" s="1"/>
      <c r="HXQ176" s="1"/>
      <c r="HXR176" s="1"/>
      <c r="HXS176" s="1"/>
      <c r="HXT176" s="1"/>
      <c r="HXU176" s="1"/>
      <c r="HXV176" s="1"/>
      <c r="HXW176" s="1"/>
      <c r="HXX176" s="1"/>
      <c r="HXY176" s="1"/>
      <c r="HXZ176" s="1"/>
      <c r="HYA176" s="1"/>
      <c r="HYB176" s="1"/>
      <c r="HYC176" s="1"/>
      <c r="HYD176" s="1"/>
      <c r="HYE176" s="1"/>
      <c r="HYF176" s="1"/>
      <c r="HYG176" s="1"/>
      <c r="HYH176" s="1"/>
      <c r="HYI176" s="1"/>
      <c r="HYJ176" s="1"/>
      <c r="HYK176" s="1"/>
      <c r="HYL176" s="1"/>
      <c r="HYM176" s="1"/>
      <c r="HYN176" s="1"/>
      <c r="HYO176" s="1"/>
      <c r="HYP176" s="1"/>
      <c r="HYQ176" s="1"/>
      <c r="HYR176" s="1"/>
      <c r="HYS176" s="1"/>
      <c r="HYT176" s="1"/>
      <c r="HYU176" s="1"/>
      <c r="HYV176" s="1"/>
      <c r="HYW176" s="1"/>
      <c r="HYX176" s="1"/>
      <c r="HYY176" s="1"/>
      <c r="HYZ176" s="1"/>
      <c r="HZA176" s="1"/>
      <c r="HZB176" s="1"/>
      <c r="HZC176" s="1"/>
      <c r="HZD176" s="1"/>
      <c r="HZE176" s="1"/>
      <c r="HZF176" s="1"/>
      <c r="HZG176" s="1"/>
      <c r="HZH176" s="1"/>
      <c r="HZI176" s="1"/>
      <c r="HZJ176" s="1"/>
      <c r="HZK176" s="1"/>
      <c r="HZL176" s="1"/>
      <c r="HZM176" s="1"/>
      <c r="HZN176" s="1"/>
      <c r="HZO176" s="1"/>
      <c r="HZP176" s="1"/>
      <c r="HZQ176" s="1"/>
      <c r="HZR176" s="1"/>
      <c r="HZS176" s="1"/>
      <c r="HZT176" s="1"/>
      <c r="HZU176" s="1"/>
      <c r="HZV176" s="1"/>
      <c r="HZW176" s="1"/>
      <c r="HZX176" s="1"/>
      <c r="HZY176" s="1"/>
      <c r="HZZ176" s="1"/>
      <c r="IAA176" s="1"/>
      <c r="IAB176" s="1"/>
      <c r="IAC176" s="1"/>
      <c r="IAD176" s="1"/>
      <c r="IAE176" s="1"/>
      <c r="IAF176" s="1"/>
      <c r="IAG176" s="1"/>
      <c r="IAH176" s="1"/>
      <c r="IAI176" s="1"/>
      <c r="IAJ176" s="1"/>
      <c r="IAK176" s="1"/>
      <c r="IAL176" s="1"/>
      <c r="IAM176" s="1"/>
      <c r="IAN176" s="1"/>
      <c r="IAO176" s="1"/>
      <c r="IAP176" s="1"/>
      <c r="IAQ176" s="1"/>
      <c r="IAR176" s="1"/>
      <c r="IAS176" s="1"/>
      <c r="IAT176" s="1"/>
      <c r="IAU176" s="1"/>
      <c r="IAV176" s="1"/>
      <c r="IAW176" s="1"/>
      <c r="IAX176" s="1"/>
      <c r="IAY176" s="1"/>
      <c r="IAZ176" s="1"/>
      <c r="IBA176" s="1"/>
      <c r="IBB176" s="1"/>
      <c r="IBC176" s="1"/>
      <c r="IBD176" s="1"/>
      <c r="IBE176" s="1"/>
      <c r="IBF176" s="1"/>
      <c r="IBG176" s="1"/>
      <c r="IBH176" s="1"/>
      <c r="IBI176" s="1"/>
      <c r="IBJ176" s="1"/>
      <c r="IBK176" s="1"/>
      <c r="IBL176" s="1"/>
      <c r="IBM176" s="1"/>
      <c r="IBN176" s="1"/>
      <c r="IBO176" s="1"/>
      <c r="IBP176" s="1"/>
      <c r="IBQ176" s="1"/>
      <c r="IBR176" s="1"/>
      <c r="IBS176" s="1"/>
      <c r="IBT176" s="1"/>
      <c r="IBU176" s="1"/>
      <c r="IBV176" s="1"/>
      <c r="IBW176" s="1"/>
      <c r="IBX176" s="1"/>
      <c r="IBY176" s="1"/>
      <c r="IBZ176" s="1"/>
      <c r="ICA176" s="1"/>
      <c r="ICB176" s="1"/>
      <c r="ICC176" s="1"/>
      <c r="ICD176" s="1"/>
      <c r="ICE176" s="1"/>
      <c r="ICF176" s="1"/>
      <c r="ICG176" s="1"/>
      <c r="ICH176" s="1"/>
      <c r="ICI176" s="1"/>
      <c r="ICJ176" s="1"/>
      <c r="ICK176" s="1"/>
      <c r="ICL176" s="1"/>
      <c r="ICM176" s="1"/>
      <c r="ICN176" s="1"/>
      <c r="ICO176" s="1"/>
      <c r="ICP176" s="1"/>
      <c r="ICQ176" s="1"/>
      <c r="ICR176" s="1"/>
      <c r="ICS176" s="1"/>
      <c r="ICT176" s="1"/>
      <c r="ICU176" s="1"/>
      <c r="ICV176" s="1"/>
      <c r="ICW176" s="1"/>
      <c r="ICX176" s="1"/>
      <c r="ICY176" s="1"/>
      <c r="ICZ176" s="1"/>
      <c r="IDA176" s="1"/>
      <c r="IDB176" s="1"/>
      <c r="IDC176" s="1"/>
      <c r="IDD176" s="1"/>
      <c r="IDE176" s="1"/>
      <c r="IDF176" s="1"/>
      <c r="IDG176" s="1"/>
      <c r="IDH176" s="1"/>
      <c r="IDI176" s="1"/>
      <c r="IDJ176" s="1"/>
      <c r="IDK176" s="1"/>
      <c r="IDL176" s="1"/>
      <c r="IDM176" s="1"/>
      <c r="IDN176" s="1"/>
      <c r="IDO176" s="1"/>
      <c r="IDP176" s="1"/>
      <c r="IDQ176" s="1"/>
      <c r="IDR176" s="1"/>
      <c r="IDS176" s="1"/>
      <c r="IDT176" s="1"/>
      <c r="IDU176" s="1"/>
      <c r="IDV176" s="1"/>
      <c r="IDW176" s="1"/>
      <c r="IDX176" s="1"/>
      <c r="IDY176" s="1"/>
      <c r="IDZ176" s="1"/>
      <c r="IEA176" s="1"/>
      <c r="IEB176" s="1"/>
      <c r="IEC176" s="1"/>
      <c r="IED176" s="1"/>
      <c r="IEE176" s="1"/>
      <c r="IEF176" s="1"/>
      <c r="IEG176" s="1"/>
      <c r="IEH176" s="1"/>
      <c r="IEI176" s="1"/>
      <c r="IEJ176" s="1"/>
      <c r="IEK176" s="1"/>
      <c r="IEL176" s="1"/>
      <c r="IEM176" s="1"/>
      <c r="IEN176" s="1"/>
      <c r="IEO176" s="1"/>
      <c r="IEP176" s="1"/>
      <c r="IEQ176" s="1"/>
      <c r="IER176" s="1"/>
      <c r="IES176" s="1"/>
      <c r="IET176" s="1"/>
      <c r="IEU176" s="1"/>
      <c r="IEV176" s="1"/>
      <c r="IEW176" s="1"/>
      <c r="IEX176" s="1"/>
      <c r="IEY176" s="1"/>
      <c r="IEZ176" s="1"/>
      <c r="IFA176" s="1"/>
      <c r="IFB176" s="1"/>
      <c r="IFC176" s="1"/>
      <c r="IFD176" s="1"/>
      <c r="IFE176" s="1"/>
      <c r="IFF176" s="1"/>
      <c r="IFG176" s="1"/>
      <c r="IFH176" s="1"/>
      <c r="IFI176" s="1"/>
      <c r="IFJ176" s="1"/>
      <c r="IFK176" s="1"/>
      <c r="IFL176" s="1"/>
      <c r="IFM176" s="1"/>
      <c r="IFN176" s="1"/>
      <c r="IFO176" s="1"/>
      <c r="IFP176" s="1"/>
      <c r="IFQ176" s="1"/>
      <c r="IFR176" s="1"/>
      <c r="IFS176" s="1"/>
      <c r="IFT176" s="1"/>
      <c r="IFU176" s="1"/>
      <c r="IFV176" s="1"/>
      <c r="IFW176" s="1"/>
      <c r="IFX176" s="1"/>
      <c r="IFY176" s="1"/>
      <c r="IFZ176" s="1"/>
      <c r="IGA176" s="1"/>
      <c r="IGB176" s="1"/>
      <c r="IGC176" s="1"/>
      <c r="IGD176" s="1"/>
      <c r="IGE176" s="1"/>
      <c r="IGF176" s="1"/>
      <c r="IGG176" s="1"/>
      <c r="IGH176" s="1"/>
      <c r="IGI176" s="1"/>
      <c r="IGJ176" s="1"/>
      <c r="IGK176" s="1"/>
      <c r="IGL176" s="1"/>
      <c r="IGM176" s="1"/>
      <c r="IGN176" s="1"/>
      <c r="IGO176" s="1"/>
      <c r="IGP176" s="1"/>
      <c r="IGQ176" s="1"/>
      <c r="IGR176" s="1"/>
      <c r="IGS176" s="1"/>
      <c r="IGT176" s="1"/>
      <c r="IGU176" s="1"/>
      <c r="IGV176" s="1"/>
      <c r="IGW176" s="1"/>
      <c r="IGX176" s="1"/>
      <c r="IGY176" s="1"/>
      <c r="IGZ176" s="1"/>
      <c r="IHA176" s="1"/>
      <c r="IHB176" s="1"/>
      <c r="IHC176" s="1"/>
      <c r="IHD176" s="1"/>
      <c r="IHE176" s="1"/>
      <c r="IHF176" s="1"/>
      <c r="IHG176" s="1"/>
      <c r="IHH176" s="1"/>
      <c r="IHI176" s="1"/>
      <c r="IHJ176" s="1"/>
      <c r="IHK176" s="1"/>
      <c r="IHL176" s="1"/>
      <c r="IHM176" s="1"/>
      <c r="IHN176" s="1"/>
      <c r="IHO176" s="1"/>
      <c r="IHP176" s="1"/>
      <c r="IHQ176" s="1"/>
      <c r="IHR176" s="1"/>
      <c r="IHS176" s="1"/>
      <c r="IHT176" s="1"/>
      <c r="IHU176" s="1"/>
      <c r="IHV176" s="1"/>
      <c r="IHW176" s="1"/>
      <c r="IHX176" s="1"/>
      <c r="IHY176" s="1"/>
      <c r="IHZ176" s="1"/>
      <c r="IIA176" s="1"/>
      <c r="IIB176" s="1"/>
      <c r="IIC176" s="1"/>
      <c r="IID176" s="1"/>
      <c r="IIE176" s="1"/>
      <c r="IIF176" s="1"/>
      <c r="IIG176" s="1"/>
      <c r="IIH176" s="1"/>
      <c r="III176" s="1"/>
      <c r="IIJ176" s="1"/>
      <c r="IIK176" s="1"/>
      <c r="IIL176" s="1"/>
      <c r="IIM176" s="1"/>
      <c r="IIN176" s="1"/>
      <c r="IIO176" s="1"/>
      <c r="IIP176" s="1"/>
      <c r="IIQ176" s="1"/>
      <c r="IIR176" s="1"/>
      <c r="IIS176" s="1"/>
      <c r="IIT176" s="1"/>
      <c r="IIU176" s="1"/>
      <c r="IIV176" s="1"/>
      <c r="IIW176" s="1"/>
      <c r="IIX176" s="1"/>
      <c r="IIY176" s="1"/>
      <c r="IIZ176" s="1"/>
      <c r="IJA176" s="1"/>
      <c r="IJB176" s="1"/>
      <c r="IJC176" s="1"/>
      <c r="IJD176" s="1"/>
      <c r="IJE176" s="1"/>
      <c r="IJF176" s="1"/>
      <c r="IJG176" s="1"/>
      <c r="IJH176" s="1"/>
      <c r="IJI176" s="1"/>
      <c r="IJJ176" s="1"/>
      <c r="IJK176" s="1"/>
      <c r="IJL176" s="1"/>
      <c r="IJM176" s="1"/>
      <c r="IJN176" s="1"/>
      <c r="IJO176" s="1"/>
      <c r="IJP176" s="1"/>
      <c r="IJQ176" s="1"/>
      <c r="IJR176" s="1"/>
      <c r="IJS176" s="1"/>
      <c r="IJT176" s="1"/>
      <c r="IJU176" s="1"/>
      <c r="IJV176" s="1"/>
      <c r="IJW176" s="1"/>
      <c r="IJX176" s="1"/>
      <c r="IJY176" s="1"/>
      <c r="IJZ176" s="1"/>
      <c r="IKA176" s="1"/>
      <c r="IKB176" s="1"/>
      <c r="IKC176" s="1"/>
      <c r="IKD176" s="1"/>
      <c r="IKE176" s="1"/>
      <c r="IKF176" s="1"/>
      <c r="IKG176" s="1"/>
      <c r="IKH176" s="1"/>
      <c r="IKI176" s="1"/>
      <c r="IKJ176" s="1"/>
      <c r="IKK176" s="1"/>
      <c r="IKL176" s="1"/>
      <c r="IKM176" s="1"/>
      <c r="IKN176" s="1"/>
      <c r="IKO176" s="1"/>
      <c r="IKP176" s="1"/>
      <c r="IKQ176" s="1"/>
      <c r="IKR176" s="1"/>
      <c r="IKS176" s="1"/>
      <c r="IKT176" s="1"/>
      <c r="IKU176" s="1"/>
      <c r="IKV176" s="1"/>
      <c r="IKW176" s="1"/>
      <c r="IKX176" s="1"/>
      <c r="IKY176" s="1"/>
      <c r="IKZ176" s="1"/>
      <c r="ILA176" s="1"/>
      <c r="ILB176" s="1"/>
      <c r="ILC176" s="1"/>
      <c r="ILD176" s="1"/>
      <c r="ILE176" s="1"/>
      <c r="ILF176" s="1"/>
      <c r="ILG176" s="1"/>
      <c r="ILH176" s="1"/>
      <c r="ILI176" s="1"/>
      <c r="ILJ176" s="1"/>
      <c r="ILK176" s="1"/>
      <c r="ILL176" s="1"/>
      <c r="ILM176" s="1"/>
      <c r="ILN176" s="1"/>
      <c r="ILO176" s="1"/>
      <c r="ILP176" s="1"/>
      <c r="ILQ176" s="1"/>
      <c r="ILR176" s="1"/>
      <c r="ILS176" s="1"/>
      <c r="ILT176" s="1"/>
      <c r="ILU176" s="1"/>
      <c r="ILV176" s="1"/>
      <c r="ILW176" s="1"/>
      <c r="ILX176" s="1"/>
      <c r="ILY176" s="1"/>
      <c r="ILZ176" s="1"/>
      <c r="IMA176" s="1"/>
      <c r="IMB176" s="1"/>
      <c r="IMC176" s="1"/>
      <c r="IMD176" s="1"/>
      <c r="IME176" s="1"/>
      <c r="IMF176" s="1"/>
      <c r="IMG176" s="1"/>
      <c r="IMH176" s="1"/>
      <c r="IMI176" s="1"/>
      <c r="IMJ176" s="1"/>
      <c r="IMK176" s="1"/>
      <c r="IML176" s="1"/>
      <c r="IMM176" s="1"/>
      <c r="IMN176" s="1"/>
      <c r="IMO176" s="1"/>
      <c r="IMP176" s="1"/>
      <c r="IMQ176" s="1"/>
      <c r="IMR176" s="1"/>
      <c r="IMS176" s="1"/>
      <c r="IMT176" s="1"/>
      <c r="IMU176" s="1"/>
      <c r="IMV176" s="1"/>
      <c r="IMW176" s="1"/>
      <c r="IMX176" s="1"/>
      <c r="IMY176" s="1"/>
      <c r="IMZ176" s="1"/>
      <c r="INA176" s="1"/>
      <c r="INB176" s="1"/>
      <c r="INC176" s="1"/>
      <c r="IND176" s="1"/>
      <c r="INE176" s="1"/>
      <c r="INF176" s="1"/>
      <c r="ING176" s="1"/>
      <c r="INH176" s="1"/>
      <c r="INI176" s="1"/>
      <c r="INJ176" s="1"/>
      <c r="INK176" s="1"/>
      <c r="INL176" s="1"/>
      <c r="INM176" s="1"/>
      <c r="INN176" s="1"/>
      <c r="INO176" s="1"/>
      <c r="INP176" s="1"/>
      <c r="INQ176" s="1"/>
      <c r="INR176" s="1"/>
      <c r="INS176" s="1"/>
      <c r="INT176" s="1"/>
      <c r="INU176" s="1"/>
      <c r="INV176" s="1"/>
      <c r="INW176" s="1"/>
      <c r="INX176" s="1"/>
      <c r="INY176" s="1"/>
      <c r="INZ176" s="1"/>
      <c r="IOA176" s="1"/>
      <c r="IOB176" s="1"/>
      <c r="IOC176" s="1"/>
      <c r="IOD176" s="1"/>
      <c r="IOE176" s="1"/>
      <c r="IOF176" s="1"/>
      <c r="IOG176" s="1"/>
      <c r="IOH176" s="1"/>
      <c r="IOI176" s="1"/>
      <c r="IOJ176" s="1"/>
      <c r="IOK176" s="1"/>
      <c r="IOL176" s="1"/>
      <c r="IOM176" s="1"/>
      <c r="ION176" s="1"/>
      <c r="IOO176" s="1"/>
      <c r="IOP176" s="1"/>
      <c r="IOQ176" s="1"/>
      <c r="IOR176" s="1"/>
      <c r="IOS176" s="1"/>
      <c r="IOT176" s="1"/>
      <c r="IOU176" s="1"/>
      <c r="IOV176" s="1"/>
      <c r="IOW176" s="1"/>
      <c r="IOX176" s="1"/>
      <c r="IOY176" s="1"/>
      <c r="IOZ176" s="1"/>
      <c r="IPA176" s="1"/>
      <c r="IPB176" s="1"/>
      <c r="IPC176" s="1"/>
      <c r="IPD176" s="1"/>
      <c r="IPE176" s="1"/>
      <c r="IPF176" s="1"/>
      <c r="IPG176" s="1"/>
      <c r="IPH176" s="1"/>
      <c r="IPI176" s="1"/>
      <c r="IPJ176" s="1"/>
      <c r="IPK176" s="1"/>
      <c r="IPL176" s="1"/>
      <c r="IPM176" s="1"/>
      <c r="IPN176" s="1"/>
      <c r="IPO176" s="1"/>
      <c r="IPP176" s="1"/>
      <c r="IPQ176" s="1"/>
      <c r="IPR176" s="1"/>
      <c r="IPS176" s="1"/>
      <c r="IPT176" s="1"/>
      <c r="IPU176" s="1"/>
      <c r="IPV176" s="1"/>
      <c r="IPW176" s="1"/>
      <c r="IPX176" s="1"/>
      <c r="IPY176" s="1"/>
      <c r="IPZ176" s="1"/>
      <c r="IQA176" s="1"/>
      <c r="IQB176" s="1"/>
      <c r="IQC176" s="1"/>
      <c r="IQD176" s="1"/>
      <c r="IQE176" s="1"/>
      <c r="IQF176" s="1"/>
      <c r="IQG176" s="1"/>
      <c r="IQH176" s="1"/>
      <c r="IQI176" s="1"/>
      <c r="IQJ176" s="1"/>
      <c r="IQK176" s="1"/>
      <c r="IQL176" s="1"/>
      <c r="IQM176" s="1"/>
      <c r="IQN176" s="1"/>
      <c r="IQO176" s="1"/>
      <c r="IQP176" s="1"/>
      <c r="IQQ176" s="1"/>
      <c r="IQR176" s="1"/>
      <c r="IQS176" s="1"/>
      <c r="IQT176" s="1"/>
      <c r="IQU176" s="1"/>
      <c r="IQV176" s="1"/>
      <c r="IQW176" s="1"/>
      <c r="IQX176" s="1"/>
      <c r="IQY176" s="1"/>
      <c r="IQZ176" s="1"/>
      <c r="IRA176" s="1"/>
      <c r="IRB176" s="1"/>
      <c r="IRC176" s="1"/>
      <c r="IRD176" s="1"/>
      <c r="IRE176" s="1"/>
      <c r="IRF176" s="1"/>
      <c r="IRG176" s="1"/>
      <c r="IRH176" s="1"/>
      <c r="IRI176" s="1"/>
      <c r="IRJ176" s="1"/>
      <c r="IRK176" s="1"/>
      <c r="IRL176" s="1"/>
      <c r="IRM176" s="1"/>
      <c r="IRN176" s="1"/>
      <c r="IRO176" s="1"/>
      <c r="IRP176" s="1"/>
      <c r="IRQ176" s="1"/>
      <c r="IRR176" s="1"/>
      <c r="IRS176" s="1"/>
      <c r="IRT176" s="1"/>
      <c r="IRU176" s="1"/>
      <c r="IRV176" s="1"/>
      <c r="IRW176" s="1"/>
      <c r="IRX176" s="1"/>
      <c r="IRY176" s="1"/>
      <c r="IRZ176" s="1"/>
      <c r="ISA176" s="1"/>
      <c r="ISB176" s="1"/>
      <c r="ISC176" s="1"/>
      <c r="ISD176" s="1"/>
      <c r="ISE176" s="1"/>
      <c r="ISF176" s="1"/>
      <c r="ISG176" s="1"/>
      <c r="ISH176" s="1"/>
      <c r="ISI176" s="1"/>
      <c r="ISJ176" s="1"/>
      <c r="ISK176" s="1"/>
      <c r="ISL176" s="1"/>
      <c r="ISM176" s="1"/>
      <c r="ISN176" s="1"/>
      <c r="ISO176" s="1"/>
      <c r="ISP176" s="1"/>
      <c r="ISQ176" s="1"/>
      <c r="ISR176" s="1"/>
      <c r="ISS176" s="1"/>
      <c r="IST176" s="1"/>
      <c r="ISU176" s="1"/>
      <c r="ISV176" s="1"/>
      <c r="ISW176" s="1"/>
      <c r="ISX176" s="1"/>
      <c r="ISY176" s="1"/>
      <c r="ISZ176" s="1"/>
      <c r="ITA176" s="1"/>
      <c r="ITB176" s="1"/>
      <c r="ITC176" s="1"/>
      <c r="ITD176" s="1"/>
      <c r="ITE176" s="1"/>
      <c r="ITF176" s="1"/>
      <c r="ITG176" s="1"/>
      <c r="ITH176" s="1"/>
      <c r="ITI176" s="1"/>
      <c r="ITJ176" s="1"/>
      <c r="ITK176" s="1"/>
      <c r="ITL176" s="1"/>
      <c r="ITM176" s="1"/>
      <c r="ITN176" s="1"/>
      <c r="ITO176" s="1"/>
      <c r="ITP176" s="1"/>
      <c r="ITQ176" s="1"/>
      <c r="ITR176" s="1"/>
      <c r="ITS176" s="1"/>
      <c r="ITT176" s="1"/>
      <c r="ITU176" s="1"/>
      <c r="ITV176" s="1"/>
      <c r="ITW176" s="1"/>
      <c r="ITX176" s="1"/>
      <c r="ITY176" s="1"/>
      <c r="ITZ176" s="1"/>
      <c r="IUA176" s="1"/>
      <c r="IUB176" s="1"/>
      <c r="IUC176" s="1"/>
      <c r="IUD176" s="1"/>
      <c r="IUE176" s="1"/>
      <c r="IUF176" s="1"/>
      <c r="IUG176" s="1"/>
      <c r="IUH176" s="1"/>
      <c r="IUI176" s="1"/>
      <c r="IUJ176" s="1"/>
      <c r="IUK176" s="1"/>
      <c r="IUL176" s="1"/>
      <c r="IUM176" s="1"/>
      <c r="IUN176" s="1"/>
      <c r="IUO176" s="1"/>
      <c r="IUP176" s="1"/>
      <c r="IUQ176" s="1"/>
      <c r="IUR176" s="1"/>
      <c r="IUS176" s="1"/>
      <c r="IUT176" s="1"/>
      <c r="IUU176" s="1"/>
      <c r="IUV176" s="1"/>
      <c r="IUW176" s="1"/>
      <c r="IUX176" s="1"/>
      <c r="IUY176" s="1"/>
      <c r="IUZ176" s="1"/>
      <c r="IVA176" s="1"/>
      <c r="IVB176" s="1"/>
      <c r="IVC176" s="1"/>
      <c r="IVD176" s="1"/>
      <c r="IVE176" s="1"/>
      <c r="IVF176" s="1"/>
      <c r="IVG176" s="1"/>
      <c r="IVH176" s="1"/>
      <c r="IVI176" s="1"/>
      <c r="IVJ176" s="1"/>
      <c r="IVK176" s="1"/>
      <c r="IVL176" s="1"/>
      <c r="IVM176" s="1"/>
      <c r="IVN176" s="1"/>
      <c r="IVO176" s="1"/>
      <c r="IVP176" s="1"/>
      <c r="IVQ176" s="1"/>
      <c r="IVR176" s="1"/>
      <c r="IVS176" s="1"/>
      <c r="IVT176" s="1"/>
      <c r="IVU176" s="1"/>
      <c r="IVV176" s="1"/>
      <c r="IVW176" s="1"/>
      <c r="IVX176" s="1"/>
      <c r="IVY176" s="1"/>
      <c r="IVZ176" s="1"/>
      <c r="IWA176" s="1"/>
      <c r="IWB176" s="1"/>
      <c r="IWC176" s="1"/>
      <c r="IWD176" s="1"/>
      <c r="IWE176" s="1"/>
      <c r="IWF176" s="1"/>
      <c r="IWG176" s="1"/>
      <c r="IWH176" s="1"/>
      <c r="IWI176" s="1"/>
      <c r="IWJ176" s="1"/>
      <c r="IWK176" s="1"/>
      <c r="IWL176" s="1"/>
      <c r="IWM176" s="1"/>
      <c r="IWN176" s="1"/>
      <c r="IWO176" s="1"/>
      <c r="IWP176" s="1"/>
      <c r="IWQ176" s="1"/>
      <c r="IWR176" s="1"/>
      <c r="IWS176" s="1"/>
      <c r="IWT176" s="1"/>
      <c r="IWU176" s="1"/>
      <c r="IWV176" s="1"/>
      <c r="IWW176" s="1"/>
      <c r="IWX176" s="1"/>
      <c r="IWY176" s="1"/>
      <c r="IWZ176" s="1"/>
      <c r="IXA176" s="1"/>
      <c r="IXB176" s="1"/>
      <c r="IXC176" s="1"/>
      <c r="IXD176" s="1"/>
      <c r="IXE176" s="1"/>
      <c r="IXF176" s="1"/>
      <c r="IXG176" s="1"/>
      <c r="IXH176" s="1"/>
      <c r="IXI176" s="1"/>
      <c r="IXJ176" s="1"/>
      <c r="IXK176" s="1"/>
      <c r="IXL176" s="1"/>
      <c r="IXM176" s="1"/>
      <c r="IXN176" s="1"/>
      <c r="IXO176" s="1"/>
      <c r="IXP176" s="1"/>
      <c r="IXQ176" s="1"/>
      <c r="IXR176" s="1"/>
      <c r="IXS176" s="1"/>
      <c r="IXT176" s="1"/>
      <c r="IXU176" s="1"/>
      <c r="IXV176" s="1"/>
      <c r="IXW176" s="1"/>
      <c r="IXX176" s="1"/>
      <c r="IXY176" s="1"/>
      <c r="IXZ176" s="1"/>
      <c r="IYA176" s="1"/>
      <c r="IYB176" s="1"/>
      <c r="IYC176" s="1"/>
      <c r="IYD176" s="1"/>
      <c r="IYE176" s="1"/>
      <c r="IYF176" s="1"/>
      <c r="IYG176" s="1"/>
      <c r="IYH176" s="1"/>
      <c r="IYI176" s="1"/>
      <c r="IYJ176" s="1"/>
      <c r="IYK176" s="1"/>
      <c r="IYL176" s="1"/>
      <c r="IYM176" s="1"/>
      <c r="IYN176" s="1"/>
      <c r="IYO176" s="1"/>
      <c r="IYP176" s="1"/>
      <c r="IYQ176" s="1"/>
      <c r="IYR176" s="1"/>
      <c r="IYS176" s="1"/>
      <c r="IYT176" s="1"/>
      <c r="IYU176" s="1"/>
      <c r="IYV176" s="1"/>
      <c r="IYW176" s="1"/>
      <c r="IYX176" s="1"/>
      <c r="IYY176" s="1"/>
      <c r="IYZ176" s="1"/>
      <c r="IZA176" s="1"/>
      <c r="IZB176" s="1"/>
      <c r="IZC176" s="1"/>
      <c r="IZD176" s="1"/>
      <c r="IZE176" s="1"/>
      <c r="IZF176" s="1"/>
      <c r="IZG176" s="1"/>
      <c r="IZH176" s="1"/>
      <c r="IZI176" s="1"/>
      <c r="IZJ176" s="1"/>
      <c r="IZK176" s="1"/>
      <c r="IZL176" s="1"/>
      <c r="IZM176" s="1"/>
      <c r="IZN176" s="1"/>
      <c r="IZO176" s="1"/>
      <c r="IZP176" s="1"/>
      <c r="IZQ176" s="1"/>
      <c r="IZR176" s="1"/>
      <c r="IZS176" s="1"/>
      <c r="IZT176" s="1"/>
      <c r="IZU176" s="1"/>
      <c r="IZV176" s="1"/>
      <c r="IZW176" s="1"/>
      <c r="IZX176" s="1"/>
      <c r="IZY176" s="1"/>
      <c r="IZZ176" s="1"/>
      <c r="JAA176" s="1"/>
      <c r="JAB176" s="1"/>
      <c r="JAC176" s="1"/>
      <c r="JAD176" s="1"/>
      <c r="JAE176" s="1"/>
      <c r="JAF176" s="1"/>
      <c r="JAG176" s="1"/>
      <c r="JAH176" s="1"/>
      <c r="JAI176" s="1"/>
      <c r="JAJ176" s="1"/>
      <c r="JAK176" s="1"/>
      <c r="JAL176" s="1"/>
      <c r="JAM176" s="1"/>
      <c r="JAN176" s="1"/>
      <c r="JAO176" s="1"/>
      <c r="JAP176" s="1"/>
      <c r="JAQ176" s="1"/>
      <c r="JAR176" s="1"/>
      <c r="JAS176" s="1"/>
      <c r="JAT176" s="1"/>
      <c r="JAU176" s="1"/>
      <c r="JAV176" s="1"/>
      <c r="JAW176" s="1"/>
      <c r="JAX176" s="1"/>
      <c r="JAY176" s="1"/>
      <c r="JAZ176" s="1"/>
      <c r="JBA176" s="1"/>
      <c r="JBB176" s="1"/>
      <c r="JBC176" s="1"/>
      <c r="JBD176" s="1"/>
      <c r="JBE176" s="1"/>
      <c r="JBF176" s="1"/>
      <c r="JBG176" s="1"/>
      <c r="JBH176" s="1"/>
      <c r="JBI176" s="1"/>
      <c r="JBJ176" s="1"/>
      <c r="JBK176" s="1"/>
      <c r="JBL176" s="1"/>
      <c r="JBM176" s="1"/>
      <c r="JBN176" s="1"/>
      <c r="JBO176" s="1"/>
      <c r="JBP176" s="1"/>
      <c r="JBQ176" s="1"/>
      <c r="JBR176" s="1"/>
      <c r="JBS176" s="1"/>
      <c r="JBT176" s="1"/>
      <c r="JBU176" s="1"/>
      <c r="JBV176" s="1"/>
      <c r="JBW176" s="1"/>
      <c r="JBX176" s="1"/>
      <c r="JBY176" s="1"/>
      <c r="JBZ176" s="1"/>
      <c r="JCA176" s="1"/>
      <c r="JCB176" s="1"/>
      <c r="JCC176" s="1"/>
      <c r="JCD176" s="1"/>
      <c r="JCE176" s="1"/>
      <c r="JCF176" s="1"/>
      <c r="JCG176" s="1"/>
      <c r="JCH176" s="1"/>
      <c r="JCI176" s="1"/>
      <c r="JCJ176" s="1"/>
      <c r="JCK176" s="1"/>
      <c r="JCL176" s="1"/>
      <c r="JCM176" s="1"/>
      <c r="JCN176" s="1"/>
      <c r="JCO176" s="1"/>
      <c r="JCP176" s="1"/>
      <c r="JCQ176" s="1"/>
      <c r="JCR176" s="1"/>
      <c r="JCS176" s="1"/>
      <c r="JCT176" s="1"/>
      <c r="JCU176" s="1"/>
      <c r="JCV176" s="1"/>
      <c r="JCW176" s="1"/>
      <c r="JCX176" s="1"/>
      <c r="JCY176" s="1"/>
      <c r="JCZ176" s="1"/>
      <c r="JDA176" s="1"/>
      <c r="JDB176" s="1"/>
      <c r="JDC176" s="1"/>
      <c r="JDD176" s="1"/>
      <c r="JDE176" s="1"/>
      <c r="JDF176" s="1"/>
      <c r="JDG176" s="1"/>
      <c r="JDH176" s="1"/>
      <c r="JDI176" s="1"/>
      <c r="JDJ176" s="1"/>
      <c r="JDK176" s="1"/>
      <c r="JDL176" s="1"/>
      <c r="JDM176" s="1"/>
      <c r="JDN176" s="1"/>
      <c r="JDO176" s="1"/>
      <c r="JDP176" s="1"/>
      <c r="JDQ176" s="1"/>
      <c r="JDR176" s="1"/>
      <c r="JDS176" s="1"/>
      <c r="JDT176" s="1"/>
      <c r="JDU176" s="1"/>
      <c r="JDV176" s="1"/>
      <c r="JDW176" s="1"/>
      <c r="JDX176" s="1"/>
      <c r="JDY176" s="1"/>
      <c r="JDZ176" s="1"/>
      <c r="JEA176" s="1"/>
      <c r="JEB176" s="1"/>
      <c r="JEC176" s="1"/>
      <c r="JED176" s="1"/>
      <c r="JEE176" s="1"/>
      <c r="JEF176" s="1"/>
      <c r="JEG176" s="1"/>
      <c r="JEH176" s="1"/>
      <c r="JEI176" s="1"/>
      <c r="JEJ176" s="1"/>
      <c r="JEK176" s="1"/>
      <c r="JEL176" s="1"/>
      <c r="JEM176" s="1"/>
      <c r="JEN176" s="1"/>
      <c r="JEO176" s="1"/>
      <c r="JEP176" s="1"/>
      <c r="JEQ176" s="1"/>
      <c r="JER176" s="1"/>
      <c r="JES176" s="1"/>
      <c r="JET176" s="1"/>
      <c r="JEU176" s="1"/>
      <c r="JEV176" s="1"/>
      <c r="JEW176" s="1"/>
      <c r="JEX176" s="1"/>
      <c r="JEY176" s="1"/>
      <c r="JEZ176" s="1"/>
      <c r="JFA176" s="1"/>
      <c r="JFB176" s="1"/>
      <c r="JFC176" s="1"/>
      <c r="JFD176" s="1"/>
      <c r="JFE176" s="1"/>
      <c r="JFF176" s="1"/>
      <c r="JFG176" s="1"/>
      <c r="JFH176" s="1"/>
      <c r="JFI176" s="1"/>
      <c r="JFJ176" s="1"/>
      <c r="JFK176" s="1"/>
      <c r="JFL176" s="1"/>
      <c r="JFM176" s="1"/>
      <c r="JFN176" s="1"/>
      <c r="JFO176" s="1"/>
      <c r="JFP176" s="1"/>
      <c r="JFQ176" s="1"/>
      <c r="JFR176" s="1"/>
      <c r="JFS176" s="1"/>
      <c r="JFT176" s="1"/>
      <c r="JFU176" s="1"/>
      <c r="JFV176" s="1"/>
      <c r="JFW176" s="1"/>
      <c r="JFX176" s="1"/>
      <c r="JFY176" s="1"/>
      <c r="JFZ176" s="1"/>
      <c r="JGA176" s="1"/>
      <c r="JGB176" s="1"/>
      <c r="JGC176" s="1"/>
      <c r="JGD176" s="1"/>
      <c r="JGE176" s="1"/>
      <c r="JGF176" s="1"/>
      <c r="JGG176" s="1"/>
      <c r="JGH176" s="1"/>
      <c r="JGI176" s="1"/>
      <c r="JGJ176" s="1"/>
      <c r="JGK176" s="1"/>
      <c r="JGL176" s="1"/>
      <c r="JGM176" s="1"/>
      <c r="JGN176" s="1"/>
      <c r="JGO176" s="1"/>
      <c r="JGP176" s="1"/>
      <c r="JGQ176" s="1"/>
      <c r="JGR176" s="1"/>
      <c r="JGS176" s="1"/>
      <c r="JGT176" s="1"/>
      <c r="JGU176" s="1"/>
      <c r="JGV176" s="1"/>
      <c r="JGW176" s="1"/>
      <c r="JGX176" s="1"/>
      <c r="JGY176" s="1"/>
      <c r="JGZ176" s="1"/>
      <c r="JHA176" s="1"/>
      <c r="JHB176" s="1"/>
      <c r="JHC176" s="1"/>
      <c r="JHD176" s="1"/>
      <c r="JHE176" s="1"/>
      <c r="JHF176" s="1"/>
      <c r="JHG176" s="1"/>
      <c r="JHH176" s="1"/>
      <c r="JHI176" s="1"/>
      <c r="JHJ176" s="1"/>
      <c r="JHK176" s="1"/>
      <c r="JHL176" s="1"/>
      <c r="JHM176" s="1"/>
      <c r="JHN176" s="1"/>
      <c r="JHO176" s="1"/>
      <c r="JHP176" s="1"/>
      <c r="JHQ176" s="1"/>
      <c r="JHR176" s="1"/>
      <c r="JHS176" s="1"/>
      <c r="JHT176" s="1"/>
      <c r="JHU176" s="1"/>
      <c r="JHV176" s="1"/>
      <c r="JHW176" s="1"/>
      <c r="JHX176" s="1"/>
      <c r="JHY176" s="1"/>
      <c r="JHZ176" s="1"/>
      <c r="JIA176" s="1"/>
      <c r="JIB176" s="1"/>
      <c r="JIC176" s="1"/>
      <c r="JID176" s="1"/>
      <c r="JIE176" s="1"/>
      <c r="JIF176" s="1"/>
      <c r="JIG176" s="1"/>
      <c r="JIH176" s="1"/>
      <c r="JII176" s="1"/>
      <c r="JIJ176" s="1"/>
      <c r="JIK176" s="1"/>
      <c r="JIL176" s="1"/>
      <c r="JIM176" s="1"/>
      <c r="JIN176" s="1"/>
      <c r="JIO176" s="1"/>
      <c r="JIP176" s="1"/>
      <c r="JIQ176" s="1"/>
      <c r="JIR176" s="1"/>
      <c r="JIS176" s="1"/>
      <c r="JIT176" s="1"/>
      <c r="JIU176" s="1"/>
      <c r="JIV176" s="1"/>
      <c r="JIW176" s="1"/>
      <c r="JIX176" s="1"/>
      <c r="JIY176" s="1"/>
      <c r="JIZ176" s="1"/>
      <c r="JJA176" s="1"/>
      <c r="JJB176" s="1"/>
      <c r="JJC176" s="1"/>
      <c r="JJD176" s="1"/>
      <c r="JJE176" s="1"/>
      <c r="JJF176" s="1"/>
      <c r="JJG176" s="1"/>
      <c r="JJH176" s="1"/>
      <c r="JJI176" s="1"/>
      <c r="JJJ176" s="1"/>
      <c r="JJK176" s="1"/>
      <c r="JJL176" s="1"/>
      <c r="JJM176" s="1"/>
      <c r="JJN176" s="1"/>
      <c r="JJO176" s="1"/>
      <c r="JJP176" s="1"/>
      <c r="JJQ176" s="1"/>
      <c r="JJR176" s="1"/>
      <c r="JJS176" s="1"/>
      <c r="JJT176" s="1"/>
      <c r="JJU176" s="1"/>
      <c r="JJV176" s="1"/>
      <c r="JJW176" s="1"/>
      <c r="JJX176" s="1"/>
      <c r="JJY176" s="1"/>
      <c r="JJZ176" s="1"/>
      <c r="JKA176" s="1"/>
      <c r="JKB176" s="1"/>
      <c r="JKC176" s="1"/>
      <c r="JKD176" s="1"/>
      <c r="JKE176" s="1"/>
      <c r="JKF176" s="1"/>
      <c r="JKG176" s="1"/>
      <c r="JKH176" s="1"/>
      <c r="JKI176" s="1"/>
      <c r="JKJ176" s="1"/>
      <c r="JKK176" s="1"/>
      <c r="JKL176" s="1"/>
      <c r="JKM176" s="1"/>
      <c r="JKN176" s="1"/>
      <c r="JKO176" s="1"/>
      <c r="JKP176" s="1"/>
      <c r="JKQ176" s="1"/>
      <c r="JKR176" s="1"/>
      <c r="JKS176" s="1"/>
      <c r="JKT176" s="1"/>
      <c r="JKU176" s="1"/>
      <c r="JKV176" s="1"/>
      <c r="JKW176" s="1"/>
      <c r="JKX176" s="1"/>
      <c r="JKY176" s="1"/>
      <c r="JKZ176" s="1"/>
      <c r="JLA176" s="1"/>
      <c r="JLB176" s="1"/>
      <c r="JLC176" s="1"/>
      <c r="JLD176" s="1"/>
      <c r="JLE176" s="1"/>
      <c r="JLF176" s="1"/>
      <c r="JLG176" s="1"/>
      <c r="JLH176" s="1"/>
      <c r="JLI176" s="1"/>
      <c r="JLJ176" s="1"/>
      <c r="JLK176" s="1"/>
      <c r="JLL176" s="1"/>
      <c r="JLM176" s="1"/>
      <c r="JLN176" s="1"/>
      <c r="JLO176" s="1"/>
      <c r="JLP176" s="1"/>
      <c r="JLQ176" s="1"/>
      <c r="JLR176" s="1"/>
      <c r="JLS176" s="1"/>
      <c r="JLT176" s="1"/>
      <c r="JLU176" s="1"/>
      <c r="JLV176" s="1"/>
      <c r="JLW176" s="1"/>
      <c r="JLX176" s="1"/>
      <c r="JLY176" s="1"/>
      <c r="JLZ176" s="1"/>
      <c r="JMA176" s="1"/>
      <c r="JMB176" s="1"/>
      <c r="JMC176" s="1"/>
      <c r="JMD176" s="1"/>
      <c r="JME176" s="1"/>
      <c r="JMF176" s="1"/>
      <c r="JMG176" s="1"/>
      <c r="JMH176" s="1"/>
      <c r="JMI176" s="1"/>
      <c r="JMJ176" s="1"/>
      <c r="JMK176" s="1"/>
      <c r="JML176" s="1"/>
      <c r="JMM176" s="1"/>
      <c r="JMN176" s="1"/>
      <c r="JMO176" s="1"/>
      <c r="JMP176" s="1"/>
      <c r="JMQ176" s="1"/>
      <c r="JMR176" s="1"/>
      <c r="JMS176" s="1"/>
      <c r="JMT176" s="1"/>
      <c r="JMU176" s="1"/>
      <c r="JMV176" s="1"/>
      <c r="JMW176" s="1"/>
      <c r="JMX176" s="1"/>
      <c r="JMY176" s="1"/>
      <c r="JMZ176" s="1"/>
      <c r="JNA176" s="1"/>
      <c r="JNB176" s="1"/>
      <c r="JNC176" s="1"/>
      <c r="JND176" s="1"/>
      <c r="JNE176" s="1"/>
      <c r="JNF176" s="1"/>
      <c r="JNG176" s="1"/>
      <c r="JNH176" s="1"/>
      <c r="JNI176" s="1"/>
      <c r="JNJ176" s="1"/>
      <c r="JNK176" s="1"/>
      <c r="JNL176" s="1"/>
      <c r="JNM176" s="1"/>
      <c r="JNN176" s="1"/>
      <c r="JNO176" s="1"/>
      <c r="JNP176" s="1"/>
      <c r="JNQ176" s="1"/>
      <c r="JNR176" s="1"/>
      <c r="JNS176" s="1"/>
      <c r="JNT176" s="1"/>
      <c r="JNU176" s="1"/>
      <c r="JNV176" s="1"/>
      <c r="JNW176" s="1"/>
      <c r="JNX176" s="1"/>
      <c r="JNY176" s="1"/>
      <c r="JNZ176" s="1"/>
      <c r="JOA176" s="1"/>
      <c r="JOB176" s="1"/>
      <c r="JOC176" s="1"/>
      <c r="JOD176" s="1"/>
      <c r="JOE176" s="1"/>
      <c r="JOF176" s="1"/>
      <c r="JOG176" s="1"/>
      <c r="JOH176" s="1"/>
      <c r="JOI176" s="1"/>
      <c r="JOJ176" s="1"/>
      <c r="JOK176" s="1"/>
      <c r="JOL176" s="1"/>
      <c r="JOM176" s="1"/>
      <c r="JON176" s="1"/>
      <c r="JOO176" s="1"/>
      <c r="JOP176" s="1"/>
      <c r="JOQ176" s="1"/>
      <c r="JOR176" s="1"/>
      <c r="JOS176" s="1"/>
      <c r="JOT176" s="1"/>
      <c r="JOU176" s="1"/>
      <c r="JOV176" s="1"/>
      <c r="JOW176" s="1"/>
      <c r="JOX176" s="1"/>
      <c r="JOY176" s="1"/>
      <c r="JOZ176" s="1"/>
      <c r="JPA176" s="1"/>
      <c r="JPB176" s="1"/>
      <c r="JPC176" s="1"/>
      <c r="JPD176" s="1"/>
      <c r="JPE176" s="1"/>
      <c r="JPF176" s="1"/>
      <c r="JPG176" s="1"/>
      <c r="JPH176" s="1"/>
      <c r="JPI176" s="1"/>
      <c r="JPJ176" s="1"/>
      <c r="JPK176" s="1"/>
      <c r="JPL176" s="1"/>
      <c r="JPM176" s="1"/>
      <c r="JPN176" s="1"/>
      <c r="JPO176" s="1"/>
      <c r="JPP176" s="1"/>
      <c r="JPQ176" s="1"/>
      <c r="JPR176" s="1"/>
      <c r="JPS176" s="1"/>
      <c r="JPT176" s="1"/>
      <c r="JPU176" s="1"/>
      <c r="JPV176" s="1"/>
      <c r="JPW176" s="1"/>
      <c r="JPX176" s="1"/>
      <c r="JPY176" s="1"/>
      <c r="JPZ176" s="1"/>
      <c r="JQA176" s="1"/>
      <c r="JQB176" s="1"/>
      <c r="JQC176" s="1"/>
      <c r="JQD176" s="1"/>
      <c r="JQE176" s="1"/>
      <c r="JQF176" s="1"/>
      <c r="JQG176" s="1"/>
      <c r="JQH176" s="1"/>
      <c r="JQI176" s="1"/>
      <c r="JQJ176" s="1"/>
      <c r="JQK176" s="1"/>
      <c r="JQL176" s="1"/>
      <c r="JQM176" s="1"/>
      <c r="JQN176" s="1"/>
      <c r="JQO176" s="1"/>
      <c r="JQP176" s="1"/>
      <c r="JQQ176" s="1"/>
      <c r="JQR176" s="1"/>
      <c r="JQS176" s="1"/>
      <c r="JQT176" s="1"/>
      <c r="JQU176" s="1"/>
      <c r="JQV176" s="1"/>
      <c r="JQW176" s="1"/>
      <c r="JQX176" s="1"/>
      <c r="JQY176" s="1"/>
      <c r="JQZ176" s="1"/>
      <c r="JRA176" s="1"/>
      <c r="JRB176" s="1"/>
      <c r="JRC176" s="1"/>
      <c r="JRD176" s="1"/>
      <c r="JRE176" s="1"/>
      <c r="JRF176" s="1"/>
      <c r="JRG176" s="1"/>
      <c r="JRH176" s="1"/>
      <c r="JRI176" s="1"/>
      <c r="JRJ176" s="1"/>
      <c r="JRK176" s="1"/>
      <c r="JRL176" s="1"/>
      <c r="JRM176" s="1"/>
      <c r="JRN176" s="1"/>
      <c r="JRO176" s="1"/>
      <c r="JRP176" s="1"/>
      <c r="JRQ176" s="1"/>
      <c r="JRR176" s="1"/>
      <c r="JRS176" s="1"/>
      <c r="JRT176" s="1"/>
      <c r="JRU176" s="1"/>
      <c r="JRV176" s="1"/>
      <c r="JRW176" s="1"/>
      <c r="JRX176" s="1"/>
      <c r="JRY176" s="1"/>
      <c r="JRZ176" s="1"/>
      <c r="JSA176" s="1"/>
      <c r="JSB176" s="1"/>
      <c r="JSC176" s="1"/>
      <c r="JSD176" s="1"/>
      <c r="JSE176" s="1"/>
      <c r="JSF176" s="1"/>
      <c r="JSG176" s="1"/>
      <c r="JSH176" s="1"/>
      <c r="JSI176" s="1"/>
      <c r="JSJ176" s="1"/>
      <c r="JSK176" s="1"/>
      <c r="JSL176" s="1"/>
      <c r="JSM176" s="1"/>
      <c r="JSN176" s="1"/>
      <c r="JSO176" s="1"/>
      <c r="JSP176" s="1"/>
      <c r="JSQ176" s="1"/>
      <c r="JSR176" s="1"/>
      <c r="JSS176" s="1"/>
      <c r="JST176" s="1"/>
      <c r="JSU176" s="1"/>
      <c r="JSV176" s="1"/>
      <c r="JSW176" s="1"/>
      <c r="JSX176" s="1"/>
      <c r="JSY176" s="1"/>
      <c r="JSZ176" s="1"/>
      <c r="JTA176" s="1"/>
      <c r="JTB176" s="1"/>
      <c r="JTC176" s="1"/>
      <c r="JTD176" s="1"/>
      <c r="JTE176" s="1"/>
      <c r="JTF176" s="1"/>
      <c r="JTG176" s="1"/>
      <c r="JTH176" s="1"/>
      <c r="JTI176" s="1"/>
      <c r="JTJ176" s="1"/>
      <c r="JTK176" s="1"/>
      <c r="JTL176" s="1"/>
      <c r="JTM176" s="1"/>
      <c r="JTN176" s="1"/>
      <c r="JTO176" s="1"/>
      <c r="JTP176" s="1"/>
      <c r="JTQ176" s="1"/>
      <c r="JTR176" s="1"/>
      <c r="JTS176" s="1"/>
      <c r="JTT176" s="1"/>
      <c r="JTU176" s="1"/>
      <c r="JTV176" s="1"/>
      <c r="JTW176" s="1"/>
      <c r="JTX176" s="1"/>
      <c r="JTY176" s="1"/>
      <c r="JTZ176" s="1"/>
      <c r="JUA176" s="1"/>
      <c r="JUB176" s="1"/>
      <c r="JUC176" s="1"/>
      <c r="JUD176" s="1"/>
      <c r="JUE176" s="1"/>
      <c r="JUF176" s="1"/>
      <c r="JUG176" s="1"/>
      <c r="JUH176" s="1"/>
      <c r="JUI176" s="1"/>
      <c r="JUJ176" s="1"/>
      <c r="JUK176" s="1"/>
      <c r="JUL176" s="1"/>
      <c r="JUM176" s="1"/>
      <c r="JUN176" s="1"/>
      <c r="JUO176" s="1"/>
      <c r="JUP176" s="1"/>
      <c r="JUQ176" s="1"/>
      <c r="JUR176" s="1"/>
      <c r="JUS176" s="1"/>
      <c r="JUT176" s="1"/>
      <c r="JUU176" s="1"/>
      <c r="JUV176" s="1"/>
      <c r="JUW176" s="1"/>
      <c r="JUX176" s="1"/>
      <c r="JUY176" s="1"/>
      <c r="JUZ176" s="1"/>
      <c r="JVA176" s="1"/>
      <c r="JVB176" s="1"/>
      <c r="JVC176" s="1"/>
      <c r="JVD176" s="1"/>
      <c r="JVE176" s="1"/>
      <c r="JVF176" s="1"/>
      <c r="JVG176" s="1"/>
      <c r="JVH176" s="1"/>
      <c r="JVI176" s="1"/>
      <c r="JVJ176" s="1"/>
      <c r="JVK176" s="1"/>
      <c r="JVL176" s="1"/>
      <c r="JVM176" s="1"/>
      <c r="JVN176" s="1"/>
      <c r="JVO176" s="1"/>
      <c r="JVP176" s="1"/>
      <c r="JVQ176" s="1"/>
      <c r="JVR176" s="1"/>
      <c r="JVS176" s="1"/>
      <c r="JVT176" s="1"/>
      <c r="JVU176" s="1"/>
      <c r="JVV176" s="1"/>
      <c r="JVW176" s="1"/>
      <c r="JVX176" s="1"/>
      <c r="JVY176" s="1"/>
      <c r="JVZ176" s="1"/>
      <c r="JWA176" s="1"/>
      <c r="JWB176" s="1"/>
      <c r="JWC176" s="1"/>
      <c r="JWD176" s="1"/>
      <c r="JWE176" s="1"/>
      <c r="JWF176" s="1"/>
      <c r="JWG176" s="1"/>
      <c r="JWH176" s="1"/>
      <c r="JWI176" s="1"/>
      <c r="JWJ176" s="1"/>
      <c r="JWK176" s="1"/>
      <c r="JWL176" s="1"/>
      <c r="JWM176" s="1"/>
      <c r="JWN176" s="1"/>
      <c r="JWO176" s="1"/>
      <c r="JWP176" s="1"/>
      <c r="JWQ176" s="1"/>
      <c r="JWR176" s="1"/>
      <c r="JWS176" s="1"/>
      <c r="JWT176" s="1"/>
      <c r="JWU176" s="1"/>
      <c r="JWV176" s="1"/>
      <c r="JWW176" s="1"/>
      <c r="JWX176" s="1"/>
      <c r="JWY176" s="1"/>
      <c r="JWZ176" s="1"/>
      <c r="JXA176" s="1"/>
      <c r="JXB176" s="1"/>
      <c r="JXC176" s="1"/>
      <c r="JXD176" s="1"/>
      <c r="JXE176" s="1"/>
      <c r="JXF176" s="1"/>
      <c r="JXG176" s="1"/>
      <c r="JXH176" s="1"/>
      <c r="JXI176" s="1"/>
      <c r="JXJ176" s="1"/>
      <c r="JXK176" s="1"/>
      <c r="JXL176" s="1"/>
      <c r="JXM176" s="1"/>
      <c r="JXN176" s="1"/>
      <c r="JXO176" s="1"/>
      <c r="JXP176" s="1"/>
      <c r="JXQ176" s="1"/>
      <c r="JXR176" s="1"/>
      <c r="JXS176" s="1"/>
      <c r="JXT176" s="1"/>
      <c r="JXU176" s="1"/>
      <c r="JXV176" s="1"/>
      <c r="JXW176" s="1"/>
      <c r="JXX176" s="1"/>
      <c r="JXY176" s="1"/>
      <c r="JXZ176" s="1"/>
      <c r="JYA176" s="1"/>
      <c r="JYB176" s="1"/>
      <c r="JYC176" s="1"/>
      <c r="JYD176" s="1"/>
      <c r="JYE176" s="1"/>
      <c r="JYF176" s="1"/>
      <c r="JYG176" s="1"/>
      <c r="JYH176" s="1"/>
      <c r="JYI176" s="1"/>
      <c r="JYJ176" s="1"/>
      <c r="JYK176" s="1"/>
      <c r="JYL176" s="1"/>
      <c r="JYM176" s="1"/>
      <c r="JYN176" s="1"/>
      <c r="JYO176" s="1"/>
      <c r="JYP176" s="1"/>
      <c r="JYQ176" s="1"/>
      <c r="JYR176" s="1"/>
      <c r="JYS176" s="1"/>
      <c r="JYT176" s="1"/>
      <c r="JYU176" s="1"/>
      <c r="JYV176" s="1"/>
      <c r="JYW176" s="1"/>
      <c r="JYX176" s="1"/>
      <c r="JYY176" s="1"/>
      <c r="JYZ176" s="1"/>
      <c r="JZA176" s="1"/>
      <c r="JZB176" s="1"/>
      <c r="JZC176" s="1"/>
      <c r="JZD176" s="1"/>
      <c r="JZE176" s="1"/>
      <c r="JZF176" s="1"/>
      <c r="JZG176" s="1"/>
      <c r="JZH176" s="1"/>
      <c r="JZI176" s="1"/>
      <c r="JZJ176" s="1"/>
      <c r="JZK176" s="1"/>
      <c r="JZL176" s="1"/>
      <c r="JZM176" s="1"/>
      <c r="JZN176" s="1"/>
      <c r="JZO176" s="1"/>
      <c r="JZP176" s="1"/>
      <c r="JZQ176" s="1"/>
      <c r="JZR176" s="1"/>
      <c r="JZS176" s="1"/>
      <c r="JZT176" s="1"/>
      <c r="JZU176" s="1"/>
      <c r="JZV176" s="1"/>
      <c r="JZW176" s="1"/>
      <c r="JZX176" s="1"/>
      <c r="JZY176" s="1"/>
      <c r="JZZ176" s="1"/>
      <c r="KAA176" s="1"/>
      <c r="KAB176" s="1"/>
      <c r="KAC176" s="1"/>
      <c r="KAD176" s="1"/>
      <c r="KAE176" s="1"/>
      <c r="KAF176" s="1"/>
      <c r="KAG176" s="1"/>
      <c r="KAH176" s="1"/>
      <c r="KAI176" s="1"/>
      <c r="KAJ176" s="1"/>
      <c r="KAK176" s="1"/>
      <c r="KAL176" s="1"/>
      <c r="KAM176" s="1"/>
      <c r="KAN176" s="1"/>
      <c r="KAO176" s="1"/>
      <c r="KAP176" s="1"/>
      <c r="KAQ176" s="1"/>
      <c r="KAR176" s="1"/>
      <c r="KAS176" s="1"/>
      <c r="KAT176" s="1"/>
      <c r="KAU176" s="1"/>
      <c r="KAV176" s="1"/>
      <c r="KAW176" s="1"/>
      <c r="KAX176" s="1"/>
      <c r="KAY176" s="1"/>
      <c r="KAZ176" s="1"/>
      <c r="KBA176" s="1"/>
      <c r="KBB176" s="1"/>
      <c r="KBC176" s="1"/>
      <c r="KBD176" s="1"/>
      <c r="KBE176" s="1"/>
      <c r="KBF176" s="1"/>
      <c r="KBG176" s="1"/>
      <c r="KBH176" s="1"/>
      <c r="KBI176" s="1"/>
      <c r="KBJ176" s="1"/>
      <c r="KBK176" s="1"/>
      <c r="KBL176" s="1"/>
      <c r="KBM176" s="1"/>
      <c r="KBN176" s="1"/>
      <c r="KBO176" s="1"/>
      <c r="KBP176" s="1"/>
      <c r="KBQ176" s="1"/>
      <c r="KBR176" s="1"/>
      <c r="KBS176" s="1"/>
      <c r="KBT176" s="1"/>
      <c r="KBU176" s="1"/>
      <c r="KBV176" s="1"/>
      <c r="KBW176" s="1"/>
      <c r="KBX176" s="1"/>
      <c r="KBY176" s="1"/>
      <c r="KBZ176" s="1"/>
      <c r="KCA176" s="1"/>
      <c r="KCB176" s="1"/>
      <c r="KCC176" s="1"/>
      <c r="KCD176" s="1"/>
      <c r="KCE176" s="1"/>
      <c r="KCF176" s="1"/>
      <c r="KCG176" s="1"/>
      <c r="KCH176" s="1"/>
      <c r="KCI176" s="1"/>
      <c r="KCJ176" s="1"/>
      <c r="KCK176" s="1"/>
      <c r="KCL176" s="1"/>
      <c r="KCM176" s="1"/>
      <c r="KCN176" s="1"/>
      <c r="KCO176" s="1"/>
      <c r="KCP176" s="1"/>
      <c r="KCQ176" s="1"/>
      <c r="KCR176" s="1"/>
      <c r="KCS176" s="1"/>
      <c r="KCT176" s="1"/>
      <c r="KCU176" s="1"/>
      <c r="KCV176" s="1"/>
      <c r="KCW176" s="1"/>
      <c r="KCX176" s="1"/>
      <c r="KCY176" s="1"/>
      <c r="KCZ176" s="1"/>
      <c r="KDA176" s="1"/>
      <c r="KDB176" s="1"/>
      <c r="KDC176" s="1"/>
      <c r="KDD176" s="1"/>
      <c r="KDE176" s="1"/>
      <c r="KDF176" s="1"/>
      <c r="KDG176" s="1"/>
      <c r="KDH176" s="1"/>
      <c r="KDI176" s="1"/>
      <c r="KDJ176" s="1"/>
      <c r="KDK176" s="1"/>
      <c r="KDL176" s="1"/>
      <c r="KDM176" s="1"/>
      <c r="KDN176" s="1"/>
      <c r="KDO176" s="1"/>
      <c r="KDP176" s="1"/>
      <c r="KDQ176" s="1"/>
      <c r="KDR176" s="1"/>
      <c r="KDS176" s="1"/>
      <c r="KDT176" s="1"/>
      <c r="KDU176" s="1"/>
      <c r="KDV176" s="1"/>
      <c r="KDW176" s="1"/>
      <c r="KDX176" s="1"/>
      <c r="KDY176" s="1"/>
      <c r="KDZ176" s="1"/>
      <c r="KEA176" s="1"/>
      <c r="KEB176" s="1"/>
      <c r="KEC176" s="1"/>
      <c r="KED176" s="1"/>
      <c r="KEE176" s="1"/>
      <c r="KEF176" s="1"/>
      <c r="KEG176" s="1"/>
      <c r="KEH176" s="1"/>
      <c r="KEI176" s="1"/>
      <c r="KEJ176" s="1"/>
      <c r="KEK176" s="1"/>
      <c r="KEL176" s="1"/>
      <c r="KEM176" s="1"/>
      <c r="KEN176" s="1"/>
      <c r="KEO176" s="1"/>
      <c r="KEP176" s="1"/>
      <c r="KEQ176" s="1"/>
      <c r="KER176" s="1"/>
      <c r="KES176" s="1"/>
      <c r="KET176" s="1"/>
      <c r="KEU176" s="1"/>
      <c r="KEV176" s="1"/>
      <c r="KEW176" s="1"/>
      <c r="KEX176" s="1"/>
      <c r="KEY176" s="1"/>
      <c r="KEZ176" s="1"/>
      <c r="KFA176" s="1"/>
      <c r="KFB176" s="1"/>
      <c r="KFC176" s="1"/>
      <c r="KFD176" s="1"/>
      <c r="KFE176" s="1"/>
      <c r="KFF176" s="1"/>
      <c r="KFG176" s="1"/>
      <c r="KFH176" s="1"/>
      <c r="KFI176" s="1"/>
      <c r="KFJ176" s="1"/>
      <c r="KFK176" s="1"/>
      <c r="KFL176" s="1"/>
      <c r="KFM176" s="1"/>
      <c r="KFN176" s="1"/>
      <c r="KFO176" s="1"/>
      <c r="KFP176" s="1"/>
      <c r="KFQ176" s="1"/>
      <c r="KFR176" s="1"/>
      <c r="KFS176" s="1"/>
      <c r="KFT176" s="1"/>
      <c r="KFU176" s="1"/>
      <c r="KFV176" s="1"/>
      <c r="KFW176" s="1"/>
      <c r="KFX176" s="1"/>
      <c r="KFY176" s="1"/>
      <c r="KFZ176" s="1"/>
      <c r="KGA176" s="1"/>
      <c r="KGB176" s="1"/>
      <c r="KGC176" s="1"/>
      <c r="KGD176" s="1"/>
      <c r="KGE176" s="1"/>
      <c r="KGF176" s="1"/>
      <c r="KGG176" s="1"/>
      <c r="KGH176" s="1"/>
      <c r="KGI176" s="1"/>
      <c r="KGJ176" s="1"/>
      <c r="KGK176" s="1"/>
      <c r="KGL176" s="1"/>
      <c r="KGM176" s="1"/>
      <c r="KGN176" s="1"/>
      <c r="KGO176" s="1"/>
      <c r="KGP176" s="1"/>
      <c r="KGQ176" s="1"/>
      <c r="KGR176" s="1"/>
      <c r="KGS176" s="1"/>
      <c r="KGT176" s="1"/>
      <c r="KGU176" s="1"/>
      <c r="KGV176" s="1"/>
      <c r="KGW176" s="1"/>
      <c r="KGX176" s="1"/>
      <c r="KGY176" s="1"/>
      <c r="KGZ176" s="1"/>
      <c r="KHA176" s="1"/>
      <c r="KHB176" s="1"/>
      <c r="KHC176" s="1"/>
      <c r="KHD176" s="1"/>
      <c r="KHE176" s="1"/>
      <c r="KHF176" s="1"/>
      <c r="KHG176" s="1"/>
      <c r="KHH176" s="1"/>
      <c r="KHI176" s="1"/>
      <c r="KHJ176" s="1"/>
      <c r="KHK176" s="1"/>
      <c r="KHL176" s="1"/>
      <c r="KHM176" s="1"/>
      <c r="KHN176" s="1"/>
      <c r="KHO176" s="1"/>
      <c r="KHP176" s="1"/>
      <c r="KHQ176" s="1"/>
      <c r="KHR176" s="1"/>
      <c r="KHS176" s="1"/>
      <c r="KHT176" s="1"/>
      <c r="KHU176" s="1"/>
      <c r="KHV176" s="1"/>
      <c r="KHW176" s="1"/>
      <c r="KHX176" s="1"/>
      <c r="KHY176" s="1"/>
      <c r="KHZ176" s="1"/>
      <c r="KIA176" s="1"/>
      <c r="KIB176" s="1"/>
      <c r="KIC176" s="1"/>
      <c r="KID176" s="1"/>
      <c r="KIE176" s="1"/>
      <c r="KIF176" s="1"/>
      <c r="KIG176" s="1"/>
      <c r="KIH176" s="1"/>
      <c r="KII176" s="1"/>
      <c r="KIJ176" s="1"/>
      <c r="KIK176" s="1"/>
      <c r="KIL176" s="1"/>
      <c r="KIM176" s="1"/>
      <c r="KIN176" s="1"/>
      <c r="KIO176" s="1"/>
      <c r="KIP176" s="1"/>
      <c r="KIQ176" s="1"/>
      <c r="KIR176" s="1"/>
      <c r="KIS176" s="1"/>
      <c r="KIT176" s="1"/>
      <c r="KIU176" s="1"/>
      <c r="KIV176" s="1"/>
      <c r="KIW176" s="1"/>
      <c r="KIX176" s="1"/>
      <c r="KIY176" s="1"/>
      <c r="KIZ176" s="1"/>
      <c r="KJA176" s="1"/>
      <c r="KJB176" s="1"/>
      <c r="KJC176" s="1"/>
      <c r="KJD176" s="1"/>
      <c r="KJE176" s="1"/>
      <c r="KJF176" s="1"/>
      <c r="KJG176" s="1"/>
      <c r="KJH176" s="1"/>
      <c r="KJI176" s="1"/>
      <c r="KJJ176" s="1"/>
      <c r="KJK176" s="1"/>
      <c r="KJL176" s="1"/>
      <c r="KJM176" s="1"/>
      <c r="KJN176" s="1"/>
      <c r="KJO176" s="1"/>
      <c r="KJP176" s="1"/>
      <c r="KJQ176" s="1"/>
      <c r="KJR176" s="1"/>
      <c r="KJS176" s="1"/>
      <c r="KJT176" s="1"/>
      <c r="KJU176" s="1"/>
      <c r="KJV176" s="1"/>
      <c r="KJW176" s="1"/>
      <c r="KJX176" s="1"/>
      <c r="KJY176" s="1"/>
      <c r="KJZ176" s="1"/>
      <c r="KKA176" s="1"/>
      <c r="KKB176" s="1"/>
      <c r="KKC176" s="1"/>
      <c r="KKD176" s="1"/>
      <c r="KKE176" s="1"/>
      <c r="KKF176" s="1"/>
      <c r="KKG176" s="1"/>
      <c r="KKH176" s="1"/>
      <c r="KKI176" s="1"/>
      <c r="KKJ176" s="1"/>
      <c r="KKK176" s="1"/>
      <c r="KKL176" s="1"/>
      <c r="KKM176" s="1"/>
      <c r="KKN176" s="1"/>
      <c r="KKO176" s="1"/>
      <c r="KKP176" s="1"/>
      <c r="KKQ176" s="1"/>
      <c r="KKR176" s="1"/>
      <c r="KKS176" s="1"/>
      <c r="KKT176" s="1"/>
      <c r="KKU176" s="1"/>
      <c r="KKV176" s="1"/>
      <c r="KKW176" s="1"/>
      <c r="KKX176" s="1"/>
      <c r="KKY176" s="1"/>
      <c r="KKZ176" s="1"/>
      <c r="KLA176" s="1"/>
      <c r="KLB176" s="1"/>
      <c r="KLC176" s="1"/>
      <c r="KLD176" s="1"/>
      <c r="KLE176" s="1"/>
      <c r="KLF176" s="1"/>
      <c r="KLG176" s="1"/>
      <c r="KLH176" s="1"/>
      <c r="KLI176" s="1"/>
      <c r="KLJ176" s="1"/>
      <c r="KLK176" s="1"/>
      <c r="KLL176" s="1"/>
      <c r="KLM176" s="1"/>
      <c r="KLN176" s="1"/>
      <c r="KLO176" s="1"/>
      <c r="KLP176" s="1"/>
      <c r="KLQ176" s="1"/>
      <c r="KLR176" s="1"/>
      <c r="KLS176" s="1"/>
      <c r="KLT176" s="1"/>
      <c r="KLU176" s="1"/>
      <c r="KLV176" s="1"/>
      <c r="KLW176" s="1"/>
      <c r="KLX176" s="1"/>
      <c r="KLY176" s="1"/>
      <c r="KLZ176" s="1"/>
      <c r="KMA176" s="1"/>
      <c r="KMB176" s="1"/>
      <c r="KMC176" s="1"/>
      <c r="KMD176" s="1"/>
      <c r="KME176" s="1"/>
      <c r="KMF176" s="1"/>
      <c r="KMG176" s="1"/>
      <c r="KMH176" s="1"/>
      <c r="KMI176" s="1"/>
      <c r="KMJ176" s="1"/>
      <c r="KMK176" s="1"/>
      <c r="KML176" s="1"/>
      <c r="KMM176" s="1"/>
      <c r="KMN176" s="1"/>
      <c r="KMO176" s="1"/>
      <c r="KMP176" s="1"/>
      <c r="KMQ176" s="1"/>
      <c r="KMR176" s="1"/>
      <c r="KMS176" s="1"/>
      <c r="KMT176" s="1"/>
      <c r="KMU176" s="1"/>
      <c r="KMV176" s="1"/>
      <c r="KMW176" s="1"/>
      <c r="KMX176" s="1"/>
      <c r="KMY176" s="1"/>
      <c r="KMZ176" s="1"/>
      <c r="KNA176" s="1"/>
      <c r="KNB176" s="1"/>
      <c r="KNC176" s="1"/>
      <c r="KND176" s="1"/>
      <c r="KNE176" s="1"/>
      <c r="KNF176" s="1"/>
      <c r="KNG176" s="1"/>
      <c r="KNH176" s="1"/>
      <c r="KNI176" s="1"/>
      <c r="KNJ176" s="1"/>
      <c r="KNK176" s="1"/>
      <c r="KNL176" s="1"/>
      <c r="KNM176" s="1"/>
      <c r="KNN176" s="1"/>
      <c r="KNO176" s="1"/>
      <c r="KNP176" s="1"/>
      <c r="KNQ176" s="1"/>
      <c r="KNR176" s="1"/>
      <c r="KNS176" s="1"/>
      <c r="KNT176" s="1"/>
      <c r="KNU176" s="1"/>
      <c r="KNV176" s="1"/>
      <c r="KNW176" s="1"/>
      <c r="KNX176" s="1"/>
      <c r="KNY176" s="1"/>
      <c r="KNZ176" s="1"/>
      <c r="KOA176" s="1"/>
      <c r="KOB176" s="1"/>
      <c r="KOC176" s="1"/>
      <c r="KOD176" s="1"/>
      <c r="KOE176" s="1"/>
      <c r="KOF176" s="1"/>
      <c r="KOG176" s="1"/>
      <c r="KOH176" s="1"/>
      <c r="KOI176" s="1"/>
      <c r="KOJ176" s="1"/>
      <c r="KOK176" s="1"/>
      <c r="KOL176" s="1"/>
      <c r="KOM176" s="1"/>
      <c r="KON176" s="1"/>
      <c r="KOO176" s="1"/>
      <c r="KOP176" s="1"/>
      <c r="KOQ176" s="1"/>
      <c r="KOR176" s="1"/>
      <c r="KOS176" s="1"/>
      <c r="KOT176" s="1"/>
      <c r="KOU176" s="1"/>
      <c r="KOV176" s="1"/>
      <c r="KOW176" s="1"/>
      <c r="KOX176" s="1"/>
      <c r="KOY176" s="1"/>
      <c r="KOZ176" s="1"/>
      <c r="KPA176" s="1"/>
      <c r="KPB176" s="1"/>
      <c r="KPC176" s="1"/>
      <c r="KPD176" s="1"/>
      <c r="KPE176" s="1"/>
      <c r="KPF176" s="1"/>
      <c r="KPG176" s="1"/>
      <c r="KPH176" s="1"/>
      <c r="KPI176" s="1"/>
      <c r="KPJ176" s="1"/>
      <c r="KPK176" s="1"/>
      <c r="KPL176" s="1"/>
      <c r="KPM176" s="1"/>
      <c r="KPN176" s="1"/>
      <c r="KPO176" s="1"/>
      <c r="KPP176" s="1"/>
      <c r="KPQ176" s="1"/>
      <c r="KPR176" s="1"/>
      <c r="KPS176" s="1"/>
      <c r="KPT176" s="1"/>
      <c r="KPU176" s="1"/>
      <c r="KPV176" s="1"/>
      <c r="KPW176" s="1"/>
      <c r="KPX176" s="1"/>
      <c r="KPY176" s="1"/>
      <c r="KPZ176" s="1"/>
      <c r="KQA176" s="1"/>
      <c r="KQB176" s="1"/>
      <c r="KQC176" s="1"/>
      <c r="KQD176" s="1"/>
      <c r="KQE176" s="1"/>
      <c r="KQF176" s="1"/>
      <c r="KQG176" s="1"/>
      <c r="KQH176" s="1"/>
      <c r="KQI176" s="1"/>
      <c r="KQJ176" s="1"/>
      <c r="KQK176" s="1"/>
      <c r="KQL176" s="1"/>
      <c r="KQM176" s="1"/>
      <c r="KQN176" s="1"/>
      <c r="KQO176" s="1"/>
      <c r="KQP176" s="1"/>
      <c r="KQQ176" s="1"/>
      <c r="KQR176" s="1"/>
      <c r="KQS176" s="1"/>
      <c r="KQT176" s="1"/>
      <c r="KQU176" s="1"/>
      <c r="KQV176" s="1"/>
      <c r="KQW176" s="1"/>
      <c r="KQX176" s="1"/>
      <c r="KQY176" s="1"/>
      <c r="KQZ176" s="1"/>
      <c r="KRA176" s="1"/>
      <c r="KRB176" s="1"/>
      <c r="KRC176" s="1"/>
      <c r="KRD176" s="1"/>
      <c r="KRE176" s="1"/>
      <c r="KRF176" s="1"/>
      <c r="KRG176" s="1"/>
      <c r="KRH176" s="1"/>
      <c r="KRI176" s="1"/>
      <c r="KRJ176" s="1"/>
      <c r="KRK176" s="1"/>
      <c r="KRL176" s="1"/>
      <c r="KRM176" s="1"/>
      <c r="KRN176" s="1"/>
      <c r="KRO176" s="1"/>
      <c r="KRP176" s="1"/>
      <c r="KRQ176" s="1"/>
      <c r="KRR176" s="1"/>
      <c r="KRS176" s="1"/>
      <c r="KRT176" s="1"/>
      <c r="KRU176" s="1"/>
      <c r="KRV176" s="1"/>
      <c r="KRW176" s="1"/>
      <c r="KRX176" s="1"/>
      <c r="KRY176" s="1"/>
      <c r="KRZ176" s="1"/>
      <c r="KSA176" s="1"/>
      <c r="KSB176" s="1"/>
      <c r="KSC176" s="1"/>
      <c r="KSD176" s="1"/>
      <c r="KSE176" s="1"/>
      <c r="KSF176" s="1"/>
      <c r="KSG176" s="1"/>
      <c r="KSH176" s="1"/>
      <c r="KSI176" s="1"/>
      <c r="KSJ176" s="1"/>
      <c r="KSK176" s="1"/>
      <c r="KSL176" s="1"/>
      <c r="KSM176" s="1"/>
      <c r="KSN176" s="1"/>
      <c r="KSO176" s="1"/>
      <c r="KSP176" s="1"/>
      <c r="KSQ176" s="1"/>
      <c r="KSR176" s="1"/>
      <c r="KSS176" s="1"/>
      <c r="KST176" s="1"/>
      <c r="KSU176" s="1"/>
      <c r="KSV176" s="1"/>
      <c r="KSW176" s="1"/>
      <c r="KSX176" s="1"/>
      <c r="KSY176" s="1"/>
      <c r="KSZ176" s="1"/>
      <c r="KTA176" s="1"/>
      <c r="KTB176" s="1"/>
      <c r="KTC176" s="1"/>
      <c r="KTD176" s="1"/>
      <c r="KTE176" s="1"/>
      <c r="KTF176" s="1"/>
      <c r="KTG176" s="1"/>
      <c r="KTH176" s="1"/>
      <c r="KTI176" s="1"/>
      <c r="KTJ176" s="1"/>
      <c r="KTK176" s="1"/>
      <c r="KTL176" s="1"/>
      <c r="KTM176" s="1"/>
      <c r="KTN176" s="1"/>
      <c r="KTO176" s="1"/>
      <c r="KTP176" s="1"/>
      <c r="KTQ176" s="1"/>
      <c r="KTR176" s="1"/>
      <c r="KTS176" s="1"/>
      <c r="KTT176" s="1"/>
      <c r="KTU176" s="1"/>
      <c r="KTV176" s="1"/>
      <c r="KTW176" s="1"/>
      <c r="KTX176" s="1"/>
      <c r="KTY176" s="1"/>
      <c r="KTZ176" s="1"/>
      <c r="KUA176" s="1"/>
      <c r="KUB176" s="1"/>
      <c r="KUC176" s="1"/>
      <c r="KUD176" s="1"/>
      <c r="KUE176" s="1"/>
      <c r="KUF176" s="1"/>
      <c r="KUG176" s="1"/>
      <c r="KUH176" s="1"/>
      <c r="KUI176" s="1"/>
      <c r="KUJ176" s="1"/>
      <c r="KUK176" s="1"/>
      <c r="KUL176" s="1"/>
      <c r="KUM176" s="1"/>
      <c r="KUN176" s="1"/>
      <c r="KUO176" s="1"/>
      <c r="KUP176" s="1"/>
      <c r="KUQ176" s="1"/>
      <c r="KUR176" s="1"/>
      <c r="KUS176" s="1"/>
      <c r="KUT176" s="1"/>
      <c r="KUU176" s="1"/>
      <c r="KUV176" s="1"/>
      <c r="KUW176" s="1"/>
      <c r="KUX176" s="1"/>
      <c r="KUY176" s="1"/>
      <c r="KUZ176" s="1"/>
      <c r="KVA176" s="1"/>
      <c r="KVB176" s="1"/>
      <c r="KVC176" s="1"/>
      <c r="KVD176" s="1"/>
      <c r="KVE176" s="1"/>
      <c r="KVF176" s="1"/>
      <c r="KVG176" s="1"/>
      <c r="KVH176" s="1"/>
      <c r="KVI176" s="1"/>
      <c r="KVJ176" s="1"/>
      <c r="KVK176" s="1"/>
      <c r="KVL176" s="1"/>
      <c r="KVM176" s="1"/>
      <c r="KVN176" s="1"/>
      <c r="KVO176" s="1"/>
      <c r="KVP176" s="1"/>
      <c r="KVQ176" s="1"/>
      <c r="KVR176" s="1"/>
      <c r="KVS176" s="1"/>
      <c r="KVT176" s="1"/>
      <c r="KVU176" s="1"/>
      <c r="KVV176" s="1"/>
      <c r="KVW176" s="1"/>
      <c r="KVX176" s="1"/>
      <c r="KVY176" s="1"/>
      <c r="KVZ176" s="1"/>
      <c r="KWA176" s="1"/>
      <c r="KWB176" s="1"/>
      <c r="KWC176" s="1"/>
      <c r="KWD176" s="1"/>
      <c r="KWE176" s="1"/>
      <c r="KWF176" s="1"/>
      <c r="KWG176" s="1"/>
      <c r="KWH176" s="1"/>
      <c r="KWI176" s="1"/>
      <c r="KWJ176" s="1"/>
      <c r="KWK176" s="1"/>
      <c r="KWL176" s="1"/>
      <c r="KWM176" s="1"/>
      <c r="KWN176" s="1"/>
      <c r="KWO176" s="1"/>
      <c r="KWP176" s="1"/>
      <c r="KWQ176" s="1"/>
      <c r="KWR176" s="1"/>
      <c r="KWS176" s="1"/>
      <c r="KWT176" s="1"/>
      <c r="KWU176" s="1"/>
      <c r="KWV176" s="1"/>
      <c r="KWW176" s="1"/>
      <c r="KWX176" s="1"/>
      <c r="KWY176" s="1"/>
      <c r="KWZ176" s="1"/>
      <c r="KXA176" s="1"/>
      <c r="KXB176" s="1"/>
      <c r="KXC176" s="1"/>
      <c r="KXD176" s="1"/>
      <c r="KXE176" s="1"/>
      <c r="KXF176" s="1"/>
      <c r="KXG176" s="1"/>
      <c r="KXH176" s="1"/>
      <c r="KXI176" s="1"/>
      <c r="KXJ176" s="1"/>
      <c r="KXK176" s="1"/>
      <c r="KXL176" s="1"/>
      <c r="KXM176" s="1"/>
      <c r="KXN176" s="1"/>
      <c r="KXO176" s="1"/>
      <c r="KXP176" s="1"/>
      <c r="KXQ176" s="1"/>
      <c r="KXR176" s="1"/>
      <c r="KXS176" s="1"/>
      <c r="KXT176" s="1"/>
      <c r="KXU176" s="1"/>
      <c r="KXV176" s="1"/>
      <c r="KXW176" s="1"/>
      <c r="KXX176" s="1"/>
      <c r="KXY176" s="1"/>
      <c r="KXZ176" s="1"/>
      <c r="KYA176" s="1"/>
      <c r="KYB176" s="1"/>
      <c r="KYC176" s="1"/>
      <c r="KYD176" s="1"/>
      <c r="KYE176" s="1"/>
      <c r="KYF176" s="1"/>
      <c r="KYG176" s="1"/>
      <c r="KYH176" s="1"/>
      <c r="KYI176" s="1"/>
      <c r="KYJ176" s="1"/>
      <c r="KYK176" s="1"/>
      <c r="KYL176" s="1"/>
      <c r="KYM176" s="1"/>
      <c r="KYN176" s="1"/>
      <c r="KYO176" s="1"/>
      <c r="KYP176" s="1"/>
      <c r="KYQ176" s="1"/>
      <c r="KYR176" s="1"/>
      <c r="KYS176" s="1"/>
      <c r="KYT176" s="1"/>
      <c r="KYU176" s="1"/>
      <c r="KYV176" s="1"/>
      <c r="KYW176" s="1"/>
      <c r="KYX176" s="1"/>
      <c r="KYY176" s="1"/>
      <c r="KYZ176" s="1"/>
      <c r="KZA176" s="1"/>
      <c r="KZB176" s="1"/>
      <c r="KZC176" s="1"/>
      <c r="KZD176" s="1"/>
      <c r="KZE176" s="1"/>
      <c r="KZF176" s="1"/>
      <c r="KZG176" s="1"/>
      <c r="KZH176" s="1"/>
      <c r="KZI176" s="1"/>
      <c r="KZJ176" s="1"/>
      <c r="KZK176" s="1"/>
      <c r="KZL176" s="1"/>
      <c r="KZM176" s="1"/>
      <c r="KZN176" s="1"/>
      <c r="KZO176" s="1"/>
      <c r="KZP176" s="1"/>
      <c r="KZQ176" s="1"/>
      <c r="KZR176" s="1"/>
      <c r="KZS176" s="1"/>
      <c r="KZT176" s="1"/>
      <c r="KZU176" s="1"/>
      <c r="KZV176" s="1"/>
      <c r="KZW176" s="1"/>
      <c r="KZX176" s="1"/>
      <c r="KZY176" s="1"/>
      <c r="KZZ176" s="1"/>
      <c r="LAA176" s="1"/>
      <c r="LAB176" s="1"/>
      <c r="LAC176" s="1"/>
      <c r="LAD176" s="1"/>
      <c r="LAE176" s="1"/>
      <c r="LAF176" s="1"/>
      <c r="LAG176" s="1"/>
      <c r="LAH176" s="1"/>
      <c r="LAI176" s="1"/>
      <c r="LAJ176" s="1"/>
      <c r="LAK176" s="1"/>
      <c r="LAL176" s="1"/>
      <c r="LAM176" s="1"/>
      <c r="LAN176" s="1"/>
      <c r="LAO176" s="1"/>
      <c r="LAP176" s="1"/>
      <c r="LAQ176" s="1"/>
      <c r="LAR176" s="1"/>
      <c r="LAS176" s="1"/>
      <c r="LAT176" s="1"/>
      <c r="LAU176" s="1"/>
      <c r="LAV176" s="1"/>
      <c r="LAW176" s="1"/>
      <c r="LAX176" s="1"/>
      <c r="LAY176" s="1"/>
      <c r="LAZ176" s="1"/>
      <c r="LBA176" s="1"/>
      <c r="LBB176" s="1"/>
      <c r="LBC176" s="1"/>
      <c r="LBD176" s="1"/>
      <c r="LBE176" s="1"/>
      <c r="LBF176" s="1"/>
      <c r="LBG176" s="1"/>
      <c r="LBH176" s="1"/>
      <c r="LBI176" s="1"/>
      <c r="LBJ176" s="1"/>
      <c r="LBK176" s="1"/>
      <c r="LBL176" s="1"/>
      <c r="LBM176" s="1"/>
      <c r="LBN176" s="1"/>
      <c r="LBO176" s="1"/>
      <c r="LBP176" s="1"/>
      <c r="LBQ176" s="1"/>
      <c r="LBR176" s="1"/>
      <c r="LBS176" s="1"/>
      <c r="LBT176" s="1"/>
      <c r="LBU176" s="1"/>
      <c r="LBV176" s="1"/>
      <c r="LBW176" s="1"/>
      <c r="LBX176" s="1"/>
      <c r="LBY176" s="1"/>
      <c r="LBZ176" s="1"/>
      <c r="LCA176" s="1"/>
      <c r="LCB176" s="1"/>
      <c r="LCC176" s="1"/>
      <c r="LCD176" s="1"/>
      <c r="LCE176" s="1"/>
      <c r="LCF176" s="1"/>
      <c r="LCG176" s="1"/>
      <c r="LCH176" s="1"/>
      <c r="LCI176" s="1"/>
      <c r="LCJ176" s="1"/>
      <c r="LCK176" s="1"/>
      <c r="LCL176" s="1"/>
      <c r="LCM176" s="1"/>
      <c r="LCN176" s="1"/>
      <c r="LCO176" s="1"/>
      <c r="LCP176" s="1"/>
      <c r="LCQ176" s="1"/>
      <c r="LCR176" s="1"/>
      <c r="LCS176" s="1"/>
      <c r="LCT176" s="1"/>
      <c r="LCU176" s="1"/>
      <c r="LCV176" s="1"/>
      <c r="LCW176" s="1"/>
      <c r="LCX176" s="1"/>
      <c r="LCY176" s="1"/>
      <c r="LCZ176" s="1"/>
      <c r="LDA176" s="1"/>
      <c r="LDB176" s="1"/>
      <c r="LDC176" s="1"/>
      <c r="LDD176" s="1"/>
      <c r="LDE176" s="1"/>
      <c r="LDF176" s="1"/>
      <c r="LDG176" s="1"/>
      <c r="LDH176" s="1"/>
      <c r="LDI176" s="1"/>
      <c r="LDJ176" s="1"/>
      <c r="LDK176" s="1"/>
      <c r="LDL176" s="1"/>
      <c r="LDM176" s="1"/>
      <c r="LDN176" s="1"/>
      <c r="LDO176" s="1"/>
      <c r="LDP176" s="1"/>
      <c r="LDQ176" s="1"/>
      <c r="LDR176" s="1"/>
      <c r="LDS176" s="1"/>
      <c r="LDT176" s="1"/>
      <c r="LDU176" s="1"/>
      <c r="LDV176" s="1"/>
      <c r="LDW176" s="1"/>
      <c r="LDX176" s="1"/>
      <c r="LDY176" s="1"/>
      <c r="LDZ176" s="1"/>
      <c r="LEA176" s="1"/>
      <c r="LEB176" s="1"/>
      <c r="LEC176" s="1"/>
      <c r="LED176" s="1"/>
      <c r="LEE176" s="1"/>
      <c r="LEF176" s="1"/>
      <c r="LEG176" s="1"/>
      <c r="LEH176" s="1"/>
      <c r="LEI176" s="1"/>
      <c r="LEJ176" s="1"/>
      <c r="LEK176" s="1"/>
      <c r="LEL176" s="1"/>
      <c r="LEM176" s="1"/>
      <c r="LEN176" s="1"/>
      <c r="LEO176" s="1"/>
      <c r="LEP176" s="1"/>
      <c r="LEQ176" s="1"/>
      <c r="LER176" s="1"/>
      <c r="LES176" s="1"/>
      <c r="LET176" s="1"/>
      <c r="LEU176" s="1"/>
      <c r="LEV176" s="1"/>
      <c r="LEW176" s="1"/>
      <c r="LEX176" s="1"/>
      <c r="LEY176" s="1"/>
      <c r="LEZ176" s="1"/>
      <c r="LFA176" s="1"/>
      <c r="LFB176" s="1"/>
      <c r="LFC176" s="1"/>
      <c r="LFD176" s="1"/>
      <c r="LFE176" s="1"/>
      <c r="LFF176" s="1"/>
      <c r="LFG176" s="1"/>
      <c r="LFH176" s="1"/>
      <c r="LFI176" s="1"/>
      <c r="LFJ176" s="1"/>
      <c r="LFK176" s="1"/>
      <c r="LFL176" s="1"/>
      <c r="LFM176" s="1"/>
      <c r="LFN176" s="1"/>
      <c r="LFO176" s="1"/>
      <c r="LFP176" s="1"/>
      <c r="LFQ176" s="1"/>
      <c r="LFR176" s="1"/>
      <c r="LFS176" s="1"/>
      <c r="LFT176" s="1"/>
      <c r="LFU176" s="1"/>
      <c r="LFV176" s="1"/>
      <c r="LFW176" s="1"/>
      <c r="LFX176" s="1"/>
      <c r="LFY176" s="1"/>
      <c r="LFZ176" s="1"/>
      <c r="LGA176" s="1"/>
      <c r="LGB176" s="1"/>
      <c r="LGC176" s="1"/>
      <c r="LGD176" s="1"/>
      <c r="LGE176" s="1"/>
      <c r="LGF176" s="1"/>
      <c r="LGG176" s="1"/>
      <c r="LGH176" s="1"/>
      <c r="LGI176" s="1"/>
      <c r="LGJ176" s="1"/>
      <c r="LGK176" s="1"/>
      <c r="LGL176" s="1"/>
      <c r="LGM176" s="1"/>
      <c r="LGN176" s="1"/>
      <c r="LGO176" s="1"/>
      <c r="LGP176" s="1"/>
      <c r="LGQ176" s="1"/>
      <c r="LGR176" s="1"/>
      <c r="LGS176" s="1"/>
      <c r="LGT176" s="1"/>
      <c r="LGU176" s="1"/>
      <c r="LGV176" s="1"/>
      <c r="LGW176" s="1"/>
      <c r="LGX176" s="1"/>
      <c r="LGY176" s="1"/>
      <c r="LGZ176" s="1"/>
      <c r="LHA176" s="1"/>
      <c r="LHB176" s="1"/>
      <c r="LHC176" s="1"/>
      <c r="LHD176" s="1"/>
      <c r="LHE176" s="1"/>
      <c r="LHF176" s="1"/>
      <c r="LHG176" s="1"/>
      <c r="LHH176" s="1"/>
      <c r="LHI176" s="1"/>
      <c r="LHJ176" s="1"/>
      <c r="LHK176" s="1"/>
      <c r="LHL176" s="1"/>
      <c r="LHM176" s="1"/>
      <c r="LHN176" s="1"/>
      <c r="LHO176" s="1"/>
      <c r="LHP176" s="1"/>
      <c r="LHQ176" s="1"/>
      <c r="LHR176" s="1"/>
      <c r="LHS176" s="1"/>
      <c r="LHT176" s="1"/>
      <c r="LHU176" s="1"/>
      <c r="LHV176" s="1"/>
      <c r="LHW176" s="1"/>
      <c r="LHX176" s="1"/>
      <c r="LHY176" s="1"/>
      <c r="LHZ176" s="1"/>
      <c r="LIA176" s="1"/>
      <c r="LIB176" s="1"/>
      <c r="LIC176" s="1"/>
      <c r="LID176" s="1"/>
      <c r="LIE176" s="1"/>
      <c r="LIF176" s="1"/>
      <c r="LIG176" s="1"/>
      <c r="LIH176" s="1"/>
      <c r="LII176" s="1"/>
      <c r="LIJ176" s="1"/>
      <c r="LIK176" s="1"/>
      <c r="LIL176" s="1"/>
      <c r="LIM176" s="1"/>
      <c r="LIN176" s="1"/>
      <c r="LIO176" s="1"/>
      <c r="LIP176" s="1"/>
      <c r="LIQ176" s="1"/>
      <c r="LIR176" s="1"/>
      <c r="LIS176" s="1"/>
      <c r="LIT176" s="1"/>
      <c r="LIU176" s="1"/>
      <c r="LIV176" s="1"/>
      <c r="LIW176" s="1"/>
      <c r="LIX176" s="1"/>
      <c r="LIY176" s="1"/>
      <c r="LIZ176" s="1"/>
      <c r="LJA176" s="1"/>
      <c r="LJB176" s="1"/>
      <c r="LJC176" s="1"/>
      <c r="LJD176" s="1"/>
      <c r="LJE176" s="1"/>
      <c r="LJF176" s="1"/>
      <c r="LJG176" s="1"/>
      <c r="LJH176" s="1"/>
      <c r="LJI176" s="1"/>
      <c r="LJJ176" s="1"/>
      <c r="LJK176" s="1"/>
      <c r="LJL176" s="1"/>
      <c r="LJM176" s="1"/>
      <c r="LJN176" s="1"/>
      <c r="LJO176" s="1"/>
      <c r="LJP176" s="1"/>
      <c r="LJQ176" s="1"/>
      <c r="LJR176" s="1"/>
      <c r="LJS176" s="1"/>
      <c r="LJT176" s="1"/>
      <c r="LJU176" s="1"/>
      <c r="LJV176" s="1"/>
      <c r="LJW176" s="1"/>
      <c r="LJX176" s="1"/>
      <c r="LJY176" s="1"/>
      <c r="LJZ176" s="1"/>
      <c r="LKA176" s="1"/>
      <c r="LKB176" s="1"/>
      <c r="LKC176" s="1"/>
      <c r="LKD176" s="1"/>
      <c r="LKE176" s="1"/>
      <c r="LKF176" s="1"/>
      <c r="LKG176" s="1"/>
      <c r="LKH176" s="1"/>
      <c r="LKI176" s="1"/>
      <c r="LKJ176" s="1"/>
      <c r="LKK176" s="1"/>
      <c r="LKL176" s="1"/>
      <c r="LKM176" s="1"/>
      <c r="LKN176" s="1"/>
      <c r="LKO176" s="1"/>
      <c r="LKP176" s="1"/>
      <c r="LKQ176" s="1"/>
      <c r="LKR176" s="1"/>
      <c r="LKS176" s="1"/>
      <c r="LKT176" s="1"/>
      <c r="LKU176" s="1"/>
      <c r="LKV176" s="1"/>
      <c r="LKW176" s="1"/>
      <c r="LKX176" s="1"/>
      <c r="LKY176" s="1"/>
      <c r="LKZ176" s="1"/>
      <c r="LLA176" s="1"/>
      <c r="LLB176" s="1"/>
      <c r="LLC176" s="1"/>
      <c r="LLD176" s="1"/>
      <c r="LLE176" s="1"/>
      <c r="LLF176" s="1"/>
      <c r="LLG176" s="1"/>
      <c r="LLH176" s="1"/>
      <c r="LLI176" s="1"/>
      <c r="LLJ176" s="1"/>
      <c r="LLK176" s="1"/>
      <c r="LLL176" s="1"/>
      <c r="LLM176" s="1"/>
      <c r="LLN176" s="1"/>
      <c r="LLO176" s="1"/>
      <c r="LLP176" s="1"/>
      <c r="LLQ176" s="1"/>
      <c r="LLR176" s="1"/>
      <c r="LLS176" s="1"/>
      <c r="LLT176" s="1"/>
      <c r="LLU176" s="1"/>
      <c r="LLV176" s="1"/>
      <c r="LLW176" s="1"/>
      <c r="LLX176" s="1"/>
      <c r="LLY176" s="1"/>
      <c r="LLZ176" s="1"/>
      <c r="LMA176" s="1"/>
      <c r="LMB176" s="1"/>
      <c r="LMC176" s="1"/>
      <c r="LMD176" s="1"/>
      <c r="LME176" s="1"/>
      <c r="LMF176" s="1"/>
      <c r="LMG176" s="1"/>
      <c r="LMH176" s="1"/>
      <c r="LMI176" s="1"/>
      <c r="LMJ176" s="1"/>
      <c r="LMK176" s="1"/>
      <c r="LML176" s="1"/>
      <c r="LMM176" s="1"/>
      <c r="LMN176" s="1"/>
      <c r="LMO176" s="1"/>
      <c r="LMP176" s="1"/>
      <c r="LMQ176" s="1"/>
      <c r="LMR176" s="1"/>
      <c r="LMS176" s="1"/>
      <c r="LMT176" s="1"/>
      <c r="LMU176" s="1"/>
      <c r="LMV176" s="1"/>
      <c r="LMW176" s="1"/>
      <c r="LMX176" s="1"/>
      <c r="LMY176" s="1"/>
      <c r="LMZ176" s="1"/>
      <c r="LNA176" s="1"/>
      <c r="LNB176" s="1"/>
      <c r="LNC176" s="1"/>
      <c r="LND176" s="1"/>
      <c r="LNE176" s="1"/>
      <c r="LNF176" s="1"/>
      <c r="LNG176" s="1"/>
      <c r="LNH176" s="1"/>
      <c r="LNI176" s="1"/>
      <c r="LNJ176" s="1"/>
      <c r="LNK176" s="1"/>
      <c r="LNL176" s="1"/>
      <c r="LNM176" s="1"/>
      <c r="LNN176" s="1"/>
      <c r="LNO176" s="1"/>
      <c r="LNP176" s="1"/>
      <c r="LNQ176" s="1"/>
      <c r="LNR176" s="1"/>
      <c r="LNS176" s="1"/>
      <c r="LNT176" s="1"/>
      <c r="LNU176" s="1"/>
      <c r="LNV176" s="1"/>
      <c r="LNW176" s="1"/>
      <c r="LNX176" s="1"/>
      <c r="LNY176" s="1"/>
      <c r="LNZ176" s="1"/>
      <c r="LOA176" s="1"/>
      <c r="LOB176" s="1"/>
      <c r="LOC176" s="1"/>
      <c r="LOD176" s="1"/>
      <c r="LOE176" s="1"/>
      <c r="LOF176" s="1"/>
      <c r="LOG176" s="1"/>
      <c r="LOH176" s="1"/>
      <c r="LOI176" s="1"/>
      <c r="LOJ176" s="1"/>
      <c r="LOK176" s="1"/>
      <c r="LOL176" s="1"/>
      <c r="LOM176" s="1"/>
      <c r="LON176" s="1"/>
      <c r="LOO176" s="1"/>
      <c r="LOP176" s="1"/>
      <c r="LOQ176" s="1"/>
      <c r="LOR176" s="1"/>
      <c r="LOS176" s="1"/>
      <c r="LOT176" s="1"/>
      <c r="LOU176" s="1"/>
      <c r="LOV176" s="1"/>
      <c r="LOW176" s="1"/>
      <c r="LOX176" s="1"/>
      <c r="LOY176" s="1"/>
      <c r="LOZ176" s="1"/>
      <c r="LPA176" s="1"/>
      <c r="LPB176" s="1"/>
      <c r="LPC176" s="1"/>
      <c r="LPD176" s="1"/>
      <c r="LPE176" s="1"/>
      <c r="LPF176" s="1"/>
      <c r="LPG176" s="1"/>
      <c r="LPH176" s="1"/>
      <c r="LPI176" s="1"/>
      <c r="LPJ176" s="1"/>
      <c r="LPK176" s="1"/>
      <c r="LPL176" s="1"/>
      <c r="LPM176" s="1"/>
      <c r="LPN176" s="1"/>
      <c r="LPO176" s="1"/>
      <c r="LPP176" s="1"/>
      <c r="LPQ176" s="1"/>
      <c r="LPR176" s="1"/>
      <c r="LPS176" s="1"/>
      <c r="LPT176" s="1"/>
      <c r="LPU176" s="1"/>
      <c r="LPV176" s="1"/>
      <c r="LPW176" s="1"/>
      <c r="LPX176" s="1"/>
      <c r="LPY176" s="1"/>
      <c r="LPZ176" s="1"/>
      <c r="LQA176" s="1"/>
      <c r="LQB176" s="1"/>
      <c r="LQC176" s="1"/>
      <c r="LQD176" s="1"/>
      <c r="LQE176" s="1"/>
      <c r="LQF176" s="1"/>
      <c r="LQG176" s="1"/>
      <c r="LQH176" s="1"/>
      <c r="LQI176" s="1"/>
      <c r="LQJ176" s="1"/>
      <c r="LQK176" s="1"/>
      <c r="LQL176" s="1"/>
      <c r="LQM176" s="1"/>
      <c r="LQN176" s="1"/>
      <c r="LQO176" s="1"/>
      <c r="LQP176" s="1"/>
      <c r="LQQ176" s="1"/>
      <c r="LQR176" s="1"/>
      <c r="LQS176" s="1"/>
      <c r="LQT176" s="1"/>
      <c r="LQU176" s="1"/>
      <c r="LQV176" s="1"/>
      <c r="LQW176" s="1"/>
      <c r="LQX176" s="1"/>
      <c r="LQY176" s="1"/>
      <c r="LQZ176" s="1"/>
      <c r="LRA176" s="1"/>
      <c r="LRB176" s="1"/>
      <c r="LRC176" s="1"/>
      <c r="LRD176" s="1"/>
      <c r="LRE176" s="1"/>
      <c r="LRF176" s="1"/>
      <c r="LRG176" s="1"/>
      <c r="LRH176" s="1"/>
      <c r="LRI176" s="1"/>
      <c r="LRJ176" s="1"/>
      <c r="LRK176" s="1"/>
      <c r="LRL176" s="1"/>
      <c r="LRM176" s="1"/>
      <c r="LRN176" s="1"/>
      <c r="LRO176" s="1"/>
      <c r="LRP176" s="1"/>
      <c r="LRQ176" s="1"/>
      <c r="LRR176" s="1"/>
      <c r="LRS176" s="1"/>
      <c r="LRT176" s="1"/>
      <c r="LRU176" s="1"/>
      <c r="LRV176" s="1"/>
      <c r="LRW176" s="1"/>
      <c r="LRX176" s="1"/>
      <c r="LRY176" s="1"/>
      <c r="LRZ176" s="1"/>
      <c r="LSA176" s="1"/>
      <c r="LSB176" s="1"/>
      <c r="LSC176" s="1"/>
      <c r="LSD176" s="1"/>
      <c r="LSE176" s="1"/>
      <c r="LSF176" s="1"/>
      <c r="LSG176" s="1"/>
      <c r="LSH176" s="1"/>
      <c r="LSI176" s="1"/>
      <c r="LSJ176" s="1"/>
      <c r="LSK176" s="1"/>
      <c r="LSL176" s="1"/>
      <c r="LSM176" s="1"/>
      <c r="LSN176" s="1"/>
      <c r="LSO176" s="1"/>
      <c r="LSP176" s="1"/>
      <c r="LSQ176" s="1"/>
      <c r="LSR176" s="1"/>
      <c r="LSS176" s="1"/>
      <c r="LST176" s="1"/>
      <c r="LSU176" s="1"/>
      <c r="LSV176" s="1"/>
      <c r="LSW176" s="1"/>
      <c r="LSX176" s="1"/>
      <c r="LSY176" s="1"/>
      <c r="LSZ176" s="1"/>
      <c r="LTA176" s="1"/>
      <c r="LTB176" s="1"/>
      <c r="LTC176" s="1"/>
      <c r="LTD176" s="1"/>
      <c r="LTE176" s="1"/>
      <c r="LTF176" s="1"/>
      <c r="LTG176" s="1"/>
      <c r="LTH176" s="1"/>
      <c r="LTI176" s="1"/>
      <c r="LTJ176" s="1"/>
      <c r="LTK176" s="1"/>
      <c r="LTL176" s="1"/>
      <c r="LTM176" s="1"/>
      <c r="LTN176" s="1"/>
      <c r="LTO176" s="1"/>
      <c r="LTP176" s="1"/>
      <c r="LTQ176" s="1"/>
      <c r="LTR176" s="1"/>
      <c r="LTS176" s="1"/>
      <c r="LTT176" s="1"/>
      <c r="LTU176" s="1"/>
      <c r="LTV176" s="1"/>
      <c r="LTW176" s="1"/>
      <c r="LTX176" s="1"/>
      <c r="LTY176" s="1"/>
      <c r="LTZ176" s="1"/>
      <c r="LUA176" s="1"/>
      <c r="LUB176" s="1"/>
      <c r="LUC176" s="1"/>
      <c r="LUD176" s="1"/>
      <c r="LUE176" s="1"/>
      <c r="LUF176" s="1"/>
      <c r="LUG176" s="1"/>
      <c r="LUH176" s="1"/>
      <c r="LUI176" s="1"/>
      <c r="LUJ176" s="1"/>
      <c r="LUK176" s="1"/>
      <c r="LUL176" s="1"/>
      <c r="LUM176" s="1"/>
      <c r="LUN176" s="1"/>
      <c r="LUO176" s="1"/>
      <c r="LUP176" s="1"/>
      <c r="LUQ176" s="1"/>
      <c r="LUR176" s="1"/>
      <c r="LUS176" s="1"/>
      <c r="LUT176" s="1"/>
      <c r="LUU176" s="1"/>
      <c r="LUV176" s="1"/>
      <c r="LUW176" s="1"/>
      <c r="LUX176" s="1"/>
      <c r="LUY176" s="1"/>
      <c r="LUZ176" s="1"/>
      <c r="LVA176" s="1"/>
      <c r="LVB176" s="1"/>
      <c r="LVC176" s="1"/>
      <c r="LVD176" s="1"/>
      <c r="LVE176" s="1"/>
      <c r="LVF176" s="1"/>
      <c r="LVG176" s="1"/>
      <c r="LVH176" s="1"/>
      <c r="LVI176" s="1"/>
      <c r="LVJ176" s="1"/>
      <c r="LVK176" s="1"/>
      <c r="LVL176" s="1"/>
      <c r="LVM176" s="1"/>
      <c r="LVN176" s="1"/>
      <c r="LVO176" s="1"/>
      <c r="LVP176" s="1"/>
      <c r="LVQ176" s="1"/>
      <c r="LVR176" s="1"/>
      <c r="LVS176" s="1"/>
      <c r="LVT176" s="1"/>
      <c r="LVU176" s="1"/>
      <c r="LVV176" s="1"/>
      <c r="LVW176" s="1"/>
      <c r="LVX176" s="1"/>
      <c r="LVY176" s="1"/>
      <c r="LVZ176" s="1"/>
      <c r="LWA176" s="1"/>
      <c r="LWB176" s="1"/>
      <c r="LWC176" s="1"/>
      <c r="LWD176" s="1"/>
      <c r="LWE176" s="1"/>
      <c r="LWF176" s="1"/>
      <c r="LWG176" s="1"/>
      <c r="LWH176" s="1"/>
      <c r="LWI176" s="1"/>
      <c r="LWJ176" s="1"/>
      <c r="LWK176" s="1"/>
      <c r="LWL176" s="1"/>
      <c r="LWM176" s="1"/>
      <c r="LWN176" s="1"/>
      <c r="LWO176" s="1"/>
      <c r="LWP176" s="1"/>
      <c r="LWQ176" s="1"/>
      <c r="LWR176" s="1"/>
      <c r="LWS176" s="1"/>
      <c r="LWT176" s="1"/>
      <c r="LWU176" s="1"/>
      <c r="LWV176" s="1"/>
      <c r="LWW176" s="1"/>
      <c r="LWX176" s="1"/>
      <c r="LWY176" s="1"/>
      <c r="LWZ176" s="1"/>
      <c r="LXA176" s="1"/>
      <c r="LXB176" s="1"/>
      <c r="LXC176" s="1"/>
      <c r="LXD176" s="1"/>
      <c r="LXE176" s="1"/>
      <c r="LXF176" s="1"/>
      <c r="LXG176" s="1"/>
      <c r="LXH176" s="1"/>
      <c r="LXI176" s="1"/>
      <c r="LXJ176" s="1"/>
      <c r="LXK176" s="1"/>
      <c r="LXL176" s="1"/>
      <c r="LXM176" s="1"/>
      <c r="LXN176" s="1"/>
      <c r="LXO176" s="1"/>
      <c r="LXP176" s="1"/>
      <c r="LXQ176" s="1"/>
      <c r="LXR176" s="1"/>
      <c r="LXS176" s="1"/>
      <c r="LXT176" s="1"/>
      <c r="LXU176" s="1"/>
      <c r="LXV176" s="1"/>
      <c r="LXW176" s="1"/>
      <c r="LXX176" s="1"/>
      <c r="LXY176" s="1"/>
      <c r="LXZ176" s="1"/>
      <c r="LYA176" s="1"/>
      <c r="LYB176" s="1"/>
      <c r="LYC176" s="1"/>
      <c r="LYD176" s="1"/>
      <c r="LYE176" s="1"/>
      <c r="LYF176" s="1"/>
      <c r="LYG176" s="1"/>
      <c r="LYH176" s="1"/>
      <c r="LYI176" s="1"/>
      <c r="LYJ176" s="1"/>
      <c r="LYK176" s="1"/>
      <c r="LYL176" s="1"/>
      <c r="LYM176" s="1"/>
      <c r="LYN176" s="1"/>
      <c r="LYO176" s="1"/>
      <c r="LYP176" s="1"/>
      <c r="LYQ176" s="1"/>
      <c r="LYR176" s="1"/>
      <c r="LYS176" s="1"/>
      <c r="LYT176" s="1"/>
      <c r="LYU176" s="1"/>
      <c r="LYV176" s="1"/>
      <c r="LYW176" s="1"/>
      <c r="LYX176" s="1"/>
      <c r="LYY176" s="1"/>
      <c r="LYZ176" s="1"/>
      <c r="LZA176" s="1"/>
      <c r="LZB176" s="1"/>
      <c r="LZC176" s="1"/>
      <c r="LZD176" s="1"/>
      <c r="LZE176" s="1"/>
      <c r="LZF176" s="1"/>
      <c r="LZG176" s="1"/>
      <c r="LZH176" s="1"/>
      <c r="LZI176" s="1"/>
      <c r="LZJ176" s="1"/>
      <c r="LZK176" s="1"/>
      <c r="LZL176" s="1"/>
      <c r="LZM176" s="1"/>
      <c r="LZN176" s="1"/>
      <c r="LZO176" s="1"/>
      <c r="LZP176" s="1"/>
      <c r="LZQ176" s="1"/>
      <c r="LZR176" s="1"/>
      <c r="LZS176" s="1"/>
      <c r="LZT176" s="1"/>
      <c r="LZU176" s="1"/>
      <c r="LZV176" s="1"/>
      <c r="LZW176" s="1"/>
      <c r="LZX176" s="1"/>
      <c r="LZY176" s="1"/>
      <c r="LZZ176" s="1"/>
      <c r="MAA176" s="1"/>
      <c r="MAB176" s="1"/>
      <c r="MAC176" s="1"/>
      <c r="MAD176" s="1"/>
      <c r="MAE176" s="1"/>
      <c r="MAF176" s="1"/>
      <c r="MAG176" s="1"/>
      <c r="MAH176" s="1"/>
      <c r="MAI176" s="1"/>
      <c r="MAJ176" s="1"/>
      <c r="MAK176" s="1"/>
      <c r="MAL176" s="1"/>
      <c r="MAM176" s="1"/>
      <c r="MAN176" s="1"/>
      <c r="MAO176" s="1"/>
      <c r="MAP176" s="1"/>
      <c r="MAQ176" s="1"/>
      <c r="MAR176" s="1"/>
      <c r="MAS176" s="1"/>
      <c r="MAT176" s="1"/>
      <c r="MAU176" s="1"/>
      <c r="MAV176" s="1"/>
      <c r="MAW176" s="1"/>
      <c r="MAX176" s="1"/>
      <c r="MAY176" s="1"/>
      <c r="MAZ176" s="1"/>
      <c r="MBA176" s="1"/>
      <c r="MBB176" s="1"/>
      <c r="MBC176" s="1"/>
      <c r="MBD176" s="1"/>
      <c r="MBE176" s="1"/>
      <c r="MBF176" s="1"/>
      <c r="MBG176" s="1"/>
      <c r="MBH176" s="1"/>
      <c r="MBI176" s="1"/>
      <c r="MBJ176" s="1"/>
      <c r="MBK176" s="1"/>
      <c r="MBL176" s="1"/>
      <c r="MBM176" s="1"/>
      <c r="MBN176" s="1"/>
      <c r="MBO176" s="1"/>
      <c r="MBP176" s="1"/>
      <c r="MBQ176" s="1"/>
      <c r="MBR176" s="1"/>
      <c r="MBS176" s="1"/>
      <c r="MBT176" s="1"/>
      <c r="MBU176" s="1"/>
      <c r="MBV176" s="1"/>
      <c r="MBW176" s="1"/>
      <c r="MBX176" s="1"/>
      <c r="MBY176" s="1"/>
      <c r="MBZ176" s="1"/>
      <c r="MCA176" s="1"/>
      <c r="MCB176" s="1"/>
      <c r="MCC176" s="1"/>
      <c r="MCD176" s="1"/>
      <c r="MCE176" s="1"/>
      <c r="MCF176" s="1"/>
      <c r="MCG176" s="1"/>
      <c r="MCH176" s="1"/>
      <c r="MCI176" s="1"/>
      <c r="MCJ176" s="1"/>
      <c r="MCK176" s="1"/>
      <c r="MCL176" s="1"/>
      <c r="MCM176" s="1"/>
      <c r="MCN176" s="1"/>
      <c r="MCO176" s="1"/>
      <c r="MCP176" s="1"/>
      <c r="MCQ176" s="1"/>
      <c r="MCR176" s="1"/>
      <c r="MCS176" s="1"/>
      <c r="MCT176" s="1"/>
      <c r="MCU176" s="1"/>
      <c r="MCV176" s="1"/>
      <c r="MCW176" s="1"/>
      <c r="MCX176" s="1"/>
      <c r="MCY176" s="1"/>
      <c r="MCZ176" s="1"/>
      <c r="MDA176" s="1"/>
      <c r="MDB176" s="1"/>
      <c r="MDC176" s="1"/>
      <c r="MDD176" s="1"/>
      <c r="MDE176" s="1"/>
      <c r="MDF176" s="1"/>
      <c r="MDG176" s="1"/>
      <c r="MDH176" s="1"/>
      <c r="MDI176" s="1"/>
      <c r="MDJ176" s="1"/>
      <c r="MDK176" s="1"/>
      <c r="MDL176" s="1"/>
      <c r="MDM176" s="1"/>
      <c r="MDN176" s="1"/>
      <c r="MDO176" s="1"/>
      <c r="MDP176" s="1"/>
      <c r="MDQ176" s="1"/>
      <c r="MDR176" s="1"/>
      <c r="MDS176" s="1"/>
      <c r="MDT176" s="1"/>
      <c r="MDU176" s="1"/>
      <c r="MDV176" s="1"/>
      <c r="MDW176" s="1"/>
      <c r="MDX176" s="1"/>
      <c r="MDY176" s="1"/>
      <c r="MDZ176" s="1"/>
      <c r="MEA176" s="1"/>
      <c r="MEB176" s="1"/>
      <c r="MEC176" s="1"/>
      <c r="MED176" s="1"/>
      <c r="MEE176" s="1"/>
      <c r="MEF176" s="1"/>
      <c r="MEG176" s="1"/>
      <c r="MEH176" s="1"/>
      <c r="MEI176" s="1"/>
      <c r="MEJ176" s="1"/>
      <c r="MEK176" s="1"/>
      <c r="MEL176" s="1"/>
      <c r="MEM176" s="1"/>
      <c r="MEN176" s="1"/>
      <c r="MEO176" s="1"/>
      <c r="MEP176" s="1"/>
      <c r="MEQ176" s="1"/>
      <c r="MER176" s="1"/>
      <c r="MES176" s="1"/>
      <c r="MET176" s="1"/>
      <c r="MEU176" s="1"/>
      <c r="MEV176" s="1"/>
      <c r="MEW176" s="1"/>
      <c r="MEX176" s="1"/>
      <c r="MEY176" s="1"/>
      <c r="MEZ176" s="1"/>
      <c r="MFA176" s="1"/>
      <c r="MFB176" s="1"/>
      <c r="MFC176" s="1"/>
      <c r="MFD176" s="1"/>
      <c r="MFE176" s="1"/>
      <c r="MFF176" s="1"/>
      <c r="MFG176" s="1"/>
      <c r="MFH176" s="1"/>
      <c r="MFI176" s="1"/>
      <c r="MFJ176" s="1"/>
      <c r="MFK176" s="1"/>
      <c r="MFL176" s="1"/>
      <c r="MFM176" s="1"/>
      <c r="MFN176" s="1"/>
      <c r="MFO176" s="1"/>
      <c r="MFP176" s="1"/>
      <c r="MFQ176" s="1"/>
      <c r="MFR176" s="1"/>
      <c r="MFS176" s="1"/>
      <c r="MFT176" s="1"/>
      <c r="MFU176" s="1"/>
      <c r="MFV176" s="1"/>
      <c r="MFW176" s="1"/>
      <c r="MFX176" s="1"/>
      <c r="MFY176" s="1"/>
      <c r="MFZ176" s="1"/>
      <c r="MGA176" s="1"/>
      <c r="MGB176" s="1"/>
      <c r="MGC176" s="1"/>
      <c r="MGD176" s="1"/>
      <c r="MGE176" s="1"/>
      <c r="MGF176" s="1"/>
      <c r="MGG176" s="1"/>
      <c r="MGH176" s="1"/>
      <c r="MGI176" s="1"/>
      <c r="MGJ176" s="1"/>
      <c r="MGK176" s="1"/>
      <c r="MGL176" s="1"/>
      <c r="MGM176" s="1"/>
      <c r="MGN176" s="1"/>
      <c r="MGO176" s="1"/>
      <c r="MGP176" s="1"/>
      <c r="MGQ176" s="1"/>
      <c r="MGR176" s="1"/>
      <c r="MGS176" s="1"/>
      <c r="MGT176" s="1"/>
      <c r="MGU176" s="1"/>
      <c r="MGV176" s="1"/>
      <c r="MGW176" s="1"/>
      <c r="MGX176" s="1"/>
      <c r="MGY176" s="1"/>
      <c r="MGZ176" s="1"/>
      <c r="MHA176" s="1"/>
      <c r="MHB176" s="1"/>
      <c r="MHC176" s="1"/>
      <c r="MHD176" s="1"/>
      <c r="MHE176" s="1"/>
      <c r="MHF176" s="1"/>
      <c r="MHG176" s="1"/>
      <c r="MHH176" s="1"/>
      <c r="MHI176" s="1"/>
      <c r="MHJ176" s="1"/>
      <c r="MHK176" s="1"/>
      <c r="MHL176" s="1"/>
      <c r="MHM176" s="1"/>
      <c r="MHN176" s="1"/>
      <c r="MHO176" s="1"/>
      <c r="MHP176" s="1"/>
      <c r="MHQ176" s="1"/>
      <c r="MHR176" s="1"/>
      <c r="MHS176" s="1"/>
      <c r="MHT176" s="1"/>
      <c r="MHU176" s="1"/>
      <c r="MHV176" s="1"/>
      <c r="MHW176" s="1"/>
      <c r="MHX176" s="1"/>
      <c r="MHY176" s="1"/>
      <c r="MHZ176" s="1"/>
      <c r="MIA176" s="1"/>
      <c r="MIB176" s="1"/>
      <c r="MIC176" s="1"/>
      <c r="MID176" s="1"/>
      <c r="MIE176" s="1"/>
      <c r="MIF176" s="1"/>
      <c r="MIG176" s="1"/>
      <c r="MIH176" s="1"/>
      <c r="MII176" s="1"/>
      <c r="MIJ176" s="1"/>
      <c r="MIK176" s="1"/>
      <c r="MIL176" s="1"/>
      <c r="MIM176" s="1"/>
      <c r="MIN176" s="1"/>
      <c r="MIO176" s="1"/>
      <c r="MIP176" s="1"/>
      <c r="MIQ176" s="1"/>
      <c r="MIR176" s="1"/>
      <c r="MIS176" s="1"/>
      <c r="MIT176" s="1"/>
      <c r="MIU176" s="1"/>
      <c r="MIV176" s="1"/>
      <c r="MIW176" s="1"/>
      <c r="MIX176" s="1"/>
      <c r="MIY176" s="1"/>
      <c r="MIZ176" s="1"/>
      <c r="MJA176" s="1"/>
      <c r="MJB176" s="1"/>
      <c r="MJC176" s="1"/>
      <c r="MJD176" s="1"/>
      <c r="MJE176" s="1"/>
      <c r="MJF176" s="1"/>
      <c r="MJG176" s="1"/>
      <c r="MJH176" s="1"/>
      <c r="MJI176" s="1"/>
      <c r="MJJ176" s="1"/>
      <c r="MJK176" s="1"/>
      <c r="MJL176" s="1"/>
      <c r="MJM176" s="1"/>
      <c r="MJN176" s="1"/>
      <c r="MJO176" s="1"/>
      <c r="MJP176" s="1"/>
      <c r="MJQ176" s="1"/>
      <c r="MJR176" s="1"/>
      <c r="MJS176" s="1"/>
      <c r="MJT176" s="1"/>
      <c r="MJU176" s="1"/>
      <c r="MJV176" s="1"/>
      <c r="MJW176" s="1"/>
      <c r="MJX176" s="1"/>
      <c r="MJY176" s="1"/>
      <c r="MJZ176" s="1"/>
      <c r="MKA176" s="1"/>
      <c r="MKB176" s="1"/>
      <c r="MKC176" s="1"/>
      <c r="MKD176" s="1"/>
      <c r="MKE176" s="1"/>
      <c r="MKF176" s="1"/>
      <c r="MKG176" s="1"/>
      <c r="MKH176" s="1"/>
      <c r="MKI176" s="1"/>
      <c r="MKJ176" s="1"/>
      <c r="MKK176" s="1"/>
      <c r="MKL176" s="1"/>
      <c r="MKM176" s="1"/>
      <c r="MKN176" s="1"/>
      <c r="MKO176" s="1"/>
      <c r="MKP176" s="1"/>
      <c r="MKQ176" s="1"/>
      <c r="MKR176" s="1"/>
      <c r="MKS176" s="1"/>
      <c r="MKT176" s="1"/>
      <c r="MKU176" s="1"/>
      <c r="MKV176" s="1"/>
      <c r="MKW176" s="1"/>
      <c r="MKX176" s="1"/>
      <c r="MKY176" s="1"/>
      <c r="MKZ176" s="1"/>
      <c r="MLA176" s="1"/>
      <c r="MLB176" s="1"/>
      <c r="MLC176" s="1"/>
      <c r="MLD176" s="1"/>
      <c r="MLE176" s="1"/>
      <c r="MLF176" s="1"/>
      <c r="MLG176" s="1"/>
      <c r="MLH176" s="1"/>
      <c r="MLI176" s="1"/>
      <c r="MLJ176" s="1"/>
      <c r="MLK176" s="1"/>
      <c r="MLL176" s="1"/>
      <c r="MLM176" s="1"/>
      <c r="MLN176" s="1"/>
      <c r="MLO176" s="1"/>
      <c r="MLP176" s="1"/>
      <c r="MLQ176" s="1"/>
      <c r="MLR176" s="1"/>
      <c r="MLS176" s="1"/>
      <c r="MLT176" s="1"/>
      <c r="MLU176" s="1"/>
      <c r="MLV176" s="1"/>
      <c r="MLW176" s="1"/>
      <c r="MLX176" s="1"/>
      <c r="MLY176" s="1"/>
      <c r="MLZ176" s="1"/>
      <c r="MMA176" s="1"/>
      <c r="MMB176" s="1"/>
      <c r="MMC176" s="1"/>
      <c r="MMD176" s="1"/>
      <c r="MME176" s="1"/>
      <c r="MMF176" s="1"/>
      <c r="MMG176" s="1"/>
      <c r="MMH176" s="1"/>
      <c r="MMI176" s="1"/>
      <c r="MMJ176" s="1"/>
      <c r="MMK176" s="1"/>
      <c r="MML176" s="1"/>
      <c r="MMM176" s="1"/>
      <c r="MMN176" s="1"/>
      <c r="MMO176" s="1"/>
      <c r="MMP176" s="1"/>
      <c r="MMQ176" s="1"/>
      <c r="MMR176" s="1"/>
      <c r="MMS176" s="1"/>
      <c r="MMT176" s="1"/>
      <c r="MMU176" s="1"/>
      <c r="MMV176" s="1"/>
      <c r="MMW176" s="1"/>
      <c r="MMX176" s="1"/>
      <c r="MMY176" s="1"/>
      <c r="MMZ176" s="1"/>
      <c r="MNA176" s="1"/>
      <c r="MNB176" s="1"/>
      <c r="MNC176" s="1"/>
      <c r="MND176" s="1"/>
      <c r="MNE176" s="1"/>
      <c r="MNF176" s="1"/>
      <c r="MNG176" s="1"/>
      <c r="MNH176" s="1"/>
      <c r="MNI176" s="1"/>
      <c r="MNJ176" s="1"/>
      <c r="MNK176" s="1"/>
      <c r="MNL176" s="1"/>
      <c r="MNM176" s="1"/>
      <c r="MNN176" s="1"/>
      <c r="MNO176" s="1"/>
      <c r="MNP176" s="1"/>
      <c r="MNQ176" s="1"/>
      <c r="MNR176" s="1"/>
      <c r="MNS176" s="1"/>
      <c r="MNT176" s="1"/>
      <c r="MNU176" s="1"/>
      <c r="MNV176" s="1"/>
      <c r="MNW176" s="1"/>
      <c r="MNX176" s="1"/>
      <c r="MNY176" s="1"/>
      <c r="MNZ176" s="1"/>
      <c r="MOA176" s="1"/>
      <c r="MOB176" s="1"/>
      <c r="MOC176" s="1"/>
      <c r="MOD176" s="1"/>
      <c r="MOE176" s="1"/>
      <c r="MOF176" s="1"/>
      <c r="MOG176" s="1"/>
      <c r="MOH176" s="1"/>
      <c r="MOI176" s="1"/>
      <c r="MOJ176" s="1"/>
      <c r="MOK176" s="1"/>
      <c r="MOL176" s="1"/>
      <c r="MOM176" s="1"/>
      <c r="MON176" s="1"/>
      <c r="MOO176" s="1"/>
      <c r="MOP176" s="1"/>
      <c r="MOQ176" s="1"/>
      <c r="MOR176" s="1"/>
      <c r="MOS176" s="1"/>
      <c r="MOT176" s="1"/>
      <c r="MOU176" s="1"/>
      <c r="MOV176" s="1"/>
      <c r="MOW176" s="1"/>
      <c r="MOX176" s="1"/>
      <c r="MOY176" s="1"/>
      <c r="MOZ176" s="1"/>
      <c r="MPA176" s="1"/>
      <c r="MPB176" s="1"/>
      <c r="MPC176" s="1"/>
      <c r="MPD176" s="1"/>
      <c r="MPE176" s="1"/>
      <c r="MPF176" s="1"/>
      <c r="MPG176" s="1"/>
      <c r="MPH176" s="1"/>
      <c r="MPI176" s="1"/>
      <c r="MPJ176" s="1"/>
      <c r="MPK176" s="1"/>
      <c r="MPL176" s="1"/>
      <c r="MPM176" s="1"/>
      <c r="MPN176" s="1"/>
      <c r="MPO176" s="1"/>
      <c r="MPP176" s="1"/>
      <c r="MPQ176" s="1"/>
      <c r="MPR176" s="1"/>
      <c r="MPS176" s="1"/>
      <c r="MPT176" s="1"/>
      <c r="MPU176" s="1"/>
      <c r="MPV176" s="1"/>
      <c r="MPW176" s="1"/>
      <c r="MPX176" s="1"/>
      <c r="MPY176" s="1"/>
      <c r="MPZ176" s="1"/>
      <c r="MQA176" s="1"/>
      <c r="MQB176" s="1"/>
      <c r="MQC176" s="1"/>
      <c r="MQD176" s="1"/>
      <c r="MQE176" s="1"/>
      <c r="MQF176" s="1"/>
      <c r="MQG176" s="1"/>
      <c r="MQH176" s="1"/>
      <c r="MQI176" s="1"/>
      <c r="MQJ176" s="1"/>
      <c r="MQK176" s="1"/>
      <c r="MQL176" s="1"/>
      <c r="MQM176" s="1"/>
      <c r="MQN176" s="1"/>
      <c r="MQO176" s="1"/>
      <c r="MQP176" s="1"/>
      <c r="MQQ176" s="1"/>
      <c r="MQR176" s="1"/>
      <c r="MQS176" s="1"/>
      <c r="MQT176" s="1"/>
      <c r="MQU176" s="1"/>
      <c r="MQV176" s="1"/>
      <c r="MQW176" s="1"/>
      <c r="MQX176" s="1"/>
      <c r="MQY176" s="1"/>
      <c r="MQZ176" s="1"/>
      <c r="MRA176" s="1"/>
      <c r="MRB176" s="1"/>
      <c r="MRC176" s="1"/>
      <c r="MRD176" s="1"/>
      <c r="MRE176" s="1"/>
      <c r="MRF176" s="1"/>
      <c r="MRG176" s="1"/>
      <c r="MRH176" s="1"/>
      <c r="MRI176" s="1"/>
      <c r="MRJ176" s="1"/>
      <c r="MRK176" s="1"/>
      <c r="MRL176" s="1"/>
      <c r="MRM176" s="1"/>
      <c r="MRN176" s="1"/>
      <c r="MRO176" s="1"/>
      <c r="MRP176" s="1"/>
      <c r="MRQ176" s="1"/>
      <c r="MRR176" s="1"/>
      <c r="MRS176" s="1"/>
      <c r="MRT176" s="1"/>
      <c r="MRU176" s="1"/>
      <c r="MRV176" s="1"/>
      <c r="MRW176" s="1"/>
      <c r="MRX176" s="1"/>
      <c r="MRY176" s="1"/>
      <c r="MRZ176" s="1"/>
      <c r="MSA176" s="1"/>
      <c r="MSB176" s="1"/>
      <c r="MSC176" s="1"/>
      <c r="MSD176" s="1"/>
      <c r="MSE176" s="1"/>
      <c r="MSF176" s="1"/>
      <c r="MSG176" s="1"/>
      <c r="MSH176" s="1"/>
      <c r="MSI176" s="1"/>
      <c r="MSJ176" s="1"/>
      <c r="MSK176" s="1"/>
      <c r="MSL176" s="1"/>
      <c r="MSM176" s="1"/>
      <c r="MSN176" s="1"/>
      <c r="MSO176" s="1"/>
      <c r="MSP176" s="1"/>
      <c r="MSQ176" s="1"/>
      <c r="MSR176" s="1"/>
      <c r="MSS176" s="1"/>
      <c r="MST176" s="1"/>
      <c r="MSU176" s="1"/>
      <c r="MSV176" s="1"/>
      <c r="MSW176" s="1"/>
      <c r="MSX176" s="1"/>
      <c r="MSY176" s="1"/>
      <c r="MSZ176" s="1"/>
      <c r="MTA176" s="1"/>
      <c r="MTB176" s="1"/>
      <c r="MTC176" s="1"/>
      <c r="MTD176" s="1"/>
      <c r="MTE176" s="1"/>
      <c r="MTF176" s="1"/>
      <c r="MTG176" s="1"/>
      <c r="MTH176" s="1"/>
      <c r="MTI176" s="1"/>
      <c r="MTJ176" s="1"/>
      <c r="MTK176" s="1"/>
      <c r="MTL176" s="1"/>
      <c r="MTM176" s="1"/>
      <c r="MTN176" s="1"/>
      <c r="MTO176" s="1"/>
      <c r="MTP176" s="1"/>
      <c r="MTQ176" s="1"/>
      <c r="MTR176" s="1"/>
      <c r="MTS176" s="1"/>
      <c r="MTT176" s="1"/>
      <c r="MTU176" s="1"/>
      <c r="MTV176" s="1"/>
      <c r="MTW176" s="1"/>
      <c r="MTX176" s="1"/>
      <c r="MTY176" s="1"/>
      <c r="MTZ176" s="1"/>
      <c r="MUA176" s="1"/>
      <c r="MUB176" s="1"/>
      <c r="MUC176" s="1"/>
      <c r="MUD176" s="1"/>
      <c r="MUE176" s="1"/>
      <c r="MUF176" s="1"/>
      <c r="MUG176" s="1"/>
      <c r="MUH176" s="1"/>
      <c r="MUI176" s="1"/>
      <c r="MUJ176" s="1"/>
      <c r="MUK176" s="1"/>
      <c r="MUL176" s="1"/>
      <c r="MUM176" s="1"/>
      <c r="MUN176" s="1"/>
      <c r="MUO176" s="1"/>
      <c r="MUP176" s="1"/>
      <c r="MUQ176" s="1"/>
      <c r="MUR176" s="1"/>
      <c r="MUS176" s="1"/>
      <c r="MUT176" s="1"/>
      <c r="MUU176" s="1"/>
      <c r="MUV176" s="1"/>
      <c r="MUW176" s="1"/>
      <c r="MUX176" s="1"/>
      <c r="MUY176" s="1"/>
      <c r="MUZ176" s="1"/>
      <c r="MVA176" s="1"/>
      <c r="MVB176" s="1"/>
      <c r="MVC176" s="1"/>
      <c r="MVD176" s="1"/>
      <c r="MVE176" s="1"/>
      <c r="MVF176" s="1"/>
      <c r="MVG176" s="1"/>
      <c r="MVH176" s="1"/>
      <c r="MVI176" s="1"/>
      <c r="MVJ176" s="1"/>
      <c r="MVK176" s="1"/>
      <c r="MVL176" s="1"/>
      <c r="MVM176" s="1"/>
      <c r="MVN176" s="1"/>
      <c r="MVO176" s="1"/>
      <c r="MVP176" s="1"/>
      <c r="MVQ176" s="1"/>
      <c r="MVR176" s="1"/>
      <c r="MVS176" s="1"/>
      <c r="MVT176" s="1"/>
      <c r="MVU176" s="1"/>
      <c r="MVV176" s="1"/>
      <c r="MVW176" s="1"/>
      <c r="MVX176" s="1"/>
      <c r="MVY176" s="1"/>
      <c r="MVZ176" s="1"/>
      <c r="MWA176" s="1"/>
      <c r="MWB176" s="1"/>
      <c r="MWC176" s="1"/>
      <c r="MWD176" s="1"/>
      <c r="MWE176" s="1"/>
      <c r="MWF176" s="1"/>
      <c r="MWG176" s="1"/>
      <c r="MWH176" s="1"/>
      <c r="MWI176" s="1"/>
      <c r="MWJ176" s="1"/>
      <c r="MWK176" s="1"/>
      <c r="MWL176" s="1"/>
      <c r="MWM176" s="1"/>
      <c r="MWN176" s="1"/>
      <c r="MWO176" s="1"/>
      <c r="MWP176" s="1"/>
      <c r="MWQ176" s="1"/>
      <c r="MWR176" s="1"/>
      <c r="MWS176" s="1"/>
      <c r="MWT176" s="1"/>
      <c r="MWU176" s="1"/>
      <c r="MWV176" s="1"/>
      <c r="MWW176" s="1"/>
      <c r="MWX176" s="1"/>
      <c r="MWY176" s="1"/>
      <c r="MWZ176" s="1"/>
      <c r="MXA176" s="1"/>
      <c r="MXB176" s="1"/>
      <c r="MXC176" s="1"/>
      <c r="MXD176" s="1"/>
      <c r="MXE176" s="1"/>
      <c r="MXF176" s="1"/>
      <c r="MXG176" s="1"/>
      <c r="MXH176" s="1"/>
      <c r="MXI176" s="1"/>
      <c r="MXJ176" s="1"/>
      <c r="MXK176" s="1"/>
      <c r="MXL176" s="1"/>
      <c r="MXM176" s="1"/>
      <c r="MXN176" s="1"/>
      <c r="MXO176" s="1"/>
      <c r="MXP176" s="1"/>
      <c r="MXQ176" s="1"/>
      <c r="MXR176" s="1"/>
      <c r="MXS176" s="1"/>
      <c r="MXT176" s="1"/>
      <c r="MXU176" s="1"/>
      <c r="MXV176" s="1"/>
      <c r="MXW176" s="1"/>
      <c r="MXX176" s="1"/>
      <c r="MXY176" s="1"/>
      <c r="MXZ176" s="1"/>
      <c r="MYA176" s="1"/>
      <c r="MYB176" s="1"/>
      <c r="MYC176" s="1"/>
      <c r="MYD176" s="1"/>
      <c r="MYE176" s="1"/>
      <c r="MYF176" s="1"/>
      <c r="MYG176" s="1"/>
      <c r="MYH176" s="1"/>
      <c r="MYI176" s="1"/>
      <c r="MYJ176" s="1"/>
      <c r="MYK176" s="1"/>
      <c r="MYL176" s="1"/>
      <c r="MYM176" s="1"/>
      <c r="MYN176" s="1"/>
      <c r="MYO176" s="1"/>
      <c r="MYP176" s="1"/>
      <c r="MYQ176" s="1"/>
      <c r="MYR176" s="1"/>
      <c r="MYS176" s="1"/>
      <c r="MYT176" s="1"/>
      <c r="MYU176" s="1"/>
      <c r="MYV176" s="1"/>
      <c r="MYW176" s="1"/>
      <c r="MYX176" s="1"/>
      <c r="MYY176" s="1"/>
      <c r="MYZ176" s="1"/>
      <c r="MZA176" s="1"/>
      <c r="MZB176" s="1"/>
      <c r="MZC176" s="1"/>
      <c r="MZD176" s="1"/>
      <c r="MZE176" s="1"/>
      <c r="MZF176" s="1"/>
      <c r="MZG176" s="1"/>
      <c r="MZH176" s="1"/>
      <c r="MZI176" s="1"/>
      <c r="MZJ176" s="1"/>
      <c r="MZK176" s="1"/>
      <c r="MZL176" s="1"/>
      <c r="MZM176" s="1"/>
      <c r="MZN176" s="1"/>
      <c r="MZO176" s="1"/>
      <c r="MZP176" s="1"/>
      <c r="MZQ176" s="1"/>
      <c r="MZR176" s="1"/>
      <c r="MZS176" s="1"/>
      <c r="MZT176" s="1"/>
      <c r="MZU176" s="1"/>
      <c r="MZV176" s="1"/>
      <c r="MZW176" s="1"/>
      <c r="MZX176" s="1"/>
      <c r="MZY176" s="1"/>
      <c r="MZZ176" s="1"/>
      <c r="NAA176" s="1"/>
      <c r="NAB176" s="1"/>
      <c r="NAC176" s="1"/>
      <c r="NAD176" s="1"/>
      <c r="NAE176" s="1"/>
      <c r="NAF176" s="1"/>
      <c r="NAG176" s="1"/>
      <c r="NAH176" s="1"/>
      <c r="NAI176" s="1"/>
      <c r="NAJ176" s="1"/>
      <c r="NAK176" s="1"/>
      <c r="NAL176" s="1"/>
      <c r="NAM176" s="1"/>
      <c r="NAN176" s="1"/>
      <c r="NAO176" s="1"/>
      <c r="NAP176" s="1"/>
      <c r="NAQ176" s="1"/>
      <c r="NAR176" s="1"/>
      <c r="NAS176" s="1"/>
      <c r="NAT176" s="1"/>
      <c r="NAU176" s="1"/>
      <c r="NAV176" s="1"/>
      <c r="NAW176" s="1"/>
      <c r="NAX176" s="1"/>
      <c r="NAY176" s="1"/>
      <c r="NAZ176" s="1"/>
      <c r="NBA176" s="1"/>
      <c r="NBB176" s="1"/>
      <c r="NBC176" s="1"/>
      <c r="NBD176" s="1"/>
      <c r="NBE176" s="1"/>
      <c r="NBF176" s="1"/>
      <c r="NBG176" s="1"/>
      <c r="NBH176" s="1"/>
      <c r="NBI176" s="1"/>
      <c r="NBJ176" s="1"/>
      <c r="NBK176" s="1"/>
      <c r="NBL176" s="1"/>
      <c r="NBM176" s="1"/>
      <c r="NBN176" s="1"/>
      <c r="NBO176" s="1"/>
      <c r="NBP176" s="1"/>
      <c r="NBQ176" s="1"/>
      <c r="NBR176" s="1"/>
      <c r="NBS176" s="1"/>
      <c r="NBT176" s="1"/>
      <c r="NBU176" s="1"/>
      <c r="NBV176" s="1"/>
      <c r="NBW176" s="1"/>
      <c r="NBX176" s="1"/>
      <c r="NBY176" s="1"/>
      <c r="NBZ176" s="1"/>
      <c r="NCA176" s="1"/>
      <c r="NCB176" s="1"/>
      <c r="NCC176" s="1"/>
      <c r="NCD176" s="1"/>
      <c r="NCE176" s="1"/>
      <c r="NCF176" s="1"/>
      <c r="NCG176" s="1"/>
      <c r="NCH176" s="1"/>
      <c r="NCI176" s="1"/>
      <c r="NCJ176" s="1"/>
      <c r="NCK176" s="1"/>
      <c r="NCL176" s="1"/>
      <c r="NCM176" s="1"/>
      <c r="NCN176" s="1"/>
      <c r="NCO176" s="1"/>
      <c r="NCP176" s="1"/>
      <c r="NCQ176" s="1"/>
      <c r="NCR176" s="1"/>
      <c r="NCS176" s="1"/>
      <c r="NCT176" s="1"/>
      <c r="NCU176" s="1"/>
      <c r="NCV176" s="1"/>
      <c r="NCW176" s="1"/>
      <c r="NCX176" s="1"/>
      <c r="NCY176" s="1"/>
      <c r="NCZ176" s="1"/>
      <c r="NDA176" s="1"/>
      <c r="NDB176" s="1"/>
      <c r="NDC176" s="1"/>
      <c r="NDD176" s="1"/>
      <c r="NDE176" s="1"/>
      <c r="NDF176" s="1"/>
      <c r="NDG176" s="1"/>
      <c r="NDH176" s="1"/>
      <c r="NDI176" s="1"/>
      <c r="NDJ176" s="1"/>
      <c r="NDK176" s="1"/>
      <c r="NDL176" s="1"/>
      <c r="NDM176" s="1"/>
      <c r="NDN176" s="1"/>
      <c r="NDO176" s="1"/>
      <c r="NDP176" s="1"/>
      <c r="NDQ176" s="1"/>
      <c r="NDR176" s="1"/>
      <c r="NDS176" s="1"/>
      <c r="NDT176" s="1"/>
      <c r="NDU176" s="1"/>
      <c r="NDV176" s="1"/>
      <c r="NDW176" s="1"/>
      <c r="NDX176" s="1"/>
      <c r="NDY176" s="1"/>
      <c r="NDZ176" s="1"/>
      <c r="NEA176" s="1"/>
      <c r="NEB176" s="1"/>
      <c r="NEC176" s="1"/>
      <c r="NED176" s="1"/>
      <c r="NEE176" s="1"/>
      <c r="NEF176" s="1"/>
      <c r="NEG176" s="1"/>
      <c r="NEH176" s="1"/>
      <c r="NEI176" s="1"/>
      <c r="NEJ176" s="1"/>
      <c r="NEK176" s="1"/>
      <c r="NEL176" s="1"/>
      <c r="NEM176" s="1"/>
      <c r="NEN176" s="1"/>
      <c r="NEO176" s="1"/>
      <c r="NEP176" s="1"/>
      <c r="NEQ176" s="1"/>
      <c r="NER176" s="1"/>
      <c r="NES176" s="1"/>
      <c r="NET176" s="1"/>
      <c r="NEU176" s="1"/>
      <c r="NEV176" s="1"/>
      <c r="NEW176" s="1"/>
      <c r="NEX176" s="1"/>
      <c r="NEY176" s="1"/>
      <c r="NEZ176" s="1"/>
      <c r="NFA176" s="1"/>
      <c r="NFB176" s="1"/>
      <c r="NFC176" s="1"/>
      <c r="NFD176" s="1"/>
      <c r="NFE176" s="1"/>
      <c r="NFF176" s="1"/>
      <c r="NFG176" s="1"/>
      <c r="NFH176" s="1"/>
      <c r="NFI176" s="1"/>
      <c r="NFJ176" s="1"/>
      <c r="NFK176" s="1"/>
      <c r="NFL176" s="1"/>
      <c r="NFM176" s="1"/>
      <c r="NFN176" s="1"/>
      <c r="NFO176" s="1"/>
      <c r="NFP176" s="1"/>
      <c r="NFQ176" s="1"/>
      <c r="NFR176" s="1"/>
      <c r="NFS176" s="1"/>
      <c r="NFT176" s="1"/>
      <c r="NFU176" s="1"/>
      <c r="NFV176" s="1"/>
      <c r="NFW176" s="1"/>
      <c r="NFX176" s="1"/>
      <c r="NFY176" s="1"/>
      <c r="NFZ176" s="1"/>
      <c r="NGA176" s="1"/>
      <c r="NGB176" s="1"/>
      <c r="NGC176" s="1"/>
      <c r="NGD176" s="1"/>
      <c r="NGE176" s="1"/>
      <c r="NGF176" s="1"/>
      <c r="NGG176" s="1"/>
      <c r="NGH176" s="1"/>
      <c r="NGI176" s="1"/>
      <c r="NGJ176" s="1"/>
      <c r="NGK176" s="1"/>
      <c r="NGL176" s="1"/>
      <c r="NGM176" s="1"/>
      <c r="NGN176" s="1"/>
      <c r="NGO176" s="1"/>
      <c r="NGP176" s="1"/>
      <c r="NGQ176" s="1"/>
      <c r="NGR176" s="1"/>
      <c r="NGS176" s="1"/>
      <c r="NGT176" s="1"/>
      <c r="NGU176" s="1"/>
      <c r="NGV176" s="1"/>
      <c r="NGW176" s="1"/>
      <c r="NGX176" s="1"/>
      <c r="NGY176" s="1"/>
      <c r="NGZ176" s="1"/>
      <c r="NHA176" s="1"/>
      <c r="NHB176" s="1"/>
      <c r="NHC176" s="1"/>
      <c r="NHD176" s="1"/>
      <c r="NHE176" s="1"/>
      <c r="NHF176" s="1"/>
      <c r="NHG176" s="1"/>
      <c r="NHH176" s="1"/>
      <c r="NHI176" s="1"/>
      <c r="NHJ176" s="1"/>
      <c r="NHK176" s="1"/>
      <c r="NHL176" s="1"/>
      <c r="NHM176" s="1"/>
      <c r="NHN176" s="1"/>
      <c r="NHO176" s="1"/>
      <c r="NHP176" s="1"/>
      <c r="NHQ176" s="1"/>
      <c r="NHR176" s="1"/>
      <c r="NHS176" s="1"/>
      <c r="NHT176" s="1"/>
      <c r="NHU176" s="1"/>
      <c r="NHV176" s="1"/>
      <c r="NHW176" s="1"/>
      <c r="NHX176" s="1"/>
      <c r="NHY176" s="1"/>
      <c r="NHZ176" s="1"/>
      <c r="NIA176" s="1"/>
      <c r="NIB176" s="1"/>
      <c r="NIC176" s="1"/>
      <c r="NID176" s="1"/>
      <c r="NIE176" s="1"/>
      <c r="NIF176" s="1"/>
      <c r="NIG176" s="1"/>
      <c r="NIH176" s="1"/>
      <c r="NII176" s="1"/>
      <c r="NIJ176" s="1"/>
      <c r="NIK176" s="1"/>
      <c r="NIL176" s="1"/>
      <c r="NIM176" s="1"/>
      <c r="NIN176" s="1"/>
      <c r="NIO176" s="1"/>
      <c r="NIP176" s="1"/>
      <c r="NIQ176" s="1"/>
      <c r="NIR176" s="1"/>
      <c r="NIS176" s="1"/>
      <c r="NIT176" s="1"/>
      <c r="NIU176" s="1"/>
      <c r="NIV176" s="1"/>
      <c r="NIW176" s="1"/>
      <c r="NIX176" s="1"/>
      <c r="NIY176" s="1"/>
      <c r="NIZ176" s="1"/>
      <c r="NJA176" s="1"/>
      <c r="NJB176" s="1"/>
      <c r="NJC176" s="1"/>
      <c r="NJD176" s="1"/>
      <c r="NJE176" s="1"/>
      <c r="NJF176" s="1"/>
      <c r="NJG176" s="1"/>
      <c r="NJH176" s="1"/>
      <c r="NJI176" s="1"/>
      <c r="NJJ176" s="1"/>
      <c r="NJK176" s="1"/>
      <c r="NJL176" s="1"/>
      <c r="NJM176" s="1"/>
      <c r="NJN176" s="1"/>
      <c r="NJO176" s="1"/>
      <c r="NJP176" s="1"/>
      <c r="NJQ176" s="1"/>
      <c r="NJR176" s="1"/>
      <c r="NJS176" s="1"/>
      <c r="NJT176" s="1"/>
      <c r="NJU176" s="1"/>
      <c r="NJV176" s="1"/>
      <c r="NJW176" s="1"/>
      <c r="NJX176" s="1"/>
      <c r="NJY176" s="1"/>
      <c r="NJZ176" s="1"/>
      <c r="NKA176" s="1"/>
      <c r="NKB176" s="1"/>
      <c r="NKC176" s="1"/>
      <c r="NKD176" s="1"/>
      <c r="NKE176" s="1"/>
      <c r="NKF176" s="1"/>
      <c r="NKG176" s="1"/>
      <c r="NKH176" s="1"/>
      <c r="NKI176" s="1"/>
      <c r="NKJ176" s="1"/>
      <c r="NKK176" s="1"/>
      <c r="NKL176" s="1"/>
      <c r="NKM176" s="1"/>
      <c r="NKN176" s="1"/>
      <c r="NKO176" s="1"/>
      <c r="NKP176" s="1"/>
      <c r="NKQ176" s="1"/>
      <c r="NKR176" s="1"/>
      <c r="NKS176" s="1"/>
      <c r="NKT176" s="1"/>
      <c r="NKU176" s="1"/>
      <c r="NKV176" s="1"/>
      <c r="NKW176" s="1"/>
      <c r="NKX176" s="1"/>
      <c r="NKY176" s="1"/>
      <c r="NKZ176" s="1"/>
      <c r="NLA176" s="1"/>
      <c r="NLB176" s="1"/>
      <c r="NLC176" s="1"/>
      <c r="NLD176" s="1"/>
      <c r="NLE176" s="1"/>
      <c r="NLF176" s="1"/>
      <c r="NLG176" s="1"/>
      <c r="NLH176" s="1"/>
      <c r="NLI176" s="1"/>
      <c r="NLJ176" s="1"/>
      <c r="NLK176" s="1"/>
      <c r="NLL176" s="1"/>
      <c r="NLM176" s="1"/>
      <c r="NLN176" s="1"/>
      <c r="NLO176" s="1"/>
      <c r="NLP176" s="1"/>
      <c r="NLQ176" s="1"/>
      <c r="NLR176" s="1"/>
      <c r="NLS176" s="1"/>
      <c r="NLT176" s="1"/>
      <c r="NLU176" s="1"/>
      <c r="NLV176" s="1"/>
      <c r="NLW176" s="1"/>
      <c r="NLX176" s="1"/>
      <c r="NLY176" s="1"/>
      <c r="NLZ176" s="1"/>
      <c r="NMA176" s="1"/>
      <c r="NMB176" s="1"/>
      <c r="NMC176" s="1"/>
      <c r="NMD176" s="1"/>
      <c r="NME176" s="1"/>
      <c r="NMF176" s="1"/>
      <c r="NMG176" s="1"/>
      <c r="NMH176" s="1"/>
      <c r="NMI176" s="1"/>
      <c r="NMJ176" s="1"/>
      <c r="NMK176" s="1"/>
      <c r="NML176" s="1"/>
      <c r="NMM176" s="1"/>
      <c r="NMN176" s="1"/>
      <c r="NMO176" s="1"/>
      <c r="NMP176" s="1"/>
      <c r="NMQ176" s="1"/>
      <c r="NMR176" s="1"/>
      <c r="NMS176" s="1"/>
      <c r="NMT176" s="1"/>
      <c r="NMU176" s="1"/>
      <c r="NMV176" s="1"/>
      <c r="NMW176" s="1"/>
      <c r="NMX176" s="1"/>
      <c r="NMY176" s="1"/>
      <c r="NMZ176" s="1"/>
      <c r="NNA176" s="1"/>
      <c r="NNB176" s="1"/>
      <c r="NNC176" s="1"/>
      <c r="NND176" s="1"/>
      <c r="NNE176" s="1"/>
      <c r="NNF176" s="1"/>
      <c r="NNG176" s="1"/>
      <c r="NNH176" s="1"/>
      <c r="NNI176" s="1"/>
      <c r="NNJ176" s="1"/>
      <c r="NNK176" s="1"/>
      <c r="NNL176" s="1"/>
      <c r="NNM176" s="1"/>
      <c r="NNN176" s="1"/>
      <c r="NNO176" s="1"/>
      <c r="NNP176" s="1"/>
      <c r="NNQ176" s="1"/>
      <c r="NNR176" s="1"/>
      <c r="NNS176" s="1"/>
      <c r="NNT176" s="1"/>
      <c r="NNU176" s="1"/>
      <c r="NNV176" s="1"/>
      <c r="NNW176" s="1"/>
      <c r="NNX176" s="1"/>
      <c r="NNY176" s="1"/>
      <c r="NNZ176" s="1"/>
      <c r="NOA176" s="1"/>
      <c r="NOB176" s="1"/>
      <c r="NOC176" s="1"/>
      <c r="NOD176" s="1"/>
      <c r="NOE176" s="1"/>
      <c r="NOF176" s="1"/>
      <c r="NOG176" s="1"/>
      <c r="NOH176" s="1"/>
      <c r="NOI176" s="1"/>
      <c r="NOJ176" s="1"/>
      <c r="NOK176" s="1"/>
      <c r="NOL176" s="1"/>
      <c r="NOM176" s="1"/>
      <c r="NON176" s="1"/>
      <c r="NOO176" s="1"/>
      <c r="NOP176" s="1"/>
      <c r="NOQ176" s="1"/>
      <c r="NOR176" s="1"/>
      <c r="NOS176" s="1"/>
      <c r="NOT176" s="1"/>
      <c r="NOU176" s="1"/>
      <c r="NOV176" s="1"/>
      <c r="NOW176" s="1"/>
      <c r="NOX176" s="1"/>
      <c r="NOY176" s="1"/>
      <c r="NOZ176" s="1"/>
      <c r="NPA176" s="1"/>
      <c r="NPB176" s="1"/>
      <c r="NPC176" s="1"/>
      <c r="NPD176" s="1"/>
      <c r="NPE176" s="1"/>
      <c r="NPF176" s="1"/>
      <c r="NPG176" s="1"/>
      <c r="NPH176" s="1"/>
      <c r="NPI176" s="1"/>
      <c r="NPJ176" s="1"/>
      <c r="NPK176" s="1"/>
      <c r="NPL176" s="1"/>
      <c r="NPM176" s="1"/>
      <c r="NPN176" s="1"/>
      <c r="NPO176" s="1"/>
      <c r="NPP176" s="1"/>
      <c r="NPQ176" s="1"/>
      <c r="NPR176" s="1"/>
      <c r="NPS176" s="1"/>
      <c r="NPT176" s="1"/>
      <c r="NPU176" s="1"/>
      <c r="NPV176" s="1"/>
      <c r="NPW176" s="1"/>
      <c r="NPX176" s="1"/>
      <c r="NPY176" s="1"/>
      <c r="NPZ176" s="1"/>
      <c r="NQA176" s="1"/>
      <c r="NQB176" s="1"/>
      <c r="NQC176" s="1"/>
      <c r="NQD176" s="1"/>
      <c r="NQE176" s="1"/>
      <c r="NQF176" s="1"/>
      <c r="NQG176" s="1"/>
      <c r="NQH176" s="1"/>
      <c r="NQI176" s="1"/>
      <c r="NQJ176" s="1"/>
      <c r="NQK176" s="1"/>
      <c r="NQL176" s="1"/>
      <c r="NQM176" s="1"/>
      <c r="NQN176" s="1"/>
      <c r="NQO176" s="1"/>
      <c r="NQP176" s="1"/>
      <c r="NQQ176" s="1"/>
      <c r="NQR176" s="1"/>
      <c r="NQS176" s="1"/>
      <c r="NQT176" s="1"/>
      <c r="NQU176" s="1"/>
      <c r="NQV176" s="1"/>
      <c r="NQW176" s="1"/>
      <c r="NQX176" s="1"/>
      <c r="NQY176" s="1"/>
      <c r="NQZ176" s="1"/>
      <c r="NRA176" s="1"/>
      <c r="NRB176" s="1"/>
      <c r="NRC176" s="1"/>
      <c r="NRD176" s="1"/>
      <c r="NRE176" s="1"/>
      <c r="NRF176" s="1"/>
      <c r="NRG176" s="1"/>
      <c r="NRH176" s="1"/>
      <c r="NRI176" s="1"/>
      <c r="NRJ176" s="1"/>
      <c r="NRK176" s="1"/>
      <c r="NRL176" s="1"/>
      <c r="NRM176" s="1"/>
      <c r="NRN176" s="1"/>
      <c r="NRO176" s="1"/>
      <c r="NRP176" s="1"/>
      <c r="NRQ176" s="1"/>
      <c r="NRR176" s="1"/>
      <c r="NRS176" s="1"/>
      <c r="NRT176" s="1"/>
      <c r="NRU176" s="1"/>
      <c r="NRV176" s="1"/>
      <c r="NRW176" s="1"/>
      <c r="NRX176" s="1"/>
      <c r="NRY176" s="1"/>
      <c r="NRZ176" s="1"/>
      <c r="NSA176" s="1"/>
      <c r="NSB176" s="1"/>
      <c r="NSC176" s="1"/>
      <c r="NSD176" s="1"/>
      <c r="NSE176" s="1"/>
      <c r="NSF176" s="1"/>
      <c r="NSG176" s="1"/>
      <c r="NSH176" s="1"/>
      <c r="NSI176" s="1"/>
      <c r="NSJ176" s="1"/>
      <c r="NSK176" s="1"/>
      <c r="NSL176" s="1"/>
      <c r="NSM176" s="1"/>
      <c r="NSN176" s="1"/>
      <c r="NSO176" s="1"/>
      <c r="NSP176" s="1"/>
      <c r="NSQ176" s="1"/>
      <c r="NSR176" s="1"/>
      <c r="NSS176" s="1"/>
      <c r="NST176" s="1"/>
      <c r="NSU176" s="1"/>
      <c r="NSV176" s="1"/>
      <c r="NSW176" s="1"/>
      <c r="NSX176" s="1"/>
      <c r="NSY176" s="1"/>
      <c r="NSZ176" s="1"/>
      <c r="NTA176" s="1"/>
      <c r="NTB176" s="1"/>
      <c r="NTC176" s="1"/>
      <c r="NTD176" s="1"/>
      <c r="NTE176" s="1"/>
      <c r="NTF176" s="1"/>
      <c r="NTG176" s="1"/>
      <c r="NTH176" s="1"/>
      <c r="NTI176" s="1"/>
      <c r="NTJ176" s="1"/>
      <c r="NTK176" s="1"/>
      <c r="NTL176" s="1"/>
      <c r="NTM176" s="1"/>
      <c r="NTN176" s="1"/>
      <c r="NTO176" s="1"/>
      <c r="NTP176" s="1"/>
      <c r="NTQ176" s="1"/>
      <c r="NTR176" s="1"/>
      <c r="NTS176" s="1"/>
      <c r="NTT176" s="1"/>
      <c r="NTU176" s="1"/>
      <c r="NTV176" s="1"/>
      <c r="NTW176" s="1"/>
      <c r="NTX176" s="1"/>
      <c r="NTY176" s="1"/>
      <c r="NTZ176" s="1"/>
      <c r="NUA176" s="1"/>
      <c r="NUB176" s="1"/>
      <c r="NUC176" s="1"/>
      <c r="NUD176" s="1"/>
      <c r="NUE176" s="1"/>
      <c r="NUF176" s="1"/>
      <c r="NUG176" s="1"/>
      <c r="NUH176" s="1"/>
      <c r="NUI176" s="1"/>
      <c r="NUJ176" s="1"/>
      <c r="NUK176" s="1"/>
      <c r="NUL176" s="1"/>
      <c r="NUM176" s="1"/>
      <c r="NUN176" s="1"/>
      <c r="NUO176" s="1"/>
      <c r="NUP176" s="1"/>
      <c r="NUQ176" s="1"/>
      <c r="NUR176" s="1"/>
      <c r="NUS176" s="1"/>
      <c r="NUT176" s="1"/>
      <c r="NUU176" s="1"/>
      <c r="NUV176" s="1"/>
      <c r="NUW176" s="1"/>
      <c r="NUX176" s="1"/>
      <c r="NUY176" s="1"/>
      <c r="NUZ176" s="1"/>
      <c r="NVA176" s="1"/>
      <c r="NVB176" s="1"/>
      <c r="NVC176" s="1"/>
      <c r="NVD176" s="1"/>
      <c r="NVE176" s="1"/>
      <c r="NVF176" s="1"/>
      <c r="NVG176" s="1"/>
      <c r="NVH176" s="1"/>
      <c r="NVI176" s="1"/>
      <c r="NVJ176" s="1"/>
      <c r="NVK176" s="1"/>
      <c r="NVL176" s="1"/>
      <c r="NVM176" s="1"/>
      <c r="NVN176" s="1"/>
      <c r="NVO176" s="1"/>
      <c r="NVP176" s="1"/>
      <c r="NVQ176" s="1"/>
      <c r="NVR176" s="1"/>
      <c r="NVS176" s="1"/>
      <c r="NVT176" s="1"/>
      <c r="NVU176" s="1"/>
      <c r="NVV176" s="1"/>
      <c r="NVW176" s="1"/>
      <c r="NVX176" s="1"/>
      <c r="NVY176" s="1"/>
      <c r="NVZ176" s="1"/>
      <c r="NWA176" s="1"/>
      <c r="NWB176" s="1"/>
      <c r="NWC176" s="1"/>
      <c r="NWD176" s="1"/>
      <c r="NWE176" s="1"/>
      <c r="NWF176" s="1"/>
      <c r="NWG176" s="1"/>
      <c r="NWH176" s="1"/>
      <c r="NWI176" s="1"/>
      <c r="NWJ176" s="1"/>
      <c r="NWK176" s="1"/>
      <c r="NWL176" s="1"/>
      <c r="NWM176" s="1"/>
      <c r="NWN176" s="1"/>
      <c r="NWO176" s="1"/>
      <c r="NWP176" s="1"/>
      <c r="NWQ176" s="1"/>
      <c r="NWR176" s="1"/>
      <c r="NWS176" s="1"/>
      <c r="NWT176" s="1"/>
      <c r="NWU176" s="1"/>
      <c r="NWV176" s="1"/>
      <c r="NWW176" s="1"/>
      <c r="NWX176" s="1"/>
      <c r="NWY176" s="1"/>
      <c r="NWZ176" s="1"/>
      <c r="NXA176" s="1"/>
      <c r="NXB176" s="1"/>
      <c r="NXC176" s="1"/>
      <c r="NXD176" s="1"/>
      <c r="NXE176" s="1"/>
      <c r="NXF176" s="1"/>
      <c r="NXG176" s="1"/>
      <c r="NXH176" s="1"/>
      <c r="NXI176" s="1"/>
      <c r="NXJ176" s="1"/>
      <c r="NXK176" s="1"/>
      <c r="NXL176" s="1"/>
      <c r="NXM176" s="1"/>
      <c r="NXN176" s="1"/>
      <c r="NXO176" s="1"/>
      <c r="NXP176" s="1"/>
      <c r="NXQ176" s="1"/>
      <c r="NXR176" s="1"/>
      <c r="NXS176" s="1"/>
      <c r="NXT176" s="1"/>
      <c r="NXU176" s="1"/>
      <c r="NXV176" s="1"/>
      <c r="NXW176" s="1"/>
      <c r="NXX176" s="1"/>
      <c r="NXY176" s="1"/>
      <c r="NXZ176" s="1"/>
      <c r="NYA176" s="1"/>
      <c r="NYB176" s="1"/>
      <c r="NYC176" s="1"/>
      <c r="NYD176" s="1"/>
      <c r="NYE176" s="1"/>
      <c r="NYF176" s="1"/>
      <c r="NYG176" s="1"/>
      <c r="NYH176" s="1"/>
      <c r="NYI176" s="1"/>
      <c r="NYJ176" s="1"/>
      <c r="NYK176" s="1"/>
      <c r="NYL176" s="1"/>
      <c r="NYM176" s="1"/>
      <c r="NYN176" s="1"/>
      <c r="NYO176" s="1"/>
      <c r="NYP176" s="1"/>
      <c r="NYQ176" s="1"/>
      <c r="NYR176" s="1"/>
      <c r="NYS176" s="1"/>
      <c r="NYT176" s="1"/>
      <c r="NYU176" s="1"/>
      <c r="NYV176" s="1"/>
      <c r="NYW176" s="1"/>
      <c r="NYX176" s="1"/>
      <c r="NYY176" s="1"/>
      <c r="NYZ176" s="1"/>
      <c r="NZA176" s="1"/>
      <c r="NZB176" s="1"/>
      <c r="NZC176" s="1"/>
      <c r="NZD176" s="1"/>
      <c r="NZE176" s="1"/>
      <c r="NZF176" s="1"/>
      <c r="NZG176" s="1"/>
      <c r="NZH176" s="1"/>
      <c r="NZI176" s="1"/>
      <c r="NZJ176" s="1"/>
      <c r="NZK176" s="1"/>
      <c r="NZL176" s="1"/>
      <c r="NZM176" s="1"/>
      <c r="NZN176" s="1"/>
      <c r="NZO176" s="1"/>
      <c r="NZP176" s="1"/>
      <c r="NZQ176" s="1"/>
      <c r="NZR176" s="1"/>
      <c r="NZS176" s="1"/>
      <c r="NZT176" s="1"/>
      <c r="NZU176" s="1"/>
      <c r="NZV176" s="1"/>
      <c r="NZW176" s="1"/>
      <c r="NZX176" s="1"/>
      <c r="NZY176" s="1"/>
      <c r="NZZ176" s="1"/>
      <c r="OAA176" s="1"/>
      <c r="OAB176" s="1"/>
      <c r="OAC176" s="1"/>
      <c r="OAD176" s="1"/>
      <c r="OAE176" s="1"/>
      <c r="OAF176" s="1"/>
      <c r="OAG176" s="1"/>
      <c r="OAH176" s="1"/>
      <c r="OAI176" s="1"/>
      <c r="OAJ176" s="1"/>
      <c r="OAK176" s="1"/>
      <c r="OAL176" s="1"/>
      <c r="OAM176" s="1"/>
      <c r="OAN176" s="1"/>
      <c r="OAO176" s="1"/>
      <c r="OAP176" s="1"/>
      <c r="OAQ176" s="1"/>
      <c r="OAR176" s="1"/>
      <c r="OAS176" s="1"/>
      <c r="OAT176" s="1"/>
      <c r="OAU176" s="1"/>
      <c r="OAV176" s="1"/>
      <c r="OAW176" s="1"/>
      <c r="OAX176" s="1"/>
      <c r="OAY176" s="1"/>
      <c r="OAZ176" s="1"/>
      <c r="OBA176" s="1"/>
      <c r="OBB176" s="1"/>
      <c r="OBC176" s="1"/>
      <c r="OBD176" s="1"/>
      <c r="OBE176" s="1"/>
      <c r="OBF176" s="1"/>
      <c r="OBG176" s="1"/>
      <c r="OBH176" s="1"/>
      <c r="OBI176" s="1"/>
      <c r="OBJ176" s="1"/>
      <c r="OBK176" s="1"/>
      <c r="OBL176" s="1"/>
      <c r="OBM176" s="1"/>
      <c r="OBN176" s="1"/>
      <c r="OBO176" s="1"/>
      <c r="OBP176" s="1"/>
      <c r="OBQ176" s="1"/>
      <c r="OBR176" s="1"/>
      <c r="OBS176" s="1"/>
      <c r="OBT176" s="1"/>
      <c r="OBU176" s="1"/>
      <c r="OBV176" s="1"/>
      <c r="OBW176" s="1"/>
      <c r="OBX176" s="1"/>
      <c r="OBY176" s="1"/>
      <c r="OBZ176" s="1"/>
      <c r="OCA176" s="1"/>
      <c r="OCB176" s="1"/>
      <c r="OCC176" s="1"/>
      <c r="OCD176" s="1"/>
      <c r="OCE176" s="1"/>
      <c r="OCF176" s="1"/>
      <c r="OCG176" s="1"/>
      <c r="OCH176" s="1"/>
      <c r="OCI176" s="1"/>
      <c r="OCJ176" s="1"/>
      <c r="OCK176" s="1"/>
      <c r="OCL176" s="1"/>
      <c r="OCM176" s="1"/>
      <c r="OCN176" s="1"/>
      <c r="OCO176" s="1"/>
      <c r="OCP176" s="1"/>
      <c r="OCQ176" s="1"/>
      <c r="OCR176" s="1"/>
      <c r="OCS176" s="1"/>
      <c r="OCT176" s="1"/>
      <c r="OCU176" s="1"/>
      <c r="OCV176" s="1"/>
      <c r="OCW176" s="1"/>
      <c r="OCX176" s="1"/>
      <c r="OCY176" s="1"/>
      <c r="OCZ176" s="1"/>
      <c r="ODA176" s="1"/>
      <c r="ODB176" s="1"/>
      <c r="ODC176" s="1"/>
      <c r="ODD176" s="1"/>
      <c r="ODE176" s="1"/>
      <c r="ODF176" s="1"/>
      <c r="ODG176" s="1"/>
      <c r="ODH176" s="1"/>
      <c r="ODI176" s="1"/>
      <c r="ODJ176" s="1"/>
      <c r="ODK176" s="1"/>
      <c r="ODL176" s="1"/>
      <c r="ODM176" s="1"/>
      <c r="ODN176" s="1"/>
      <c r="ODO176" s="1"/>
      <c r="ODP176" s="1"/>
      <c r="ODQ176" s="1"/>
      <c r="ODR176" s="1"/>
      <c r="ODS176" s="1"/>
      <c r="ODT176" s="1"/>
      <c r="ODU176" s="1"/>
      <c r="ODV176" s="1"/>
      <c r="ODW176" s="1"/>
      <c r="ODX176" s="1"/>
      <c r="ODY176" s="1"/>
      <c r="ODZ176" s="1"/>
      <c r="OEA176" s="1"/>
      <c r="OEB176" s="1"/>
      <c r="OEC176" s="1"/>
      <c r="OED176" s="1"/>
      <c r="OEE176" s="1"/>
      <c r="OEF176" s="1"/>
      <c r="OEG176" s="1"/>
      <c r="OEH176" s="1"/>
      <c r="OEI176" s="1"/>
      <c r="OEJ176" s="1"/>
      <c r="OEK176" s="1"/>
      <c r="OEL176" s="1"/>
      <c r="OEM176" s="1"/>
      <c r="OEN176" s="1"/>
      <c r="OEO176" s="1"/>
      <c r="OEP176" s="1"/>
      <c r="OEQ176" s="1"/>
      <c r="OER176" s="1"/>
      <c r="OES176" s="1"/>
      <c r="OET176" s="1"/>
      <c r="OEU176" s="1"/>
      <c r="OEV176" s="1"/>
      <c r="OEW176" s="1"/>
      <c r="OEX176" s="1"/>
      <c r="OEY176" s="1"/>
      <c r="OEZ176" s="1"/>
      <c r="OFA176" s="1"/>
      <c r="OFB176" s="1"/>
      <c r="OFC176" s="1"/>
      <c r="OFD176" s="1"/>
      <c r="OFE176" s="1"/>
      <c r="OFF176" s="1"/>
      <c r="OFG176" s="1"/>
      <c r="OFH176" s="1"/>
      <c r="OFI176" s="1"/>
      <c r="OFJ176" s="1"/>
      <c r="OFK176" s="1"/>
      <c r="OFL176" s="1"/>
      <c r="OFM176" s="1"/>
      <c r="OFN176" s="1"/>
      <c r="OFO176" s="1"/>
      <c r="OFP176" s="1"/>
      <c r="OFQ176" s="1"/>
      <c r="OFR176" s="1"/>
      <c r="OFS176" s="1"/>
      <c r="OFT176" s="1"/>
      <c r="OFU176" s="1"/>
      <c r="OFV176" s="1"/>
      <c r="OFW176" s="1"/>
      <c r="OFX176" s="1"/>
      <c r="OFY176" s="1"/>
      <c r="OFZ176" s="1"/>
      <c r="OGA176" s="1"/>
      <c r="OGB176" s="1"/>
      <c r="OGC176" s="1"/>
      <c r="OGD176" s="1"/>
      <c r="OGE176" s="1"/>
      <c r="OGF176" s="1"/>
      <c r="OGG176" s="1"/>
      <c r="OGH176" s="1"/>
      <c r="OGI176" s="1"/>
      <c r="OGJ176" s="1"/>
      <c r="OGK176" s="1"/>
      <c r="OGL176" s="1"/>
      <c r="OGM176" s="1"/>
      <c r="OGN176" s="1"/>
      <c r="OGO176" s="1"/>
      <c r="OGP176" s="1"/>
      <c r="OGQ176" s="1"/>
      <c r="OGR176" s="1"/>
      <c r="OGS176" s="1"/>
      <c r="OGT176" s="1"/>
      <c r="OGU176" s="1"/>
      <c r="OGV176" s="1"/>
      <c r="OGW176" s="1"/>
      <c r="OGX176" s="1"/>
      <c r="OGY176" s="1"/>
      <c r="OGZ176" s="1"/>
      <c r="OHA176" s="1"/>
      <c r="OHB176" s="1"/>
      <c r="OHC176" s="1"/>
      <c r="OHD176" s="1"/>
      <c r="OHE176" s="1"/>
      <c r="OHF176" s="1"/>
      <c r="OHG176" s="1"/>
      <c r="OHH176" s="1"/>
      <c r="OHI176" s="1"/>
      <c r="OHJ176" s="1"/>
      <c r="OHK176" s="1"/>
      <c r="OHL176" s="1"/>
      <c r="OHM176" s="1"/>
      <c r="OHN176" s="1"/>
      <c r="OHO176" s="1"/>
      <c r="OHP176" s="1"/>
      <c r="OHQ176" s="1"/>
      <c r="OHR176" s="1"/>
      <c r="OHS176" s="1"/>
      <c r="OHT176" s="1"/>
      <c r="OHU176" s="1"/>
      <c r="OHV176" s="1"/>
      <c r="OHW176" s="1"/>
      <c r="OHX176" s="1"/>
      <c r="OHY176" s="1"/>
      <c r="OHZ176" s="1"/>
      <c r="OIA176" s="1"/>
      <c r="OIB176" s="1"/>
      <c r="OIC176" s="1"/>
      <c r="OID176" s="1"/>
      <c r="OIE176" s="1"/>
      <c r="OIF176" s="1"/>
      <c r="OIG176" s="1"/>
      <c r="OIH176" s="1"/>
      <c r="OII176" s="1"/>
      <c r="OIJ176" s="1"/>
      <c r="OIK176" s="1"/>
      <c r="OIL176" s="1"/>
      <c r="OIM176" s="1"/>
      <c r="OIN176" s="1"/>
      <c r="OIO176" s="1"/>
      <c r="OIP176" s="1"/>
      <c r="OIQ176" s="1"/>
      <c r="OIR176" s="1"/>
      <c r="OIS176" s="1"/>
      <c r="OIT176" s="1"/>
      <c r="OIU176" s="1"/>
      <c r="OIV176" s="1"/>
      <c r="OIW176" s="1"/>
      <c r="OIX176" s="1"/>
      <c r="OIY176" s="1"/>
      <c r="OIZ176" s="1"/>
      <c r="OJA176" s="1"/>
      <c r="OJB176" s="1"/>
      <c r="OJC176" s="1"/>
      <c r="OJD176" s="1"/>
      <c r="OJE176" s="1"/>
      <c r="OJF176" s="1"/>
      <c r="OJG176" s="1"/>
      <c r="OJH176" s="1"/>
      <c r="OJI176" s="1"/>
      <c r="OJJ176" s="1"/>
      <c r="OJK176" s="1"/>
      <c r="OJL176" s="1"/>
      <c r="OJM176" s="1"/>
      <c r="OJN176" s="1"/>
      <c r="OJO176" s="1"/>
      <c r="OJP176" s="1"/>
      <c r="OJQ176" s="1"/>
      <c r="OJR176" s="1"/>
      <c r="OJS176" s="1"/>
      <c r="OJT176" s="1"/>
      <c r="OJU176" s="1"/>
      <c r="OJV176" s="1"/>
      <c r="OJW176" s="1"/>
      <c r="OJX176" s="1"/>
      <c r="OJY176" s="1"/>
      <c r="OJZ176" s="1"/>
      <c r="OKA176" s="1"/>
      <c r="OKB176" s="1"/>
      <c r="OKC176" s="1"/>
      <c r="OKD176" s="1"/>
      <c r="OKE176" s="1"/>
      <c r="OKF176" s="1"/>
      <c r="OKG176" s="1"/>
      <c r="OKH176" s="1"/>
      <c r="OKI176" s="1"/>
      <c r="OKJ176" s="1"/>
      <c r="OKK176" s="1"/>
      <c r="OKL176" s="1"/>
      <c r="OKM176" s="1"/>
      <c r="OKN176" s="1"/>
      <c r="OKO176" s="1"/>
      <c r="OKP176" s="1"/>
      <c r="OKQ176" s="1"/>
      <c r="OKR176" s="1"/>
      <c r="OKS176" s="1"/>
      <c r="OKT176" s="1"/>
      <c r="OKU176" s="1"/>
      <c r="OKV176" s="1"/>
      <c r="OKW176" s="1"/>
      <c r="OKX176" s="1"/>
      <c r="OKY176" s="1"/>
      <c r="OKZ176" s="1"/>
      <c r="OLA176" s="1"/>
      <c r="OLB176" s="1"/>
      <c r="OLC176" s="1"/>
      <c r="OLD176" s="1"/>
      <c r="OLE176" s="1"/>
      <c r="OLF176" s="1"/>
      <c r="OLG176" s="1"/>
      <c r="OLH176" s="1"/>
      <c r="OLI176" s="1"/>
      <c r="OLJ176" s="1"/>
      <c r="OLK176" s="1"/>
      <c r="OLL176" s="1"/>
      <c r="OLM176" s="1"/>
      <c r="OLN176" s="1"/>
      <c r="OLO176" s="1"/>
      <c r="OLP176" s="1"/>
      <c r="OLQ176" s="1"/>
      <c r="OLR176" s="1"/>
      <c r="OLS176" s="1"/>
      <c r="OLT176" s="1"/>
      <c r="OLU176" s="1"/>
      <c r="OLV176" s="1"/>
      <c r="OLW176" s="1"/>
      <c r="OLX176" s="1"/>
      <c r="OLY176" s="1"/>
      <c r="OLZ176" s="1"/>
      <c r="OMA176" s="1"/>
      <c r="OMB176" s="1"/>
      <c r="OMC176" s="1"/>
      <c r="OMD176" s="1"/>
      <c r="OME176" s="1"/>
      <c r="OMF176" s="1"/>
      <c r="OMG176" s="1"/>
      <c r="OMH176" s="1"/>
      <c r="OMI176" s="1"/>
      <c r="OMJ176" s="1"/>
      <c r="OMK176" s="1"/>
      <c r="OML176" s="1"/>
      <c r="OMM176" s="1"/>
      <c r="OMN176" s="1"/>
      <c r="OMO176" s="1"/>
      <c r="OMP176" s="1"/>
      <c r="OMQ176" s="1"/>
      <c r="OMR176" s="1"/>
      <c r="OMS176" s="1"/>
      <c r="OMT176" s="1"/>
      <c r="OMU176" s="1"/>
      <c r="OMV176" s="1"/>
      <c r="OMW176" s="1"/>
      <c r="OMX176" s="1"/>
      <c r="OMY176" s="1"/>
      <c r="OMZ176" s="1"/>
      <c r="ONA176" s="1"/>
      <c r="ONB176" s="1"/>
      <c r="ONC176" s="1"/>
      <c r="OND176" s="1"/>
      <c r="ONE176" s="1"/>
      <c r="ONF176" s="1"/>
      <c r="ONG176" s="1"/>
      <c r="ONH176" s="1"/>
      <c r="ONI176" s="1"/>
      <c r="ONJ176" s="1"/>
      <c r="ONK176" s="1"/>
      <c r="ONL176" s="1"/>
      <c r="ONM176" s="1"/>
      <c r="ONN176" s="1"/>
      <c r="ONO176" s="1"/>
      <c r="ONP176" s="1"/>
      <c r="ONQ176" s="1"/>
      <c r="ONR176" s="1"/>
      <c r="ONS176" s="1"/>
      <c r="ONT176" s="1"/>
      <c r="ONU176" s="1"/>
      <c r="ONV176" s="1"/>
      <c r="ONW176" s="1"/>
      <c r="ONX176" s="1"/>
      <c r="ONY176" s="1"/>
      <c r="ONZ176" s="1"/>
      <c r="OOA176" s="1"/>
      <c r="OOB176" s="1"/>
      <c r="OOC176" s="1"/>
      <c r="OOD176" s="1"/>
      <c r="OOE176" s="1"/>
      <c r="OOF176" s="1"/>
      <c r="OOG176" s="1"/>
      <c r="OOH176" s="1"/>
      <c r="OOI176" s="1"/>
      <c r="OOJ176" s="1"/>
      <c r="OOK176" s="1"/>
      <c r="OOL176" s="1"/>
      <c r="OOM176" s="1"/>
      <c r="OON176" s="1"/>
      <c r="OOO176" s="1"/>
      <c r="OOP176" s="1"/>
      <c r="OOQ176" s="1"/>
      <c r="OOR176" s="1"/>
      <c r="OOS176" s="1"/>
      <c r="OOT176" s="1"/>
      <c r="OOU176" s="1"/>
      <c r="OOV176" s="1"/>
      <c r="OOW176" s="1"/>
      <c r="OOX176" s="1"/>
      <c r="OOY176" s="1"/>
      <c r="OOZ176" s="1"/>
      <c r="OPA176" s="1"/>
      <c r="OPB176" s="1"/>
      <c r="OPC176" s="1"/>
      <c r="OPD176" s="1"/>
      <c r="OPE176" s="1"/>
      <c r="OPF176" s="1"/>
      <c r="OPG176" s="1"/>
      <c r="OPH176" s="1"/>
      <c r="OPI176" s="1"/>
      <c r="OPJ176" s="1"/>
      <c r="OPK176" s="1"/>
      <c r="OPL176" s="1"/>
      <c r="OPM176" s="1"/>
      <c r="OPN176" s="1"/>
      <c r="OPO176" s="1"/>
      <c r="OPP176" s="1"/>
      <c r="OPQ176" s="1"/>
      <c r="OPR176" s="1"/>
      <c r="OPS176" s="1"/>
      <c r="OPT176" s="1"/>
      <c r="OPU176" s="1"/>
      <c r="OPV176" s="1"/>
      <c r="OPW176" s="1"/>
      <c r="OPX176" s="1"/>
      <c r="OPY176" s="1"/>
      <c r="OPZ176" s="1"/>
      <c r="OQA176" s="1"/>
      <c r="OQB176" s="1"/>
      <c r="OQC176" s="1"/>
      <c r="OQD176" s="1"/>
      <c r="OQE176" s="1"/>
      <c r="OQF176" s="1"/>
      <c r="OQG176" s="1"/>
      <c r="OQH176" s="1"/>
      <c r="OQI176" s="1"/>
      <c r="OQJ176" s="1"/>
      <c r="OQK176" s="1"/>
      <c r="OQL176" s="1"/>
      <c r="OQM176" s="1"/>
      <c r="OQN176" s="1"/>
      <c r="OQO176" s="1"/>
      <c r="OQP176" s="1"/>
      <c r="OQQ176" s="1"/>
      <c r="OQR176" s="1"/>
      <c r="OQS176" s="1"/>
      <c r="OQT176" s="1"/>
      <c r="OQU176" s="1"/>
      <c r="OQV176" s="1"/>
      <c r="OQW176" s="1"/>
      <c r="OQX176" s="1"/>
      <c r="OQY176" s="1"/>
      <c r="OQZ176" s="1"/>
      <c r="ORA176" s="1"/>
      <c r="ORB176" s="1"/>
      <c r="ORC176" s="1"/>
      <c r="ORD176" s="1"/>
      <c r="ORE176" s="1"/>
      <c r="ORF176" s="1"/>
      <c r="ORG176" s="1"/>
      <c r="ORH176" s="1"/>
      <c r="ORI176" s="1"/>
      <c r="ORJ176" s="1"/>
      <c r="ORK176" s="1"/>
      <c r="ORL176" s="1"/>
      <c r="ORM176" s="1"/>
      <c r="ORN176" s="1"/>
      <c r="ORO176" s="1"/>
      <c r="ORP176" s="1"/>
      <c r="ORQ176" s="1"/>
      <c r="ORR176" s="1"/>
      <c r="ORS176" s="1"/>
      <c r="ORT176" s="1"/>
      <c r="ORU176" s="1"/>
      <c r="ORV176" s="1"/>
      <c r="ORW176" s="1"/>
      <c r="ORX176" s="1"/>
      <c r="ORY176" s="1"/>
      <c r="ORZ176" s="1"/>
      <c r="OSA176" s="1"/>
      <c r="OSB176" s="1"/>
      <c r="OSC176" s="1"/>
      <c r="OSD176" s="1"/>
      <c r="OSE176" s="1"/>
      <c r="OSF176" s="1"/>
      <c r="OSG176" s="1"/>
      <c r="OSH176" s="1"/>
      <c r="OSI176" s="1"/>
      <c r="OSJ176" s="1"/>
      <c r="OSK176" s="1"/>
      <c r="OSL176" s="1"/>
      <c r="OSM176" s="1"/>
      <c r="OSN176" s="1"/>
      <c r="OSO176" s="1"/>
      <c r="OSP176" s="1"/>
      <c r="OSQ176" s="1"/>
      <c r="OSR176" s="1"/>
      <c r="OSS176" s="1"/>
      <c r="OST176" s="1"/>
      <c r="OSU176" s="1"/>
      <c r="OSV176" s="1"/>
      <c r="OSW176" s="1"/>
      <c r="OSX176" s="1"/>
      <c r="OSY176" s="1"/>
      <c r="OSZ176" s="1"/>
      <c r="OTA176" s="1"/>
      <c r="OTB176" s="1"/>
      <c r="OTC176" s="1"/>
      <c r="OTD176" s="1"/>
      <c r="OTE176" s="1"/>
      <c r="OTF176" s="1"/>
      <c r="OTG176" s="1"/>
      <c r="OTH176" s="1"/>
      <c r="OTI176" s="1"/>
      <c r="OTJ176" s="1"/>
      <c r="OTK176" s="1"/>
      <c r="OTL176" s="1"/>
      <c r="OTM176" s="1"/>
      <c r="OTN176" s="1"/>
      <c r="OTO176" s="1"/>
      <c r="OTP176" s="1"/>
      <c r="OTQ176" s="1"/>
      <c r="OTR176" s="1"/>
      <c r="OTS176" s="1"/>
      <c r="OTT176" s="1"/>
      <c r="OTU176" s="1"/>
      <c r="OTV176" s="1"/>
      <c r="OTW176" s="1"/>
      <c r="OTX176" s="1"/>
      <c r="OTY176" s="1"/>
      <c r="OTZ176" s="1"/>
      <c r="OUA176" s="1"/>
      <c r="OUB176" s="1"/>
      <c r="OUC176" s="1"/>
      <c r="OUD176" s="1"/>
      <c r="OUE176" s="1"/>
      <c r="OUF176" s="1"/>
      <c r="OUG176" s="1"/>
      <c r="OUH176" s="1"/>
      <c r="OUI176" s="1"/>
      <c r="OUJ176" s="1"/>
      <c r="OUK176" s="1"/>
      <c r="OUL176" s="1"/>
      <c r="OUM176" s="1"/>
      <c r="OUN176" s="1"/>
      <c r="OUO176" s="1"/>
      <c r="OUP176" s="1"/>
      <c r="OUQ176" s="1"/>
      <c r="OUR176" s="1"/>
      <c r="OUS176" s="1"/>
      <c r="OUT176" s="1"/>
      <c r="OUU176" s="1"/>
      <c r="OUV176" s="1"/>
      <c r="OUW176" s="1"/>
      <c r="OUX176" s="1"/>
      <c r="OUY176" s="1"/>
      <c r="OUZ176" s="1"/>
      <c r="OVA176" s="1"/>
      <c r="OVB176" s="1"/>
      <c r="OVC176" s="1"/>
      <c r="OVD176" s="1"/>
      <c r="OVE176" s="1"/>
      <c r="OVF176" s="1"/>
      <c r="OVG176" s="1"/>
      <c r="OVH176" s="1"/>
      <c r="OVI176" s="1"/>
      <c r="OVJ176" s="1"/>
      <c r="OVK176" s="1"/>
      <c r="OVL176" s="1"/>
      <c r="OVM176" s="1"/>
      <c r="OVN176" s="1"/>
      <c r="OVO176" s="1"/>
      <c r="OVP176" s="1"/>
      <c r="OVQ176" s="1"/>
      <c r="OVR176" s="1"/>
      <c r="OVS176" s="1"/>
      <c r="OVT176" s="1"/>
      <c r="OVU176" s="1"/>
      <c r="OVV176" s="1"/>
      <c r="OVW176" s="1"/>
      <c r="OVX176" s="1"/>
      <c r="OVY176" s="1"/>
      <c r="OVZ176" s="1"/>
      <c r="OWA176" s="1"/>
      <c r="OWB176" s="1"/>
      <c r="OWC176" s="1"/>
      <c r="OWD176" s="1"/>
      <c r="OWE176" s="1"/>
      <c r="OWF176" s="1"/>
      <c r="OWG176" s="1"/>
      <c r="OWH176" s="1"/>
      <c r="OWI176" s="1"/>
      <c r="OWJ176" s="1"/>
      <c r="OWK176" s="1"/>
      <c r="OWL176" s="1"/>
      <c r="OWM176" s="1"/>
      <c r="OWN176" s="1"/>
      <c r="OWO176" s="1"/>
      <c r="OWP176" s="1"/>
      <c r="OWQ176" s="1"/>
      <c r="OWR176" s="1"/>
      <c r="OWS176" s="1"/>
      <c r="OWT176" s="1"/>
      <c r="OWU176" s="1"/>
      <c r="OWV176" s="1"/>
      <c r="OWW176" s="1"/>
      <c r="OWX176" s="1"/>
      <c r="OWY176" s="1"/>
      <c r="OWZ176" s="1"/>
      <c r="OXA176" s="1"/>
      <c r="OXB176" s="1"/>
      <c r="OXC176" s="1"/>
      <c r="OXD176" s="1"/>
      <c r="OXE176" s="1"/>
      <c r="OXF176" s="1"/>
      <c r="OXG176" s="1"/>
      <c r="OXH176" s="1"/>
      <c r="OXI176" s="1"/>
      <c r="OXJ176" s="1"/>
      <c r="OXK176" s="1"/>
      <c r="OXL176" s="1"/>
      <c r="OXM176" s="1"/>
      <c r="OXN176" s="1"/>
      <c r="OXO176" s="1"/>
      <c r="OXP176" s="1"/>
      <c r="OXQ176" s="1"/>
      <c r="OXR176" s="1"/>
      <c r="OXS176" s="1"/>
      <c r="OXT176" s="1"/>
      <c r="OXU176" s="1"/>
      <c r="OXV176" s="1"/>
      <c r="OXW176" s="1"/>
      <c r="OXX176" s="1"/>
      <c r="OXY176" s="1"/>
      <c r="OXZ176" s="1"/>
      <c r="OYA176" s="1"/>
      <c r="OYB176" s="1"/>
      <c r="OYC176" s="1"/>
      <c r="OYD176" s="1"/>
      <c r="OYE176" s="1"/>
      <c r="OYF176" s="1"/>
      <c r="OYG176" s="1"/>
      <c r="OYH176" s="1"/>
      <c r="OYI176" s="1"/>
      <c r="OYJ176" s="1"/>
      <c r="OYK176" s="1"/>
      <c r="OYL176" s="1"/>
      <c r="OYM176" s="1"/>
      <c r="OYN176" s="1"/>
      <c r="OYO176" s="1"/>
      <c r="OYP176" s="1"/>
      <c r="OYQ176" s="1"/>
      <c r="OYR176" s="1"/>
      <c r="OYS176" s="1"/>
      <c r="OYT176" s="1"/>
      <c r="OYU176" s="1"/>
      <c r="OYV176" s="1"/>
      <c r="OYW176" s="1"/>
      <c r="OYX176" s="1"/>
      <c r="OYY176" s="1"/>
      <c r="OYZ176" s="1"/>
      <c r="OZA176" s="1"/>
      <c r="OZB176" s="1"/>
      <c r="OZC176" s="1"/>
      <c r="OZD176" s="1"/>
      <c r="OZE176" s="1"/>
      <c r="OZF176" s="1"/>
      <c r="OZG176" s="1"/>
      <c r="OZH176" s="1"/>
      <c r="OZI176" s="1"/>
      <c r="OZJ176" s="1"/>
      <c r="OZK176" s="1"/>
      <c r="OZL176" s="1"/>
      <c r="OZM176" s="1"/>
      <c r="OZN176" s="1"/>
      <c r="OZO176" s="1"/>
      <c r="OZP176" s="1"/>
      <c r="OZQ176" s="1"/>
      <c r="OZR176" s="1"/>
      <c r="OZS176" s="1"/>
      <c r="OZT176" s="1"/>
      <c r="OZU176" s="1"/>
      <c r="OZV176" s="1"/>
      <c r="OZW176" s="1"/>
      <c r="OZX176" s="1"/>
      <c r="OZY176" s="1"/>
      <c r="OZZ176" s="1"/>
      <c r="PAA176" s="1"/>
      <c r="PAB176" s="1"/>
      <c r="PAC176" s="1"/>
      <c r="PAD176" s="1"/>
      <c r="PAE176" s="1"/>
      <c r="PAF176" s="1"/>
      <c r="PAG176" s="1"/>
      <c r="PAH176" s="1"/>
      <c r="PAI176" s="1"/>
      <c r="PAJ176" s="1"/>
      <c r="PAK176" s="1"/>
      <c r="PAL176" s="1"/>
      <c r="PAM176" s="1"/>
      <c r="PAN176" s="1"/>
      <c r="PAO176" s="1"/>
      <c r="PAP176" s="1"/>
      <c r="PAQ176" s="1"/>
      <c r="PAR176" s="1"/>
      <c r="PAS176" s="1"/>
      <c r="PAT176" s="1"/>
      <c r="PAU176" s="1"/>
      <c r="PAV176" s="1"/>
      <c r="PAW176" s="1"/>
      <c r="PAX176" s="1"/>
      <c r="PAY176" s="1"/>
      <c r="PAZ176" s="1"/>
      <c r="PBA176" s="1"/>
      <c r="PBB176" s="1"/>
      <c r="PBC176" s="1"/>
      <c r="PBD176" s="1"/>
      <c r="PBE176" s="1"/>
      <c r="PBF176" s="1"/>
      <c r="PBG176" s="1"/>
      <c r="PBH176" s="1"/>
      <c r="PBI176" s="1"/>
      <c r="PBJ176" s="1"/>
      <c r="PBK176" s="1"/>
      <c r="PBL176" s="1"/>
      <c r="PBM176" s="1"/>
      <c r="PBN176" s="1"/>
      <c r="PBO176" s="1"/>
      <c r="PBP176" s="1"/>
      <c r="PBQ176" s="1"/>
      <c r="PBR176" s="1"/>
      <c r="PBS176" s="1"/>
      <c r="PBT176" s="1"/>
      <c r="PBU176" s="1"/>
      <c r="PBV176" s="1"/>
      <c r="PBW176" s="1"/>
      <c r="PBX176" s="1"/>
      <c r="PBY176" s="1"/>
      <c r="PBZ176" s="1"/>
      <c r="PCA176" s="1"/>
      <c r="PCB176" s="1"/>
      <c r="PCC176" s="1"/>
      <c r="PCD176" s="1"/>
      <c r="PCE176" s="1"/>
      <c r="PCF176" s="1"/>
      <c r="PCG176" s="1"/>
      <c r="PCH176" s="1"/>
      <c r="PCI176" s="1"/>
      <c r="PCJ176" s="1"/>
      <c r="PCK176" s="1"/>
      <c r="PCL176" s="1"/>
      <c r="PCM176" s="1"/>
      <c r="PCN176" s="1"/>
      <c r="PCO176" s="1"/>
      <c r="PCP176" s="1"/>
      <c r="PCQ176" s="1"/>
      <c r="PCR176" s="1"/>
      <c r="PCS176" s="1"/>
      <c r="PCT176" s="1"/>
      <c r="PCU176" s="1"/>
      <c r="PCV176" s="1"/>
      <c r="PCW176" s="1"/>
      <c r="PCX176" s="1"/>
      <c r="PCY176" s="1"/>
      <c r="PCZ176" s="1"/>
      <c r="PDA176" s="1"/>
      <c r="PDB176" s="1"/>
      <c r="PDC176" s="1"/>
      <c r="PDD176" s="1"/>
      <c r="PDE176" s="1"/>
      <c r="PDF176" s="1"/>
      <c r="PDG176" s="1"/>
      <c r="PDH176" s="1"/>
      <c r="PDI176" s="1"/>
      <c r="PDJ176" s="1"/>
      <c r="PDK176" s="1"/>
      <c r="PDL176" s="1"/>
      <c r="PDM176" s="1"/>
      <c r="PDN176" s="1"/>
      <c r="PDO176" s="1"/>
      <c r="PDP176" s="1"/>
      <c r="PDQ176" s="1"/>
      <c r="PDR176" s="1"/>
      <c r="PDS176" s="1"/>
      <c r="PDT176" s="1"/>
      <c r="PDU176" s="1"/>
      <c r="PDV176" s="1"/>
      <c r="PDW176" s="1"/>
      <c r="PDX176" s="1"/>
      <c r="PDY176" s="1"/>
      <c r="PDZ176" s="1"/>
      <c r="PEA176" s="1"/>
      <c r="PEB176" s="1"/>
      <c r="PEC176" s="1"/>
      <c r="PED176" s="1"/>
      <c r="PEE176" s="1"/>
      <c r="PEF176" s="1"/>
      <c r="PEG176" s="1"/>
      <c r="PEH176" s="1"/>
      <c r="PEI176" s="1"/>
      <c r="PEJ176" s="1"/>
      <c r="PEK176" s="1"/>
      <c r="PEL176" s="1"/>
      <c r="PEM176" s="1"/>
      <c r="PEN176" s="1"/>
      <c r="PEO176" s="1"/>
      <c r="PEP176" s="1"/>
      <c r="PEQ176" s="1"/>
      <c r="PER176" s="1"/>
      <c r="PES176" s="1"/>
      <c r="PET176" s="1"/>
      <c r="PEU176" s="1"/>
      <c r="PEV176" s="1"/>
      <c r="PEW176" s="1"/>
      <c r="PEX176" s="1"/>
      <c r="PEY176" s="1"/>
      <c r="PEZ176" s="1"/>
      <c r="PFA176" s="1"/>
      <c r="PFB176" s="1"/>
      <c r="PFC176" s="1"/>
      <c r="PFD176" s="1"/>
      <c r="PFE176" s="1"/>
      <c r="PFF176" s="1"/>
      <c r="PFG176" s="1"/>
      <c r="PFH176" s="1"/>
      <c r="PFI176" s="1"/>
      <c r="PFJ176" s="1"/>
      <c r="PFK176" s="1"/>
      <c r="PFL176" s="1"/>
      <c r="PFM176" s="1"/>
      <c r="PFN176" s="1"/>
      <c r="PFO176" s="1"/>
      <c r="PFP176" s="1"/>
      <c r="PFQ176" s="1"/>
      <c r="PFR176" s="1"/>
      <c r="PFS176" s="1"/>
      <c r="PFT176" s="1"/>
      <c r="PFU176" s="1"/>
      <c r="PFV176" s="1"/>
      <c r="PFW176" s="1"/>
      <c r="PFX176" s="1"/>
      <c r="PFY176" s="1"/>
      <c r="PFZ176" s="1"/>
      <c r="PGA176" s="1"/>
      <c r="PGB176" s="1"/>
      <c r="PGC176" s="1"/>
      <c r="PGD176" s="1"/>
      <c r="PGE176" s="1"/>
      <c r="PGF176" s="1"/>
      <c r="PGG176" s="1"/>
      <c r="PGH176" s="1"/>
      <c r="PGI176" s="1"/>
      <c r="PGJ176" s="1"/>
      <c r="PGK176" s="1"/>
      <c r="PGL176" s="1"/>
      <c r="PGM176" s="1"/>
      <c r="PGN176" s="1"/>
      <c r="PGO176" s="1"/>
      <c r="PGP176" s="1"/>
      <c r="PGQ176" s="1"/>
      <c r="PGR176" s="1"/>
      <c r="PGS176" s="1"/>
      <c r="PGT176" s="1"/>
      <c r="PGU176" s="1"/>
      <c r="PGV176" s="1"/>
      <c r="PGW176" s="1"/>
      <c r="PGX176" s="1"/>
      <c r="PGY176" s="1"/>
      <c r="PGZ176" s="1"/>
      <c r="PHA176" s="1"/>
      <c r="PHB176" s="1"/>
      <c r="PHC176" s="1"/>
      <c r="PHD176" s="1"/>
      <c r="PHE176" s="1"/>
      <c r="PHF176" s="1"/>
      <c r="PHG176" s="1"/>
      <c r="PHH176" s="1"/>
      <c r="PHI176" s="1"/>
      <c r="PHJ176" s="1"/>
      <c r="PHK176" s="1"/>
      <c r="PHL176" s="1"/>
      <c r="PHM176" s="1"/>
      <c r="PHN176" s="1"/>
      <c r="PHO176" s="1"/>
      <c r="PHP176" s="1"/>
      <c r="PHQ176" s="1"/>
      <c r="PHR176" s="1"/>
      <c r="PHS176" s="1"/>
      <c r="PHT176" s="1"/>
      <c r="PHU176" s="1"/>
      <c r="PHV176" s="1"/>
      <c r="PHW176" s="1"/>
      <c r="PHX176" s="1"/>
      <c r="PHY176" s="1"/>
      <c r="PHZ176" s="1"/>
      <c r="PIA176" s="1"/>
      <c r="PIB176" s="1"/>
      <c r="PIC176" s="1"/>
      <c r="PID176" s="1"/>
      <c r="PIE176" s="1"/>
      <c r="PIF176" s="1"/>
      <c r="PIG176" s="1"/>
      <c r="PIH176" s="1"/>
      <c r="PII176" s="1"/>
      <c r="PIJ176" s="1"/>
      <c r="PIK176" s="1"/>
      <c r="PIL176" s="1"/>
      <c r="PIM176" s="1"/>
      <c r="PIN176" s="1"/>
      <c r="PIO176" s="1"/>
      <c r="PIP176" s="1"/>
      <c r="PIQ176" s="1"/>
      <c r="PIR176" s="1"/>
      <c r="PIS176" s="1"/>
      <c r="PIT176" s="1"/>
      <c r="PIU176" s="1"/>
      <c r="PIV176" s="1"/>
      <c r="PIW176" s="1"/>
      <c r="PIX176" s="1"/>
      <c r="PIY176" s="1"/>
      <c r="PIZ176" s="1"/>
      <c r="PJA176" s="1"/>
      <c r="PJB176" s="1"/>
      <c r="PJC176" s="1"/>
      <c r="PJD176" s="1"/>
      <c r="PJE176" s="1"/>
      <c r="PJF176" s="1"/>
      <c r="PJG176" s="1"/>
      <c r="PJH176" s="1"/>
      <c r="PJI176" s="1"/>
      <c r="PJJ176" s="1"/>
      <c r="PJK176" s="1"/>
      <c r="PJL176" s="1"/>
      <c r="PJM176" s="1"/>
      <c r="PJN176" s="1"/>
      <c r="PJO176" s="1"/>
      <c r="PJP176" s="1"/>
      <c r="PJQ176" s="1"/>
      <c r="PJR176" s="1"/>
      <c r="PJS176" s="1"/>
      <c r="PJT176" s="1"/>
      <c r="PJU176" s="1"/>
      <c r="PJV176" s="1"/>
      <c r="PJW176" s="1"/>
      <c r="PJX176" s="1"/>
      <c r="PJY176" s="1"/>
      <c r="PJZ176" s="1"/>
      <c r="PKA176" s="1"/>
      <c r="PKB176" s="1"/>
      <c r="PKC176" s="1"/>
      <c r="PKD176" s="1"/>
      <c r="PKE176" s="1"/>
      <c r="PKF176" s="1"/>
      <c r="PKG176" s="1"/>
      <c r="PKH176" s="1"/>
      <c r="PKI176" s="1"/>
      <c r="PKJ176" s="1"/>
      <c r="PKK176" s="1"/>
      <c r="PKL176" s="1"/>
      <c r="PKM176" s="1"/>
      <c r="PKN176" s="1"/>
      <c r="PKO176" s="1"/>
      <c r="PKP176" s="1"/>
      <c r="PKQ176" s="1"/>
      <c r="PKR176" s="1"/>
      <c r="PKS176" s="1"/>
      <c r="PKT176" s="1"/>
      <c r="PKU176" s="1"/>
      <c r="PKV176" s="1"/>
      <c r="PKW176" s="1"/>
      <c r="PKX176" s="1"/>
      <c r="PKY176" s="1"/>
      <c r="PKZ176" s="1"/>
      <c r="PLA176" s="1"/>
      <c r="PLB176" s="1"/>
      <c r="PLC176" s="1"/>
      <c r="PLD176" s="1"/>
      <c r="PLE176" s="1"/>
      <c r="PLF176" s="1"/>
      <c r="PLG176" s="1"/>
      <c r="PLH176" s="1"/>
      <c r="PLI176" s="1"/>
      <c r="PLJ176" s="1"/>
      <c r="PLK176" s="1"/>
      <c r="PLL176" s="1"/>
      <c r="PLM176" s="1"/>
      <c r="PLN176" s="1"/>
      <c r="PLO176" s="1"/>
      <c r="PLP176" s="1"/>
      <c r="PLQ176" s="1"/>
      <c r="PLR176" s="1"/>
      <c r="PLS176" s="1"/>
      <c r="PLT176" s="1"/>
      <c r="PLU176" s="1"/>
      <c r="PLV176" s="1"/>
      <c r="PLW176" s="1"/>
      <c r="PLX176" s="1"/>
      <c r="PLY176" s="1"/>
      <c r="PLZ176" s="1"/>
      <c r="PMA176" s="1"/>
      <c r="PMB176" s="1"/>
      <c r="PMC176" s="1"/>
      <c r="PMD176" s="1"/>
      <c r="PME176" s="1"/>
      <c r="PMF176" s="1"/>
      <c r="PMG176" s="1"/>
      <c r="PMH176" s="1"/>
      <c r="PMI176" s="1"/>
      <c r="PMJ176" s="1"/>
      <c r="PMK176" s="1"/>
      <c r="PML176" s="1"/>
      <c r="PMM176" s="1"/>
      <c r="PMN176" s="1"/>
      <c r="PMO176" s="1"/>
      <c r="PMP176" s="1"/>
      <c r="PMQ176" s="1"/>
      <c r="PMR176" s="1"/>
      <c r="PMS176" s="1"/>
      <c r="PMT176" s="1"/>
      <c r="PMU176" s="1"/>
      <c r="PMV176" s="1"/>
      <c r="PMW176" s="1"/>
      <c r="PMX176" s="1"/>
      <c r="PMY176" s="1"/>
      <c r="PMZ176" s="1"/>
      <c r="PNA176" s="1"/>
      <c r="PNB176" s="1"/>
      <c r="PNC176" s="1"/>
      <c r="PND176" s="1"/>
      <c r="PNE176" s="1"/>
      <c r="PNF176" s="1"/>
      <c r="PNG176" s="1"/>
      <c r="PNH176" s="1"/>
      <c r="PNI176" s="1"/>
      <c r="PNJ176" s="1"/>
      <c r="PNK176" s="1"/>
      <c r="PNL176" s="1"/>
      <c r="PNM176" s="1"/>
      <c r="PNN176" s="1"/>
      <c r="PNO176" s="1"/>
      <c r="PNP176" s="1"/>
      <c r="PNQ176" s="1"/>
      <c r="PNR176" s="1"/>
      <c r="PNS176" s="1"/>
      <c r="PNT176" s="1"/>
      <c r="PNU176" s="1"/>
      <c r="PNV176" s="1"/>
      <c r="PNW176" s="1"/>
      <c r="PNX176" s="1"/>
      <c r="PNY176" s="1"/>
      <c r="PNZ176" s="1"/>
      <c r="POA176" s="1"/>
      <c r="POB176" s="1"/>
      <c r="POC176" s="1"/>
      <c r="POD176" s="1"/>
      <c r="POE176" s="1"/>
      <c r="POF176" s="1"/>
      <c r="POG176" s="1"/>
      <c r="POH176" s="1"/>
      <c r="POI176" s="1"/>
      <c r="POJ176" s="1"/>
      <c r="POK176" s="1"/>
      <c r="POL176" s="1"/>
      <c r="POM176" s="1"/>
      <c r="PON176" s="1"/>
      <c r="POO176" s="1"/>
      <c r="POP176" s="1"/>
      <c r="POQ176" s="1"/>
      <c r="POR176" s="1"/>
      <c r="POS176" s="1"/>
      <c r="POT176" s="1"/>
      <c r="POU176" s="1"/>
      <c r="POV176" s="1"/>
      <c r="POW176" s="1"/>
      <c r="POX176" s="1"/>
      <c r="POY176" s="1"/>
      <c r="POZ176" s="1"/>
      <c r="PPA176" s="1"/>
      <c r="PPB176" s="1"/>
      <c r="PPC176" s="1"/>
      <c r="PPD176" s="1"/>
      <c r="PPE176" s="1"/>
      <c r="PPF176" s="1"/>
      <c r="PPG176" s="1"/>
      <c r="PPH176" s="1"/>
      <c r="PPI176" s="1"/>
      <c r="PPJ176" s="1"/>
      <c r="PPK176" s="1"/>
      <c r="PPL176" s="1"/>
      <c r="PPM176" s="1"/>
      <c r="PPN176" s="1"/>
      <c r="PPO176" s="1"/>
      <c r="PPP176" s="1"/>
      <c r="PPQ176" s="1"/>
      <c r="PPR176" s="1"/>
      <c r="PPS176" s="1"/>
      <c r="PPT176" s="1"/>
      <c r="PPU176" s="1"/>
      <c r="PPV176" s="1"/>
      <c r="PPW176" s="1"/>
      <c r="PPX176" s="1"/>
      <c r="PPY176" s="1"/>
      <c r="PPZ176" s="1"/>
      <c r="PQA176" s="1"/>
      <c r="PQB176" s="1"/>
      <c r="PQC176" s="1"/>
      <c r="PQD176" s="1"/>
      <c r="PQE176" s="1"/>
      <c r="PQF176" s="1"/>
      <c r="PQG176" s="1"/>
      <c r="PQH176" s="1"/>
      <c r="PQI176" s="1"/>
      <c r="PQJ176" s="1"/>
      <c r="PQK176" s="1"/>
      <c r="PQL176" s="1"/>
      <c r="PQM176" s="1"/>
      <c r="PQN176" s="1"/>
      <c r="PQO176" s="1"/>
      <c r="PQP176" s="1"/>
      <c r="PQQ176" s="1"/>
      <c r="PQR176" s="1"/>
      <c r="PQS176" s="1"/>
      <c r="PQT176" s="1"/>
      <c r="PQU176" s="1"/>
      <c r="PQV176" s="1"/>
      <c r="PQW176" s="1"/>
      <c r="PQX176" s="1"/>
      <c r="PQY176" s="1"/>
      <c r="PQZ176" s="1"/>
      <c r="PRA176" s="1"/>
      <c r="PRB176" s="1"/>
      <c r="PRC176" s="1"/>
      <c r="PRD176" s="1"/>
      <c r="PRE176" s="1"/>
      <c r="PRF176" s="1"/>
      <c r="PRG176" s="1"/>
      <c r="PRH176" s="1"/>
      <c r="PRI176" s="1"/>
      <c r="PRJ176" s="1"/>
      <c r="PRK176" s="1"/>
      <c r="PRL176" s="1"/>
      <c r="PRM176" s="1"/>
      <c r="PRN176" s="1"/>
      <c r="PRO176" s="1"/>
      <c r="PRP176" s="1"/>
      <c r="PRQ176" s="1"/>
      <c r="PRR176" s="1"/>
      <c r="PRS176" s="1"/>
      <c r="PRT176" s="1"/>
      <c r="PRU176" s="1"/>
      <c r="PRV176" s="1"/>
      <c r="PRW176" s="1"/>
      <c r="PRX176" s="1"/>
      <c r="PRY176" s="1"/>
      <c r="PRZ176" s="1"/>
      <c r="PSA176" s="1"/>
      <c r="PSB176" s="1"/>
      <c r="PSC176" s="1"/>
      <c r="PSD176" s="1"/>
      <c r="PSE176" s="1"/>
      <c r="PSF176" s="1"/>
      <c r="PSG176" s="1"/>
      <c r="PSH176" s="1"/>
      <c r="PSI176" s="1"/>
      <c r="PSJ176" s="1"/>
      <c r="PSK176" s="1"/>
      <c r="PSL176" s="1"/>
      <c r="PSM176" s="1"/>
      <c r="PSN176" s="1"/>
      <c r="PSO176" s="1"/>
      <c r="PSP176" s="1"/>
      <c r="PSQ176" s="1"/>
      <c r="PSR176" s="1"/>
      <c r="PSS176" s="1"/>
      <c r="PST176" s="1"/>
      <c r="PSU176" s="1"/>
      <c r="PSV176" s="1"/>
      <c r="PSW176" s="1"/>
      <c r="PSX176" s="1"/>
      <c r="PSY176" s="1"/>
      <c r="PSZ176" s="1"/>
      <c r="PTA176" s="1"/>
      <c r="PTB176" s="1"/>
      <c r="PTC176" s="1"/>
      <c r="PTD176" s="1"/>
      <c r="PTE176" s="1"/>
      <c r="PTF176" s="1"/>
      <c r="PTG176" s="1"/>
      <c r="PTH176" s="1"/>
      <c r="PTI176" s="1"/>
      <c r="PTJ176" s="1"/>
      <c r="PTK176" s="1"/>
      <c r="PTL176" s="1"/>
      <c r="PTM176" s="1"/>
      <c r="PTN176" s="1"/>
      <c r="PTO176" s="1"/>
      <c r="PTP176" s="1"/>
      <c r="PTQ176" s="1"/>
      <c r="PTR176" s="1"/>
      <c r="PTS176" s="1"/>
      <c r="PTT176" s="1"/>
      <c r="PTU176" s="1"/>
      <c r="PTV176" s="1"/>
      <c r="PTW176" s="1"/>
      <c r="PTX176" s="1"/>
      <c r="PTY176" s="1"/>
      <c r="PTZ176" s="1"/>
      <c r="PUA176" s="1"/>
      <c r="PUB176" s="1"/>
      <c r="PUC176" s="1"/>
      <c r="PUD176" s="1"/>
      <c r="PUE176" s="1"/>
      <c r="PUF176" s="1"/>
      <c r="PUG176" s="1"/>
      <c r="PUH176" s="1"/>
      <c r="PUI176" s="1"/>
      <c r="PUJ176" s="1"/>
      <c r="PUK176" s="1"/>
      <c r="PUL176" s="1"/>
      <c r="PUM176" s="1"/>
      <c r="PUN176" s="1"/>
      <c r="PUO176" s="1"/>
      <c r="PUP176" s="1"/>
      <c r="PUQ176" s="1"/>
      <c r="PUR176" s="1"/>
      <c r="PUS176" s="1"/>
      <c r="PUT176" s="1"/>
      <c r="PUU176" s="1"/>
      <c r="PUV176" s="1"/>
      <c r="PUW176" s="1"/>
      <c r="PUX176" s="1"/>
      <c r="PUY176" s="1"/>
      <c r="PUZ176" s="1"/>
      <c r="PVA176" s="1"/>
      <c r="PVB176" s="1"/>
      <c r="PVC176" s="1"/>
      <c r="PVD176" s="1"/>
      <c r="PVE176" s="1"/>
      <c r="PVF176" s="1"/>
      <c r="PVG176" s="1"/>
      <c r="PVH176" s="1"/>
      <c r="PVI176" s="1"/>
      <c r="PVJ176" s="1"/>
      <c r="PVK176" s="1"/>
      <c r="PVL176" s="1"/>
      <c r="PVM176" s="1"/>
      <c r="PVN176" s="1"/>
      <c r="PVO176" s="1"/>
      <c r="PVP176" s="1"/>
      <c r="PVQ176" s="1"/>
      <c r="PVR176" s="1"/>
      <c r="PVS176" s="1"/>
      <c r="PVT176" s="1"/>
      <c r="PVU176" s="1"/>
      <c r="PVV176" s="1"/>
      <c r="PVW176" s="1"/>
      <c r="PVX176" s="1"/>
      <c r="PVY176" s="1"/>
      <c r="PVZ176" s="1"/>
      <c r="PWA176" s="1"/>
      <c r="PWB176" s="1"/>
      <c r="PWC176" s="1"/>
      <c r="PWD176" s="1"/>
      <c r="PWE176" s="1"/>
      <c r="PWF176" s="1"/>
      <c r="PWG176" s="1"/>
      <c r="PWH176" s="1"/>
      <c r="PWI176" s="1"/>
      <c r="PWJ176" s="1"/>
      <c r="PWK176" s="1"/>
      <c r="PWL176" s="1"/>
      <c r="PWM176" s="1"/>
      <c r="PWN176" s="1"/>
      <c r="PWO176" s="1"/>
      <c r="PWP176" s="1"/>
      <c r="PWQ176" s="1"/>
      <c r="PWR176" s="1"/>
      <c r="PWS176" s="1"/>
      <c r="PWT176" s="1"/>
      <c r="PWU176" s="1"/>
      <c r="PWV176" s="1"/>
      <c r="PWW176" s="1"/>
      <c r="PWX176" s="1"/>
      <c r="PWY176" s="1"/>
      <c r="PWZ176" s="1"/>
      <c r="PXA176" s="1"/>
      <c r="PXB176" s="1"/>
      <c r="PXC176" s="1"/>
      <c r="PXD176" s="1"/>
      <c r="PXE176" s="1"/>
      <c r="PXF176" s="1"/>
      <c r="PXG176" s="1"/>
      <c r="PXH176" s="1"/>
      <c r="PXI176" s="1"/>
      <c r="PXJ176" s="1"/>
      <c r="PXK176" s="1"/>
      <c r="PXL176" s="1"/>
      <c r="PXM176" s="1"/>
      <c r="PXN176" s="1"/>
      <c r="PXO176" s="1"/>
      <c r="PXP176" s="1"/>
      <c r="PXQ176" s="1"/>
      <c r="PXR176" s="1"/>
      <c r="PXS176" s="1"/>
      <c r="PXT176" s="1"/>
      <c r="PXU176" s="1"/>
      <c r="PXV176" s="1"/>
      <c r="PXW176" s="1"/>
      <c r="PXX176" s="1"/>
      <c r="PXY176" s="1"/>
      <c r="PXZ176" s="1"/>
      <c r="PYA176" s="1"/>
      <c r="PYB176" s="1"/>
      <c r="PYC176" s="1"/>
      <c r="PYD176" s="1"/>
      <c r="PYE176" s="1"/>
      <c r="PYF176" s="1"/>
      <c r="PYG176" s="1"/>
      <c r="PYH176" s="1"/>
      <c r="PYI176" s="1"/>
      <c r="PYJ176" s="1"/>
      <c r="PYK176" s="1"/>
      <c r="PYL176" s="1"/>
      <c r="PYM176" s="1"/>
      <c r="PYN176" s="1"/>
      <c r="PYO176" s="1"/>
      <c r="PYP176" s="1"/>
      <c r="PYQ176" s="1"/>
      <c r="PYR176" s="1"/>
      <c r="PYS176" s="1"/>
      <c r="PYT176" s="1"/>
      <c r="PYU176" s="1"/>
      <c r="PYV176" s="1"/>
      <c r="PYW176" s="1"/>
      <c r="PYX176" s="1"/>
      <c r="PYY176" s="1"/>
      <c r="PYZ176" s="1"/>
      <c r="PZA176" s="1"/>
      <c r="PZB176" s="1"/>
      <c r="PZC176" s="1"/>
      <c r="PZD176" s="1"/>
      <c r="PZE176" s="1"/>
      <c r="PZF176" s="1"/>
      <c r="PZG176" s="1"/>
      <c r="PZH176" s="1"/>
      <c r="PZI176" s="1"/>
      <c r="PZJ176" s="1"/>
      <c r="PZK176" s="1"/>
      <c r="PZL176" s="1"/>
      <c r="PZM176" s="1"/>
      <c r="PZN176" s="1"/>
      <c r="PZO176" s="1"/>
      <c r="PZP176" s="1"/>
      <c r="PZQ176" s="1"/>
      <c r="PZR176" s="1"/>
      <c r="PZS176" s="1"/>
      <c r="PZT176" s="1"/>
      <c r="PZU176" s="1"/>
      <c r="PZV176" s="1"/>
      <c r="PZW176" s="1"/>
      <c r="PZX176" s="1"/>
      <c r="PZY176" s="1"/>
      <c r="PZZ176" s="1"/>
      <c r="QAA176" s="1"/>
      <c r="QAB176" s="1"/>
      <c r="QAC176" s="1"/>
      <c r="QAD176" s="1"/>
      <c r="QAE176" s="1"/>
      <c r="QAF176" s="1"/>
      <c r="QAG176" s="1"/>
      <c r="QAH176" s="1"/>
      <c r="QAI176" s="1"/>
      <c r="QAJ176" s="1"/>
      <c r="QAK176" s="1"/>
      <c r="QAL176" s="1"/>
      <c r="QAM176" s="1"/>
      <c r="QAN176" s="1"/>
      <c r="QAO176" s="1"/>
      <c r="QAP176" s="1"/>
      <c r="QAQ176" s="1"/>
      <c r="QAR176" s="1"/>
      <c r="QAS176" s="1"/>
      <c r="QAT176" s="1"/>
      <c r="QAU176" s="1"/>
      <c r="QAV176" s="1"/>
      <c r="QAW176" s="1"/>
      <c r="QAX176" s="1"/>
      <c r="QAY176" s="1"/>
      <c r="QAZ176" s="1"/>
      <c r="QBA176" s="1"/>
      <c r="QBB176" s="1"/>
      <c r="QBC176" s="1"/>
      <c r="QBD176" s="1"/>
      <c r="QBE176" s="1"/>
      <c r="QBF176" s="1"/>
      <c r="QBG176" s="1"/>
      <c r="QBH176" s="1"/>
      <c r="QBI176" s="1"/>
      <c r="QBJ176" s="1"/>
      <c r="QBK176" s="1"/>
      <c r="QBL176" s="1"/>
      <c r="QBM176" s="1"/>
      <c r="QBN176" s="1"/>
      <c r="QBO176" s="1"/>
      <c r="QBP176" s="1"/>
      <c r="QBQ176" s="1"/>
      <c r="QBR176" s="1"/>
      <c r="QBS176" s="1"/>
      <c r="QBT176" s="1"/>
      <c r="QBU176" s="1"/>
      <c r="QBV176" s="1"/>
      <c r="QBW176" s="1"/>
      <c r="QBX176" s="1"/>
      <c r="QBY176" s="1"/>
      <c r="QBZ176" s="1"/>
      <c r="QCA176" s="1"/>
      <c r="QCB176" s="1"/>
      <c r="QCC176" s="1"/>
      <c r="QCD176" s="1"/>
      <c r="QCE176" s="1"/>
      <c r="QCF176" s="1"/>
      <c r="QCG176" s="1"/>
      <c r="QCH176" s="1"/>
      <c r="QCI176" s="1"/>
      <c r="QCJ176" s="1"/>
      <c r="QCK176" s="1"/>
      <c r="QCL176" s="1"/>
      <c r="QCM176" s="1"/>
      <c r="QCN176" s="1"/>
      <c r="QCO176" s="1"/>
      <c r="QCP176" s="1"/>
      <c r="QCQ176" s="1"/>
      <c r="QCR176" s="1"/>
      <c r="QCS176" s="1"/>
      <c r="QCT176" s="1"/>
      <c r="QCU176" s="1"/>
      <c r="QCV176" s="1"/>
      <c r="QCW176" s="1"/>
      <c r="QCX176" s="1"/>
      <c r="QCY176" s="1"/>
      <c r="QCZ176" s="1"/>
      <c r="QDA176" s="1"/>
      <c r="QDB176" s="1"/>
      <c r="QDC176" s="1"/>
      <c r="QDD176" s="1"/>
      <c r="QDE176" s="1"/>
      <c r="QDF176" s="1"/>
      <c r="QDG176" s="1"/>
      <c r="QDH176" s="1"/>
      <c r="QDI176" s="1"/>
      <c r="QDJ176" s="1"/>
      <c r="QDK176" s="1"/>
      <c r="QDL176" s="1"/>
      <c r="QDM176" s="1"/>
      <c r="QDN176" s="1"/>
      <c r="QDO176" s="1"/>
      <c r="QDP176" s="1"/>
      <c r="QDQ176" s="1"/>
      <c r="QDR176" s="1"/>
      <c r="QDS176" s="1"/>
      <c r="QDT176" s="1"/>
      <c r="QDU176" s="1"/>
      <c r="QDV176" s="1"/>
      <c r="QDW176" s="1"/>
      <c r="QDX176" s="1"/>
      <c r="QDY176" s="1"/>
      <c r="QDZ176" s="1"/>
      <c r="QEA176" s="1"/>
      <c r="QEB176" s="1"/>
      <c r="QEC176" s="1"/>
      <c r="QED176" s="1"/>
      <c r="QEE176" s="1"/>
      <c r="QEF176" s="1"/>
      <c r="QEG176" s="1"/>
      <c r="QEH176" s="1"/>
      <c r="QEI176" s="1"/>
      <c r="QEJ176" s="1"/>
      <c r="QEK176" s="1"/>
      <c r="QEL176" s="1"/>
      <c r="QEM176" s="1"/>
      <c r="QEN176" s="1"/>
      <c r="QEO176" s="1"/>
      <c r="QEP176" s="1"/>
      <c r="QEQ176" s="1"/>
      <c r="QER176" s="1"/>
      <c r="QES176" s="1"/>
      <c r="QET176" s="1"/>
      <c r="QEU176" s="1"/>
      <c r="QEV176" s="1"/>
      <c r="QEW176" s="1"/>
      <c r="QEX176" s="1"/>
      <c r="QEY176" s="1"/>
      <c r="QEZ176" s="1"/>
      <c r="QFA176" s="1"/>
      <c r="QFB176" s="1"/>
      <c r="QFC176" s="1"/>
      <c r="QFD176" s="1"/>
      <c r="QFE176" s="1"/>
      <c r="QFF176" s="1"/>
      <c r="QFG176" s="1"/>
      <c r="QFH176" s="1"/>
      <c r="QFI176" s="1"/>
      <c r="QFJ176" s="1"/>
      <c r="QFK176" s="1"/>
      <c r="QFL176" s="1"/>
      <c r="QFM176" s="1"/>
      <c r="QFN176" s="1"/>
      <c r="QFO176" s="1"/>
      <c r="QFP176" s="1"/>
      <c r="QFQ176" s="1"/>
      <c r="QFR176" s="1"/>
      <c r="QFS176" s="1"/>
      <c r="QFT176" s="1"/>
      <c r="QFU176" s="1"/>
      <c r="QFV176" s="1"/>
      <c r="QFW176" s="1"/>
      <c r="QFX176" s="1"/>
      <c r="QFY176" s="1"/>
      <c r="QFZ176" s="1"/>
      <c r="QGA176" s="1"/>
      <c r="QGB176" s="1"/>
      <c r="QGC176" s="1"/>
      <c r="QGD176" s="1"/>
      <c r="QGE176" s="1"/>
      <c r="QGF176" s="1"/>
      <c r="QGG176" s="1"/>
      <c r="QGH176" s="1"/>
      <c r="QGI176" s="1"/>
      <c r="QGJ176" s="1"/>
      <c r="QGK176" s="1"/>
      <c r="QGL176" s="1"/>
      <c r="QGM176" s="1"/>
      <c r="QGN176" s="1"/>
      <c r="QGO176" s="1"/>
      <c r="QGP176" s="1"/>
      <c r="QGQ176" s="1"/>
      <c r="QGR176" s="1"/>
      <c r="QGS176" s="1"/>
      <c r="QGT176" s="1"/>
      <c r="QGU176" s="1"/>
      <c r="QGV176" s="1"/>
      <c r="QGW176" s="1"/>
      <c r="QGX176" s="1"/>
      <c r="QGY176" s="1"/>
      <c r="QGZ176" s="1"/>
      <c r="QHA176" s="1"/>
      <c r="QHB176" s="1"/>
      <c r="QHC176" s="1"/>
      <c r="QHD176" s="1"/>
      <c r="QHE176" s="1"/>
      <c r="QHF176" s="1"/>
      <c r="QHG176" s="1"/>
      <c r="QHH176" s="1"/>
      <c r="QHI176" s="1"/>
      <c r="QHJ176" s="1"/>
      <c r="QHK176" s="1"/>
      <c r="QHL176" s="1"/>
      <c r="QHM176" s="1"/>
      <c r="QHN176" s="1"/>
      <c r="QHO176" s="1"/>
      <c r="QHP176" s="1"/>
      <c r="QHQ176" s="1"/>
      <c r="QHR176" s="1"/>
      <c r="QHS176" s="1"/>
      <c r="QHT176" s="1"/>
      <c r="QHU176" s="1"/>
      <c r="QHV176" s="1"/>
      <c r="QHW176" s="1"/>
      <c r="QHX176" s="1"/>
      <c r="QHY176" s="1"/>
      <c r="QHZ176" s="1"/>
      <c r="QIA176" s="1"/>
      <c r="QIB176" s="1"/>
      <c r="QIC176" s="1"/>
      <c r="QID176" s="1"/>
      <c r="QIE176" s="1"/>
      <c r="QIF176" s="1"/>
      <c r="QIG176" s="1"/>
      <c r="QIH176" s="1"/>
      <c r="QII176" s="1"/>
      <c r="QIJ176" s="1"/>
      <c r="QIK176" s="1"/>
      <c r="QIL176" s="1"/>
      <c r="QIM176" s="1"/>
      <c r="QIN176" s="1"/>
      <c r="QIO176" s="1"/>
      <c r="QIP176" s="1"/>
      <c r="QIQ176" s="1"/>
      <c r="QIR176" s="1"/>
      <c r="QIS176" s="1"/>
      <c r="QIT176" s="1"/>
      <c r="QIU176" s="1"/>
      <c r="QIV176" s="1"/>
      <c r="QIW176" s="1"/>
      <c r="QIX176" s="1"/>
      <c r="QIY176" s="1"/>
      <c r="QIZ176" s="1"/>
      <c r="QJA176" s="1"/>
      <c r="QJB176" s="1"/>
      <c r="QJC176" s="1"/>
      <c r="QJD176" s="1"/>
      <c r="QJE176" s="1"/>
      <c r="QJF176" s="1"/>
      <c r="QJG176" s="1"/>
      <c r="QJH176" s="1"/>
      <c r="QJI176" s="1"/>
      <c r="QJJ176" s="1"/>
      <c r="QJK176" s="1"/>
      <c r="QJL176" s="1"/>
      <c r="QJM176" s="1"/>
      <c r="QJN176" s="1"/>
      <c r="QJO176" s="1"/>
      <c r="QJP176" s="1"/>
      <c r="QJQ176" s="1"/>
      <c r="QJR176" s="1"/>
      <c r="QJS176" s="1"/>
      <c r="QJT176" s="1"/>
      <c r="QJU176" s="1"/>
      <c r="QJV176" s="1"/>
      <c r="QJW176" s="1"/>
      <c r="QJX176" s="1"/>
      <c r="QJY176" s="1"/>
      <c r="QJZ176" s="1"/>
      <c r="QKA176" s="1"/>
      <c r="QKB176" s="1"/>
      <c r="QKC176" s="1"/>
      <c r="QKD176" s="1"/>
      <c r="QKE176" s="1"/>
      <c r="QKF176" s="1"/>
      <c r="QKG176" s="1"/>
      <c r="QKH176" s="1"/>
      <c r="QKI176" s="1"/>
      <c r="QKJ176" s="1"/>
      <c r="QKK176" s="1"/>
      <c r="QKL176" s="1"/>
      <c r="QKM176" s="1"/>
      <c r="QKN176" s="1"/>
      <c r="QKO176" s="1"/>
      <c r="QKP176" s="1"/>
      <c r="QKQ176" s="1"/>
      <c r="QKR176" s="1"/>
      <c r="QKS176" s="1"/>
      <c r="QKT176" s="1"/>
      <c r="QKU176" s="1"/>
      <c r="QKV176" s="1"/>
      <c r="QKW176" s="1"/>
      <c r="QKX176" s="1"/>
      <c r="QKY176" s="1"/>
      <c r="QKZ176" s="1"/>
      <c r="QLA176" s="1"/>
      <c r="QLB176" s="1"/>
      <c r="QLC176" s="1"/>
      <c r="QLD176" s="1"/>
      <c r="QLE176" s="1"/>
      <c r="QLF176" s="1"/>
      <c r="QLG176" s="1"/>
      <c r="QLH176" s="1"/>
      <c r="QLI176" s="1"/>
      <c r="QLJ176" s="1"/>
      <c r="QLK176" s="1"/>
      <c r="QLL176" s="1"/>
      <c r="QLM176" s="1"/>
      <c r="QLN176" s="1"/>
      <c r="QLO176" s="1"/>
      <c r="QLP176" s="1"/>
      <c r="QLQ176" s="1"/>
      <c r="QLR176" s="1"/>
      <c r="QLS176" s="1"/>
      <c r="QLT176" s="1"/>
      <c r="QLU176" s="1"/>
      <c r="QLV176" s="1"/>
      <c r="QLW176" s="1"/>
      <c r="QLX176" s="1"/>
      <c r="QLY176" s="1"/>
      <c r="QLZ176" s="1"/>
      <c r="QMA176" s="1"/>
      <c r="QMB176" s="1"/>
      <c r="QMC176" s="1"/>
      <c r="QMD176" s="1"/>
      <c r="QME176" s="1"/>
      <c r="QMF176" s="1"/>
      <c r="QMG176" s="1"/>
      <c r="QMH176" s="1"/>
      <c r="QMI176" s="1"/>
      <c r="QMJ176" s="1"/>
      <c r="QMK176" s="1"/>
      <c r="QML176" s="1"/>
      <c r="QMM176" s="1"/>
      <c r="QMN176" s="1"/>
      <c r="QMO176" s="1"/>
      <c r="QMP176" s="1"/>
      <c r="QMQ176" s="1"/>
      <c r="QMR176" s="1"/>
      <c r="QMS176" s="1"/>
      <c r="QMT176" s="1"/>
      <c r="QMU176" s="1"/>
      <c r="QMV176" s="1"/>
      <c r="QMW176" s="1"/>
      <c r="QMX176" s="1"/>
      <c r="QMY176" s="1"/>
      <c r="QMZ176" s="1"/>
      <c r="QNA176" s="1"/>
      <c r="QNB176" s="1"/>
      <c r="QNC176" s="1"/>
      <c r="QND176" s="1"/>
      <c r="QNE176" s="1"/>
      <c r="QNF176" s="1"/>
      <c r="QNG176" s="1"/>
      <c r="QNH176" s="1"/>
      <c r="QNI176" s="1"/>
      <c r="QNJ176" s="1"/>
      <c r="QNK176" s="1"/>
      <c r="QNL176" s="1"/>
      <c r="QNM176" s="1"/>
      <c r="QNN176" s="1"/>
      <c r="QNO176" s="1"/>
      <c r="QNP176" s="1"/>
      <c r="QNQ176" s="1"/>
      <c r="QNR176" s="1"/>
      <c r="QNS176" s="1"/>
      <c r="QNT176" s="1"/>
      <c r="QNU176" s="1"/>
      <c r="QNV176" s="1"/>
      <c r="QNW176" s="1"/>
      <c r="QNX176" s="1"/>
      <c r="QNY176" s="1"/>
      <c r="QNZ176" s="1"/>
      <c r="QOA176" s="1"/>
      <c r="QOB176" s="1"/>
      <c r="QOC176" s="1"/>
      <c r="QOD176" s="1"/>
      <c r="QOE176" s="1"/>
      <c r="QOF176" s="1"/>
      <c r="QOG176" s="1"/>
      <c r="QOH176" s="1"/>
      <c r="QOI176" s="1"/>
      <c r="QOJ176" s="1"/>
      <c r="QOK176" s="1"/>
      <c r="QOL176" s="1"/>
      <c r="QOM176" s="1"/>
      <c r="QON176" s="1"/>
      <c r="QOO176" s="1"/>
      <c r="QOP176" s="1"/>
      <c r="QOQ176" s="1"/>
      <c r="QOR176" s="1"/>
      <c r="QOS176" s="1"/>
      <c r="QOT176" s="1"/>
      <c r="QOU176" s="1"/>
      <c r="QOV176" s="1"/>
      <c r="QOW176" s="1"/>
      <c r="QOX176" s="1"/>
      <c r="QOY176" s="1"/>
      <c r="QOZ176" s="1"/>
      <c r="QPA176" s="1"/>
      <c r="QPB176" s="1"/>
      <c r="QPC176" s="1"/>
      <c r="QPD176" s="1"/>
      <c r="QPE176" s="1"/>
      <c r="QPF176" s="1"/>
      <c r="QPG176" s="1"/>
      <c r="QPH176" s="1"/>
      <c r="QPI176" s="1"/>
      <c r="QPJ176" s="1"/>
      <c r="QPK176" s="1"/>
      <c r="QPL176" s="1"/>
      <c r="QPM176" s="1"/>
      <c r="QPN176" s="1"/>
      <c r="QPO176" s="1"/>
      <c r="QPP176" s="1"/>
      <c r="QPQ176" s="1"/>
      <c r="QPR176" s="1"/>
      <c r="QPS176" s="1"/>
      <c r="QPT176" s="1"/>
      <c r="QPU176" s="1"/>
      <c r="QPV176" s="1"/>
      <c r="QPW176" s="1"/>
      <c r="QPX176" s="1"/>
      <c r="QPY176" s="1"/>
      <c r="QPZ176" s="1"/>
      <c r="QQA176" s="1"/>
      <c r="QQB176" s="1"/>
      <c r="QQC176" s="1"/>
      <c r="QQD176" s="1"/>
      <c r="QQE176" s="1"/>
      <c r="QQF176" s="1"/>
      <c r="QQG176" s="1"/>
      <c r="QQH176" s="1"/>
      <c r="QQI176" s="1"/>
      <c r="QQJ176" s="1"/>
      <c r="QQK176" s="1"/>
      <c r="QQL176" s="1"/>
      <c r="QQM176" s="1"/>
      <c r="QQN176" s="1"/>
      <c r="QQO176" s="1"/>
      <c r="QQP176" s="1"/>
      <c r="QQQ176" s="1"/>
      <c r="QQR176" s="1"/>
      <c r="QQS176" s="1"/>
      <c r="QQT176" s="1"/>
      <c r="QQU176" s="1"/>
      <c r="QQV176" s="1"/>
      <c r="QQW176" s="1"/>
      <c r="QQX176" s="1"/>
      <c r="QQY176" s="1"/>
      <c r="QQZ176" s="1"/>
      <c r="QRA176" s="1"/>
      <c r="QRB176" s="1"/>
      <c r="QRC176" s="1"/>
      <c r="QRD176" s="1"/>
      <c r="QRE176" s="1"/>
      <c r="QRF176" s="1"/>
      <c r="QRG176" s="1"/>
      <c r="QRH176" s="1"/>
      <c r="QRI176" s="1"/>
      <c r="QRJ176" s="1"/>
      <c r="QRK176" s="1"/>
      <c r="QRL176" s="1"/>
      <c r="QRM176" s="1"/>
      <c r="QRN176" s="1"/>
      <c r="QRO176" s="1"/>
      <c r="QRP176" s="1"/>
      <c r="QRQ176" s="1"/>
      <c r="QRR176" s="1"/>
      <c r="QRS176" s="1"/>
      <c r="QRT176" s="1"/>
      <c r="QRU176" s="1"/>
      <c r="QRV176" s="1"/>
      <c r="QRW176" s="1"/>
      <c r="QRX176" s="1"/>
      <c r="QRY176" s="1"/>
      <c r="QRZ176" s="1"/>
      <c r="QSA176" s="1"/>
      <c r="QSB176" s="1"/>
      <c r="QSC176" s="1"/>
      <c r="QSD176" s="1"/>
      <c r="QSE176" s="1"/>
      <c r="QSF176" s="1"/>
      <c r="QSG176" s="1"/>
      <c r="QSH176" s="1"/>
      <c r="QSI176" s="1"/>
      <c r="QSJ176" s="1"/>
      <c r="QSK176" s="1"/>
      <c r="QSL176" s="1"/>
      <c r="QSM176" s="1"/>
      <c r="QSN176" s="1"/>
      <c r="QSO176" s="1"/>
      <c r="QSP176" s="1"/>
      <c r="QSQ176" s="1"/>
      <c r="QSR176" s="1"/>
      <c r="QSS176" s="1"/>
      <c r="QST176" s="1"/>
      <c r="QSU176" s="1"/>
      <c r="QSV176" s="1"/>
      <c r="QSW176" s="1"/>
      <c r="QSX176" s="1"/>
      <c r="QSY176" s="1"/>
      <c r="QSZ176" s="1"/>
      <c r="QTA176" s="1"/>
      <c r="QTB176" s="1"/>
      <c r="QTC176" s="1"/>
      <c r="QTD176" s="1"/>
      <c r="QTE176" s="1"/>
      <c r="QTF176" s="1"/>
      <c r="QTG176" s="1"/>
      <c r="QTH176" s="1"/>
      <c r="QTI176" s="1"/>
      <c r="QTJ176" s="1"/>
      <c r="QTK176" s="1"/>
      <c r="QTL176" s="1"/>
      <c r="QTM176" s="1"/>
      <c r="QTN176" s="1"/>
      <c r="QTO176" s="1"/>
      <c r="QTP176" s="1"/>
      <c r="QTQ176" s="1"/>
      <c r="QTR176" s="1"/>
      <c r="QTS176" s="1"/>
      <c r="QTT176" s="1"/>
      <c r="QTU176" s="1"/>
      <c r="QTV176" s="1"/>
      <c r="QTW176" s="1"/>
      <c r="QTX176" s="1"/>
      <c r="QTY176" s="1"/>
      <c r="QTZ176" s="1"/>
      <c r="QUA176" s="1"/>
      <c r="QUB176" s="1"/>
      <c r="QUC176" s="1"/>
      <c r="QUD176" s="1"/>
      <c r="QUE176" s="1"/>
      <c r="QUF176" s="1"/>
      <c r="QUG176" s="1"/>
      <c r="QUH176" s="1"/>
      <c r="QUI176" s="1"/>
      <c r="QUJ176" s="1"/>
      <c r="QUK176" s="1"/>
      <c r="QUL176" s="1"/>
      <c r="QUM176" s="1"/>
      <c r="QUN176" s="1"/>
      <c r="QUO176" s="1"/>
      <c r="QUP176" s="1"/>
      <c r="QUQ176" s="1"/>
      <c r="QUR176" s="1"/>
      <c r="QUS176" s="1"/>
      <c r="QUT176" s="1"/>
      <c r="QUU176" s="1"/>
      <c r="QUV176" s="1"/>
      <c r="QUW176" s="1"/>
      <c r="QUX176" s="1"/>
      <c r="QUY176" s="1"/>
      <c r="QUZ176" s="1"/>
      <c r="QVA176" s="1"/>
      <c r="QVB176" s="1"/>
      <c r="QVC176" s="1"/>
      <c r="QVD176" s="1"/>
      <c r="QVE176" s="1"/>
      <c r="QVF176" s="1"/>
      <c r="QVG176" s="1"/>
      <c r="QVH176" s="1"/>
      <c r="QVI176" s="1"/>
      <c r="QVJ176" s="1"/>
      <c r="QVK176" s="1"/>
      <c r="QVL176" s="1"/>
      <c r="QVM176" s="1"/>
      <c r="QVN176" s="1"/>
      <c r="QVO176" s="1"/>
      <c r="QVP176" s="1"/>
      <c r="QVQ176" s="1"/>
      <c r="QVR176" s="1"/>
      <c r="QVS176" s="1"/>
      <c r="QVT176" s="1"/>
      <c r="QVU176" s="1"/>
      <c r="QVV176" s="1"/>
      <c r="QVW176" s="1"/>
      <c r="QVX176" s="1"/>
      <c r="QVY176" s="1"/>
      <c r="QVZ176" s="1"/>
      <c r="QWA176" s="1"/>
      <c r="QWB176" s="1"/>
      <c r="QWC176" s="1"/>
      <c r="QWD176" s="1"/>
      <c r="QWE176" s="1"/>
      <c r="QWF176" s="1"/>
      <c r="QWG176" s="1"/>
      <c r="QWH176" s="1"/>
      <c r="QWI176" s="1"/>
      <c r="QWJ176" s="1"/>
      <c r="QWK176" s="1"/>
      <c r="QWL176" s="1"/>
      <c r="QWM176" s="1"/>
      <c r="QWN176" s="1"/>
      <c r="QWO176" s="1"/>
      <c r="QWP176" s="1"/>
      <c r="QWQ176" s="1"/>
      <c r="QWR176" s="1"/>
      <c r="QWS176" s="1"/>
      <c r="QWT176" s="1"/>
      <c r="QWU176" s="1"/>
      <c r="QWV176" s="1"/>
      <c r="QWW176" s="1"/>
      <c r="QWX176" s="1"/>
      <c r="QWY176" s="1"/>
      <c r="QWZ176" s="1"/>
      <c r="QXA176" s="1"/>
      <c r="QXB176" s="1"/>
      <c r="QXC176" s="1"/>
      <c r="QXD176" s="1"/>
      <c r="QXE176" s="1"/>
      <c r="QXF176" s="1"/>
      <c r="QXG176" s="1"/>
      <c r="QXH176" s="1"/>
      <c r="QXI176" s="1"/>
      <c r="QXJ176" s="1"/>
      <c r="QXK176" s="1"/>
      <c r="QXL176" s="1"/>
      <c r="QXM176" s="1"/>
      <c r="QXN176" s="1"/>
      <c r="QXO176" s="1"/>
      <c r="QXP176" s="1"/>
      <c r="QXQ176" s="1"/>
      <c r="QXR176" s="1"/>
      <c r="QXS176" s="1"/>
      <c r="QXT176" s="1"/>
      <c r="QXU176" s="1"/>
      <c r="QXV176" s="1"/>
      <c r="QXW176" s="1"/>
      <c r="QXX176" s="1"/>
      <c r="QXY176" s="1"/>
      <c r="QXZ176" s="1"/>
      <c r="QYA176" s="1"/>
      <c r="QYB176" s="1"/>
      <c r="QYC176" s="1"/>
      <c r="QYD176" s="1"/>
      <c r="QYE176" s="1"/>
      <c r="QYF176" s="1"/>
      <c r="QYG176" s="1"/>
      <c r="QYH176" s="1"/>
      <c r="QYI176" s="1"/>
      <c r="QYJ176" s="1"/>
      <c r="QYK176" s="1"/>
      <c r="QYL176" s="1"/>
      <c r="QYM176" s="1"/>
      <c r="QYN176" s="1"/>
      <c r="QYO176" s="1"/>
      <c r="QYP176" s="1"/>
      <c r="QYQ176" s="1"/>
      <c r="QYR176" s="1"/>
      <c r="QYS176" s="1"/>
      <c r="QYT176" s="1"/>
      <c r="QYU176" s="1"/>
      <c r="QYV176" s="1"/>
      <c r="QYW176" s="1"/>
      <c r="QYX176" s="1"/>
      <c r="QYY176" s="1"/>
      <c r="QYZ176" s="1"/>
      <c r="QZA176" s="1"/>
      <c r="QZB176" s="1"/>
      <c r="QZC176" s="1"/>
      <c r="QZD176" s="1"/>
      <c r="QZE176" s="1"/>
      <c r="QZF176" s="1"/>
      <c r="QZG176" s="1"/>
      <c r="QZH176" s="1"/>
      <c r="QZI176" s="1"/>
      <c r="QZJ176" s="1"/>
      <c r="QZK176" s="1"/>
      <c r="QZL176" s="1"/>
      <c r="QZM176" s="1"/>
      <c r="QZN176" s="1"/>
      <c r="QZO176" s="1"/>
      <c r="QZP176" s="1"/>
      <c r="QZQ176" s="1"/>
      <c r="QZR176" s="1"/>
      <c r="QZS176" s="1"/>
      <c r="QZT176" s="1"/>
      <c r="QZU176" s="1"/>
      <c r="QZV176" s="1"/>
      <c r="QZW176" s="1"/>
      <c r="QZX176" s="1"/>
      <c r="QZY176" s="1"/>
      <c r="QZZ176" s="1"/>
      <c r="RAA176" s="1"/>
      <c r="RAB176" s="1"/>
      <c r="RAC176" s="1"/>
      <c r="RAD176" s="1"/>
      <c r="RAE176" s="1"/>
      <c r="RAF176" s="1"/>
      <c r="RAG176" s="1"/>
      <c r="RAH176" s="1"/>
      <c r="RAI176" s="1"/>
      <c r="RAJ176" s="1"/>
      <c r="RAK176" s="1"/>
      <c r="RAL176" s="1"/>
      <c r="RAM176" s="1"/>
      <c r="RAN176" s="1"/>
      <c r="RAO176" s="1"/>
      <c r="RAP176" s="1"/>
      <c r="RAQ176" s="1"/>
      <c r="RAR176" s="1"/>
      <c r="RAS176" s="1"/>
      <c r="RAT176" s="1"/>
      <c r="RAU176" s="1"/>
      <c r="RAV176" s="1"/>
      <c r="RAW176" s="1"/>
      <c r="RAX176" s="1"/>
      <c r="RAY176" s="1"/>
      <c r="RAZ176" s="1"/>
      <c r="RBA176" s="1"/>
      <c r="RBB176" s="1"/>
      <c r="RBC176" s="1"/>
      <c r="RBD176" s="1"/>
      <c r="RBE176" s="1"/>
      <c r="RBF176" s="1"/>
      <c r="RBG176" s="1"/>
      <c r="RBH176" s="1"/>
      <c r="RBI176" s="1"/>
      <c r="RBJ176" s="1"/>
      <c r="RBK176" s="1"/>
      <c r="RBL176" s="1"/>
      <c r="RBM176" s="1"/>
      <c r="RBN176" s="1"/>
      <c r="RBO176" s="1"/>
      <c r="RBP176" s="1"/>
      <c r="RBQ176" s="1"/>
      <c r="RBR176" s="1"/>
      <c r="RBS176" s="1"/>
      <c r="RBT176" s="1"/>
      <c r="RBU176" s="1"/>
      <c r="RBV176" s="1"/>
      <c r="RBW176" s="1"/>
      <c r="RBX176" s="1"/>
      <c r="RBY176" s="1"/>
      <c r="RBZ176" s="1"/>
      <c r="RCA176" s="1"/>
      <c r="RCB176" s="1"/>
      <c r="RCC176" s="1"/>
      <c r="RCD176" s="1"/>
      <c r="RCE176" s="1"/>
      <c r="RCF176" s="1"/>
      <c r="RCG176" s="1"/>
      <c r="RCH176" s="1"/>
      <c r="RCI176" s="1"/>
      <c r="RCJ176" s="1"/>
      <c r="RCK176" s="1"/>
      <c r="RCL176" s="1"/>
      <c r="RCM176" s="1"/>
      <c r="RCN176" s="1"/>
      <c r="RCO176" s="1"/>
      <c r="RCP176" s="1"/>
      <c r="RCQ176" s="1"/>
      <c r="RCR176" s="1"/>
      <c r="RCS176" s="1"/>
      <c r="RCT176" s="1"/>
      <c r="RCU176" s="1"/>
      <c r="RCV176" s="1"/>
      <c r="RCW176" s="1"/>
      <c r="RCX176" s="1"/>
      <c r="RCY176" s="1"/>
      <c r="RCZ176" s="1"/>
      <c r="RDA176" s="1"/>
      <c r="RDB176" s="1"/>
      <c r="RDC176" s="1"/>
      <c r="RDD176" s="1"/>
      <c r="RDE176" s="1"/>
      <c r="RDF176" s="1"/>
      <c r="RDG176" s="1"/>
      <c r="RDH176" s="1"/>
      <c r="RDI176" s="1"/>
      <c r="RDJ176" s="1"/>
      <c r="RDK176" s="1"/>
      <c r="RDL176" s="1"/>
      <c r="RDM176" s="1"/>
      <c r="RDN176" s="1"/>
      <c r="RDO176" s="1"/>
      <c r="RDP176" s="1"/>
      <c r="RDQ176" s="1"/>
      <c r="RDR176" s="1"/>
      <c r="RDS176" s="1"/>
      <c r="RDT176" s="1"/>
      <c r="RDU176" s="1"/>
      <c r="RDV176" s="1"/>
      <c r="RDW176" s="1"/>
      <c r="RDX176" s="1"/>
      <c r="RDY176" s="1"/>
      <c r="RDZ176" s="1"/>
      <c r="REA176" s="1"/>
      <c r="REB176" s="1"/>
      <c r="REC176" s="1"/>
      <c r="RED176" s="1"/>
      <c r="REE176" s="1"/>
      <c r="REF176" s="1"/>
      <c r="REG176" s="1"/>
      <c r="REH176" s="1"/>
      <c r="REI176" s="1"/>
      <c r="REJ176" s="1"/>
      <c r="REK176" s="1"/>
      <c r="REL176" s="1"/>
      <c r="REM176" s="1"/>
      <c r="REN176" s="1"/>
      <c r="REO176" s="1"/>
      <c r="REP176" s="1"/>
      <c r="REQ176" s="1"/>
      <c r="RER176" s="1"/>
      <c r="RES176" s="1"/>
      <c r="RET176" s="1"/>
      <c r="REU176" s="1"/>
      <c r="REV176" s="1"/>
      <c r="REW176" s="1"/>
      <c r="REX176" s="1"/>
      <c r="REY176" s="1"/>
      <c r="REZ176" s="1"/>
      <c r="RFA176" s="1"/>
      <c r="RFB176" s="1"/>
      <c r="RFC176" s="1"/>
      <c r="RFD176" s="1"/>
      <c r="RFE176" s="1"/>
      <c r="RFF176" s="1"/>
      <c r="RFG176" s="1"/>
      <c r="RFH176" s="1"/>
      <c r="RFI176" s="1"/>
      <c r="RFJ176" s="1"/>
      <c r="RFK176" s="1"/>
      <c r="RFL176" s="1"/>
      <c r="RFM176" s="1"/>
      <c r="RFN176" s="1"/>
      <c r="RFO176" s="1"/>
      <c r="RFP176" s="1"/>
      <c r="RFQ176" s="1"/>
      <c r="RFR176" s="1"/>
      <c r="RFS176" s="1"/>
      <c r="RFT176" s="1"/>
      <c r="RFU176" s="1"/>
      <c r="RFV176" s="1"/>
      <c r="RFW176" s="1"/>
      <c r="RFX176" s="1"/>
      <c r="RFY176" s="1"/>
      <c r="RFZ176" s="1"/>
      <c r="RGA176" s="1"/>
      <c r="RGB176" s="1"/>
      <c r="RGC176" s="1"/>
      <c r="RGD176" s="1"/>
      <c r="RGE176" s="1"/>
      <c r="RGF176" s="1"/>
      <c r="RGG176" s="1"/>
      <c r="RGH176" s="1"/>
      <c r="RGI176" s="1"/>
      <c r="RGJ176" s="1"/>
      <c r="RGK176" s="1"/>
      <c r="RGL176" s="1"/>
      <c r="RGM176" s="1"/>
      <c r="RGN176" s="1"/>
      <c r="RGO176" s="1"/>
      <c r="RGP176" s="1"/>
      <c r="RGQ176" s="1"/>
      <c r="RGR176" s="1"/>
      <c r="RGS176" s="1"/>
      <c r="RGT176" s="1"/>
      <c r="RGU176" s="1"/>
      <c r="RGV176" s="1"/>
      <c r="RGW176" s="1"/>
      <c r="RGX176" s="1"/>
      <c r="RGY176" s="1"/>
      <c r="RGZ176" s="1"/>
      <c r="RHA176" s="1"/>
      <c r="RHB176" s="1"/>
      <c r="RHC176" s="1"/>
      <c r="RHD176" s="1"/>
      <c r="RHE176" s="1"/>
      <c r="RHF176" s="1"/>
      <c r="RHG176" s="1"/>
      <c r="RHH176" s="1"/>
      <c r="RHI176" s="1"/>
      <c r="RHJ176" s="1"/>
      <c r="RHK176" s="1"/>
      <c r="RHL176" s="1"/>
      <c r="RHM176" s="1"/>
      <c r="RHN176" s="1"/>
      <c r="RHO176" s="1"/>
      <c r="RHP176" s="1"/>
      <c r="RHQ176" s="1"/>
      <c r="RHR176" s="1"/>
      <c r="RHS176" s="1"/>
      <c r="RHT176" s="1"/>
      <c r="RHU176" s="1"/>
      <c r="RHV176" s="1"/>
      <c r="RHW176" s="1"/>
      <c r="RHX176" s="1"/>
      <c r="RHY176" s="1"/>
      <c r="RHZ176" s="1"/>
      <c r="RIA176" s="1"/>
      <c r="RIB176" s="1"/>
      <c r="RIC176" s="1"/>
      <c r="RID176" s="1"/>
      <c r="RIE176" s="1"/>
      <c r="RIF176" s="1"/>
      <c r="RIG176" s="1"/>
      <c r="RIH176" s="1"/>
      <c r="RII176" s="1"/>
      <c r="RIJ176" s="1"/>
      <c r="RIK176" s="1"/>
      <c r="RIL176" s="1"/>
      <c r="RIM176" s="1"/>
      <c r="RIN176" s="1"/>
      <c r="RIO176" s="1"/>
      <c r="RIP176" s="1"/>
      <c r="RIQ176" s="1"/>
      <c r="RIR176" s="1"/>
      <c r="RIS176" s="1"/>
      <c r="RIT176" s="1"/>
      <c r="RIU176" s="1"/>
      <c r="RIV176" s="1"/>
      <c r="RIW176" s="1"/>
      <c r="RIX176" s="1"/>
      <c r="RIY176" s="1"/>
      <c r="RIZ176" s="1"/>
      <c r="RJA176" s="1"/>
      <c r="RJB176" s="1"/>
      <c r="RJC176" s="1"/>
      <c r="RJD176" s="1"/>
      <c r="RJE176" s="1"/>
      <c r="RJF176" s="1"/>
      <c r="RJG176" s="1"/>
      <c r="RJH176" s="1"/>
      <c r="RJI176" s="1"/>
      <c r="RJJ176" s="1"/>
      <c r="RJK176" s="1"/>
      <c r="RJL176" s="1"/>
      <c r="RJM176" s="1"/>
      <c r="RJN176" s="1"/>
      <c r="RJO176" s="1"/>
      <c r="RJP176" s="1"/>
      <c r="RJQ176" s="1"/>
      <c r="RJR176" s="1"/>
      <c r="RJS176" s="1"/>
      <c r="RJT176" s="1"/>
      <c r="RJU176" s="1"/>
      <c r="RJV176" s="1"/>
      <c r="RJW176" s="1"/>
      <c r="RJX176" s="1"/>
      <c r="RJY176" s="1"/>
      <c r="RJZ176" s="1"/>
      <c r="RKA176" s="1"/>
      <c r="RKB176" s="1"/>
      <c r="RKC176" s="1"/>
      <c r="RKD176" s="1"/>
      <c r="RKE176" s="1"/>
      <c r="RKF176" s="1"/>
      <c r="RKG176" s="1"/>
      <c r="RKH176" s="1"/>
      <c r="RKI176" s="1"/>
      <c r="RKJ176" s="1"/>
      <c r="RKK176" s="1"/>
      <c r="RKL176" s="1"/>
      <c r="RKM176" s="1"/>
      <c r="RKN176" s="1"/>
      <c r="RKO176" s="1"/>
      <c r="RKP176" s="1"/>
      <c r="RKQ176" s="1"/>
      <c r="RKR176" s="1"/>
      <c r="RKS176" s="1"/>
      <c r="RKT176" s="1"/>
      <c r="RKU176" s="1"/>
      <c r="RKV176" s="1"/>
      <c r="RKW176" s="1"/>
      <c r="RKX176" s="1"/>
      <c r="RKY176" s="1"/>
      <c r="RKZ176" s="1"/>
      <c r="RLA176" s="1"/>
      <c r="RLB176" s="1"/>
      <c r="RLC176" s="1"/>
      <c r="RLD176" s="1"/>
      <c r="RLE176" s="1"/>
      <c r="RLF176" s="1"/>
      <c r="RLG176" s="1"/>
      <c r="RLH176" s="1"/>
      <c r="RLI176" s="1"/>
      <c r="RLJ176" s="1"/>
      <c r="RLK176" s="1"/>
      <c r="RLL176" s="1"/>
      <c r="RLM176" s="1"/>
      <c r="RLN176" s="1"/>
      <c r="RLO176" s="1"/>
      <c r="RLP176" s="1"/>
      <c r="RLQ176" s="1"/>
      <c r="RLR176" s="1"/>
      <c r="RLS176" s="1"/>
      <c r="RLT176" s="1"/>
      <c r="RLU176" s="1"/>
      <c r="RLV176" s="1"/>
      <c r="RLW176" s="1"/>
      <c r="RLX176" s="1"/>
      <c r="RLY176" s="1"/>
      <c r="RLZ176" s="1"/>
      <c r="RMA176" s="1"/>
      <c r="RMB176" s="1"/>
      <c r="RMC176" s="1"/>
      <c r="RMD176" s="1"/>
      <c r="RME176" s="1"/>
      <c r="RMF176" s="1"/>
      <c r="RMG176" s="1"/>
      <c r="RMH176" s="1"/>
      <c r="RMI176" s="1"/>
      <c r="RMJ176" s="1"/>
      <c r="RMK176" s="1"/>
      <c r="RML176" s="1"/>
      <c r="RMM176" s="1"/>
      <c r="RMN176" s="1"/>
      <c r="RMO176" s="1"/>
      <c r="RMP176" s="1"/>
      <c r="RMQ176" s="1"/>
      <c r="RMR176" s="1"/>
      <c r="RMS176" s="1"/>
      <c r="RMT176" s="1"/>
      <c r="RMU176" s="1"/>
      <c r="RMV176" s="1"/>
      <c r="RMW176" s="1"/>
      <c r="RMX176" s="1"/>
      <c r="RMY176" s="1"/>
      <c r="RMZ176" s="1"/>
      <c r="RNA176" s="1"/>
      <c r="RNB176" s="1"/>
      <c r="RNC176" s="1"/>
      <c r="RND176" s="1"/>
      <c r="RNE176" s="1"/>
      <c r="RNF176" s="1"/>
      <c r="RNG176" s="1"/>
      <c r="RNH176" s="1"/>
      <c r="RNI176" s="1"/>
      <c r="RNJ176" s="1"/>
      <c r="RNK176" s="1"/>
      <c r="RNL176" s="1"/>
      <c r="RNM176" s="1"/>
      <c r="RNN176" s="1"/>
      <c r="RNO176" s="1"/>
      <c r="RNP176" s="1"/>
      <c r="RNQ176" s="1"/>
      <c r="RNR176" s="1"/>
      <c r="RNS176" s="1"/>
      <c r="RNT176" s="1"/>
      <c r="RNU176" s="1"/>
      <c r="RNV176" s="1"/>
      <c r="RNW176" s="1"/>
      <c r="RNX176" s="1"/>
      <c r="RNY176" s="1"/>
      <c r="RNZ176" s="1"/>
      <c r="ROA176" s="1"/>
      <c r="ROB176" s="1"/>
      <c r="ROC176" s="1"/>
      <c r="ROD176" s="1"/>
      <c r="ROE176" s="1"/>
      <c r="ROF176" s="1"/>
      <c r="ROG176" s="1"/>
      <c r="ROH176" s="1"/>
      <c r="ROI176" s="1"/>
      <c r="ROJ176" s="1"/>
      <c r="ROK176" s="1"/>
      <c r="ROL176" s="1"/>
      <c r="ROM176" s="1"/>
      <c r="RON176" s="1"/>
      <c r="ROO176" s="1"/>
      <c r="ROP176" s="1"/>
      <c r="ROQ176" s="1"/>
      <c r="ROR176" s="1"/>
      <c r="ROS176" s="1"/>
      <c r="ROT176" s="1"/>
      <c r="ROU176" s="1"/>
      <c r="ROV176" s="1"/>
      <c r="ROW176" s="1"/>
      <c r="ROX176" s="1"/>
      <c r="ROY176" s="1"/>
      <c r="ROZ176" s="1"/>
      <c r="RPA176" s="1"/>
      <c r="RPB176" s="1"/>
      <c r="RPC176" s="1"/>
      <c r="RPD176" s="1"/>
      <c r="RPE176" s="1"/>
      <c r="RPF176" s="1"/>
      <c r="RPG176" s="1"/>
      <c r="RPH176" s="1"/>
      <c r="RPI176" s="1"/>
      <c r="RPJ176" s="1"/>
      <c r="RPK176" s="1"/>
      <c r="RPL176" s="1"/>
      <c r="RPM176" s="1"/>
      <c r="RPN176" s="1"/>
      <c r="RPO176" s="1"/>
      <c r="RPP176" s="1"/>
      <c r="RPQ176" s="1"/>
      <c r="RPR176" s="1"/>
      <c r="RPS176" s="1"/>
      <c r="RPT176" s="1"/>
      <c r="RPU176" s="1"/>
      <c r="RPV176" s="1"/>
      <c r="RPW176" s="1"/>
      <c r="RPX176" s="1"/>
      <c r="RPY176" s="1"/>
      <c r="RPZ176" s="1"/>
      <c r="RQA176" s="1"/>
      <c r="RQB176" s="1"/>
      <c r="RQC176" s="1"/>
      <c r="RQD176" s="1"/>
      <c r="RQE176" s="1"/>
      <c r="RQF176" s="1"/>
      <c r="RQG176" s="1"/>
      <c r="RQH176" s="1"/>
      <c r="RQI176" s="1"/>
      <c r="RQJ176" s="1"/>
      <c r="RQK176" s="1"/>
      <c r="RQL176" s="1"/>
      <c r="RQM176" s="1"/>
      <c r="RQN176" s="1"/>
      <c r="RQO176" s="1"/>
      <c r="RQP176" s="1"/>
      <c r="RQQ176" s="1"/>
      <c r="RQR176" s="1"/>
      <c r="RQS176" s="1"/>
      <c r="RQT176" s="1"/>
      <c r="RQU176" s="1"/>
      <c r="RQV176" s="1"/>
      <c r="RQW176" s="1"/>
      <c r="RQX176" s="1"/>
      <c r="RQY176" s="1"/>
      <c r="RQZ176" s="1"/>
      <c r="RRA176" s="1"/>
      <c r="RRB176" s="1"/>
      <c r="RRC176" s="1"/>
      <c r="RRD176" s="1"/>
      <c r="RRE176" s="1"/>
      <c r="RRF176" s="1"/>
      <c r="RRG176" s="1"/>
      <c r="RRH176" s="1"/>
      <c r="RRI176" s="1"/>
      <c r="RRJ176" s="1"/>
      <c r="RRK176" s="1"/>
      <c r="RRL176" s="1"/>
      <c r="RRM176" s="1"/>
      <c r="RRN176" s="1"/>
      <c r="RRO176" s="1"/>
      <c r="RRP176" s="1"/>
      <c r="RRQ176" s="1"/>
      <c r="RRR176" s="1"/>
      <c r="RRS176" s="1"/>
      <c r="RRT176" s="1"/>
      <c r="RRU176" s="1"/>
      <c r="RRV176" s="1"/>
      <c r="RRW176" s="1"/>
      <c r="RRX176" s="1"/>
      <c r="RRY176" s="1"/>
      <c r="RRZ176" s="1"/>
      <c r="RSA176" s="1"/>
      <c r="RSB176" s="1"/>
      <c r="RSC176" s="1"/>
      <c r="RSD176" s="1"/>
      <c r="RSE176" s="1"/>
      <c r="RSF176" s="1"/>
      <c r="RSG176" s="1"/>
      <c r="RSH176" s="1"/>
      <c r="RSI176" s="1"/>
      <c r="RSJ176" s="1"/>
      <c r="RSK176" s="1"/>
      <c r="RSL176" s="1"/>
      <c r="RSM176" s="1"/>
      <c r="RSN176" s="1"/>
      <c r="RSO176" s="1"/>
      <c r="RSP176" s="1"/>
      <c r="RSQ176" s="1"/>
      <c r="RSR176" s="1"/>
      <c r="RSS176" s="1"/>
      <c r="RST176" s="1"/>
      <c r="RSU176" s="1"/>
      <c r="RSV176" s="1"/>
      <c r="RSW176" s="1"/>
      <c r="RSX176" s="1"/>
      <c r="RSY176" s="1"/>
      <c r="RSZ176" s="1"/>
      <c r="RTA176" s="1"/>
      <c r="RTB176" s="1"/>
      <c r="RTC176" s="1"/>
      <c r="RTD176" s="1"/>
      <c r="RTE176" s="1"/>
      <c r="RTF176" s="1"/>
      <c r="RTG176" s="1"/>
      <c r="RTH176" s="1"/>
      <c r="RTI176" s="1"/>
      <c r="RTJ176" s="1"/>
      <c r="RTK176" s="1"/>
      <c r="RTL176" s="1"/>
      <c r="RTM176" s="1"/>
      <c r="RTN176" s="1"/>
      <c r="RTO176" s="1"/>
      <c r="RTP176" s="1"/>
      <c r="RTQ176" s="1"/>
      <c r="RTR176" s="1"/>
      <c r="RTS176" s="1"/>
      <c r="RTT176" s="1"/>
      <c r="RTU176" s="1"/>
      <c r="RTV176" s="1"/>
      <c r="RTW176" s="1"/>
      <c r="RTX176" s="1"/>
      <c r="RTY176" s="1"/>
      <c r="RTZ176" s="1"/>
      <c r="RUA176" s="1"/>
      <c r="RUB176" s="1"/>
      <c r="RUC176" s="1"/>
      <c r="RUD176" s="1"/>
      <c r="RUE176" s="1"/>
      <c r="RUF176" s="1"/>
      <c r="RUG176" s="1"/>
      <c r="RUH176" s="1"/>
      <c r="RUI176" s="1"/>
      <c r="RUJ176" s="1"/>
      <c r="RUK176" s="1"/>
      <c r="RUL176" s="1"/>
      <c r="RUM176" s="1"/>
      <c r="RUN176" s="1"/>
      <c r="RUO176" s="1"/>
      <c r="RUP176" s="1"/>
      <c r="RUQ176" s="1"/>
      <c r="RUR176" s="1"/>
      <c r="RUS176" s="1"/>
      <c r="RUT176" s="1"/>
      <c r="RUU176" s="1"/>
      <c r="RUV176" s="1"/>
      <c r="RUW176" s="1"/>
      <c r="RUX176" s="1"/>
      <c r="RUY176" s="1"/>
      <c r="RUZ176" s="1"/>
      <c r="RVA176" s="1"/>
      <c r="RVB176" s="1"/>
      <c r="RVC176" s="1"/>
      <c r="RVD176" s="1"/>
      <c r="RVE176" s="1"/>
      <c r="RVF176" s="1"/>
      <c r="RVG176" s="1"/>
      <c r="RVH176" s="1"/>
      <c r="RVI176" s="1"/>
      <c r="RVJ176" s="1"/>
      <c r="RVK176" s="1"/>
      <c r="RVL176" s="1"/>
      <c r="RVM176" s="1"/>
      <c r="RVN176" s="1"/>
      <c r="RVO176" s="1"/>
      <c r="RVP176" s="1"/>
      <c r="RVQ176" s="1"/>
      <c r="RVR176" s="1"/>
      <c r="RVS176" s="1"/>
      <c r="RVT176" s="1"/>
      <c r="RVU176" s="1"/>
      <c r="RVV176" s="1"/>
      <c r="RVW176" s="1"/>
      <c r="RVX176" s="1"/>
      <c r="RVY176" s="1"/>
      <c r="RVZ176" s="1"/>
      <c r="RWA176" s="1"/>
      <c r="RWB176" s="1"/>
      <c r="RWC176" s="1"/>
      <c r="RWD176" s="1"/>
      <c r="RWE176" s="1"/>
      <c r="RWF176" s="1"/>
      <c r="RWG176" s="1"/>
      <c r="RWH176" s="1"/>
      <c r="RWI176" s="1"/>
      <c r="RWJ176" s="1"/>
      <c r="RWK176" s="1"/>
      <c r="RWL176" s="1"/>
      <c r="RWM176" s="1"/>
      <c r="RWN176" s="1"/>
      <c r="RWO176" s="1"/>
      <c r="RWP176" s="1"/>
      <c r="RWQ176" s="1"/>
      <c r="RWR176" s="1"/>
      <c r="RWS176" s="1"/>
      <c r="RWT176" s="1"/>
      <c r="RWU176" s="1"/>
      <c r="RWV176" s="1"/>
      <c r="RWW176" s="1"/>
      <c r="RWX176" s="1"/>
      <c r="RWY176" s="1"/>
      <c r="RWZ176" s="1"/>
      <c r="RXA176" s="1"/>
      <c r="RXB176" s="1"/>
      <c r="RXC176" s="1"/>
      <c r="RXD176" s="1"/>
      <c r="RXE176" s="1"/>
      <c r="RXF176" s="1"/>
      <c r="RXG176" s="1"/>
      <c r="RXH176" s="1"/>
      <c r="RXI176" s="1"/>
      <c r="RXJ176" s="1"/>
      <c r="RXK176" s="1"/>
      <c r="RXL176" s="1"/>
      <c r="RXM176" s="1"/>
      <c r="RXN176" s="1"/>
      <c r="RXO176" s="1"/>
      <c r="RXP176" s="1"/>
      <c r="RXQ176" s="1"/>
      <c r="RXR176" s="1"/>
      <c r="RXS176" s="1"/>
      <c r="RXT176" s="1"/>
      <c r="RXU176" s="1"/>
      <c r="RXV176" s="1"/>
      <c r="RXW176" s="1"/>
      <c r="RXX176" s="1"/>
      <c r="RXY176" s="1"/>
      <c r="RXZ176" s="1"/>
      <c r="RYA176" s="1"/>
      <c r="RYB176" s="1"/>
      <c r="RYC176" s="1"/>
      <c r="RYD176" s="1"/>
      <c r="RYE176" s="1"/>
      <c r="RYF176" s="1"/>
      <c r="RYG176" s="1"/>
      <c r="RYH176" s="1"/>
      <c r="RYI176" s="1"/>
      <c r="RYJ176" s="1"/>
      <c r="RYK176" s="1"/>
      <c r="RYL176" s="1"/>
      <c r="RYM176" s="1"/>
      <c r="RYN176" s="1"/>
      <c r="RYO176" s="1"/>
      <c r="RYP176" s="1"/>
      <c r="RYQ176" s="1"/>
      <c r="RYR176" s="1"/>
      <c r="RYS176" s="1"/>
      <c r="RYT176" s="1"/>
      <c r="RYU176" s="1"/>
      <c r="RYV176" s="1"/>
      <c r="RYW176" s="1"/>
      <c r="RYX176" s="1"/>
      <c r="RYY176" s="1"/>
      <c r="RYZ176" s="1"/>
      <c r="RZA176" s="1"/>
      <c r="RZB176" s="1"/>
      <c r="RZC176" s="1"/>
      <c r="RZD176" s="1"/>
      <c r="RZE176" s="1"/>
      <c r="RZF176" s="1"/>
      <c r="RZG176" s="1"/>
      <c r="RZH176" s="1"/>
      <c r="RZI176" s="1"/>
      <c r="RZJ176" s="1"/>
      <c r="RZK176" s="1"/>
      <c r="RZL176" s="1"/>
      <c r="RZM176" s="1"/>
      <c r="RZN176" s="1"/>
      <c r="RZO176" s="1"/>
      <c r="RZP176" s="1"/>
      <c r="RZQ176" s="1"/>
      <c r="RZR176" s="1"/>
      <c r="RZS176" s="1"/>
      <c r="RZT176" s="1"/>
      <c r="RZU176" s="1"/>
      <c r="RZV176" s="1"/>
      <c r="RZW176" s="1"/>
      <c r="RZX176" s="1"/>
      <c r="RZY176" s="1"/>
      <c r="RZZ176" s="1"/>
      <c r="SAA176" s="1"/>
      <c r="SAB176" s="1"/>
      <c r="SAC176" s="1"/>
      <c r="SAD176" s="1"/>
      <c r="SAE176" s="1"/>
      <c r="SAF176" s="1"/>
      <c r="SAG176" s="1"/>
      <c r="SAH176" s="1"/>
      <c r="SAI176" s="1"/>
      <c r="SAJ176" s="1"/>
      <c r="SAK176" s="1"/>
      <c r="SAL176" s="1"/>
      <c r="SAM176" s="1"/>
      <c r="SAN176" s="1"/>
      <c r="SAO176" s="1"/>
      <c r="SAP176" s="1"/>
      <c r="SAQ176" s="1"/>
      <c r="SAR176" s="1"/>
      <c r="SAS176" s="1"/>
      <c r="SAT176" s="1"/>
      <c r="SAU176" s="1"/>
      <c r="SAV176" s="1"/>
      <c r="SAW176" s="1"/>
      <c r="SAX176" s="1"/>
      <c r="SAY176" s="1"/>
      <c r="SAZ176" s="1"/>
      <c r="SBA176" s="1"/>
      <c r="SBB176" s="1"/>
      <c r="SBC176" s="1"/>
      <c r="SBD176" s="1"/>
      <c r="SBE176" s="1"/>
      <c r="SBF176" s="1"/>
      <c r="SBG176" s="1"/>
      <c r="SBH176" s="1"/>
      <c r="SBI176" s="1"/>
      <c r="SBJ176" s="1"/>
      <c r="SBK176" s="1"/>
      <c r="SBL176" s="1"/>
      <c r="SBM176" s="1"/>
      <c r="SBN176" s="1"/>
      <c r="SBO176" s="1"/>
      <c r="SBP176" s="1"/>
      <c r="SBQ176" s="1"/>
      <c r="SBR176" s="1"/>
      <c r="SBS176" s="1"/>
      <c r="SBT176" s="1"/>
      <c r="SBU176" s="1"/>
      <c r="SBV176" s="1"/>
      <c r="SBW176" s="1"/>
      <c r="SBX176" s="1"/>
      <c r="SBY176" s="1"/>
      <c r="SBZ176" s="1"/>
      <c r="SCA176" s="1"/>
      <c r="SCB176" s="1"/>
      <c r="SCC176" s="1"/>
      <c r="SCD176" s="1"/>
      <c r="SCE176" s="1"/>
      <c r="SCF176" s="1"/>
      <c r="SCG176" s="1"/>
      <c r="SCH176" s="1"/>
      <c r="SCI176" s="1"/>
      <c r="SCJ176" s="1"/>
      <c r="SCK176" s="1"/>
      <c r="SCL176" s="1"/>
      <c r="SCM176" s="1"/>
      <c r="SCN176" s="1"/>
      <c r="SCO176" s="1"/>
      <c r="SCP176" s="1"/>
      <c r="SCQ176" s="1"/>
      <c r="SCR176" s="1"/>
      <c r="SCS176" s="1"/>
      <c r="SCT176" s="1"/>
      <c r="SCU176" s="1"/>
      <c r="SCV176" s="1"/>
      <c r="SCW176" s="1"/>
      <c r="SCX176" s="1"/>
      <c r="SCY176" s="1"/>
      <c r="SCZ176" s="1"/>
      <c r="SDA176" s="1"/>
      <c r="SDB176" s="1"/>
      <c r="SDC176" s="1"/>
      <c r="SDD176" s="1"/>
      <c r="SDE176" s="1"/>
      <c r="SDF176" s="1"/>
      <c r="SDG176" s="1"/>
      <c r="SDH176" s="1"/>
      <c r="SDI176" s="1"/>
      <c r="SDJ176" s="1"/>
      <c r="SDK176" s="1"/>
      <c r="SDL176" s="1"/>
      <c r="SDM176" s="1"/>
      <c r="SDN176" s="1"/>
      <c r="SDO176" s="1"/>
      <c r="SDP176" s="1"/>
      <c r="SDQ176" s="1"/>
      <c r="SDR176" s="1"/>
      <c r="SDS176" s="1"/>
      <c r="SDT176" s="1"/>
      <c r="SDU176" s="1"/>
      <c r="SDV176" s="1"/>
      <c r="SDW176" s="1"/>
      <c r="SDX176" s="1"/>
      <c r="SDY176" s="1"/>
      <c r="SDZ176" s="1"/>
      <c r="SEA176" s="1"/>
      <c r="SEB176" s="1"/>
      <c r="SEC176" s="1"/>
      <c r="SED176" s="1"/>
      <c r="SEE176" s="1"/>
      <c r="SEF176" s="1"/>
      <c r="SEG176" s="1"/>
      <c r="SEH176" s="1"/>
      <c r="SEI176" s="1"/>
      <c r="SEJ176" s="1"/>
      <c r="SEK176" s="1"/>
      <c r="SEL176" s="1"/>
      <c r="SEM176" s="1"/>
      <c r="SEN176" s="1"/>
      <c r="SEO176" s="1"/>
      <c r="SEP176" s="1"/>
      <c r="SEQ176" s="1"/>
      <c r="SER176" s="1"/>
      <c r="SES176" s="1"/>
      <c r="SET176" s="1"/>
      <c r="SEU176" s="1"/>
      <c r="SEV176" s="1"/>
      <c r="SEW176" s="1"/>
      <c r="SEX176" s="1"/>
      <c r="SEY176" s="1"/>
      <c r="SEZ176" s="1"/>
      <c r="SFA176" s="1"/>
      <c r="SFB176" s="1"/>
      <c r="SFC176" s="1"/>
      <c r="SFD176" s="1"/>
      <c r="SFE176" s="1"/>
      <c r="SFF176" s="1"/>
      <c r="SFG176" s="1"/>
      <c r="SFH176" s="1"/>
      <c r="SFI176" s="1"/>
      <c r="SFJ176" s="1"/>
      <c r="SFK176" s="1"/>
      <c r="SFL176" s="1"/>
      <c r="SFM176" s="1"/>
      <c r="SFN176" s="1"/>
      <c r="SFO176" s="1"/>
      <c r="SFP176" s="1"/>
      <c r="SFQ176" s="1"/>
      <c r="SFR176" s="1"/>
      <c r="SFS176" s="1"/>
      <c r="SFT176" s="1"/>
      <c r="SFU176" s="1"/>
      <c r="SFV176" s="1"/>
      <c r="SFW176" s="1"/>
      <c r="SFX176" s="1"/>
      <c r="SFY176" s="1"/>
      <c r="SFZ176" s="1"/>
      <c r="SGA176" s="1"/>
      <c r="SGB176" s="1"/>
      <c r="SGC176" s="1"/>
      <c r="SGD176" s="1"/>
      <c r="SGE176" s="1"/>
      <c r="SGF176" s="1"/>
      <c r="SGG176" s="1"/>
      <c r="SGH176" s="1"/>
      <c r="SGI176" s="1"/>
      <c r="SGJ176" s="1"/>
      <c r="SGK176" s="1"/>
      <c r="SGL176" s="1"/>
      <c r="SGM176" s="1"/>
      <c r="SGN176" s="1"/>
      <c r="SGO176" s="1"/>
      <c r="SGP176" s="1"/>
      <c r="SGQ176" s="1"/>
      <c r="SGR176" s="1"/>
      <c r="SGS176" s="1"/>
      <c r="SGT176" s="1"/>
      <c r="SGU176" s="1"/>
      <c r="SGV176" s="1"/>
      <c r="SGW176" s="1"/>
      <c r="SGX176" s="1"/>
      <c r="SGY176" s="1"/>
      <c r="SGZ176" s="1"/>
      <c r="SHA176" s="1"/>
      <c r="SHB176" s="1"/>
      <c r="SHC176" s="1"/>
      <c r="SHD176" s="1"/>
      <c r="SHE176" s="1"/>
      <c r="SHF176" s="1"/>
      <c r="SHG176" s="1"/>
      <c r="SHH176" s="1"/>
      <c r="SHI176" s="1"/>
      <c r="SHJ176" s="1"/>
      <c r="SHK176" s="1"/>
      <c r="SHL176" s="1"/>
      <c r="SHM176" s="1"/>
      <c r="SHN176" s="1"/>
      <c r="SHO176" s="1"/>
      <c r="SHP176" s="1"/>
      <c r="SHQ176" s="1"/>
      <c r="SHR176" s="1"/>
      <c r="SHS176" s="1"/>
      <c r="SHT176" s="1"/>
      <c r="SHU176" s="1"/>
      <c r="SHV176" s="1"/>
      <c r="SHW176" s="1"/>
      <c r="SHX176" s="1"/>
      <c r="SHY176" s="1"/>
      <c r="SHZ176" s="1"/>
      <c r="SIA176" s="1"/>
      <c r="SIB176" s="1"/>
      <c r="SIC176" s="1"/>
      <c r="SID176" s="1"/>
      <c r="SIE176" s="1"/>
      <c r="SIF176" s="1"/>
      <c r="SIG176" s="1"/>
      <c r="SIH176" s="1"/>
      <c r="SII176" s="1"/>
      <c r="SIJ176" s="1"/>
      <c r="SIK176" s="1"/>
      <c r="SIL176" s="1"/>
      <c r="SIM176" s="1"/>
      <c r="SIN176" s="1"/>
      <c r="SIO176" s="1"/>
      <c r="SIP176" s="1"/>
      <c r="SIQ176" s="1"/>
      <c r="SIR176" s="1"/>
      <c r="SIS176" s="1"/>
      <c r="SIT176" s="1"/>
      <c r="SIU176" s="1"/>
      <c r="SIV176" s="1"/>
      <c r="SIW176" s="1"/>
      <c r="SIX176" s="1"/>
      <c r="SIY176" s="1"/>
      <c r="SIZ176" s="1"/>
      <c r="SJA176" s="1"/>
      <c r="SJB176" s="1"/>
      <c r="SJC176" s="1"/>
      <c r="SJD176" s="1"/>
      <c r="SJE176" s="1"/>
      <c r="SJF176" s="1"/>
      <c r="SJG176" s="1"/>
      <c r="SJH176" s="1"/>
      <c r="SJI176" s="1"/>
      <c r="SJJ176" s="1"/>
      <c r="SJK176" s="1"/>
      <c r="SJL176" s="1"/>
      <c r="SJM176" s="1"/>
      <c r="SJN176" s="1"/>
      <c r="SJO176" s="1"/>
      <c r="SJP176" s="1"/>
      <c r="SJQ176" s="1"/>
      <c r="SJR176" s="1"/>
      <c r="SJS176" s="1"/>
      <c r="SJT176" s="1"/>
      <c r="SJU176" s="1"/>
      <c r="SJV176" s="1"/>
      <c r="SJW176" s="1"/>
      <c r="SJX176" s="1"/>
      <c r="SJY176" s="1"/>
      <c r="SJZ176" s="1"/>
      <c r="SKA176" s="1"/>
      <c r="SKB176" s="1"/>
      <c r="SKC176" s="1"/>
      <c r="SKD176" s="1"/>
      <c r="SKE176" s="1"/>
      <c r="SKF176" s="1"/>
      <c r="SKG176" s="1"/>
      <c r="SKH176" s="1"/>
      <c r="SKI176" s="1"/>
      <c r="SKJ176" s="1"/>
      <c r="SKK176" s="1"/>
      <c r="SKL176" s="1"/>
      <c r="SKM176" s="1"/>
      <c r="SKN176" s="1"/>
      <c r="SKO176" s="1"/>
      <c r="SKP176" s="1"/>
      <c r="SKQ176" s="1"/>
      <c r="SKR176" s="1"/>
      <c r="SKS176" s="1"/>
      <c r="SKT176" s="1"/>
      <c r="SKU176" s="1"/>
      <c r="SKV176" s="1"/>
      <c r="SKW176" s="1"/>
      <c r="SKX176" s="1"/>
      <c r="SKY176" s="1"/>
      <c r="SKZ176" s="1"/>
      <c r="SLA176" s="1"/>
      <c r="SLB176" s="1"/>
      <c r="SLC176" s="1"/>
      <c r="SLD176" s="1"/>
      <c r="SLE176" s="1"/>
      <c r="SLF176" s="1"/>
      <c r="SLG176" s="1"/>
      <c r="SLH176" s="1"/>
      <c r="SLI176" s="1"/>
      <c r="SLJ176" s="1"/>
      <c r="SLK176" s="1"/>
      <c r="SLL176" s="1"/>
      <c r="SLM176" s="1"/>
      <c r="SLN176" s="1"/>
      <c r="SLO176" s="1"/>
      <c r="SLP176" s="1"/>
      <c r="SLQ176" s="1"/>
      <c r="SLR176" s="1"/>
      <c r="SLS176" s="1"/>
      <c r="SLT176" s="1"/>
      <c r="SLU176" s="1"/>
      <c r="SLV176" s="1"/>
      <c r="SLW176" s="1"/>
      <c r="SLX176" s="1"/>
      <c r="SLY176" s="1"/>
      <c r="SLZ176" s="1"/>
      <c r="SMA176" s="1"/>
      <c r="SMB176" s="1"/>
      <c r="SMC176" s="1"/>
      <c r="SMD176" s="1"/>
      <c r="SME176" s="1"/>
      <c r="SMF176" s="1"/>
      <c r="SMG176" s="1"/>
      <c r="SMH176" s="1"/>
      <c r="SMI176" s="1"/>
      <c r="SMJ176" s="1"/>
      <c r="SMK176" s="1"/>
      <c r="SML176" s="1"/>
      <c r="SMM176" s="1"/>
      <c r="SMN176" s="1"/>
      <c r="SMO176" s="1"/>
      <c r="SMP176" s="1"/>
      <c r="SMQ176" s="1"/>
      <c r="SMR176" s="1"/>
      <c r="SMS176" s="1"/>
      <c r="SMT176" s="1"/>
      <c r="SMU176" s="1"/>
      <c r="SMV176" s="1"/>
      <c r="SMW176" s="1"/>
      <c r="SMX176" s="1"/>
      <c r="SMY176" s="1"/>
      <c r="SMZ176" s="1"/>
      <c r="SNA176" s="1"/>
      <c r="SNB176" s="1"/>
      <c r="SNC176" s="1"/>
      <c r="SND176" s="1"/>
      <c r="SNE176" s="1"/>
      <c r="SNF176" s="1"/>
      <c r="SNG176" s="1"/>
      <c r="SNH176" s="1"/>
      <c r="SNI176" s="1"/>
      <c r="SNJ176" s="1"/>
      <c r="SNK176" s="1"/>
      <c r="SNL176" s="1"/>
      <c r="SNM176" s="1"/>
      <c r="SNN176" s="1"/>
      <c r="SNO176" s="1"/>
      <c r="SNP176" s="1"/>
      <c r="SNQ176" s="1"/>
      <c r="SNR176" s="1"/>
      <c r="SNS176" s="1"/>
      <c r="SNT176" s="1"/>
      <c r="SNU176" s="1"/>
      <c r="SNV176" s="1"/>
      <c r="SNW176" s="1"/>
      <c r="SNX176" s="1"/>
      <c r="SNY176" s="1"/>
      <c r="SNZ176" s="1"/>
      <c r="SOA176" s="1"/>
      <c r="SOB176" s="1"/>
      <c r="SOC176" s="1"/>
      <c r="SOD176" s="1"/>
      <c r="SOE176" s="1"/>
      <c r="SOF176" s="1"/>
      <c r="SOG176" s="1"/>
      <c r="SOH176" s="1"/>
      <c r="SOI176" s="1"/>
      <c r="SOJ176" s="1"/>
      <c r="SOK176" s="1"/>
      <c r="SOL176" s="1"/>
      <c r="SOM176" s="1"/>
      <c r="SON176" s="1"/>
      <c r="SOO176" s="1"/>
      <c r="SOP176" s="1"/>
      <c r="SOQ176" s="1"/>
      <c r="SOR176" s="1"/>
      <c r="SOS176" s="1"/>
      <c r="SOT176" s="1"/>
      <c r="SOU176" s="1"/>
      <c r="SOV176" s="1"/>
      <c r="SOW176" s="1"/>
      <c r="SOX176" s="1"/>
      <c r="SOY176" s="1"/>
      <c r="SOZ176" s="1"/>
      <c r="SPA176" s="1"/>
      <c r="SPB176" s="1"/>
      <c r="SPC176" s="1"/>
      <c r="SPD176" s="1"/>
      <c r="SPE176" s="1"/>
      <c r="SPF176" s="1"/>
      <c r="SPG176" s="1"/>
      <c r="SPH176" s="1"/>
      <c r="SPI176" s="1"/>
      <c r="SPJ176" s="1"/>
      <c r="SPK176" s="1"/>
      <c r="SPL176" s="1"/>
      <c r="SPM176" s="1"/>
      <c r="SPN176" s="1"/>
      <c r="SPO176" s="1"/>
      <c r="SPP176" s="1"/>
      <c r="SPQ176" s="1"/>
      <c r="SPR176" s="1"/>
      <c r="SPS176" s="1"/>
      <c r="SPT176" s="1"/>
      <c r="SPU176" s="1"/>
      <c r="SPV176" s="1"/>
      <c r="SPW176" s="1"/>
      <c r="SPX176" s="1"/>
      <c r="SPY176" s="1"/>
      <c r="SPZ176" s="1"/>
      <c r="SQA176" s="1"/>
      <c r="SQB176" s="1"/>
      <c r="SQC176" s="1"/>
      <c r="SQD176" s="1"/>
      <c r="SQE176" s="1"/>
      <c r="SQF176" s="1"/>
      <c r="SQG176" s="1"/>
      <c r="SQH176" s="1"/>
      <c r="SQI176" s="1"/>
      <c r="SQJ176" s="1"/>
      <c r="SQK176" s="1"/>
      <c r="SQL176" s="1"/>
      <c r="SQM176" s="1"/>
      <c r="SQN176" s="1"/>
      <c r="SQO176" s="1"/>
      <c r="SQP176" s="1"/>
      <c r="SQQ176" s="1"/>
      <c r="SQR176" s="1"/>
      <c r="SQS176" s="1"/>
      <c r="SQT176" s="1"/>
      <c r="SQU176" s="1"/>
      <c r="SQV176" s="1"/>
      <c r="SQW176" s="1"/>
      <c r="SQX176" s="1"/>
      <c r="SQY176" s="1"/>
      <c r="SQZ176" s="1"/>
      <c r="SRA176" s="1"/>
      <c r="SRB176" s="1"/>
      <c r="SRC176" s="1"/>
      <c r="SRD176" s="1"/>
      <c r="SRE176" s="1"/>
      <c r="SRF176" s="1"/>
      <c r="SRG176" s="1"/>
      <c r="SRH176" s="1"/>
      <c r="SRI176" s="1"/>
      <c r="SRJ176" s="1"/>
      <c r="SRK176" s="1"/>
      <c r="SRL176" s="1"/>
      <c r="SRM176" s="1"/>
      <c r="SRN176" s="1"/>
      <c r="SRO176" s="1"/>
      <c r="SRP176" s="1"/>
      <c r="SRQ176" s="1"/>
      <c r="SRR176" s="1"/>
      <c r="SRS176" s="1"/>
      <c r="SRT176" s="1"/>
      <c r="SRU176" s="1"/>
      <c r="SRV176" s="1"/>
      <c r="SRW176" s="1"/>
      <c r="SRX176" s="1"/>
      <c r="SRY176" s="1"/>
      <c r="SRZ176" s="1"/>
      <c r="SSA176" s="1"/>
      <c r="SSB176" s="1"/>
      <c r="SSC176" s="1"/>
      <c r="SSD176" s="1"/>
      <c r="SSE176" s="1"/>
      <c r="SSF176" s="1"/>
      <c r="SSG176" s="1"/>
      <c r="SSH176" s="1"/>
      <c r="SSI176" s="1"/>
      <c r="SSJ176" s="1"/>
      <c r="SSK176" s="1"/>
      <c r="SSL176" s="1"/>
      <c r="SSM176" s="1"/>
      <c r="SSN176" s="1"/>
      <c r="SSO176" s="1"/>
      <c r="SSP176" s="1"/>
      <c r="SSQ176" s="1"/>
      <c r="SSR176" s="1"/>
      <c r="SSS176" s="1"/>
      <c r="SST176" s="1"/>
      <c r="SSU176" s="1"/>
      <c r="SSV176" s="1"/>
      <c r="SSW176" s="1"/>
      <c r="SSX176" s="1"/>
      <c r="SSY176" s="1"/>
      <c r="SSZ176" s="1"/>
      <c r="STA176" s="1"/>
      <c r="STB176" s="1"/>
      <c r="STC176" s="1"/>
      <c r="STD176" s="1"/>
      <c r="STE176" s="1"/>
      <c r="STF176" s="1"/>
      <c r="STG176" s="1"/>
      <c r="STH176" s="1"/>
      <c r="STI176" s="1"/>
      <c r="STJ176" s="1"/>
      <c r="STK176" s="1"/>
      <c r="STL176" s="1"/>
      <c r="STM176" s="1"/>
      <c r="STN176" s="1"/>
      <c r="STO176" s="1"/>
      <c r="STP176" s="1"/>
      <c r="STQ176" s="1"/>
      <c r="STR176" s="1"/>
      <c r="STS176" s="1"/>
      <c r="STT176" s="1"/>
      <c r="STU176" s="1"/>
      <c r="STV176" s="1"/>
      <c r="STW176" s="1"/>
      <c r="STX176" s="1"/>
      <c r="STY176" s="1"/>
      <c r="STZ176" s="1"/>
      <c r="SUA176" s="1"/>
      <c r="SUB176" s="1"/>
      <c r="SUC176" s="1"/>
      <c r="SUD176" s="1"/>
      <c r="SUE176" s="1"/>
      <c r="SUF176" s="1"/>
      <c r="SUG176" s="1"/>
      <c r="SUH176" s="1"/>
      <c r="SUI176" s="1"/>
      <c r="SUJ176" s="1"/>
      <c r="SUK176" s="1"/>
      <c r="SUL176" s="1"/>
      <c r="SUM176" s="1"/>
      <c r="SUN176" s="1"/>
      <c r="SUO176" s="1"/>
      <c r="SUP176" s="1"/>
      <c r="SUQ176" s="1"/>
      <c r="SUR176" s="1"/>
      <c r="SUS176" s="1"/>
      <c r="SUT176" s="1"/>
      <c r="SUU176" s="1"/>
      <c r="SUV176" s="1"/>
      <c r="SUW176" s="1"/>
      <c r="SUX176" s="1"/>
      <c r="SUY176" s="1"/>
      <c r="SUZ176" s="1"/>
      <c r="SVA176" s="1"/>
      <c r="SVB176" s="1"/>
      <c r="SVC176" s="1"/>
      <c r="SVD176" s="1"/>
      <c r="SVE176" s="1"/>
      <c r="SVF176" s="1"/>
      <c r="SVG176" s="1"/>
      <c r="SVH176" s="1"/>
      <c r="SVI176" s="1"/>
      <c r="SVJ176" s="1"/>
      <c r="SVK176" s="1"/>
      <c r="SVL176" s="1"/>
      <c r="SVM176" s="1"/>
      <c r="SVN176" s="1"/>
      <c r="SVO176" s="1"/>
      <c r="SVP176" s="1"/>
      <c r="SVQ176" s="1"/>
      <c r="SVR176" s="1"/>
      <c r="SVS176" s="1"/>
      <c r="SVT176" s="1"/>
      <c r="SVU176" s="1"/>
      <c r="SVV176" s="1"/>
      <c r="SVW176" s="1"/>
      <c r="SVX176" s="1"/>
      <c r="SVY176" s="1"/>
      <c r="SVZ176" s="1"/>
      <c r="SWA176" s="1"/>
      <c r="SWB176" s="1"/>
      <c r="SWC176" s="1"/>
      <c r="SWD176" s="1"/>
      <c r="SWE176" s="1"/>
      <c r="SWF176" s="1"/>
      <c r="SWG176" s="1"/>
      <c r="SWH176" s="1"/>
      <c r="SWI176" s="1"/>
      <c r="SWJ176" s="1"/>
      <c r="SWK176" s="1"/>
      <c r="SWL176" s="1"/>
      <c r="SWM176" s="1"/>
      <c r="SWN176" s="1"/>
      <c r="SWO176" s="1"/>
      <c r="SWP176" s="1"/>
      <c r="SWQ176" s="1"/>
      <c r="SWR176" s="1"/>
      <c r="SWS176" s="1"/>
      <c r="SWT176" s="1"/>
      <c r="SWU176" s="1"/>
      <c r="SWV176" s="1"/>
      <c r="SWW176" s="1"/>
      <c r="SWX176" s="1"/>
      <c r="SWY176" s="1"/>
      <c r="SWZ176" s="1"/>
      <c r="SXA176" s="1"/>
      <c r="SXB176" s="1"/>
      <c r="SXC176" s="1"/>
      <c r="SXD176" s="1"/>
      <c r="SXE176" s="1"/>
      <c r="SXF176" s="1"/>
      <c r="SXG176" s="1"/>
      <c r="SXH176" s="1"/>
      <c r="SXI176" s="1"/>
      <c r="SXJ176" s="1"/>
      <c r="SXK176" s="1"/>
      <c r="SXL176" s="1"/>
      <c r="SXM176" s="1"/>
      <c r="SXN176" s="1"/>
      <c r="SXO176" s="1"/>
      <c r="SXP176" s="1"/>
      <c r="SXQ176" s="1"/>
      <c r="SXR176" s="1"/>
      <c r="SXS176" s="1"/>
      <c r="SXT176" s="1"/>
      <c r="SXU176" s="1"/>
      <c r="SXV176" s="1"/>
      <c r="SXW176" s="1"/>
      <c r="SXX176" s="1"/>
      <c r="SXY176" s="1"/>
      <c r="SXZ176" s="1"/>
      <c r="SYA176" s="1"/>
      <c r="SYB176" s="1"/>
      <c r="SYC176" s="1"/>
      <c r="SYD176" s="1"/>
      <c r="SYE176" s="1"/>
      <c r="SYF176" s="1"/>
      <c r="SYG176" s="1"/>
      <c r="SYH176" s="1"/>
      <c r="SYI176" s="1"/>
      <c r="SYJ176" s="1"/>
      <c r="SYK176" s="1"/>
      <c r="SYL176" s="1"/>
      <c r="SYM176" s="1"/>
      <c r="SYN176" s="1"/>
      <c r="SYO176" s="1"/>
      <c r="SYP176" s="1"/>
      <c r="SYQ176" s="1"/>
      <c r="SYR176" s="1"/>
      <c r="SYS176" s="1"/>
      <c r="SYT176" s="1"/>
      <c r="SYU176" s="1"/>
      <c r="SYV176" s="1"/>
      <c r="SYW176" s="1"/>
      <c r="SYX176" s="1"/>
      <c r="SYY176" s="1"/>
      <c r="SYZ176" s="1"/>
      <c r="SZA176" s="1"/>
      <c r="SZB176" s="1"/>
      <c r="SZC176" s="1"/>
      <c r="SZD176" s="1"/>
      <c r="SZE176" s="1"/>
      <c r="SZF176" s="1"/>
      <c r="SZG176" s="1"/>
      <c r="SZH176" s="1"/>
      <c r="SZI176" s="1"/>
      <c r="SZJ176" s="1"/>
      <c r="SZK176" s="1"/>
      <c r="SZL176" s="1"/>
      <c r="SZM176" s="1"/>
      <c r="SZN176" s="1"/>
      <c r="SZO176" s="1"/>
      <c r="SZP176" s="1"/>
      <c r="SZQ176" s="1"/>
      <c r="SZR176" s="1"/>
      <c r="SZS176" s="1"/>
      <c r="SZT176" s="1"/>
      <c r="SZU176" s="1"/>
      <c r="SZV176" s="1"/>
      <c r="SZW176" s="1"/>
      <c r="SZX176" s="1"/>
      <c r="SZY176" s="1"/>
      <c r="SZZ176" s="1"/>
      <c r="TAA176" s="1"/>
      <c r="TAB176" s="1"/>
      <c r="TAC176" s="1"/>
      <c r="TAD176" s="1"/>
      <c r="TAE176" s="1"/>
      <c r="TAF176" s="1"/>
      <c r="TAG176" s="1"/>
      <c r="TAH176" s="1"/>
      <c r="TAI176" s="1"/>
      <c r="TAJ176" s="1"/>
      <c r="TAK176" s="1"/>
      <c r="TAL176" s="1"/>
      <c r="TAM176" s="1"/>
      <c r="TAN176" s="1"/>
      <c r="TAO176" s="1"/>
      <c r="TAP176" s="1"/>
      <c r="TAQ176" s="1"/>
      <c r="TAR176" s="1"/>
      <c r="TAS176" s="1"/>
      <c r="TAT176" s="1"/>
      <c r="TAU176" s="1"/>
      <c r="TAV176" s="1"/>
      <c r="TAW176" s="1"/>
      <c r="TAX176" s="1"/>
      <c r="TAY176" s="1"/>
      <c r="TAZ176" s="1"/>
      <c r="TBA176" s="1"/>
      <c r="TBB176" s="1"/>
      <c r="TBC176" s="1"/>
      <c r="TBD176" s="1"/>
      <c r="TBE176" s="1"/>
      <c r="TBF176" s="1"/>
      <c r="TBG176" s="1"/>
      <c r="TBH176" s="1"/>
      <c r="TBI176" s="1"/>
      <c r="TBJ176" s="1"/>
      <c r="TBK176" s="1"/>
      <c r="TBL176" s="1"/>
      <c r="TBM176" s="1"/>
      <c r="TBN176" s="1"/>
      <c r="TBO176" s="1"/>
      <c r="TBP176" s="1"/>
      <c r="TBQ176" s="1"/>
      <c r="TBR176" s="1"/>
      <c r="TBS176" s="1"/>
      <c r="TBT176" s="1"/>
      <c r="TBU176" s="1"/>
      <c r="TBV176" s="1"/>
      <c r="TBW176" s="1"/>
      <c r="TBX176" s="1"/>
      <c r="TBY176" s="1"/>
      <c r="TBZ176" s="1"/>
      <c r="TCA176" s="1"/>
      <c r="TCB176" s="1"/>
      <c r="TCC176" s="1"/>
      <c r="TCD176" s="1"/>
      <c r="TCE176" s="1"/>
      <c r="TCF176" s="1"/>
      <c r="TCG176" s="1"/>
      <c r="TCH176" s="1"/>
      <c r="TCI176" s="1"/>
      <c r="TCJ176" s="1"/>
      <c r="TCK176" s="1"/>
      <c r="TCL176" s="1"/>
      <c r="TCM176" s="1"/>
      <c r="TCN176" s="1"/>
      <c r="TCO176" s="1"/>
      <c r="TCP176" s="1"/>
      <c r="TCQ176" s="1"/>
      <c r="TCR176" s="1"/>
      <c r="TCS176" s="1"/>
      <c r="TCT176" s="1"/>
      <c r="TCU176" s="1"/>
      <c r="TCV176" s="1"/>
      <c r="TCW176" s="1"/>
      <c r="TCX176" s="1"/>
      <c r="TCY176" s="1"/>
      <c r="TCZ176" s="1"/>
      <c r="TDA176" s="1"/>
      <c r="TDB176" s="1"/>
      <c r="TDC176" s="1"/>
      <c r="TDD176" s="1"/>
      <c r="TDE176" s="1"/>
      <c r="TDF176" s="1"/>
      <c r="TDG176" s="1"/>
      <c r="TDH176" s="1"/>
      <c r="TDI176" s="1"/>
      <c r="TDJ176" s="1"/>
      <c r="TDK176" s="1"/>
      <c r="TDL176" s="1"/>
      <c r="TDM176" s="1"/>
      <c r="TDN176" s="1"/>
      <c r="TDO176" s="1"/>
      <c r="TDP176" s="1"/>
      <c r="TDQ176" s="1"/>
      <c r="TDR176" s="1"/>
      <c r="TDS176" s="1"/>
      <c r="TDT176" s="1"/>
      <c r="TDU176" s="1"/>
      <c r="TDV176" s="1"/>
      <c r="TDW176" s="1"/>
      <c r="TDX176" s="1"/>
      <c r="TDY176" s="1"/>
      <c r="TDZ176" s="1"/>
      <c r="TEA176" s="1"/>
      <c r="TEB176" s="1"/>
      <c r="TEC176" s="1"/>
      <c r="TED176" s="1"/>
      <c r="TEE176" s="1"/>
      <c r="TEF176" s="1"/>
      <c r="TEG176" s="1"/>
      <c r="TEH176" s="1"/>
      <c r="TEI176" s="1"/>
      <c r="TEJ176" s="1"/>
      <c r="TEK176" s="1"/>
      <c r="TEL176" s="1"/>
      <c r="TEM176" s="1"/>
      <c r="TEN176" s="1"/>
      <c r="TEO176" s="1"/>
      <c r="TEP176" s="1"/>
      <c r="TEQ176" s="1"/>
      <c r="TER176" s="1"/>
      <c r="TES176" s="1"/>
      <c r="TET176" s="1"/>
      <c r="TEU176" s="1"/>
      <c r="TEV176" s="1"/>
      <c r="TEW176" s="1"/>
      <c r="TEX176" s="1"/>
      <c r="TEY176" s="1"/>
      <c r="TEZ176" s="1"/>
      <c r="TFA176" s="1"/>
      <c r="TFB176" s="1"/>
      <c r="TFC176" s="1"/>
      <c r="TFD176" s="1"/>
      <c r="TFE176" s="1"/>
      <c r="TFF176" s="1"/>
      <c r="TFG176" s="1"/>
      <c r="TFH176" s="1"/>
      <c r="TFI176" s="1"/>
      <c r="TFJ176" s="1"/>
      <c r="TFK176" s="1"/>
      <c r="TFL176" s="1"/>
      <c r="TFM176" s="1"/>
      <c r="TFN176" s="1"/>
      <c r="TFO176" s="1"/>
      <c r="TFP176" s="1"/>
      <c r="TFQ176" s="1"/>
      <c r="TFR176" s="1"/>
      <c r="TFS176" s="1"/>
      <c r="TFT176" s="1"/>
      <c r="TFU176" s="1"/>
      <c r="TFV176" s="1"/>
      <c r="TFW176" s="1"/>
      <c r="TFX176" s="1"/>
      <c r="TFY176" s="1"/>
      <c r="TFZ176" s="1"/>
      <c r="TGA176" s="1"/>
      <c r="TGB176" s="1"/>
      <c r="TGC176" s="1"/>
      <c r="TGD176" s="1"/>
      <c r="TGE176" s="1"/>
      <c r="TGF176" s="1"/>
      <c r="TGG176" s="1"/>
      <c r="TGH176" s="1"/>
      <c r="TGI176" s="1"/>
      <c r="TGJ176" s="1"/>
      <c r="TGK176" s="1"/>
      <c r="TGL176" s="1"/>
      <c r="TGM176" s="1"/>
      <c r="TGN176" s="1"/>
      <c r="TGO176" s="1"/>
      <c r="TGP176" s="1"/>
      <c r="TGQ176" s="1"/>
      <c r="TGR176" s="1"/>
      <c r="TGS176" s="1"/>
      <c r="TGT176" s="1"/>
      <c r="TGU176" s="1"/>
      <c r="TGV176" s="1"/>
      <c r="TGW176" s="1"/>
      <c r="TGX176" s="1"/>
      <c r="TGY176" s="1"/>
      <c r="TGZ176" s="1"/>
      <c r="THA176" s="1"/>
      <c r="THB176" s="1"/>
      <c r="THC176" s="1"/>
      <c r="THD176" s="1"/>
      <c r="THE176" s="1"/>
      <c r="THF176" s="1"/>
      <c r="THG176" s="1"/>
      <c r="THH176" s="1"/>
      <c r="THI176" s="1"/>
      <c r="THJ176" s="1"/>
      <c r="THK176" s="1"/>
      <c r="THL176" s="1"/>
      <c r="THM176" s="1"/>
      <c r="THN176" s="1"/>
      <c r="THO176" s="1"/>
      <c r="THP176" s="1"/>
      <c r="THQ176" s="1"/>
      <c r="THR176" s="1"/>
      <c r="THS176" s="1"/>
      <c r="THT176" s="1"/>
      <c r="THU176" s="1"/>
      <c r="THV176" s="1"/>
      <c r="THW176" s="1"/>
      <c r="THX176" s="1"/>
      <c r="THY176" s="1"/>
      <c r="THZ176" s="1"/>
      <c r="TIA176" s="1"/>
      <c r="TIB176" s="1"/>
      <c r="TIC176" s="1"/>
      <c r="TID176" s="1"/>
      <c r="TIE176" s="1"/>
      <c r="TIF176" s="1"/>
      <c r="TIG176" s="1"/>
      <c r="TIH176" s="1"/>
      <c r="TII176" s="1"/>
      <c r="TIJ176" s="1"/>
      <c r="TIK176" s="1"/>
      <c r="TIL176" s="1"/>
      <c r="TIM176" s="1"/>
      <c r="TIN176" s="1"/>
      <c r="TIO176" s="1"/>
      <c r="TIP176" s="1"/>
      <c r="TIQ176" s="1"/>
      <c r="TIR176" s="1"/>
      <c r="TIS176" s="1"/>
      <c r="TIT176" s="1"/>
      <c r="TIU176" s="1"/>
      <c r="TIV176" s="1"/>
      <c r="TIW176" s="1"/>
      <c r="TIX176" s="1"/>
      <c r="TIY176" s="1"/>
      <c r="TIZ176" s="1"/>
      <c r="TJA176" s="1"/>
      <c r="TJB176" s="1"/>
      <c r="TJC176" s="1"/>
      <c r="TJD176" s="1"/>
      <c r="TJE176" s="1"/>
      <c r="TJF176" s="1"/>
      <c r="TJG176" s="1"/>
      <c r="TJH176" s="1"/>
      <c r="TJI176" s="1"/>
      <c r="TJJ176" s="1"/>
      <c r="TJK176" s="1"/>
      <c r="TJL176" s="1"/>
      <c r="TJM176" s="1"/>
      <c r="TJN176" s="1"/>
      <c r="TJO176" s="1"/>
      <c r="TJP176" s="1"/>
      <c r="TJQ176" s="1"/>
      <c r="TJR176" s="1"/>
      <c r="TJS176" s="1"/>
      <c r="TJT176" s="1"/>
      <c r="TJU176" s="1"/>
      <c r="TJV176" s="1"/>
      <c r="TJW176" s="1"/>
      <c r="TJX176" s="1"/>
      <c r="TJY176" s="1"/>
      <c r="TJZ176" s="1"/>
      <c r="TKA176" s="1"/>
      <c r="TKB176" s="1"/>
      <c r="TKC176" s="1"/>
      <c r="TKD176" s="1"/>
      <c r="TKE176" s="1"/>
      <c r="TKF176" s="1"/>
      <c r="TKG176" s="1"/>
      <c r="TKH176" s="1"/>
      <c r="TKI176" s="1"/>
      <c r="TKJ176" s="1"/>
      <c r="TKK176" s="1"/>
      <c r="TKL176" s="1"/>
      <c r="TKM176" s="1"/>
      <c r="TKN176" s="1"/>
      <c r="TKO176" s="1"/>
      <c r="TKP176" s="1"/>
      <c r="TKQ176" s="1"/>
      <c r="TKR176" s="1"/>
      <c r="TKS176" s="1"/>
      <c r="TKT176" s="1"/>
      <c r="TKU176" s="1"/>
      <c r="TKV176" s="1"/>
      <c r="TKW176" s="1"/>
      <c r="TKX176" s="1"/>
      <c r="TKY176" s="1"/>
      <c r="TKZ176" s="1"/>
      <c r="TLA176" s="1"/>
      <c r="TLB176" s="1"/>
      <c r="TLC176" s="1"/>
      <c r="TLD176" s="1"/>
      <c r="TLE176" s="1"/>
      <c r="TLF176" s="1"/>
      <c r="TLG176" s="1"/>
      <c r="TLH176" s="1"/>
      <c r="TLI176" s="1"/>
      <c r="TLJ176" s="1"/>
      <c r="TLK176" s="1"/>
      <c r="TLL176" s="1"/>
      <c r="TLM176" s="1"/>
      <c r="TLN176" s="1"/>
      <c r="TLO176" s="1"/>
      <c r="TLP176" s="1"/>
      <c r="TLQ176" s="1"/>
      <c r="TLR176" s="1"/>
      <c r="TLS176" s="1"/>
      <c r="TLT176" s="1"/>
      <c r="TLU176" s="1"/>
      <c r="TLV176" s="1"/>
      <c r="TLW176" s="1"/>
      <c r="TLX176" s="1"/>
      <c r="TLY176" s="1"/>
      <c r="TLZ176" s="1"/>
      <c r="TMA176" s="1"/>
      <c r="TMB176" s="1"/>
      <c r="TMC176" s="1"/>
      <c r="TMD176" s="1"/>
      <c r="TME176" s="1"/>
      <c r="TMF176" s="1"/>
      <c r="TMG176" s="1"/>
      <c r="TMH176" s="1"/>
      <c r="TMI176" s="1"/>
      <c r="TMJ176" s="1"/>
      <c r="TMK176" s="1"/>
      <c r="TML176" s="1"/>
      <c r="TMM176" s="1"/>
      <c r="TMN176" s="1"/>
      <c r="TMO176" s="1"/>
      <c r="TMP176" s="1"/>
      <c r="TMQ176" s="1"/>
      <c r="TMR176" s="1"/>
      <c r="TMS176" s="1"/>
      <c r="TMT176" s="1"/>
      <c r="TMU176" s="1"/>
      <c r="TMV176" s="1"/>
      <c r="TMW176" s="1"/>
      <c r="TMX176" s="1"/>
      <c r="TMY176" s="1"/>
      <c r="TMZ176" s="1"/>
      <c r="TNA176" s="1"/>
      <c r="TNB176" s="1"/>
      <c r="TNC176" s="1"/>
      <c r="TND176" s="1"/>
      <c r="TNE176" s="1"/>
      <c r="TNF176" s="1"/>
      <c r="TNG176" s="1"/>
      <c r="TNH176" s="1"/>
      <c r="TNI176" s="1"/>
      <c r="TNJ176" s="1"/>
      <c r="TNK176" s="1"/>
      <c r="TNL176" s="1"/>
      <c r="TNM176" s="1"/>
      <c r="TNN176" s="1"/>
      <c r="TNO176" s="1"/>
      <c r="TNP176" s="1"/>
      <c r="TNQ176" s="1"/>
      <c r="TNR176" s="1"/>
      <c r="TNS176" s="1"/>
      <c r="TNT176" s="1"/>
      <c r="TNU176" s="1"/>
      <c r="TNV176" s="1"/>
      <c r="TNW176" s="1"/>
      <c r="TNX176" s="1"/>
      <c r="TNY176" s="1"/>
      <c r="TNZ176" s="1"/>
      <c r="TOA176" s="1"/>
      <c r="TOB176" s="1"/>
      <c r="TOC176" s="1"/>
      <c r="TOD176" s="1"/>
      <c r="TOE176" s="1"/>
      <c r="TOF176" s="1"/>
      <c r="TOG176" s="1"/>
      <c r="TOH176" s="1"/>
      <c r="TOI176" s="1"/>
      <c r="TOJ176" s="1"/>
      <c r="TOK176" s="1"/>
      <c r="TOL176" s="1"/>
      <c r="TOM176" s="1"/>
      <c r="TON176" s="1"/>
      <c r="TOO176" s="1"/>
      <c r="TOP176" s="1"/>
      <c r="TOQ176" s="1"/>
      <c r="TOR176" s="1"/>
      <c r="TOS176" s="1"/>
      <c r="TOT176" s="1"/>
      <c r="TOU176" s="1"/>
      <c r="TOV176" s="1"/>
      <c r="TOW176" s="1"/>
      <c r="TOX176" s="1"/>
      <c r="TOY176" s="1"/>
      <c r="TOZ176" s="1"/>
      <c r="TPA176" s="1"/>
      <c r="TPB176" s="1"/>
      <c r="TPC176" s="1"/>
      <c r="TPD176" s="1"/>
      <c r="TPE176" s="1"/>
      <c r="TPF176" s="1"/>
      <c r="TPG176" s="1"/>
      <c r="TPH176" s="1"/>
      <c r="TPI176" s="1"/>
      <c r="TPJ176" s="1"/>
      <c r="TPK176" s="1"/>
      <c r="TPL176" s="1"/>
      <c r="TPM176" s="1"/>
      <c r="TPN176" s="1"/>
      <c r="TPO176" s="1"/>
      <c r="TPP176" s="1"/>
      <c r="TPQ176" s="1"/>
      <c r="TPR176" s="1"/>
      <c r="TPS176" s="1"/>
      <c r="TPT176" s="1"/>
      <c r="TPU176" s="1"/>
      <c r="TPV176" s="1"/>
      <c r="TPW176" s="1"/>
      <c r="TPX176" s="1"/>
      <c r="TPY176" s="1"/>
      <c r="TPZ176" s="1"/>
      <c r="TQA176" s="1"/>
      <c r="TQB176" s="1"/>
      <c r="TQC176" s="1"/>
      <c r="TQD176" s="1"/>
      <c r="TQE176" s="1"/>
      <c r="TQF176" s="1"/>
      <c r="TQG176" s="1"/>
      <c r="TQH176" s="1"/>
      <c r="TQI176" s="1"/>
      <c r="TQJ176" s="1"/>
      <c r="TQK176" s="1"/>
      <c r="TQL176" s="1"/>
      <c r="TQM176" s="1"/>
      <c r="TQN176" s="1"/>
      <c r="TQO176" s="1"/>
      <c r="TQP176" s="1"/>
      <c r="TQQ176" s="1"/>
      <c r="TQR176" s="1"/>
      <c r="TQS176" s="1"/>
      <c r="TQT176" s="1"/>
      <c r="TQU176" s="1"/>
      <c r="TQV176" s="1"/>
      <c r="TQW176" s="1"/>
      <c r="TQX176" s="1"/>
      <c r="TQY176" s="1"/>
      <c r="TQZ176" s="1"/>
      <c r="TRA176" s="1"/>
      <c r="TRB176" s="1"/>
      <c r="TRC176" s="1"/>
      <c r="TRD176" s="1"/>
      <c r="TRE176" s="1"/>
      <c r="TRF176" s="1"/>
      <c r="TRG176" s="1"/>
      <c r="TRH176" s="1"/>
      <c r="TRI176" s="1"/>
      <c r="TRJ176" s="1"/>
      <c r="TRK176" s="1"/>
      <c r="TRL176" s="1"/>
      <c r="TRM176" s="1"/>
      <c r="TRN176" s="1"/>
      <c r="TRO176" s="1"/>
      <c r="TRP176" s="1"/>
      <c r="TRQ176" s="1"/>
      <c r="TRR176" s="1"/>
      <c r="TRS176" s="1"/>
      <c r="TRT176" s="1"/>
      <c r="TRU176" s="1"/>
      <c r="TRV176" s="1"/>
      <c r="TRW176" s="1"/>
      <c r="TRX176" s="1"/>
      <c r="TRY176" s="1"/>
      <c r="TRZ176" s="1"/>
      <c r="TSA176" s="1"/>
      <c r="TSB176" s="1"/>
      <c r="TSC176" s="1"/>
      <c r="TSD176" s="1"/>
      <c r="TSE176" s="1"/>
      <c r="TSF176" s="1"/>
      <c r="TSG176" s="1"/>
      <c r="TSH176" s="1"/>
      <c r="TSI176" s="1"/>
      <c r="TSJ176" s="1"/>
      <c r="TSK176" s="1"/>
      <c r="TSL176" s="1"/>
      <c r="TSM176" s="1"/>
      <c r="TSN176" s="1"/>
      <c r="TSO176" s="1"/>
      <c r="TSP176" s="1"/>
      <c r="TSQ176" s="1"/>
      <c r="TSR176" s="1"/>
      <c r="TSS176" s="1"/>
      <c r="TST176" s="1"/>
      <c r="TSU176" s="1"/>
      <c r="TSV176" s="1"/>
      <c r="TSW176" s="1"/>
      <c r="TSX176" s="1"/>
      <c r="TSY176" s="1"/>
      <c r="TSZ176" s="1"/>
      <c r="TTA176" s="1"/>
      <c r="TTB176" s="1"/>
      <c r="TTC176" s="1"/>
      <c r="TTD176" s="1"/>
      <c r="TTE176" s="1"/>
      <c r="TTF176" s="1"/>
      <c r="TTG176" s="1"/>
      <c r="TTH176" s="1"/>
      <c r="TTI176" s="1"/>
      <c r="TTJ176" s="1"/>
      <c r="TTK176" s="1"/>
      <c r="TTL176" s="1"/>
      <c r="TTM176" s="1"/>
      <c r="TTN176" s="1"/>
      <c r="TTO176" s="1"/>
      <c r="TTP176" s="1"/>
      <c r="TTQ176" s="1"/>
      <c r="TTR176" s="1"/>
      <c r="TTS176" s="1"/>
      <c r="TTT176" s="1"/>
      <c r="TTU176" s="1"/>
      <c r="TTV176" s="1"/>
      <c r="TTW176" s="1"/>
      <c r="TTX176" s="1"/>
      <c r="TTY176" s="1"/>
      <c r="TTZ176" s="1"/>
      <c r="TUA176" s="1"/>
      <c r="TUB176" s="1"/>
      <c r="TUC176" s="1"/>
      <c r="TUD176" s="1"/>
      <c r="TUE176" s="1"/>
      <c r="TUF176" s="1"/>
      <c r="TUG176" s="1"/>
      <c r="TUH176" s="1"/>
      <c r="TUI176" s="1"/>
      <c r="TUJ176" s="1"/>
      <c r="TUK176" s="1"/>
      <c r="TUL176" s="1"/>
      <c r="TUM176" s="1"/>
      <c r="TUN176" s="1"/>
      <c r="TUO176" s="1"/>
      <c r="TUP176" s="1"/>
      <c r="TUQ176" s="1"/>
      <c r="TUR176" s="1"/>
      <c r="TUS176" s="1"/>
      <c r="TUT176" s="1"/>
      <c r="TUU176" s="1"/>
      <c r="TUV176" s="1"/>
      <c r="TUW176" s="1"/>
      <c r="TUX176" s="1"/>
      <c r="TUY176" s="1"/>
      <c r="TUZ176" s="1"/>
      <c r="TVA176" s="1"/>
      <c r="TVB176" s="1"/>
      <c r="TVC176" s="1"/>
      <c r="TVD176" s="1"/>
      <c r="TVE176" s="1"/>
      <c r="TVF176" s="1"/>
      <c r="TVG176" s="1"/>
      <c r="TVH176" s="1"/>
      <c r="TVI176" s="1"/>
      <c r="TVJ176" s="1"/>
      <c r="TVK176" s="1"/>
      <c r="TVL176" s="1"/>
      <c r="TVM176" s="1"/>
      <c r="TVN176" s="1"/>
      <c r="TVO176" s="1"/>
      <c r="TVP176" s="1"/>
      <c r="TVQ176" s="1"/>
      <c r="TVR176" s="1"/>
      <c r="TVS176" s="1"/>
      <c r="TVT176" s="1"/>
      <c r="TVU176" s="1"/>
      <c r="TVV176" s="1"/>
      <c r="TVW176" s="1"/>
      <c r="TVX176" s="1"/>
      <c r="TVY176" s="1"/>
      <c r="TVZ176" s="1"/>
      <c r="TWA176" s="1"/>
      <c r="TWB176" s="1"/>
      <c r="TWC176" s="1"/>
      <c r="TWD176" s="1"/>
      <c r="TWE176" s="1"/>
      <c r="TWF176" s="1"/>
      <c r="TWG176" s="1"/>
      <c r="TWH176" s="1"/>
      <c r="TWI176" s="1"/>
      <c r="TWJ176" s="1"/>
      <c r="TWK176" s="1"/>
      <c r="TWL176" s="1"/>
      <c r="TWM176" s="1"/>
      <c r="TWN176" s="1"/>
      <c r="TWO176" s="1"/>
      <c r="TWP176" s="1"/>
      <c r="TWQ176" s="1"/>
      <c r="TWR176" s="1"/>
      <c r="TWS176" s="1"/>
      <c r="TWT176" s="1"/>
      <c r="TWU176" s="1"/>
      <c r="TWV176" s="1"/>
      <c r="TWW176" s="1"/>
      <c r="TWX176" s="1"/>
      <c r="TWY176" s="1"/>
      <c r="TWZ176" s="1"/>
      <c r="TXA176" s="1"/>
      <c r="TXB176" s="1"/>
      <c r="TXC176" s="1"/>
      <c r="TXD176" s="1"/>
      <c r="TXE176" s="1"/>
      <c r="TXF176" s="1"/>
      <c r="TXG176" s="1"/>
      <c r="TXH176" s="1"/>
      <c r="TXI176" s="1"/>
      <c r="TXJ176" s="1"/>
      <c r="TXK176" s="1"/>
      <c r="TXL176" s="1"/>
      <c r="TXM176" s="1"/>
      <c r="TXN176" s="1"/>
      <c r="TXO176" s="1"/>
      <c r="TXP176" s="1"/>
      <c r="TXQ176" s="1"/>
      <c r="TXR176" s="1"/>
      <c r="TXS176" s="1"/>
      <c r="TXT176" s="1"/>
      <c r="TXU176" s="1"/>
      <c r="TXV176" s="1"/>
      <c r="TXW176" s="1"/>
      <c r="TXX176" s="1"/>
      <c r="TXY176" s="1"/>
      <c r="TXZ176" s="1"/>
      <c r="TYA176" s="1"/>
      <c r="TYB176" s="1"/>
      <c r="TYC176" s="1"/>
      <c r="TYD176" s="1"/>
      <c r="TYE176" s="1"/>
      <c r="TYF176" s="1"/>
      <c r="TYG176" s="1"/>
      <c r="TYH176" s="1"/>
      <c r="TYI176" s="1"/>
      <c r="TYJ176" s="1"/>
      <c r="TYK176" s="1"/>
      <c r="TYL176" s="1"/>
      <c r="TYM176" s="1"/>
      <c r="TYN176" s="1"/>
      <c r="TYO176" s="1"/>
      <c r="TYP176" s="1"/>
      <c r="TYQ176" s="1"/>
      <c r="TYR176" s="1"/>
      <c r="TYS176" s="1"/>
      <c r="TYT176" s="1"/>
      <c r="TYU176" s="1"/>
      <c r="TYV176" s="1"/>
      <c r="TYW176" s="1"/>
      <c r="TYX176" s="1"/>
      <c r="TYY176" s="1"/>
      <c r="TYZ176" s="1"/>
      <c r="TZA176" s="1"/>
      <c r="TZB176" s="1"/>
      <c r="TZC176" s="1"/>
      <c r="TZD176" s="1"/>
      <c r="TZE176" s="1"/>
      <c r="TZF176" s="1"/>
      <c r="TZG176" s="1"/>
      <c r="TZH176" s="1"/>
      <c r="TZI176" s="1"/>
      <c r="TZJ176" s="1"/>
      <c r="TZK176" s="1"/>
      <c r="TZL176" s="1"/>
      <c r="TZM176" s="1"/>
      <c r="TZN176" s="1"/>
      <c r="TZO176" s="1"/>
      <c r="TZP176" s="1"/>
      <c r="TZQ176" s="1"/>
      <c r="TZR176" s="1"/>
      <c r="TZS176" s="1"/>
      <c r="TZT176" s="1"/>
      <c r="TZU176" s="1"/>
      <c r="TZV176" s="1"/>
      <c r="TZW176" s="1"/>
      <c r="TZX176" s="1"/>
      <c r="TZY176" s="1"/>
      <c r="TZZ176" s="1"/>
      <c r="UAA176" s="1"/>
      <c r="UAB176" s="1"/>
      <c r="UAC176" s="1"/>
      <c r="UAD176" s="1"/>
      <c r="UAE176" s="1"/>
      <c r="UAF176" s="1"/>
      <c r="UAG176" s="1"/>
      <c r="UAH176" s="1"/>
      <c r="UAI176" s="1"/>
      <c r="UAJ176" s="1"/>
      <c r="UAK176" s="1"/>
      <c r="UAL176" s="1"/>
      <c r="UAM176" s="1"/>
      <c r="UAN176" s="1"/>
      <c r="UAO176" s="1"/>
      <c r="UAP176" s="1"/>
      <c r="UAQ176" s="1"/>
      <c r="UAR176" s="1"/>
      <c r="UAS176" s="1"/>
      <c r="UAT176" s="1"/>
      <c r="UAU176" s="1"/>
      <c r="UAV176" s="1"/>
      <c r="UAW176" s="1"/>
      <c r="UAX176" s="1"/>
      <c r="UAY176" s="1"/>
      <c r="UAZ176" s="1"/>
      <c r="UBA176" s="1"/>
      <c r="UBB176" s="1"/>
      <c r="UBC176" s="1"/>
      <c r="UBD176" s="1"/>
      <c r="UBE176" s="1"/>
      <c r="UBF176" s="1"/>
      <c r="UBG176" s="1"/>
      <c r="UBH176" s="1"/>
      <c r="UBI176" s="1"/>
      <c r="UBJ176" s="1"/>
      <c r="UBK176" s="1"/>
      <c r="UBL176" s="1"/>
      <c r="UBM176" s="1"/>
      <c r="UBN176" s="1"/>
      <c r="UBO176" s="1"/>
      <c r="UBP176" s="1"/>
      <c r="UBQ176" s="1"/>
      <c r="UBR176" s="1"/>
      <c r="UBS176" s="1"/>
      <c r="UBT176" s="1"/>
      <c r="UBU176" s="1"/>
      <c r="UBV176" s="1"/>
      <c r="UBW176" s="1"/>
      <c r="UBX176" s="1"/>
      <c r="UBY176" s="1"/>
      <c r="UBZ176" s="1"/>
      <c r="UCA176" s="1"/>
      <c r="UCB176" s="1"/>
      <c r="UCC176" s="1"/>
      <c r="UCD176" s="1"/>
      <c r="UCE176" s="1"/>
      <c r="UCF176" s="1"/>
      <c r="UCG176" s="1"/>
      <c r="UCH176" s="1"/>
      <c r="UCI176" s="1"/>
      <c r="UCJ176" s="1"/>
      <c r="UCK176" s="1"/>
      <c r="UCL176" s="1"/>
      <c r="UCM176" s="1"/>
      <c r="UCN176" s="1"/>
      <c r="UCO176" s="1"/>
      <c r="UCP176" s="1"/>
      <c r="UCQ176" s="1"/>
      <c r="UCR176" s="1"/>
      <c r="UCS176" s="1"/>
      <c r="UCT176" s="1"/>
      <c r="UCU176" s="1"/>
      <c r="UCV176" s="1"/>
      <c r="UCW176" s="1"/>
      <c r="UCX176" s="1"/>
      <c r="UCY176" s="1"/>
      <c r="UCZ176" s="1"/>
      <c r="UDA176" s="1"/>
      <c r="UDB176" s="1"/>
      <c r="UDC176" s="1"/>
      <c r="UDD176" s="1"/>
      <c r="UDE176" s="1"/>
      <c r="UDF176" s="1"/>
      <c r="UDG176" s="1"/>
      <c r="UDH176" s="1"/>
      <c r="UDI176" s="1"/>
      <c r="UDJ176" s="1"/>
      <c r="UDK176" s="1"/>
      <c r="UDL176" s="1"/>
      <c r="UDM176" s="1"/>
      <c r="UDN176" s="1"/>
      <c r="UDO176" s="1"/>
      <c r="UDP176" s="1"/>
      <c r="UDQ176" s="1"/>
      <c r="UDR176" s="1"/>
      <c r="UDS176" s="1"/>
      <c r="UDT176" s="1"/>
      <c r="UDU176" s="1"/>
      <c r="UDV176" s="1"/>
      <c r="UDW176" s="1"/>
      <c r="UDX176" s="1"/>
      <c r="UDY176" s="1"/>
      <c r="UDZ176" s="1"/>
      <c r="UEA176" s="1"/>
      <c r="UEB176" s="1"/>
      <c r="UEC176" s="1"/>
      <c r="UED176" s="1"/>
      <c r="UEE176" s="1"/>
      <c r="UEF176" s="1"/>
      <c r="UEG176" s="1"/>
      <c r="UEH176" s="1"/>
      <c r="UEI176" s="1"/>
      <c r="UEJ176" s="1"/>
      <c r="UEK176" s="1"/>
      <c r="UEL176" s="1"/>
      <c r="UEM176" s="1"/>
      <c r="UEN176" s="1"/>
      <c r="UEO176" s="1"/>
      <c r="UEP176" s="1"/>
      <c r="UEQ176" s="1"/>
      <c r="UER176" s="1"/>
      <c r="UES176" s="1"/>
      <c r="UET176" s="1"/>
      <c r="UEU176" s="1"/>
      <c r="UEV176" s="1"/>
      <c r="UEW176" s="1"/>
      <c r="UEX176" s="1"/>
      <c r="UEY176" s="1"/>
      <c r="UEZ176" s="1"/>
      <c r="UFA176" s="1"/>
      <c r="UFB176" s="1"/>
      <c r="UFC176" s="1"/>
      <c r="UFD176" s="1"/>
      <c r="UFE176" s="1"/>
      <c r="UFF176" s="1"/>
      <c r="UFG176" s="1"/>
      <c r="UFH176" s="1"/>
      <c r="UFI176" s="1"/>
      <c r="UFJ176" s="1"/>
      <c r="UFK176" s="1"/>
      <c r="UFL176" s="1"/>
      <c r="UFM176" s="1"/>
      <c r="UFN176" s="1"/>
      <c r="UFO176" s="1"/>
      <c r="UFP176" s="1"/>
      <c r="UFQ176" s="1"/>
      <c r="UFR176" s="1"/>
      <c r="UFS176" s="1"/>
      <c r="UFT176" s="1"/>
      <c r="UFU176" s="1"/>
      <c r="UFV176" s="1"/>
      <c r="UFW176" s="1"/>
      <c r="UFX176" s="1"/>
      <c r="UFY176" s="1"/>
      <c r="UFZ176" s="1"/>
      <c r="UGA176" s="1"/>
      <c r="UGB176" s="1"/>
      <c r="UGC176" s="1"/>
      <c r="UGD176" s="1"/>
      <c r="UGE176" s="1"/>
      <c r="UGF176" s="1"/>
      <c r="UGG176" s="1"/>
      <c r="UGH176" s="1"/>
      <c r="UGI176" s="1"/>
      <c r="UGJ176" s="1"/>
      <c r="UGK176" s="1"/>
      <c r="UGL176" s="1"/>
      <c r="UGM176" s="1"/>
      <c r="UGN176" s="1"/>
      <c r="UGO176" s="1"/>
      <c r="UGP176" s="1"/>
      <c r="UGQ176" s="1"/>
      <c r="UGR176" s="1"/>
      <c r="UGS176" s="1"/>
      <c r="UGT176" s="1"/>
      <c r="UGU176" s="1"/>
      <c r="UGV176" s="1"/>
      <c r="UGW176" s="1"/>
      <c r="UGX176" s="1"/>
      <c r="UGY176" s="1"/>
      <c r="UGZ176" s="1"/>
      <c r="UHA176" s="1"/>
      <c r="UHB176" s="1"/>
      <c r="UHC176" s="1"/>
      <c r="UHD176" s="1"/>
      <c r="UHE176" s="1"/>
      <c r="UHF176" s="1"/>
      <c r="UHG176" s="1"/>
      <c r="UHH176" s="1"/>
      <c r="UHI176" s="1"/>
      <c r="UHJ176" s="1"/>
      <c r="UHK176" s="1"/>
      <c r="UHL176" s="1"/>
      <c r="UHM176" s="1"/>
      <c r="UHN176" s="1"/>
      <c r="UHO176" s="1"/>
      <c r="UHP176" s="1"/>
      <c r="UHQ176" s="1"/>
      <c r="UHR176" s="1"/>
      <c r="UHS176" s="1"/>
      <c r="UHT176" s="1"/>
      <c r="UHU176" s="1"/>
      <c r="UHV176" s="1"/>
      <c r="UHW176" s="1"/>
      <c r="UHX176" s="1"/>
      <c r="UHY176" s="1"/>
      <c r="UHZ176" s="1"/>
      <c r="UIA176" s="1"/>
      <c r="UIB176" s="1"/>
      <c r="UIC176" s="1"/>
      <c r="UID176" s="1"/>
      <c r="UIE176" s="1"/>
      <c r="UIF176" s="1"/>
      <c r="UIG176" s="1"/>
      <c r="UIH176" s="1"/>
      <c r="UII176" s="1"/>
      <c r="UIJ176" s="1"/>
      <c r="UIK176" s="1"/>
      <c r="UIL176" s="1"/>
      <c r="UIM176" s="1"/>
      <c r="UIN176" s="1"/>
      <c r="UIO176" s="1"/>
      <c r="UIP176" s="1"/>
      <c r="UIQ176" s="1"/>
      <c r="UIR176" s="1"/>
      <c r="UIS176" s="1"/>
      <c r="UIT176" s="1"/>
      <c r="UIU176" s="1"/>
      <c r="UIV176" s="1"/>
      <c r="UIW176" s="1"/>
      <c r="UIX176" s="1"/>
      <c r="UIY176" s="1"/>
      <c r="UIZ176" s="1"/>
      <c r="UJA176" s="1"/>
      <c r="UJB176" s="1"/>
      <c r="UJC176" s="1"/>
      <c r="UJD176" s="1"/>
      <c r="UJE176" s="1"/>
      <c r="UJF176" s="1"/>
      <c r="UJG176" s="1"/>
      <c r="UJH176" s="1"/>
      <c r="UJI176" s="1"/>
      <c r="UJJ176" s="1"/>
      <c r="UJK176" s="1"/>
      <c r="UJL176" s="1"/>
      <c r="UJM176" s="1"/>
      <c r="UJN176" s="1"/>
      <c r="UJO176" s="1"/>
      <c r="UJP176" s="1"/>
      <c r="UJQ176" s="1"/>
      <c r="UJR176" s="1"/>
      <c r="UJS176" s="1"/>
      <c r="UJT176" s="1"/>
      <c r="UJU176" s="1"/>
      <c r="UJV176" s="1"/>
      <c r="UJW176" s="1"/>
      <c r="UJX176" s="1"/>
      <c r="UJY176" s="1"/>
      <c r="UJZ176" s="1"/>
      <c r="UKA176" s="1"/>
      <c r="UKB176" s="1"/>
      <c r="UKC176" s="1"/>
      <c r="UKD176" s="1"/>
      <c r="UKE176" s="1"/>
      <c r="UKF176" s="1"/>
      <c r="UKG176" s="1"/>
      <c r="UKH176" s="1"/>
      <c r="UKI176" s="1"/>
      <c r="UKJ176" s="1"/>
      <c r="UKK176" s="1"/>
      <c r="UKL176" s="1"/>
      <c r="UKM176" s="1"/>
      <c r="UKN176" s="1"/>
      <c r="UKO176" s="1"/>
      <c r="UKP176" s="1"/>
      <c r="UKQ176" s="1"/>
      <c r="UKR176" s="1"/>
      <c r="UKS176" s="1"/>
      <c r="UKT176" s="1"/>
      <c r="UKU176" s="1"/>
      <c r="UKV176" s="1"/>
      <c r="UKW176" s="1"/>
      <c r="UKX176" s="1"/>
      <c r="UKY176" s="1"/>
      <c r="UKZ176" s="1"/>
      <c r="ULA176" s="1"/>
      <c r="ULB176" s="1"/>
      <c r="ULC176" s="1"/>
      <c r="ULD176" s="1"/>
      <c r="ULE176" s="1"/>
      <c r="ULF176" s="1"/>
      <c r="ULG176" s="1"/>
      <c r="ULH176" s="1"/>
      <c r="ULI176" s="1"/>
      <c r="ULJ176" s="1"/>
      <c r="ULK176" s="1"/>
      <c r="ULL176" s="1"/>
      <c r="ULM176" s="1"/>
      <c r="ULN176" s="1"/>
      <c r="ULO176" s="1"/>
      <c r="ULP176" s="1"/>
      <c r="ULQ176" s="1"/>
      <c r="ULR176" s="1"/>
      <c r="ULS176" s="1"/>
      <c r="ULT176" s="1"/>
      <c r="ULU176" s="1"/>
      <c r="ULV176" s="1"/>
      <c r="ULW176" s="1"/>
      <c r="ULX176" s="1"/>
      <c r="ULY176" s="1"/>
      <c r="ULZ176" s="1"/>
      <c r="UMA176" s="1"/>
      <c r="UMB176" s="1"/>
      <c r="UMC176" s="1"/>
      <c r="UMD176" s="1"/>
      <c r="UME176" s="1"/>
      <c r="UMF176" s="1"/>
      <c r="UMG176" s="1"/>
      <c r="UMH176" s="1"/>
      <c r="UMI176" s="1"/>
      <c r="UMJ176" s="1"/>
      <c r="UMK176" s="1"/>
      <c r="UML176" s="1"/>
      <c r="UMM176" s="1"/>
      <c r="UMN176" s="1"/>
      <c r="UMO176" s="1"/>
      <c r="UMP176" s="1"/>
      <c r="UMQ176" s="1"/>
      <c r="UMR176" s="1"/>
      <c r="UMS176" s="1"/>
      <c r="UMT176" s="1"/>
      <c r="UMU176" s="1"/>
      <c r="UMV176" s="1"/>
      <c r="UMW176" s="1"/>
      <c r="UMX176" s="1"/>
      <c r="UMY176" s="1"/>
      <c r="UMZ176" s="1"/>
      <c r="UNA176" s="1"/>
      <c r="UNB176" s="1"/>
      <c r="UNC176" s="1"/>
      <c r="UND176" s="1"/>
      <c r="UNE176" s="1"/>
      <c r="UNF176" s="1"/>
      <c r="UNG176" s="1"/>
      <c r="UNH176" s="1"/>
      <c r="UNI176" s="1"/>
      <c r="UNJ176" s="1"/>
      <c r="UNK176" s="1"/>
      <c r="UNL176" s="1"/>
      <c r="UNM176" s="1"/>
      <c r="UNN176" s="1"/>
      <c r="UNO176" s="1"/>
      <c r="UNP176" s="1"/>
      <c r="UNQ176" s="1"/>
      <c r="UNR176" s="1"/>
      <c r="UNS176" s="1"/>
      <c r="UNT176" s="1"/>
      <c r="UNU176" s="1"/>
      <c r="UNV176" s="1"/>
      <c r="UNW176" s="1"/>
      <c r="UNX176" s="1"/>
      <c r="UNY176" s="1"/>
      <c r="UNZ176" s="1"/>
      <c r="UOA176" s="1"/>
      <c r="UOB176" s="1"/>
      <c r="UOC176" s="1"/>
      <c r="UOD176" s="1"/>
      <c r="UOE176" s="1"/>
      <c r="UOF176" s="1"/>
      <c r="UOG176" s="1"/>
      <c r="UOH176" s="1"/>
      <c r="UOI176" s="1"/>
      <c r="UOJ176" s="1"/>
      <c r="UOK176" s="1"/>
      <c r="UOL176" s="1"/>
      <c r="UOM176" s="1"/>
      <c r="UON176" s="1"/>
      <c r="UOO176" s="1"/>
      <c r="UOP176" s="1"/>
      <c r="UOQ176" s="1"/>
      <c r="UOR176" s="1"/>
      <c r="UOS176" s="1"/>
      <c r="UOT176" s="1"/>
      <c r="UOU176" s="1"/>
      <c r="UOV176" s="1"/>
      <c r="UOW176" s="1"/>
      <c r="UOX176" s="1"/>
      <c r="UOY176" s="1"/>
      <c r="UOZ176" s="1"/>
      <c r="UPA176" s="1"/>
      <c r="UPB176" s="1"/>
      <c r="UPC176" s="1"/>
      <c r="UPD176" s="1"/>
      <c r="UPE176" s="1"/>
      <c r="UPF176" s="1"/>
      <c r="UPG176" s="1"/>
      <c r="UPH176" s="1"/>
      <c r="UPI176" s="1"/>
      <c r="UPJ176" s="1"/>
      <c r="UPK176" s="1"/>
      <c r="UPL176" s="1"/>
      <c r="UPM176" s="1"/>
      <c r="UPN176" s="1"/>
      <c r="UPO176" s="1"/>
      <c r="UPP176" s="1"/>
      <c r="UPQ176" s="1"/>
      <c r="UPR176" s="1"/>
      <c r="UPS176" s="1"/>
      <c r="UPT176" s="1"/>
      <c r="UPU176" s="1"/>
      <c r="UPV176" s="1"/>
      <c r="UPW176" s="1"/>
      <c r="UPX176" s="1"/>
      <c r="UPY176" s="1"/>
      <c r="UPZ176" s="1"/>
      <c r="UQA176" s="1"/>
      <c r="UQB176" s="1"/>
      <c r="UQC176" s="1"/>
      <c r="UQD176" s="1"/>
      <c r="UQE176" s="1"/>
      <c r="UQF176" s="1"/>
      <c r="UQG176" s="1"/>
      <c r="UQH176" s="1"/>
      <c r="UQI176" s="1"/>
      <c r="UQJ176" s="1"/>
      <c r="UQK176" s="1"/>
      <c r="UQL176" s="1"/>
      <c r="UQM176" s="1"/>
      <c r="UQN176" s="1"/>
      <c r="UQO176" s="1"/>
      <c r="UQP176" s="1"/>
      <c r="UQQ176" s="1"/>
      <c r="UQR176" s="1"/>
      <c r="UQS176" s="1"/>
      <c r="UQT176" s="1"/>
      <c r="UQU176" s="1"/>
      <c r="UQV176" s="1"/>
      <c r="UQW176" s="1"/>
      <c r="UQX176" s="1"/>
      <c r="UQY176" s="1"/>
      <c r="UQZ176" s="1"/>
      <c r="URA176" s="1"/>
      <c r="URB176" s="1"/>
      <c r="URC176" s="1"/>
      <c r="URD176" s="1"/>
      <c r="URE176" s="1"/>
      <c r="URF176" s="1"/>
      <c r="URG176" s="1"/>
      <c r="URH176" s="1"/>
      <c r="URI176" s="1"/>
      <c r="URJ176" s="1"/>
      <c r="URK176" s="1"/>
      <c r="URL176" s="1"/>
      <c r="URM176" s="1"/>
      <c r="URN176" s="1"/>
      <c r="URO176" s="1"/>
      <c r="URP176" s="1"/>
      <c r="URQ176" s="1"/>
      <c r="URR176" s="1"/>
      <c r="URS176" s="1"/>
      <c r="URT176" s="1"/>
      <c r="URU176" s="1"/>
      <c r="URV176" s="1"/>
      <c r="URW176" s="1"/>
      <c r="URX176" s="1"/>
      <c r="URY176" s="1"/>
      <c r="URZ176" s="1"/>
      <c r="USA176" s="1"/>
      <c r="USB176" s="1"/>
      <c r="USC176" s="1"/>
      <c r="USD176" s="1"/>
      <c r="USE176" s="1"/>
      <c r="USF176" s="1"/>
      <c r="USG176" s="1"/>
      <c r="USH176" s="1"/>
      <c r="USI176" s="1"/>
      <c r="USJ176" s="1"/>
      <c r="USK176" s="1"/>
      <c r="USL176" s="1"/>
      <c r="USM176" s="1"/>
      <c r="USN176" s="1"/>
      <c r="USO176" s="1"/>
      <c r="USP176" s="1"/>
      <c r="USQ176" s="1"/>
      <c r="USR176" s="1"/>
      <c r="USS176" s="1"/>
      <c r="UST176" s="1"/>
      <c r="USU176" s="1"/>
      <c r="USV176" s="1"/>
      <c r="USW176" s="1"/>
      <c r="USX176" s="1"/>
      <c r="USY176" s="1"/>
      <c r="USZ176" s="1"/>
      <c r="UTA176" s="1"/>
      <c r="UTB176" s="1"/>
      <c r="UTC176" s="1"/>
      <c r="UTD176" s="1"/>
      <c r="UTE176" s="1"/>
      <c r="UTF176" s="1"/>
      <c r="UTG176" s="1"/>
      <c r="UTH176" s="1"/>
      <c r="UTI176" s="1"/>
      <c r="UTJ176" s="1"/>
      <c r="UTK176" s="1"/>
      <c r="UTL176" s="1"/>
      <c r="UTM176" s="1"/>
      <c r="UTN176" s="1"/>
      <c r="UTO176" s="1"/>
      <c r="UTP176" s="1"/>
      <c r="UTQ176" s="1"/>
      <c r="UTR176" s="1"/>
      <c r="UTS176" s="1"/>
      <c r="UTT176" s="1"/>
      <c r="UTU176" s="1"/>
      <c r="UTV176" s="1"/>
      <c r="UTW176" s="1"/>
      <c r="UTX176" s="1"/>
      <c r="UTY176" s="1"/>
      <c r="UTZ176" s="1"/>
      <c r="UUA176" s="1"/>
      <c r="UUB176" s="1"/>
      <c r="UUC176" s="1"/>
      <c r="UUD176" s="1"/>
      <c r="UUE176" s="1"/>
      <c r="UUF176" s="1"/>
      <c r="UUG176" s="1"/>
      <c r="UUH176" s="1"/>
      <c r="UUI176" s="1"/>
      <c r="UUJ176" s="1"/>
      <c r="UUK176" s="1"/>
      <c r="UUL176" s="1"/>
      <c r="UUM176" s="1"/>
      <c r="UUN176" s="1"/>
      <c r="UUO176" s="1"/>
      <c r="UUP176" s="1"/>
      <c r="UUQ176" s="1"/>
      <c r="UUR176" s="1"/>
      <c r="UUS176" s="1"/>
      <c r="UUT176" s="1"/>
      <c r="UUU176" s="1"/>
      <c r="UUV176" s="1"/>
      <c r="UUW176" s="1"/>
      <c r="UUX176" s="1"/>
      <c r="UUY176" s="1"/>
      <c r="UUZ176" s="1"/>
      <c r="UVA176" s="1"/>
      <c r="UVB176" s="1"/>
      <c r="UVC176" s="1"/>
      <c r="UVD176" s="1"/>
      <c r="UVE176" s="1"/>
      <c r="UVF176" s="1"/>
      <c r="UVG176" s="1"/>
      <c r="UVH176" s="1"/>
      <c r="UVI176" s="1"/>
      <c r="UVJ176" s="1"/>
      <c r="UVK176" s="1"/>
      <c r="UVL176" s="1"/>
      <c r="UVM176" s="1"/>
      <c r="UVN176" s="1"/>
      <c r="UVO176" s="1"/>
      <c r="UVP176" s="1"/>
      <c r="UVQ176" s="1"/>
      <c r="UVR176" s="1"/>
      <c r="UVS176" s="1"/>
      <c r="UVT176" s="1"/>
      <c r="UVU176" s="1"/>
      <c r="UVV176" s="1"/>
      <c r="UVW176" s="1"/>
      <c r="UVX176" s="1"/>
      <c r="UVY176" s="1"/>
      <c r="UVZ176" s="1"/>
      <c r="UWA176" s="1"/>
      <c r="UWB176" s="1"/>
      <c r="UWC176" s="1"/>
      <c r="UWD176" s="1"/>
      <c r="UWE176" s="1"/>
      <c r="UWF176" s="1"/>
      <c r="UWG176" s="1"/>
      <c r="UWH176" s="1"/>
      <c r="UWI176" s="1"/>
      <c r="UWJ176" s="1"/>
      <c r="UWK176" s="1"/>
      <c r="UWL176" s="1"/>
      <c r="UWM176" s="1"/>
      <c r="UWN176" s="1"/>
      <c r="UWO176" s="1"/>
      <c r="UWP176" s="1"/>
      <c r="UWQ176" s="1"/>
      <c r="UWR176" s="1"/>
      <c r="UWS176" s="1"/>
      <c r="UWT176" s="1"/>
      <c r="UWU176" s="1"/>
      <c r="UWV176" s="1"/>
      <c r="UWW176" s="1"/>
      <c r="UWX176" s="1"/>
      <c r="UWY176" s="1"/>
      <c r="UWZ176" s="1"/>
      <c r="UXA176" s="1"/>
      <c r="UXB176" s="1"/>
      <c r="UXC176" s="1"/>
      <c r="UXD176" s="1"/>
      <c r="UXE176" s="1"/>
      <c r="UXF176" s="1"/>
      <c r="UXG176" s="1"/>
      <c r="UXH176" s="1"/>
      <c r="UXI176" s="1"/>
      <c r="UXJ176" s="1"/>
      <c r="UXK176" s="1"/>
      <c r="UXL176" s="1"/>
      <c r="UXM176" s="1"/>
      <c r="UXN176" s="1"/>
      <c r="UXO176" s="1"/>
      <c r="UXP176" s="1"/>
      <c r="UXQ176" s="1"/>
      <c r="UXR176" s="1"/>
      <c r="UXS176" s="1"/>
      <c r="UXT176" s="1"/>
      <c r="UXU176" s="1"/>
      <c r="UXV176" s="1"/>
      <c r="UXW176" s="1"/>
      <c r="UXX176" s="1"/>
      <c r="UXY176" s="1"/>
      <c r="UXZ176" s="1"/>
      <c r="UYA176" s="1"/>
      <c r="UYB176" s="1"/>
      <c r="UYC176" s="1"/>
      <c r="UYD176" s="1"/>
      <c r="UYE176" s="1"/>
      <c r="UYF176" s="1"/>
      <c r="UYG176" s="1"/>
      <c r="UYH176" s="1"/>
      <c r="UYI176" s="1"/>
      <c r="UYJ176" s="1"/>
      <c r="UYK176" s="1"/>
      <c r="UYL176" s="1"/>
      <c r="UYM176" s="1"/>
      <c r="UYN176" s="1"/>
      <c r="UYO176" s="1"/>
      <c r="UYP176" s="1"/>
      <c r="UYQ176" s="1"/>
      <c r="UYR176" s="1"/>
      <c r="UYS176" s="1"/>
      <c r="UYT176" s="1"/>
      <c r="UYU176" s="1"/>
      <c r="UYV176" s="1"/>
      <c r="UYW176" s="1"/>
      <c r="UYX176" s="1"/>
      <c r="UYY176" s="1"/>
      <c r="UYZ176" s="1"/>
      <c r="UZA176" s="1"/>
      <c r="UZB176" s="1"/>
      <c r="UZC176" s="1"/>
      <c r="UZD176" s="1"/>
      <c r="UZE176" s="1"/>
      <c r="UZF176" s="1"/>
      <c r="UZG176" s="1"/>
      <c r="UZH176" s="1"/>
      <c r="UZI176" s="1"/>
      <c r="UZJ176" s="1"/>
      <c r="UZK176" s="1"/>
      <c r="UZL176" s="1"/>
      <c r="UZM176" s="1"/>
      <c r="UZN176" s="1"/>
      <c r="UZO176" s="1"/>
      <c r="UZP176" s="1"/>
      <c r="UZQ176" s="1"/>
      <c r="UZR176" s="1"/>
      <c r="UZS176" s="1"/>
      <c r="UZT176" s="1"/>
      <c r="UZU176" s="1"/>
      <c r="UZV176" s="1"/>
      <c r="UZW176" s="1"/>
      <c r="UZX176" s="1"/>
      <c r="UZY176" s="1"/>
      <c r="UZZ176" s="1"/>
      <c r="VAA176" s="1"/>
      <c r="VAB176" s="1"/>
      <c r="VAC176" s="1"/>
      <c r="VAD176" s="1"/>
      <c r="VAE176" s="1"/>
      <c r="VAF176" s="1"/>
      <c r="VAG176" s="1"/>
      <c r="VAH176" s="1"/>
      <c r="VAI176" s="1"/>
      <c r="VAJ176" s="1"/>
      <c r="VAK176" s="1"/>
      <c r="VAL176" s="1"/>
      <c r="VAM176" s="1"/>
      <c r="VAN176" s="1"/>
      <c r="VAO176" s="1"/>
      <c r="VAP176" s="1"/>
      <c r="VAQ176" s="1"/>
      <c r="VAR176" s="1"/>
      <c r="VAS176" s="1"/>
      <c r="VAT176" s="1"/>
      <c r="VAU176" s="1"/>
      <c r="VAV176" s="1"/>
      <c r="VAW176" s="1"/>
      <c r="VAX176" s="1"/>
      <c r="VAY176" s="1"/>
      <c r="VAZ176" s="1"/>
      <c r="VBA176" s="1"/>
      <c r="VBB176" s="1"/>
      <c r="VBC176" s="1"/>
      <c r="VBD176" s="1"/>
      <c r="VBE176" s="1"/>
      <c r="VBF176" s="1"/>
      <c r="VBG176" s="1"/>
      <c r="VBH176" s="1"/>
      <c r="VBI176" s="1"/>
      <c r="VBJ176" s="1"/>
      <c r="VBK176" s="1"/>
      <c r="VBL176" s="1"/>
      <c r="VBM176" s="1"/>
      <c r="VBN176" s="1"/>
      <c r="VBO176" s="1"/>
      <c r="VBP176" s="1"/>
      <c r="VBQ176" s="1"/>
      <c r="VBR176" s="1"/>
      <c r="VBS176" s="1"/>
      <c r="VBT176" s="1"/>
      <c r="VBU176" s="1"/>
      <c r="VBV176" s="1"/>
      <c r="VBW176" s="1"/>
      <c r="VBX176" s="1"/>
      <c r="VBY176" s="1"/>
      <c r="VBZ176" s="1"/>
      <c r="VCA176" s="1"/>
      <c r="VCB176" s="1"/>
      <c r="VCC176" s="1"/>
      <c r="VCD176" s="1"/>
      <c r="VCE176" s="1"/>
      <c r="VCF176" s="1"/>
      <c r="VCG176" s="1"/>
      <c r="VCH176" s="1"/>
      <c r="VCI176" s="1"/>
      <c r="VCJ176" s="1"/>
      <c r="VCK176" s="1"/>
      <c r="VCL176" s="1"/>
      <c r="VCM176" s="1"/>
      <c r="VCN176" s="1"/>
      <c r="VCO176" s="1"/>
      <c r="VCP176" s="1"/>
      <c r="VCQ176" s="1"/>
      <c r="VCR176" s="1"/>
      <c r="VCS176" s="1"/>
      <c r="VCT176" s="1"/>
      <c r="VCU176" s="1"/>
      <c r="VCV176" s="1"/>
      <c r="VCW176" s="1"/>
      <c r="VCX176" s="1"/>
      <c r="VCY176" s="1"/>
      <c r="VCZ176" s="1"/>
      <c r="VDA176" s="1"/>
      <c r="VDB176" s="1"/>
      <c r="VDC176" s="1"/>
      <c r="VDD176" s="1"/>
      <c r="VDE176" s="1"/>
      <c r="VDF176" s="1"/>
      <c r="VDG176" s="1"/>
      <c r="VDH176" s="1"/>
      <c r="VDI176" s="1"/>
      <c r="VDJ176" s="1"/>
      <c r="VDK176" s="1"/>
      <c r="VDL176" s="1"/>
      <c r="VDM176" s="1"/>
      <c r="VDN176" s="1"/>
      <c r="VDO176" s="1"/>
      <c r="VDP176" s="1"/>
      <c r="VDQ176" s="1"/>
      <c r="VDR176" s="1"/>
      <c r="VDS176" s="1"/>
      <c r="VDT176" s="1"/>
      <c r="VDU176" s="1"/>
      <c r="VDV176" s="1"/>
      <c r="VDW176" s="1"/>
      <c r="VDX176" s="1"/>
      <c r="VDY176" s="1"/>
      <c r="VDZ176" s="1"/>
      <c r="VEA176" s="1"/>
      <c r="VEB176" s="1"/>
      <c r="VEC176" s="1"/>
      <c r="VED176" s="1"/>
      <c r="VEE176" s="1"/>
      <c r="VEF176" s="1"/>
      <c r="VEG176" s="1"/>
      <c r="VEH176" s="1"/>
      <c r="VEI176" s="1"/>
      <c r="VEJ176" s="1"/>
      <c r="VEK176" s="1"/>
      <c r="VEL176" s="1"/>
      <c r="VEM176" s="1"/>
      <c r="VEN176" s="1"/>
      <c r="VEO176" s="1"/>
      <c r="VEP176" s="1"/>
      <c r="VEQ176" s="1"/>
      <c r="VER176" s="1"/>
      <c r="VES176" s="1"/>
      <c r="VET176" s="1"/>
      <c r="VEU176" s="1"/>
      <c r="VEV176" s="1"/>
      <c r="VEW176" s="1"/>
      <c r="VEX176" s="1"/>
      <c r="VEY176" s="1"/>
      <c r="VEZ176" s="1"/>
      <c r="VFA176" s="1"/>
      <c r="VFB176" s="1"/>
      <c r="VFC176" s="1"/>
      <c r="VFD176" s="1"/>
      <c r="VFE176" s="1"/>
      <c r="VFF176" s="1"/>
      <c r="VFG176" s="1"/>
      <c r="VFH176" s="1"/>
      <c r="VFI176" s="1"/>
      <c r="VFJ176" s="1"/>
      <c r="VFK176" s="1"/>
      <c r="VFL176" s="1"/>
      <c r="VFM176" s="1"/>
      <c r="VFN176" s="1"/>
      <c r="VFO176" s="1"/>
      <c r="VFP176" s="1"/>
      <c r="VFQ176" s="1"/>
      <c r="VFR176" s="1"/>
      <c r="VFS176" s="1"/>
      <c r="VFT176" s="1"/>
      <c r="VFU176" s="1"/>
      <c r="VFV176" s="1"/>
      <c r="VFW176" s="1"/>
      <c r="VFX176" s="1"/>
      <c r="VFY176" s="1"/>
      <c r="VFZ176" s="1"/>
      <c r="VGA176" s="1"/>
      <c r="VGB176" s="1"/>
      <c r="VGC176" s="1"/>
      <c r="VGD176" s="1"/>
      <c r="VGE176" s="1"/>
      <c r="VGF176" s="1"/>
      <c r="VGG176" s="1"/>
      <c r="VGH176" s="1"/>
      <c r="VGI176" s="1"/>
      <c r="VGJ176" s="1"/>
      <c r="VGK176" s="1"/>
      <c r="VGL176" s="1"/>
      <c r="VGM176" s="1"/>
      <c r="VGN176" s="1"/>
      <c r="VGO176" s="1"/>
      <c r="VGP176" s="1"/>
      <c r="VGQ176" s="1"/>
      <c r="VGR176" s="1"/>
      <c r="VGS176" s="1"/>
      <c r="VGT176" s="1"/>
      <c r="VGU176" s="1"/>
      <c r="VGV176" s="1"/>
      <c r="VGW176" s="1"/>
      <c r="VGX176" s="1"/>
      <c r="VGY176" s="1"/>
      <c r="VGZ176" s="1"/>
      <c r="VHA176" s="1"/>
      <c r="VHB176" s="1"/>
      <c r="VHC176" s="1"/>
      <c r="VHD176" s="1"/>
      <c r="VHE176" s="1"/>
      <c r="VHF176" s="1"/>
      <c r="VHG176" s="1"/>
      <c r="VHH176" s="1"/>
      <c r="VHI176" s="1"/>
      <c r="VHJ176" s="1"/>
      <c r="VHK176" s="1"/>
      <c r="VHL176" s="1"/>
      <c r="VHM176" s="1"/>
      <c r="VHN176" s="1"/>
      <c r="VHO176" s="1"/>
      <c r="VHP176" s="1"/>
      <c r="VHQ176" s="1"/>
      <c r="VHR176" s="1"/>
      <c r="VHS176" s="1"/>
      <c r="VHT176" s="1"/>
      <c r="VHU176" s="1"/>
      <c r="VHV176" s="1"/>
      <c r="VHW176" s="1"/>
      <c r="VHX176" s="1"/>
      <c r="VHY176" s="1"/>
      <c r="VHZ176" s="1"/>
      <c r="VIA176" s="1"/>
      <c r="VIB176" s="1"/>
      <c r="VIC176" s="1"/>
      <c r="VID176" s="1"/>
      <c r="VIE176" s="1"/>
      <c r="VIF176" s="1"/>
      <c r="VIG176" s="1"/>
      <c r="VIH176" s="1"/>
      <c r="VII176" s="1"/>
      <c r="VIJ176" s="1"/>
      <c r="VIK176" s="1"/>
      <c r="VIL176" s="1"/>
      <c r="VIM176" s="1"/>
      <c r="VIN176" s="1"/>
      <c r="VIO176" s="1"/>
      <c r="VIP176" s="1"/>
      <c r="VIQ176" s="1"/>
      <c r="VIR176" s="1"/>
      <c r="VIS176" s="1"/>
      <c r="VIT176" s="1"/>
      <c r="VIU176" s="1"/>
      <c r="VIV176" s="1"/>
      <c r="VIW176" s="1"/>
      <c r="VIX176" s="1"/>
      <c r="VIY176" s="1"/>
      <c r="VIZ176" s="1"/>
      <c r="VJA176" s="1"/>
      <c r="VJB176" s="1"/>
      <c r="VJC176" s="1"/>
      <c r="VJD176" s="1"/>
      <c r="VJE176" s="1"/>
      <c r="VJF176" s="1"/>
      <c r="VJG176" s="1"/>
      <c r="VJH176" s="1"/>
      <c r="VJI176" s="1"/>
      <c r="VJJ176" s="1"/>
      <c r="VJK176" s="1"/>
      <c r="VJL176" s="1"/>
      <c r="VJM176" s="1"/>
      <c r="VJN176" s="1"/>
      <c r="VJO176" s="1"/>
      <c r="VJP176" s="1"/>
      <c r="VJQ176" s="1"/>
      <c r="VJR176" s="1"/>
      <c r="VJS176" s="1"/>
      <c r="VJT176" s="1"/>
      <c r="VJU176" s="1"/>
      <c r="VJV176" s="1"/>
      <c r="VJW176" s="1"/>
      <c r="VJX176" s="1"/>
      <c r="VJY176" s="1"/>
      <c r="VJZ176" s="1"/>
      <c r="VKA176" s="1"/>
      <c r="VKB176" s="1"/>
      <c r="VKC176" s="1"/>
      <c r="VKD176" s="1"/>
      <c r="VKE176" s="1"/>
      <c r="VKF176" s="1"/>
      <c r="VKG176" s="1"/>
      <c r="VKH176" s="1"/>
      <c r="VKI176" s="1"/>
      <c r="VKJ176" s="1"/>
      <c r="VKK176" s="1"/>
      <c r="VKL176" s="1"/>
      <c r="VKM176" s="1"/>
      <c r="VKN176" s="1"/>
      <c r="VKO176" s="1"/>
      <c r="VKP176" s="1"/>
      <c r="VKQ176" s="1"/>
      <c r="VKR176" s="1"/>
      <c r="VKS176" s="1"/>
      <c r="VKT176" s="1"/>
      <c r="VKU176" s="1"/>
      <c r="VKV176" s="1"/>
      <c r="VKW176" s="1"/>
      <c r="VKX176" s="1"/>
      <c r="VKY176" s="1"/>
      <c r="VKZ176" s="1"/>
      <c r="VLA176" s="1"/>
      <c r="VLB176" s="1"/>
      <c r="VLC176" s="1"/>
      <c r="VLD176" s="1"/>
      <c r="VLE176" s="1"/>
      <c r="VLF176" s="1"/>
      <c r="VLG176" s="1"/>
      <c r="VLH176" s="1"/>
      <c r="VLI176" s="1"/>
      <c r="VLJ176" s="1"/>
      <c r="VLK176" s="1"/>
      <c r="VLL176" s="1"/>
      <c r="VLM176" s="1"/>
      <c r="VLN176" s="1"/>
      <c r="VLO176" s="1"/>
      <c r="VLP176" s="1"/>
      <c r="VLQ176" s="1"/>
      <c r="VLR176" s="1"/>
      <c r="VLS176" s="1"/>
      <c r="VLT176" s="1"/>
      <c r="VLU176" s="1"/>
      <c r="VLV176" s="1"/>
      <c r="VLW176" s="1"/>
      <c r="VLX176" s="1"/>
      <c r="VLY176" s="1"/>
      <c r="VLZ176" s="1"/>
      <c r="VMA176" s="1"/>
      <c r="VMB176" s="1"/>
      <c r="VMC176" s="1"/>
      <c r="VMD176" s="1"/>
      <c r="VME176" s="1"/>
      <c r="VMF176" s="1"/>
      <c r="VMG176" s="1"/>
      <c r="VMH176" s="1"/>
      <c r="VMI176" s="1"/>
      <c r="VMJ176" s="1"/>
      <c r="VMK176" s="1"/>
      <c r="VML176" s="1"/>
      <c r="VMM176" s="1"/>
      <c r="VMN176" s="1"/>
      <c r="VMO176" s="1"/>
      <c r="VMP176" s="1"/>
      <c r="VMQ176" s="1"/>
      <c r="VMR176" s="1"/>
      <c r="VMS176" s="1"/>
      <c r="VMT176" s="1"/>
      <c r="VMU176" s="1"/>
      <c r="VMV176" s="1"/>
      <c r="VMW176" s="1"/>
      <c r="VMX176" s="1"/>
      <c r="VMY176" s="1"/>
      <c r="VMZ176" s="1"/>
      <c r="VNA176" s="1"/>
      <c r="VNB176" s="1"/>
      <c r="VNC176" s="1"/>
      <c r="VND176" s="1"/>
      <c r="VNE176" s="1"/>
      <c r="VNF176" s="1"/>
      <c r="VNG176" s="1"/>
      <c r="VNH176" s="1"/>
      <c r="VNI176" s="1"/>
      <c r="VNJ176" s="1"/>
      <c r="VNK176" s="1"/>
      <c r="VNL176" s="1"/>
      <c r="VNM176" s="1"/>
      <c r="VNN176" s="1"/>
      <c r="VNO176" s="1"/>
      <c r="VNP176" s="1"/>
      <c r="VNQ176" s="1"/>
      <c r="VNR176" s="1"/>
      <c r="VNS176" s="1"/>
      <c r="VNT176" s="1"/>
      <c r="VNU176" s="1"/>
      <c r="VNV176" s="1"/>
      <c r="VNW176" s="1"/>
      <c r="VNX176" s="1"/>
      <c r="VNY176" s="1"/>
      <c r="VNZ176" s="1"/>
      <c r="VOA176" s="1"/>
      <c r="VOB176" s="1"/>
      <c r="VOC176" s="1"/>
      <c r="VOD176" s="1"/>
      <c r="VOE176" s="1"/>
      <c r="VOF176" s="1"/>
      <c r="VOG176" s="1"/>
      <c r="VOH176" s="1"/>
      <c r="VOI176" s="1"/>
      <c r="VOJ176" s="1"/>
      <c r="VOK176" s="1"/>
      <c r="VOL176" s="1"/>
      <c r="VOM176" s="1"/>
      <c r="VON176" s="1"/>
      <c r="VOO176" s="1"/>
      <c r="VOP176" s="1"/>
      <c r="VOQ176" s="1"/>
      <c r="VOR176" s="1"/>
      <c r="VOS176" s="1"/>
      <c r="VOT176" s="1"/>
      <c r="VOU176" s="1"/>
      <c r="VOV176" s="1"/>
      <c r="VOW176" s="1"/>
      <c r="VOX176" s="1"/>
      <c r="VOY176" s="1"/>
      <c r="VOZ176" s="1"/>
      <c r="VPA176" s="1"/>
      <c r="VPB176" s="1"/>
      <c r="VPC176" s="1"/>
      <c r="VPD176" s="1"/>
      <c r="VPE176" s="1"/>
      <c r="VPF176" s="1"/>
      <c r="VPG176" s="1"/>
      <c r="VPH176" s="1"/>
      <c r="VPI176" s="1"/>
      <c r="VPJ176" s="1"/>
      <c r="VPK176" s="1"/>
      <c r="VPL176" s="1"/>
      <c r="VPM176" s="1"/>
      <c r="VPN176" s="1"/>
      <c r="VPO176" s="1"/>
      <c r="VPP176" s="1"/>
      <c r="VPQ176" s="1"/>
      <c r="VPR176" s="1"/>
      <c r="VPS176" s="1"/>
      <c r="VPT176" s="1"/>
      <c r="VPU176" s="1"/>
      <c r="VPV176" s="1"/>
      <c r="VPW176" s="1"/>
      <c r="VPX176" s="1"/>
      <c r="VPY176" s="1"/>
      <c r="VPZ176" s="1"/>
      <c r="VQA176" s="1"/>
      <c r="VQB176" s="1"/>
      <c r="VQC176" s="1"/>
      <c r="VQD176" s="1"/>
      <c r="VQE176" s="1"/>
      <c r="VQF176" s="1"/>
      <c r="VQG176" s="1"/>
      <c r="VQH176" s="1"/>
      <c r="VQI176" s="1"/>
      <c r="VQJ176" s="1"/>
      <c r="VQK176" s="1"/>
      <c r="VQL176" s="1"/>
      <c r="VQM176" s="1"/>
      <c r="VQN176" s="1"/>
      <c r="VQO176" s="1"/>
      <c r="VQP176" s="1"/>
      <c r="VQQ176" s="1"/>
      <c r="VQR176" s="1"/>
      <c r="VQS176" s="1"/>
      <c r="VQT176" s="1"/>
      <c r="VQU176" s="1"/>
      <c r="VQV176" s="1"/>
      <c r="VQW176" s="1"/>
      <c r="VQX176" s="1"/>
      <c r="VQY176" s="1"/>
      <c r="VQZ176" s="1"/>
      <c r="VRA176" s="1"/>
      <c r="VRB176" s="1"/>
      <c r="VRC176" s="1"/>
      <c r="VRD176" s="1"/>
      <c r="VRE176" s="1"/>
      <c r="VRF176" s="1"/>
      <c r="VRG176" s="1"/>
      <c r="VRH176" s="1"/>
      <c r="VRI176" s="1"/>
      <c r="VRJ176" s="1"/>
      <c r="VRK176" s="1"/>
      <c r="VRL176" s="1"/>
      <c r="VRM176" s="1"/>
      <c r="VRN176" s="1"/>
      <c r="VRO176" s="1"/>
      <c r="VRP176" s="1"/>
      <c r="VRQ176" s="1"/>
      <c r="VRR176" s="1"/>
      <c r="VRS176" s="1"/>
      <c r="VRT176" s="1"/>
      <c r="VRU176" s="1"/>
      <c r="VRV176" s="1"/>
      <c r="VRW176" s="1"/>
      <c r="VRX176" s="1"/>
      <c r="VRY176" s="1"/>
      <c r="VRZ176" s="1"/>
      <c r="VSA176" s="1"/>
      <c r="VSB176" s="1"/>
      <c r="VSC176" s="1"/>
      <c r="VSD176" s="1"/>
      <c r="VSE176" s="1"/>
      <c r="VSF176" s="1"/>
      <c r="VSG176" s="1"/>
      <c r="VSH176" s="1"/>
      <c r="VSI176" s="1"/>
      <c r="VSJ176" s="1"/>
      <c r="VSK176" s="1"/>
      <c r="VSL176" s="1"/>
      <c r="VSM176" s="1"/>
      <c r="VSN176" s="1"/>
      <c r="VSO176" s="1"/>
      <c r="VSP176" s="1"/>
      <c r="VSQ176" s="1"/>
      <c r="VSR176" s="1"/>
      <c r="VSS176" s="1"/>
      <c r="VST176" s="1"/>
      <c r="VSU176" s="1"/>
      <c r="VSV176" s="1"/>
      <c r="VSW176" s="1"/>
      <c r="VSX176" s="1"/>
      <c r="VSY176" s="1"/>
      <c r="VSZ176" s="1"/>
      <c r="VTA176" s="1"/>
      <c r="VTB176" s="1"/>
      <c r="VTC176" s="1"/>
      <c r="VTD176" s="1"/>
      <c r="VTE176" s="1"/>
      <c r="VTF176" s="1"/>
      <c r="VTG176" s="1"/>
      <c r="VTH176" s="1"/>
      <c r="VTI176" s="1"/>
      <c r="VTJ176" s="1"/>
      <c r="VTK176" s="1"/>
      <c r="VTL176" s="1"/>
      <c r="VTM176" s="1"/>
      <c r="VTN176" s="1"/>
      <c r="VTO176" s="1"/>
      <c r="VTP176" s="1"/>
      <c r="VTQ176" s="1"/>
      <c r="VTR176" s="1"/>
      <c r="VTS176" s="1"/>
      <c r="VTT176" s="1"/>
      <c r="VTU176" s="1"/>
      <c r="VTV176" s="1"/>
      <c r="VTW176" s="1"/>
      <c r="VTX176" s="1"/>
      <c r="VTY176" s="1"/>
      <c r="VTZ176" s="1"/>
      <c r="VUA176" s="1"/>
      <c r="VUB176" s="1"/>
      <c r="VUC176" s="1"/>
      <c r="VUD176" s="1"/>
      <c r="VUE176" s="1"/>
      <c r="VUF176" s="1"/>
      <c r="VUG176" s="1"/>
      <c r="VUH176" s="1"/>
      <c r="VUI176" s="1"/>
      <c r="VUJ176" s="1"/>
      <c r="VUK176" s="1"/>
      <c r="VUL176" s="1"/>
      <c r="VUM176" s="1"/>
      <c r="VUN176" s="1"/>
      <c r="VUO176" s="1"/>
      <c r="VUP176" s="1"/>
      <c r="VUQ176" s="1"/>
      <c r="VUR176" s="1"/>
      <c r="VUS176" s="1"/>
      <c r="VUT176" s="1"/>
      <c r="VUU176" s="1"/>
      <c r="VUV176" s="1"/>
      <c r="VUW176" s="1"/>
      <c r="VUX176" s="1"/>
      <c r="VUY176" s="1"/>
      <c r="VUZ176" s="1"/>
      <c r="VVA176" s="1"/>
      <c r="VVB176" s="1"/>
      <c r="VVC176" s="1"/>
      <c r="VVD176" s="1"/>
      <c r="VVE176" s="1"/>
      <c r="VVF176" s="1"/>
      <c r="VVG176" s="1"/>
      <c r="VVH176" s="1"/>
      <c r="VVI176" s="1"/>
      <c r="VVJ176" s="1"/>
      <c r="VVK176" s="1"/>
      <c r="VVL176" s="1"/>
      <c r="VVM176" s="1"/>
      <c r="VVN176" s="1"/>
      <c r="VVO176" s="1"/>
      <c r="VVP176" s="1"/>
      <c r="VVQ176" s="1"/>
      <c r="VVR176" s="1"/>
      <c r="VVS176" s="1"/>
      <c r="VVT176" s="1"/>
      <c r="VVU176" s="1"/>
      <c r="VVV176" s="1"/>
      <c r="VVW176" s="1"/>
      <c r="VVX176" s="1"/>
      <c r="VVY176" s="1"/>
      <c r="VVZ176" s="1"/>
      <c r="VWA176" s="1"/>
      <c r="VWB176" s="1"/>
      <c r="VWC176" s="1"/>
      <c r="VWD176" s="1"/>
      <c r="VWE176" s="1"/>
      <c r="VWF176" s="1"/>
      <c r="VWG176" s="1"/>
      <c r="VWH176" s="1"/>
      <c r="VWI176" s="1"/>
      <c r="VWJ176" s="1"/>
      <c r="VWK176" s="1"/>
      <c r="VWL176" s="1"/>
      <c r="VWM176" s="1"/>
      <c r="VWN176" s="1"/>
      <c r="VWO176" s="1"/>
      <c r="VWP176" s="1"/>
      <c r="VWQ176" s="1"/>
      <c r="VWR176" s="1"/>
      <c r="VWS176" s="1"/>
      <c r="VWT176" s="1"/>
      <c r="VWU176" s="1"/>
      <c r="VWV176" s="1"/>
      <c r="VWW176" s="1"/>
      <c r="VWX176" s="1"/>
      <c r="VWY176" s="1"/>
      <c r="VWZ176" s="1"/>
      <c r="VXA176" s="1"/>
      <c r="VXB176" s="1"/>
      <c r="VXC176" s="1"/>
      <c r="VXD176" s="1"/>
      <c r="VXE176" s="1"/>
      <c r="VXF176" s="1"/>
      <c r="VXG176" s="1"/>
      <c r="VXH176" s="1"/>
      <c r="VXI176" s="1"/>
      <c r="VXJ176" s="1"/>
      <c r="VXK176" s="1"/>
      <c r="VXL176" s="1"/>
      <c r="VXM176" s="1"/>
      <c r="VXN176" s="1"/>
      <c r="VXO176" s="1"/>
      <c r="VXP176" s="1"/>
      <c r="VXQ176" s="1"/>
      <c r="VXR176" s="1"/>
      <c r="VXS176" s="1"/>
      <c r="VXT176" s="1"/>
      <c r="VXU176" s="1"/>
      <c r="VXV176" s="1"/>
      <c r="VXW176" s="1"/>
      <c r="VXX176" s="1"/>
      <c r="VXY176" s="1"/>
      <c r="VXZ176" s="1"/>
      <c r="VYA176" s="1"/>
      <c r="VYB176" s="1"/>
      <c r="VYC176" s="1"/>
      <c r="VYD176" s="1"/>
      <c r="VYE176" s="1"/>
      <c r="VYF176" s="1"/>
      <c r="VYG176" s="1"/>
      <c r="VYH176" s="1"/>
      <c r="VYI176" s="1"/>
      <c r="VYJ176" s="1"/>
      <c r="VYK176" s="1"/>
      <c r="VYL176" s="1"/>
      <c r="VYM176" s="1"/>
      <c r="VYN176" s="1"/>
      <c r="VYO176" s="1"/>
      <c r="VYP176" s="1"/>
      <c r="VYQ176" s="1"/>
      <c r="VYR176" s="1"/>
      <c r="VYS176" s="1"/>
      <c r="VYT176" s="1"/>
      <c r="VYU176" s="1"/>
      <c r="VYV176" s="1"/>
      <c r="VYW176" s="1"/>
      <c r="VYX176" s="1"/>
      <c r="VYY176" s="1"/>
      <c r="VYZ176" s="1"/>
      <c r="VZA176" s="1"/>
      <c r="VZB176" s="1"/>
      <c r="VZC176" s="1"/>
      <c r="VZD176" s="1"/>
      <c r="VZE176" s="1"/>
      <c r="VZF176" s="1"/>
      <c r="VZG176" s="1"/>
      <c r="VZH176" s="1"/>
      <c r="VZI176" s="1"/>
      <c r="VZJ176" s="1"/>
      <c r="VZK176" s="1"/>
      <c r="VZL176" s="1"/>
      <c r="VZM176" s="1"/>
      <c r="VZN176" s="1"/>
      <c r="VZO176" s="1"/>
      <c r="VZP176" s="1"/>
      <c r="VZQ176" s="1"/>
      <c r="VZR176" s="1"/>
      <c r="VZS176" s="1"/>
      <c r="VZT176" s="1"/>
      <c r="VZU176" s="1"/>
      <c r="VZV176" s="1"/>
      <c r="VZW176" s="1"/>
      <c r="VZX176" s="1"/>
      <c r="VZY176" s="1"/>
      <c r="VZZ176" s="1"/>
      <c r="WAA176" s="1"/>
      <c r="WAB176" s="1"/>
      <c r="WAC176" s="1"/>
      <c r="WAD176" s="1"/>
      <c r="WAE176" s="1"/>
      <c r="WAF176" s="1"/>
      <c r="WAG176" s="1"/>
      <c r="WAH176" s="1"/>
      <c r="WAI176" s="1"/>
      <c r="WAJ176" s="1"/>
      <c r="WAK176" s="1"/>
      <c r="WAL176" s="1"/>
      <c r="WAM176" s="1"/>
      <c r="WAN176" s="1"/>
      <c r="WAO176" s="1"/>
      <c r="WAP176" s="1"/>
      <c r="WAQ176" s="1"/>
      <c r="WAR176" s="1"/>
      <c r="WAS176" s="1"/>
      <c r="WAT176" s="1"/>
      <c r="WAU176" s="1"/>
      <c r="WAV176" s="1"/>
      <c r="WAW176" s="1"/>
      <c r="WAX176" s="1"/>
      <c r="WAY176" s="1"/>
      <c r="WAZ176" s="1"/>
      <c r="WBA176" s="1"/>
      <c r="WBB176" s="1"/>
      <c r="WBC176" s="1"/>
      <c r="WBD176" s="1"/>
      <c r="WBE176" s="1"/>
      <c r="WBF176" s="1"/>
      <c r="WBG176" s="1"/>
      <c r="WBH176" s="1"/>
      <c r="WBI176" s="1"/>
      <c r="WBJ176" s="1"/>
      <c r="WBK176" s="1"/>
      <c r="WBL176" s="1"/>
      <c r="WBM176" s="1"/>
      <c r="WBN176" s="1"/>
      <c r="WBO176" s="1"/>
      <c r="WBP176" s="1"/>
      <c r="WBQ176" s="1"/>
      <c r="WBR176" s="1"/>
      <c r="WBS176" s="1"/>
      <c r="WBT176" s="1"/>
      <c r="WBU176" s="1"/>
      <c r="WBV176" s="1"/>
      <c r="WBW176" s="1"/>
      <c r="WBX176" s="1"/>
      <c r="WBY176" s="1"/>
      <c r="WBZ176" s="1"/>
      <c r="WCA176" s="1"/>
      <c r="WCB176" s="1"/>
      <c r="WCC176" s="1"/>
      <c r="WCD176" s="1"/>
      <c r="WCE176" s="1"/>
      <c r="WCF176" s="1"/>
      <c r="WCG176" s="1"/>
      <c r="WCH176" s="1"/>
      <c r="WCI176" s="1"/>
      <c r="WCJ176" s="1"/>
      <c r="WCK176" s="1"/>
      <c r="WCL176" s="1"/>
      <c r="WCM176" s="1"/>
      <c r="WCN176" s="1"/>
      <c r="WCO176" s="1"/>
      <c r="WCP176" s="1"/>
      <c r="WCQ176" s="1"/>
      <c r="WCR176" s="1"/>
      <c r="WCS176" s="1"/>
      <c r="WCT176" s="1"/>
      <c r="WCU176" s="1"/>
      <c r="WCV176" s="1"/>
      <c r="WCW176" s="1"/>
      <c r="WCX176" s="1"/>
      <c r="WCY176" s="1"/>
      <c r="WCZ176" s="1"/>
      <c r="WDA176" s="1"/>
      <c r="WDB176" s="1"/>
      <c r="WDC176" s="1"/>
      <c r="WDD176" s="1"/>
      <c r="WDE176" s="1"/>
      <c r="WDF176" s="1"/>
      <c r="WDG176" s="1"/>
      <c r="WDH176" s="1"/>
      <c r="WDI176" s="1"/>
      <c r="WDJ176" s="1"/>
      <c r="WDK176" s="1"/>
      <c r="WDL176" s="1"/>
      <c r="WDM176" s="1"/>
      <c r="WDN176" s="1"/>
      <c r="WDO176" s="1"/>
      <c r="WDP176" s="1"/>
      <c r="WDQ176" s="1"/>
      <c r="WDR176" s="1"/>
      <c r="WDS176" s="1"/>
      <c r="WDT176" s="1"/>
      <c r="WDU176" s="1"/>
      <c r="WDV176" s="1"/>
      <c r="WDW176" s="1"/>
      <c r="WDX176" s="1"/>
      <c r="WDY176" s="1"/>
      <c r="WDZ176" s="1"/>
      <c r="WEA176" s="1"/>
      <c r="WEB176" s="1"/>
      <c r="WEC176" s="1"/>
      <c r="WED176" s="1"/>
      <c r="WEE176" s="1"/>
      <c r="WEF176" s="1"/>
      <c r="WEG176" s="1"/>
      <c r="WEH176" s="1"/>
      <c r="WEI176" s="1"/>
      <c r="WEJ176" s="1"/>
      <c r="WEK176" s="1"/>
      <c r="WEL176" s="1"/>
      <c r="WEM176" s="1"/>
      <c r="WEN176" s="1"/>
      <c r="WEO176" s="1"/>
      <c r="WEP176" s="1"/>
      <c r="WEQ176" s="1"/>
      <c r="WER176" s="1"/>
      <c r="WES176" s="1"/>
      <c r="WET176" s="1"/>
      <c r="WEU176" s="1"/>
      <c r="WEV176" s="1"/>
      <c r="WEW176" s="1"/>
      <c r="WEX176" s="1"/>
      <c r="WEY176" s="1"/>
      <c r="WEZ176" s="1"/>
      <c r="WFA176" s="1"/>
      <c r="WFB176" s="1"/>
      <c r="WFC176" s="1"/>
      <c r="WFD176" s="1"/>
      <c r="WFE176" s="1"/>
      <c r="WFF176" s="1"/>
      <c r="WFG176" s="1"/>
      <c r="WFH176" s="1"/>
      <c r="WFI176" s="1"/>
      <c r="WFJ176" s="1"/>
      <c r="WFK176" s="1"/>
      <c r="WFL176" s="1"/>
      <c r="WFM176" s="1"/>
      <c r="WFN176" s="1"/>
      <c r="WFO176" s="1"/>
      <c r="WFP176" s="1"/>
      <c r="WFQ176" s="1"/>
      <c r="WFR176" s="1"/>
      <c r="WFS176" s="1"/>
      <c r="WFT176" s="1"/>
      <c r="WFU176" s="1"/>
      <c r="WFV176" s="1"/>
      <c r="WFW176" s="1"/>
      <c r="WFX176" s="1"/>
      <c r="WFY176" s="1"/>
      <c r="WFZ176" s="1"/>
      <c r="WGA176" s="1"/>
      <c r="WGB176" s="1"/>
      <c r="WGC176" s="1"/>
      <c r="WGD176" s="1"/>
      <c r="WGE176" s="1"/>
      <c r="WGF176" s="1"/>
      <c r="WGG176" s="1"/>
      <c r="WGH176" s="1"/>
      <c r="WGI176" s="1"/>
      <c r="WGJ176" s="1"/>
      <c r="WGK176" s="1"/>
      <c r="WGL176" s="1"/>
      <c r="WGM176" s="1"/>
      <c r="WGN176" s="1"/>
      <c r="WGO176" s="1"/>
      <c r="WGP176" s="1"/>
      <c r="WGQ176" s="1"/>
      <c r="WGR176" s="1"/>
      <c r="WGS176" s="1"/>
      <c r="WGT176" s="1"/>
      <c r="WGU176" s="1"/>
      <c r="WGV176" s="1"/>
      <c r="WGW176" s="1"/>
      <c r="WGX176" s="1"/>
      <c r="WGY176" s="1"/>
      <c r="WGZ176" s="1"/>
      <c r="WHA176" s="1"/>
      <c r="WHB176" s="1"/>
      <c r="WHC176" s="1"/>
      <c r="WHD176" s="1"/>
      <c r="WHE176" s="1"/>
      <c r="WHF176" s="1"/>
      <c r="WHG176" s="1"/>
      <c r="WHH176" s="1"/>
      <c r="WHI176" s="1"/>
      <c r="WHJ176" s="1"/>
      <c r="WHK176" s="1"/>
      <c r="WHL176" s="1"/>
      <c r="WHM176" s="1"/>
      <c r="WHN176" s="1"/>
      <c r="WHO176" s="1"/>
      <c r="WHP176" s="1"/>
      <c r="WHQ176" s="1"/>
      <c r="WHR176" s="1"/>
      <c r="WHS176" s="1"/>
      <c r="WHT176" s="1"/>
      <c r="WHU176" s="1"/>
      <c r="WHV176" s="1"/>
      <c r="WHW176" s="1"/>
      <c r="WHX176" s="1"/>
      <c r="WHY176" s="1"/>
      <c r="WHZ176" s="1"/>
      <c r="WIA176" s="1"/>
      <c r="WIB176" s="1"/>
      <c r="WIC176" s="1"/>
      <c r="WID176" s="1"/>
      <c r="WIE176" s="1"/>
      <c r="WIF176" s="1"/>
      <c r="WIG176" s="1"/>
      <c r="WIH176" s="1"/>
      <c r="WII176" s="1"/>
      <c r="WIJ176" s="1"/>
      <c r="WIK176" s="1"/>
      <c r="WIL176" s="1"/>
      <c r="WIM176" s="1"/>
      <c r="WIN176" s="1"/>
      <c r="WIO176" s="1"/>
      <c r="WIP176" s="1"/>
      <c r="WIQ176" s="1"/>
      <c r="WIR176" s="1"/>
      <c r="WIS176" s="1"/>
      <c r="WIT176" s="1"/>
      <c r="WIU176" s="1"/>
      <c r="WIV176" s="1"/>
      <c r="WIW176" s="1"/>
      <c r="WIX176" s="1"/>
      <c r="WIY176" s="1"/>
      <c r="WIZ176" s="1"/>
      <c r="WJA176" s="1"/>
      <c r="WJB176" s="1"/>
      <c r="WJC176" s="1"/>
      <c r="WJD176" s="1"/>
      <c r="WJE176" s="1"/>
      <c r="WJF176" s="1"/>
      <c r="WJG176" s="1"/>
      <c r="WJH176" s="1"/>
      <c r="WJI176" s="1"/>
      <c r="WJJ176" s="1"/>
      <c r="WJK176" s="1"/>
      <c r="WJL176" s="1"/>
      <c r="WJM176" s="1"/>
      <c r="WJN176" s="1"/>
      <c r="WJO176" s="1"/>
      <c r="WJP176" s="1"/>
      <c r="WJQ176" s="1"/>
      <c r="WJR176" s="1"/>
      <c r="WJS176" s="1"/>
      <c r="WJT176" s="1"/>
      <c r="WJU176" s="1"/>
      <c r="WJV176" s="1"/>
      <c r="WJW176" s="1"/>
      <c r="WJX176" s="1"/>
      <c r="WJY176" s="1"/>
      <c r="WJZ176" s="1"/>
      <c r="WKA176" s="1"/>
      <c r="WKB176" s="1"/>
      <c r="WKC176" s="1"/>
      <c r="WKD176" s="1"/>
      <c r="WKE176" s="1"/>
      <c r="WKF176" s="1"/>
      <c r="WKG176" s="1"/>
      <c r="WKH176" s="1"/>
      <c r="WKI176" s="1"/>
      <c r="WKJ176" s="1"/>
      <c r="WKK176" s="1"/>
      <c r="WKL176" s="1"/>
      <c r="WKM176" s="1"/>
      <c r="WKN176" s="1"/>
      <c r="WKO176" s="1"/>
      <c r="WKP176" s="1"/>
      <c r="WKQ176" s="1"/>
      <c r="WKR176" s="1"/>
      <c r="WKS176" s="1"/>
      <c r="WKT176" s="1"/>
      <c r="WKU176" s="1"/>
      <c r="WKV176" s="1"/>
      <c r="WKW176" s="1"/>
      <c r="WKX176" s="1"/>
      <c r="WKY176" s="1"/>
      <c r="WKZ176" s="1"/>
      <c r="WLA176" s="1"/>
      <c r="WLB176" s="1"/>
      <c r="WLC176" s="1"/>
      <c r="WLD176" s="1"/>
      <c r="WLE176" s="1"/>
      <c r="WLF176" s="1"/>
      <c r="WLG176" s="1"/>
      <c r="WLH176" s="1"/>
      <c r="WLI176" s="1"/>
      <c r="WLJ176" s="1"/>
      <c r="WLK176" s="1"/>
      <c r="WLL176" s="1"/>
      <c r="WLM176" s="1"/>
      <c r="WLN176" s="1"/>
      <c r="WLO176" s="1"/>
      <c r="WLP176" s="1"/>
      <c r="WLQ176" s="1"/>
      <c r="WLR176" s="1"/>
      <c r="WLS176" s="1"/>
      <c r="WLT176" s="1"/>
      <c r="WLU176" s="1"/>
      <c r="WLV176" s="1"/>
      <c r="WLW176" s="1"/>
      <c r="WLX176" s="1"/>
      <c r="WLY176" s="1"/>
      <c r="WLZ176" s="1"/>
      <c r="WMA176" s="1"/>
      <c r="WMB176" s="1"/>
      <c r="WMC176" s="1"/>
      <c r="WMD176" s="1"/>
      <c r="WME176" s="1"/>
      <c r="WMF176" s="1"/>
      <c r="WMG176" s="1"/>
      <c r="WMH176" s="1"/>
      <c r="WMI176" s="1"/>
      <c r="WMJ176" s="1"/>
      <c r="WMK176" s="1"/>
      <c r="WML176" s="1"/>
      <c r="WMM176" s="1"/>
      <c r="WMN176" s="1"/>
      <c r="WMO176" s="1"/>
      <c r="WMP176" s="1"/>
      <c r="WMQ176" s="1"/>
      <c r="WMR176" s="1"/>
      <c r="WMS176" s="1"/>
      <c r="WMT176" s="1"/>
      <c r="WMU176" s="1"/>
      <c r="WMV176" s="1"/>
      <c r="WMW176" s="1"/>
      <c r="WMX176" s="1"/>
      <c r="WMY176" s="1"/>
      <c r="WMZ176" s="1"/>
      <c r="WNA176" s="1"/>
      <c r="WNB176" s="1"/>
      <c r="WNC176" s="1"/>
      <c r="WND176" s="1"/>
      <c r="WNE176" s="1"/>
      <c r="WNF176" s="1"/>
      <c r="WNG176" s="1"/>
      <c r="WNH176" s="1"/>
      <c r="WNI176" s="1"/>
      <c r="WNJ176" s="1"/>
      <c r="WNK176" s="1"/>
      <c r="WNL176" s="1"/>
      <c r="WNM176" s="1"/>
      <c r="WNN176" s="1"/>
      <c r="WNO176" s="1"/>
      <c r="WNP176" s="1"/>
      <c r="WNQ176" s="1"/>
      <c r="WNR176" s="1"/>
      <c r="WNS176" s="1"/>
      <c r="WNT176" s="1"/>
      <c r="WNU176" s="1"/>
      <c r="WNV176" s="1"/>
      <c r="WNW176" s="1"/>
      <c r="WNX176" s="1"/>
      <c r="WNY176" s="1"/>
      <c r="WNZ176" s="1"/>
      <c r="WOA176" s="1"/>
      <c r="WOB176" s="1"/>
      <c r="WOC176" s="1"/>
      <c r="WOD176" s="1"/>
      <c r="WOE176" s="1"/>
      <c r="WOF176" s="1"/>
      <c r="WOG176" s="1"/>
      <c r="WOH176" s="1"/>
      <c r="WOI176" s="1"/>
      <c r="WOJ176" s="1"/>
      <c r="WOK176" s="1"/>
      <c r="WOL176" s="1"/>
      <c r="WOM176" s="1"/>
      <c r="WON176" s="1"/>
      <c r="WOO176" s="1"/>
      <c r="WOP176" s="1"/>
      <c r="WOQ176" s="1"/>
      <c r="WOR176" s="1"/>
      <c r="WOS176" s="1"/>
      <c r="WOT176" s="1"/>
      <c r="WOU176" s="1"/>
      <c r="WOV176" s="1"/>
      <c r="WOW176" s="1"/>
      <c r="WOX176" s="1"/>
      <c r="WOY176" s="1"/>
      <c r="WOZ176" s="1"/>
      <c r="WPA176" s="1"/>
      <c r="WPB176" s="1"/>
      <c r="WPC176" s="1"/>
      <c r="WPD176" s="1"/>
      <c r="WPE176" s="1"/>
      <c r="WPF176" s="1"/>
      <c r="WPG176" s="1"/>
      <c r="WPH176" s="1"/>
      <c r="WPI176" s="1"/>
      <c r="WPJ176" s="1"/>
      <c r="WPK176" s="1"/>
      <c r="WPL176" s="1"/>
      <c r="WPM176" s="1"/>
      <c r="WPN176" s="1"/>
      <c r="WPO176" s="1"/>
      <c r="WPP176" s="1"/>
      <c r="WPQ176" s="1"/>
      <c r="WPR176" s="1"/>
      <c r="WPS176" s="1"/>
      <c r="WPT176" s="1"/>
      <c r="WPU176" s="1"/>
      <c r="WPV176" s="1"/>
      <c r="WPW176" s="1"/>
      <c r="WPX176" s="1"/>
      <c r="WPY176" s="1"/>
      <c r="WPZ176" s="1"/>
      <c r="WQA176" s="1"/>
      <c r="WQB176" s="1"/>
      <c r="WQC176" s="1"/>
      <c r="WQD176" s="1"/>
      <c r="WQE176" s="1"/>
      <c r="WQF176" s="1"/>
      <c r="WQG176" s="1"/>
      <c r="WQH176" s="1"/>
      <c r="WQI176" s="1"/>
      <c r="WQJ176" s="1"/>
      <c r="WQK176" s="1"/>
      <c r="WQL176" s="1"/>
      <c r="WQM176" s="1"/>
      <c r="WQN176" s="1"/>
      <c r="WQO176" s="1"/>
      <c r="WQP176" s="1"/>
      <c r="WQQ176" s="1"/>
      <c r="WQR176" s="1"/>
      <c r="WQS176" s="1"/>
      <c r="WQT176" s="1"/>
      <c r="WQU176" s="1"/>
      <c r="WQV176" s="1"/>
      <c r="WQW176" s="1"/>
      <c r="WQX176" s="1"/>
      <c r="WQY176" s="1"/>
      <c r="WQZ176" s="1"/>
      <c r="WRA176" s="1"/>
      <c r="WRB176" s="1"/>
      <c r="WRC176" s="1"/>
      <c r="WRD176" s="1"/>
      <c r="WRE176" s="1"/>
      <c r="WRF176" s="1"/>
      <c r="WRG176" s="1"/>
      <c r="WRH176" s="1"/>
      <c r="WRI176" s="1"/>
      <c r="WRJ176" s="1"/>
      <c r="WRK176" s="1"/>
      <c r="WRL176" s="1"/>
      <c r="WRM176" s="1"/>
      <c r="WRN176" s="1"/>
      <c r="WRO176" s="1"/>
      <c r="WRP176" s="1"/>
      <c r="WRQ176" s="1"/>
      <c r="WRR176" s="1"/>
      <c r="WRS176" s="1"/>
      <c r="WRT176" s="1"/>
      <c r="WRU176" s="1"/>
      <c r="WRV176" s="1"/>
      <c r="WRW176" s="1"/>
      <c r="WRX176" s="1"/>
      <c r="WRY176" s="1"/>
      <c r="WRZ176" s="1"/>
      <c r="WSA176" s="1"/>
      <c r="WSB176" s="1"/>
      <c r="WSC176" s="1"/>
      <c r="WSD176" s="1"/>
      <c r="WSE176" s="1"/>
      <c r="WSF176" s="1"/>
      <c r="WSG176" s="1"/>
      <c r="WSH176" s="1"/>
      <c r="WSI176" s="1"/>
      <c r="WSJ176" s="1"/>
      <c r="WSK176" s="1"/>
      <c r="WSL176" s="1"/>
      <c r="WSM176" s="1"/>
      <c r="WSN176" s="1"/>
      <c r="WSO176" s="1"/>
      <c r="WSP176" s="1"/>
      <c r="WSQ176" s="1"/>
      <c r="WSR176" s="1"/>
      <c r="WSS176" s="1"/>
      <c r="WST176" s="1"/>
      <c r="WSU176" s="1"/>
      <c r="WSV176" s="1"/>
      <c r="WSW176" s="1"/>
      <c r="WSX176" s="1"/>
      <c r="WSY176" s="1"/>
      <c r="WSZ176" s="1"/>
      <c r="WTA176" s="1"/>
      <c r="WTB176" s="1"/>
      <c r="WTC176" s="1"/>
      <c r="WTD176" s="1"/>
      <c r="WTE176" s="1"/>
      <c r="WTF176" s="1"/>
      <c r="WTG176" s="1"/>
      <c r="WTH176" s="1"/>
      <c r="WTI176" s="1"/>
      <c r="WTJ176" s="1"/>
      <c r="WTK176" s="1"/>
      <c r="WTL176" s="1"/>
      <c r="WTM176" s="1"/>
      <c r="WTN176" s="1"/>
      <c r="WTO176" s="1"/>
      <c r="WTP176" s="1"/>
      <c r="WTQ176" s="1"/>
      <c r="WTR176" s="1"/>
      <c r="WTS176" s="1"/>
      <c r="WTT176" s="1"/>
      <c r="WTU176" s="1"/>
      <c r="WTV176" s="1"/>
      <c r="WTW176" s="1"/>
      <c r="WTX176" s="1"/>
      <c r="WTY176" s="1"/>
      <c r="WTZ176" s="1"/>
      <c r="WUA176" s="1"/>
      <c r="WUB176" s="1"/>
      <c r="WUC176" s="1"/>
      <c r="WUD176" s="1"/>
      <c r="WUE176" s="1"/>
      <c r="WUF176" s="1"/>
      <c r="WUG176" s="1"/>
      <c r="WUH176" s="1"/>
      <c r="WUI176" s="1"/>
      <c r="WUJ176" s="1"/>
      <c r="WUK176" s="1"/>
      <c r="WUL176" s="1"/>
      <c r="WUM176" s="1"/>
      <c r="WUN176" s="1"/>
      <c r="WUO176" s="1"/>
      <c r="WUP176" s="1"/>
      <c r="WUQ176" s="1"/>
      <c r="WUR176" s="1"/>
      <c r="WUS176" s="1"/>
      <c r="WUT176" s="1"/>
      <c r="WUU176" s="1"/>
      <c r="WUV176" s="1"/>
      <c r="WUW176" s="1"/>
      <c r="WUX176" s="1"/>
      <c r="WUY176" s="1"/>
      <c r="WUZ176" s="1"/>
      <c r="WVA176" s="1"/>
      <c r="WVB176" s="1"/>
      <c r="WVC176" s="1"/>
      <c r="WVD176" s="1"/>
      <c r="WVE176" s="1"/>
      <c r="WVF176" s="1"/>
      <c r="WVG176" s="1"/>
      <c r="WVH176" s="1"/>
      <c r="WVI176" s="1"/>
      <c r="WVJ176" s="1"/>
      <c r="WVK176" s="1"/>
      <c r="WVL176" s="1"/>
      <c r="WVM176" s="1"/>
      <c r="WVN176" s="1"/>
      <c r="WVO176" s="1"/>
      <c r="WVP176" s="1"/>
      <c r="WVQ176" s="1"/>
      <c r="WVR176" s="1"/>
      <c r="WVS176" s="1"/>
      <c r="WVT176" s="1"/>
      <c r="WVU176" s="1"/>
      <c r="WVV176" s="1"/>
      <c r="WVW176" s="1"/>
      <c r="WVX176" s="1"/>
      <c r="WVY176" s="1"/>
      <c r="WVZ176" s="1"/>
      <c r="WWA176" s="1"/>
      <c r="WWB176" s="1"/>
      <c r="WWC176" s="1"/>
      <c r="WWD176" s="1"/>
      <c r="WWE176" s="1"/>
      <c r="WWF176" s="1"/>
      <c r="WWG176" s="1"/>
      <c r="WWH176" s="1"/>
      <c r="WWI176" s="1"/>
      <c r="WWJ176" s="1"/>
      <c r="WWK176" s="1"/>
      <c r="WWL176" s="1"/>
      <c r="WWM176" s="1"/>
      <c r="WWN176" s="1"/>
      <c r="WWO176" s="1"/>
      <c r="WWP176" s="1"/>
      <c r="WWQ176" s="1"/>
      <c r="WWR176" s="1"/>
      <c r="WWS176" s="1"/>
      <c r="WWT176" s="1"/>
      <c r="WWU176" s="1"/>
      <c r="WWV176" s="1"/>
      <c r="WWW176" s="1"/>
      <c r="WWX176" s="1"/>
      <c r="WWY176" s="1"/>
      <c r="WWZ176" s="1"/>
      <c r="WXA176" s="1"/>
      <c r="WXB176" s="1"/>
      <c r="WXC176" s="1"/>
      <c r="WXD176" s="1"/>
      <c r="WXE176" s="1"/>
      <c r="WXF176" s="1"/>
      <c r="WXG176" s="1"/>
      <c r="WXH176" s="1"/>
      <c r="WXI176" s="1"/>
      <c r="WXJ176" s="1"/>
      <c r="WXK176" s="1"/>
      <c r="WXL176" s="1"/>
      <c r="WXM176" s="1"/>
      <c r="WXN176" s="1"/>
      <c r="WXO176" s="1"/>
      <c r="WXP176" s="1"/>
      <c r="WXQ176" s="1"/>
      <c r="WXR176" s="1"/>
      <c r="WXS176" s="1"/>
      <c r="WXT176" s="1"/>
      <c r="WXU176" s="1"/>
      <c r="WXV176" s="1"/>
      <c r="WXW176" s="1"/>
      <c r="WXX176" s="1"/>
      <c r="WXY176" s="1"/>
      <c r="WXZ176" s="1"/>
      <c r="WYA176" s="1"/>
      <c r="WYB176" s="1"/>
      <c r="WYC176" s="1"/>
      <c r="WYD176" s="1"/>
      <c r="WYE176" s="1"/>
      <c r="WYF176" s="1"/>
      <c r="WYG176" s="1"/>
      <c r="WYH176" s="1"/>
      <c r="WYI176" s="1"/>
      <c r="WYJ176" s="1"/>
      <c r="WYK176" s="1"/>
      <c r="WYL176" s="1"/>
      <c r="WYM176" s="1"/>
      <c r="WYN176" s="1"/>
      <c r="WYO176" s="1"/>
      <c r="WYP176" s="1"/>
      <c r="WYQ176" s="1"/>
      <c r="WYR176" s="1"/>
      <c r="WYS176" s="1"/>
      <c r="WYT176" s="1"/>
      <c r="WYU176" s="1"/>
      <c r="WYV176" s="1"/>
      <c r="WYW176" s="1"/>
      <c r="WYX176" s="1"/>
      <c r="WYY176" s="1"/>
      <c r="WYZ176" s="1"/>
      <c r="WZA176" s="1"/>
      <c r="WZB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row>
    <row r="177" spans="1:16335" s="12" customFormat="1" ht="15" customHeight="1">
      <c r="A177" s="70"/>
      <c r="B177" s="11"/>
      <c r="C177" s="1706" t="s">
        <v>1154</v>
      </c>
      <c r="D177" s="1706"/>
      <c r="E177" s="1706"/>
      <c r="F177" s="1706"/>
      <c r="G177" s="1706"/>
      <c r="H177" s="1706"/>
      <c r="I177" s="1706"/>
      <c r="J177" s="1706"/>
      <c r="K177" s="1706"/>
      <c r="L177" s="1706"/>
      <c r="M177" s="1706"/>
      <c r="N177" s="63"/>
      <c r="O177" s="63"/>
      <c r="P177" s="63"/>
      <c r="Q177" s="63"/>
      <c r="R177" s="63"/>
      <c r="S177" s="63"/>
      <c r="T177" s="63"/>
      <c r="U177" s="63"/>
      <c r="V177" s="7"/>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c r="JY177" s="1"/>
      <c r="JZ177" s="1"/>
      <c r="KA177" s="1"/>
      <c r="KB177" s="1"/>
      <c r="KC177" s="1"/>
      <c r="KD177" s="1"/>
      <c r="KE177" s="1"/>
      <c r="KF177" s="1"/>
      <c r="KG177" s="1"/>
      <c r="KH177" s="1"/>
      <c r="KI177" s="1"/>
      <c r="KJ177" s="1"/>
      <c r="KK177" s="1"/>
      <c r="KL177" s="1"/>
      <c r="KM177" s="1"/>
      <c r="KN177" s="1"/>
      <c r="KO177" s="1"/>
      <c r="KP177" s="1"/>
      <c r="KQ177" s="1"/>
      <c r="KR177" s="1"/>
      <c r="KS177" s="1"/>
      <c r="KT177" s="1"/>
      <c r="KU177" s="1"/>
      <c r="KV177" s="1"/>
      <c r="KW177" s="1"/>
      <c r="KX177" s="1"/>
      <c r="KY177" s="1"/>
      <c r="KZ177" s="1"/>
      <c r="LA177" s="1"/>
      <c r="LB177" s="1"/>
      <c r="LC177" s="1"/>
      <c r="LD177" s="1"/>
      <c r="LE177" s="1"/>
      <c r="LF177" s="1"/>
      <c r="LG177" s="1"/>
      <c r="LH177" s="1"/>
      <c r="LI177" s="1"/>
      <c r="LJ177" s="1"/>
      <c r="LK177" s="1"/>
      <c r="LL177" s="1"/>
      <c r="LM177" s="1"/>
      <c r="LN177" s="1"/>
      <c r="LO177" s="1"/>
      <c r="LP177" s="1"/>
      <c r="LQ177" s="1"/>
      <c r="LR177" s="1"/>
      <c r="LS177" s="1"/>
      <c r="LT177" s="1"/>
      <c r="LU177" s="1"/>
      <c r="LV177" s="1"/>
      <c r="LW177" s="1"/>
      <c r="LX177" s="1"/>
      <c r="LY177" s="1"/>
      <c r="LZ177" s="1"/>
      <c r="MA177" s="1"/>
      <c r="MB177" s="1"/>
      <c r="MC177" s="1"/>
      <c r="MD177" s="1"/>
      <c r="ME177" s="1"/>
      <c r="MF177" s="1"/>
      <c r="MG177" s="1"/>
      <c r="MH177" s="1"/>
      <c r="MI177" s="1"/>
      <c r="MJ177" s="1"/>
      <c r="MK177" s="1"/>
      <c r="ML177" s="1"/>
      <c r="MM177" s="1"/>
      <c r="MN177" s="1"/>
      <c r="MO177" s="1"/>
      <c r="MP177" s="1"/>
      <c r="MQ177" s="1"/>
      <c r="MR177" s="1"/>
      <c r="MS177" s="1"/>
      <c r="MT177" s="1"/>
      <c r="MU177" s="1"/>
      <c r="MV177" s="1"/>
      <c r="MW177" s="1"/>
      <c r="MX177" s="1"/>
      <c r="MY177" s="1"/>
      <c r="MZ177" s="1"/>
      <c r="NA177" s="1"/>
      <c r="NB177" s="1"/>
      <c r="NC177" s="1"/>
      <c r="ND177" s="1"/>
      <c r="NE177" s="1"/>
      <c r="NF177" s="1"/>
      <c r="NG177" s="1"/>
      <c r="NH177" s="1"/>
      <c r="NI177" s="1"/>
      <c r="NJ177" s="1"/>
      <c r="NK177" s="1"/>
      <c r="NL177" s="1"/>
      <c r="NM177" s="1"/>
      <c r="NN177" s="1"/>
      <c r="NO177" s="1"/>
      <c r="NP177" s="1"/>
      <c r="NQ177" s="1"/>
      <c r="NR177" s="1"/>
      <c r="NS177" s="1"/>
      <c r="NT177" s="1"/>
      <c r="NU177" s="1"/>
      <c r="NV177" s="1"/>
      <c r="NW177" s="1"/>
      <c r="NX177" s="1"/>
      <c r="NY177" s="1"/>
      <c r="NZ177" s="1"/>
      <c r="OA177" s="1"/>
      <c r="OB177" s="1"/>
      <c r="OC177" s="1"/>
      <c r="OD177" s="1"/>
      <c r="OE177" s="1"/>
      <c r="OF177" s="1"/>
      <c r="OG177" s="1"/>
      <c r="OH177" s="1"/>
      <c r="OI177" s="1"/>
      <c r="OJ177" s="1"/>
      <c r="OK177" s="1"/>
      <c r="OL177" s="1"/>
      <c r="OM177" s="1"/>
      <c r="ON177" s="1"/>
      <c r="OO177" s="1"/>
      <c r="OP177" s="1"/>
      <c r="OQ177" s="1"/>
      <c r="OR177" s="1"/>
      <c r="OS177" s="1"/>
      <c r="OT177" s="1"/>
      <c r="OU177" s="1"/>
      <c r="OV177" s="1"/>
      <c r="OW177" s="1"/>
      <c r="OX177" s="1"/>
      <c r="OY177" s="1"/>
      <c r="OZ177" s="1"/>
      <c r="PA177" s="1"/>
      <c r="PB177" s="1"/>
      <c r="PC177" s="1"/>
      <c r="PD177" s="1"/>
      <c r="PE177" s="1"/>
      <c r="PF177" s="1"/>
      <c r="PG177" s="1"/>
      <c r="PH177" s="1"/>
      <c r="PI177" s="1"/>
      <c r="PJ177" s="1"/>
      <c r="PK177" s="1"/>
      <c r="PL177" s="1"/>
      <c r="PM177" s="1"/>
      <c r="PN177" s="1"/>
      <c r="PO177" s="1"/>
      <c r="PP177" s="1"/>
      <c r="PQ177" s="1"/>
      <c r="PR177" s="1"/>
      <c r="PS177" s="1"/>
      <c r="PT177" s="1"/>
      <c r="PU177" s="1"/>
      <c r="PV177" s="1"/>
      <c r="PW177" s="1"/>
      <c r="PX177" s="1"/>
      <c r="PY177" s="1"/>
      <c r="PZ177" s="1"/>
      <c r="QA177" s="1"/>
      <c r="QB177" s="1"/>
      <c r="QC177" s="1"/>
      <c r="QD177" s="1"/>
      <c r="QE177" s="1"/>
      <c r="QF177" s="1"/>
      <c r="QG177" s="1"/>
      <c r="QH177" s="1"/>
      <c r="QI177" s="1"/>
      <c r="QJ177" s="1"/>
      <c r="QK177" s="1"/>
      <c r="QL177" s="1"/>
      <c r="QM177" s="1"/>
      <c r="QN177" s="1"/>
      <c r="QO177" s="1"/>
      <c r="QP177" s="1"/>
      <c r="QQ177" s="1"/>
      <c r="QR177" s="1"/>
      <c r="QS177" s="1"/>
      <c r="QT177" s="1"/>
      <c r="QU177" s="1"/>
      <c r="QV177" s="1"/>
      <c r="QW177" s="1"/>
      <c r="QX177" s="1"/>
      <c r="QY177" s="1"/>
      <c r="QZ177" s="1"/>
      <c r="RA177" s="1"/>
      <c r="RB177" s="1"/>
      <c r="RC177" s="1"/>
      <c r="RD177" s="1"/>
      <c r="RE177" s="1"/>
      <c r="RF177" s="1"/>
      <c r="RG177" s="1"/>
      <c r="RH177" s="1"/>
      <c r="RI177" s="1"/>
      <c r="RJ177" s="1"/>
      <c r="RK177" s="1"/>
      <c r="RL177" s="1"/>
      <c r="RM177" s="1"/>
      <c r="RN177" s="1"/>
      <c r="RO177" s="1"/>
      <c r="RP177" s="1"/>
      <c r="RQ177" s="1"/>
      <c r="RR177" s="1"/>
      <c r="RS177" s="1"/>
      <c r="RT177" s="1"/>
      <c r="RU177" s="1"/>
      <c r="RV177" s="1"/>
      <c r="RW177" s="1"/>
      <c r="RX177" s="1"/>
      <c r="RY177" s="1"/>
      <c r="RZ177" s="1"/>
      <c r="SA177" s="1"/>
      <c r="SB177" s="1"/>
      <c r="SC177" s="1"/>
      <c r="SD177" s="1"/>
      <c r="SE177" s="1"/>
      <c r="SF177" s="1"/>
      <c r="SG177" s="1"/>
      <c r="SH177" s="1"/>
      <c r="SI177" s="1"/>
      <c r="SJ177" s="1"/>
      <c r="SK177" s="1"/>
      <c r="SL177" s="1"/>
      <c r="SM177" s="1"/>
      <c r="SN177" s="1"/>
      <c r="SO177" s="1"/>
      <c r="SP177" s="1"/>
      <c r="SQ177" s="1"/>
      <c r="SR177" s="1"/>
      <c r="SS177" s="1"/>
      <c r="ST177" s="1"/>
      <c r="SU177" s="1"/>
      <c r="SV177" s="1"/>
      <c r="SW177" s="1"/>
      <c r="SX177" s="1"/>
      <c r="SY177" s="1"/>
      <c r="SZ177" s="1"/>
      <c r="TA177" s="1"/>
      <c r="TB177" s="1"/>
      <c r="TC177" s="1"/>
      <c r="TD177" s="1"/>
      <c r="TE177" s="1"/>
      <c r="TF177" s="1"/>
      <c r="TG177" s="1"/>
      <c r="TH177" s="1"/>
      <c r="TI177" s="1"/>
      <c r="TJ177" s="1"/>
      <c r="TK177" s="1"/>
      <c r="TL177" s="1"/>
      <c r="TM177" s="1"/>
      <c r="TN177" s="1"/>
      <c r="TO177" s="1"/>
      <c r="TP177" s="1"/>
      <c r="TQ177" s="1"/>
      <c r="TR177" s="1"/>
      <c r="TS177" s="1"/>
      <c r="TT177" s="1"/>
      <c r="TU177" s="1"/>
      <c r="TV177" s="1"/>
      <c r="TW177" s="1"/>
      <c r="TX177" s="1"/>
      <c r="TY177" s="1"/>
      <c r="TZ177" s="1"/>
      <c r="UA177" s="1"/>
      <c r="UB177" s="1"/>
      <c r="UC177" s="1"/>
      <c r="UD177" s="1"/>
      <c r="UE177" s="1"/>
      <c r="UF177" s="1"/>
      <c r="UG177" s="1"/>
      <c r="UH177" s="1"/>
      <c r="UI177" s="1"/>
      <c r="UJ177" s="1"/>
      <c r="UK177" s="1"/>
      <c r="UL177" s="1"/>
      <c r="UM177" s="1"/>
      <c r="UN177" s="1"/>
      <c r="UO177" s="1"/>
      <c r="UP177" s="1"/>
      <c r="UQ177" s="1"/>
      <c r="UR177" s="1"/>
      <c r="US177" s="1"/>
      <c r="UT177" s="1"/>
      <c r="UU177" s="1"/>
      <c r="UV177" s="1"/>
      <c r="UW177" s="1"/>
      <c r="UX177" s="1"/>
      <c r="UY177" s="1"/>
      <c r="UZ177" s="1"/>
      <c r="VA177" s="1"/>
      <c r="VB177" s="1"/>
      <c r="VC177" s="1"/>
      <c r="VD177" s="1"/>
      <c r="VE177" s="1"/>
      <c r="VF177" s="1"/>
      <c r="VG177" s="1"/>
      <c r="VH177" s="1"/>
      <c r="VI177" s="1"/>
      <c r="VJ177" s="1"/>
      <c r="VK177" s="1"/>
      <c r="VL177" s="1"/>
      <c r="VM177" s="1"/>
      <c r="VN177" s="1"/>
      <c r="VO177" s="1"/>
      <c r="VP177" s="1"/>
      <c r="VQ177" s="1"/>
      <c r="VR177" s="1"/>
      <c r="VS177" s="1"/>
      <c r="VT177" s="1"/>
      <c r="VU177" s="1"/>
      <c r="VV177" s="1"/>
      <c r="VW177" s="1"/>
      <c r="VX177" s="1"/>
      <c r="VY177" s="1"/>
      <c r="VZ177" s="1"/>
      <c r="WA177" s="1"/>
      <c r="WB177" s="1"/>
      <c r="WC177" s="1"/>
      <c r="WD177" s="1"/>
      <c r="WE177" s="1"/>
      <c r="WF177" s="1"/>
      <c r="WG177" s="1"/>
      <c r="WH177" s="1"/>
      <c r="WI177" s="1"/>
      <c r="WJ177" s="1"/>
      <c r="WK177" s="1"/>
      <c r="WL177" s="1"/>
      <c r="WM177" s="1"/>
      <c r="WN177" s="1"/>
      <c r="WO177" s="1"/>
      <c r="WP177" s="1"/>
      <c r="WQ177" s="1"/>
      <c r="WR177" s="1"/>
      <c r="WS177" s="1"/>
      <c r="WT177" s="1"/>
      <c r="WU177" s="1"/>
      <c r="WV177" s="1"/>
      <c r="WW177" s="1"/>
      <c r="WX177" s="1"/>
      <c r="WY177" s="1"/>
      <c r="WZ177" s="1"/>
      <c r="XA177" s="1"/>
      <c r="XB177" s="1"/>
      <c r="XC177" s="1"/>
      <c r="XD177" s="1"/>
      <c r="XE177" s="1"/>
      <c r="XF177" s="1"/>
      <c r="XG177" s="1"/>
      <c r="XH177" s="1"/>
      <c r="XI177" s="1"/>
      <c r="XJ177" s="1"/>
      <c r="XK177" s="1"/>
      <c r="XL177" s="1"/>
      <c r="XM177" s="1"/>
      <c r="XN177" s="1"/>
      <c r="XO177" s="1"/>
      <c r="XP177" s="1"/>
      <c r="XQ177" s="1"/>
      <c r="XR177" s="1"/>
      <c r="XS177" s="1"/>
      <c r="XT177" s="1"/>
      <c r="XU177" s="1"/>
      <c r="XV177" s="1"/>
      <c r="XW177" s="1"/>
      <c r="XX177" s="1"/>
      <c r="XY177" s="1"/>
      <c r="XZ177" s="1"/>
      <c r="YA177" s="1"/>
      <c r="YB177" s="1"/>
      <c r="YC177" s="1"/>
      <c r="YD177" s="1"/>
      <c r="YE177" s="1"/>
      <c r="YF177" s="1"/>
      <c r="YG177" s="1"/>
      <c r="YH177" s="1"/>
      <c r="YI177" s="1"/>
      <c r="YJ177" s="1"/>
      <c r="YK177" s="1"/>
      <c r="YL177" s="1"/>
      <c r="YM177" s="1"/>
      <c r="YN177" s="1"/>
      <c r="YO177" s="1"/>
      <c r="YP177" s="1"/>
      <c r="YQ177" s="1"/>
      <c r="YR177" s="1"/>
      <c r="YS177" s="1"/>
      <c r="YT177" s="1"/>
      <c r="YU177" s="1"/>
      <c r="YV177" s="1"/>
      <c r="YW177" s="1"/>
      <c r="YX177" s="1"/>
      <c r="YY177" s="1"/>
      <c r="YZ177" s="1"/>
      <c r="ZA177" s="1"/>
      <c r="ZB177" s="1"/>
      <c r="ZC177" s="1"/>
      <c r="ZD177" s="1"/>
      <c r="ZE177" s="1"/>
      <c r="ZF177" s="1"/>
      <c r="ZG177" s="1"/>
      <c r="ZH177" s="1"/>
      <c r="ZI177" s="1"/>
      <c r="ZJ177" s="1"/>
      <c r="ZK177" s="1"/>
      <c r="ZL177" s="1"/>
      <c r="ZM177" s="1"/>
      <c r="ZN177" s="1"/>
      <c r="ZO177" s="1"/>
      <c r="ZP177" s="1"/>
      <c r="ZQ177" s="1"/>
      <c r="ZR177" s="1"/>
      <c r="ZS177" s="1"/>
      <c r="ZT177" s="1"/>
      <c r="ZU177" s="1"/>
      <c r="ZV177" s="1"/>
      <c r="ZW177" s="1"/>
      <c r="ZX177" s="1"/>
      <c r="ZY177" s="1"/>
      <c r="ZZ177" s="1"/>
      <c r="AAA177" s="1"/>
      <c r="AAB177" s="1"/>
      <c r="AAC177" s="1"/>
      <c r="AAD177" s="1"/>
      <c r="AAE177" s="1"/>
      <c r="AAF177" s="1"/>
      <c r="AAG177" s="1"/>
      <c r="AAH177" s="1"/>
      <c r="AAI177" s="1"/>
      <c r="AAJ177" s="1"/>
      <c r="AAK177" s="1"/>
      <c r="AAL177" s="1"/>
      <c r="AAM177" s="1"/>
      <c r="AAN177" s="1"/>
      <c r="AAO177" s="1"/>
      <c r="AAP177" s="1"/>
      <c r="AAQ177" s="1"/>
      <c r="AAR177" s="1"/>
      <c r="AAS177" s="1"/>
      <c r="AAT177" s="1"/>
      <c r="AAU177" s="1"/>
      <c r="AAV177" s="1"/>
      <c r="AAW177" s="1"/>
      <c r="AAX177" s="1"/>
      <c r="AAY177" s="1"/>
      <c r="AAZ177" s="1"/>
      <c r="ABA177" s="1"/>
      <c r="ABB177" s="1"/>
      <c r="ABC177" s="1"/>
      <c r="ABD177" s="1"/>
      <c r="ABE177" s="1"/>
      <c r="ABF177" s="1"/>
      <c r="ABG177" s="1"/>
      <c r="ABH177" s="1"/>
      <c r="ABI177" s="1"/>
      <c r="ABJ177" s="1"/>
      <c r="ABK177" s="1"/>
      <c r="ABL177" s="1"/>
      <c r="ABM177" s="1"/>
      <c r="ABN177" s="1"/>
      <c r="ABO177" s="1"/>
      <c r="ABP177" s="1"/>
      <c r="ABQ177" s="1"/>
      <c r="ABR177" s="1"/>
      <c r="ABS177" s="1"/>
      <c r="ABT177" s="1"/>
      <c r="ABU177" s="1"/>
      <c r="ABV177" s="1"/>
      <c r="ABW177" s="1"/>
      <c r="ABX177" s="1"/>
      <c r="ABY177" s="1"/>
      <c r="ABZ177" s="1"/>
      <c r="ACA177" s="1"/>
      <c r="ACB177" s="1"/>
      <c r="ACC177" s="1"/>
      <c r="ACD177" s="1"/>
      <c r="ACE177" s="1"/>
      <c r="ACF177" s="1"/>
      <c r="ACG177" s="1"/>
      <c r="ACH177" s="1"/>
      <c r="ACI177" s="1"/>
      <c r="ACJ177" s="1"/>
      <c r="ACK177" s="1"/>
      <c r="ACL177" s="1"/>
      <c r="ACM177" s="1"/>
      <c r="ACN177" s="1"/>
      <c r="ACO177" s="1"/>
      <c r="ACP177" s="1"/>
      <c r="ACQ177" s="1"/>
      <c r="ACR177" s="1"/>
      <c r="ACS177" s="1"/>
      <c r="ACT177" s="1"/>
      <c r="ACU177" s="1"/>
      <c r="ACV177" s="1"/>
      <c r="ACW177" s="1"/>
      <c r="ACX177" s="1"/>
      <c r="ACY177" s="1"/>
      <c r="ACZ177" s="1"/>
      <c r="ADA177" s="1"/>
      <c r="ADB177" s="1"/>
      <c r="ADC177" s="1"/>
      <c r="ADD177" s="1"/>
      <c r="ADE177" s="1"/>
      <c r="ADF177" s="1"/>
      <c r="ADG177" s="1"/>
      <c r="ADH177" s="1"/>
      <c r="ADI177" s="1"/>
      <c r="ADJ177" s="1"/>
      <c r="ADK177" s="1"/>
      <c r="ADL177" s="1"/>
      <c r="ADM177" s="1"/>
      <c r="ADN177" s="1"/>
      <c r="ADO177" s="1"/>
      <c r="ADP177" s="1"/>
      <c r="ADQ177" s="1"/>
      <c r="ADR177" s="1"/>
      <c r="ADS177" s="1"/>
      <c r="ADT177" s="1"/>
      <c r="ADU177" s="1"/>
      <c r="ADV177" s="1"/>
      <c r="ADW177" s="1"/>
      <c r="ADX177" s="1"/>
      <c r="ADY177" s="1"/>
      <c r="ADZ177" s="1"/>
      <c r="AEA177" s="1"/>
      <c r="AEB177" s="1"/>
      <c r="AEC177" s="1"/>
      <c r="AED177" s="1"/>
      <c r="AEE177" s="1"/>
      <c r="AEF177" s="1"/>
      <c r="AEG177" s="1"/>
      <c r="AEH177" s="1"/>
      <c r="AEI177" s="1"/>
      <c r="AEJ177" s="1"/>
      <c r="AEK177" s="1"/>
      <c r="AEL177" s="1"/>
      <c r="AEM177" s="1"/>
      <c r="AEN177" s="1"/>
      <c r="AEO177" s="1"/>
      <c r="AEP177" s="1"/>
      <c r="AEQ177" s="1"/>
      <c r="AER177" s="1"/>
      <c r="AES177" s="1"/>
      <c r="AET177" s="1"/>
      <c r="AEU177" s="1"/>
      <c r="AEV177" s="1"/>
      <c r="AEW177" s="1"/>
      <c r="AEX177" s="1"/>
      <c r="AEY177" s="1"/>
      <c r="AEZ177" s="1"/>
      <c r="AFA177" s="1"/>
      <c r="AFB177" s="1"/>
      <c r="AFC177" s="1"/>
      <c r="AFD177" s="1"/>
      <c r="AFE177" s="1"/>
      <c r="AFF177" s="1"/>
      <c r="AFG177" s="1"/>
      <c r="AFH177" s="1"/>
      <c r="AFI177" s="1"/>
      <c r="AFJ177" s="1"/>
      <c r="AFK177" s="1"/>
      <c r="AFL177" s="1"/>
      <c r="AFM177" s="1"/>
      <c r="AFN177" s="1"/>
      <c r="AFO177" s="1"/>
      <c r="AFP177" s="1"/>
      <c r="AFQ177" s="1"/>
      <c r="AFR177" s="1"/>
      <c r="AFS177" s="1"/>
      <c r="AFT177" s="1"/>
      <c r="AFU177" s="1"/>
      <c r="AFV177" s="1"/>
      <c r="AFW177" s="1"/>
      <c r="AFX177" s="1"/>
      <c r="AFY177" s="1"/>
      <c r="AFZ177" s="1"/>
      <c r="AGA177" s="1"/>
      <c r="AGB177" s="1"/>
      <c r="AGC177" s="1"/>
      <c r="AGD177" s="1"/>
      <c r="AGE177" s="1"/>
      <c r="AGF177" s="1"/>
      <c r="AGG177" s="1"/>
      <c r="AGH177" s="1"/>
      <c r="AGI177" s="1"/>
      <c r="AGJ177" s="1"/>
      <c r="AGK177" s="1"/>
      <c r="AGL177" s="1"/>
      <c r="AGM177" s="1"/>
      <c r="AGN177" s="1"/>
      <c r="AGO177" s="1"/>
      <c r="AGP177" s="1"/>
      <c r="AGQ177" s="1"/>
      <c r="AGR177" s="1"/>
      <c r="AGS177" s="1"/>
      <c r="AGT177" s="1"/>
      <c r="AGU177" s="1"/>
      <c r="AGV177" s="1"/>
      <c r="AGW177" s="1"/>
      <c r="AGX177" s="1"/>
      <c r="AGY177" s="1"/>
      <c r="AGZ177" s="1"/>
      <c r="AHA177" s="1"/>
      <c r="AHB177" s="1"/>
      <c r="AHC177" s="1"/>
      <c r="AHD177" s="1"/>
      <c r="AHE177" s="1"/>
      <c r="AHF177" s="1"/>
      <c r="AHG177" s="1"/>
      <c r="AHH177" s="1"/>
      <c r="AHI177" s="1"/>
      <c r="AHJ177" s="1"/>
      <c r="AHK177" s="1"/>
      <c r="AHL177" s="1"/>
      <c r="AHM177" s="1"/>
      <c r="AHN177" s="1"/>
      <c r="AHO177" s="1"/>
      <c r="AHP177" s="1"/>
      <c r="AHQ177" s="1"/>
      <c r="AHR177" s="1"/>
      <c r="AHS177" s="1"/>
      <c r="AHT177" s="1"/>
      <c r="AHU177" s="1"/>
      <c r="AHV177" s="1"/>
      <c r="AHW177" s="1"/>
      <c r="AHX177" s="1"/>
      <c r="AHY177" s="1"/>
      <c r="AHZ177" s="1"/>
      <c r="AIA177" s="1"/>
      <c r="AIB177" s="1"/>
      <c r="AIC177" s="1"/>
      <c r="AID177" s="1"/>
      <c r="AIE177" s="1"/>
      <c r="AIF177" s="1"/>
      <c r="AIG177" s="1"/>
      <c r="AIH177" s="1"/>
      <c r="AII177" s="1"/>
      <c r="AIJ177" s="1"/>
      <c r="AIK177" s="1"/>
      <c r="AIL177" s="1"/>
      <c r="AIM177" s="1"/>
      <c r="AIN177" s="1"/>
      <c r="AIO177" s="1"/>
      <c r="AIP177" s="1"/>
      <c r="AIQ177" s="1"/>
      <c r="AIR177" s="1"/>
      <c r="AIS177" s="1"/>
      <c r="AIT177" s="1"/>
      <c r="AIU177" s="1"/>
      <c r="AIV177" s="1"/>
      <c r="AIW177" s="1"/>
      <c r="AIX177" s="1"/>
      <c r="AIY177" s="1"/>
      <c r="AIZ177" s="1"/>
      <c r="AJA177" s="1"/>
      <c r="AJB177" s="1"/>
      <c r="AJC177" s="1"/>
      <c r="AJD177" s="1"/>
      <c r="AJE177" s="1"/>
      <c r="AJF177" s="1"/>
      <c r="AJG177" s="1"/>
      <c r="AJH177" s="1"/>
      <c r="AJI177" s="1"/>
      <c r="AJJ177" s="1"/>
      <c r="AJK177" s="1"/>
      <c r="AJL177" s="1"/>
      <c r="AJM177" s="1"/>
      <c r="AJN177" s="1"/>
      <c r="AJO177" s="1"/>
      <c r="AJP177" s="1"/>
      <c r="AJQ177" s="1"/>
      <c r="AJR177" s="1"/>
      <c r="AJS177" s="1"/>
      <c r="AJT177" s="1"/>
      <c r="AJU177" s="1"/>
      <c r="AJV177" s="1"/>
      <c r="AJW177" s="1"/>
      <c r="AJX177" s="1"/>
      <c r="AJY177" s="1"/>
      <c r="AJZ177" s="1"/>
      <c r="AKA177" s="1"/>
      <c r="AKB177" s="1"/>
      <c r="AKC177" s="1"/>
      <c r="AKD177" s="1"/>
      <c r="AKE177" s="1"/>
      <c r="AKF177" s="1"/>
      <c r="AKG177" s="1"/>
      <c r="AKH177" s="1"/>
      <c r="AKI177" s="1"/>
      <c r="AKJ177" s="1"/>
      <c r="AKK177" s="1"/>
      <c r="AKL177" s="1"/>
      <c r="AKM177" s="1"/>
      <c r="AKN177" s="1"/>
      <c r="AKO177" s="1"/>
      <c r="AKP177" s="1"/>
      <c r="AKQ177" s="1"/>
      <c r="AKR177" s="1"/>
      <c r="AKS177" s="1"/>
      <c r="AKT177" s="1"/>
      <c r="AKU177" s="1"/>
      <c r="AKV177" s="1"/>
      <c r="AKW177" s="1"/>
      <c r="AKX177" s="1"/>
      <c r="AKY177" s="1"/>
      <c r="AKZ177" s="1"/>
      <c r="ALA177" s="1"/>
      <c r="ALB177" s="1"/>
      <c r="ALC177" s="1"/>
      <c r="ALD177" s="1"/>
      <c r="ALE177" s="1"/>
      <c r="ALF177" s="1"/>
      <c r="ALG177" s="1"/>
      <c r="ALH177" s="1"/>
      <c r="ALI177" s="1"/>
      <c r="ALJ177" s="1"/>
      <c r="ALK177" s="1"/>
      <c r="ALL177" s="1"/>
      <c r="ALM177" s="1"/>
      <c r="ALN177" s="1"/>
      <c r="ALO177" s="1"/>
      <c r="ALP177" s="1"/>
      <c r="ALQ177" s="1"/>
      <c r="ALR177" s="1"/>
      <c r="ALS177" s="1"/>
      <c r="ALT177" s="1"/>
      <c r="ALU177" s="1"/>
      <c r="ALV177" s="1"/>
      <c r="ALW177" s="1"/>
      <c r="ALX177" s="1"/>
      <c r="ALY177" s="1"/>
      <c r="ALZ177" s="1"/>
      <c r="AMA177" s="1"/>
      <c r="AMB177" s="1"/>
      <c r="AMC177" s="1"/>
      <c r="AMD177" s="1"/>
      <c r="AME177" s="1"/>
      <c r="AMF177" s="1"/>
      <c r="AMG177" s="1"/>
      <c r="AMH177" s="1"/>
      <c r="AMI177" s="1"/>
      <c r="AMJ177" s="1"/>
      <c r="AMK177" s="1"/>
      <c r="AML177" s="1"/>
      <c r="AMM177" s="1"/>
      <c r="AMN177" s="1"/>
      <c r="AMO177" s="1"/>
      <c r="AMP177" s="1"/>
      <c r="AMQ177" s="1"/>
      <c r="AMR177" s="1"/>
      <c r="AMS177" s="1"/>
      <c r="AMT177" s="1"/>
      <c r="AMU177" s="1"/>
      <c r="AMV177" s="1"/>
      <c r="AMW177" s="1"/>
      <c r="AMX177" s="1"/>
      <c r="AMY177" s="1"/>
      <c r="AMZ177" s="1"/>
      <c r="ANA177" s="1"/>
      <c r="ANB177" s="1"/>
      <c r="ANC177" s="1"/>
      <c r="AND177" s="1"/>
      <c r="ANE177" s="1"/>
      <c r="ANF177" s="1"/>
      <c r="ANG177" s="1"/>
      <c r="ANH177" s="1"/>
      <c r="ANI177" s="1"/>
      <c r="ANJ177" s="1"/>
      <c r="ANK177" s="1"/>
      <c r="ANL177" s="1"/>
      <c r="ANM177" s="1"/>
      <c r="ANN177" s="1"/>
      <c r="ANO177" s="1"/>
      <c r="ANP177" s="1"/>
      <c r="ANQ177" s="1"/>
      <c r="ANR177" s="1"/>
      <c r="ANS177" s="1"/>
      <c r="ANT177" s="1"/>
      <c r="ANU177" s="1"/>
      <c r="ANV177" s="1"/>
      <c r="ANW177" s="1"/>
      <c r="ANX177" s="1"/>
      <c r="ANY177" s="1"/>
      <c r="ANZ177" s="1"/>
      <c r="AOA177" s="1"/>
      <c r="AOB177" s="1"/>
      <c r="AOC177" s="1"/>
      <c r="AOD177" s="1"/>
      <c r="AOE177" s="1"/>
      <c r="AOF177" s="1"/>
      <c r="AOG177" s="1"/>
      <c r="AOH177" s="1"/>
      <c r="AOI177" s="1"/>
      <c r="AOJ177" s="1"/>
      <c r="AOK177" s="1"/>
      <c r="AOL177" s="1"/>
      <c r="AOM177" s="1"/>
      <c r="AON177" s="1"/>
      <c r="AOO177" s="1"/>
      <c r="AOP177" s="1"/>
      <c r="AOQ177" s="1"/>
      <c r="AOR177" s="1"/>
      <c r="AOS177" s="1"/>
      <c r="AOT177" s="1"/>
      <c r="AOU177" s="1"/>
      <c r="AOV177" s="1"/>
      <c r="AOW177" s="1"/>
      <c r="AOX177" s="1"/>
      <c r="AOY177" s="1"/>
      <c r="AOZ177" s="1"/>
      <c r="APA177" s="1"/>
      <c r="APB177" s="1"/>
      <c r="APC177" s="1"/>
      <c r="APD177" s="1"/>
      <c r="APE177" s="1"/>
      <c r="APF177" s="1"/>
      <c r="APG177" s="1"/>
      <c r="APH177" s="1"/>
      <c r="API177" s="1"/>
      <c r="APJ177" s="1"/>
      <c r="APK177" s="1"/>
      <c r="APL177" s="1"/>
      <c r="APM177" s="1"/>
      <c r="APN177" s="1"/>
      <c r="APO177" s="1"/>
      <c r="APP177" s="1"/>
      <c r="APQ177" s="1"/>
      <c r="APR177" s="1"/>
      <c r="APS177" s="1"/>
      <c r="APT177" s="1"/>
      <c r="APU177" s="1"/>
      <c r="APV177" s="1"/>
      <c r="APW177" s="1"/>
      <c r="APX177" s="1"/>
      <c r="APY177" s="1"/>
      <c r="APZ177" s="1"/>
      <c r="AQA177" s="1"/>
      <c r="AQB177" s="1"/>
      <c r="AQC177" s="1"/>
      <c r="AQD177" s="1"/>
      <c r="AQE177" s="1"/>
      <c r="AQF177" s="1"/>
      <c r="AQG177" s="1"/>
      <c r="AQH177" s="1"/>
      <c r="AQI177" s="1"/>
      <c r="AQJ177" s="1"/>
      <c r="AQK177" s="1"/>
      <c r="AQL177" s="1"/>
      <c r="AQM177" s="1"/>
      <c r="AQN177" s="1"/>
      <c r="AQO177" s="1"/>
      <c r="AQP177" s="1"/>
      <c r="AQQ177" s="1"/>
      <c r="AQR177" s="1"/>
      <c r="AQS177" s="1"/>
      <c r="AQT177" s="1"/>
      <c r="AQU177" s="1"/>
      <c r="AQV177" s="1"/>
      <c r="AQW177" s="1"/>
      <c r="AQX177" s="1"/>
      <c r="AQY177" s="1"/>
      <c r="AQZ177" s="1"/>
      <c r="ARA177" s="1"/>
      <c r="ARB177" s="1"/>
      <c r="ARC177" s="1"/>
      <c r="ARD177" s="1"/>
      <c r="ARE177" s="1"/>
      <c r="ARF177" s="1"/>
      <c r="ARG177" s="1"/>
      <c r="ARH177" s="1"/>
      <c r="ARI177" s="1"/>
      <c r="ARJ177" s="1"/>
      <c r="ARK177" s="1"/>
      <c r="ARL177" s="1"/>
      <c r="ARM177" s="1"/>
      <c r="ARN177" s="1"/>
      <c r="ARO177" s="1"/>
      <c r="ARP177" s="1"/>
      <c r="ARQ177" s="1"/>
      <c r="ARR177" s="1"/>
      <c r="ARS177" s="1"/>
      <c r="ART177" s="1"/>
      <c r="ARU177" s="1"/>
      <c r="ARV177" s="1"/>
      <c r="ARW177" s="1"/>
      <c r="ARX177" s="1"/>
      <c r="ARY177" s="1"/>
      <c r="ARZ177" s="1"/>
      <c r="ASA177" s="1"/>
      <c r="ASB177" s="1"/>
      <c r="ASC177" s="1"/>
      <c r="ASD177" s="1"/>
      <c r="ASE177" s="1"/>
      <c r="ASF177" s="1"/>
      <c r="ASG177" s="1"/>
      <c r="ASH177" s="1"/>
      <c r="ASI177" s="1"/>
      <c r="ASJ177" s="1"/>
      <c r="ASK177" s="1"/>
      <c r="ASL177" s="1"/>
      <c r="ASM177" s="1"/>
      <c r="ASN177" s="1"/>
      <c r="ASO177" s="1"/>
      <c r="ASP177" s="1"/>
      <c r="ASQ177" s="1"/>
      <c r="ASR177" s="1"/>
      <c r="ASS177" s="1"/>
      <c r="AST177" s="1"/>
      <c r="ASU177" s="1"/>
      <c r="ASV177" s="1"/>
      <c r="ASW177" s="1"/>
      <c r="ASX177" s="1"/>
      <c r="ASY177" s="1"/>
      <c r="ASZ177" s="1"/>
      <c r="ATA177" s="1"/>
      <c r="ATB177" s="1"/>
      <c r="ATC177" s="1"/>
      <c r="ATD177" s="1"/>
      <c r="ATE177" s="1"/>
      <c r="ATF177" s="1"/>
      <c r="ATG177" s="1"/>
      <c r="ATH177" s="1"/>
      <c r="ATI177" s="1"/>
      <c r="ATJ177" s="1"/>
      <c r="ATK177" s="1"/>
      <c r="ATL177" s="1"/>
      <c r="ATM177" s="1"/>
      <c r="ATN177" s="1"/>
      <c r="ATO177" s="1"/>
      <c r="ATP177" s="1"/>
      <c r="ATQ177" s="1"/>
      <c r="ATR177" s="1"/>
      <c r="ATS177" s="1"/>
      <c r="ATT177" s="1"/>
      <c r="ATU177" s="1"/>
      <c r="ATV177" s="1"/>
      <c r="ATW177" s="1"/>
      <c r="ATX177" s="1"/>
      <c r="ATY177" s="1"/>
      <c r="ATZ177" s="1"/>
      <c r="AUA177" s="1"/>
      <c r="AUB177" s="1"/>
      <c r="AUC177" s="1"/>
      <c r="AUD177" s="1"/>
      <c r="AUE177" s="1"/>
      <c r="AUF177" s="1"/>
      <c r="AUG177" s="1"/>
      <c r="AUH177" s="1"/>
      <c r="AUI177" s="1"/>
      <c r="AUJ177" s="1"/>
      <c r="AUK177" s="1"/>
      <c r="AUL177" s="1"/>
      <c r="AUM177" s="1"/>
      <c r="AUN177" s="1"/>
      <c r="AUO177" s="1"/>
      <c r="AUP177" s="1"/>
      <c r="AUQ177" s="1"/>
      <c r="AUR177" s="1"/>
      <c r="AUS177" s="1"/>
      <c r="AUT177" s="1"/>
      <c r="AUU177" s="1"/>
      <c r="AUV177" s="1"/>
      <c r="AUW177" s="1"/>
      <c r="AUX177" s="1"/>
      <c r="AUY177" s="1"/>
      <c r="AUZ177" s="1"/>
      <c r="AVA177" s="1"/>
      <c r="AVB177" s="1"/>
      <c r="AVC177" s="1"/>
      <c r="AVD177" s="1"/>
      <c r="AVE177" s="1"/>
      <c r="AVF177" s="1"/>
      <c r="AVG177" s="1"/>
      <c r="AVH177" s="1"/>
      <c r="AVI177" s="1"/>
      <c r="AVJ177" s="1"/>
      <c r="AVK177" s="1"/>
      <c r="AVL177" s="1"/>
      <c r="AVM177" s="1"/>
      <c r="AVN177" s="1"/>
      <c r="AVO177" s="1"/>
      <c r="AVP177" s="1"/>
      <c r="AVQ177" s="1"/>
      <c r="AVR177" s="1"/>
      <c r="AVS177" s="1"/>
      <c r="AVT177" s="1"/>
      <c r="AVU177" s="1"/>
      <c r="AVV177" s="1"/>
      <c r="AVW177" s="1"/>
      <c r="AVX177" s="1"/>
      <c r="AVY177" s="1"/>
      <c r="AVZ177" s="1"/>
      <c r="AWA177" s="1"/>
      <c r="AWB177" s="1"/>
      <c r="AWC177" s="1"/>
      <c r="AWD177" s="1"/>
      <c r="AWE177" s="1"/>
      <c r="AWF177" s="1"/>
      <c r="AWG177" s="1"/>
      <c r="AWH177" s="1"/>
      <c r="AWI177" s="1"/>
      <c r="AWJ177" s="1"/>
      <c r="AWK177" s="1"/>
      <c r="AWL177" s="1"/>
      <c r="AWM177" s="1"/>
      <c r="AWN177" s="1"/>
      <c r="AWO177" s="1"/>
      <c r="AWP177" s="1"/>
      <c r="AWQ177" s="1"/>
      <c r="AWR177" s="1"/>
      <c r="AWS177" s="1"/>
      <c r="AWT177" s="1"/>
      <c r="AWU177" s="1"/>
      <c r="AWV177" s="1"/>
      <c r="AWW177" s="1"/>
      <c r="AWX177" s="1"/>
      <c r="AWY177" s="1"/>
      <c r="AWZ177" s="1"/>
      <c r="AXA177" s="1"/>
      <c r="AXB177" s="1"/>
      <c r="AXC177" s="1"/>
      <c r="AXD177" s="1"/>
      <c r="AXE177" s="1"/>
      <c r="AXF177" s="1"/>
      <c r="AXG177" s="1"/>
      <c r="AXH177" s="1"/>
      <c r="AXI177" s="1"/>
      <c r="AXJ177" s="1"/>
      <c r="AXK177" s="1"/>
      <c r="AXL177" s="1"/>
      <c r="AXM177" s="1"/>
      <c r="AXN177" s="1"/>
      <c r="AXO177" s="1"/>
      <c r="AXP177" s="1"/>
      <c r="AXQ177" s="1"/>
      <c r="AXR177" s="1"/>
      <c r="AXS177" s="1"/>
      <c r="AXT177" s="1"/>
      <c r="AXU177" s="1"/>
      <c r="AXV177" s="1"/>
      <c r="AXW177" s="1"/>
      <c r="AXX177" s="1"/>
      <c r="AXY177" s="1"/>
      <c r="AXZ177" s="1"/>
      <c r="AYA177" s="1"/>
      <c r="AYB177" s="1"/>
      <c r="AYC177" s="1"/>
      <c r="AYD177" s="1"/>
      <c r="AYE177" s="1"/>
      <c r="AYF177" s="1"/>
      <c r="AYG177" s="1"/>
      <c r="AYH177" s="1"/>
      <c r="AYI177" s="1"/>
      <c r="AYJ177" s="1"/>
      <c r="AYK177" s="1"/>
      <c r="AYL177" s="1"/>
      <c r="AYM177" s="1"/>
      <c r="AYN177" s="1"/>
      <c r="AYO177" s="1"/>
      <c r="AYP177" s="1"/>
      <c r="AYQ177" s="1"/>
      <c r="AYR177" s="1"/>
      <c r="AYS177" s="1"/>
      <c r="AYT177" s="1"/>
      <c r="AYU177" s="1"/>
      <c r="AYV177" s="1"/>
      <c r="AYW177" s="1"/>
      <c r="AYX177" s="1"/>
      <c r="AYY177" s="1"/>
      <c r="AYZ177" s="1"/>
      <c r="AZA177" s="1"/>
      <c r="AZB177" s="1"/>
      <c r="AZC177" s="1"/>
      <c r="AZD177" s="1"/>
      <c r="AZE177" s="1"/>
      <c r="AZF177" s="1"/>
      <c r="AZG177" s="1"/>
      <c r="AZH177" s="1"/>
      <c r="AZI177" s="1"/>
      <c r="AZJ177" s="1"/>
      <c r="AZK177" s="1"/>
      <c r="AZL177" s="1"/>
      <c r="AZM177" s="1"/>
      <c r="AZN177" s="1"/>
      <c r="AZO177" s="1"/>
      <c r="AZP177" s="1"/>
      <c r="AZQ177" s="1"/>
      <c r="AZR177" s="1"/>
      <c r="AZS177" s="1"/>
      <c r="AZT177" s="1"/>
      <c r="AZU177" s="1"/>
      <c r="AZV177" s="1"/>
      <c r="AZW177" s="1"/>
      <c r="AZX177" s="1"/>
      <c r="AZY177" s="1"/>
      <c r="AZZ177" s="1"/>
      <c r="BAA177" s="1"/>
      <c r="BAB177" s="1"/>
      <c r="BAC177" s="1"/>
      <c r="BAD177" s="1"/>
      <c r="BAE177" s="1"/>
      <c r="BAF177" s="1"/>
      <c r="BAG177" s="1"/>
      <c r="BAH177" s="1"/>
      <c r="BAI177" s="1"/>
      <c r="BAJ177" s="1"/>
      <c r="BAK177" s="1"/>
      <c r="BAL177" s="1"/>
      <c r="BAM177" s="1"/>
      <c r="BAN177" s="1"/>
      <c r="BAO177" s="1"/>
      <c r="BAP177" s="1"/>
      <c r="BAQ177" s="1"/>
      <c r="BAR177" s="1"/>
      <c r="BAS177" s="1"/>
      <c r="BAT177" s="1"/>
      <c r="BAU177" s="1"/>
      <c r="BAV177" s="1"/>
      <c r="BAW177" s="1"/>
      <c r="BAX177" s="1"/>
      <c r="BAY177" s="1"/>
      <c r="BAZ177" s="1"/>
      <c r="BBA177" s="1"/>
      <c r="BBB177" s="1"/>
      <c r="BBC177" s="1"/>
      <c r="BBD177" s="1"/>
      <c r="BBE177" s="1"/>
      <c r="BBF177" s="1"/>
      <c r="BBG177" s="1"/>
      <c r="BBH177" s="1"/>
      <c r="BBI177" s="1"/>
      <c r="BBJ177" s="1"/>
      <c r="BBK177" s="1"/>
      <c r="BBL177" s="1"/>
      <c r="BBM177" s="1"/>
      <c r="BBN177" s="1"/>
      <c r="BBO177" s="1"/>
      <c r="BBP177" s="1"/>
      <c r="BBQ177" s="1"/>
      <c r="BBR177" s="1"/>
      <c r="BBS177" s="1"/>
      <c r="BBT177" s="1"/>
      <c r="BBU177" s="1"/>
      <c r="BBV177" s="1"/>
      <c r="BBW177" s="1"/>
      <c r="BBX177" s="1"/>
      <c r="BBY177" s="1"/>
      <c r="BBZ177" s="1"/>
      <c r="BCA177" s="1"/>
      <c r="BCB177" s="1"/>
      <c r="BCC177" s="1"/>
      <c r="BCD177" s="1"/>
      <c r="BCE177" s="1"/>
      <c r="BCF177" s="1"/>
      <c r="BCG177" s="1"/>
      <c r="BCH177" s="1"/>
      <c r="BCI177" s="1"/>
      <c r="BCJ177" s="1"/>
      <c r="BCK177" s="1"/>
      <c r="BCL177" s="1"/>
      <c r="BCM177" s="1"/>
      <c r="BCN177" s="1"/>
      <c r="BCO177" s="1"/>
      <c r="BCP177" s="1"/>
      <c r="BCQ177" s="1"/>
      <c r="BCR177" s="1"/>
      <c r="BCS177" s="1"/>
      <c r="BCT177" s="1"/>
      <c r="BCU177" s="1"/>
      <c r="BCV177" s="1"/>
      <c r="BCW177" s="1"/>
      <c r="BCX177" s="1"/>
      <c r="BCY177" s="1"/>
      <c r="BCZ177" s="1"/>
      <c r="BDA177" s="1"/>
      <c r="BDB177" s="1"/>
      <c r="BDC177" s="1"/>
      <c r="BDD177" s="1"/>
      <c r="BDE177" s="1"/>
      <c r="BDF177" s="1"/>
      <c r="BDG177" s="1"/>
      <c r="BDH177" s="1"/>
      <c r="BDI177" s="1"/>
      <c r="BDJ177" s="1"/>
      <c r="BDK177" s="1"/>
      <c r="BDL177" s="1"/>
      <c r="BDM177" s="1"/>
      <c r="BDN177" s="1"/>
      <c r="BDO177" s="1"/>
      <c r="BDP177" s="1"/>
      <c r="BDQ177" s="1"/>
      <c r="BDR177" s="1"/>
      <c r="BDS177" s="1"/>
      <c r="BDT177" s="1"/>
      <c r="BDU177" s="1"/>
      <c r="BDV177" s="1"/>
      <c r="BDW177" s="1"/>
      <c r="BDX177" s="1"/>
      <c r="BDY177" s="1"/>
      <c r="BDZ177" s="1"/>
      <c r="BEA177" s="1"/>
      <c r="BEB177" s="1"/>
      <c r="BEC177" s="1"/>
      <c r="BED177" s="1"/>
      <c r="BEE177" s="1"/>
      <c r="BEF177" s="1"/>
      <c r="BEG177" s="1"/>
      <c r="BEH177" s="1"/>
      <c r="BEI177" s="1"/>
      <c r="BEJ177" s="1"/>
      <c r="BEK177" s="1"/>
      <c r="BEL177" s="1"/>
      <c r="BEM177" s="1"/>
      <c r="BEN177" s="1"/>
      <c r="BEO177" s="1"/>
      <c r="BEP177" s="1"/>
      <c r="BEQ177" s="1"/>
      <c r="BER177" s="1"/>
      <c r="BES177" s="1"/>
      <c r="BET177" s="1"/>
      <c r="BEU177" s="1"/>
      <c r="BEV177" s="1"/>
      <c r="BEW177" s="1"/>
      <c r="BEX177" s="1"/>
      <c r="BEY177" s="1"/>
      <c r="BEZ177" s="1"/>
      <c r="BFA177" s="1"/>
      <c r="BFB177" s="1"/>
      <c r="BFC177" s="1"/>
      <c r="BFD177" s="1"/>
      <c r="BFE177" s="1"/>
      <c r="BFF177" s="1"/>
      <c r="BFG177" s="1"/>
      <c r="BFH177" s="1"/>
      <c r="BFI177" s="1"/>
      <c r="BFJ177" s="1"/>
      <c r="BFK177" s="1"/>
      <c r="BFL177" s="1"/>
      <c r="BFM177" s="1"/>
      <c r="BFN177" s="1"/>
      <c r="BFO177" s="1"/>
      <c r="BFP177" s="1"/>
      <c r="BFQ177" s="1"/>
      <c r="BFR177" s="1"/>
      <c r="BFS177" s="1"/>
      <c r="BFT177" s="1"/>
      <c r="BFU177" s="1"/>
      <c r="BFV177" s="1"/>
      <c r="BFW177" s="1"/>
      <c r="BFX177" s="1"/>
      <c r="BFY177" s="1"/>
      <c r="BFZ177" s="1"/>
      <c r="BGA177" s="1"/>
      <c r="BGB177" s="1"/>
      <c r="BGC177" s="1"/>
      <c r="BGD177" s="1"/>
      <c r="BGE177" s="1"/>
      <c r="BGF177" s="1"/>
      <c r="BGG177" s="1"/>
      <c r="BGH177" s="1"/>
      <c r="BGI177" s="1"/>
      <c r="BGJ177" s="1"/>
      <c r="BGK177" s="1"/>
      <c r="BGL177" s="1"/>
      <c r="BGM177" s="1"/>
      <c r="BGN177" s="1"/>
      <c r="BGO177" s="1"/>
      <c r="BGP177" s="1"/>
      <c r="BGQ177" s="1"/>
      <c r="BGR177" s="1"/>
      <c r="BGS177" s="1"/>
      <c r="BGT177" s="1"/>
      <c r="BGU177" s="1"/>
      <c r="BGV177" s="1"/>
      <c r="BGW177" s="1"/>
      <c r="BGX177" s="1"/>
      <c r="BGY177" s="1"/>
      <c r="BGZ177" s="1"/>
      <c r="BHA177" s="1"/>
      <c r="BHB177" s="1"/>
      <c r="BHC177" s="1"/>
      <c r="BHD177" s="1"/>
      <c r="BHE177" s="1"/>
      <c r="BHF177" s="1"/>
      <c r="BHG177" s="1"/>
      <c r="BHH177" s="1"/>
      <c r="BHI177" s="1"/>
      <c r="BHJ177" s="1"/>
      <c r="BHK177" s="1"/>
      <c r="BHL177" s="1"/>
      <c r="BHM177" s="1"/>
      <c r="BHN177" s="1"/>
      <c r="BHO177" s="1"/>
      <c r="BHP177" s="1"/>
      <c r="BHQ177" s="1"/>
      <c r="BHR177" s="1"/>
      <c r="BHS177" s="1"/>
      <c r="BHT177" s="1"/>
      <c r="BHU177" s="1"/>
      <c r="BHV177" s="1"/>
      <c r="BHW177" s="1"/>
      <c r="BHX177" s="1"/>
      <c r="BHY177" s="1"/>
      <c r="BHZ177" s="1"/>
      <c r="BIA177" s="1"/>
      <c r="BIB177" s="1"/>
      <c r="BIC177" s="1"/>
      <c r="BID177" s="1"/>
      <c r="BIE177" s="1"/>
      <c r="BIF177" s="1"/>
      <c r="BIG177" s="1"/>
      <c r="BIH177" s="1"/>
      <c r="BII177" s="1"/>
      <c r="BIJ177" s="1"/>
      <c r="BIK177" s="1"/>
      <c r="BIL177" s="1"/>
      <c r="BIM177" s="1"/>
      <c r="BIN177" s="1"/>
      <c r="BIO177" s="1"/>
      <c r="BIP177" s="1"/>
      <c r="BIQ177" s="1"/>
      <c r="BIR177" s="1"/>
      <c r="BIS177" s="1"/>
      <c r="BIT177" s="1"/>
      <c r="BIU177" s="1"/>
      <c r="BIV177" s="1"/>
      <c r="BIW177" s="1"/>
      <c r="BIX177" s="1"/>
      <c r="BIY177" s="1"/>
      <c r="BIZ177" s="1"/>
      <c r="BJA177" s="1"/>
      <c r="BJB177" s="1"/>
      <c r="BJC177" s="1"/>
      <c r="BJD177" s="1"/>
      <c r="BJE177" s="1"/>
      <c r="BJF177" s="1"/>
      <c r="BJG177" s="1"/>
      <c r="BJH177" s="1"/>
      <c r="BJI177" s="1"/>
      <c r="BJJ177" s="1"/>
      <c r="BJK177" s="1"/>
      <c r="BJL177" s="1"/>
      <c r="BJM177" s="1"/>
      <c r="BJN177" s="1"/>
      <c r="BJO177" s="1"/>
      <c r="BJP177" s="1"/>
      <c r="BJQ177" s="1"/>
      <c r="BJR177" s="1"/>
      <c r="BJS177" s="1"/>
      <c r="BJT177" s="1"/>
      <c r="BJU177" s="1"/>
      <c r="BJV177" s="1"/>
      <c r="BJW177" s="1"/>
      <c r="BJX177" s="1"/>
      <c r="BJY177" s="1"/>
      <c r="BJZ177" s="1"/>
      <c r="BKA177" s="1"/>
      <c r="BKB177" s="1"/>
      <c r="BKC177" s="1"/>
      <c r="BKD177" s="1"/>
      <c r="BKE177" s="1"/>
      <c r="BKF177" s="1"/>
      <c r="BKG177" s="1"/>
      <c r="BKH177" s="1"/>
      <c r="BKI177" s="1"/>
      <c r="BKJ177" s="1"/>
      <c r="BKK177" s="1"/>
      <c r="BKL177" s="1"/>
      <c r="BKM177" s="1"/>
      <c r="BKN177" s="1"/>
      <c r="BKO177" s="1"/>
      <c r="BKP177" s="1"/>
      <c r="BKQ177" s="1"/>
      <c r="BKR177" s="1"/>
      <c r="BKS177" s="1"/>
      <c r="BKT177" s="1"/>
      <c r="BKU177" s="1"/>
      <c r="BKV177" s="1"/>
      <c r="BKW177" s="1"/>
      <c r="BKX177" s="1"/>
      <c r="BKY177" s="1"/>
      <c r="BKZ177" s="1"/>
      <c r="BLA177" s="1"/>
      <c r="BLB177" s="1"/>
      <c r="BLC177" s="1"/>
      <c r="BLD177" s="1"/>
      <c r="BLE177" s="1"/>
      <c r="BLF177" s="1"/>
      <c r="BLG177" s="1"/>
      <c r="BLH177" s="1"/>
      <c r="BLI177" s="1"/>
      <c r="BLJ177" s="1"/>
      <c r="BLK177" s="1"/>
      <c r="BLL177" s="1"/>
      <c r="BLM177" s="1"/>
      <c r="BLN177" s="1"/>
      <c r="BLO177" s="1"/>
      <c r="BLP177" s="1"/>
      <c r="BLQ177" s="1"/>
      <c r="BLR177" s="1"/>
      <c r="BLS177" s="1"/>
      <c r="BLT177" s="1"/>
      <c r="BLU177" s="1"/>
      <c r="BLV177" s="1"/>
      <c r="BLW177" s="1"/>
      <c r="BLX177" s="1"/>
      <c r="BLY177" s="1"/>
      <c r="BLZ177" s="1"/>
      <c r="BMA177" s="1"/>
      <c r="BMB177" s="1"/>
      <c r="BMC177" s="1"/>
      <c r="BMD177" s="1"/>
      <c r="BME177" s="1"/>
      <c r="BMF177" s="1"/>
      <c r="BMG177" s="1"/>
      <c r="BMH177" s="1"/>
      <c r="BMI177" s="1"/>
      <c r="BMJ177" s="1"/>
      <c r="BMK177" s="1"/>
      <c r="BML177" s="1"/>
      <c r="BMM177" s="1"/>
      <c r="BMN177" s="1"/>
      <c r="BMO177" s="1"/>
      <c r="BMP177" s="1"/>
      <c r="BMQ177" s="1"/>
      <c r="BMR177" s="1"/>
      <c r="BMS177" s="1"/>
      <c r="BMT177" s="1"/>
      <c r="BMU177" s="1"/>
      <c r="BMV177" s="1"/>
      <c r="BMW177" s="1"/>
      <c r="BMX177" s="1"/>
      <c r="BMY177" s="1"/>
      <c r="BMZ177" s="1"/>
      <c r="BNA177" s="1"/>
      <c r="BNB177" s="1"/>
      <c r="BNC177" s="1"/>
      <c r="BND177" s="1"/>
      <c r="BNE177" s="1"/>
      <c r="BNF177" s="1"/>
      <c r="BNG177" s="1"/>
      <c r="BNH177" s="1"/>
      <c r="BNI177" s="1"/>
      <c r="BNJ177" s="1"/>
      <c r="BNK177" s="1"/>
      <c r="BNL177" s="1"/>
      <c r="BNM177" s="1"/>
      <c r="BNN177" s="1"/>
      <c r="BNO177" s="1"/>
      <c r="BNP177" s="1"/>
      <c r="BNQ177" s="1"/>
      <c r="BNR177" s="1"/>
      <c r="BNS177" s="1"/>
      <c r="BNT177" s="1"/>
      <c r="BNU177" s="1"/>
      <c r="BNV177" s="1"/>
      <c r="BNW177" s="1"/>
      <c r="BNX177" s="1"/>
      <c r="BNY177" s="1"/>
      <c r="BNZ177" s="1"/>
      <c r="BOA177" s="1"/>
      <c r="BOB177" s="1"/>
      <c r="BOC177" s="1"/>
      <c r="BOD177" s="1"/>
      <c r="BOE177" s="1"/>
      <c r="BOF177" s="1"/>
      <c r="BOG177" s="1"/>
      <c r="BOH177" s="1"/>
      <c r="BOI177" s="1"/>
      <c r="BOJ177" s="1"/>
      <c r="BOK177" s="1"/>
      <c r="BOL177" s="1"/>
      <c r="BOM177" s="1"/>
      <c r="BON177" s="1"/>
      <c r="BOO177" s="1"/>
      <c r="BOP177" s="1"/>
      <c r="BOQ177" s="1"/>
      <c r="BOR177" s="1"/>
      <c r="BOS177" s="1"/>
      <c r="BOT177" s="1"/>
      <c r="BOU177" s="1"/>
      <c r="BOV177" s="1"/>
      <c r="BOW177" s="1"/>
      <c r="BOX177" s="1"/>
      <c r="BOY177" s="1"/>
      <c r="BOZ177" s="1"/>
      <c r="BPA177" s="1"/>
      <c r="BPB177" s="1"/>
      <c r="BPC177" s="1"/>
      <c r="BPD177" s="1"/>
      <c r="BPE177" s="1"/>
      <c r="BPF177" s="1"/>
      <c r="BPG177" s="1"/>
      <c r="BPH177" s="1"/>
      <c r="BPI177" s="1"/>
      <c r="BPJ177" s="1"/>
      <c r="BPK177" s="1"/>
      <c r="BPL177" s="1"/>
      <c r="BPM177" s="1"/>
      <c r="BPN177" s="1"/>
      <c r="BPO177" s="1"/>
      <c r="BPP177" s="1"/>
      <c r="BPQ177" s="1"/>
      <c r="BPR177" s="1"/>
      <c r="BPS177" s="1"/>
      <c r="BPT177" s="1"/>
      <c r="BPU177" s="1"/>
      <c r="BPV177" s="1"/>
      <c r="BPW177" s="1"/>
      <c r="BPX177" s="1"/>
      <c r="BPY177" s="1"/>
      <c r="BPZ177" s="1"/>
      <c r="BQA177" s="1"/>
      <c r="BQB177" s="1"/>
      <c r="BQC177" s="1"/>
      <c r="BQD177" s="1"/>
      <c r="BQE177" s="1"/>
      <c r="BQF177" s="1"/>
      <c r="BQG177" s="1"/>
      <c r="BQH177" s="1"/>
      <c r="BQI177" s="1"/>
      <c r="BQJ177" s="1"/>
      <c r="BQK177" s="1"/>
      <c r="BQL177" s="1"/>
      <c r="BQM177" s="1"/>
      <c r="BQN177" s="1"/>
      <c r="BQO177" s="1"/>
      <c r="BQP177" s="1"/>
      <c r="BQQ177" s="1"/>
      <c r="BQR177" s="1"/>
      <c r="BQS177" s="1"/>
      <c r="BQT177" s="1"/>
      <c r="BQU177" s="1"/>
      <c r="BQV177" s="1"/>
      <c r="BQW177" s="1"/>
      <c r="BQX177" s="1"/>
      <c r="BQY177" s="1"/>
      <c r="BQZ177" s="1"/>
      <c r="BRA177" s="1"/>
      <c r="BRB177" s="1"/>
      <c r="BRC177" s="1"/>
      <c r="BRD177" s="1"/>
      <c r="BRE177" s="1"/>
      <c r="BRF177" s="1"/>
      <c r="BRG177" s="1"/>
      <c r="BRH177" s="1"/>
      <c r="BRI177" s="1"/>
      <c r="BRJ177" s="1"/>
      <c r="BRK177" s="1"/>
      <c r="BRL177" s="1"/>
      <c r="BRM177" s="1"/>
      <c r="BRN177" s="1"/>
      <c r="BRO177" s="1"/>
      <c r="BRP177" s="1"/>
      <c r="BRQ177" s="1"/>
      <c r="BRR177" s="1"/>
      <c r="BRS177" s="1"/>
      <c r="BRT177" s="1"/>
      <c r="BRU177" s="1"/>
      <c r="BRV177" s="1"/>
      <c r="BRW177" s="1"/>
      <c r="BRX177" s="1"/>
      <c r="BRY177" s="1"/>
      <c r="BRZ177" s="1"/>
      <c r="BSA177" s="1"/>
      <c r="BSB177" s="1"/>
      <c r="BSC177" s="1"/>
      <c r="BSD177" s="1"/>
      <c r="BSE177" s="1"/>
      <c r="BSF177" s="1"/>
      <c r="BSG177" s="1"/>
      <c r="BSH177" s="1"/>
      <c r="BSI177" s="1"/>
      <c r="BSJ177" s="1"/>
      <c r="BSK177" s="1"/>
      <c r="BSL177" s="1"/>
      <c r="BSM177" s="1"/>
      <c r="BSN177" s="1"/>
      <c r="BSO177" s="1"/>
      <c r="BSP177" s="1"/>
      <c r="BSQ177" s="1"/>
      <c r="BSR177" s="1"/>
      <c r="BSS177" s="1"/>
      <c r="BST177" s="1"/>
      <c r="BSU177" s="1"/>
      <c r="BSV177" s="1"/>
      <c r="BSW177" s="1"/>
      <c r="BSX177" s="1"/>
      <c r="BSY177" s="1"/>
      <c r="BSZ177" s="1"/>
      <c r="BTA177" s="1"/>
      <c r="BTB177" s="1"/>
      <c r="BTC177" s="1"/>
      <c r="BTD177" s="1"/>
      <c r="BTE177" s="1"/>
      <c r="BTF177" s="1"/>
      <c r="BTG177" s="1"/>
      <c r="BTH177" s="1"/>
      <c r="BTI177" s="1"/>
      <c r="BTJ177" s="1"/>
      <c r="BTK177" s="1"/>
      <c r="BTL177" s="1"/>
      <c r="BTM177" s="1"/>
      <c r="BTN177" s="1"/>
      <c r="BTO177" s="1"/>
      <c r="BTP177" s="1"/>
      <c r="BTQ177" s="1"/>
      <c r="BTR177" s="1"/>
      <c r="BTS177" s="1"/>
      <c r="BTT177" s="1"/>
      <c r="BTU177" s="1"/>
      <c r="BTV177" s="1"/>
      <c r="BTW177" s="1"/>
      <c r="BTX177" s="1"/>
      <c r="BTY177" s="1"/>
      <c r="BTZ177" s="1"/>
      <c r="BUA177" s="1"/>
      <c r="BUB177" s="1"/>
      <c r="BUC177" s="1"/>
      <c r="BUD177" s="1"/>
      <c r="BUE177" s="1"/>
      <c r="BUF177" s="1"/>
      <c r="BUG177" s="1"/>
      <c r="BUH177" s="1"/>
      <c r="BUI177" s="1"/>
      <c r="BUJ177" s="1"/>
      <c r="BUK177" s="1"/>
      <c r="BUL177" s="1"/>
      <c r="BUM177" s="1"/>
      <c r="BUN177" s="1"/>
      <c r="BUO177" s="1"/>
      <c r="BUP177" s="1"/>
      <c r="BUQ177" s="1"/>
      <c r="BUR177" s="1"/>
      <c r="BUS177" s="1"/>
      <c r="BUT177" s="1"/>
      <c r="BUU177" s="1"/>
      <c r="BUV177" s="1"/>
      <c r="BUW177" s="1"/>
      <c r="BUX177" s="1"/>
      <c r="BUY177" s="1"/>
      <c r="BUZ177" s="1"/>
      <c r="BVA177" s="1"/>
      <c r="BVB177" s="1"/>
      <c r="BVC177" s="1"/>
      <c r="BVD177" s="1"/>
      <c r="BVE177" s="1"/>
      <c r="BVF177" s="1"/>
      <c r="BVG177" s="1"/>
      <c r="BVH177" s="1"/>
      <c r="BVI177" s="1"/>
      <c r="BVJ177" s="1"/>
      <c r="BVK177" s="1"/>
      <c r="BVL177" s="1"/>
      <c r="BVM177" s="1"/>
      <c r="BVN177" s="1"/>
      <c r="BVO177" s="1"/>
      <c r="BVP177" s="1"/>
      <c r="BVQ177" s="1"/>
      <c r="BVR177" s="1"/>
      <c r="BVS177" s="1"/>
      <c r="BVT177" s="1"/>
      <c r="BVU177" s="1"/>
      <c r="BVV177" s="1"/>
      <c r="BVW177" s="1"/>
      <c r="BVX177" s="1"/>
      <c r="BVY177" s="1"/>
      <c r="BVZ177" s="1"/>
      <c r="BWA177" s="1"/>
      <c r="BWB177" s="1"/>
      <c r="BWC177" s="1"/>
      <c r="BWD177" s="1"/>
      <c r="BWE177" s="1"/>
      <c r="BWF177" s="1"/>
      <c r="BWG177" s="1"/>
      <c r="BWH177" s="1"/>
      <c r="BWI177" s="1"/>
      <c r="BWJ177" s="1"/>
      <c r="BWK177" s="1"/>
      <c r="BWL177" s="1"/>
      <c r="BWM177" s="1"/>
      <c r="BWN177" s="1"/>
      <c r="BWO177" s="1"/>
      <c r="BWP177" s="1"/>
      <c r="BWQ177" s="1"/>
      <c r="BWR177" s="1"/>
      <c r="BWS177" s="1"/>
      <c r="BWT177" s="1"/>
      <c r="BWU177" s="1"/>
      <c r="BWV177" s="1"/>
      <c r="BWW177" s="1"/>
      <c r="BWX177" s="1"/>
      <c r="BWY177" s="1"/>
      <c r="BWZ177" s="1"/>
      <c r="BXA177" s="1"/>
      <c r="BXB177" s="1"/>
      <c r="BXC177" s="1"/>
      <c r="BXD177" s="1"/>
      <c r="BXE177" s="1"/>
      <c r="BXF177" s="1"/>
      <c r="BXG177" s="1"/>
      <c r="BXH177" s="1"/>
      <c r="BXI177" s="1"/>
      <c r="BXJ177" s="1"/>
      <c r="BXK177" s="1"/>
      <c r="BXL177" s="1"/>
      <c r="BXM177" s="1"/>
      <c r="BXN177" s="1"/>
      <c r="BXO177" s="1"/>
      <c r="BXP177" s="1"/>
      <c r="BXQ177" s="1"/>
      <c r="BXR177" s="1"/>
      <c r="BXS177" s="1"/>
      <c r="BXT177" s="1"/>
      <c r="BXU177" s="1"/>
      <c r="BXV177" s="1"/>
      <c r="BXW177" s="1"/>
      <c r="BXX177" s="1"/>
      <c r="BXY177" s="1"/>
      <c r="BXZ177" s="1"/>
      <c r="BYA177" s="1"/>
      <c r="BYB177" s="1"/>
      <c r="BYC177" s="1"/>
      <c r="BYD177" s="1"/>
      <c r="BYE177" s="1"/>
      <c r="BYF177" s="1"/>
      <c r="BYG177" s="1"/>
      <c r="BYH177" s="1"/>
      <c r="BYI177" s="1"/>
      <c r="BYJ177" s="1"/>
      <c r="BYK177" s="1"/>
      <c r="BYL177" s="1"/>
      <c r="BYM177" s="1"/>
      <c r="BYN177" s="1"/>
      <c r="BYO177" s="1"/>
      <c r="BYP177" s="1"/>
      <c r="BYQ177" s="1"/>
      <c r="BYR177" s="1"/>
      <c r="BYS177" s="1"/>
      <c r="BYT177" s="1"/>
      <c r="BYU177" s="1"/>
      <c r="BYV177" s="1"/>
      <c r="BYW177" s="1"/>
      <c r="BYX177" s="1"/>
      <c r="BYY177" s="1"/>
      <c r="BYZ177" s="1"/>
      <c r="BZA177" s="1"/>
      <c r="BZB177" s="1"/>
      <c r="BZC177" s="1"/>
      <c r="BZD177" s="1"/>
      <c r="BZE177" s="1"/>
      <c r="BZF177" s="1"/>
      <c r="BZG177" s="1"/>
      <c r="BZH177" s="1"/>
      <c r="BZI177" s="1"/>
      <c r="BZJ177" s="1"/>
      <c r="BZK177" s="1"/>
      <c r="BZL177" s="1"/>
      <c r="BZM177" s="1"/>
      <c r="BZN177" s="1"/>
      <c r="BZO177" s="1"/>
      <c r="BZP177" s="1"/>
      <c r="BZQ177" s="1"/>
      <c r="BZR177" s="1"/>
      <c r="BZS177" s="1"/>
      <c r="BZT177" s="1"/>
      <c r="BZU177" s="1"/>
      <c r="BZV177" s="1"/>
      <c r="BZW177" s="1"/>
      <c r="BZX177" s="1"/>
      <c r="BZY177" s="1"/>
      <c r="BZZ177" s="1"/>
      <c r="CAA177" s="1"/>
      <c r="CAB177" s="1"/>
      <c r="CAC177" s="1"/>
      <c r="CAD177" s="1"/>
      <c r="CAE177" s="1"/>
      <c r="CAF177" s="1"/>
      <c r="CAG177" s="1"/>
      <c r="CAH177" s="1"/>
      <c r="CAI177" s="1"/>
      <c r="CAJ177" s="1"/>
      <c r="CAK177" s="1"/>
      <c r="CAL177" s="1"/>
      <c r="CAM177" s="1"/>
      <c r="CAN177" s="1"/>
      <c r="CAO177" s="1"/>
      <c r="CAP177" s="1"/>
      <c r="CAQ177" s="1"/>
      <c r="CAR177" s="1"/>
      <c r="CAS177" s="1"/>
      <c r="CAT177" s="1"/>
      <c r="CAU177" s="1"/>
      <c r="CAV177" s="1"/>
      <c r="CAW177" s="1"/>
      <c r="CAX177" s="1"/>
      <c r="CAY177" s="1"/>
      <c r="CAZ177" s="1"/>
      <c r="CBA177" s="1"/>
      <c r="CBB177" s="1"/>
      <c r="CBC177" s="1"/>
      <c r="CBD177" s="1"/>
      <c r="CBE177" s="1"/>
      <c r="CBF177" s="1"/>
      <c r="CBG177" s="1"/>
      <c r="CBH177" s="1"/>
      <c r="CBI177" s="1"/>
      <c r="CBJ177" s="1"/>
      <c r="CBK177" s="1"/>
      <c r="CBL177" s="1"/>
      <c r="CBM177" s="1"/>
      <c r="CBN177" s="1"/>
      <c r="CBO177" s="1"/>
      <c r="CBP177" s="1"/>
      <c r="CBQ177" s="1"/>
      <c r="CBR177" s="1"/>
      <c r="CBS177" s="1"/>
      <c r="CBT177" s="1"/>
      <c r="CBU177" s="1"/>
      <c r="CBV177" s="1"/>
      <c r="CBW177" s="1"/>
      <c r="CBX177" s="1"/>
      <c r="CBY177" s="1"/>
      <c r="CBZ177" s="1"/>
      <c r="CCA177" s="1"/>
      <c r="CCB177" s="1"/>
      <c r="CCC177" s="1"/>
      <c r="CCD177" s="1"/>
      <c r="CCE177" s="1"/>
      <c r="CCF177" s="1"/>
      <c r="CCG177" s="1"/>
      <c r="CCH177" s="1"/>
      <c r="CCI177" s="1"/>
      <c r="CCJ177" s="1"/>
      <c r="CCK177" s="1"/>
      <c r="CCL177" s="1"/>
      <c r="CCM177" s="1"/>
      <c r="CCN177" s="1"/>
      <c r="CCO177" s="1"/>
      <c r="CCP177" s="1"/>
      <c r="CCQ177" s="1"/>
      <c r="CCR177" s="1"/>
      <c r="CCS177" s="1"/>
      <c r="CCT177" s="1"/>
      <c r="CCU177" s="1"/>
      <c r="CCV177" s="1"/>
      <c r="CCW177" s="1"/>
      <c r="CCX177" s="1"/>
      <c r="CCY177" s="1"/>
      <c r="CCZ177" s="1"/>
      <c r="CDA177" s="1"/>
      <c r="CDB177" s="1"/>
      <c r="CDC177" s="1"/>
      <c r="CDD177" s="1"/>
      <c r="CDE177" s="1"/>
      <c r="CDF177" s="1"/>
      <c r="CDG177" s="1"/>
      <c r="CDH177" s="1"/>
      <c r="CDI177" s="1"/>
      <c r="CDJ177" s="1"/>
      <c r="CDK177" s="1"/>
      <c r="CDL177" s="1"/>
      <c r="CDM177" s="1"/>
      <c r="CDN177" s="1"/>
      <c r="CDO177" s="1"/>
      <c r="CDP177" s="1"/>
      <c r="CDQ177" s="1"/>
      <c r="CDR177" s="1"/>
      <c r="CDS177" s="1"/>
      <c r="CDT177" s="1"/>
      <c r="CDU177" s="1"/>
      <c r="CDV177" s="1"/>
      <c r="CDW177" s="1"/>
      <c r="CDX177" s="1"/>
      <c r="CDY177" s="1"/>
      <c r="CDZ177" s="1"/>
      <c r="CEA177" s="1"/>
      <c r="CEB177" s="1"/>
      <c r="CEC177" s="1"/>
      <c r="CED177" s="1"/>
      <c r="CEE177" s="1"/>
      <c r="CEF177" s="1"/>
      <c r="CEG177" s="1"/>
      <c r="CEH177" s="1"/>
      <c r="CEI177" s="1"/>
      <c r="CEJ177" s="1"/>
      <c r="CEK177" s="1"/>
      <c r="CEL177" s="1"/>
      <c r="CEM177" s="1"/>
      <c r="CEN177" s="1"/>
      <c r="CEO177" s="1"/>
      <c r="CEP177" s="1"/>
      <c r="CEQ177" s="1"/>
      <c r="CER177" s="1"/>
      <c r="CES177" s="1"/>
      <c r="CET177" s="1"/>
      <c r="CEU177" s="1"/>
      <c r="CEV177" s="1"/>
      <c r="CEW177" s="1"/>
      <c r="CEX177" s="1"/>
      <c r="CEY177" s="1"/>
      <c r="CEZ177" s="1"/>
      <c r="CFA177" s="1"/>
      <c r="CFB177" s="1"/>
      <c r="CFC177" s="1"/>
      <c r="CFD177" s="1"/>
      <c r="CFE177" s="1"/>
      <c r="CFF177" s="1"/>
      <c r="CFG177" s="1"/>
      <c r="CFH177" s="1"/>
      <c r="CFI177" s="1"/>
      <c r="CFJ177" s="1"/>
      <c r="CFK177" s="1"/>
      <c r="CFL177" s="1"/>
      <c r="CFM177" s="1"/>
      <c r="CFN177" s="1"/>
      <c r="CFO177" s="1"/>
      <c r="CFP177" s="1"/>
      <c r="CFQ177" s="1"/>
      <c r="CFR177" s="1"/>
      <c r="CFS177" s="1"/>
      <c r="CFT177" s="1"/>
      <c r="CFU177" s="1"/>
      <c r="CFV177" s="1"/>
      <c r="CFW177" s="1"/>
      <c r="CFX177" s="1"/>
      <c r="CFY177" s="1"/>
      <c r="CFZ177" s="1"/>
      <c r="CGA177" s="1"/>
      <c r="CGB177" s="1"/>
      <c r="CGC177" s="1"/>
      <c r="CGD177" s="1"/>
      <c r="CGE177" s="1"/>
      <c r="CGF177" s="1"/>
      <c r="CGG177" s="1"/>
      <c r="CGH177" s="1"/>
      <c r="CGI177" s="1"/>
      <c r="CGJ177" s="1"/>
      <c r="CGK177" s="1"/>
      <c r="CGL177" s="1"/>
      <c r="CGM177" s="1"/>
      <c r="CGN177" s="1"/>
      <c r="CGO177" s="1"/>
      <c r="CGP177" s="1"/>
      <c r="CGQ177" s="1"/>
      <c r="CGR177" s="1"/>
      <c r="CGS177" s="1"/>
      <c r="CGT177" s="1"/>
      <c r="CGU177" s="1"/>
      <c r="CGV177" s="1"/>
      <c r="CGW177" s="1"/>
      <c r="CGX177" s="1"/>
      <c r="CGY177" s="1"/>
      <c r="CGZ177" s="1"/>
      <c r="CHA177" s="1"/>
      <c r="CHB177" s="1"/>
      <c r="CHC177" s="1"/>
      <c r="CHD177" s="1"/>
      <c r="CHE177" s="1"/>
      <c r="CHF177" s="1"/>
      <c r="CHG177" s="1"/>
      <c r="CHH177" s="1"/>
      <c r="CHI177" s="1"/>
      <c r="CHJ177" s="1"/>
      <c r="CHK177" s="1"/>
      <c r="CHL177" s="1"/>
      <c r="CHM177" s="1"/>
      <c r="CHN177" s="1"/>
      <c r="CHO177" s="1"/>
      <c r="CHP177" s="1"/>
      <c r="CHQ177" s="1"/>
      <c r="CHR177" s="1"/>
      <c r="CHS177" s="1"/>
      <c r="CHT177" s="1"/>
      <c r="CHU177" s="1"/>
      <c r="CHV177" s="1"/>
      <c r="CHW177" s="1"/>
      <c r="CHX177" s="1"/>
      <c r="CHY177" s="1"/>
      <c r="CHZ177" s="1"/>
      <c r="CIA177" s="1"/>
      <c r="CIB177" s="1"/>
      <c r="CIC177" s="1"/>
      <c r="CID177" s="1"/>
      <c r="CIE177" s="1"/>
      <c r="CIF177" s="1"/>
      <c r="CIG177" s="1"/>
      <c r="CIH177" s="1"/>
      <c r="CII177" s="1"/>
      <c r="CIJ177" s="1"/>
      <c r="CIK177" s="1"/>
      <c r="CIL177" s="1"/>
      <c r="CIM177" s="1"/>
      <c r="CIN177" s="1"/>
      <c r="CIO177" s="1"/>
      <c r="CIP177" s="1"/>
      <c r="CIQ177" s="1"/>
      <c r="CIR177" s="1"/>
      <c r="CIS177" s="1"/>
      <c r="CIT177" s="1"/>
      <c r="CIU177" s="1"/>
      <c r="CIV177" s="1"/>
      <c r="CIW177" s="1"/>
      <c r="CIX177" s="1"/>
      <c r="CIY177" s="1"/>
      <c r="CIZ177" s="1"/>
      <c r="CJA177" s="1"/>
      <c r="CJB177" s="1"/>
      <c r="CJC177" s="1"/>
      <c r="CJD177" s="1"/>
      <c r="CJE177" s="1"/>
      <c r="CJF177" s="1"/>
      <c r="CJG177" s="1"/>
      <c r="CJH177" s="1"/>
      <c r="CJI177" s="1"/>
      <c r="CJJ177" s="1"/>
      <c r="CJK177" s="1"/>
      <c r="CJL177" s="1"/>
      <c r="CJM177" s="1"/>
      <c r="CJN177" s="1"/>
      <c r="CJO177" s="1"/>
      <c r="CJP177" s="1"/>
      <c r="CJQ177" s="1"/>
      <c r="CJR177" s="1"/>
      <c r="CJS177" s="1"/>
      <c r="CJT177" s="1"/>
      <c r="CJU177" s="1"/>
      <c r="CJV177" s="1"/>
      <c r="CJW177" s="1"/>
      <c r="CJX177" s="1"/>
      <c r="CJY177" s="1"/>
      <c r="CJZ177" s="1"/>
      <c r="CKA177" s="1"/>
      <c r="CKB177" s="1"/>
      <c r="CKC177" s="1"/>
      <c r="CKD177" s="1"/>
      <c r="CKE177" s="1"/>
      <c r="CKF177" s="1"/>
      <c r="CKG177" s="1"/>
      <c r="CKH177" s="1"/>
      <c r="CKI177" s="1"/>
      <c r="CKJ177" s="1"/>
      <c r="CKK177" s="1"/>
      <c r="CKL177" s="1"/>
      <c r="CKM177" s="1"/>
      <c r="CKN177" s="1"/>
      <c r="CKO177" s="1"/>
      <c r="CKP177" s="1"/>
      <c r="CKQ177" s="1"/>
      <c r="CKR177" s="1"/>
      <c r="CKS177" s="1"/>
      <c r="CKT177" s="1"/>
      <c r="CKU177" s="1"/>
      <c r="CKV177" s="1"/>
      <c r="CKW177" s="1"/>
      <c r="CKX177" s="1"/>
      <c r="CKY177" s="1"/>
      <c r="CKZ177" s="1"/>
      <c r="CLA177" s="1"/>
      <c r="CLB177" s="1"/>
      <c r="CLC177" s="1"/>
      <c r="CLD177" s="1"/>
      <c r="CLE177" s="1"/>
      <c r="CLF177" s="1"/>
      <c r="CLG177" s="1"/>
      <c r="CLH177" s="1"/>
      <c r="CLI177" s="1"/>
      <c r="CLJ177" s="1"/>
      <c r="CLK177" s="1"/>
      <c r="CLL177" s="1"/>
      <c r="CLM177" s="1"/>
      <c r="CLN177" s="1"/>
      <c r="CLO177" s="1"/>
      <c r="CLP177" s="1"/>
      <c r="CLQ177" s="1"/>
      <c r="CLR177" s="1"/>
      <c r="CLS177" s="1"/>
      <c r="CLT177" s="1"/>
      <c r="CLU177" s="1"/>
      <c r="CLV177" s="1"/>
      <c r="CLW177" s="1"/>
      <c r="CLX177" s="1"/>
      <c r="CLY177" s="1"/>
      <c r="CLZ177" s="1"/>
      <c r="CMA177" s="1"/>
      <c r="CMB177" s="1"/>
      <c r="CMC177" s="1"/>
      <c r="CMD177" s="1"/>
      <c r="CME177" s="1"/>
      <c r="CMF177" s="1"/>
      <c r="CMG177" s="1"/>
      <c r="CMH177" s="1"/>
      <c r="CMI177" s="1"/>
      <c r="CMJ177" s="1"/>
      <c r="CMK177" s="1"/>
      <c r="CML177" s="1"/>
      <c r="CMM177" s="1"/>
      <c r="CMN177" s="1"/>
      <c r="CMO177" s="1"/>
      <c r="CMP177" s="1"/>
      <c r="CMQ177" s="1"/>
      <c r="CMR177" s="1"/>
      <c r="CMS177" s="1"/>
      <c r="CMT177" s="1"/>
      <c r="CMU177" s="1"/>
      <c r="CMV177" s="1"/>
      <c r="CMW177" s="1"/>
      <c r="CMX177" s="1"/>
      <c r="CMY177" s="1"/>
      <c r="CMZ177" s="1"/>
      <c r="CNA177" s="1"/>
      <c r="CNB177" s="1"/>
      <c r="CNC177" s="1"/>
      <c r="CND177" s="1"/>
      <c r="CNE177" s="1"/>
      <c r="CNF177" s="1"/>
      <c r="CNG177" s="1"/>
      <c r="CNH177" s="1"/>
      <c r="CNI177" s="1"/>
      <c r="CNJ177" s="1"/>
      <c r="CNK177" s="1"/>
      <c r="CNL177" s="1"/>
      <c r="CNM177" s="1"/>
      <c r="CNN177" s="1"/>
      <c r="CNO177" s="1"/>
      <c r="CNP177" s="1"/>
      <c r="CNQ177" s="1"/>
      <c r="CNR177" s="1"/>
      <c r="CNS177" s="1"/>
      <c r="CNT177" s="1"/>
      <c r="CNU177" s="1"/>
      <c r="CNV177" s="1"/>
      <c r="CNW177" s="1"/>
      <c r="CNX177" s="1"/>
      <c r="CNY177" s="1"/>
      <c r="CNZ177" s="1"/>
      <c r="COA177" s="1"/>
      <c r="COB177" s="1"/>
      <c r="COC177" s="1"/>
      <c r="COD177" s="1"/>
      <c r="COE177" s="1"/>
      <c r="COF177" s="1"/>
      <c r="COG177" s="1"/>
      <c r="COH177" s="1"/>
      <c r="COI177" s="1"/>
      <c r="COJ177" s="1"/>
      <c r="COK177" s="1"/>
      <c r="COL177" s="1"/>
      <c r="COM177" s="1"/>
      <c r="CON177" s="1"/>
      <c r="COO177" s="1"/>
      <c r="COP177" s="1"/>
      <c r="COQ177" s="1"/>
      <c r="COR177" s="1"/>
      <c r="COS177" s="1"/>
      <c r="COT177" s="1"/>
      <c r="COU177" s="1"/>
      <c r="COV177" s="1"/>
      <c r="COW177" s="1"/>
      <c r="COX177" s="1"/>
      <c r="COY177" s="1"/>
      <c r="COZ177" s="1"/>
      <c r="CPA177" s="1"/>
      <c r="CPB177" s="1"/>
      <c r="CPC177" s="1"/>
      <c r="CPD177" s="1"/>
      <c r="CPE177" s="1"/>
      <c r="CPF177" s="1"/>
      <c r="CPG177" s="1"/>
      <c r="CPH177" s="1"/>
      <c r="CPI177" s="1"/>
      <c r="CPJ177" s="1"/>
      <c r="CPK177" s="1"/>
      <c r="CPL177" s="1"/>
      <c r="CPM177" s="1"/>
      <c r="CPN177" s="1"/>
      <c r="CPO177" s="1"/>
      <c r="CPP177" s="1"/>
      <c r="CPQ177" s="1"/>
      <c r="CPR177" s="1"/>
      <c r="CPS177" s="1"/>
      <c r="CPT177" s="1"/>
      <c r="CPU177" s="1"/>
      <c r="CPV177" s="1"/>
      <c r="CPW177" s="1"/>
      <c r="CPX177" s="1"/>
      <c r="CPY177" s="1"/>
      <c r="CPZ177" s="1"/>
      <c r="CQA177" s="1"/>
      <c r="CQB177" s="1"/>
      <c r="CQC177" s="1"/>
      <c r="CQD177" s="1"/>
      <c r="CQE177" s="1"/>
      <c r="CQF177" s="1"/>
      <c r="CQG177" s="1"/>
      <c r="CQH177" s="1"/>
      <c r="CQI177" s="1"/>
      <c r="CQJ177" s="1"/>
      <c r="CQK177" s="1"/>
      <c r="CQL177" s="1"/>
      <c r="CQM177" s="1"/>
      <c r="CQN177" s="1"/>
      <c r="CQO177" s="1"/>
      <c r="CQP177" s="1"/>
      <c r="CQQ177" s="1"/>
      <c r="CQR177" s="1"/>
      <c r="CQS177" s="1"/>
      <c r="CQT177" s="1"/>
      <c r="CQU177" s="1"/>
      <c r="CQV177" s="1"/>
      <c r="CQW177" s="1"/>
      <c r="CQX177" s="1"/>
      <c r="CQY177" s="1"/>
      <c r="CQZ177" s="1"/>
      <c r="CRA177" s="1"/>
      <c r="CRB177" s="1"/>
      <c r="CRC177" s="1"/>
      <c r="CRD177" s="1"/>
      <c r="CRE177" s="1"/>
      <c r="CRF177" s="1"/>
      <c r="CRG177" s="1"/>
      <c r="CRH177" s="1"/>
      <c r="CRI177" s="1"/>
      <c r="CRJ177" s="1"/>
      <c r="CRK177" s="1"/>
      <c r="CRL177" s="1"/>
      <c r="CRM177" s="1"/>
      <c r="CRN177" s="1"/>
      <c r="CRO177" s="1"/>
      <c r="CRP177" s="1"/>
      <c r="CRQ177" s="1"/>
      <c r="CRR177" s="1"/>
      <c r="CRS177" s="1"/>
      <c r="CRT177" s="1"/>
      <c r="CRU177" s="1"/>
      <c r="CRV177" s="1"/>
      <c r="CRW177" s="1"/>
      <c r="CRX177" s="1"/>
      <c r="CRY177" s="1"/>
      <c r="CRZ177" s="1"/>
      <c r="CSA177" s="1"/>
      <c r="CSB177" s="1"/>
      <c r="CSC177" s="1"/>
      <c r="CSD177" s="1"/>
      <c r="CSE177" s="1"/>
      <c r="CSF177" s="1"/>
      <c r="CSG177" s="1"/>
      <c r="CSH177" s="1"/>
      <c r="CSI177" s="1"/>
      <c r="CSJ177" s="1"/>
      <c r="CSK177" s="1"/>
      <c r="CSL177" s="1"/>
      <c r="CSM177" s="1"/>
      <c r="CSN177" s="1"/>
      <c r="CSO177" s="1"/>
      <c r="CSP177" s="1"/>
      <c r="CSQ177" s="1"/>
      <c r="CSR177" s="1"/>
      <c r="CSS177" s="1"/>
      <c r="CST177" s="1"/>
      <c r="CSU177" s="1"/>
      <c r="CSV177" s="1"/>
      <c r="CSW177" s="1"/>
      <c r="CSX177" s="1"/>
      <c r="CSY177" s="1"/>
      <c r="CSZ177" s="1"/>
      <c r="CTA177" s="1"/>
      <c r="CTB177" s="1"/>
      <c r="CTC177" s="1"/>
      <c r="CTD177" s="1"/>
      <c r="CTE177" s="1"/>
      <c r="CTF177" s="1"/>
      <c r="CTG177" s="1"/>
      <c r="CTH177" s="1"/>
      <c r="CTI177" s="1"/>
      <c r="CTJ177" s="1"/>
      <c r="CTK177" s="1"/>
      <c r="CTL177" s="1"/>
      <c r="CTM177" s="1"/>
      <c r="CTN177" s="1"/>
      <c r="CTO177" s="1"/>
      <c r="CTP177" s="1"/>
      <c r="CTQ177" s="1"/>
      <c r="CTR177" s="1"/>
      <c r="CTS177" s="1"/>
      <c r="CTT177" s="1"/>
      <c r="CTU177" s="1"/>
      <c r="CTV177" s="1"/>
      <c r="CTW177" s="1"/>
      <c r="CTX177" s="1"/>
      <c r="CTY177" s="1"/>
      <c r="CTZ177" s="1"/>
      <c r="CUA177" s="1"/>
      <c r="CUB177" s="1"/>
      <c r="CUC177" s="1"/>
      <c r="CUD177" s="1"/>
      <c r="CUE177" s="1"/>
      <c r="CUF177" s="1"/>
      <c r="CUG177" s="1"/>
      <c r="CUH177" s="1"/>
      <c r="CUI177" s="1"/>
      <c r="CUJ177" s="1"/>
      <c r="CUK177" s="1"/>
      <c r="CUL177" s="1"/>
      <c r="CUM177" s="1"/>
      <c r="CUN177" s="1"/>
      <c r="CUO177" s="1"/>
      <c r="CUP177" s="1"/>
      <c r="CUQ177" s="1"/>
      <c r="CUR177" s="1"/>
      <c r="CUS177" s="1"/>
      <c r="CUT177" s="1"/>
      <c r="CUU177" s="1"/>
      <c r="CUV177" s="1"/>
      <c r="CUW177" s="1"/>
      <c r="CUX177" s="1"/>
      <c r="CUY177" s="1"/>
      <c r="CUZ177" s="1"/>
      <c r="CVA177" s="1"/>
      <c r="CVB177" s="1"/>
      <c r="CVC177" s="1"/>
      <c r="CVD177" s="1"/>
      <c r="CVE177" s="1"/>
      <c r="CVF177" s="1"/>
      <c r="CVG177" s="1"/>
      <c r="CVH177" s="1"/>
      <c r="CVI177" s="1"/>
      <c r="CVJ177" s="1"/>
      <c r="CVK177" s="1"/>
      <c r="CVL177" s="1"/>
      <c r="CVM177" s="1"/>
      <c r="CVN177" s="1"/>
      <c r="CVO177" s="1"/>
      <c r="CVP177" s="1"/>
      <c r="CVQ177" s="1"/>
      <c r="CVR177" s="1"/>
      <c r="CVS177" s="1"/>
      <c r="CVT177" s="1"/>
      <c r="CVU177" s="1"/>
      <c r="CVV177" s="1"/>
      <c r="CVW177" s="1"/>
      <c r="CVX177" s="1"/>
      <c r="CVY177" s="1"/>
      <c r="CVZ177" s="1"/>
      <c r="CWA177" s="1"/>
      <c r="CWB177" s="1"/>
      <c r="CWC177" s="1"/>
      <c r="CWD177" s="1"/>
      <c r="CWE177" s="1"/>
      <c r="CWF177" s="1"/>
      <c r="CWG177" s="1"/>
      <c r="CWH177" s="1"/>
      <c r="CWI177" s="1"/>
      <c r="CWJ177" s="1"/>
      <c r="CWK177" s="1"/>
      <c r="CWL177" s="1"/>
      <c r="CWM177" s="1"/>
      <c r="CWN177" s="1"/>
      <c r="CWO177" s="1"/>
      <c r="CWP177" s="1"/>
      <c r="CWQ177" s="1"/>
      <c r="CWR177" s="1"/>
      <c r="CWS177" s="1"/>
      <c r="CWT177" s="1"/>
      <c r="CWU177" s="1"/>
      <c r="CWV177" s="1"/>
      <c r="CWW177" s="1"/>
      <c r="CWX177" s="1"/>
      <c r="CWY177" s="1"/>
      <c r="CWZ177" s="1"/>
      <c r="CXA177" s="1"/>
      <c r="CXB177" s="1"/>
      <c r="CXC177" s="1"/>
      <c r="CXD177" s="1"/>
      <c r="CXE177" s="1"/>
      <c r="CXF177" s="1"/>
      <c r="CXG177" s="1"/>
      <c r="CXH177" s="1"/>
      <c r="CXI177" s="1"/>
      <c r="CXJ177" s="1"/>
      <c r="CXK177" s="1"/>
      <c r="CXL177" s="1"/>
      <c r="CXM177" s="1"/>
      <c r="CXN177" s="1"/>
      <c r="CXO177" s="1"/>
      <c r="CXP177" s="1"/>
      <c r="CXQ177" s="1"/>
      <c r="CXR177" s="1"/>
      <c r="CXS177" s="1"/>
      <c r="CXT177" s="1"/>
      <c r="CXU177" s="1"/>
      <c r="CXV177" s="1"/>
      <c r="CXW177" s="1"/>
      <c r="CXX177" s="1"/>
      <c r="CXY177" s="1"/>
      <c r="CXZ177" s="1"/>
      <c r="CYA177" s="1"/>
      <c r="CYB177" s="1"/>
      <c r="CYC177" s="1"/>
      <c r="CYD177" s="1"/>
      <c r="CYE177" s="1"/>
      <c r="CYF177" s="1"/>
      <c r="CYG177" s="1"/>
      <c r="CYH177" s="1"/>
      <c r="CYI177" s="1"/>
      <c r="CYJ177" s="1"/>
      <c r="CYK177" s="1"/>
      <c r="CYL177" s="1"/>
      <c r="CYM177" s="1"/>
      <c r="CYN177" s="1"/>
      <c r="CYO177" s="1"/>
      <c r="CYP177" s="1"/>
      <c r="CYQ177" s="1"/>
      <c r="CYR177" s="1"/>
      <c r="CYS177" s="1"/>
      <c r="CYT177" s="1"/>
      <c r="CYU177" s="1"/>
      <c r="CYV177" s="1"/>
      <c r="CYW177" s="1"/>
      <c r="CYX177" s="1"/>
      <c r="CYY177" s="1"/>
      <c r="CYZ177" s="1"/>
      <c r="CZA177" s="1"/>
      <c r="CZB177" s="1"/>
      <c r="CZC177" s="1"/>
      <c r="CZD177" s="1"/>
      <c r="CZE177" s="1"/>
      <c r="CZF177" s="1"/>
      <c r="CZG177" s="1"/>
      <c r="CZH177" s="1"/>
      <c r="CZI177" s="1"/>
      <c r="CZJ177" s="1"/>
      <c r="CZK177" s="1"/>
      <c r="CZL177" s="1"/>
      <c r="CZM177" s="1"/>
      <c r="CZN177" s="1"/>
      <c r="CZO177" s="1"/>
      <c r="CZP177" s="1"/>
      <c r="CZQ177" s="1"/>
      <c r="CZR177" s="1"/>
      <c r="CZS177" s="1"/>
      <c r="CZT177" s="1"/>
      <c r="CZU177" s="1"/>
      <c r="CZV177" s="1"/>
      <c r="CZW177" s="1"/>
      <c r="CZX177" s="1"/>
      <c r="CZY177" s="1"/>
      <c r="CZZ177" s="1"/>
      <c r="DAA177" s="1"/>
      <c r="DAB177" s="1"/>
      <c r="DAC177" s="1"/>
      <c r="DAD177" s="1"/>
      <c r="DAE177" s="1"/>
      <c r="DAF177" s="1"/>
      <c r="DAG177" s="1"/>
      <c r="DAH177" s="1"/>
      <c r="DAI177" s="1"/>
      <c r="DAJ177" s="1"/>
      <c r="DAK177" s="1"/>
      <c r="DAL177" s="1"/>
      <c r="DAM177" s="1"/>
      <c r="DAN177" s="1"/>
      <c r="DAO177" s="1"/>
      <c r="DAP177" s="1"/>
      <c r="DAQ177" s="1"/>
      <c r="DAR177" s="1"/>
      <c r="DAS177" s="1"/>
      <c r="DAT177" s="1"/>
      <c r="DAU177" s="1"/>
      <c r="DAV177" s="1"/>
      <c r="DAW177" s="1"/>
      <c r="DAX177" s="1"/>
      <c r="DAY177" s="1"/>
      <c r="DAZ177" s="1"/>
      <c r="DBA177" s="1"/>
      <c r="DBB177" s="1"/>
      <c r="DBC177" s="1"/>
      <c r="DBD177" s="1"/>
      <c r="DBE177" s="1"/>
      <c r="DBF177" s="1"/>
      <c r="DBG177" s="1"/>
      <c r="DBH177" s="1"/>
      <c r="DBI177" s="1"/>
      <c r="DBJ177" s="1"/>
      <c r="DBK177" s="1"/>
      <c r="DBL177" s="1"/>
      <c r="DBM177" s="1"/>
      <c r="DBN177" s="1"/>
      <c r="DBO177" s="1"/>
      <c r="DBP177" s="1"/>
      <c r="DBQ177" s="1"/>
      <c r="DBR177" s="1"/>
      <c r="DBS177" s="1"/>
      <c r="DBT177" s="1"/>
      <c r="DBU177" s="1"/>
      <c r="DBV177" s="1"/>
      <c r="DBW177" s="1"/>
      <c r="DBX177" s="1"/>
      <c r="DBY177" s="1"/>
      <c r="DBZ177" s="1"/>
      <c r="DCA177" s="1"/>
      <c r="DCB177" s="1"/>
      <c r="DCC177" s="1"/>
      <c r="DCD177" s="1"/>
      <c r="DCE177" s="1"/>
      <c r="DCF177" s="1"/>
      <c r="DCG177" s="1"/>
      <c r="DCH177" s="1"/>
      <c r="DCI177" s="1"/>
      <c r="DCJ177" s="1"/>
      <c r="DCK177" s="1"/>
      <c r="DCL177" s="1"/>
      <c r="DCM177" s="1"/>
      <c r="DCN177" s="1"/>
      <c r="DCO177" s="1"/>
      <c r="DCP177" s="1"/>
      <c r="DCQ177" s="1"/>
      <c r="DCR177" s="1"/>
      <c r="DCS177" s="1"/>
      <c r="DCT177" s="1"/>
      <c r="DCU177" s="1"/>
      <c r="DCV177" s="1"/>
      <c r="DCW177" s="1"/>
      <c r="DCX177" s="1"/>
      <c r="DCY177" s="1"/>
      <c r="DCZ177" s="1"/>
      <c r="DDA177" s="1"/>
      <c r="DDB177" s="1"/>
      <c r="DDC177" s="1"/>
      <c r="DDD177" s="1"/>
      <c r="DDE177" s="1"/>
      <c r="DDF177" s="1"/>
      <c r="DDG177" s="1"/>
      <c r="DDH177" s="1"/>
      <c r="DDI177" s="1"/>
      <c r="DDJ177" s="1"/>
      <c r="DDK177" s="1"/>
      <c r="DDL177" s="1"/>
      <c r="DDM177" s="1"/>
      <c r="DDN177" s="1"/>
      <c r="DDO177" s="1"/>
      <c r="DDP177" s="1"/>
      <c r="DDQ177" s="1"/>
      <c r="DDR177" s="1"/>
      <c r="DDS177" s="1"/>
      <c r="DDT177" s="1"/>
      <c r="DDU177" s="1"/>
      <c r="DDV177" s="1"/>
      <c r="DDW177" s="1"/>
      <c r="DDX177" s="1"/>
      <c r="DDY177" s="1"/>
      <c r="DDZ177" s="1"/>
      <c r="DEA177" s="1"/>
      <c r="DEB177" s="1"/>
      <c r="DEC177" s="1"/>
      <c r="DED177" s="1"/>
      <c r="DEE177" s="1"/>
      <c r="DEF177" s="1"/>
      <c r="DEG177" s="1"/>
      <c r="DEH177" s="1"/>
      <c r="DEI177" s="1"/>
      <c r="DEJ177" s="1"/>
      <c r="DEK177" s="1"/>
      <c r="DEL177" s="1"/>
      <c r="DEM177" s="1"/>
      <c r="DEN177" s="1"/>
      <c r="DEO177" s="1"/>
      <c r="DEP177" s="1"/>
      <c r="DEQ177" s="1"/>
      <c r="DER177" s="1"/>
      <c r="DES177" s="1"/>
      <c r="DET177" s="1"/>
      <c r="DEU177" s="1"/>
      <c r="DEV177" s="1"/>
      <c r="DEW177" s="1"/>
      <c r="DEX177" s="1"/>
      <c r="DEY177" s="1"/>
      <c r="DEZ177" s="1"/>
      <c r="DFA177" s="1"/>
      <c r="DFB177" s="1"/>
      <c r="DFC177" s="1"/>
      <c r="DFD177" s="1"/>
      <c r="DFE177" s="1"/>
      <c r="DFF177" s="1"/>
      <c r="DFG177" s="1"/>
      <c r="DFH177" s="1"/>
      <c r="DFI177" s="1"/>
      <c r="DFJ177" s="1"/>
      <c r="DFK177" s="1"/>
      <c r="DFL177" s="1"/>
      <c r="DFM177" s="1"/>
      <c r="DFN177" s="1"/>
      <c r="DFO177" s="1"/>
      <c r="DFP177" s="1"/>
      <c r="DFQ177" s="1"/>
      <c r="DFR177" s="1"/>
      <c r="DFS177" s="1"/>
      <c r="DFT177" s="1"/>
      <c r="DFU177" s="1"/>
      <c r="DFV177" s="1"/>
      <c r="DFW177" s="1"/>
      <c r="DFX177" s="1"/>
      <c r="DFY177" s="1"/>
      <c r="DFZ177" s="1"/>
      <c r="DGA177" s="1"/>
      <c r="DGB177" s="1"/>
      <c r="DGC177" s="1"/>
      <c r="DGD177" s="1"/>
      <c r="DGE177" s="1"/>
      <c r="DGF177" s="1"/>
      <c r="DGG177" s="1"/>
      <c r="DGH177" s="1"/>
      <c r="DGI177" s="1"/>
      <c r="DGJ177" s="1"/>
      <c r="DGK177" s="1"/>
      <c r="DGL177" s="1"/>
      <c r="DGM177" s="1"/>
      <c r="DGN177" s="1"/>
      <c r="DGO177" s="1"/>
      <c r="DGP177" s="1"/>
      <c r="DGQ177" s="1"/>
      <c r="DGR177" s="1"/>
      <c r="DGS177" s="1"/>
      <c r="DGT177" s="1"/>
      <c r="DGU177" s="1"/>
      <c r="DGV177" s="1"/>
      <c r="DGW177" s="1"/>
      <c r="DGX177" s="1"/>
      <c r="DGY177" s="1"/>
      <c r="DGZ177" s="1"/>
      <c r="DHA177" s="1"/>
      <c r="DHB177" s="1"/>
      <c r="DHC177" s="1"/>
      <c r="DHD177" s="1"/>
      <c r="DHE177" s="1"/>
      <c r="DHF177" s="1"/>
      <c r="DHG177" s="1"/>
      <c r="DHH177" s="1"/>
      <c r="DHI177" s="1"/>
      <c r="DHJ177" s="1"/>
      <c r="DHK177" s="1"/>
      <c r="DHL177" s="1"/>
      <c r="DHM177" s="1"/>
      <c r="DHN177" s="1"/>
      <c r="DHO177" s="1"/>
      <c r="DHP177" s="1"/>
      <c r="DHQ177" s="1"/>
      <c r="DHR177" s="1"/>
      <c r="DHS177" s="1"/>
      <c r="DHT177" s="1"/>
      <c r="DHU177" s="1"/>
      <c r="DHV177" s="1"/>
      <c r="DHW177" s="1"/>
      <c r="DHX177" s="1"/>
      <c r="DHY177" s="1"/>
      <c r="DHZ177" s="1"/>
      <c r="DIA177" s="1"/>
      <c r="DIB177" s="1"/>
      <c r="DIC177" s="1"/>
      <c r="DID177" s="1"/>
      <c r="DIE177" s="1"/>
      <c r="DIF177" s="1"/>
      <c r="DIG177" s="1"/>
      <c r="DIH177" s="1"/>
      <c r="DII177" s="1"/>
      <c r="DIJ177" s="1"/>
      <c r="DIK177" s="1"/>
      <c r="DIL177" s="1"/>
      <c r="DIM177" s="1"/>
      <c r="DIN177" s="1"/>
      <c r="DIO177" s="1"/>
      <c r="DIP177" s="1"/>
      <c r="DIQ177" s="1"/>
      <c r="DIR177" s="1"/>
      <c r="DIS177" s="1"/>
      <c r="DIT177" s="1"/>
      <c r="DIU177" s="1"/>
      <c r="DIV177" s="1"/>
      <c r="DIW177" s="1"/>
      <c r="DIX177" s="1"/>
      <c r="DIY177" s="1"/>
      <c r="DIZ177" s="1"/>
      <c r="DJA177" s="1"/>
      <c r="DJB177" s="1"/>
      <c r="DJC177" s="1"/>
      <c r="DJD177" s="1"/>
      <c r="DJE177" s="1"/>
      <c r="DJF177" s="1"/>
      <c r="DJG177" s="1"/>
      <c r="DJH177" s="1"/>
      <c r="DJI177" s="1"/>
      <c r="DJJ177" s="1"/>
      <c r="DJK177" s="1"/>
      <c r="DJL177" s="1"/>
      <c r="DJM177" s="1"/>
      <c r="DJN177" s="1"/>
      <c r="DJO177" s="1"/>
      <c r="DJP177" s="1"/>
      <c r="DJQ177" s="1"/>
      <c r="DJR177" s="1"/>
      <c r="DJS177" s="1"/>
      <c r="DJT177" s="1"/>
      <c r="DJU177" s="1"/>
      <c r="DJV177" s="1"/>
      <c r="DJW177" s="1"/>
      <c r="DJX177" s="1"/>
      <c r="DJY177" s="1"/>
      <c r="DJZ177" s="1"/>
      <c r="DKA177" s="1"/>
      <c r="DKB177" s="1"/>
      <c r="DKC177" s="1"/>
      <c r="DKD177" s="1"/>
      <c r="DKE177" s="1"/>
      <c r="DKF177" s="1"/>
      <c r="DKG177" s="1"/>
      <c r="DKH177" s="1"/>
      <c r="DKI177" s="1"/>
      <c r="DKJ177" s="1"/>
      <c r="DKK177" s="1"/>
      <c r="DKL177" s="1"/>
      <c r="DKM177" s="1"/>
      <c r="DKN177" s="1"/>
      <c r="DKO177" s="1"/>
      <c r="DKP177" s="1"/>
      <c r="DKQ177" s="1"/>
      <c r="DKR177" s="1"/>
      <c r="DKS177" s="1"/>
      <c r="DKT177" s="1"/>
      <c r="DKU177" s="1"/>
      <c r="DKV177" s="1"/>
      <c r="DKW177" s="1"/>
      <c r="DKX177" s="1"/>
      <c r="DKY177" s="1"/>
      <c r="DKZ177" s="1"/>
      <c r="DLA177" s="1"/>
      <c r="DLB177" s="1"/>
      <c r="DLC177" s="1"/>
      <c r="DLD177" s="1"/>
      <c r="DLE177" s="1"/>
      <c r="DLF177" s="1"/>
      <c r="DLG177" s="1"/>
      <c r="DLH177" s="1"/>
      <c r="DLI177" s="1"/>
      <c r="DLJ177" s="1"/>
      <c r="DLK177" s="1"/>
      <c r="DLL177" s="1"/>
      <c r="DLM177" s="1"/>
      <c r="DLN177" s="1"/>
      <c r="DLO177" s="1"/>
      <c r="DLP177" s="1"/>
      <c r="DLQ177" s="1"/>
      <c r="DLR177" s="1"/>
      <c r="DLS177" s="1"/>
      <c r="DLT177" s="1"/>
      <c r="DLU177" s="1"/>
      <c r="DLV177" s="1"/>
      <c r="DLW177" s="1"/>
      <c r="DLX177" s="1"/>
      <c r="DLY177" s="1"/>
      <c r="DLZ177" s="1"/>
      <c r="DMA177" s="1"/>
      <c r="DMB177" s="1"/>
      <c r="DMC177" s="1"/>
      <c r="DMD177" s="1"/>
      <c r="DME177" s="1"/>
      <c r="DMF177" s="1"/>
      <c r="DMG177" s="1"/>
      <c r="DMH177" s="1"/>
      <c r="DMI177" s="1"/>
      <c r="DMJ177" s="1"/>
      <c r="DMK177" s="1"/>
      <c r="DML177" s="1"/>
      <c r="DMM177" s="1"/>
      <c r="DMN177" s="1"/>
      <c r="DMO177" s="1"/>
      <c r="DMP177" s="1"/>
      <c r="DMQ177" s="1"/>
      <c r="DMR177" s="1"/>
      <c r="DMS177" s="1"/>
      <c r="DMT177" s="1"/>
      <c r="DMU177" s="1"/>
      <c r="DMV177" s="1"/>
      <c r="DMW177" s="1"/>
      <c r="DMX177" s="1"/>
      <c r="DMY177" s="1"/>
      <c r="DMZ177" s="1"/>
      <c r="DNA177" s="1"/>
      <c r="DNB177" s="1"/>
      <c r="DNC177" s="1"/>
      <c r="DND177" s="1"/>
      <c r="DNE177" s="1"/>
      <c r="DNF177" s="1"/>
      <c r="DNG177" s="1"/>
      <c r="DNH177" s="1"/>
      <c r="DNI177" s="1"/>
      <c r="DNJ177" s="1"/>
      <c r="DNK177" s="1"/>
      <c r="DNL177" s="1"/>
      <c r="DNM177" s="1"/>
      <c r="DNN177" s="1"/>
      <c r="DNO177" s="1"/>
      <c r="DNP177" s="1"/>
      <c r="DNQ177" s="1"/>
      <c r="DNR177" s="1"/>
      <c r="DNS177" s="1"/>
      <c r="DNT177" s="1"/>
      <c r="DNU177" s="1"/>
      <c r="DNV177" s="1"/>
      <c r="DNW177" s="1"/>
      <c r="DNX177" s="1"/>
      <c r="DNY177" s="1"/>
      <c r="DNZ177" s="1"/>
      <c r="DOA177" s="1"/>
      <c r="DOB177" s="1"/>
      <c r="DOC177" s="1"/>
      <c r="DOD177" s="1"/>
      <c r="DOE177" s="1"/>
      <c r="DOF177" s="1"/>
      <c r="DOG177" s="1"/>
      <c r="DOH177" s="1"/>
      <c r="DOI177" s="1"/>
      <c r="DOJ177" s="1"/>
      <c r="DOK177" s="1"/>
      <c r="DOL177" s="1"/>
      <c r="DOM177" s="1"/>
      <c r="DON177" s="1"/>
      <c r="DOO177" s="1"/>
      <c r="DOP177" s="1"/>
      <c r="DOQ177" s="1"/>
      <c r="DOR177" s="1"/>
      <c r="DOS177" s="1"/>
      <c r="DOT177" s="1"/>
      <c r="DOU177" s="1"/>
      <c r="DOV177" s="1"/>
      <c r="DOW177" s="1"/>
      <c r="DOX177" s="1"/>
      <c r="DOY177" s="1"/>
      <c r="DOZ177" s="1"/>
      <c r="DPA177" s="1"/>
      <c r="DPB177" s="1"/>
      <c r="DPC177" s="1"/>
      <c r="DPD177" s="1"/>
      <c r="DPE177" s="1"/>
      <c r="DPF177" s="1"/>
      <c r="DPG177" s="1"/>
      <c r="DPH177" s="1"/>
      <c r="DPI177" s="1"/>
      <c r="DPJ177" s="1"/>
      <c r="DPK177" s="1"/>
      <c r="DPL177" s="1"/>
      <c r="DPM177" s="1"/>
      <c r="DPN177" s="1"/>
      <c r="DPO177" s="1"/>
      <c r="DPP177" s="1"/>
      <c r="DPQ177" s="1"/>
      <c r="DPR177" s="1"/>
      <c r="DPS177" s="1"/>
      <c r="DPT177" s="1"/>
      <c r="DPU177" s="1"/>
      <c r="DPV177" s="1"/>
      <c r="DPW177" s="1"/>
      <c r="DPX177" s="1"/>
      <c r="DPY177" s="1"/>
      <c r="DPZ177" s="1"/>
      <c r="DQA177" s="1"/>
      <c r="DQB177" s="1"/>
      <c r="DQC177" s="1"/>
      <c r="DQD177" s="1"/>
      <c r="DQE177" s="1"/>
      <c r="DQF177" s="1"/>
      <c r="DQG177" s="1"/>
      <c r="DQH177" s="1"/>
      <c r="DQI177" s="1"/>
      <c r="DQJ177" s="1"/>
      <c r="DQK177" s="1"/>
      <c r="DQL177" s="1"/>
      <c r="DQM177" s="1"/>
      <c r="DQN177" s="1"/>
      <c r="DQO177" s="1"/>
      <c r="DQP177" s="1"/>
      <c r="DQQ177" s="1"/>
      <c r="DQR177" s="1"/>
      <c r="DQS177" s="1"/>
      <c r="DQT177" s="1"/>
      <c r="DQU177" s="1"/>
      <c r="DQV177" s="1"/>
      <c r="DQW177" s="1"/>
      <c r="DQX177" s="1"/>
      <c r="DQY177" s="1"/>
      <c r="DQZ177" s="1"/>
      <c r="DRA177" s="1"/>
      <c r="DRB177" s="1"/>
      <c r="DRC177" s="1"/>
      <c r="DRD177" s="1"/>
      <c r="DRE177" s="1"/>
      <c r="DRF177" s="1"/>
      <c r="DRG177" s="1"/>
      <c r="DRH177" s="1"/>
      <c r="DRI177" s="1"/>
      <c r="DRJ177" s="1"/>
      <c r="DRK177" s="1"/>
      <c r="DRL177" s="1"/>
      <c r="DRM177" s="1"/>
      <c r="DRN177" s="1"/>
      <c r="DRO177" s="1"/>
      <c r="DRP177" s="1"/>
      <c r="DRQ177" s="1"/>
      <c r="DRR177" s="1"/>
      <c r="DRS177" s="1"/>
      <c r="DRT177" s="1"/>
      <c r="DRU177" s="1"/>
      <c r="DRV177" s="1"/>
      <c r="DRW177" s="1"/>
      <c r="DRX177" s="1"/>
      <c r="DRY177" s="1"/>
      <c r="DRZ177" s="1"/>
      <c r="DSA177" s="1"/>
      <c r="DSB177" s="1"/>
      <c r="DSC177" s="1"/>
      <c r="DSD177" s="1"/>
      <c r="DSE177" s="1"/>
      <c r="DSF177" s="1"/>
      <c r="DSG177" s="1"/>
      <c r="DSH177" s="1"/>
      <c r="DSI177" s="1"/>
      <c r="DSJ177" s="1"/>
      <c r="DSK177" s="1"/>
      <c r="DSL177" s="1"/>
      <c r="DSM177" s="1"/>
      <c r="DSN177" s="1"/>
      <c r="DSO177" s="1"/>
      <c r="DSP177" s="1"/>
      <c r="DSQ177" s="1"/>
      <c r="DSR177" s="1"/>
      <c r="DSS177" s="1"/>
      <c r="DST177" s="1"/>
      <c r="DSU177" s="1"/>
      <c r="DSV177" s="1"/>
      <c r="DSW177" s="1"/>
      <c r="DSX177" s="1"/>
      <c r="DSY177" s="1"/>
      <c r="DSZ177" s="1"/>
      <c r="DTA177" s="1"/>
      <c r="DTB177" s="1"/>
      <c r="DTC177" s="1"/>
      <c r="DTD177" s="1"/>
      <c r="DTE177" s="1"/>
      <c r="DTF177" s="1"/>
      <c r="DTG177" s="1"/>
      <c r="DTH177" s="1"/>
      <c r="DTI177" s="1"/>
      <c r="DTJ177" s="1"/>
      <c r="DTK177" s="1"/>
      <c r="DTL177" s="1"/>
      <c r="DTM177" s="1"/>
      <c r="DTN177" s="1"/>
      <c r="DTO177" s="1"/>
      <c r="DTP177" s="1"/>
      <c r="DTQ177" s="1"/>
      <c r="DTR177" s="1"/>
      <c r="DTS177" s="1"/>
      <c r="DTT177" s="1"/>
      <c r="DTU177" s="1"/>
      <c r="DTV177" s="1"/>
      <c r="DTW177" s="1"/>
      <c r="DTX177" s="1"/>
      <c r="DTY177" s="1"/>
      <c r="DTZ177" s="1"/>
      <c r="DUA177" s="1"/>
      <c r="DUB177" s="1"/>
      <c r="DUC177" s="1"/>
      <c r="DUD177" s="1"/>
      <c r="DUE177" s="1"/>
      <c r="DUF177" s="1"/>
      <c r="DUG177" s="1"/>
      <c r="DUH177" s="1"/>
      <c r="DUI177" s="1"/>
      <c r="DUJ177" s="1"/>
      <c r="DUK177" s="1"/>
      <c r="DUL177" s="1"/>
      <c r="DUM177" s="1"/>
      <c r="DUN177" s="1"/>
      <c r="DUO177" s="1"/>
      <c r="DUP177" s="1"/>
      <c r="DUQ177" s="1"/>
      <c r="DUR177" s="1"/>
      <c r="DUS177" s="1"/>
      <c r="DUT177" s="1"/>
      <c r="DUU177" s="1"/>
      <c r="DUV177" s="1"/>
      <c r="DUW177" s="1"/>
      <c r="DUX177" s="1"/>
      <c r="DUY177" s="1"/>
      <c r="DUZ177" s="1"/>
      <c r="DVA177" s="1"/>
      <c r="DVB177" s="1"/>
      <c r="DVC177" s="1"/>
      <c r="DVD177" s="1"/>
      <c r="DVE177" s="1"/>
      <c r="DVF177" s="1"/>
      <c r="DVG177" s="1"/>
      <c r="DVH177" s="1"/>
      <c r="DVI177" s="1"/>
      <c r="DVJ177" s="1"/>
      <c r="DVK177" s="1"/>
      <c r="DVL177" s="1"/>
      <c r="DVM177" s="1"/>
      <c r="DVN177" s="1"/>
      <c r="DVO177" s="1"/>
      <c r="DVP177" s="1"/>
      <c r="DVQ177" s="1"/>
      <c r="DVR177" s="1"/>
      <c r="DVS177" s="1"/>
      <c r="DVT177" s="1"/>
      <c r="DVU177" s="1"/>
      <c r="DVV177" s="1"/>
      <c r="DVW177" s="1"/>
      <c r="DVX177" s="1"/>
      <c r="DVY177" s="1"/>
      <c r="DVZ177" s="1"/>
      <c r="DWA177" s="1"/>
      <c r="DWB177" s="1"/>
      <c r="DWC177" s="1"/>
      <c r="DWD177" s="1"/>
      <c r="DWE177" s="1"/>
      <c r="DWF177" s="1"/>
      <c r="DWG177" s="1"/>
      <c r="DWH177" s="1"/>
      <c r="DWI177" s="1"/>
      <c r="DWJ177" s="1"/>
      <c r="DWK177" s="1"/>
      <c r="DWL177" s="1"/>
      <c r="DWM177" s="1"/>
      <c r="DWN177" s="1"/>
      <c r="DWO177" s="1"/>
      <c r="DWP177" s="1"/>
      <c r="DWQ177" s="1"/>
      <c r="DWR177" s="1"/>
      <c r="DWS177" s="1"/>
      <c r="DWT177" s="1"/>
      <c r="DWU177" s="1"/>
      <c r="DWV177" s="1"/>
      <c r="DWW177" s="1"/>
      <c r="DWX177" s="1"/>
      <c r="DWY177" s="1"/>
      <c r="DWZ177" s="1"/>
      <c r="DXA177" s="1"/>
      <c r="DXB177" s="1"/>
      <c r="DXC177" s="1"/>
      <c r="DXD177" s="1"/>
      <c r="DXE177" s="1"/>
      <c r="DXF177" s="1"/>
      <c r="DXG177" s="1"/>
      <c r="DXH177" s="1"/>
      <c r="DXI177" s="1"/>
      <c r="DXJ177" s="1"/>
      <c r="DXK177" s="1"/>
      <c r="DXL177" s="1"/>
      <c r="DXM177" s="1"/>
      <c r="DXN177" s="1"/>
      <c r="DXO177" s="1"/>
      <c r="DXP177" s="1"/>
      <c r="DXQ177" s="1"/>
      <c r="DXR177" s="1"/>
      <c r="DXS177" s="1"/>
      <c r="DXT177" s="1"/>
      <c r="DXU177" s="1"/>
      <c r="DXV177" s="1"/>
      <c r="DXW177" s="1"/>
      <c r="DXX177" s="1"/>
      <c r="DXY177" s="1"/>
      <c r="DXZ177" s="1"/>
      <c r="DYA177" s="1"/>
      <c r="DYB177" s="1"/>
      <c r="DYC177" s="1"/>
      <c r="DYD177" s="1"/>
      <c r="DYE177" s="1"/>
      <c r="DYF177" s="1"/>
      <c r="DYG177" s="1"/>
      <c r="DYH177" s="1"/>
      <c r="DYI177" s="1"/>
      <c r="DYJ177" s="1"/>
      <c r="DYK177" s="1"/>
      <c r="DYL177" s="1"/>
      <c r="DYM177" s="1"/>
      <c r="DYN177" s="1"/>
      <c r="DYO177" s="1"/>
      <c r="DYP177" s="1"/>
      <c r="DYQ177" s="1"/>
      <c r="DYR177" s="1"/>
      <c r="DYS177" s="1"/>
      <c r="DYT177" s="1"/>
      <c r="DYU177" s="1"/>
      <c r="DYV177" s="1"/>
      <c r="DYW177" s="1"/>
      <c r="DYX177" s="1"/>
      <c r="DYY177" s="1"/>
      <c r="DYZ177" s="1"/>
      <c r="DZA177" s="1"/>
      <c r="DZB177" s="1"/>
      <c r="DZC177" s="1"/>
      <c r="DZD177" s="1"/>
      <c r="DZE177" s="1"/>
      <c r="DZF177" s="1"/>
      <c r="DZG177" s="1"/>
      <c r="DZH177" s="1"/>
      <c r="DZI177" s="1"/>
      <c r="DZJ177" s="1"/>
      <c r="DZK177" s="1"/>
      <c r="DZL177" s="1"/>
      <c r="DZM177" s="1"/>
      <c r="DZN177" s="1"/>
      <c r="DZO177" s="1"/>
      <c r="DZP177" s="1"/>
      <c r="DZQ177" s="1"/>
      <c r="DZR177" s="1"/>
      <c r="DZS177" s="1"/>
      <c r="DZT177" s="1"/>
      <c r="DZU177" s="1"/>
      <c r="DZV177" s="1"/>
      <c r="DZW177" s="1"/>
      <c r="DZX177" s="1"/>
      <c r="DZY177" s="1"/>
      <c r="DZZ177" s="1"/>
      <c r="EAA177" s="1"/>
      <c r="EAB177" s="1"/>
      <c r="EAC177" s="1"/>
      <c r="EAD177" s="1"/>
      <c r="EAE177" s="1"/>
      <c r="EAF177" s="1"/>
      <c r="EAG177" s="1"/>
      <c r="EAH177" s="1"/>
      <c r="EAI177" s="1"/>
      <c r="EAJ177" s="1"/>
      <c r="EAK177" s="1"/>
      <c r="EAL177" s="1"/>
      <c r="EAM177" s="1"/>
      <c r="EAN177" s="1"/>
      <c r="EAO177" s="1"/>
      <c r="EAP177" s="1"/>
      <c r="EAQ177" s="1"/>
      <c r="EAR177" s="1"/>
      <c r="EAS177" s="1"/>
      <c r="EAT177" s="1"/>
      <c r="EAU177" s="1"/>
      <c r="EAV177" s="1"/>
      <c r="EAW177" s="1"/>
      <c r="EAX177" s="1"/>
      <c r="EAY177" s="1"/>
      <c r="EAZ177" s="1"/>
      <c r="EBA177" s="1"/>
      <c r="EBB177" s="1"/>
      <c r="EBC177" s="1"/>
      <c r="EBD177" s="1"/>
      <c r="EBE177" s="1"/>
      <c r="EBF177" s="1"/>
      <c r="EBG177" s="1"/>
      <c r="EBH177" s="1"/>
      <c r="EBI177" s="1"/>
      <c r="EBJ177" s="1"/>
      <c r="EBK177" s="1"/>
      <c r="EBL177" s="1"/>
      <c r="EBM177" s="1"/>
      <c r="EBN177" s="1"/>
      <c r="EBO177" s="1"/>
      <c r="EBP177" s="1"/>
      <c r="EBQ177" s="1"/>
      <c r="EBR177" s="1"/>
      <c r="EBS177" s="1"/>
      <c r="EBT177" s="1"/>
      <c r="EBU177" s="1"/>
      <c r="EBV177" s="1"/>
      <c r="EBW177" s="1"/>
      <c r="EBX177" s="1"/>
      <c r="EBY177" s="1"/>
      <c r="EBZ177" s="1"/>
      <c r="ECA177" s="1"/>
      <c r="ECB177" s="1"/>
      <c r="ECC177" s="1"/>
      <c r="ECD177" s="1"/>
      <c r="ECE177" s="1"/>
      <c r="ECF177" s="1"/>
      <c r="ECG177" s="1"/>
      <c r="ECH177" s="1"/>
      <c r="ECI177" s="1"/>
      <c r="ECJ177" s="1"/>
      <c r="ECK177" s="1"/>
      <c r="ECL177" s="1"/>
      <c r="ECM177" s="1"/>
      <c r="ECN177" s="1"/>
      <c r="ECO177" s="1"/>
      <c r="ECP177" s="1"/>
      <c r="ECQ177" s="1"/>
      <c r="ECR177" s="1"/>
      <c r="ECS177" s="1"/>
      <c r="ECT177" s="1"/>
      <c r="ECU177" s="1"/>
      <c r="ECV177" s="1"/>
      <c r="ECW177" s="1"/>
      <c r="ECX177" s="1"/>
      <c r="ECY177" s="1"/>
      <c r="ECZ177" s="1"/>
      <c r="EDA177" s="1"/>
      <c r="EDB177" s="1"/>
      <c r="EDC177" s="1"/>
      <c r="EDD177" s="1"/>
      <c r="EDE177" s="1"/>
      <c r="EDF177" s="1"/>
      <c r="EDG177" s="1"/>
      <c r="EDH177" s="1"/>
      <c r="EDI177" s="1"/>
      <c r="EDJ177" s="1"/>
      <c r="EDK177" s="1"/>
      <c r="EDL177" s="1"/>
      <c r="EDM177" s="1"/>
      <c r="EDN177" s="1"/>
      <c r="EDO177" s="1"/>
      <c r="EDP177" s="1"/>
      <c r="EDQ177" s="1"/>
      <c r="EDR177" s="1"/>
      <c r="EDS177" s="1"/>
      <c r="EDT177" s="1"/>
      <c r="EDU177" s="1"/>
      <c r="EDV177" s="1"/>
      <c r="EDW177" s="1"/>
      <c r="EDX177" s="1"/>
      <c r="EDY177" s="1"/>
      <c r="EDZ177" s="1"/>
      <c r="EEA177" s="1"/>
      <c r="EEB177" s="1"/>
      <c r="EEC177" s="1"/>
      <c r="EED177" s="1"/>
      <c r="EEE177" s="1"/>
      <c r="EEF177" s="1"/>
      <c r="EEG177" s="1"/>
      <c r="EEH177" s="1"/>
      <c r="EEI177" s="1"/>
      <c r="EEJ177" s="1"/>
      <c r="EEK177" s="1"/>
      <c r="EEL177" s="1"/>
      <c r="EEM177" s="1"/>
      <c r="EEN177" s="1"/>
      <c r="EEO177" s="1"/>
      <c r="EEP177" s="1"/>
      <c r="EEQ177" s="1"/>
      <c r="EER177" s="1"/>
      <c r="EES177" s="1"/>
      <c r="EET177" s="1"/>
      <c r="EEU177" s="1"/>
      <c r="EEV177" s="1"/>
      <c r="EEW177" s="1"/>
      <c r="EEX177" s="1"/>
      <c r="EEY177" s="1"/>
      <c r="EEZ177" s="1"/>
      <c r="EFA177" s="1"/>
      <c r="EFB177" s="1"/>
      <c r="EFC177" s="1"/>
      <c r="EFD177" s="1"/>
      <c r="EFE177" s="1"/>
      <c r="EFF177" s="1"/>
      <c r="EFG177" s="1"/>
      <c r="EFH177" s="1"/>
      <c r="EFI177" s="1"/>
      <c r="EFJ177" s="1"/>
      <c r="EFK177" s="1"/>
      <c r="EFL177" s="1"/>
      <c r="EFM177" s="1"/>
      <c r="EFN177" s="1"/>
      <c r="EFO177" s="1"/>
      <c r="EFP177" s="1"/>
      <c r="EFQ177" s="1"/>
      <c r="EFR177" s="1"/>
      <c r="EFS177" s="1"/>
      <c r="EFT177" s="1"/>
      <c r="EFU177" s="1"/>
      <c r="EFV177" s="1"/>
      <c r="EFW177" s="1"/>
      <c r="EFX177" s="1"/>
      <c r="EFY177" s="1"/>
      <c r="EFZ177" s="1"/>
      <c r="EGA177" s="1"/>
      <c r="EGB177" s="1"/>
      <c r="EGC177" s="1"/>
      <c r="EGD177" s="1"/>
      <c r="EGE177" s="1"/>
      <c r="EGF177" s="1"/>
      <c r="EGG177" s="1"/>
      <c r="EGH177" s="1"/>
      <c r="EGI177" s="1"/>
      <c r="EGJ177" s="1"/>
      <c r="EGK177" s="1"/>
      <c r="EGL177" s="1"/>
      <c r="EGM177" s="1"/>
      <c r="EGN177" s="1"/>
      <c r="EGO177" s="1"/>
      <c r="EGP177" s="1"/>
      <c r="EGQ177" s="1"/>
      <c r="EGR177" s="1"/>
      <c r="EGS177" s="1"/>
      <c r="EGT177" s="1"/>
      <c r="EGU177" s="1"/>
      <c r="EGV177" s="1"/>
      <c r="EGW177" s="1"/>
      <c r="EGX177" s="1"/>
      <c r="EGY177" s="1"/>
      <c r="EGZ177" s="1"/>
      <c r="EHA177" s="1"/>
      <c r="EHB177" s="1"/>
      <c r="EHC177" s="1"/>
      <c r="EHD177" s="1"/>
      <c r="EHE177" s="1"/>
      <c r="EHF177" s="1"/>
      <c r="EHG177" s="1"/>
      <c r="EHH177" s="1"/>
      <c r="EHI177" s="1"/>
      <c r="EHJ177" s="1"/>
      <c r="EHK177" s="1"/>
      <c r="EHL177" s="1"/>
      <c r="EHM177" s="1"/>
      <c r="EHN177" s="1"/>
      <c r="EHO177" s="1"/>
      <c r="EHP177" s="1"/>
      <c r="EHQ177" s="1"/>
      <c r="EHR177" s="1"/>
      <c r="EHS177" s="1"/>
      <c r="EHT177" s="1"/>
      <c r="EHU177" s="1"/>
      <c r="EHV177" s="1"/>
      <c r="EHW177" s="1"/>
      <c r="EHX177" s="1"/>
      <c r="EHY177" s="1"/>
      <c r="EHZ177" s="1"/>
      <c r="EIA177" s="1"/>
      <c r="EIB177" s="1"/>
      <c r="EIC177" s="1"/>
      <c r="EID177" s="1"/>
      <c r="EIE177" s="1"/>
      <c r="EIF177" s="1"/>
      <c r="EIG177" s="1"/>
      <c r="EIH177" s="1"/>
      <c r="EII177" s="1"/>
      <c r="EIJ177" s="1"/>
      <c r="EIK177" s="1"/>
      <c r="EIL177" s="1"/>
      <c r="EIM177" s="1"/>
      <c r="EIN177" s="1"/>
      <c r="EIO177" s="1"/>
      <c r="EIP177" s="1"/>
      <c r="EIQ177" s="1"/>
      <c r="EIR177" s="1"/>
      <c r="EIS177" s="1"/>
      <c r="EIT177" s="1"/>
      <c r="EIU177" s="1"/>
      <c r="EIV177" s="1"/>
      <c r="EIW177" s="1"/>
      <c r="EIX177" s="1"/>
      <c r="EIY177" s="1"/>
      <c r="EIZ177" s="1"/>
      <c r="EJA177" s="1"/>
      <c r="EJB177" s="1"/>
      <c r="EJC177" s="1"/>
      <c r="EJD177" s="1"/>
      <c r="EJE177" s="1"/>
      <c r="EJF177" s="1"/>
      <c r="EJG177" s="1"/>
      <c r="EJH177" s="1"/>
      <c r="EJI177" s="1"/>
      <c r="EJJ177" s="1"/>
      <c r="EJK177" s="1"/>
      <c r="EJL177" s="1"/>
      <c r="EJM177" s="1"/>
      <c r="EJN177" s="1"/>
      <c r="EJO177" s="1"/>
      <c r="EJP177" s="1"/>
      <c r="EJQ177" s="1"/>
      <c r="EJR177" s="1"/>
      <c r="EJS177" s="1"/>
      <c r="EJT177" s="1"/>
      <c r="EJU177" s="1"/>
      <c r="EJV177" s="1"/>
      <c r="EJW177" s="1"/>
      <c r="EJX177" s="1"/>
      <c r="EJY177" s="1"/>
      <c r="EJZ177" s="1"/>
      <c r="EKA177" s="1"/>
      <c r="EKB177" s="1"/>
      <c r="EKC177" s="1"/>
      <c r="EKD177" s="1"/>
      <c r="EKE177" s="1"/>
      <c r="EKF177" s="1"/>
      <c r="EKG177" s="1"/>
      <c r="EKH177" s="1"/>
      <c r="EKI177" s="1"/>
      <c r="EKJ177" s="1"/>
      <c r="EKK177" s="1"/>
      <c r="EKL177" s="1"/>
      <c r="EKM177" s="1"/>
      <c r="EKN177" s="1"/>
      <c r="EKO177" s="1"/>
      <c r="EKP177" s="1"/>
      <c r="EKQ177" s="1"/>
      <c r="EKR177" s="1"/>
      <c r="EKS177" s="1"/>
      <c r="EKT177" s="1"/>
      <c r="EKU177" s="1"/>
      <c r="EKV177" s="1"/>
      <c r="EKW177" s="1"/>
      <c r="EKX177" s="1"/>
      <c r="EKY177" s="1"/>
      <c r="EKZ177" s="1"/>
      <c r="ELA177" s="1"/>
      <c r="ELB177" s="1"/>
      <c r="ELC177" s="1"/>
      <c r="ELD177" s="1"/>
      <c r="ELE177" s="1"/>
      <c r="ELF177" s="1"/>
      <c r="ELG177" s="1"/>
      <c r="ELH177" s="1"/>
      <c r="ELI177" s="1"/>
      <c r="ELJ177" s="1"/>
      <c r="ELK177" s="1"/>
      <c r="ELL177" s="1"/>
      <c r="ELM177" s="1"/>
      <c r="ELN177" s="1"/>
      <c r="ELO177" s="1"/>
      <c r="ELP177" s="1"/>
      <c r="ELQ177" s="1"/>
      <c r="ELR177" s="1"/>
      <c r="ELS177" s="1"/>
      <c r="ELT177" s="1"/>
      <c r="ELU177" s="1"/>
      <c r="ELV177" s="1"/>
      <c r="ELW177" s="1"/>
      <c r="ELX177" s="1"/>
      <c r="ELY177" s="1"/>
      <c r="ELZ177" s="1"/>
      <c r="EMA177" s="1"/>
      <c r="EMB177" s="1"/>
      <c r="EMC177" s="1"/>
      <c r="EMD177" s="1"/>
      <c r="EME177" s="1"/>
      <c r="EMF177" s="1"/>
      <c r="EMG177" s="1"/>
      <c r="EMH177" s="1"/>
      <c r="EMI177" s="1"/>
      <c r="EMJ177" s="1"/>
      <c r="EMK177" s="1"/>
      <c r="EML177" s="1"/>
      <c r="EMM177" s="1"/>
      <c r="EMN177" s="1"/>
      <c r="EMO177" s="1"/>
      <c r="EMP177" s="1"/>
      <c r="EMQ177" s="1"/>
      <c r="EMR177" s="1"/>
      <c r="EMS177" s="1"/>
      <c r="EMT177" s="1"/>
      <c r="EMU177" s="1"/>
      <c r="EMV177" s="1"/>
      <c r="EMW177" s="1"/>
      <c r="EMX177" s="1"/>
      <c r="EMY177" s="1"/>
      <c r="EMZ177" s="1"/>
      <c r="ENA177" s="1"/>
      <c r="ENB177" s="1"/>
      <c r="ENC177" s="1"/>
      <c r="END177" s="1"/>
      <c r="ENE177" s="1"/>
      <c r="ENF177" s="1"/>
      <c r="ENG177" s="1"/>
      <c r="ENH177" s="1"/>
      <c r="ENI177" s="1"/>
      <c r="ENJ177" s="1"/>
      <c r="ENK177" s="1"/>
      <c r="ENL177" s="1"/>
      <c r="ENM177" s="1"/>
      <c r="ENN177" s="1"/>
      <c r="ENO177" s="1"/>
      <c r="ENP177" s="1"/>
      <c r="ENQ177" s="1"/>
      <c r="ENR177" s="1"/>
      <c r="ENS177" s="1"/>
      <c r="ENT177" s="1"/>
      <c r="ENU177" s="1"/>
      <c r="ENV177" s="1"/>
      <c r="ENW177" s="1"/>
      <c r="ENX177" s="1"/>
      <c r="ENY177" s="1"/>
      <c r="ENZ177" s="1"/>
      <c r="EOA177" s="1"/>
      <c r="EOB177" s="1"/>
      <c r="EOC177" s="1"/>
      <c r="EOD177" s="1"/>
      <c r="EOE177" s="1"/>
      <c r="EOF177" s="1"/>
      <c r="EOG177" s="1"/>
      <c r="EOH177" s="1"/>
      <c r="EOI177" s="1"/>
      <c r="EOJ177" s="1"/>
      <c r="EOK177" s="1"/>
      <c r="EOL177" s="1"/>
      <c r="EOM177" s="1"/>
      <c r="EON177" s="1"/>
      <c r="EOO177" s="1"/>
      <c r="EOP177" s="1"/>
      <c r="EOQ177" s="1"/>
      <c r="EOR177" s="1"/>
      <c r="EOS177" s="1"/>
      <c r="EOT177" s="1"/>
      <c r="EOU177" s="1"/>
      <c r="EOV177" s="1"/>
      <c r="EOW177" s="1"/>
      <c r="EOX177" s="1"/>
      <c r="EOY177" s="1"/>
      <c r="EOZ177" s="1"/>
      <c r="EPA177" s="1"/>
      <c r="EPB177" s="1"/>
      <c r="EPC177" s="1"/>
      <c r="EPD177" s="1"/>
      <c r="EPE177" s="1"/>
      <c r="EPF177" s="1"/>
      <c r="EPG177" s="1"/>
      <c r="EPH177" s="1"/>
      <c r="EPI177" s="1"/>
      <c r="EPJ177" s="1"/>
      <c r="EPK177" s="1"/>
      <c r="EPL177" s="1"/>
      <c r="EPM177" s="1"/>
      <c r="EPN177" s="1"/>
      <c r="EPO177" s="1"/>
      <c r="EPP177" s="1"/>
      <c r="EPQ177" s="1"/>
      <c r="EPR177" s="1"/>
      <c r="EPS177" s="1"/>
      <c r="EPT177" s="1"/>
      <c r="EPU177" s="1"/>
      <c r="EPV177" s="1"/>
      <c r="EPW177" s="1"/>
      <c r="EPX177" s="1"/>
      <c r="EPY177" s="1"/>
      <c r="EPZ177" s="1"/>
      <c r="EQA177" s="1"/>
      <c r="EQB177" s="1"/>
      <c r="EQC177" s="1"/>
      <c r="EQD177" s="1"/>
      <c r="EQE177" s="1"/>
      <c r="EQF177" s="1"/>
      <c r="EQG177" s="1"/>
      <c r="EQH177" s="1"/>
      <c r="EQI177" s="1"/>
      <c r="EQJ177" s="1"/>
      <c r="EQK177" s="1"/>
      <c r="EQL177" s="1"/>
      <c r="EQM177" s="1"/>
      <c r="EQN177" s="1"/>
      <c r="EQO177" s="1"/>
      <c r="EQP177" s="1"/>
      <c r="EQQ177" s="1"/>
      <c r="EQR177" s="1"/>
      <c r="EQS177" s="1"/>
      <c r="EQT177" s="1"/>
      <c r="EQU177" s="1"/>
      <c r="EQV177" s="1"/>
      <c r="EQW177" s="1"/>
      <c r="EQX177" s="1"/>
      <c r="EQY177" s="1"/>
      <c r="EQZ177" s="1"/>
      <c r="ERA177" s="1"/>
      <c r="ERB177" s="1"/>
      <c r="ERC177" s="1"/>
      <c r="ERD177" s="1"/>
      <c r="ERE177" s="1"/>
      <c r="ERF177" s="1"/>
      <c r="ERG177" s="1"/>
      <c r="ERH177" s="1"/>
      <c r="ERI177" s="1"/>
      <c r="ERJ177" s="1"/>
      <c r="ERK177" s="1"/>
      <c r="ERL177" s="1"/>
      <c r="ERM177" s="1"/>
      <c r="ERN177" s="1"/>
      <c r="ERO177" s="1"/>
      <c r="ERP177" s="1"/>
      <c r="ERQ177" s="1"/>
      <c r="ERR177" s="1"/>
      <c r="ERS177" s="1"/>
      <c r="ERT177" s="1"/>
      <c r="ERU177" s="1"/>
      <c r="ERV177" s="1"/>
      <c r="ERW177" s="1"/>
      <c r="ERX177" s="1"/>
      <c r="ERY177" s="1"/>
      <c r="ERZ177" s="1"/>
      <c r="ESA177" s="1"/>
      <c r="ESB177" s="1"/>
      <c r="ESC177" s="1"/>
      <c r="ESD177" s="1"/>
      <c r="ESE177" s="1"/>
      <c r="ESF177" s="1"/>
      <c r="ESG177" s="1"/>
      <c r="ESH177" s="1"/>
      <c r="ESI177" s="1"/>
      <c r="ESJ177" s="1"/>
      <c r="ESK177" s="1"/>
      <c r="ESL177" s="1"/>
      <c r="ESM177" s="1"/>
      <c r="ESN177" s="1"/>
      <c r="ESO177" s="1"/>
      <c r="ESP177" s="1"/>
      <c r="ESQ177" s="1"/>
      <c r="ESR177" s="1"/>
      <c r="ESS177" s="1"/>
      <c r="EST177" s="1"/>
      <c r="ESU177" s="1"/>
      <c r="ESV177" s="1"/>
      <c r="ESW177" s="1"/>
      <c r="ESX177" s="1"/>
      <c r="ESY177" s="1"/>
      <c r="ESZ177" s="1"/>
      <c r="ETA177" s="1"/>
      <c r="ETB177" s="1"/>
      <c r="ETC177" s="1"/>
      <c r="ETD177" s="1"/>
      <c r="ETE177" s="1"/>
      <c r="ETF177" s="1"/>
      <c r="ETG177" s="1"/>
      <c r="ETH177" s="1"/>
      <c r="ETI177" s="1"/>
      <c r="ETJ177" s="1"/>
      <c r="ETK177" s="1"/>
      <c r="ETL177" s="1"/>
      <c r="ETM177" s="1"/>
      <c r="ETN177" s="1"/>
      <c r="ETO177" s="1"/>
      <c r="ETP177" s="1"/>
      <c r="ETQ177" s="1"/>
      <c r="ETR177" s="1"/>
      <c r="ETS177" s="1"/>
      <c r="ETT177" s="1"/>
      <c r="ETU177" s="1"/>
      <c r="ETV177" s="1"/>
      <c r="ETW177" s="1"/>
      <c r="ETX177" s="1"/>
      <c r="ETY177" s="1"/>
      <c r="ETZ177" s="1"/>
      <c r="EUA177" s="1"/>
      <c r="EUB177" s="1"/>
      <c r="EUC177" s="1"/>
      <c r="EUD177" s="1"/>
      <c r="EUE177" s="1"/>
      <c r="EUF177" s="1"/>
      <c r="EUG177" s="1"/>
      <c r="EUH177" s="1"/>
      <c r="EUI177" s="1"/>
      <c r="EUJ177" s="1"/>
      <c r="EUK177" s="1"/>
      <c r="EUL177" s="1"/>
      <c r="EUM177" s="1"/>
      <c r="EUN177" s="1"/>
      <c r="EUO177" s="1"/>
      <c r="EUP177" s="1"/>
      <c r="EUQ177" s="1"/>
      <c r="EUR177" s="1"/>
      <c r="EUS177" s="1"/>
      <c r="EUT177" s="1"/>
      <c r="EUU177" s="1"/>
      <c r="EUV177" s="1"/>
      <c r="EUW177" s="1"/>
      <c r="EUX177" s="1"/>
      <c r="EUY177" s="1"/>
      <c r="EUZ177" s="1"/>
      <c r="EVA177" s="1"/>
      <c r="EVB177" s="1"/>
      <c r="EVC177" s="1"/>
      <c r="EVD177" s="1"/>
      <c r="EVE177" s="1"/>
      <c r="EVF177" s="1"/>
      <c r="EVG177" s="1"/>
      <c r="EVH177" s="1"/>
      <c r="EVI177" s="1"/>
      <c r="EVJ177" s="1"/>
      <c r="EVK177" s="1"/>
      <c r="EVL177" s="1"/>
      <c r="EVM177" s="1"/>
      <c r="EVN177" s="1"/>
      <c r="EVO177" s="1"/>
      <c r="EVP177" s="1"/>
      <c r="EVQ177" s="1"/>
      <c r="EVR177" s="1"/>
      <c r="EVS177" s="1"/>
      <c r="EVT177" s="1"/>
      <c r="EVU177" s="1"/>
      <c r="EVV177" s="1"/>
      <c r="EVW177" s="1"/>
      <c r="EVX177" s="1"/>
      <c r="EVY177" s="1"/>
      <c r="EVZ177" s="1"/>
      <c r="EWA177" s="1"/>
      <c r="EWB177" s="1"/>
      <c r="EWC177" s="1"/>
      <c r="EWD177" s="1"/>
      <c r="EWE177" s="1"/>
      <c r="EWF177" s="1"/>
      <c r="EWG177" s="1"/>
      <c r="EWH177" s="1"/>
      <c r="EWI177" s="1"/>
      <c r="EWJ177" s="1"/>
      <c r="EWK177" s="1"/>
      <c r="EWL177" s="1"/>
      <c r="EWM177" s="1"/>
      <c r="EWN177" s="1"/>
      <c r="EWO177" s="1"/>
      <c r="EWP177" s="1"/>
      <c r="EWQ177" s="1"/>
      <c r="EWR177" s="1"/>
      <c r="EWS177" s="1"/>
      <c r="EWT177" s="1"/>
      <c r="EWU177" s="1"/>
      <c r="EWV177" s="1"/>
      <c r="EWW177" s="1"/>
      <c r="EWX177" s="1"/>
      <c r="EWY177" s="1"/>
      <c r="EWZ177" s="1"/>
      <c r="EXA177" s="1"/>
      <c r="EXB177" s="1"/>
      <c r="EXC177" s="1"/>
      <c r="EXD177" s="1"/>
      <c r="EXE177" s="1"/>
      <c r="EXF177" s="1"/>
      <c r="EXG177" s="1"/>
      <c r="EXH177" s="1"/>
      <c r="EXI177" s="1"/>
      <c r="EXJ177" s="1"/>
      <c r="EXK177" s="1"/>
      <c r="EXL177" s="1"/>
      <c r="EXM177" s="1"/>
      <c r="EXN177" s="1"/>
      <c r="EXO177" s="1"/>
      <c r="EXP177" s="1"/>
      <c r="EXQ177" s="1"/>
      <c r="EXR177" s="1"/>
      <c r="EXS177" s="1"/>
      <c r="EXT177" s="1"/>
      <c r="EXU177" s="1"/>
      <c r="EXV177" s="1"/>
      <c r="EXW177" s="1"/>
      <c r="EXX177" s="1"/>
      <c r="EXY177" s="1"/>
      <c r="EXZ177" s="1"/>
      <c r="EYA177" s="1"/>
      <c r="EYB177" s="1"/>
      <c r="EYC177" s="1"/>
      <c r="EYD177" s="1"/>
      <c r="EYE177" s="1"/>
      <c r="EYF177" s="1"/>
      <c r="EYG177" s="1"/>
      <c r="EYH177" s="1"/>
      <c r="EYI177" s="1"/>
      <c r="EYJ177" s="1"/>
      <c r="EYK177" s="1"/>
      <c r="EYL177" s="1"/>
      <c r="EYM177" s="1"/>
      <c r="EYN177" s="1"/>
      <c r="EYO177" s="1"/>
      <c r="EYP177" s="1"/>
      <c r="EYQ177" s="1"/>
      <c r="EYR177" s="1"/>
      <c r="EYS177" s="1"/>
      <c r="EYT177" s="1"/>
      <c r="EYU177" s="1"/>
      <c r="EYV177" s="1"/>
      <c r="EYW177" s="1"/>
      <c r="EYX177" s="1"/>
      <c r="EYY177" s="1"/>
      <c r="EYZ177" s="1"/>
      <c r="EZA177" s="1"/>
      <c r="EZB177" s="1"/>
      <c r="EZC177" s="1"/>
      <c r="EZD177" s="1"/>
      <c r="EZE177" s="1"/>
      <c r="EZF177" s="1"/>
      <c r="EZG177" s="1"/>
      <c r="EZH177" s="1"/>
      <c r="EZI177" s="1"/>
      <c r="EZJ177" s="1"/>
      <c r="EZK177" s="1"/>
      <c r="EZL177" s="1"/>
      <c r="EZM177" s="1"/>
      <c r="EZN177" s="1"/>
      <c r="EZO177" s="1"/>
      <c r="EZP177" s="1"/>
      <c r="EZQ177" s="1"/>
      <c r="EZR177" s="1"/>
      <c r="EZS177" s="1"/>
      <c r="EZT177" s="1"/>
      <c r="EZU177" s="1"/>
      <c r="EZV177" s="1"/>
      <c r="EZW177" s="1"/>
      <c r="EZX177" s="1"/>
      <c r="EZY177" s="1"/>
      <c r="EZZ177" s="1"/>
      <c r="FAA177" s="1"/>
      <c r="FAB177" s="1"/>
      <c r="FAC177" s="1"/>
      <c r="FAD177" s="1"/>
      <c r="FAE177" s="1"/>
      <c r="FAF177" s="1"/>
      <c r="FAG177" s="1"/>
      <c r="FAH177" s="1"/>
      <c r="FAI177" s="1"/>
      <c r="FAJ177" s="1"/>
      <c r="FAK177" s="1"/>
      <c r="FAL177" s="1"/>
      <c r="FAM177" s="1"/>
      <c r="FAN177" s="1"/>
      <c r="FAO177" s="1"/>
      <c r="FAP177" s="1"/>
      <c r="FAQ177" s="1"/>
      <c r="FAR177" s="1"/>
      <c r="FAS177" s="1"/>
      <c r="FAT177" s="1"/>
      <c r="FAU177" s="1"/>
      <c r="FAV177" s="1"/>
      <c r="FAW177" s="1"/>
      <c r="FAX177" s="1"/>
      <c r="FAY177" s="1"/>
      <c r="FAZ177" s="1"/>
      <c r="FBA177" s="1"/>
      <c r="FBB177" s="1"/>
      <c r="FBC177" s="1"/>
      <c r="FBD177" s="1"/>
      <c r="FBE177" s="1"/>
      <c r="FBF177" s="1"/>
      <c r="FBG177" s="1"/>
      <c r="FBH177" s="1"/>
      <c r="FBI177" s="1"/>
      <c r="FBJ177" s="1"/>
      <c r="FBK177" s="1"/>
      <c r="FBL177" s="1"/>
      <c r="FBM177" s="1"/>
      <c r="FBN177" s="1"/>
      <c r="FBO177" s="1"/>
      <c r="FBP177" s="1"/>
      <c r="FBQ177" s="1"/>
      <c r="FBR177" s="1"/>
      <c r="FBS177" s="1"/>
      <c r="FBT177" s="1"/>
      <c r="FBU177" s="1"/>
      <c r="FBV177" s="1"/>
      <c r="FBW177" s="1"/>
      <c r="FBX177" s="1"/>
      <c r="FBY177" s="1"/>
      <c r="FBZ177" s="1"/>
      <c r="FCA177" s="1"/>
      <c r="FCB177" s="1"/>
      <c r="FCC177" s="1"/>
      <c r="FCD177" s="1"/>
      <c r="FCE177" s="1"/>
      <c r="FCF177" s="1"/>
      <c r="FCG177" s="1"/>
      <c r="FCH177" s="1"/>
      <c r="FCI177" s="1"/>
      <c r="FCJ177" s="1"/>
      <c r="FCK177" s="1"/>
      <c r="FCL177" s="1"/>
      <c r="FCM177" s="1"/>
      <c r="FCN177" s="1"/>
      <c r="FCO177" s="1"/>
      <c r="FCP177" s="1"/>
      <c r="FCQ177" s="1"/>
      <c r="FCR177" s="1"/>
      <c r="FCS177" s="1"/>
      <c r="FCT177" s="1"/>
      <c r="FCU177" s="1"/>
      <c r="FCV177" s="1"/>
      <c r="FCW177" s="1"/>
      <c r="FCX177" s="1"/>
      <c r="FCY177" s="1"/>
      <c r="FCZ177" s="1"/>
      <c r="FDA177" s="1"/>
      <c r="FDB177" s="1"/>
      <c r="FDC177" s="1"/>
      <c r="FDD177" s="1"/>
      <c r="FDE177" s="1"/>
      <c r="FDF177" s="1"/>
      <c r="FDG177" s="1"/>
      <c r="FDH177" s="1"/>
      <c r="FDI177" s="1"/>
      <c r="FDJ177" s="1"/>
      <c r="FDK177" s="1"/>
      <c r="FDL177" s="1"/>
      <c r="FDM177" s="1"/>
      <c r="FDN177" s="1"/>
      <c r="FDO177" s="1"/>
      <c r="FDP177" s="1"/>
      <c r="FDQ177" s="1"/>
      <c r="FDR177" s="1"/>
      <c r="FDS177" s="1"/>
      <c r="FDT177" s="1"/>
      <c r="FDU177" s="1"/>
      <c r="FDV177" s="1"/>
      <c r="FDW177" s="1"/>
      <c r="FDX177" s="1"/>
      <c r="FDY177" s="1"/>
      <c r="FDZ177" s="1"/>
      <c r="FEA177" s="1"/>
      <c r="FEB177" s="1"/>
      <c r="FEC177" s="1"/>
      <c r="FED177" s="1"/>
      <c r="FEE177" s="1"/>
      <c r="FEF177" s="1"/>
      <c r="FEG177" s="1"/>
      <c r="FEH177" s="1"/>
      <c r="FEI177" s="1"/>
      <c r="FEJ177" s="1"/>
      <c r="FEK177" s="1"/>
      <c r="FEL177" s="1"/>
      <c r="FEM177" s="1"/>
      <c r="FEN177" s="1"/>
      <c r="FEO177" s="1"/>
      <c r="FEP177" s="1"/>
      <c r="FEQ177" s="1"/>
      <c r="FER177" s="1"/>
      <c r="FES177" s="1"/>
      <c r="FET177" s="1"/>
      <c r="FEU177" s="1"/>
      <c r="FEV177" s="1"/>
      <c r="FEW177" s="1"/>
      <c r="FEX177" s="1"/>
      <c r="FEY177" s="1"/>
      <c r="FEZ177" s="1"/>
      <c r="FFA177" s="1"/>
      <c r="FFB177" s="1"/>
      <c r="FFC177" s="1"/>
      <c r="FFD177" s="1"/>
      <c r="FFE177" s="1"/>
      <c r="FFF177" s="1"/>
      <c r="FFG177" s="1"/>
      <c r="FFH177" s="1"/>
      <c r="FFI177" s="1"/>
      <c r="FFJ177" s="1"/>
      <c r="FFK177" s="1"/>
      <c r="FFL177" s="1"/>
      <c r="FFM177" s="1"/>
      <c r="FFN177" s="1"/>
      <c r="FFO177" s="1"/>
      <c r="FFP177" s="1"/>
      <c r="FFQ177" s="1"/>
      <c r="FFR177" s="1"/>
      <c r="FFS177" s="1"/>
      <c r="FFT177" s="1"/>
      <c r="FFU177" s="1"/>
      <c r="FFV177" s="1"/>
      <c r="FFW177" s="1"/>
      <c r="FFX177" s="1"/>
      <c r="FFY177" s="1"/>
      <c r="FFZ177" s="1"/>
      <c r="FGA177" s="1"/>
      <c r="FGB177" s="1"/>
      <c r="FGC177" s="1"/>
      <c r="FGD177" s="1"/>
      <c r="FGE177" s="1"/>
      <c r="FGF177" s="1"/>
      <c r="FGG177" s="1"/>
      <c r="FGH177" s="1"/>
      <c r="FGI177" s="1"/>
      <c r="FGJ177" s="1"/>
      <c r="FGK177" s="1"/>
      <c r="FGL177" s="1"/>
      <c r="FGM177" s="1"/>
      <c r="FGN177" s="1"/>
      <c r="FGO177" s="1"/>
      <c r="FGP177" s="1"/>
      <c r="FGQ177" s="1"/>
      <c r="FGR177" s="1"/>
      <c r="FGS177" s="1"/>
      <c r="FGT177" s="1"/>
      <c r="FGU177" s="1"/>
      <c r="FGV177" s="1"/>
      <c r="FGW177" s="1"/>
      <c r="FGX177" s="1"/>
      <c r="FGY177" s="1"/>
      <c r="FGZ177" s="1"/>
      <c r="FHA177" s="1"/>
      <c r="FHB177" s="1"/>
      <c r="FHC177" s="1"/>
      <c r="FHD177" s="1"/>
      <c r="FHE177" s="1"/>
      <c r="FHF177" s="1"/>
      <c r="FHG177" s="1"/>
      <c r="FHH177" s="1"/>
      <c r="FHI177" s="1"/>
      <c r="FHJ177" s="1"/>
      <c r="FHK177" s="1"/>
      <c r="FHL177" s="1"/>
      <c r="FHM177" s="1"/>
      <c r="FHN177" s="1"/>
      <c r="FHO177" s="1"/>
      <c r="FHP177" s="1"/>
      <c r="FHQ177" s="1"/>
      <c r="FHR177" s="1"/>
      <c r="FHS177" s="1"/>
      <c r="FHT177" s="1"/>
      <c r="FHU177" s="1"/>
      <c r="FHV177" s="1"/>
      <c r="FHW177" s="1"/>
      <c r="FHX177" s="1"/>
      <c r="FHY177" s="1"/>
      <c r="FHZ177" s="1"/>
      <c r="FIA177" s="1"/>
      <c r="FIB177" s="1"/>
      <c r="FIC177" s="1"/>
      <c r="FID177" s="1"/>
      <c r="FIE177" s="1"/>
      <c r="FIF177" s="1"/>
      <c r="FIG177" s="1"/>
      <c r="FIH177" s="1"/>
      <c r="FII177" s="1"/>
      <c r="FIJ177" s="1"/>
      <c r="FIK177" s="1"/>
      <c r="FIL177" s="1"/>
      <c r="FIM177" s="1"/>
      <c r="FIN177" s="1"/>
      <c r="FIO177" s="1"/>
      <c r="FIP177" s="1"/>
      <c r="FIQ177" s="1"/>
      <c r="FIR177" s="1"/>
      <c r="FIS177" s="1"/>
      <c r="FIT177" s="1"/>
      <c r="FIU177" s="1"/>
      <c r="FIV177" s="1"/>
      <c r="FIW177" s="1"/>
      <c r="FIX177" s="1"/>
      <c r="FIY177" s="1"/>
      <c r="FIZ177" s="1"/>
      <c r="FJA177" s="1"/>
      <c r="FJB177" s="1"/>
      <c r="FJC177" s="1"/>
      <c r="FJD177" s="1"/>
      <c r="FJE177" s="1"/>
      <c r="FJF177" s="1"/>
      <c r="FJG177" s="1"/>
      <c r="FJH177" s="1"/>
      <c r="FJI177" s="1"/>
      <c r="FJJ177" s="1"/>
      <c r="FJK177" s="1"/>
      <c r="FJL177" s="1"/>
      <c r="FJM177" s="1"/>
      <c r="FJN177" s="1"/>
      <c r="FJO177" s="1"/>
      <c r="FJP177" s="1"/>
      <c r="FJQ177" s="1"/>
      <c r="FJR177" s="1"/>
      <c r="FJS177" s="1"/>
      <c r="FJT177" s="1"/>
      <c r="FJU177" s="1"/>
      <c r="FJV177" s="1"/>
      <c r="FJW177" s="1"/>
      <c r="FJX177" s="1"/>
      <c r="FJY177" s="1"/>
      <c r="FJZ177" s="1"/>
      <c r="FKA177" s="1"/>
      <c r="FKB177" s="1"/>
      <c r="FKC177" s="1"/>
      <c r="FKD177" s="1"/>
      <c r="FKE177" s="1"/>
      <c r="FKF177" s="1"/>
      <c r="FKG177" s="1"/>
      <c r="FKH177" s="1"/>
      <c r="FKI177" s="1"/>
      <c r="FKJ177" s="1"/>
      <c r="FKK177" s="1"/>
      <c r="FKL177" s="1"/>
      <c r="FKM177" s="1"/>
      <c r="FKN177" s="1"/>
      <c r="FKO177" s="1"/>
      <c r="FKP177" s="1"/>
      <c r="FKQ177" s="1"/>
      <c r="FKR177" s="1"/>
      <c r="FKS177" s="1"/>
      <c r="FKT177" s="1"/>
      <c r="FKU177" s="1"/>
      <c r="FKV177" s="1"/>
      <c r="FKW177" s="1"/>
      <c r="FKX177" s="1"/>
      <c r="FKY177" s="1"/>
      <c r="FKZ177" s="1"/>
      <c r="FLA177" s="1"/>
      <c r="FLB177" s="1"/>
      <c r="FLC177" s="1"/>
      <c r="FLD177" s="1"/>
      <c r="FLE177" s="1"/>
      <c r="FLF177" s="1"/>
      <c r="FLG177" s="1"/>
      <c r="FLH177" s="1"/>
      <c r="FLI177" s="1"/>
      <c r="FLJ177" s="1"/>
      <c r="FLK177" s="1"/>
      <c r="FLL177" s="1"/>
      <c r="FLM177" s="1"/>
      <c r="FLN177" s="1"/>
      <c r="FLO177" s="1"/>
      <c r="FLP177" s="1"/>
      <c r="FLQ177" s="1"/>
      <c r="FLR177" s="1"/>
      <c r="FLS177" s="1"/>
      <c r="FLT177" s="1"/>
      <c r="FLU177" s="1"/>
      <c r="FLV177" s="1"/>
      <c r="FLW177" s="1"/>
      <c r="FLX177" s="1"/>
      <c r="FLY177" s="1"/>
      <c r="FLZ177" s="1"/>
      <c r="FMA177" s="1"/>
      <c r="FMB177" s="1"/>
      <c r="FMC177" s="1"/>
      <c r="FMD177" s="1"/>
      <c r="FME177" s="1"/>
      <c r="FMF177" s="1"/>
      <c r="FMG177" s="1"/>
      <c r="FMH177" s="1"/>
      <c r="FMI177" s="1"/>
      <c r="FMJ177" s="1"/>
      <c r="FMK177" s="1"/>
      <c r="FML177" s="1"/>
      <c r="FMM177" s="1"/>
      <c r="FMN177" s="1"/>
      <c r="FMO177" s="1"/>
      <c r="FMP177" s="1"/>
      <c r="FMQ177" s="1"/>
      <c r="FMR177" s="1"/>
      <c r="FMS177" s="1"/>
      <c r="FMT177" s="1"/>
      <c r="FMU177" s="1"/>
      <c r="FMV177" s="1"/>
      <c r="FMW177" s="1"/>
      <c r="FMX177" s="1"/>
      <c r="FMY177" s="1"/>
      <c r="FMZ177" s="1"/>
      <c r="FNA177" s="1"/>
      <c r="FNB177" s="1"/>
      <c r="FNC177" s="1"/>
      <c r="FND177" s="1"/>
      <c r="FNE177" s="1"/>
      <c r="FNF177" s="1"/>
      <c r="FNG177" s="1"/>
      <c r="FNH177" s="1"/>
      <c r="FNI177" s="1"/>
      <c r="FNJ177" s="1"/>
      <c r="FNK177" s="1"/>
      <c r="FNL177" s="1"/>
      <c r="FNM177" s="1"/>
      <c r="FNN177" s="1"/>
      <c r="FNO177" s="1"/>
      <c r="FNP177" s="1"/>
      <c r="FNQ177" s="1"/>
      <c r="FNR177" s="1"/>
      <c r="FNS177" s="1"/>
      <c r="FNT177" s="1"/>
      <c r="FNU177" s="1"/>
      <c r="FNV177" s="1"/>
      <c r="FNW177" s="1"/>
      <c r="FNX177" s="1"/>
      <c r="FNY177" s="1"/>
      <c r="FNZ177" s="1"/>
      <c r="FOA177" s="1"/>
      <c r="FOB177" s="1"/>
      <c r="FOC177" s="1"/>
      <c r="FOD177" s="1"/>
      <c r="FOE177" s="1"/>
      <c r="FOF177" s="1"/>
      <c r="FOG177" s="1"/>
      <c r="FOH177" s="1"/>
      <c r="FOI177" s="1"/>
      <c r="FOJ177" s="1"/>
      <c r="FOK177" s="1"/>
      <c r="FOL177" s="1"/>
      <c r="FOM177" s="1"/>
      <c r="FON177" s="1"/>
      <c r="FOO177" s="1"/>
      <c r="FOP177" s="1"/>
      <c r="FOQ177" s="1"/>
      <c r="FOR177" s="1"/>
      <c r="FOS177" s="1"/>
      <c r="FOT177" s="1"/>
      <c r="FOU177" s="1"/>
      <c r="FOV177" s="1"/>
      <c r="FOW177" s="1"/>
      <c r="FOX177" s="1"/>
      <c r="FOY177" s="1"/>
      <c r="FOZ177" s="1"/>
      <c r="FPA177" s="1"/>
      <c r="FPB177" s="1"/>
      <c r="FPC177" s="1"/>
      <c r="FPD177" s="1"/>
      <c r="FPE177" s="1"/>
      <c r="FPF177" s="1"/>
      <c r="FPG177" s="1"/>
      <c r="FPH177" s="1"/>
      <c r="FPI177" s="1"/>
      <c r="FPJ177" s="1"/>
      <c r="FPK177" s="1"/>
      <c r="FPL177" s="1"/>
      <c r="FPM177" s="1"/>
      <c r="FPN177" s="1"/>
      <c r="FPO177" s="1"/>
      <c r="FPP177" s="1"/>
      <c r="FPQ177" s="1"/>
      <c r="FPR177" s="1"/>
      <c r="FPS177" s="1"/>
      <c r="FPT177" s="1"/>
      <c r="FPU177" s="1"/>
      <c r="FPV177" s="1"/>
      <c r="FPW177" s="1"/>
      <c r="FPX177" s="1"/>
      <c r="FPY177" s="1"/>
      <c r="FPZ177" s="1"/>
      <c r="FQA177" s="1"/>
      <c r="FQB177" s="1"/>
      <c r="FQC177" s="1"/>
      <c r="FQD177" s="1"/>
      <c r="FQE177" s="1"/>
      <c r="FQF177" s="1"/>
      <c r="FQG177" s="1"/>
      <c r="FQH177" s="1"/>
      <c r="FQI177" s="1"/>
      <c r="FQJ177" s="1"/>
      <c r="FQK177" s="1"/>
      <c r="FQL177" s="1"/>
      <c r="FQM177" s="1"/>
      <c r="FQN177" s="1"/>
      <c r="FQO177" s="1"/>
      <c r="FQP177" s="1"/>
      <c r="FQQ177" s="1"/>
      <c r="FQR177" s="1"/>
      <c r="FQS177" s="1"/>
      <c r="FQT177" s="1"/>
      <c r="FQU177" s="1"/>
      <c r="FQV177" s="1"/>
      <c r="FQW177" s="1"/>
      <c r="FQX177" s="1"/>
      <c r="FQY177" s="1"/>
      <c r="FQZ177" s="1"/>
      <c r="FRA177" s="1"/>
      <c r="FRB177" s="1"/>
      <c r="FRC177" s="1"/>
      <c r="FRD177" s="1"/>
      <c r="FRE177" s="1"/>
      <c r="FRF177" s="1"/>
      <c r="FRG177" s="1"/>
      <c r="FRH177" s="1"/>
      <c r="FRI177" s="1"/>
      <c r="FRJ177" s="1"/>
      <c r="FRK177" s="1"/>
      <c r="FRL177" s="1"/>
      <c r="FRM177" s="1"/>
      <c r="FRN177" s="1"/>
      <c r="FRO177" s="1"/>
      <c r="FRP177" s="1"/>
      <c r="FRQ177" s="1"/>
      <c r="FRR177" s="1"/>
      <c r="FRS177" s="1"/>
      <c r="FRT177" s="1"/>
      <c r="FRU177" s="1"/>
      <c r="FRV177" s="1"/>
      <c r="FRW177" s="1"/>
      <c r="FRX177" s="1"/>
      <c r="FRY177" s="1"/>
      <c r="FRZ177" s="1"/>
      <c r="FSA177" s="1"/>
      <c r="FSB177" s="1"/>
      <c r="FSC177" s="1"/>
      <c r="FSD177" s="1"/>
      <c r="FSE177" s="1"/>
      <c r="FSF177" s="1"/>
      <c r="FSG177" s="1"/>
      <c r="FSH177" s="1"/>
      <c r="FSI177" s="1"/>
      <c r="FSJ177" s="1"/>
      <c r="FSK177" s="1"/>
      <c r="FSL177" s="1"/>
      <c r="FSM177" s="1"/>
      <c r="FSN177" s="1"/>
      <c r="FSO177" s="1"/>
      <c r="FSP177" s="1"/>
      <c r="FSQ177" s="1"/>
      <c r="FSR177" s="1"/>
      <c r="FSS177" s="1"/>
      <c r="FST177" s="1"/>
      <c r="FSU177" s="1"/>
      <c r="FSV177" s="1"/>
      <c r="FSW177" s="1"/>
      <c r="FSX177" s="1"/>
      <c r="FSY177" s="1"/>
      <c r="FSZ177" s="1"/>
      <c r="FTA177" s="1"/>
      <c r="FTB177" s="1"/>
      <c r="FTC177" s="1"/>
      <c r="FTD177" s="1"/>
      <c r="FTE177" s="1"/>
      <c r="FTF177" s="1"/>
      <c r="FTG177" s="1"/>
      <c r="FTH177" s="1"/>
      <c r="FTI177" s="1"/>
      <c r="FTJ177" s="1"/>
      <c r="FTK177" s="1"/>
      <c r="FTL177" s="1"/>
      <c r="FTM177" s="1"/>
      <c r="FTN177" s="1"/>
      <c r="FTO177" s="1"/>
      <c r="FTP177" s="1"/>
      <c r="FTQ177" s="1"/>
      <c r="FTR177" s="1"/>
      <c r="FTS177" s="1"/>
      <c r="FTT177" s="1"/>
      <c r="FTU177" s="1"/>
      <c r="FTV177" s="1"/>
      <c r="FTW177" s="1"/>
      <c r="FTX177" s="1"/>
      <c r="FTY177" s="1"/>
      <c r="FTZ177" s="1"/>
      <c r="FUA177" s="1"/>
      <c r="FUB177" s="1"/>
      <c r="FUC177" s="1"/>
      <c r="FUD177" s="1"/>
      <c r="FUE177" s="1"/>
      <c r="FUF177" s="1"/>
      <c r="FUG177" s="1"/>
      <c r="FUH177" s="1"/>
      <c r="FUI177" s="1"/>
      <c r="FUJ177" s="1"/>
      <c r="FUK177" s="1"/>
      <c r="FUL177" s="1"/>
      <c r="FUM177" s="1"/>
      <c r="FUN177" s="1"/>
      <c r="FUO177" s="1"/>
      <c r="FUP177" s="1"/>
      <c r="FUQ177" s="1"/>
      <c r="FUR177" s="1"/>
      <c r="FUS177" s="1"/>
      <c r="FUT177" s="1"/>
      <c r="FUU177" s="1"/>
      <c r="FUV177" s="1"/>
      <c r="FUW177" s="1"/>
      <c r="FUX177" s="1"/>
      <c r="FUY177" s="1"/>
      <c r="FUZ177" s="1"/>
      <c r="FVA177" s="1"/>
      <c r="FVB177" s="1"/>
      <c r="FVC177" s="1"/>
      <c r="FVD177" s="1"/>
      <c r="FVE177" s="1"/>
      <c r="FVF177" s="1"/>
      <c r="FVG177" s="1"/>
      <c r="FVH177" s="1"/>
      <c r="FVI177" s="1"/>
      <c r="FVJ177" s="1"/>
      <c r="FVK177" s="1"/>
      <c r="FVL177" s="1"/>
      <c r="FVM177" s="1"/>
      <c r="FVN177" s="1"/>
      <c r="FVO177" s="1"/>
      <c r="FVP177" s="1"/>
      <c r="FVQ177" s="1"/>
      <c r="FVR177" s="1"/>
      <c r="FVS177" s="1"/>
      <c r="FVT177" s="1"/>
      <c r="FVU177" s="1"/>
      <c r="FVV177" s="1"/>
      <c r="FVW177" s="1"/>
      <c r="FVX177" s="1"/>
      <c r="FVY177" s="1"/>
      <c r="FVZ177" s="1"/>
      <c r="FWA177" s="1"/>
      <c r="FWB177" s="1"/>
      <c r="FWC177" s="1"/>
      <c r="FWD177" s="1"/>
      <c r="FWE177" s="1"/>
      <c r="FWF177" s="1"/>
      <c r="FWG177" s="1"/>
      <c r="FWH177" s="1"/>
      <c r="FWI177" s="1"/>
      <c r="FWJ177" s="1"/>
      <c r="FWK177" s="1"/>
      <c r="FWL177" s="1"/>
      <c r="FWM177" s="1"/>
      <c r="FWN177" s="1"/>
      <c r="FWO177" s="1"/>
      <c r="FWP177" s="1"/>
      <c r="FWQ177" s="1"/>
      <c r="FWR177" s="1"/>
      <c r="FWS177" s="1"/>
      <c r="FWT177" s="1"/>
      <c r="FWU177" s="1"/>
      <c r="FWV177" s="1"/>
      <c r="FWW177" s="1"/>
      <c r="FWX177" s="1"/>
      <c r="FWY177" s="1"/>
      <c r="FWZ177" s="1"/>
      <c r="FXA177" s="1"/>
      <c r="FXB177" s="1"/>
      <c r="FXC177" s="1"/>
      <c r="FXD177" s="1"/>
      <c r="FXE177" s="1"/>
      <c r="FXF177" s="1"/>
      <c r="FXG177" s="1"/>
      <c r="FXH177" s="1"/>
      <c r="FXI177" s="1"/>
      <c r="FXJ177" s="1"/>
      <c r="FXK177" s="1"/>
      <c r="FXL177" s="1"/>
      <c r="FXM177" s="1"/>
      <c r="FXN177" s="1"/>
      <c r="FXO177" s="1"/>
      <c r="FXP177" s="1"/>
      <c r="FXQ177" s="1"/>
      <c r="FXR177" s="1"/>
      <c r="FXS177" s="1"/>
      <c r="FXT177" s="1"/>
      <c r="FXU177" s="1"/>
      <c r="FXV177" s="1"/>
      <c r="FXW177" s="1"/>
      <c r="FXX177" s="1"/>
      <c r="FXY177" s="1"/>
      <c r="FXZ177" s="1"/>
      <c r="FYA177" s="1"/>
      <c r="FYB177" s="1"/>
      <c r="FYC177" s="1"/>
      <c r="FYD177" s="1"/>
      <c r="FYE177" s="1"/>
      <c r="FYF177" s="1"/>
      <c r="FYG177" s="1"/>
      <c r="FYH177" s="1"/>
      <c r="FYI177" s="1"/>
      <c r="FYJ177" s="1"/>
      <c r="FYK177" s="1"/>
      <c r="FYL177" s="1"/>
      <c r="FYM177" s="1"/>
      <c r="FYN177" s="1"/>
      <c r="FYO177" s="1"/>
      <c r="FYP177" s="1"/>
      <c r="FYQ177" s="1"/>
      <c r="FYR177" s="1"/>
      <c r="FYS177" s="1"/>
      <c r="FYT177" s="1"/>
      <c r="FYU177" s="1"/>
      <c r="FYV177" s="1"/>
      <c r="FYW177" s="1"/>
      <c r="FYX177" s="1"/>
      <c r="FYY177" s="1"/>
      <c r="FYZ177" s="1"/>
      <c r="FZA177" s="1"/>
      <c r="FZB177" s="1"/>
      <c r="FZC177" s="1"/>
      <c r="FZD177" s="1"/>
      <c r="FZE177" s="1"/>
      <c r="FZF177" s="1"/>
      <c r="FZG177" s="1"/>
      <c r="FZH177" s="1"/>
      <c r="FZI177" s="1"/>
      <c r="FZJ177" s="1"/>
      <c r="FZK177" s="1"/>
      <c r="FZL177" s="1"/>
      <c r="FZM177" s="1"/>
      <c r="FZN177" s="1"/>
      <c r="FZO177" s="1"/>
      <c r="FZP177" s="1"/>
      <c r="FZQ177" s="1"/>
      <c r="FZR177" s="1"/>
      <c r="FZS177" s="1"/>
      <c r="FZT177" s="1"/>
      <c r="FZU177" s="1"/>
      <c r="FZV177" s="1"/>
      <c r="FZW177" s="1"/>
      <c r="FZX177" s="1"/>
      <c r="FZY177" s="1"/>
      <c r="FZZ177" s="1"/>
      <c r="GAA177" s="1"/>
      <c r="GAB177" s="1"/>
      <c r="GAC177" s="1"/>
      <c r="GAD177" s="1"/>
      <c r="GAE177" s="1"/>
      <c r="GAF177" s="1"/>
      <c r="GAG177" s="1"/>
      <c r="GAH177" s="1"/>
      <c r="GAI177" s="1"/>
      <c r="GAJ177" s="1"/>
      <c r="GAK177" s="1"/>
      <c r="GAL177" s="1"/>
      <c r="GAM177" s="1"/>
      <c r="GAN177" s="1"/>
      <c r="GAO177" s="1"/>
      <c r="GAP177" s="1"/>
      <c r="GAQ177" s="1"/>
      <c r="GAR177" s="1"/>
      <c r="GAS177" s="1"/>
      <c r="GAT177" s="1"/>
      <c r="GAU177" s="1"/>
      <c r="GAV177" s="1"/>
      <c r="GAW177" s="1"/>
      <c r="GAX177" s="1"/>
      <c r="GAY177" s="1"/>
      <c r="GAZ177" s="1"/>
      <c r="GBA177" s="1"/>
      <c r="GBB177" s="1"/>
      <c r="GBC177" s="1"/>
      <c r="GBD177" s="1"/>
      <c r="GBE177" s="1"/>
      <c r="GBF177" s="1"/>
      <c r="GBG177" s="1"/>
      <c r="GBH177" s="1"/>
      <c r="GBI177" s="1"/>
      <c r="GBJ177" s="1"/>
      <c r="GBK177" s="1"/>
      <c r="GBL177" s="1"/>
      <c r="GBM177" s="1"/>
      <c r="GBN177" s="1"/>
      <c r="GBO177" s="1"/>
      <c r="GBP177" s="1"/>
      <c r="GBQ177" s="1"/>
      <c r="GBR177" s="1"/>
      <c r="GBS177" s="1"/>
      <c r="GBT177" s="1"/>
      <c r="GBU177" s="1"/>
      <c r="GBV177" s="1"/>
      <c r="GBW177" s="1"/>
      <c r="GBX177" s="1"/>
      <c r="GBY177" s="1"/>
      <c r="GBZ177" s="1"/>
      <c r="GCA177" s="1"/>
      <c r="GCB177" s="1"/>
      <c r="GCC177" s="1"/>
      <c r="GCD177" s="1"/>
      <c r="GCE177" s="1"/>
      <c r="GCF177" s="1"/>
      <c r="GCG177" s="1"/>
      <c r="GCH177" s="1"/>
      <c r="GCI177" s="1"/>
      <c r="GCJ177" s="1"/>
      <c r="GCK177" s="1"/>
      <c r="GCL177" s="1"/>
      <c r="GCM177" s="1"/>
      <c r="GCN177" s="1"/>
      <c r="GCO177" s="1"/>
      <c r="GCP177" s="1"/>
      <c r="GCQ177" s="1"/>
      <c r="GCR177" s="1"/>
      <c r="GCS177" s="1"/>
      <c r="GCT177" s="1"/>
      <c r="GCU177" s="1"/>
      <c r="GCV177" s="1"/>
      <c r="GCW177" s="1"/>
      <c r="GCX177" s="1"/>
      <c r="GCY177" s="1"/>
      <c r="GCZ177" s="1"/>
      <c r="GDA177" s="1"/>
      <c r="GDB177" s="1"/>
      <c r="GDC177" s="1"/>
      <c r="GDD177" s="1"/>
      <c r="GDE177" s="1"/>
      <c r="GDF177" s="1"/>
      <c r="GDG177" s="1"/>
      <c r="GDH177" s="1"/>
      <c r="GDI177" s="1"/>
      <c r="GDJ177" s="1"/>
      <c r="GDK177" s="1"/>
      <c r="GDL177" s="1"/>
      <c r="GDM177" s="1"/>
      <c r="GDN177" s="1"/>
      <c r="GDO177" s="1"/>
      <c r="GDP177" s="1"/>
      <c r="GDQ177" s="1"/>
      <c r="GDR177" s="1"/>
      <c r="GDS177" s="1"/>
      <c r="GDT177" s="1"/>
      <c r="GDU177" s="1"/>
      <c r="GDV177" s="1"/>
      <c r="GDW177" s="1"/>
      <c r="GDX177" s="1"/>
      <c r="GDY177" s="1"/>
      <c r="GDZ177" s="1"/>
      <c r="GEA177" s="1"/>
      <c r="GEB177" s="1"/>
      <c r="GEC177" s="1"/>
      <c r="GED177" s="1"/>
      <c r="GEE177" s="1"/>
      <c r="GEF177" s="1"/>
      <c r="GEG177" s="1"/>
      <c r="GEH177" s="1"/>
      <c r="GEI177" s="1"/>
      <c r="GEJ177" s="1"/>
      <c r="GEK177" s="1"/>
      <c r="GEL177" s="1"/>
      <c r="GEM177" s="1"/>
      <c r="GEN177" s="1"/>
      <c r="GEO177" s="1"/>
      <c r="GEP177" s="1"/>
      <c r="GEQ177" s="1"/>
      <c r="GER177" s="1"/>
      <c r="GES177" s="1"/>
      <c r="GET177" s="1"/>
      <c r="GEU177" s="1"/>
      <c r="GEV177" s="1"/>
      <c r="GEW177" s="1"/>
      <c r="GEX177" s="1"/>
      <c r="GEY177" s="1"/>
      <c r="GEZ177" s="1"/>
      <c r="GFA177" s="1"/>
      <c r="GFB177" s="1"/>
      <c r="GFC177" s="1"/>
      <c r="GFD177" s="1"/>
      <c r="GFE177" s="1"/>
      <c r="GFF177" s="1"/>
      <c r="GFG177" s="1"/>
      <c r="GFH177" s="1"/>
      <c r="GFI177" s="1"/>
      <c r="GFJ177" s="1"/>
      <c r="GFK177" s="1"/>
      <c r="GFL177" s="1"/>
      <c r="GFM177" s="1"/>
      <c r="GFN177" s="1"/>
      <c r="GFO177" s="1"/>
      <c r="GFP177" s="1"/>
      <c r="GFQ177" s="1"/>
      <c r="GFR177" s="1"/>
      <c r="GFS177" s="1"/>
      <c r="GFT177" s="1"/>
      <c r="GFU177" s="1"/>
      <c r="GFV177" s="1"/>
      <c r="GFW177" s="1"/>
      <c r="GFX177" s="1"/>
      <c r="GFY177" s="1"/>
      <c r="GFZ177" s="1"/>
      <c r="GGA177" s="1"/>
      <c r="GGB177" s="1"/>
      <c r="GGC177" s="1"/>
      <c r="GGD177" s="1"/>
      <c r="GGE177" s="1"/>
      <c r="GGF177" s="1"/>
      <c r="GGG177" s="1"/>
      <c r="GGH177" s="1"/>
      <c r="GGI177" s="1"/>
      <c r="GGJ177" s="1"/>
      <c r="GGK177" s="1"/>
      <c r="GGL177" s="1"/>
      <c r="GGM177" s="1"/>
      <c r="GGN177" s="1"/>
      <c r="GGO177" s="1"/>
      <c r="GGP177" s="1"/>
      <c r="GGQ177" s="1"/>
      <c r="GGR177" s="1"/>
      <c r="GGS177" s="1"/>
      <c r="GGT177" s="1"/>
      <c r="GGU177" s="1"/>
      <c r="GGV177" s="1"/>
      <c r="GGW177" s="1"/>
      <c r="GGX177" s="1"/>
      <c r="GGY177" s="1"/>
      <c r="GGZ177" s="1"/>
      <c r="GHA177" s="1"/>
      <c r="GHB177" s="1"/>
      <c r="GHC177" s="1"/>
      <c r="GHD177" s="1"/>
      <c r="GHE177" s="1"/>
      <c r="GHF177" s="1"/>
      <c r="GHG177" s="1"/>
      <c r="GHH177" s="1"/>
      <c r="GHI177" s="1"/>
      <c r="GHJ177" s="1"/>
      <c r="GHK177" s="1"/>
      <c r="GHL177" s="1"/>
      <c r="GHM177" s="1"/>
      <c r="GHN177" s="1"/>
      <c r="GHO177" s="1"/>
      <c r="GHP177" s="1"/>
      <c r="GHQ177" s="1"/>
      <c r="GHR177" s="1"/>
      <c r="GHS177" s="1"/>
      <c r="GHT177" s="1"/>
      <c r="GHU177" s="1"/>
      <c r="GHV177" s="1"/>
      <c r="GHW177" s="1"/>
      <c r="GHX177" s="1"/>
      <c r="GHY177" s="1"/>
      <c r="GHZ177" s="1"/>
      <c r="GIA177" s="1"/>
      <c r="GIB177" s="1"/>
      <c r="GIC177" s="1"/>
      <c r="GID177" s="1"/>
      <c r="GIE177" s="1"/>
      <c r="GIF177" s="1"/>
      <c r="GIG177" s="1"/>
      <c r="GIH177" s="1"/>
      <c r="GII177" s="1"/>
      <c r="GIJ177" s="1"/>
      <c r="GIK177" s="1"/>
      <c r="GIL177" s="1"/>
      <c r="GIM177" s="1"/>
      <c r="GIN177" s="1"/>
      <c r="GIO177" s="1"/>
      <c r="GIP177" s="1"/>
      <c r="GIQ177" s="1"/>
      <c r="GIR177" s="1"/>
      <c r="GIS177" s="1"/>
      <c r="GIT177" s="1"/>
      <c r="GIU177" s="1"/>
      <c r="GIV177" s="1"/>
      <c r="GIW177" s="1"/>
      <c r="GIX177" s="1"/>
      <c r="GIY177" s="1"/>
      <c r="GIZ177" s="1"/>
      <c r="GJA177" s="1"/>
      <c r="GJB177" s="1"/>
      <c r="GJC177" s="1"/>
      <c r="GJD177" s="1"/>
      <c r="GJE177" s="1"/>
      <c r="GJF177" s="1"/>
      <c r="GJG177" s="1"/>
      <c r="GJH177" s="1"/>
      <c r="GJI177" s="1"/>
      <c r="GJJ177" s="1"/>
      <c r="GJK177" s="1"/>
      <c r="GJL177" s="1"/>
      <c r="GJM177" s="1"/>
      <c r="GJN177" s="1"/>
      <c r="GJO177" s="1"/>
      <c r="GJP177" s="1"/>
      <c r="GJQ177" s="1"/>
      <c r="GJR177" s="1"/>
      <c r="GJS177" s="1"/>
      <c r="GJT177" s="1"/>
      <c r="GJU177" s="1"/>
      <c r="GJV177" s="1"/>
      <c r="GJW177" s="1"/>
      <c r="GJX177" s="1"/>
      <c r="GJY177" s="1"/>
      <c r="GJZ177" s="1"/>
      <c r="GKA177" s="1"/>
      <c r="GKB177" s="1"/>
      <c r="GKC177" s="1"/>
      <c r="GKD177" s="1"/>
      <c r="GKE177" s="1"/>
      <c r="GKF177" s="1"/>
      <c r="GKG177" s="1"/>
      <c r="GKH177" s="1"/>
      <c r="GKI177" s="1"/>
      <c r="GKJ177" s="1"/>
      <c r="GKK177" s="1"/>
      <c r="GKL177" s="1"/>
      <c r="GKM177" s="1"/>
      <c r="GKN177" s="1"/>
      <c r="GKO177" s="1"/>
      <c r="GKP177" s="1"/>
      <c r="GKQ177" s="1"/>
      <c r="GKR177" s="1"/>
      <c r="GKS177" s="1"/>
      <c r="GKT177" s="1"/>
      <c r="GKU177" s="1"/>
      <c r="GKV177" s="1"/>
      <c r="GKW177" s="1"/>
      <c r="GKX177" s="1"/>
      <c r="GKY177" s="1"/>
      <c r="GKZ177" s="1"/>
      <c r="GLA177" s="1"/>
      <c r="GLB177" s="1"/>
      <c r="GLC177" s="1"/>
      <c r="GLD177" s="1"/>
      <c r="GLE177" s="1"/>
      <c r="GLF177" s="1"/>
      <c r="GLG177" s="1"/>
      <c r="GLH177" s="1"/>
      <c r="GLI177" s="1"/>
      <c r="GLJ177" s="1"/>
      <c r="GLK177" s="1"/>
      <c r="GLL177" s="1"/>
      <c r="GLM177" s="1"/>
      <c r="GLN177" s="1"/>
      <c r="GLO177" s="1"/>
      <c r="GLP177" s="1"/>
      <c r="GLQ177" s="1"/>
      <c r="GLR177" s="1"/>
      <c r="GLS177" s="1"/>
      <c r="GLT177" s="1"/>
      <c r="GLU177" s="1"/>
      <c r="GLV177" s="1"/>
      <c r="GLW177" s="1"/>
      <c r="GLX177" s="1"/>
      <c r="GLY177" s="1"/>
      <c r="GLZ177" s="1"/>
      <c r="GMA177" s="1"/>
      <c r="GMB177" s="1"/>
      <c r="GMC177" s="1"/>
      <c r="GMD177" s="1"/>
      <c r="GME177" s="1"/>
      <c r="GMF177" s="1"/>
      <c r="GMG177" s="1"/>
      <c r="GMH177" s="1"/>
      <c r="GMI177" s="1"/>
      <c r="GMJ177" s="1"/>
      <c r="GMK177" s="1"/>
      <c r="GML177" s="1"/>
      <c r="GMM177" s="1"/>
      <c r="GMN177" s="1"/>
      <c r="GMO177" s="1"/>
      <c r="GMP177" s="1"/>
      <c r="GMQ177" s="1"/>
      <c r="GMR177" s="1"/>
      <c r="GMS177" s="1"/>
      <c r="GMT177" s="1"/>
      <c r="GMU177" s="1"/>
      <c r="GMV177" s="1"/>
      <c r="GMW177" s="1"/>
      <c r="GMX177" s="1"/>
      <c r="GMY177" s="1"/>
      <c r="GMZ177" s="1"/>
      <c r="GNA177" s="1"/>
      <c r="GNB177" s="1"/>
      <c r="GNC177" s="1"/>
      <c r="GND177" s="1"/>
      <c r="GNE177" s="1"/>
      <c r="GNF177" s="1"/>
      <c r="GNG177" s="1"/>
      <c r="GNH177" s="1"/>
      <c r="GNI177" s="1"/>
      <c r="GNJ177" s="1"/>
      <c r="GNK177" s="1"/>
      <c r="GNL177" s="1"/>
      <c r="GNM177" s="1"/>
      <c r="GNN177" s="1"/>
      <c r="GNO177" s="1"/>
      <c r="GNP177" s="1"/>
      <c r="GNQ177" s="1"/>
      <c r="GNR177" s="1"/>
      <c r="GNS177" s="1"/>
      <c r="GNT177" s="1"/>
      <c r="GNU177" s="1"/>
      <c r="GNV177" s="1"/>
      <c r="GNW177" s="1"/>
      <c r="GNX177" s="1"/>
      <c r="GNY177" s="1"/>
      <c r="GNZ177" s="1"/>
      <c r="GOA177" s="1"/>
      <c r="GOB177" s="1"/>
      <c r="GOC177" s="1"/>
      <c r="GOD177" s="1"/>
      <c r="GOE177" s="1"/>
      <c r="GOF177" s="1"/>
      <c r="GOG177" s="1"/>
      <c r="GOH177" s="1"/>
      <c r="GOI177" s="1"/>
      <c r="GOJ177" s="1"/>
      <c r="GOK177" s="1"/>
      <c r="GOL177" s="1"/>
      <c r="GOM177" s="1"/>
      <c r="GON177" s="1"/>
      <c r="GOO177" s="1"/>
      <c r="GOP177" s="1"/>
      <c r="GOQ177" s="1"/>
      <c r="GOR177" s="1"/>
      <c r="GOS177" s="1"/>
      <c r="GOT177" s="1"/>
      <c r="GOU177" s="1"/>
      <c r="GOV177" s="1"/>
      <c r="GOW177" s="1"/>
      <c r="GOX177" s="1"/>
      <c r="GOY177" s="1"/>
      <c r="GOZ177" s="1"/>
      <c r="GPA177" s="1"/>
      <c r="GPB177" s="1"/>
      <c r="GPC177" s="1"/>
      <c r="GPD177" s="1"/>
      <c r="GPE177" s="1"/>
      <c r="GPF177" s="1"/>
      <c r="GPG177" s="1"/>
      <c r="GPH177" s="1"/>
      <c r="GPI177" s="1"/>
      <c r="GPJ177" s="1"/>
      <c r="GPK177" s="1"/>
      <c r="GPL177" s="1"/>
      <c r="GPM177" s="1"/>
      <c r="GPN177" s="1"/>
      <c r="GPO177" s="1"/>
      <c r="GPP177" s="1"/>
      <c r="GPQ177" s="1"/>
      <c r="GPR177" s="1"/>
      <c r="GPS177" s="1"/>
      <c r="GPT177" s="1"/>
      <c r="GPU177" s="1"/>
      <c r="GPV177" s="1"/>
      <c r="GPW177" s="1"/>
      <c r="GPX177" s="1"/>
      <c r="GPY177" s="1"/>
      <c r="GPZ177" s="1"/>
      <c r="GQA177" s="1"/>
      <c r="GQB177" s="1"/>
      <c r="GQC177" s="1"/>
      <c r="GQD177" s="1"/>
      <c r="GQE177" s="1"/>
      <c r="GQF177" s="1"/>
      <c r="GQG177" s="1"/>
      <c r="GQH177" s="1"/>
      <c r="GQI177" s="1"/>
      <c r="GQJ177" s="1"/>
      <c r="GQK177" s="1"/>
      <c r="GQL177" s="1"/>
      <c r="GQM177" s="1"/>
      <c r="GQN177" s="1"/>
      <c r="GQO177" s="1"/>
      <c r="GQP177" s="1"/>
      <c r="GQQ177" s="1"/>
      <c r="GQR177" s="1"/>
      <c r="GQS177" s="1"/>
      <c r="GQT177" s="1"/>
      <c r="GQU177" s="1"/>
      <c r="GQV177" s="1"/>
      <c r="GQW177" s="1"/>
      <c r="GQX177" s="1"/>
      <c r="GQY177" s="1"/>
      <c r="GQZ177" s="1"/>
      <c r="GRA177" s="1"/>
      <c r="GRB177" s="1"/>
      <c r="GRC177" s="1"/>
      <c r="GRD177" s="1"/>
      <c r="GRE177" s="1"/>
      <c r="GRF177" s="1"/>
      <c r="GRG177" s="1"/>
      <c r="GRH177" s="1"/>
      <c r="GRI177" s="1"/>
      <c r="GRJ177" s="1"/>
      <c r="GRK177" s="1"/>
      <c r="GRL177" s="1"/>
      <c r="GRM177" s="1"/>
      <c r="GRN177" s="1"/>
      <c r="GRO177" s="1"/>
      <c r="GRP177" s="1"/>
      <c r="GRQ177" s="1"/>
      <c r="GRR177" s="1"/>
      <c r="GRS177" s="1"/>
      <c r="GRT177" s="1"/>
      <c r="GRU177" s="1"/>
      <c r="GRV177" s="1"/>
      <c r="GRW177" s="1"/>
      <c r="GRX177" s="1"/>
      <c r="GRY177" s="1"/>
      <c r="GRZ177" s="1"/>
      <c r="GSA177" s="1"/>
      <c r="GSB177" s="1"/>
      <c r="GSC177" s="1"/>
      <c r="GSD177" s="1"/>
      <c r="GSE177" s="1"/>
      <c r="GSF177" s="1"/>
      <c r="GSG177" s="1"/>
      <c r="GSH177" s="1"/>
      <c r="GSI177" s="1"/>
      <c r="GSJ177" s="1"/>
      <c r="GSK177" s="1"/>
      <c r="GSL177" s="1"/>
      <c r="GSM177" s="1"/>
      <c r="GSN177" s="1"/>
      <c r="GSO177" s="1"/>
      <c r="GSP177" s="1"/>
      <c r="GSQ177" s="1"/>
      <c r="GSR177" s="1"/>
      <c r="GSS177" s="1"/>
      <c r="GST177" s="1"/>
      <c r="GSU177" s="1"/>
      <c r="GSV177" s="1"/>
      <c r="GSW177" s="1"/>
      <c r="GSX177" s="1"/>
      <c r="GSY177" s="1"/>
      <c r="GSZ177" s="1"/>
      <c r="GTA177" s="1"/>
      <c r="GTB177" s="1"/>
      <c r="GTC177" s="1"/>
      <c r="GTD177" s="1"/>
      <c r="GTE177" s="1"/>
      <c r="GTF177" s="1"/>
      <c r="GTG177" s="1"/>
      <c r="GTH177" s="1"/>
      <c r="GTI177" s="1"/>
      <c r="GTJ177" s="1"/>
      <c r="GTK177" s="1"/>
      <c r="GTL177" s="1"/>
      <c r="GTM177" s="1"/>
      <c r="GTN177" s="1"/>
      <c r="GTO177" s="1"/>
      <c r="GTP177" s="1"/>
      <c r="GTQ177" s="1"/>
      <c r="GTR177" s="1"/>
      <c r="GTS177" s="1"/>
      <c r="GTT177" s="1"/>
      <c r="GTU177" s="1"/>
      <c r="GTV177" s="1"/>
      <c r="GTW177" s="1"/>
      <c r="GTX177" s="1"/>
      <c r="GTY177" s="1"/>
      <c r="GTZ177" s="1"/>
      <c r="GUA177" s="1"/>
      <c r="GUB177" s="1"/>
      <c r="GUC177" s="1"/>
      <c r="GUD177" s="1"/>
      <c r="GUE177" s="1"/>
      <c r="GUF177" s="1"/>
      <c r="GUG177" s="1"/>
      <c r="GUH177" s="1"/>
      <c r="GUI177" s="1"/>
      <c r="GUJ177" s="1"/>
      <c r="GUK177" s="1"/>
      <c r="GUL177" s="1"/>
      <c r="GUM177" s="1"/>
      <c r="GUN177" s="1"/>
      <c r="GUO177" s="1"/>
      <c r="GUP177" s="1"/>
      <c r="GUQ177" s="1"/>
      <c r="GUR177" s="1"/>
      <c r="GUS177" s="1"/>
      <c r="GUT177" s="1"/>
      <c r="GUU177" s="1"/>
      <c r="GUV177" s="1"/>
      <c r="GUW177" s="1"/>
      <c r="GUX177" s="1"/>
      <c r="GUY177" s="1"/>
      <c r="GUZ177" s="1"/>
      <c r="GVA177" s="1"/>
      <c r="GVB177" s="1"/>
      <c r="GVC177" s="1"/>
      <c r="GVD177" s="1"/>
      <c r="GVE177" s="1"/>
      <c r="GVF177" s="1"/>
      <c r="GVG177" s="1"/>
      <c r="GVH177" s="1"/>
      <c r="GVI177" s="1"/>
      <c r="GVJ177" s="1"/>
      <c r="GVK177" s="1"/>
      <c r="GVL177" s="1"/>
      <c r="GVM177" s="1"/>
      <c r="GVN177" s="1"/>
      <c r="GVO177" s="1"/>
      <c r="GVP177" s="1"/>
      <c r="GVQ177" s="1"/>
      <c r="GVR177" s="1"/>
      <c r="GVS177" s="1"/>
      <c r="GVT177" s="1"/>
      <c r="GVU177" s="1"/>
      <c r="GVV177" s="1"/>
      <c r="GVW177" s="1"/>
      <c r="GVX177" s="1"/>
      <c r="GVY177" s="1"/>
      <c r="GVZ177" s="1"/>
      <c r="GWA177" s="1"/>
      <c r="GWB177" s="1"/>
      <c r="GWC177" s="1"/>
      <c r="GWD177" s="1"/>
      <c r="GWE177" s="1"/>
      <c r="GWF177" s="1"/>
      <c r="GWG177" s="1"/>
      <c r="GWH177" s="1"/>
      <c r="GWI177" s="1"/>
      <c r="GWJ177" s="1"/>
      <c r="GWK177" s="1"/>
      <c r="GWL177" s="1"/>
      <c r="GWM177" s="1"/>
      <c r="GWN177" s="1"/>
      <c r="GWO177" s="1"/>
      <c r="GWP177" s="1"/>
      <c r="GWQ177" s="1"/>
      <c r="GWR177" s="1"/>
      <c r="GWS177" s="1"/>
      <c r="GWT177" s="1"/>
      <c r="GWU177" s="1"/>
      <c r="GWV177" s="1"/>
      <c r="GWW177" s="1"/>
      <c r="GWX177" s="1"/>
      <c r="GWY177" s="1"/>
      <c r="GWZ177" s="1"/>
      <c r="GXA177" s="1"/>
      <c r="GXB177" s="1"/>
      <c r="GXC177" s="1"/>
      <c r="GXD177" s="1"/>
      <c r="GXE177" s="1"/>
      <c r="GXF177" s="1"/>
      <c r="GXG177" s="1"/>
      <c r="GXH177" s="1"/>
      <c r="GXI177" s="1"/>
      <c r="GXJ177" s="1"/>
      <c r="GXK177" s="1"/>
      <c r="GXL177" s="1"/>
      <c r="GXM177" s="1"/>
      <c r="GXN177" s="1"/>
      <c r="GXO177" s="1"/>
      <c r="GXP177" s="1"/>
      <c r="GXQ177" s="1"/>
      <c r="GXR177" s="1"/>
      <c r="GXS177" s="1"/>
      <c r="GXT177" s="1"/>
      <c r="GXU177" s="1"/>
      <c r="GXV177" s="1"/>
      <c r="GXW177" s="1"/>
      <c r="GXX177" s="1"/>
      <c r="GXY177" s="1"/>
      <c r="GXZ177" s="1"/>
      <c r="GYA177" s="1"/>
      <c r="GYB177" s="1"/>
      <c r="GYC177" s="1"/>
      <c r="GYD177" s="1"/>
      <c r="GYE177" s="1"/>
      <c r="GYF177" s="1"/>
      <c r="GYG177" s="1"/>
      <c r="GYH177" s="1"/>
      <c r="GYI177" s="1"/>
      <c r="GYJ177" s="1"/>
      <c r="GYK177" s="1"/>
      <c r="GYL177" s="1"/>
      <c r="GYM177" s="1"/>
      <c r="GYN177" s="1"/>
      <c r="GYO177" s="1"/>
      <c r="GYP177" s="1"/>
      <c r="GYQ177" s="1"/>
      <c r="GYR177" s="1"/>
      <c r="GYS177" s="1"/>
      <c r="GYT177" s="1"/>
      <c r="GYU177" s="1"/>
      <c r="GYV177" s="1"/>
      <c r="GYW177" s="1"/>
      <c r="GYX177" s="1"/>
      <c r="GYY177" s="1"/>
      <c r="GYZ177" s="1"/>
      <c r="GZA177" s="1"/>
      <c r="GZB177" s="1"/>
      <c r="GZC177" s="1"/>
      <c r="GZD177" s="1"/>
      <c r="GZE177" s="1"/>
      <c r="GZF177" s="1"/>
      <c r="GZG177" s="1"/>
      <c r="GZH177" s="1"/>
      <c r="GZI177" s="1"/>
      <c r="GZJ177" s="1"/>
      <c r="GZK177" s="1"/>
      <c r="GZL177" s="1"/>
      <c r="GZM177" s="1"/>
      <c r="GZN177" s="1"/>
      <c r="GZO177" s="1"/>
      <c r="GZP177" s="1"/>
      <c r="GZQ177" s="1"/>
      <c r="GZR177" s="1"/>
      <c r="GZS177" s="1"/>
      <c r="GZT177" s="1"/>
      <c r="GZU177" s="1"/>
      <c r="GZV177" s="1"/>
      <c r="GZW177" s="1"/>
      <c r="GZX177" s="1"/>
      <c r="GZY177" s="1"/>
      <c r="GZZ177" s="1"/>
      <c r="HAA177" s="1"/>
      <c r="HAB177" s="1"/>
      <c r="HAC177" s="1"/>
      <c r="HAD177" s="1"/>
      <c r="HAE177" s="1"/>
      <c r="HAF177" s="1"/>
      <c r="HAG177" s="1"/>
      <c r="HAH177" s="1"/>
      <c r="HAI177" s="1"/>
      <c r="HAJ177" s="1"/>
      <c r="HAK177" s="1"/>
      <c r="HAL177" s="1"/>
      <c r="HAM177" s="1"/>
      <c r="HAN177" s="1"/>
      <c r="HAO177" s="1"/>
      <c r="HAP177" s="1"/>
      <c r="HAQ177" s="1"/>
      <c r="HAR177" s="1"/>
      <c r="HAS177" s="1"/>
      <c r="HAT177" s="1"/>
      <c r="HAU177" s="1"/>
      <c r="HAV177" s="1"/>
      <c r="HAW177" s="1"/>
      <c r="HAX177" s="1"/>
      <c r="HAY177" s="1"/>
      <c r="HAZ177" s="1"/>
      <c r="HBA177" s="1"/>
      <c r="HBB177" s="1"/>
      <c r="HBC177" s="1"/>
      <c r="HBD177" s="1"/>
      <c r="HBE177" s="1"/>
      <c r="HBF177" s="1"/>
      <c r="HBG177" s="1"/>
      <c r="HBH177" s="1"/>
      <c r="HBI177" s="1"/>
      <c r="HBJ177" s="1"/>
      <c r="HBK177" s="1"/>
      <c r="HBL177" s="1"/>
      <c r="HBM177" s="1"/>
      <c r="HBN177" s="1"/>
      <c r="HBO177" s="1"/>
      <c r="HBP177" s="1"/>
      <c r="HBQ177" s="1"/>
      <c r="HBR177" s="1"/>
      <c r="HBS177" s="1"/>
      <c r="HBT177" s="1"/>
      <c r="HBU177" s="1"/>
      <c r="HBV177" s="1"/>
      <c r="HBW177" s="1"/>
      <c r="HBX177" s="1"/>
      <c r="HBY177" s="1"/>
      <c r="HBZ177" s="1"/>
      <c r="HCA177" s="1"/>
      <c r="HCB177" s="1"/>
      <c r="HCC177" s="1"/>
      <c r="HCD177" s="1"/>
      <c r="HCE177" s="1"/>
      <c r="HCF177" s="1"/>
      <c r="HCG177" s="1"/>
      <c r="HCH177" s="1"/>
      <c r="HCI177" s="1"/>
      <c r="HCJ177" s="1"/>
      <c r="HCK177" s="1"/>
      <c r="HCL177" s="1"/>
      <c r="HCM177" s="1"/>
      <c r="HCN177" s="1"/>
      <c r="HCO177" s="1"/>
      <c r="HCP177" s="1"/>
      <c r="HCQ177" s="1"/>
      <c r="HCR177" s="1"/>
      <c r="HCS177" s="1"/>
      <c r="HCT177" s="1"/>
      <c r="HCU177" s="1"/>
      <c r="HCV177" s="1"/>
      <c r="HCW177" s="1"/>
      <c r="HCX177" s="1"/>
      <c r="HCY177" s="1"/>
      <c r="HCZ177" s="1"/>
      <c r="HDA177" s="1"/>
      <c r="HDB177" s="1"/>
      <c r="HDC177" s="1"/>
      <c r="HDD177" s="1"/>
      <c r="HDE177" s="1"/>
      <c r="HDF177" s="1"/>
      <c r="HDG177" s="1"/>
      <c r="HDH177" s="1"/>
      <c r="HDI177" s="1"/>
      <c r="HDJ177" s="1"/>
      <c r="HDK177" s="1"/>
      <c r="HDL177" s="1"/>
      <c r="HDM177" s="1"/>
      <c r="HDN177" s="1"/>
      <c r="HDO177" s="1"/>
      <c r="HDP177" s="1"/>
      <c r="HDQ177" s="1"/>
      <c r="HDR177" s="1"/>
      <c r="HDS177" s="1"/>
      <c r="HDT177" s="1"/>
      <c r="HDU177" s="1"/>
      <c r="HDV177" s="1"/>
      <c r="HDW177" s="1"/>
      <c r="HDX177" s="1"/>
      <c r="HDY177" s="1"/>
      <c r="HDZ177" s="1"/>
      <c r="HEA177" s="1"/>
      <c r="HEB177" s="1"/>
      <c r="HEC177" s="1"/>
      <c r="HED177" s="1"/>
      <c r="HEE177" s="1"/>
      <c r="HEF177" s="1"/>
      <c r="HEG177" s="1"/>
      <c r="HEH177" s="1"/>
      <c r="HEI177" s="1"/>
      <c r="HEJ177" s="1"/>
      <c r="HEK177" s="1"/>
      <c r="HEL177" s="1"/>
      <c r="HEM177" s="1"/>
      <c r="HEN177" s="1"/>
      <c r="HEO177" s="1"/>
      <c r="HEP177" s="1"/>
      <c r="HEQ177" s="1"/>
      <c r="HER177" s="1"/>
      <c r="HES177" s="1"/>
      <c r="HET177" s="1"/>
      <c r="HEU177" s="1"/>
      <c r="HEV177" s="1"/>
      <c r="HEW177" s="1"/>
      <c r="HEX177" s="1"/>
      <c r="HEY177" s="1"/>
      <c r="HEZ177" s="1"/>
      <c r="HFA177" s="1"/>
      <c r="HFB177" s="1"/>
      <c r="HFC177" s="1"/>
      <c r="HFD177" s="1"/>
      <c r="HFE177" s="1"/>
      <c r="HFF177" s="1"/>
      <c r="HFG177" s="1"/>
      <c r="HFH177" s="1"/>
      <c r="HFI177" s="1"/>
      <c r="HFJ177" s="1"/>
      <c r="HFK177" s="1"/>
      <c r="HFL177" s="1"/>
      <c r="HFM177" s="1"/>
      <c r="HFN177" s="1"/>
      <c r="HFO177" s="1"/>
      <c r="HFP177" s="1"/>
      <c r="HFQ177" s="1"/>
      <c r="HFR177" s="1"/>
      <c r="HFS177" s="1"/>
      <c r="HFT177" s="1"/>
      <c r="HFU177" s="1"/>
      <c r="HFV177" s="1"/>
      <c r="HFW177" s="1"/>
      <c r="HFX177" s="1"/>
      <c r="HFY177" s="1"/>
      <c r="HFZ177" s="1"/>
      <c r="HGA177" s="1"/>
      <c r="HGB177" s="1"/>
      <c r="HGC177" s="1"/>
      <c r="HGD177" s="1"/>
      <c r="HGE177" s="1"/>
      <c r="HGF177" s="1"/>
      <c r="HGG177" s="1"/>
      <c r="HGH177" s="1"/>
      <c r="HGI177" s="1"/>
      <c r="HGJ177" s="1"/>
      <c r="HGK177" s="1"/>
      <c r="HGL177" s="1"/>
      <c r="HGM177" s="1"/>
      <c r="HGN177" s="1"/>
      <c r="HGO177" s="1"/>
      <c r="HGP177" s="1"/>
      <c r="HGQ177" s="1"/>
      <c r="HGR177" s="1"/>
      <c r="HGS177" s="1"/>
      <c r="HGT177" s="1"/>
      <c r="HGU177" s="1"/>
      <c r="HGV177" s="1"/>
      <c r="HGW177" s="1"/>
      <c r="HGX177" s="1"/>
      <c r="HGY177" s="1"/>
      <c r="HGZ177" s="1"/>
      <c r="HHA177" s="1"/>
      <c r="HHB177" s="1"/>
      <c r="HHC177" s="1"/>
      <c r="HHD177" s="1"/>
      <c r="HHE177" s="1"/>
      <c r="HHF177" s="1"/>
      <c r="HHG177" s="1"/>
      <c r="HHH177" s="1"/>
      <c r="HHI177" s="1"/>
      <c r="HHJ177" s="1"/>
      <c r="HHK177" s="1"/>
      <c r="HHL177" s="1"/>
      <c r="HHM177" s="1"/>
      <c r="HHN177" s="1"/>
      <c r="HHO177" s="1"/>
      <c r="HHP177" s="1"/>
      <c r="HHQ177" s="1"/>
      <c r="HHR177" s="1"/>
      <c r="HHS177" s="1"/>
      <c r="HHT177" s="1"/>
      <c r="HHU177" s="1"/>
      <c r="HHV177" s="1"/>
      <c r="HHW177" s="1"/>
      <c r="HHX177" s="1"/>
      <c r="HHY177" s="1"/>
      <c r="HHZ177" s="1"/>
      <c r="HIA177" s="1"/>
      <c r="HIB177" s="1"/>
      <c r="HIC177" s="1"/>
      <c r="HID177" s="1"/>
      <c r="HIE177" s="1"/>
      <c r="HIF177" s="1"/>
      <c r="HIG177" s="1"/>
      <c r="HIH177" s="1"/>
      <c r="HII177" s="1"/>
      <c r="HIJ177" s="1"/>
      <c r="HIK177" s="1"/>
      <c r="HIL177" s="1"/>
      <c r="HIM177" s="1"/>
      <c r="HIN177" s="1"/>
      <c r="HIO177" s="1"/>
      <c r="HIP177" s="1"/>
      <c r="HIQ177" s="1"/>
      <c r="HIR177" s="1"/>
      <c r="HIS177" s="1"/>
      <c r="HIT177" s="1"/>
      <c r="HIU177" s="1"/>
      <c r="HIV177" s="1"/>
      <c r="HIW177" s="1"/>
      <c r="HIX177" s="1"/>
      <c r="HIY177" s="1"/>
      <c r="HIZ177" s="1"/>
      <c r="HJA177" s="1"/>
      <c r="HJB177" s="1"/>
      <c r="HJC177" s="1"/>
      <c r="HJD177" s="1"/>
      <c r="HJE177" s="1"/>
      <c r="HJF177" s="1"/>
      <c r="HJG177" s="1"/>
      <c r="HJH177" s="1"/>
      <c r="HJI177" s="1"/>
      <c r="HJJ177" s="1"/>
      <c r="HJK177" s="1"/>
      <c r="HJL177" s="1"/>
      <c r="HJM177" s="1"/>
      <c r="HJN177" s="1"/>
      <c r="HJO177" s="1"/>
      <c r="HJP177" s="1"/>
      <c r="HJQ177" s="1"/>
      <c r="HJR177" s="1"/>
      <c r="HJS177" s="1"/>
      <c r="HJT177" s="1"/>
      <c r="HJU177" s="1"/>
      <c r="HJV177" s="1"/>
      <c r="HJW177" s="1"/>
      <c r="HJX177" s="1"/>
      <c r="HJY177" s="1"/>
      <c r="HJZ177" s="1"/>
      <c r="HKA177" s="1"/>
      <c r="HKB177" s="1"/>
      <c r="HKC177" s="1"/>
      <c r="HKD177" s="1"/>
      <c r="HKE177" s="1"/>
      <c r="HKF177" s="1"/>
      <c r="HKG177" s="1"/>
      <c r="HKH177" s="1"/>
      <c r="HKI177" s="1"/>
      <c r="HKJ177" s="1"/>
      <c r="HKK177" s="1"/>
      <c r="HKL177" s="1"/>
      <c r="HKM177" s="1"/>
      <c r="HKN177" s="1"/>
      <c r="HKO177" s="1"/>
      <c r="HKP177" s="1"/>
      <c r="HKQ177" s="1"/>
      <c r="HKR177" s="1"/>
      <c r="HKS177" s="1"/>
      <c r="HKT177" s="1"/>
      <c r="HKU177" s="1"/>
      <c r="HKV177" s="1"/>
      <c r="HKW177" s="1"/>
      <c r="HKX177" s="1"/>
      <c r="HKY177" s="1"/>
      <c r="HKZ177" s="1"/>
      <c r="HLA177" s="1"/>
      <c r="HLB177" s="1"/>
      <c r="HLC177" s="1"/>
      <c r="HLD177" s="1"/>
      <c r="HLE177" s="1"/>
      <c r="HLF177" s="1"/>
      <c r="HLG177" s="1"/>
      <c r="HLH177" s="1"/>
      <c r="HLI177" s="1"/>
      <c r="HLJ177" s="1"/>
      <c r="HLK177" s="1"/>
      <c r="HLL177" s="1"/>
      <c r="HLM177" s="1"/>
      <c r="HLN177" s="1"/>
      <c r="HLO177" s="1"/>
      <c r="HLP177" s="1"/>
      <c r="HLQ177" s="1"/>
      <c r="HLR177" s="1"/>
      <c r="HLS177" s="1"/>
      <c r="HLT177" s="1"/>
      <c r="HLU177" s="1"/>
      <c r="HLV177" s="1"/>
      <c r="HLW177" s="1"/>
      <c r="HLX177" s="1"/>
      <c r="HLY177" s="1"/>
      <c r="HLZ177" s="1"/>
      <c r="HMA177" s="1"/>
      <c r="HMB177" s="1"/>
      <c r="HMC177" s="1"/>
      <c r="HMD177" s="1"/>
      <c r="HME177" s="1"/>
      <c r="HMF177" s="1"/>
      <c r="HMG177" s="1"/>
      <c r="HMH177" s="1"/>
      <c r="HMI177" s="1"/>
      <c r="HMJ177" s="1"/>
      <c r="HMK177" s="1"/>
      <c r="HML177" s="1"/>
      <c r="HMM177" s="1"/>
      <c r="HMN177" s="1"/>
      <c r="HMO177" s="1"/>
      <c r="HMP177" s="1"/>
      <c r="HMQ177" s="1"/>
      <c r="HMR177" s="1"/>
      <c r="HMS177" s="1"/>
      <c r="HMT177" s="1"/>
      <c r="HMU177" s="1"/>
      <c r="HMV177" s="1"/>
      <c r="HMW177" s="1"/>
      <c r="HMX177" s="1"/>
      <c r="HMY177" s="1"/>
      <c r="HMZ177" s="1"/>
      <c r="HNA177" s="1"/>
      <c r="HNB177" s="1"/>
      <c r="HNC177" s="1"/>
      <c r="HND177" s="1"/>
      <c r="HNE177" s="1"/>
      <c r="HNF177" s="1"/>
      <c r="HNG177" s="1"/>
      <c r="HNH177" s="1"/>
      <c r="HNI177" s="1"/>
      <c r="HNJ177" s="1"/>
      <c r="HNK177" s="1"/>
      <c r="HNL177" s="1"/>
      <c r="HNM177" s="1"/>
      <c r="HNN177" s="1"/>
      <c r="HNO177" s="1"/>
      <c r="HNP177" s="1"/>
      <c r="HNQ177" s="1"/>
      <c r="HNR177" s="1"/>
      <c r="HNS177" s="1"/>
      <c r="HNT177" s="1"/>
      <c r="HNU177" s="1"/>
      <c r="HNV177" s="1"/>
      <c r="HNW177" s="1"/>
      <c r="HNX177" s="1"/>
      <c r="HNY177" s="1"/>
      <c r="HNZ177" s="1"/>
      <c r="HOA177" s="1"/>
      <c r="HOB177" s="1"/>
      <c r="HOC177" s="1"/>
      <c r="HOD177" s="1"/>
      <c r="HOE177" s="1"/>
      <c r="HOF177" s="1"/>
      <c r="HOG177" s="1"/>
      <c r="HOH177" s="1"/>
      <c r="HOI177" s="1"/>
      <c r="HOJ177" s="1"/>
      <c r="HOK177" s="1"/>
      <c r="HOL177" s="1"/>
      <c r="HOM177" s="1"/>
      <c r="HON177" s="1"/>
      <c r="HOO177" s="1"/>
      <c r="HOP177" s="1"/>
      <c r="HOQ177" s="1"/>
      <c r="HOR177" s="1"/>
      <c r="HOS177" s="1"/>
      <c r="HOT177" s="1"/>
      <c r="HOU177" s="1"/>
      <c r="HOV177" s="1"/>
      <c r="HOW177" s="1"/>
      <c r="HOX177" s="1"/>
      <c r="HOY177" s="1"/>
      <c r="HOZ177" s="1"/>
      <c r="HPA177" s="1"/>
      <c r="HPB177" s="1"/>
      <c r="HPC177" s="1"/>
      <c r="HPD177" s="1"/>
      <c r="HPE177" s="1"/>
      <c r="HPF177" s="1"/>
      <c r="HPG177" s="1"/>
      <c r="HPH177" s="1"/>
      <c r="HPI177" s="1"/>
      <c r="HPJ177" s="1"/>
      <c r="HPK177" s="1"/>
      <c r="HPL177" s="1"/>
      <c r="HPM177" s="1"/>
      <c r="HPN177" s="1"/>
      <c r="HPO177" s="1"/>
      <c r="HPP177" s="1"/>
      <c r="HPQ177" s="1"/>
      <c r="HPR177" s="1"/>
      <c r="HPS177" s="1"/>
      <c r="HPT177" s="1"/>
      <c r="HPU177" s="1"/>
      <c r="HPV177" s="1"/>
      <c r="HPW177" s="1"/>
      <c r="HPX177" s="1"/>
      <c r="HPY177" s="1"/>
      <c r="HPZ177" s="1"/>
      <c r="HQA177" s="1"/>
      <c r="HQB177" s="1"/>
      <c r="HQC177" s="1"/>
      <c r="HQD177" s="1"/>
      <c r="HQE177" s="1"/>
      <c r="HQF177" s="1"/>
      <c r="HQG177" s="1"/>
      <c r="HQH177" s="1"/>
      <c r="HQI177" s="1"/>
      <c r="HQJ177" s="1"/>
      <c r="HQK177" s="1"/>
      <c r="HQL177" s="1"/>
      <c r="HQM177" s="1"/>
      <c r="HQN177" s="1"/>
      <c r="HQO177" s="1"/>
      <c r="HQP177" s="1"/>
      <c r="HQQ177" s="1"/>
      <c r="HQR177" s="1"/>
      <c r="HQS177" s="1"/>
      <c r="HQT177" s="1"/>
      <c r="HQU177" s="1"/>
      <c r="HQV177" s="1"/>
      <c r="HQW177" s="1"/>
      <c r="HQX177" s="1"/>
      <c r="HQY177" s="1"/>
      <c r="HQZ177" s="1"/>
      <c r="HRA177" s="1"/>
      <c r="HRB177" s="1"/>
      <c r="HRC177" s="1"/>
      <c r="HRD177" s="1"/>
      <c r="HRE177" s="1"/>
      <c r="HRF177" s="1"/>
      <c r="HRG177" s="1"/>
      <c r="HRH177" s="1"/>
      <c r="HRI177" s="1"/>
      <c r="HRJ177" s="1"/>
      <c r="HRK177" s="1"/>
      <c r="HRL177" s="1"/>
      <c r="HRM177" s="1"/>
      <c r="HRN177" s="1"/>
      <c r="HRO177" s="1"/>
      <c r="HRP177" s="1"/>
      <c r="HRQ177" s="1"/>
      <c r="HRR177" s="1"/>
      <c r="HRS177" s="1"/>
      <c r="HRT177" s="1"/>
      <c r="HRU177" s="1"/>
      <c r="HRV177" s="1"/>
      <c r="HRW177" s="1"/>
      <c r="HRX177" s="1"/>
      <c r="HRY177" s="1"/>
      <c r="HRZ177" s="1"/>
      <c r="HSA177" s="1"/>
      <c r="HSB177" s="1"/>
      <c r="HSC177" s="1"/>
      <c r="HSD177" s="1"/>
      <c r="HSE177" s="1"/>
      <c r="HSF177" s="1"/>
      <c r="HSG177" s="1"/>
      <c r="HSH177" s="1"/>
      <c r="HSI177" s="1"/>
      <c r="HSJ177" s="1"/>
      <c r="HSK177" s="1"/>
      <c r="HSL177" s="1"/>
      <c r="HSM177" s="1"/>
      <c r="HSN177" s="1"/>
      <c r="HSO177" s="1"/>
      <c r="HSP177" s="1"/>
      <c r="HSQ177" s="1"/>
      <c r="HSR177" s="1"/>
      <c r="HSS177" s="1"/>
      <c r="HST177" s="1"/>
      <c r="HSU177" s="1"/>
      <c r="HSV177" s="1"/>
      <c r="HSW177" s="1"/>
      <c r="HSX177" s="1"/>
      <c r="HSY177" s="1"/>
      <c r="HSZ177" s="1"/>
      <c r="HTA177" s="1"/>
      <c r="HTB177" s="1"/>
      <c r="HTC177" s="1"/>
      <c r="HTD177" s="1"/>
      <c r="HTE177" s="1"/>
      <c r="HTF177" s="1"/>
      <c r="HTG177" s="1"/>
      <c r="HTH177" s="1"/>
      <c r="HTI177" s="1"/>
      <c r="HTJ177" s="1"/>
      <c r="HTK177" s="1"/>
      <c r="HTL177" s="1"/>
      <c r="HTM177" s="1"/>
      <c r="HTN177" s="1"/>
      <c r="HTO177" s="1"/>
      <c r="HTP177" s="1"/>
      <c r="HTQ177" s="1"/>
      <c r="HTR177" s="1"/>
      <c r="HTS177" s="1"/>
      <c r="HTT177" s="1"/>
      <c r="HTU177" s="1"/>
      <c r="HTV177" s="1"/>
      <c r="HTW177" s="1"/>
      <c r="HTX177" s="1"/>
      <c r="HTY177" s="1"/>
      <c r="HTZ177" s="1"/>
      <c r="HUA177" s="1"/>
      <c r="HUB177" s="1"/>
      <c r="HUC177" s="1"/>
      <c r="HUD177" s="1"/>
      <c r="HUE177" s="1"/>
      <c r="HUF177" s="1"/>
      <c r="HUG177" s="1"/>
      <c r="HUH177" s="1"/>
      <c r="HUI177" s="1"/>
      <c r="HUJ177" s="1"/>
      <c r="HUK177" s="1"/>
      <c r="HUL177" s="1"/>
      <c r="HUM177" s="1"/>
      <c r="HUN177" s="1"/>
      <c r="HUO177" s="1"/>
      <c r="HUP177" s="1"/>
      <c r="HUQ177" s="1"/>
      <c r="HUR177" s="1"/>
      <c r="HUS177" s="1"/>
      <c r="HUT177" s="1"/>
      <c r="HUU177" s="1"/>
      <c r="HUV177" s="1"/>
      <c r="HUW177" s="1"/>
      <c r="HUX177" s="1"/>
      <c r="HUY177" s="1"/>
      <c r="HUZ177" s="1"/>
      <c r="HVA177" s="1"/>
      <c r="HVB177" s="1"/>
      <c r="HVC177" s="1"/>
      <c r="HVD177" s="1"/>
      <c r="HVE177" s="1"/>
      <c r="HVF177" s="1"/>
      <c r="HVG177" s="1"/>
      <c r="HVH177" s="1"/>
      <c r="HVI177" s="1"/>
      <c r="HVJ177" s="1"/>
      <c r="HVK177" s="1"/>
      <c r="HVL177" s="1"/>
      <c r="HVM177" s="1"/>
      <c r="HVN177" s="1"/>
      <c r="HVO177" s="1"/>
      <c r="HVP177" s="1"/>
      <c r="HVQ177" s="1"/>
      <c r="HVR177" s="1"/>
      <c r="HVS177" s="1"/>
      <c r="HVT177" s="1"/>
      <c r="HVU177" s="1"/>
      <c r="HVV177" s="1"/>
      <c r="HVW177" s="1"/>
      <c r="HVX177" s="1"/>
      <c r="HVY177" s="1"/>
      <c r="HVZ177" s="1"/>
      <c r="HWA177" s="1"/>
      <c r="HWB177" s="1"/>
      <c r="HWC177" s="1"/>
      <c r="HWD177" s="1"/>
      <c r="HWE177" s="1"/>
      <c r="HWF177" s="1"/>
      <c r="HWG177" s="1"/>
      <c r="HWH177" s="1"/>
      <c r="HWI177" s="1"/>
      <c r="HWJ177" s="1"/>
      <c r="HWK177" s="1"/>
      <c r="HWL177" s="1"/>
      <c r="HWM177" s="1"/>
      <c r="HWN177" s="1"/>
      <c r="HWO177" s="1"/>
      <c r="HWP177" s="1"/>
      <c r="HWQ177" s="1"/>
      <c r="HWR177" s="1"/>
      <c r="HWS177" s="1"/>
      <c r="HWT177" s="1"/>
      <c r="HWU177" s="1"/>
      <c r="HWV177" s="1"/>
      <c r="HWW177" s="1"/>
      <c r="HWX177" s="1"/>
      <c r="HWY177" s="1"/>
      <c r="HWZ177" s="1"/>
      <c r="HXA177" s="1"/>
      <c r="HXB177" s="1"/>
      <c r="HXC177" s="1"/>
      <c r="HXD177" s="1"/>
      <c r="HXE177" s="1"/>
      <c r="HXF177" s="1"/>
      <c r="HXG177" s="1"/>
      <c r="HXH177" s="1"/>
      <c r="HXI177" s="1"/>
      <c r="HXJ177" s="1"/>
      <c r="HXK177" s="1"/>
      <c r="HXL177" s="1"/>
      <c r="HXM177" s="1"/>
      <c r="HXN177" s="1"/>
      <c r="HXO177" s="1"/>
      <c r="HXP177" s="1"/>
      <c r="HXQ177" s="1"/>
      <c r="HXR177" s="1"/>
      <c r="HXS177" s="1"/>
      <c r="HXT177" s="1"/>
      <c r="HXU177" s="1"/>
      <c r="HXV177" s="1"/>
      <c r="HXW177" s="1"/>
      <c r="HXX177" s="1"/>
      <c r="HXY177" s="1"/>
      <c r="HXZ177" s="1"/>
      <c r="HYA177" s="1"/>
      <c r="HYB177" s="1"/>
      <c r="HYC177" s="1"/>
      <c r="HYD177" s="1"/>
      <c r="HYE177" s="1"/>
      <c r="HYF177" s="1"/>
      <c r="HYG177" s="1"/>
      <c r="HYH177" s="1"/>
      <c r="HYI177" s="1"/>
      <c r="HYJ177" s="1"/>
      <c r="HYK177" s="1"/>
      <c r="HYL177" s="1"/>
      <c r="HYM177" s="1"/>
      <c r="HYN177" s="1"/>
      <c r="HYO177" s="1"/>
      <c r="HYP177" s="1"/>
      <c r="HYQ177" s="1"/>
      <c r="HYR177" s="1"/>
      <c r="HYS177" s="1"/>
      <c r="HYT177" s="1"/>
      <c r="HYU177" s="1"/>
      <c r="HYV177" s="1"/>
      <c r="HYW177" s="1"/>
      <c r="HYX177" s="1"/>
      <c r="HYY177" s="1"/>
      <c r="HYZ177" s="1"/>
      <c r="HZA177" s="1"/>
      <c r="HZB177" s="1"/>
      <c r="HZC177" s="1"/>
      <c r="HZD177" s="1"/>
      <c r="HZE177" s="1"/>
      <c r="HZF177" s="1"/>
      <c r="HZG177" s="1"/>
      <c r="HZH177" s="1"/>
      <c r="HZI177" s="1"/>
      <c r="HZJ177" s="1"/>
      <c r="HZK177" s="1"/>
      <c r="HZL177" s="1"/>
      <c r="HZM177" s="1"/>
      <c r="HZN177" s="1"/>
      <c r="HZO177" s="1"/>
      <c r="HZP177" s="1"/>
      <c r="HZQ177" s="1"/>
      <c r="HZR177" s="1"/>
      <c r="HZS177" s="1"/>
      <c r="HZT177" s="1"/>
      <c r="HZU177" s="1"/>
      <c r="HZV177" s="1"/>
      <c r="HZW177" s="1"/>
      <c r="HZX177" s="1"/>
      <c r="HZY177" s="1"/>
      <c r="HZZ177" s="1"/>
      <c r="IAA177" s="1"/>
      <c r="IAB177" s="1"/>
      <c r="IAC177" s="1"/>
      <c r="IAD177" s="1"/>
      <c r="IAE177" s="1"/>
      <c r="IAF177" s="1"/>
      <c r="IAG177" s="1"/>
      <c r="IAH177" s="1"/>
      <c r="IAI177" s="1"/>
      <c r="IAJ177" s="1"/>
      <c r="IAK177" s="1"/>
      <c r="IAL177" s="1"/>
      <c r="IAM177" s="1"/>
      <c r="IAN177" s="1"/>
      <c r="IAO177" s="1"/>
      <c r="IAP177" s="1"/>
      <c r="IAQ177" s="1"/>
      <c r="IAR177" s="1"/>
      <c r="IAS177" s="1"/>
      <c r="IAT177" s="1"/>
      <c r="IAU177" s="1"/>
      <c r="IAV177" s="1"/>
      <c r="IAW177" s="1"/>
      <c r="IAX177" s="1"/>
      <c r="IAY177" s="1"/>
      <c r="IAZ177" s="1"/>
      <c r="IBA177" s="1"/>
      <c r="IBB177" s="1"/>
      <c r="IBC177" s="1"/>
      <c r="IBD177" s="1"/>
      <c r="IBE177" s="1"/>
      <c r="IBF177" s="1"/>
      <c r="IBG177" s="1"/>
      <c r="IBH177" s="1"/>
      <c r="IBI177" s="1"/>
      <c r="IBJ177" s="1"/>
      <c r="IBK177" s="1"/>
      <c r="IBL177" s="1"/>
      <c r="IBM177" s="1"/>
      <c r="IBN177" s="1"/>
      <c r="IBO177" s="1"/>
      <c r="IBP177" s="1"/>
      <c r="IBQ177" s="1"/>
      <c r="IBR177" s="1"/>
      <c r="IBS177" s="1"/>
      <c r="IBT177" s="1"/>
      <c r="IBU177" s="1"/>
      <c r="IBV177" s="1"/>
      <c r="IBW177" s="1"/>
      <c r="IBX177" s="1"/>
      <c r="IBY177" s="1"/>
      <c r="IBZ177" s="1"/>
      <c r="ICA177" s="1"/>
      <c r="ICB177" s="1"/>
      <c r="ICC177" s="1"/>
      <c r="ICD177" s="1"/>
      <c r="ICE177" s="1"/>
      <c r="ICF177" s="1"/>
      <c r="ICG177" s="1"/>
      <c r="ICH177" s="1"/>
      <c r="ICI177" s="1"/>
      <c r="ICJ177" s="1"/>
      <c r="ICK177" s="1"/>
      <c r="ICL177" s="1"/>
      <c r="ICM177" s="1"/>
      <c r="ICN177" s="1"/>
      <c r="ICO177" s="1"/>
      <c r="ICP177" s="1"/>
      <c r="ICQ177" s="1"/>
      <c r="ICR177" s="1"/>
      <c r="ICS177" s="1"/>
      <c r="ICT177" s="1"/>
      <c r="ICU177" s="1"/>
      <c r="ICV177" s="1"/>
      <c r="ICW177" s="1"/>
      <c r="ICX177" s="1"/>
      <c r="ICY177" s="1"/>
      <c r="ICZ177" s="1"/>
      <c r="IDA177" s="1"/>
      <c r="IDB177" s="1"/>
      <c r="IDC177" s="1"/>
      <c r="IDD177" s="1"/>
      <c r="IDE177" s="1"/>
      <c r="IDF177" s="1"/>
      <c r="IDG177" s="1"/>
      <c r="IDH177" s="1"/>
      <c r="IDI177" s="1"/>
      <c r="IDJ177" s="1"/>
      <c r="IDK177" s="1"/>
      <c r="IDL177" s="1"/>
      <c r="IDM177" s="1"/>
      <c r="IDN177" s="1"/>
      <c r="IDO177" s="1"/>
      <c r="IDP177" s="1"/>
      <c r="IDQ177" s="1"/>
      <c r="IDR177" s="1"/>
      <c r="IDS177" s="1"/>
      <c r="IDT177" s="1"/>
      <c r="IDU177" s="1"/>
      <c r="IDV177" s="1"/>
      <c r="IDW177" s="1"/>
      <c r="IDX177" s="1"/>
      <c r="IDY177" s="1"/>
      <c r="IDZ177" s="1"/>
      <c r="IEA177" s="1"/>
      <c r="IEB177" s="1"/>
      <c r="IEC177" s="1"/>
      <c r="IED177" s="1"/>
      <c r="IEE177" s="1"/>
      <c r="IEF177" s="1"/>
      <c r="IEG177" s="1"/>
      <c r="IEH177" s="1"/>
      <c r="IEI177" s="1"/>
      <c r="IEJ177" s="1"/>
      <c r="IEK177" s="1"/>
      <c r="IEL177" s="1"/>
      <c r="IEM177" s="1"/>
      <c r="IEN177" s="1"/>
      <c r="IEO177" s="1"/>
      <c r="IEP177" s="1"/>
      <c r="IEQ177" s="1"/>
      <c r="IER177" s="1"/>
      <c r="IES177" s="1"/>
      <c r="IET177" s="1"/>
      <c r="IEU177" s="1"/>
      <c r="IEV177" s="1"/>
      <c r="IEW177" s="1"/>
      <c r="IEX177" s="1"/>
      <c r="IEY177" s="1"/>
      <c r="IEZ177" s="1"/>
      <c r="IFA177" s="1"/>
      <c r="IFB177" s="1"/>
      <c r="IFC177" s="1"/>
      <c r="IFD177" s="1"/>
      <c r="IFE177" s="1"/>
      <c r="IFF177" s="1"/>
      <c r="IFG177" s="1"/>
      <c r="IFH177" s="1"/>
      <c r="IFI177" s="1"/>
      <c r="IFJ177" s="1"/>
      <c r="IFK177" s="1"/>
      <c r="IFL177" s="1"/>
      <c r="IFM177" s="1"/>
      <c r="IFN177" s="1"/>
      <c r="IFO177" s="1"/>
      <c r="IFP177" s="1"/>
      <c r="IFQ177" s="1"/>
      <c r="IFR177" s="1"/>
      <c r="IFS177" s="1"/>
      <c r="IFT177" s="1"/>
      <c r="IFU177" s="1"/>
      <c r="IFV177" s="1"/>
      <c r="IFW177" s="1"/>
      <c r="IFX177" s="1"/>
      <c r="IFY177" s="1"/>
      <c r="IFZ177" s="1"/>
      <c r="IGA177" s="1"/>
      <c r="IGB177" s="1"/>
      <c r="IGC177" s="1"/>
      <c r="IGD177" s="1"/>
      <c r="IGE177" s="1"/>
      <c r="IGF177" s="1"/>
      <c r="IGG177" s="1"/>
      <c r="IGH177" s="1"/>
      <c r="IGI177" s="1"/>
      <c r="IGJ177" s="1"/>
      <c r="IGK177" s="1"/>
      <c r="IGL177" s="1"/>
      <c r="IGM177" s="1"/>
      <c r="IGN177" s="1"/>
      <c r="IGO177" s="1"/>
      <c r="IGP177" s="1"/>
      <c r="IGQ177" s="1"/>
      <c r="IGR177" s="1"/>
      <c r="IGS177" s="1"/>
      <c r="IGT177" s="1"/>
      <c r="IGU177" s="1"/>
      <c r="IGV177" s="1"/>
      <c r="IGW177" s="1"/>
      <c r="IGX177" s="1"/>
      <c r="IGY177" s="1"/>
      <c r="IGZ177" s="1"/>
      <c r="IHA177" s="1"/>
      <c r="IHB177" s="1"/>
      <c r="IHC177" s="1"/>
      <c r="IHD177" s="1"/>
      <c r="IHE177" s="1"/>
      <c r="IHF177" s="1"/>
      <c r="IHG177" s="1"/>
      <c r="IHH177" s="1"/>
      <c r="IHI177" s="1"/>
      <c r="IHJ177" s="1"/>
      <c r="IHK177" s="1"/>
      <c r="IHL177" s="1"/>
      <c r="IHM177" s="1"/>
      <c r="IHN177" s="1"/>
      <c r="IHO177" s="1"/>
      <c r="IHP177" s="1"/>
      <c r="IHQ177" s="1"/>
      <c r="IHR177" s="1"/>
      <c r="IHS177" s="1"/>
      <c r="IHT177" s="1"/>
      <c r="IHU177" s="1"/>
      <c r="IHV177" s="1"/>
      <c r="IHW177" s="1"/>
      <c r="IHX177" s="1"/>
      <c r="IHY177" s="1"/>
      <c r="IHZ177" s="1"/>
      <c r="IIA177" s="1"/>
      <c r="IIB177" s="1"/>
      <c r="IIC177" s="1"/>
      <c r="IID177" s="1"/>
      <c r="IIE177" s="1"/>
      <c r="IIF177" s="1"/>
      <c r="IIG177" s="1"/>
      <c r="IIH177" s="1"/>
      <c r="III177" s="1"/>
      <c r="IIJ177" s="1"/>
      <c r="IIK177" s="1"/>
      <c r="IIL177" s="1"/>
      <c r="IIM177" s="1"/>
      <c r="IIN177" s="1"/>
      <c r="IIO177" s="1"/>
      <c r="IIP177" s="1"/>
      <c r="IIQ177" s="1"/>
      <c r="IIR177" s="1"/>
      <c r="IIS177" s="1"/>
      <c r="IIT177" s="1"/>
      <c r="IIU177" s="1"/>
      <c r="IIV177" s="1"/>
      <c r="IIW177" s="1"/>
      <c r="IIX177" s="1"/>
      <c r="IIY177" s="1"/>
      <c r="IIZ177" s="1"/>
      <c r="IJA177" s="1"/>
      <c r="IJB177" s="1"/>
      <c r="IJC177" s="1"/>
      <c r="IJD177" s="1"/>
      <c r="IJE177" s="1"/>
      <c r="IJF177" s="1"/>
      <c r="IJG177" s="1"/>
      <c r="IJH177" s="1"/>
      <c r="IJI177" s="1"/>
      <c r="IJJ177" s="1"/>
      <c r="IJK177" s="1"/>
      <c r="IJL177" s="1"/>
      <c r="IJM177" s="1"/>
      <c r="IJN177" s="1"/>
      <c r="IJO177" s="1"/>
      <c r="IJP177" s="1"/>
      <c r="IJQ177" s="1"/>
      <c r="IJR177" s="1"/>
      <c r="IJS177" s="1"/>
      <c r="IJT177" s="1"/>
      <c r="IJU177" s="1"/>
      <c r="IJV177" s="1"/>
      <c r="IJW177" s="1"/>
      <c r="IJX177" s="1"/>
      <c r="IJY177" s="1"/>
      <c r="IJZ177" s="1"/>
      <c r="IKA177" s="1"/>
      <c r="IKB177" s="1"/>
      <c r="IKC177" s="1"/>
      <c r="IKD177" s="1"/>
      <c r="IKE177" s="1"/>
      <c r="IKF177" s="1"/>
      <c r="IKG177" s="1"/>
      <c r="IKH177" s="1"/>
      <c r="IKI177" s="1"/>
      <c r="IKJ177" s="1"/>
      <c r="IKK177" s="1"/>
      <c r="IKL177" s="1"/>
      <c r="IKM177" s="1"/>
      <c r="IKN177" s="1"/>
      <c r="IKO177" s="1"/>
      <c r="IKP177" s="1"/>
      <c r="IKQ177" s="1"/>
      <c r="IKR177" s="1"/>
      <c r="IKS177" s="1"/>
      <c r="IKT177" s="1"/>
      <c r="IKU177" s="1"/>
      <c r="IKV177" s="1"/>
      <c r="IKW177" s="1"/>
      <c r="IKX177" s="1"/>
      <c r="IKY177" s="1"/>
      <c r="IKZ177" s="1"/>
      <c r="ILA177" s="1"/>
      <c r="ILB177" s="1"/>
      <c r="ILC177" s="1"/>
      <c r="ILD177" s="1"/>
      <c r="ILE177" s="1"/>
      <c r="ILF177" s="1"/>
      <c r="ILG177" s="1"/>
      <c r="ILH177" s="1"/>
      <c r="ILI177" s="1"/>
      <c r="ILJ177" s="1"/>
      <c r="ILK177" s="1"/>
      <c r="ILL177" s="1"/>
      <c r="ILM177" s="1"/>
      <c r="ILN177" s="1"/>
      <c r="ILO177" s="1"/>
      <c r="ILP177" s="1"/>
      <c r="ILQ177" s="1"/>
      <c r="ILR177" s="1"/>
      <c r="ILS177" s="1"/>
      <c r="ILT177" s="1"/>
      <c r="ILU177" s="1"/>
      <c r="ILV177" s="1"/>
      <c r="ILW177" s="1"/>
      <c r="ILX177" s="1"/>
      <c r="ILY177" s="1"/>
      <c r="ILZ177" s="1"/>
      <c r="IMA177" s="1"/>
      <c r="IMB177" s="1"/>
      <c r="IMC177" s="1"/>
      <c r="IMD177" s="1"/>
      <c r="IME177" s="1"/>
      <c r="IMF177" s="1"/>
      <c r="IMG177" s="1"/>
      <c r="IMH177" s="1"/>
      <c r="IMI177" s="1"/>
      <c r="IMJ177" s="1"/>
      <c r="IMK177" s="1"/>
      <c r="IML177" s="1"/>
      <c r="IMM177" s="1"/>
      <c r="IMN177" s="1"/>
      <c r="IMO177" s="1"/>
      <c r="IMP177" s="1"/>
      <c r="IMQ177" s="1"/>
      <c r="IMR177" s="1"/>
      <c r="IMS177" s="1"/>
      <c r="IMT177" s="1"/>
      <c r="IMU177" s="1"/>
      <c r="IMV177" s="1"/>
      <c r="IMW177" s="1"/>
      <c r="IMX177" s="1"/>
      <c r="IMY177" s="1"/>
      <c r="IMZ177" s="1"/>
      <c r="INA177" s="1"/>
      <c r="INB177" s="1"/>
      <c r="INC177" s="1"/>
      <c r="IND177" s="1"/>
      <c r="INE177" s="1"/>
      <c r="INF177" s="1"/>
      <c r="ING177" s="1"/>
      <c r="INH177" s="1"/>
      <c r="INI177" s="1"/>
      <c r="INJ177" s="1"/>
      <c r="INK177" s="1"/>
      <c r="INL177" s="1"/>
      <c r="INM177" s="1"/>
      <c r="INN177" s="1"/>
      <c r="INO177" s="1"/>
      <c r="INP177" s="1"/>
      <c r="INQ177" s="1"/>
      <c r="INR177" s="1"/>
      <c r="INS177" s="1"/>
      <c r="INT177" s="1"/>
      <c r="INU177" s="1"/>
      <c r="INV177" s="1"/>
      <c r="INW177" s="1"/>
      <c r="INX177" s="1"/>
      <c r="INY177" s="1"/>
      <c r="INZ177" s="1"/>
      <c r="IOA177" s="1"/>
      <c r="IOB177" s="1"/>
      <c r="IOC177" s="1"/>
      <c r="IOD177" s="1"/>
      <c r="IOE177" s="1"/>
      <c r="IOF177" s="1"/>
      <c r="IOG177" s="1"/>
      <c r="IOH177" s="1"/>
      <c r="IOI177" s="1"/>
      <c r="IOJ177" s="1"/>
      <c r="IOK177" s="1"/>
      <c r="IOL177" s="1"/>
      <c r="IOM177" s="1"/>
      <c r="ION177" s="1"/>
      <c r="IOO177" s="1"/>
      <c r="IOP177" s="1"/>
      <c r="IOQ177" s="1"/>
      <c r="IOR177" s="1"/>
      <c r="IOS177" s="1"/>
      <c r="IOT177" s="1"/>
      <c r="IOU177" s="1"/>
      <c r="IOV177" s="1"/>
      <c r="IOW177" s="1"/>
      <c r="IOX177" s="1"/>
      <c r="IOY177" s="1"/>
      <c r="IOZ177" s="1"/>
      <c r="IPA177" s="1"/>
      <c r="IPB177" s="1"/>
      <c r="IPC177" s="1"/>
      <c r="IPD177" s="1"/>
      <c r="IPE177" s="1"/>
      <c r="IPF177" s="1"/>
      <c r="IPG177" s="1"/>
      <c r="IPH177" s="1"/>
      <c r="IPI177" s="1"/>
      <c r="IPJ177" s="1"/>
      <c r="IPK177" s="1"/>
      <c r="IPL177" s="1"/>
      <c r="IPM177" s="1"/>
      <c r="IPN177" s="1"/>
      <c r="IPO177" s="1"/>
      <c r="IPP177" s="1"/>
      <c r="IPQ177" s="1"/>
      <c r="IPR177" s="1"/>
      <c r="IPS177" s="1"/>
      <c r="IPT177" s="1"/>
      <c r="IPU177" s="1"/>
      <c r="IPV177" s="1"/>
      <c r="IPW177" s="1"/>
      <c r="IPX177" s="1"/>
      <c r="IPY177" s="1"/>
      <c r="IPZ177" s="1"/>
      <c r="IQA177" s="1"/>
      <c r="IQB177" s="1"/>
      <c r="IQC177" s="1"/>
      <c r="IQD177" s="1"/>
      <c r="IQE177" s="1"/>
      <c r="IQF177" s="1"/>
      <c r="IQG177" s="1"/>
      <c r="IQH177" s="1"/>
      <c r="IQI177" s="1"/>
      <c r="IQJ177" s="1"/>
      <c r="IQK177" s="1"/>
      <c r="IQL177" s="1"/>
      <c r="IQM177" s="1"/>
      <c r="IQN177" s="1"/>
      <c r="IQO177" s="1"/>
      <c r="IQP177" s="1"/>
      <c r="IQQ177" s="1"/>
      <c r="IQR177" s="1"/>
      <c r="IQS177" s="1"/>
      <c r="IQT177" s="1"/>
      <c r="IQU177" s="1"/>
      <c r="IQV177" s="1"/>
      <c r="IQW177" s="1"/>
      <c r="IQX177" s="1"/>
      <c r="IQY177" s="1"/>
      <c r="IQZ177" s="1"/>
      <c r="IRA177" s="1"/>
      <c r="IRB177" s="1"/>
      <c r="IRC177" s="1"/>
      <c r="IRD177" s="1"/>
      <c r="IRE177" s="1"/>
      <c r="IRF177" s="1"/>
      <c r="IRG177" s="1"/>
      <c r="IRH177" s="1"/>
      <c r="IRI177" s="1"/>
      <c r="IRJ177" s="1"/>
      <c r="IRK177" s="1"/>
      <c r="IRL177" s="1"/>
      <c r="IRM177" s="1"/>
      <c r="IRN177" s="1"/>
      <c r="IRO177" s="1"/>
      <c r="IRP177" s="1"/>
      <c r="IRQ177" s="1"/>
      <c r="IRR177" s="1"/>
      <c r="IRS177" s="1"/>
      <c r="IRT177" s="1"/>
      <c r="IRU177" s="1"/>
      <c r="IRV177" s="1"/>
      <c r="IRW177" s="1"/>
      <c r="IRX177" s="1"/>
      <c r="IRY177" s="1"/>
      <c r="IRZ177" s="1"/>
      <c r="ISA177" s="1"/>
      <c r="ISB177" s="1"/>
      <c r="ISC177" s="1"/>
      <c r="ISD177" s="1"/>
      <c r="ISE177" s="1"/>
      <c r="ISF177" s="1"/>
      <c r="ISG177" s="1"/>
      <c r="ISH177" s="1"/>
      <c r="ISI177" s="1"/>
      <c r="ISJ177" s="1"/>
      <c r="ISK177" s="1"/>
      <c r="ISL177" s="1"/>
      <c r="ISM177" s="1"/>
      <c r="ISN177" s="1"/>
      <c r="ISO177" s="1"/>
      <c r="ISP177" s="1"/>
      <c r="ISQ177" s="1"/>
      <c r="ISR177" s="1"/>
      <c r="ISS177" s="1"/>
      <c r="IST177" s="1"/>
      <c r="ISU177" s="1"/>
      <c r="ISV177" s="1"/>
      <c r="ISW177" s="1"/>
      <c r="ISX177" s="1"/>
      <c r="ISY177" s="1"/>
      <c r="ISZ177" s="1"/>
      <c r="ITA177" s="1"/>
      <c r="ITB177" s="1"/>
      <c r="ITC177" s="1"/>
      <c r="ITD177" s="1"/>
      <c r="ITE177" s="1"/>
      <c r="ITF177" s="1"/>
      <c r="ITG177" s="1"/>
      <c r="ITH177" s="1"/>
      <c r="ITI177" s="1"/>
      <c r="ITJ177" s="1"/>
      <c r="ITK177" s="1"/>
      <c r="ITL177" s="1"/>
      <c r="ITM177" s="1"/>
      <c r="ITN177" s="1"/>
      <c r="ITO177" s="1"/>
      <c r="ITP177" s="1"/>
      <c r="ITQ177" s="1"/>
      <c r="ITR177" s="1"/>
      <c r="ITS177" s="1"/>
      <c r="ITT177" s="1"/>
      <c r="ITU177" s="1"/>
      <c r="ITV177" s="1"/>
      <c r="ITW177" s="1"/>
      <c r="ITX177" s="1"/>
      <c r="ITY177" s="1"/>
      <c r="ITZ177" s="1"/>
      <c r="IUA177" s="1"/>
      <c r="IUB177" s="1"/>
      <c r="IUC177" s="1"/>
      <c r="IUD177" s="1"/>
      <c r="IUE177" s="1"/>
      <c r="IUF177" s="1"/>
      <c r="IUG177" s="1"/>
      <c r="IUH177" s="1"/>
      <c r="IUI177" s="1"/>
      <c r="IUJ177" s="1"/>
      <c r="IUK177" s="1"/>
      <c r="IUL177" s="1"/>
      <c r="IUM177" s="1"/>
      <c r="IUN177" s="1"/>
      <c r="IUO177" s="1"/>
      <c r="IUP177" s="1"/>
      <c r="IUQ177" s="1"/>
      <c r="IUR177" s="1"/>
      <c r="IUS177" s="1"/>
      <c r="IUT177" s="1"/>
      <c r="IUU177" s="1"/>
      <c r="IUV177" s="1"/>
      <c r="IUW177" s="1"/>
      <c r="IUX177" s="1"/>
      <c r="IUY177" s="1"/>
      <c r="IUZ177" s="1"/>
      <c r="IVA177" s="1"/>
      <c r="IVB177" s="1"/>
      <c r="IVC177" s="1"/>
      <c r="IVD177" s="1"/>
      <c r="IVE177" s="1"/>
      <c r="IVF177" s="1"/>
      <c r="IVG177" s="1"/>
      <c r="IVH177" s="1"/>
      <c r="IVI177" s="1"/>
      <c r="IVJ177" s="1"/>
      <c r="IVK177" s="1"/>
      <c r="IVL177" s="1"/>
      <c r="IVM177" s="1"/>
      <c r="IVN177" s="1"/>
      <c r="IVO177" s="1"/>
      <c r="IVP177" s="1"/>
      <c r="IVQ177" s="1"/>
      <c r="IVR177" s="1"/>
      <c r="IVS177" s="1"/>
      <c r="IVT177" s="1"/>
      <c r="IVU177" s="1"/>
      <c r="IVV177" s="1"/>
      <c r="IVW177" s="1"/>
      <c r="IVX177" s="1"/>
      <c r="IVY177" s="1"/>
      <c r="IVZ177" s="1"/>
      <c r="IWA177" s="1"/>
      <c r="IWB177" s="1"/>
      <c r="IWC177" s="1"/>
      <c r="IWD177" s="1"/>
      <c r="IWE177" s="1"/>
      <c r="IWF177" s="1"/>
      <c r="IWG177" s="1"/>
      <c r="IWH177" s="1"/>
      <c r="IWI177" s="1"/>
      <c r="IWJ177" s="1"/>
      <c r="IWK177" s="1"/>
      <c r="IWL177" s="1"/>
      <c r="IWM177" s="1"/>
      <c r="IWN177" s="1"/>
      <c r="IWO177" s="1"/>
      <c r="IWP177" s="1"/>
      <c r="IWQ177" s="1"/>
      <c r="IWR177" s="1"/>
      <c r="IWS177" s="1"/>
      <c r="IWT177" s="1"/>
      <c r="IWU177" s="1"/>
      <c r="IWV177" s="1"/>
      <c r="IWW177" s="1"/>
      <c r="IWX177" s="1"/>
      <c r="IWY177" s="1"/>
      <c r="IWZ177" s="1"/>
      <c r="IXA177" s="1"/>
      <c r="IXB177" s="1"/>
      <c r="IXC177" s="1"/>
      <c r="IXD177" s="1"/>
      <c r="IXE177" s="1"/>
      <c r="IXF177" s="1"/>
      <c r="IXG177" s="1"/>
      <c r="IXH177" s="1"/>
      <c r="IXI177" s="1"/>
      <c r="IXJ177" s="1"/>
      <c r="IXK177" s="1"/>
      <c r="IXL177" s="1"/>
      <c r="IXM177" s="1"/>
      <c r="IXN177" s="1"/>
      <c r="IXO177" s="1"/>
      <c r="IXP177" s="1"/>
      <c r="IXQ177" s="1"/>
      <c r="IXR177" s="1"/>
      <c r="IXS177" s="1"/>
      <c r="IXT177" s="1"/>
      <c r="IXU177" s="1"/>
      <c r="IXV177" s="1"/>
      <c r="IXW177" s="1"/>
      <c r="IXX177" s="1"/>
      <c r="IXY177" s="1"/>
      <c r="IXZ177" s="1"/>
      <c r="IYA177" s="1"/>
      <c r="IYB177" s="1"/>
      <c r="IYC177" s="1"/>
      <c r="IYD177" s="1"/>
      <c r="IYE177" s="1"/>
      <c r="IYF177" s="1"/>
      <c r="IYG177" s="1"/>
      <c r="IYH177" s="1"/>
      <c r="IYI177" s="1"/>
      <c r="IYJ177" s="1"/>
      <c r="IYK177" s="1"/>
      <c r="IYL177" s="1"/>
      <c r="IYM177" s="1"/>
      <c r="IYN177" s="1"/>
      <c r="IYO177" s="1"/>
      <c r="IYP177" s="1"/>
      <c r="IYQ177" s="1"/>
      <c r="IYR177" s="1"/>
      <c r="IYS177" s="1"/>
      <c r="IYT177" s="1"/>
      <c r="IYU177" s="1"/>
      <c r="IYV177" s="1"/>
      <c r="IYW177" s="1"/>
      <c r="IYX177" s="1"/>
      <c r="IYY177" s="1"/>
      <c r="IYZ177" s="1"/>
      <c r="IZA177" s="1"/>
      <c r="IZB177" s="1"/>
      <c r="IZC177" s="1"/>
      <c r="IZD177" s="1"/>
      <c r="IZE177" s="1"/>
      <c r="IZF177" s="1"/>
      <c r="IZG177" s="1"/>
      <c r="IZH177" s="1"/>
      <c r="IZI177" s="1"/>
      <c r="IZJ177" s="1"/>
      <c r="IZK177" s="1"/>
      <c r="IZL177" s="1"/>
      <c r="IZM177" s="1"/>
      <c r="IZN177" s="1"/>
      <c r="IZO177" s="1"/>
      <c r="IZP177" s="1"/>
      <c r="IZQ177" s="1"/>
      <c r="IZR177" s="1"/>
      <c r="IZS177" s="1"/>
      <c r="IZT177" s="1"/>
      <c r="IZU177" s="1"/>
      <c r="IZV177" s="1"/>
      <c r="IZW177" s="1"/>
      <c r="IZX177" s="1"/>
      <c r="IZY177" s="1"/>
      <c r="IZZ177" s="1"/>
      <c r="JAA177" s="1"/>
      <c r="JAB177" s="1"/>
      <c r="JAC177" s="1"/>
      <c r="JAD177" s="1"/>
      <c r="JAE177" s="1"/>
      <c r="JAF177" s="1"/>
      <c r="JAG177" s="1"/>
      <c r="JAH177" s="1"/>
      <c r="JAI177" s="1"/>
      <c r="JAJ177" s="1"/>
      <c r="JAK177" s="1"/>
      <c r="JAL177" s="1"/>
      <c r="JAM177" s="1"/>
      <c r="JAN177" s="1"/>
      <c r="JAO177" s="1"/>
      <c r="JAP177" s="1"/>
      <c r="JAQ177" s="1"/>
      <c r="JAR177" s="1"/>
      <c r="JAS177" s="1"/>
      <c r="JAT177" s="1"/>
      <c r="JAU177" s="1"/>
      <c r="JAV177" s="1"/>
      <c r="JAW177" s="1"/>
      <c r="JAX177" s="1"/>
      <c r="JAY177" s="1"/>
      <c r="JAZ177" s="1"/>
      <c r="JBA177" s="1"/>
      <c r="JBB177" s="1"/>
      <c r="JBC177" s="1"/>
      <c r="JBD177" s="1"/>
      <c r="JBE177" s="1"/>
      <c r="JBF177" s="1"/>
      <c r="JBG177" s="1"/>
      <c r="JBH177" s="1"/>
      <c r="JBI177" s="1"/>
      <c r="JBJ177" s="1"/>
      <c r="JBK177" s="1"/>
      <c r="JBL177" s="1"/>
      <c r="JBM177" s="1"/>
      <c r="JBN177" s="1"/>
      <c r="JBO177" s="1"/>
      <c r="JBP177" s="1"/>
      <c r="JBQ177" s="1"/>
      <c r="JBR177" s="1"/>
      <c r="JBS177" s="1"/>
      <c r="JBT177" s="1"/>
      <c r="JBU177" s="1"/>
      <c r="JBV177" s="1"/>
      <c r="JBW177" s="1"/>
      <c r="JBX177" s="1"/>
      <c r="JBY177" s="1"/>
      <c r="JBZ177" s="1"/>
      <c r="JCA177" s="1"/>
      <c r="JCB177" s="1"/>
      <c r="JCC177" s="1"/>
      <c r="JCD177" s="1"/>
      <c r="JCE177" s="1"/>
      <c r="JCF177" s="1"/>
      <c r="JCG177" s="1"/>
      <c r="JCH177" s="1"/>
      <c r="JCI177" s="1"/>
      <c r="JCJ177" s="1"/>
      <c r="JCK177" s="1"/>
      <c r="JCL177" s="1"/>
      <c r="JCM177" s="1"/>
      <c r="JCN177" s="1"/>
      <c r="JCO177" s="1"/>
      <c r="JCP177" s="1"/>
      <c r="JCQ177" s="1"/>
      <c r="JCR177" s="1"/>
      <c r="JCS177" s="1"/>
      <c r="JCT177" s="1"/>
      <c r="JCU177" s="1"/>
      <c r="JCV177" s="1"/>
      <c r="JCW177" s="1"/>
      <c r="JCX177" s="1"/>
      <c r="JCY177" s="1"/>
      <c r="JCZ177" s="1"/>
      <c r="JDA177" s="1"/>
      <c r="JDB177" s="1"/>
      <c r="JDC177" s="1"/>
      <c r="JDD177" s="1"/>
      <c r="JDE177" s="1"/>
      <c r="JDF177" s="1"/>
      <c r="JDG177" s="1"/>
      <c r="JDH177" s="1"/>
      <c r="JDI177" s="1"/>
      <c r="JDJ177" s="1"/>
      <c r="JDK177" s="1"/>
      <c r="JDL177" s="1"/>
      <c r="JDM177" s="1"/>
      <c r="JDN177" s="1"/>
      <c r="JDO177" s="1"/>
      <c r="JDP177" s="1"/>
      <c r="JDQ177" s="1"/>
      <c r="JDR177" s="1"/>
      <c r="JDS177" s="1"/>
      <c r="JDT177" s="1"/>
      <c r="JDU177" s="1"/>
      <c r="JDV177" s="1"/>
      <c r="JDW177" s="1"/>
      <c r="JDX177" s="1"/>
      <c r="JDY177" s="1"/>
      <c r="JDZ177" s="1"/>
      <c r="JEA177" s="1"/>
      <c r="JEB177" s="1"/>
      <c r="JEC177" s="1"/>
      <c r="JED177" s="1"/>
      <c r="JEE177" s="1"/>
      <c r="JEF177" s="1"/>
      <c r="JEG177" s="1"/>
      <c r="JEH177" s="1"/>
      <c r="JEI177" s="1"/>
      <c r="JEJ177" s="1"/>
      <c r="JEK177" s="1"/>
      <c r="JEL177" s="1"/>
      <c r="JEM177" s="1"/>
      <c r="JEN177" s="1"/>
      <c r="JEO177" s="1"/>
      <c r="JEP177" s="1"/>
      <c r="JEQ177" s="1"/>
      <c r="JER177" s="1"/>
      <c r="JES177" s="1"/>
      <c r="JET177" s="1"/>
      <c r="JEU177" s="1"/>
      <c r="JEV177" s="1"/>
      <c r="JEW177" s="1"/>
      <c r="JEX177" s="1"/>
      <c r="JEY177" s="1"/>
      <c r="JEZ177" s="1"/>
      <c r="JFA177" s="1"/>
      <c r="JFB177" s="1"/>
      <c r="JFC177" s="1"/>
      <c r="JFD177" s="1"/>
      <c r="JFE177" s="1"/>
      <c r="JFF177" s="1"/>
      <c r="JFG177" s="1"/>
      <c r="JFH177" s="1"/>
      <c r="JFI177" s="1"/>
      <c r="JFJ177" s="1"/>
      <c r="JFK177" s="1"/>
      <c r="JFL177" s="1"/>
      <c r="JFM177" s="1"/>
      <c r="JFN177" s="1"/>
      <c r="JFO177" s="1"/>
      <c r="JFP177" s="1"/>
      <c r="JFQ177" s="1"/>
      <c r="JFR177" s="1"/>
      <c r="JFS177" s="1"/>
      <c r="JFT177" s="1"/>
      <c r="JFU177" s="1"/>
      <c r="JFV177" s="1"/>
      <c r="JFW177" s="1"/>
      <c r="JFX177" s="1"/>
      <c r="JFY177" s="1"/>
      <c r="JFZ177" s="1"/>
      <c r="JGA177" s="1"/>
      <c r="JGB177" s="1"/>
      <c r="JGC177" s="1"/>
      <c r="JGD177" s="1"/>
      <c r="JGE177" s="1"/>
      <c r="JGF177" s="1"/>
      <c r="JGG177" s="1"/>
      <c r="JGH177" s="1"/>
      <c r="JGI177" s="1"/>
      <c r="JGJ177" s="1"/>
      <c r="JGK177" s="1"/>
      <c r="JGL177" s="1"/>
      <c r="JGM177" s="1"/>
      <c r="JGN177" s="1"/>
      <c r="JGO177" s="1"/>
      <c r="JGP177" s="1"/>
      <c r="JGQ177" s="1"/>
      <c r="JGR177" s="1"/>
      <c r="JGS177" s="1"/>
      <c r="JGT177" s="1"/>
      <c r="JGU177" s="1"/>
      <c r="JGV177" s="1"/>
      <c r="JGW177" s="1"/>
      <c r="JGX177" s="1"/>
      <c r="JGY177" s="1"/>
      <c r="JGZ177" s="1"/>
      <c r="JHA177" s="1"/>
      <c r="JHB177" s="1"/>
      <c r="JHC177" s="1"/>
      <c r="JHD177" s="1"/>
      <c r="JHE177" s="1"/>
      <c r="JHF177" s="1"/>
      <c r="JHG177" s="1"/>
      <c r="JHH177" s="1"/>
      <c r="JHI177" s="1"/>
      <c r="JHJ177" s="1"/>
      <c r="JHK177" s="1"/>
      <c r="JHL177" s="1"/>
      <c r="JHM177" s="1"/>
      <c r="JHN177" s="1"/>
      <c r="JHO177" s="1"/>
      <c r="JHP177" s="1"/>
      <c r="JHQ177" s="1"/>
      <c r="JHR177" s="1"/>
      <c r="JHS177" s="1"/>
      <c r="JHT177" s="1"/>
      <c r="JHU177" s="1"/>
      <c r="JHV177" s="1"/>
      <c r="JHW177" s="1"/>
      <c r="JHX177" s="1"/>
      <c r="JHY177" s="1"/>
      <c r="JHZ177" s="1"/>
      <c r="JIA177" s="1"/>
      <c r="JIB177" s="1"/>
      <c r="JIC177" s="1"/>
      <c r="JID177" s="1"/>
      <c r="JIE177" s="1"/>
      <c r="JIF177" s="1"/>
      <c r="JIG177" s="1"/>
      <c r="JIH177" s="1"/>
      <c r="JII177" s="1"/>
      <c r="JIJ177" s="1"/>
      <c r="JIK177" s="1"/>
      <c r="JIL177" s="1"/>
      <c r="JIM177" s="1"/>
      <c r="JIN177" s="1"/>
      <c r="JIO177" s="1"/>
      <c r="JIP177" s="1"/>
      <c r="JIQ177" s="1"/>
      <c r="JIR177" s="1"/>
      <c r="JIS177" s="1"/>
      <c r="JIT177" s="1"/>
      <c r="JIU177" s="1"/>
      <c r="JIV177" s="1"/>
      <c r="JIW177" s="1"/>
      <c r="JIX177" s="1"/>
      <c r="JIY177" s="1"/>
      <c r="JIZ177" s="1"/>
      <c r="JJA177" s="1"/>
      <c r="JJB177" s="1"/>
      <c r="JJC177" s="1"/>
      <c r="JJD177" s="1"/>
      <c r="JJE177" s="1"/>
      <c r="JJF177" s="1"/>
      <c r="JJG177" s="1"/>
      <c r="JJH177" s="1"/>
      <c r="JJI177" s="1"/>
      <c r="JJJ177" s="1"/>
      <c r="JJK177" s="1"/>
      <c r="JJL177" s="1"/>
      <c r="JJM177" s="1"/>
      <c r="JJN177" s="1"/>
      <c r="JJO177" s="1"/>
      <c r="JJP177" s="1"/>
      <c r="JJQ177" s="1"/>
      <c r="JJR177" s="1"/>
      <c r="JJS177" s="1"/>
      <c r="JJT177" s="1"/>
      <c r="JJU177" s="1"/>
      <c r="JJV177" s="1"/>
      <c r="JJW177" s="1"/>
      <c r="JJX177" s="1"/>
      <c r="JJY177" s="1"/>
      <c r="JJZ177" s="1"/>
      <c r="JKA177" s="1"/>
      <c r="JKB177" s="1"/>
      <c r="JKC177" s="1"/>
      <c r="JKD177" s="1"/>
      <c r="JKE177" s="1"/>
      <c r="JKF177" s="1"/>
      <c r="JKG177" s="1"/>
      <c r="JKH177" s="1"/>
      <c r="JKI177" s="1"/>
      <c r="JKJ177" s="1"/>
      <c r="JKK177" s="1"/>
      <c r="JKL177" s="1"/>
      <c r="JKM177" s="1"/>
      <c r="JKN177" s="1"/>
      <c r="JKO177" s="1"/>
      <c r="JKP177" s="1"/>
      <c r="JKQ177" s="1"/>
      <c r="JKR177" s="1"/>
      <c r="JKS177" s="1"/>
      <c r="JKT177" s="1"/>
      <c r="JKU177" s="1"/>
      <c r="JKV177" s="1"/>
      <c r="JKW177" s="1"/>
      <c r="JKX177" s="1"/>
      <c r="JKY177" s="1"/>
      <c r="JKZ177" s="1"/>
      <c r="JLA177" s="1"/>
      <c r="JLB177" s="1"/>
      <c r="JLC177" s="1"/>
      <c r="JLD177" s="1"/>
      <c r="JLE177" s="1"/>
      <c r="JLF177" s="1"/>
      <c r="JLG177" s="1"/>
      <c r="JLH177" s="1"/>
      <c r="JLI177" s="1"/>
      <c r="JLJ177" s="1"/>
      <c r="JLK177" s="1"/>
      <c r="JLL177" s="1"/>
      <c r="JLM177" s="1"/>
      <c r="JLN177" s="1"/>
      <c r="JLO177" s="1"/>
      <c r="JLP177" s="1"/>
      <c r="JLQ177" s="1"/>
      <c r="JLR177" s="1"/>
      <c r="JLS177" s="1"/>
      <c r="JLT177" s="1"/>
      <c r="JLU177" s="1"/>
      <c r="JLV177" s="1"/>
      <c r="JLW177" s="1"/>
      <c r="JLX177" s="1"/>
      <c r="JLY177" s="1"/>
      <c r="JLZ177" s="1"/>
      <c r="JMA177" s="1"/>
      <c r="JMB177" s="1"/>
      <c r="JMC177" s="1"/>
      <c r="JMD177" s="1"/>
      <c r="JME177" s="1"/>
      <c r="JMF177" s="1"/>
      <c r="JMG177" s="1"/>
      <c r="JMH177" s="1"/>
      <c r="JMI177" s="1"/>
      <c r="JMJ177" s="1"/>
      <c r="JMK177" s="1"/>
      <c r="JML177" s="1"/>
      <c r="JMM177" s="1"/>
      <c r="JMN177" s="1"/>
      <c r="JMO177" s="1"/>
      <c r="JMP177" s="1"/>
      <c r="JMQ177" s="1"/>
      <c r="JMR177" s="1"/>
      <c r="JMS177" s="1"/>
      <c r="JMT177" s="1"/>
      <c r="JMU177" s="1"/>
      <c r="JMV177" s="1"/>
      <c r="JMW177" s="1"/>
      <c r="JMX177" s="1"/>
      <c r="JMY177" s="1"/>
      <c r="JMZ177" s="1"/>
      <c r="JNA177" s="1"/>
      <c r="JNB177" s="1"/>
      <c r="JNC177" s="1"/>
      <c r="JND177" s="1"/>
      <c r="JNE177" s="1"/>
      <c r="JNF177" s="1"/>
      <c r="JNG177" s="1"/>
      <c r="JNH177" s="1"/>
      <c r="JNI177" s="1"/>
      <c r="JNJ177" s="1"/>
      <c r="JNK177" s="1"/>
      <c r="JNL177" s="1"/>
      <c r="JNM177" s="1"/>
      <c r="JNN177" s="1"/>
      <c r="JNO177" s="1"/>
      <c r="JNP177" s="1"/>
      <c r="JNQ177" s="1"/>
      <c r="JNR177" s="1"/>
      <c r="JNS177" s="1"/>
      <c r="JNT177" s="1"/>
      <c r="JNU177" s="1"/>
      <c r="JNV177" s="1"/>
      <c r="JNW177" s="1"/>
      <c r="JNX177" s="1"/>
      <c r="JNY177" s="1"/>
      <c r="JNZ177" s="1"/>
      <c r="JOA177" s="1"/>
      <c r="JOB177" s="1"/>
      <c r="JOC177" s="1"/>
      <c r="JOD177" s="1"/>
      <c r="JOE177" s="1"/>
      <c r="JOF177" s="1"/>
      <c r="JOG177" s="1"/>
      <c r="JOH177" s="1"/>
      <c r="JOI177" s="1"/>
      <c r="JOJ177" s="1"/>
      <c r="JOK177" s="1"/>
      <c r="JOL177" s="1"/>
      <c r="JOM177" s="1"/>
      <c r="JON177" s="1"/>
      <c r="JOO177" s="1"/>
      <c r="JOP177" s="1"/>
      <c r="JOQ177" s="1"/>
      <c r="JOR177" s="1"/>
      <c r="JOS177" s="1"/>
      <c r="JOT177" s="1"/>
      <c r="JOU177" s="1"/>
      <c r="JOV177" s="1"/>
      <c r="JOW177" s="1"/>
      <c r="JOX177" s="1"/>
      <c r="JOY177" s="1"/>
      <c r="JOZ177" s="1"/>
      <c r="JPA177" s="1"/>
      <c r="JPB177" s="1"/>
      <c r="JPC177" s="1"/>
      <c r="JPD177" s="1"/>
      <c r="JPE177" s="1"/>
      <c r="JPF177" s="1"/>
      <c r="JPG177" s="1"/>
      <c r="JPH177" s="1"/>
      <c r="JPI177" s="1"/>
      <c r="JPJ177" s="1"/>
      <c r="JPK177" s="1"/>
      <c r="JPL177" s="1"/>
      <c r="JPM177" s="1"/>
      <c r="JPN177" s="1"/>
      <c r="JPO177" s="1"/>
      <c r="JPP177" s="1"/>
      <c r="JPQ177" s="1"/>
      <c r="JPR177" s="1"/>
      <c r="JPS177" s="1"/>
      <c r="JPT177" s="1"/>
      <c r="JPU177" s="1"/>
      <c r="JPV177" s="1"/>
      <c r="JPW177" s="1"/>
      <c r="JPX177" s="1"/>
      <c r="JPY177" s="1"/>
      <c r="JPZ177" s="1"/>
      <c r="JQA177" s="1"/>
      <c r="JQB177" s="1"/>
      <c r="JQC177" s="1"/>
      <c r="JQD177" s="1"/>
      <c r="JQE177" s="1"/>
      <c r="JQF177" s="1"/>
      <c r="JQG177" s="1"/>
      <c r="JQH177" s="1"/>
      <c r="JQI177" s="1"/>
      <c r="JQJ177" s="1"/>
      <c r="JQK177" s="1"/>
      <c r="JQL177" s="1"/>
      <c r="JQM177" s="1"/>
      <c r="JQN177" s="1"/>
      <c r="JQO177" s="1"/>
      <c r="JQP177" s="1"/>
      <c r="JQQ177" s="1"/>
      <c r="JQR177" s="1"/>
      <c r="JQS177" s="1"/>
      <c r="JQT177" s="1"/>
      <c r="JQU177" s="1"/>
      <c r="JQV177" s="1"/>
      <c r="JQW177" s="1"/>
      <c r="JQX177" s="1"/>
      <c r="JQY177" s="1"/>
      <c r="JQZ177" s="1"/>
      <c r="JRA177" s="1"/>
      <c r="JRB177" s="1"/>
      <c r="JRC177" s="1"/>
      <c r="JRD177" s="1"/>
      <c r="JRE177" s="1"/>
      <c r="JRF177" s="1"/>
      <c r="JRG177" s="1"/>
      <c r="JRH177" s="1"/>
      <c r="JRI177" s="1"/>
      <c r="JRJ177" s="1"/>
      <c r="JRK177" s="1"/>
      <c r="JRL177" s="1"/>
      <c r="JRM177" s="1"/>
      <c r="JRN177" s="1"/>
      <c r="JRO177" s="1"/>
      <c r="JRP177" s="1"/>
      <c r="JRQ177" s="1"/>
      <c r="JRR177" s="1"/>
      <c r="JRS177" s="1"/>
      <c r="JRT177" s="1"/>
      <c r="JRU177" s="1"/>
      <c r="JRV177" s="1"/>
      <c r="JRW177" s="1"/>
      <c r="JRX177" s="1"/>
      <c r="JRY177" s="1"/>
      <c r="JRZ177" s="1"/>
      <c r="JSA177" s="1"/>
      <c r="JSB177" s="1"/>
      <c r="JSC177" s="1"/>
      <c r="JSD177" s="1"/>
      <c r="JSE177" s="1"/>
      <c r="JSF177" s="1"/>
      <c r="JSG177" s="1"/>
      <c r="JSH177" s="1"/>
      <c r="JSI177" s="1"/>
      <c r="JSJ177" s="1"/>
      <c r="JSK177" s="1"/>
      <c r="JSL177" s="1"/>
      <c r="JSM177" s="1"/>
      <c r="JSN177" s="1"/>
      <c r="JSO177" s="1"/>
      <c r="JSP177" s="1"/>
      <c r="JSQ177" s="1"/>
      <c r="JSR177" s="1"/>
      <c r="JSS177" s="1"/>
      <c r="JST177" s="1"/>
      <c r="JSU177" s="1"/>
      <c r="JSV177" s="1"/>
      <c r="JSW177" s="1"/>
      <c r="JSX177" s="1"/>
      <c r="JSY177" s="1"/>
      <c r="JSZ177" s="1"/>
      <c r="JTA177" s="1"/>
      <c r="JTB177" s="1"/>
      <c r="JTC177" s="1"/>
      <c r="JTD177" s="1"/>
      <c r="JTE177" s="1"/>
      <c r="JTF177" s="1"/>
      <c r="JTG177" s="1"/>
      <c r="JTH177" s="1"/>
      <c r="JTI177" s="1"/>
      <c r="JTJ177" s="1"/>
      <c r="JTK177" s="1"/>
      <c r="JTL177" s="1"/>
      <c r="JTM177" s="1"/>
      <c r="JTN177" s="1"/>
      <c r="JTO177" s="1"/>
      <c r="JTP177" s="1"/>
      <c r="JTQ177" s="1"/>
      <c r="JTR177" s="1"/>
      <c r="JTS177" s="1"/>
      <c r="JTT177" s="1"/>
      <c r="JTU177" s="1"/>
      <c r="JTV177" s="1"/>
      <c r="JTW177" s="1"/>
      <c r="JTX177" s="1"/>
      <c r="JTY177" s="1"/>
      <c r="JTZ177" s="1"/>
      <c r="JUA177" s="1"/>
      <c r="JUB177" s="1"/>
      <c r="JUC177" s="1"/>
      <c r="JUD177" s="1"/>
      <c r="JUE177" s="1"/>
      <c r="JUF177" s="1"/>
      <c r="JUG177" s="1"/>
      <c r="JUH177" s="1"/>
      <c r="JUI177" s="1"/>
      <c r="JUJ177" s="1"/>
      <c r="JUK177" s="1"/>
      <c r="JUL177" s="1"/>
      <c r="JUM177" s="1"/>
      <c r="JUN177" s="1"/>
      <c r="JUO177" s="1"/>
      <c r="JUP177" s="1"/>
      <c r="JUQ177" s="1"/>
      <c r="JUR177" s="1"/>
      <c r="JUS177" s="1"/>
      <c r="JUT177" s="1"/>
      <c r="JUU177" s="1"/>
      <c r="JUV177" s="1"/>
      <c r="JUW177" s="1"/>
      <c r="JUX177" s="1"/>
      <c r="JUY177" s="1"/>
      <c r="JUZ177" s="1"/>
      <c r="JVA177" s="1"/>
      <c r="JVB177" s="1"/>
      <c r="JVC177" s="1"/>
      <c r="JVD177" s="1"/>
      <c r="JVE177" s="1"/>
      <c r="JVF177" s="1"/>
      <c r="JVG177" s="1"/>
      <c r="JVH177" s="1"/>
      <c r="JVI177" s="1"/>
      <c r="JVJ177" s="1"/>
      <c r="JVK177" s="1"/>
      <c r="JVL177" s="1"/>
      <c r="JVM177" s="1"/>
      <c r="JVN177" s="1"/>
      <c r="JVO177" s="1"/>
      <c r="JVP177" s="1"/>
      <c r="JVQ177" s="1"/>
      <c r="JVR177" s="1"/>
      <c r="JVS177" s="1"/>
      <c r="JVT177" s="1"/>
      <c r="JVU177" s="1"/>
      <c r="JVV177" s="1"/>
      <c r="JVW177" s="1"/>
      <c r="JVX177" s="1"/>
      <c r="JVY177" s="1"/>
      <c r="JVZ177" s="1"/>
      <c r="JWA177" s="1"/>
      <c r="JWB177" s="1"/>
      <c r="JWC177" s="1"/>
      <c r="JWD177" s="1"/>
      <c r="JWE177" s="1"/>
      <c r="JWF177" s="1"/>
      <c r="JWG177" s="1"/>
      <c r="JWH177" s="1"/>
      <c r="JWI177" s="1"/>
      <c r="JWJ177" s="1"/>
      <c r="JWK177" s="1"/>
      <c r="JWL177" s="1"/>
      <c r="JWM177" s="1"/>
      <c r="JWN177" s="1"/>
      <c r="JWO177" s="1"/>
      <c r="JWP177" s="1"/>
      <c r="JWQ177" s="1"/>
      <c r="JWR177" s="1"/>
      <c r="JWS177" s="1"/>
      <c r="JWT177" s="1"/>
      <c r="JWU177" s="1"/>
      <c r="JWV177" s="1"/>
      <c r="JWW177" s="1"/>
      <c r="JWX177" s="1"/>
      <c r="JWY177" s="1"/>
      <c r="JWZ177" s="1"/>
      <c r="JXA177" s="1"/>
      <c r="JXB177" s="1"/>
      <c r="JXC177" s="1"/>
      <c r="JXD177" s="1"/>
      <c r="JXE177" s="1"/>
      <c r="JXF177" s="1"/>
      <c r="JXG177" s="1"/>
      <c r="JXH177" s="1"/>
      <c r="JXI177" s="1"/>
      <c r="JXJ177" s="1"/>
      <c r="JXK177" s="1"/>
      <c r="JXL177" s="1"/>
      <c r="JXM177" s="1"/>
      <c r="JXN177" s="1"/>
      <c r="JXO177" s="1"/>
      <c r="JXP177" s="1"/>
      <c r="JXQ177" s="1"/>
      <c r="JXR177" s="1"/>
      <c r="JXS177" s="1"/>
      <c r="JXT177" s="1"/>
      <c r="JXU177" s="1"/>
      <c r="JXV177" s="1"/>
      <c r="JXW177" s="1"/>
      <c r="JXX177" s="1"/>
      <c r="JXY177" s="1"/>
      <c r="JXZ177" s="1"/>
      <c r="JYA177" s="1"/>
      <c r="JYB177" s="1"/>
      <c r="JYC177" s="1"/>
      <c r="JYD177" s="1"/>
      <c r="JYE177" s="1"/>
      <c r="JYF177" s="1"/>
      <c r="JYG177" s="1"/>
      <c r="JYH177" s="1"/>
      <c r="JYI177" s="1"/>
      <c r="JYJ177" s="1"/>
      <c r="JYK177" s="1"/>
      <c r="JYL177" s="1"/>
      <c r="JYM177" s="1"/>
      <c r="JYN177" s="1"/>
      <c r="JYO177" s="1"/>
      <c r="JYP177" s="1"/>
      <c r="JYQ177" s="1"/>
      <c r="JYR177" s="1"/>
      <c r="JYS177" s="1"/>
      <c r="JYT177" s="1"/>
      <c r="JYU177" s="1"/>
      <c r="JYV177" s="1"/>
      <c r="JYW177" s="1"/>
      <c r="JYX177" s="1"/>
      <c r="JYY177" s="1"/>
      <c r="JYZ177" s="1"/>
      <c r="JZA177" s="1"/>
      <c r="JZB177" s="1"/>
      <c r="JZC177" s="1"/>
      <c r="JZD177" s="1"/>
      <c r="JZE177" s="1"/>
      <c r="JZF177" s="1"/>
      <c r="JZG177" s="1"/>
      <c r="JZH177" s="1"/>
      <c r="JZI177" s="1"/>
      <c r="JZJ177" s="1"/>
      <c r="JZK177" s="1"/>
      <c r="JZL177" s="1"/>
      <c r="JZM177" s="1"/>
      <c r="JZN177" s="1"/>
      <c r="JZO177" s="1"/>
      <c r="JZP177" s="1"/>
      <c r="JZQ177" s="1"/>
      <c r="JZR177" s="1"/>
      <c r="JZS177" s="1"/>
      <c r="JZT177" s="1"/>
      <c r="JZU177" s="1"/>
      <c r="JZV177" s="1"/>
      <c r="JZW177" s="1"/>
      <c r="JZX177" s="1"/>
      <c r="JZY177" s="1"/>
      <c r="JZZ177" s="1"/>
      <c r="KAA177" s="1"/>
      <c r="KAB177" s="1"/>
      <c r="KAC177" s="1"/>
      <c r="KAD177" s="1"/>
      <c r="KAE177" s="1"/>
      <c r="KAF177" s="1"/>
      <c r="KAG177" s="1"/>
      <c r="KAH177" s="1"/>
      <c r="KAI177" s="1"/>
      <c r="KAJ177" s="1"/>
      <c r="KAK177" s="1"/>
      <c r="KAL177" s="1"/>
      <c r="KAM177" s="1"/>
      <c r="KAN177" s="1"/>
      <c r="KAO177" s="1"/>
      <c r="KAP177" s="1"/>
      <c r="KAQ177" s="1"/>
      <c r="KAR177" s="1"/>
      <c r="KAS177" s="1"/>
      <c r="KAT177" s="1"/>
      <c r="KAU177" s="1"/>
      <c r="KAV177" s="1"/>
      <c r="KAW177" s="1"/>
      <c r="KAX177" s="1"/>
      <c r="KAY177" s="1"/>
      <c r="KAZ177" s="1"/>
      <c r="KBA177" s="1"/>
      <c r="KBB177" s="1"/>
      <c r="KBC177" s="1"/>
      <c r="KBD177" s="1"/>
      <c r="KBE177" s="1"/>
      <c r="KBF177" s="1"/>
      <c r="KBG177" s="1"/>
      <c r="KBH177" s="1"/>
      <c r="KBI177" s="1"/>
      <c r="KBJ177" s="1"/>
      <c r="KBK177" s="1"/>
      <c r="KBL177" s="1"/>
      <c r="KBM177" s="1"/>
      <c r="KBN177" s="1"/>
      <c r="KBO177" s="1"/>
      <c r="KBP177" s="1"/>
      <c r="KBQ177" s="1"/>
      <c r="KBR177" s="1"/>
      <c r="KBS177" s="1"/>
      <c r="KBT177" s="1"/>
      <c r="KBU177" s="1"/>
      <c r="KBV177" s="1"/>
      <c r="KBW177" s="1"/>
      <c r="KBX177" s="1"/>
      <c r="KBY177" s="1"/>
      <c r="KBZ177" s="1"/>
      <c r="KCA177" s="1"/>
      <c r="KCB177" s="1"/>
      <c r="KCC177" s="1"/>
      <c r="KCD177" s="1"/>
      <c r="KCE177" s="1"/>
      <c r="KCF177" s="1"/>
      <c r="KCG177" s="1"/>
      <c r="KCH177" s="1"/>
      <c r="KCI177" s="1"/>
      <c r="KCJ177" s="1"/>
      <c r="KCK177" s="1"/>
      <c r="KCL177" s="1"/>
      <c r="KCM177" s="1"/>
      <c r="KCN177" s="1"/>
      <c r="KCO177" s="1"/>
      <c r="KCP177" s="1"/>
      <c r="KCQ177" s="1"/>
      <c r="KCR177" s="1"/>
      <c r="KCS177" s="1"/>
      <c r="KCT177" s="1"/>
      <c r="KCU177" s="1"/>
      <c r="KCV177" s="1"/>
      <c r="KCW177" s="1"/>
      <c r="KCX177" s="1"/>
      <c r="KCY177" s="1"/>
      <c r="KCZ177" s="1"/>
      <c r="KDA177" s="1"/>
      <c r="KDB177" s="1"/>
      <c r="KDC177" s="1"/>
      <c r="KDD177" s="1"/>
      <c r="KDE177" s="1"/>
      <c r="KDF177" s="1"/>
      <c r="KDG177" s="1"/>
      <c r="KDH177" s="1"/>
      <c r="KDI177" s="1"/>
      <c r="KDJ177" s="1"/>
      <c r="KDK177" s="1"/>
      <c r="KDL177" s="1"/>
      <c r="KDM177" s="1"/>
      <c r="KDN177" s="1"/>
      <c r="KDO177" s="1"/>
      <c r="KDP177" s="1"/>
      <c r="KDQ177" s="1"/>
      <c r="KDR177" s="1"/>
      <c r="KDS177" s="1"/>
      <c r="KDT177" s="1"/>
      <c r="KDU177" s="1"/>
      <c r="KDV177" s="1"/>
      <c r="KDW177" s="1"/>
      <c r="KDX177" s="1"/>
      <c r="KDY177" s="1"/>
      <c r="KDZ177" s="1"/>
      <c r="KEA177" s="1"/>
      <c r="KEB177" s="1"/>
      <c r="KEC177" s="1"/>
      <c r="KED177" s="1"/>
      <c r="KEE177" s="1"/>
      <c r="KEF177" s="1"/>
      <c r="KEG177" s="1"/>
      <c r="KEH177" s="1"/>
      <c r="KEI177" s="1"/>
      <c r="KEJ177" s="1"/>
      <c r="KEK177" s="1"/>
      <c r="KEL177" s="1"/>
      <c r="KEM177" s="1"/>
      <c r="KEN177" s="1"/>
      <c r="KEO177" s="1"/>
      <c r="KEP177" s="1"/>
      <c r="KEQ177" s="1"/>
      <c r="KER177" s="1"/>
      <c r="KES177" s="1"/>
      <c r="KET177" s="1"/>
      <c r="KEU177" s="1"/>
      <c r="KEV177" s="1"/>
      <c r="KEW177" s="1"/>
      <c r="KEX177" s="1"/>
      <c r="KEY177" s="1"/>
      <c r="KEZ177" s="1"/>
      <c r="KFA177" s="1"/>
      <c r="KFB177" s="1"/>
      <c r="KFC177" s="1"/>
      <c r="KFD177" s="1"/>
      <c r="KFE177" s="1"/>
      <c r="KFF177" s="1"/>
      <c r="KFG177" s="1"/>
      <c r="KFH177" s="1"/>
      <c r="KFI177" s="1"/>
      <c r="KFJ177" s="1"/>
      <c r="KFK177" s="1"/>
      <c r="KFL177" s="1"/>
      <c r="KFM177" s="1"/>
      <c r="KFN177" s="1"/>
      <c r="KFO177" s="1"/>
      <c r="KFP177" s="1"/>
      <c r="KFQ177" s="1"/>
      <c r="KFR177" s="1"/>
      <c r="KFS177" s="1"/>
      <c r="KFT177" s="1"/>
      <c r="KFU177" s="1"/>
      <c r="KFV177" s="1"/>
      <c r="KFW177" s="1"/>
      <c r="KFX177" s="1"/>
      <c r="KFY177" s="1"/>
      <c r="KFZ177" s="1"/>
      <c r="KGA177" s="1"/>
      <c r="KGB177" s="1"/>
      <c r="KGC177" s="1"/>
      <c r="KGD177" s="1"/>
      <c r="KGE177" s="1"/>
      <c r="KGF177" s="1"/>
      <c r="KGG177" s="1"/>
      <c r="KGH177" s="1"/>
      <c r="KGI177" s="1"/>
      <c r="KGJ177" s="1"/>
      <c r="KGK177" s="1"/>
      <c r="KGL177" s="1"/>
      <c r="KGM177" s="1"/>
      <c r="KGN177" s="1"/>
      <c r="KGO177" s="1"/>
      <c r="KGP177" s="1"/>
      <c r="KGQ177" s="1"/>
      <c r="KGR177" s="1"/>
      <c r="KGS177" s="1"/>
      <c r="KGT177" s="1"/>
      <c r="KGU177" s="1"/>
      <c r="KGV177" s="1"/>
      <c r="KGW177" s="1"/>
      <c r="KGX177" s="1"/>
      <c r="KGY177" s="1"/>
      <c r="KGZ177" s="1"/>
      <c r="KHA177" s="1"/>
      <c r="KHB177" s="1"/>
      <c r="KHC177" s="1"/>
      <c r="KHD177" s="1"/>
      <c r="KHE177" s="1"/>
      <c r="KHF177" s="1"/>
      <c r="KHG177" s="1"/>
      <c r="KHH177" s="1"/>
      <c r="KHI177" s="1"/>
      <c r="KHJ177" s="1"/>
      <c r="KHK177" s="1"/>
      <c r="KHL177" s="1"/>
      <c r="KHM177" s="1"/>
      <c r="KHN177" s="1"/>
      <c r="KHO177" s="1"/>
      <c r="KHP177" s="1"/>
      <c r="KHQ177" s="1"/>
      <c r="KHR177" s="1"/>
      <c r="KHS177" s="1"/>
      <c r="KHT177" s="1"/>
      <c r="KHU177" s="1"/>
      <c r="KHV177" s="1"/>
      <c r="KHW177" s="1"/>
      <c r="KHX177" s="1"/>
      <c r="KHY177" s="1"/>
      <c r="KHZ177" s="1"/>
      <c r="KIA177" s="1"/>
      <c r="KIB177" s="1"/>
      <c r="KIC177" s="1"/>
      <c r="KID177" s="1"/>
      <c r="KIE177" s="1"/>
      <c r="KIF177" s="1"/>
      <c r="KIG177" s="1"/>
      <c r="KIH177" s="1"/>
      <c r="KII177" s="1"/>
      <c r="KIJ177" s="1"/>
      <c r="KIK177" s="1"/>
      <c r="KIL177" s="1"/>
      <c r="KIM177" s="1"/>
      <c r="KIN177" s="1"/>
      <c r="KIO177" s="1"/>
      <c r="KIP177" s="1"/>
      <c r="KIQ177" s="1"/>
      <c r="KIR177" s="1"/>
      <c r="KIS177" s="1"/>
      <c r="KIT177" s="1"/>
      <c r="KIU177" s="1"/>
      <c r="KIV177" s="1"/>
      <c r="KIW177" s="1"/>
      <c r="KIX177" s="1"/>
      <c r="KIY177" s="1"/>
      <c r="KIZ177" s="1"/>
      <c r="KJA177" s="1"/>
      <c r="KJB177" s="1"/>
      <c r="KJC177" s="1"/>
      <c r="KJD177" s="1"/>
      <c r="KJE177" s="1"/>
      <c r="KJF177" s="1"/>
      <c r="KJG177" s="1"/>
      <c r="KJH177" s="1"/>
      <c r="KJI177" s="1"/>
      <c r="KJJ177" s="1"/>
      <c r="KJK177" s="1"/>
      <c r="KJL177" s="1"/>
      <c r="KJM177" s="1"/>
      <c r="KJN177" s="1"/>
      <c r="KJO177" s="1"/>
      <c r="KJP177" s="1"/>
      <c r="KJQ177" s="1"/>
      <c r="KJR177" s="1"/>
      <c r="KJS177" s="1"/>
      <c r="KJT177" s="1"/>
      <c r="KJU177" s="1"/>
      <c r="KJV177" s="1"/>
      <c r="KJW177" s="1"/>
      <c r="KJX177" s="1"/>
      <c r="KJY177" s="1"/>
      <c r="KJZ177" s="1"/>
      <c r="KKA177" s="1"/>
      <c r="KKB177" s="1"/>
      <c r="KKC177" s="1"/>
      <c r="KKD177" s="1"/>
      <c r="KKE177" s="1"/>
      <c r="KKF177" s="1"/>
      <c r="KKG177" s="1"/>
      <c r="KKH177" s="1"/>
      <c r="KKI177" s="1"/>
      <c r="KKJ177" s="1"/>
      <c r="KKK177" s="1"/>
      <c r="KKL177" s="1"/>
      <c r="KKM177" s="1"/>
      <c r="KKN177" s="1"/>
      <c r="KKO177" s="1"/>
      <c r="KKP177" s="1"/>
      <c r="KKQ177" s="1"/>
      <c r="KKR177" s="1"/>
      <c r="KKS177" s="1"/>
      <c r="KKT177" s="1"/>
      <c r="KKU177" s="1"/>
      <c r="KKV177" s="1"/>
      <c r="KKW177" s="1"/>
      <c r="KKX177" s="1"/>
      <c r="KKY177" s="1"/>
      <c r="KKZ177" s="1"/>
      <c r="KLA177" s="1"/>
      <c r="KLB177" s="1"/>
      <c r="KLC177" s="1"/>
      <c r="KLD177" s="1"/>
      <c r="KLE177" s="1"/>
      <c r="KLF177" s="1"/>
      <c r="KLG177" s="1"/>
      <c r="KLH177" s="1"/>
      <c r="KLI177" s="1"/>
      <c r="KLJ177" s="1"/>
      <c r="KLK177" s="1"/>
      <c r="KLL177" s="1"/>
      <c r="KLM177" s="1"/>
      <c r="KLN177" s="1"/>
      <c r="KLO177" s="1"/>
      <c r="KLP177" s="1"/>
      <c r="KLQ177" s="1"/>
      <c r="KLR177" s="1"/>
      <c r="KLS177" s="1"/>
      <c r="KLT177" s="1"/>
      <c r="KLU177" s="1"/>
      <c r="KLV177" s="1"/>
      <c r="KLW177" s="1"/>
      <c r="KLX177" s="1"/>
      <c r="KLY177" s="1"/>
      <c r="KLZ177" s="1"/>
      <c r="KMA177" s="1"/>
      <c r="KMB177" s="1"/>
      <c r="KMC177" s="1"/>
      <c r="KMD177" s="1"/>
      <c r="KME177" s="1"/>
      <c r="KMF177" s="1"/>
      <c r="KMG177" s="1"/>
      <c r="KMH177" s="1"/>
      <c r="KMI177" s="1"/>
      <c r="KMJ177" s="1"/>
      <c r="KMK177" s="1"/>
      <c r="KML177" s="1"/>
      <c r="KMM177" s="1"/>
      <c r="KMN177" s="1"/>
      <c r="KMO177" s="1"/>
      <c r="KMP177" s="1"/>
      <c r="KMQ177" s="1"/>
      <c r="KMR177" s="1"/>
      <c r="KMS177" s="1"/>
      <c r="KMT177" s="1"/>
      <c r="KMU177" s="1"/>
      <c r="KMV177" s="1"/>
      <c r="KMW177" s="1"/>
      <c r="KMX177" s="1"/>
      <c r="KMY177" s="1"/>
      <c r="KMZ177" s="1"/>
      <c r="KNA177" s="1"/>
      <c r="KNB177" s="1"/>
      <c r="KNC177" s="1"/>
      <c r="KND177" s="1"/>
      <c r="KNE177" s="1"/>
      <c r="KNF177" s="1"/>
      <c r="KNG177" s="1"/>
      <c r="KNH177" s="1"/>
      <c r="KNI177" s="1"/>
      <c r="KNJ177" s="1"/>
      <c r="KNK177" s="1"/>
      <c r="KNL177" s="1"/>
      <c r="KNM177" s="1"/>
      <c r="KNN177" s="1"/>
      <c r="KNO177" s="1"/>
      <c r="KNP177" s="1"/>
      <c r="KNQ177" s="1"/>
      <c r="KNR177" s="1"/>
      <c r="KNS177" s="1"/>
      <c r="KNT177" s="1"/>
      <c r="KNU177" s="1"/>
      <c r="KNV177" s="1"/>
      <c r="KNW177" s="1"/>
      <c r="KNX177" s="1"/>
      <c r="KNY177" s="1"/>
      <c r="KNZ177" s="1"/>
      <c r="KOA177" s="1"/>
      <c r="KOB177" s="1"/>
      <c r="KOC177" s="1"/>
      <c r="KOD177" s="1"/>
      <c r="KOE177" s="1"/>
      <c r="KOF177" s="1"/>
      <c r="KOG177" s="1"/>
      <c r="KOH177" s="1"/>
      <c r="KOI177" s="1"/>
      <c r="KOJ177" s="1"/>
      <c r="KOK177" s="1"/>
      <c r="KOL177" s="1"/>
      <c r="KOM177" s="1"/>
      <c r="KON177" s="1"/>
      <c r="KOO177" s="1"/>
      <c r="KOP177" s="1"/>
      <c r="KOQ177" s="1"/>
      <c r="KOR177" s="1"/>
      <c r="KOS177" s="1"/>
      <c r="KOT177" s="1"/>
      <c r="KOU177" s="1"/>
      <c r="KOV177" s="1"/>
      <c r="KOW177" s="1"/>
      <c r="KOX177" s="1"/>
      <c r="KOY177" s="1"/>
      <c r="KOZ177" s="1"/>
      <c r="KPA177" s="1"/>
      <c r="KPB177" s="1"/>
      <c r="KPC177" s="1"/>
      <c r="KPD177" s="1"/>
      <c r="KPE177" s="1"/>
      <c r="KPF177" s="1"/>
      <c r="KPG177" s="1"/>
      <c r="KPH177" s="1"/>
      <c r="KPI177" s="1"/>
      <c r="KPJ177" s="1"/>
      <c r="KPK177" s="1"/>
      <c r="KPL177" s="1"/>
      <c r="KPM177" s="1"/>
      <c r="KPN177" s="1"/>
      <c r="KPO177" s="1"/>
      <c r="KPP177" s="1"/>
      <c r="KPQ177" s="1"/>
      <c r="KPR177" s="1"/>
      <c r="KPS177" s="1"/>
      <c r="KPT177" s="1"/>
      <c r="KPU177" s="1"/>
      <c r="KPV177" s="1"/>
      <c r="KPW177" s="1"/>
      <c r="KPX177" s="1"/>
      <c r="KPY177" s="1"/>
      <c r="KPZ177" s="1"/>
      <c r="KQA177" s="1"/>
      <c r="KQB177" s="1"/>
      <c r="KQC177" s="1"/>
      <c r="KQD177" s="1"/>
      <c r="KQE177" s="1"/>
      <c r="KQF177" s="1"/>
      <c r="KQG177" s="1"/>
      <c r="KQH177" s="1"/>
      <c r="KQI177" s="1"/>
      <c r="KQJ177" s="1"/>
      <c r="KQK177" s="1"/>
      <c r="KQL177" s="1"/>
      <c r="KQM177" s="1"/>
      <c r="KQN177" s="1"/>
      <c r="KQO177" s="1"/>
      <c r="KQP177" s="1"/>
      <c r="KQQ177" s="1"/>
      <c r="KQR177" s="1"/>
      <c r="KQS177" s="1"/>
      <c r="KQT177" s="1"/>
      <c r="KQU177" s="1"/>
      <c r="KQV177" s="1"/>
      <c r="KQW177" s="1"/>
      <c r="KQX177" s="1"/>
      <c r="KQY177" s="1"/>
      <c r="KQZ177" s="1"/>
      <c r="KRA177" s="1"/>
      <c r="KRB177" s="1"/>
      <c r="KRC177" s="1"/>
      <c r="KRD177" s="1"/>
      <c r="KRE177" s="1"/>
      <c r="KRF177" s="1"/>
      <c r="KRG177" s="1"/>
      <c r="KRH177" s="1"/>
      <c r="KRI177" s="1"/>
      <c r="KRJ177" s="1"/>
      <c r="KRK177" s="1"/>
      <c r="KRL177" s="1"/>
      <c r="KRM177" s="1"/>
      <c r="KRN177" s="1"/>
      <c r="KRO177" s="1"/>
      <c r="KRP177" s="1"/>
      <c r="KRQ177" s="1"/>
      <c r="KRR177" s="1"/>
      <c r="KRS177" s="1"/>
      <c r="KRT177" s="1"/>
      <c r="KRU177" s="1"/>
      <c r="KRV177" s="1"/>
      <c r="KRW177" s="1"/>
      <c r="KRX177" s="1"/>
      <c r="KRY177" s="1"/>
      <c r="KRZ177" s="1"/>
      <c r="KSA177" s="1"/>
      <c r="KSB177" s="1"/>
      <c r="KSC177" s="1"/>
      <c r="KSD177" s="1"/>
      <c r="KSE177" s="1"/>
      <c r="KSF177" s="1"/>
      <c r="KSG177" s="1"/>
      <c r="KSH177" s="1"/>
      <c r="KSI177" s="1"/>
      <c r="KSJ177" s="1"/>
      <c r="KSK177" s="1"/>
      <c r="KSL177" s="1"/>
      <c r="KSM177" s="1"/>
      <c r="KSN177" s="1"/>
      <c r="KSO177" s="1"/>
      <c r="KSP177" s="1"/>
      <c r="KSQ177" s="1"/>
      <c r="KSR177" s="1"/>
      <c r="KSS177" s="1"/>
      <c r="KST177" s="1"/>
      <c r="KSU177" s="1"/>
      <c r="KSV177" s="1"/>
      <c r="KSW177" s="1"/>
      <c r="KSX177" s="1"/>
      <c r="KSY177" s="1"/>
      <c r="KSZ177" s="1"/>
      <c r="KTA177" s="1"/>
      <c r="KTB177" s="1"/>
      <c r="KTC177" s="1"/>
      <c r="KTD177" s="1"/>
      <c r="KTE177" s="1"/>
      <c r="KTF177" s="1"/>
      <c r="KTG177" s="1"/>
      <c r="KTH177" s="1"/>
      <c r="KTI177" s="1"/>
      <c r="KTJ177" s="1"/>
      <c r="KTK177" s="1"/>
      <c r="KTL177" s="1"/>
      <c r="KTM177" s="1"/>
      <c r="KTN177" s="1"/>
      <c r="KTO177" s="1"/>
      <c r="KTP177" s="1"/>
      <c r="KTQ177" s="1"/>
      <c r="KTR177" s="1"/>
      <c r="KTS177" s="1"/>
      <c r="KTT177" s="1"/>
      <c r="KTU177" s="1"/>
      <c r="KTV177" s="1"/>
      <c r="KTW177" s="1"/>
      <c r="KTX177" s="1"/>
      <c r="KTY177" s="1"/>
      <c r="KTZ177" s="1"/>
      <c r="KUA177" s="1"/>
      <c r="KUB177" s="1"/>
      <c r="KUC177" s="1"/>
      <c r="KUD177" s="1"/>
      <c r="KUE177" s="1"/>
      <c r="KUF177" s="1"/>
      <c r="KUG177" s="1"/>
      <c r="KUH177" s="1"/>
      <c r="KUI177" s="1"/>
      <c r="KUJ177" s="1"/>
      <c r="KUK177" s="1"/>
      <c r="KUL177" s="1"/>
      <c r="KUM177" s="1"/>
      <c r="KUN177" s="1"/>
      <c r="KUO177" s="1"/>
      <c r="KUP177" s="1"/>
      <c r="KUQ177" s="1"/>
      <c r="KUR177" s="1"/>
      <c r="KUS177" s="1"/>
      <c r="KUT177" s="1"/>
      <c r="KUU177" s="1"/>
      <c r="KUV177" s="1"/>
      <c r="KUW177" s="1"/>
      <c r="KUX177" s="1"/>
      <c r="KUY177" s="1"/>
      <c r="KUZ177" s="1"/>
      <c r="KVA177" s="1"/>
      <c r="KVB177" s="1"/>
      <c r="KVC177" s="1"/>
      <c r="KVD177" s="1"/>
      <c r="KVE177" s="1"/>
      <c r="KVF177" s="1"/>
      <c r="KVG177" s="1"/>
      <c r="KVH177" s="1"/>
      <c r="KVI177" s="1"/>
      <c r="KVJ177" s="1"/>
      <c r="KVK177" s="1"/>
      <c r="KVL177" s="1"/>
      <c r="KVM177" s="1"/>
      <c r="KVN177" s="1"/>
      <c r="KVO177" s="1"/>
      <c r="KVP177" s="1"/>
      <c r="KVQ177" s="1"/>
      <c r="KVR177" s="1"/>
      <c r="KVS177" s="1"/>
      <c r="KVT177" s="1"/>
      <c r="KVU177" s="1"/>
      <c r="KVV177" s="1"/>
      <c r="KVW177" s="1"/>
      <c r="KVX177" s="1"/>
      <c r="KVY177" s="1"/>
      <c r="KVZ177" s="1"/>
      <c r="KWA177" s="1"/>
      <c r="KWB177" s="1"/>
      <c r="KWC177" s="1"/>
      <c r="KWD177" s="1"/>
      <c r="KWE177" s="1"/>
      <c r="KWF177" s="1"/>
      <c r="KWG177" s="1"/>
      <c r="KWH177" s="1"/>
      <c r="KWI177" s="1"/>
      <c r="KWJ177" s="1"/>
      <c r="KWK177" s="1"/>
      <c r="KWL177" s="1"/>
      <c r="KWM177" s="1"/>
      <c r="KWN177" s="1"/>
      <c r="KWO177" s="1"/>
      <c r="KWP177" s="1"/>
      <c r="KWQ177" s="1"/>
      <c r="KWR177" s="1"/>
      <c r="KWS177" s="1"/>
      <c r="KWT177" s="1"/>
      <c r="KWU177" s="1"/>
      <c r="KWV177" s="1"/>
      <c r="KWW177" s="1"/>
      <c r="KWX177" s="1"/>
      <c r="KWY177" s="1"/>
      <c r="KWZ177" s="1"/>
      <c r="KXA177" s="1"/>
      <c r="KXB177" s="1"/>
      <c r="KXC177" s="1"/>
      <c r="KXD177" s="1"/>
      <c r="KXE177" s="1"/>
      <c r="KXF177" s="1"/>
      <c r="KXG177" s="1"/>
      <c r="KXH177" s="1"/>
      <c r="KXI177" s="1"/>
      <c r="KXJ177" s="1"/>
      <c r="KXK177" s="1"/>
      <c r="KXL177" s="1"/>
      <c r="KXM177" s="1"/>
      <c r="KXN177" s="1"/>
      <c r="KXO177" s="1"/>
      <c r="KXP177" s="1"/>
      <c r="KXQ177" s="1"/>
      <c r="KXR177" s="1"/>
      <c r="KXS177" s="1"/>
      <c r="KXT177" s="1"/>
      <c r="KXU177" s="1"/>
      <c r="KXV177" s="1"/>
      <c r="KXW177" s="1"/>
      <c r="KXX177" s="1"/>
      <c r="KXY177" s="1"/>
      <c r="KXZ177" s="1"/>
      <c r="KYA177" s="1"/>
      <c r="KYB177" s="1"/>
      <c r="KYC177" s="1"/>
      <c r="KYD177" s="1"/>
      <c r="KYE177" s="1"/>
      <c r="KYF177" s="1"/>
      <c r="KYG177" s="1"/>
      <c r="KYH177" s="1"/>
      <c r="KYI177" s="1"/>
      <c r="KYJ177" s="1"/>
      <c r="KYK177" s="1"/>
      <c r="KYL177" s="1"/>
      <c r="KYM177" s="1"/>
      <c r="KYN177" s="1"/>
      <c r="KYO177" s="1"/>
      <c r="KYP177" s="1"/>
      <c r="KYQ177" s="1"/>
      <c r="KYR177" s="1"/>
      <c r="KYS177" s="1"/>
      <c r="KYT177" s="1"/>
      <c r="KYU177" s="1"/>
      <c r="KYV177" s="1"/>
      <c r="KYW177" s="1"/>
      <c r="KYX177" s="1"/>
      <c r="KYY177" s="1"/>
      <c r="KYZ177" s="1"/>
      <c r="KZA177" s="1"/>
      <c r="KZB177" s="1"/>
      <c r="KZC177" s="1"/>
      <c r="KZD177" s="1"/>
      <c r="KZE177" s="1"/>
      <c r="KZF177" s="1"/>
      <c r="KZG177" s="1"/>
      <c r="KZH177" s="1"/>
      <c r="KZI177" s="1"/>
      <c r="KZJ177" s="1"/>
      <c r="KZK177" s="1"/>
      <c r="KZL177" s="1"/>
      <c r="KZM177" s="1"/>
      <c r="KZN177" s="1"/>
      <c r="KZO177" s="1"/>
      <c r="KZP177" s="1"/>
      <c r="KZQ177" s="1"/>
      <c r="KZR177" s="1"/>
      <c r="KZS177" s="1"/>
      <c r="KZT177" s="1"/>
      <c r="KZU177" s="1"/>
      <c r="KZV177" s="1"/>
      <c r="KZW177" s="1"/>
      <c r="KZX177" s="1"/>
      <c r="KZY177" s="1"/>
      <c r="KZZ177" s="1"/>
      <c r="LAA177" s="1"/>
      <c r="LAB177" s="1"/>
      <c r="LAC177" s="1"/>
      <c r="LAD177" s="1"/>
      <c r="LAE177" s="1"/>
      <c r="LAF177" s="1"/>
      <c r="LAG177" s="1"/>
      <c r="LAH177" s="1"/>
      <c r="LAI177" s="1"/>
      <c r="LAJ177" s="1"/>
      <c r="LAK177" s="1"/>
      <c r="LAL177" s="1"/>
      <c r="LAM177" s="1"/>
      <c r="LAN177" s="1"/>
      <c r="LAO177" s="1"/>
      <c r="LAP177" s="1"/>
      <c r="LAQ177" s="1"/>
      <c r="LAR177" s="1"/>
      <c r="LAS177" s="1"/>
      <c r="LAT177" s="1"/>
      <c r="LAU177" s="1"/>
      <c r="LAV177" s="1"/>
      <c r="LAW177" s="1"/>
      <c r="LAX177" s="1"/>
      <c r="LAY177" s="1"/>
      <c r="LAZ177" s="1"/>
      <c r="LBA177" s="1"/>
      <c r="LBB177" s="1"/>
      <c r="LBC177" s="1"/>
      <c r="LBD177" s="1"/>
      <c r="LBE177" s="1"/>
      <c r="LBF177" s="1"/>
      <c r="LBG177" s="1"/>
      <c r="LBH177" s="1"/>
      <c r="LBI177" s="1"/>
      <c r="LBJ177" s="1"/>
      <c r="LBK177" s="1"/>
      <c r="LBL177" s="1"/>
      <c r="LBM177" s="1"/>
      <c r="LBN177" s="1"/>
      <c r="LBO177" s="1"/>
      <c r="LBP177" s="1"/>
      <c r="LBQ177" s="1"/>
      <c r="LBR177" s="1"/>
      <c r="LBS177" s="1"/>
      <c r="LBT177" s="1"/>
      <c r="LBU177" s="1"/>
      <c r="LBV177" s="1"/>
      <c r="LBW177" s="1"/>
      <c r="LBX177" s="1"/>
      <c r="LBY177" s="1"/>
      <c r="LBZ177" s="1"/>
      <c r="LCA177" s="1"/>
      <c r="LCB177" s="1"/>
      <c r="LCC177" s="1"/>
      <c r="LCD177" s="1"/>
      <c r="LCE177" s="1"/>
      <c r="LCF177" s="1"/>
      <c r="LCG177" s="1"/>
      <c r="LCH177" s="1"/>
      <c r="LCI177" s="1"/>
      <c r="LCJ177" s="1"/>
      <c r="LCK177" s="1"/>
      <c r="LCL177" s="1"/>
      <c r="LCM177" s="1"/>
      <c r="LCN177" s="1"/>
      <c r="LCO177" s="1"/>
      <c r="LCP177" s="1"/>
      <c r="LCQ177" s="1"/>
      <c r="LCR177" s="1"/>
      <c r="LCS177" s="1"/>
      <c r="LCT177" s="1"/>
      <c r="LCU177" s="1"/>
      <c r="LCV177" s="1"/>
      <c r="LCW177" s="1"/>
      <c r="LCX177" s="1"/>
      <c r="LCY177" s="1"/>
      <c r="LCZ177" s="1"/>
      <c r="LDA177" s="1"/>
      <c r="LDB177" s="1"/>
      <c r="LDC177" s="1"/>
      <c r="LDD177" s="1"/>
      <c r="LDE177" s="1"/>
      <c r="LDF177" s="1"/>
      <c r="LDG177" s="1"/>
      <c r="LDH177" s="1"/>
      <c r="LDI177" s="1"/>
      <c r="LDJ177" s="1"/>
      <c r="LDK177" s="1"/>
      <c r="LDL177" s="1"/>
      <c r="LDM177" s="1"/>
      <c r="LDN177" s="1"/>
      <c r="LDO177" s="1"/>
      <c r="LDP177" s="1"/>
      <c r="LDQ177" s="1"/>
      <c r="LDR177" s="1"/>
      <c r="LDS177" s="1"/>
      <c r="LDT177" s="1"/>
      <c r="LDU177" s="1"/>
      <c r="LDV177" s="1"/>
      <c r="LDW177" s="1"/>
      <c r="LDX177" s="1"/>
      <c r="LDY177" s="1"/>
      <c r="LDZ177" s="1"/>
      <c r="LEA177" s="1"/>
      <c r="LEB177" s="1"/>
      <c r="LEC177" s="1"/>
      <c r="LED177" s="1"/>
      <c r="LEE177" s="1"/>
      <c r="LEF177" s="1"/>
      <c r="LEG177" s="1"/>
      <c r="LEH177" s="1"/>
      <c r="LEI177" s="1"/>
      <c r="LEJ177" s="1"/>
      <c r="LEK177" s="1"/>
      <c r="LEL177" s="1"/>
      <c r="LEM177" s="1"/>
      <c r="LEN177" s="1"/>
      <c r="LEO177" s="1"/>
      <c r="LEP177" s="1"/>
      <c r="LEQ177" s="1"/>
      <c r="LER177" s="1"/>
      <c r="LES177" s="1"/>
      <c r="LET177" s="1"/>
      <c r="LEU177" s="1"/>
      <c r="LEV177" s="1"/>
      <c r="LEW177" s="1"/>
      <c r="LEX177" s="1"/>
      <c r="LEY177" s="1"/>
      <c r="LEZ177" s="1"/>
      <c r="LFA177" s="1"/>
      <c r="LFB177" s="1"/>
      <c r="LFC177" s="1"/>
      <c r="LFD177" s="1"/>
      <c r="LFE177" s="1"/>
      <c r="LFF177" s="1"/>
      <c r="LFG177" s="1"/>
      <c r="LFH177" s="1"/>
      <c r="LFI177" s="1"/>
      <c r="LFJ177" s="1"/>
      <c r="LFK177" s="1"/>
      <c r="LFL177" s="1"/>
      <c r="LFM177" s="1"/>
      <c r="LFN177" s="1"/>
      <c r="LFO177" s="1"/>
      <c r="LFP177" s="1"/>
      <c r="LFQ177" s="1"/>
      <c r="LFR177" s="1"/>
      <c r="LFS177" s="1"/>
      <c r="LFT177" s="1"/>
      <c r="LFU177" s="1"/>
      <c r="LFV177" s="1"/>
      <c r="LFW177" s="1"/>
      <c r="LFX177" s="1"/>
      <c r="LFY177" s="1"/>
      <c r="LFZ177" s="1"/>
      <c r="LGA177" s="1"/>
      <c r="LGB177" s="1"/>
      <c r="LGC177" s="1"/>
      <c r="LGD177" s="1"/>
      <c r="LGE177" s="1"/>
      <c r="LGF177" s="1"/>
      <c r="LGG177" s="1"/>
      <c r="LGH177" s="1"/>
      <c r="LGI177" s="1"/>
      <c r="LGJ177" s="1"/>
      <c r="LGK177" s="1"/>
      <c r="LGL177" s="1"/>
      <c r="LGM177" s="1"/>
      <c r="LGN177" s="1"/>
      <c r="LGO177" s="1"/>
      <c r="LGP177" s="1"/>
      <c r="LGQ177" s="1"/>
      <c r="LGR177" s="1"/>
      <c r="LGS177" s="1"/>
      <c r="LGT177" s="1"/>
      <c r="LGU177" s="1"/>
      <c r="LGV177" s="1"/>
      <c r="LGW177" s="1"/>
      <c r="LGX177" s="1"/>
      <c r="LGY177" s="1"/>
      <c r="LGZ177" s="1"/>
      <c r="LHA177" s="1"/>
      <c r="LHB177" s="1"/>
      <c r="LHC177" s="1"/>
      <c r="LHD177" s="1"/>
      <c r="LHE177" s="1"/>
      <c r="LHF177" s="1"/>
      <c r="LHG177" s="1"/>
      <c r="LHH177" s="1"/>
      <c r="LHI177" s="1"/>
      <c r="LHJ177" s="1"/>
      <c r="LHK177" s="1"/>
      <c r="LHL177" s="1"/>
      <c r="LHM177" s="1"/>
      <c r="LHN177" s="1"/>
      <c r="LHO177" s="1"/>
      <c r="LHP177" s="1"/>
      <c r="LHQ177" s="1"/>
      <c r="LHR177" s="1"/>
      <c r="LHS177" s="1"/>
      <c r="LHT177" s="1"/>
      <c r="LHU177" s="1"/>
      <c r="LHV177" s="1"/>
      <c r="LHW177" s="1"/>
      <c r="LHX177" s="1"/>
      <c r="LHY177" s="1"/>
      <c r="LHZ177" s="1"/>
      <c r="LIA177" s="1"/>
      <c r="LIB177" s="1"/>
      <c r="LIC177" s="1"/>
      <c r="LID177" s="1"/>
      <c r="LIE177" s="1"/>
      <c r="LIF177" s="1"/>
      <c r="LIG177" s="1"/>
      <c r="LIH177" s="1"/>
      <c r="LII177" s="1"/>
      <c r="LIJ177" s="1"/>
      <c r="LIK177" s="1"/>
      <c r="LIL177" s="1"/>
      <c r="LIM177" s="1"/>
      <c r="LIN177" s="1"/>
      <c r="LIO177" s="1"/>
      <c r="LIP177" s="1"/>
      <c r="LIQ177" s="1"/>
      <c r="LIR177" s="1"/>
      <c r="LIS177" s="1"/>
      <c r="LIT177" s="1"/>
      <c r="LIU177" s="1"/>
      <c r="LIV177" s="1"/>
      <c r="LIW177" s="1"/>
      <c r="LIX177" s="1"/>
      <c r="LIY177" s="1"/>
      <c r="LIZ177" s="1"/>
      <c r="LJA177" s="1"/>
      <c r="LJB177" s="1"/>
      <c r="LJC177" s="1"/>
      <c r="LJD177" s="1"/>
      <c r="LJE177" s="1"/>
      <c r="LJF177" s="1"/>
      <c r="LJG177" s="1"/>
      <c r="LJH177" s="1"/>
      <c r="LJI177" s="1"/>
      <c r="LJJ177" s="1"/>
      <c r="LJK177" s="1"/>
      <c r="LJL177" s="1"/>
      <c r="LJM177" s="1"/>
      <c r="LJN177" s="1"/>
      <c r="LJO177" s="1"/>
      <c r="LJP177" s="1"/>
      <c r="LJQ177" s="1"/>
      <c r="LJR177" s="1"/>
      <c r="LJS177" s="1"/>
      <c r="LJT177" s="1"/>
      <c r="LJU177" s="1"/>
      <c r="LJV177" s="1"/>
      <c r="LJW177" s="1"/>
      <c r="LJX177" s="1"/>
      <c r="LJY177" s="1"/>
      <c r="LJZ177" s="1"/>
      <c r="LKA177" s="1"/>
      <c r="LKB177" s="1"/>
      <c r="LKC177" s="1"/>
      <c r="LKD177" s="1"/>
      <c r="LKE177" s="1"/>
      <c r="LKF177" s="1"/>
      <c r="LKG177" s="1"/>
      <c r="LKH177" s="1"/>
      <c r="LKI177" s="1"/>
      <c r="LKJ177" s="1"/>
      <c r="LKK177" s="1"/>
      <c r="LKL177" s="1"/>
      <c r="LKM177" s="1"/>
      <c r="LKN177" s="1"/>
      <c r="LKO177" s="1"/>
      <c r="LKP177" s="1"/>
      <c r="LKQ177" s="1"/>
      <c r="LKR177" s="1"/>
      <c r="LKS177" s="1"/>
      <c r="LKT177" s="1"/>
      <c r="LKU177" s="1"/>
      <c r="LKV177" s="1"/>
      <c r="LKW177" s="1"/>
      <c r="LKX177" s="1"/>
      <c r="LKY177" s="1"/>
      <c r="LKZ177" s="1"/>
      <c r="LLA177" s="1"/>
      <c r="LLB177" s="1"/>
      <c r="LLC177" s="1"/>
      <c r="LLD177" s="1"/>
      <c r="LLE177" s="1"/>
      <c r="LLF177" s="1"/>
      <c r="LLG177" s="1"/>
      <c r="LLH177" s="1"/>
      <c r="LLI177" s="1"/>
      <c r="LLJ177" s="1"/>
      <c r="LLK177" s="1"/>
      <c r="LLL177" s="1"/>
      <c r="LLM177" s="1"/>
      <c r="LLN177" s="1"/>
      <c r="LLO177" s="1"/>
      <c r="LLP177" s="1"/>
      <c r="LLQ177" s="1"/>
      <c r="LLR177" s="1"/>
      <c r="LLS177" s="1"/>
      <c r="LLT177" s="1"/>
      <c r="LLU177" s="1"/>
      <c r="LLV177" s="1"/>
      <c r="LLW177" s="1"/>
      <c r="LLX177" s="1"/>
      <c r="LLY177" s="1"/>
      <c r="LLZ177" s="1"/>
      <c r="LMA177" s="1"/>
      <c r="LMB177" s="1"/>
      <c r="LMC177" s="1"/>
      <c r="LMD177" s="1"/>
      <c r="LME177" s="1"/>
      <c r="LMF177" s="1"/>
      <c r="LMG177" s="1"/>
      <c r="LMH177" s="1"/>
      <c r="LMI177" s="1"/>
      <c r="LMJ177" s="1"/>
      <c r="LMK177" s="1"/>
      <c r="LML177" s="1"/>
      <c r="LMM177" s="1"/>
      <c r="LMN177" s="1"/>
      <c r="LMO177" s="1"/>
      <c r="LMP177" s="1"/>
      <c r="LMQ177" s="1"/>
      <c r="LMR177" s="1"/>
      <c r="LMS177" s="1"/>
      <c r="LMT177" s="1"/>
      <c r="LMU177" s="1"/>
      <c r="LMV177" s="1"/>
      <c r="LMW177" s="1"/>
      <c r="LMX177" s="1"/>
      <c r="LMY177" s="1"/>
      <c r="LMZ177" s="1"/>
      <c r="LNA177" s="1"/>
      <c r="LNB177" s="1"/>
      <c r="LNC177" s="1"/>
      <c r="LND177" s="1"/>
      <c r="LNE177" s="1"/>
      <c r="LNF177" s="1"/>
      <c r="LNG177" s="1"/>
      <c r="LNH177" s="1"/>
      <c r="LNI177" s="1"/>
      <c r="LNJ177" s="1"/>
      <c r="LNK177" s="1"/>
      <c r="LNL177" s="1"/>
      <c r="LNM177" s="1"/>
      <c r="LNN177" s="1"/>
      <c r="LNO177" s="1"/>
      <c r="LNP177" s="1"/>
      <c r="LNQ177" s="1"/>
      <c r="LNR177" s="1"/>
      <c r="LNS177" s="1"/>
      <c r="LNT177" s="1"/>
      <c r="LNU177" s="1"/>
      <c r="LNV177" s="1"/>
      <c r="LNW177" s="1"/>
      <c r="LNX177" s="1"/>
      <c r="LNY177" s="1"/>
      <c r="LNZ177" s="1"/>
      <c r="LOA177" s="1"/>
      <c r="LOB177" s="1"/>
      <c r="LOC177" s="1"/>
      <c r="LOD177" s="1"/>
      <c r="LOE177" s="1"/>
      <c r="LOF177" s="1"/>
      <c r="LOG177" s="1"/>
      <c r="LOH177" s="1"/>
      <c r="LOI177" s="1"/>
      <c r="LOJ177" s="1"/>
      <c r="LOK177" s="1"/>
      <c r="LOL177" s="1"/>
      <c r="LOM177" s="1"/>
      <c r="LON177" s="1"/>
      <c r="LOO177" s="1"/>
      <c r="LOP177" s="1"/>
      <c r="LOQ177" s="1"/>
      <c r="LOR177" s="1"/>
      <c r="LOS177" s="1"/>
      <c r="LOT177" s="1"/>
      <c r="LOU177" s="1"/>
      <c r="LOV177" s="1"/>
      <c r="LOW177" s="1"/>
      <c r="LOX177" s="1"/>
      <c r="LOY177" s="1"/>
      <c r="LOZ177" s="1"/>
      <c r="LPA177" s="1"/>
      <c r="LPB177" s="1"/>
      <c r="LPC177" s="1"/>
      <c r="LPD177" s="1"/>
      <c r="LPE177" s="1"/>
      <c r="LPF177" s="1"/>
      <c r="LPG177" s="1"/>
      <c r="LPH177" s="1"/>
      <c r="LPI177" s="1"/>
      <c r="LPJ177" s="1"/>
      <c r="LPK177" s="1"/>
      <c r="LPL177" s="1"/>
      <c r="LPM177" s="1"/>
      <c r="LPN177" s="1"/>
      <c r="LPO177" s="1"/>
      <c r="LPP177" s="1"/>
      <c r="LPQ177" s="1"/>
      <c r="LPR177" s="1"/>
      <c r="LPS177" s="1"/>
      <c r="LPT177" s="1"/>
      <c r="LPU177" s="1"/>
      <c r="LPV177" s="1"/>
      <c r="LPW177" s="1"/>
      <c r="LPX177" s="1"/>
      <c r="LPY177" s="1"/>
      <c r="LPZ177" s="1"/>
      <c r="LQA177" s="1"/>
      <c r="LQB177" s="1"/>
      <c r="LQC177" s="1"/>
      <c r="LQD177" s="1"/>
      <c r="LQE177" s="1"/>
      <c r="LQF177" s="1"/>
      <c r="LQG177" s="1"/>
      <c r="LQH177" s="1"/>
      <c r="LQI177" s="1"/>
      <c r="LQJ177" s="1"/>
      <c r="LQK177" s="1"/>
      <c r="LQL177" s="1"/>
      <c r="LQM177" s="1"/>
      <c r="LQN177" s="1"/>
      <c r="LQO177" s="1"/>
      <c r="LQP177" s="1"/>
      <c r="LQQ177" s="1"/>
      <c r="LQR177" s="1"/>
      <c r="LQS177" s="1"/>
      <c r="LQT177" s="1"/>
      <c r="LQU177" s="1"/>
      <c r="LQV177" s="1"/>
      <c r="LQW177" s="1"/>
      <c r="LQX177" s="1"/>
      <c r="LQY177" s="1"/>
      <c r="LQZ177" s="1"/>
      <c r="LRA177" s="1"/>
      <c r="LRB177" s="1"/>
      <c r="LRC177" s="1"/>
      <c r="LRD177" s="1"/>
      <c r="LRE177" s="1"/>
      <c r="LRF177" s="1"/>
      <c r="LRG177" s="1"/>
      <c r="LRH177" s="1"/>
      <c r="LRI177" s="1"/>
      <c r="LRJ177" s="1"/>
      <c r="LRK177" s="1"/>
      <c r="LRL177" s="1"/>
      <c r="LRM177" s="1"/>
      <c r="LRN177" s="1"/>
      <c r="LRO177" s="1"/>
      <c r="LRP177" s="1"/>
      <c r="LRQ177" s="1"/>
      <c r="LRR177" s="1"/>
      <c r="LRS177" s="1"/>
      <c r="LRT177" s="1"/>
      <c r="LRU177" s="1"/>
      <c r="LRV177" s="1"/>
      <c r="LRW177" s="1"/>
      <c r="LRX177" s="1"/>
      <c r="LRY177" s="1"/>
      <c r="LRZ177" s="1"/>
      <c r="LSA177" s="1"/>
      <c r="LSB177" s="1"/>
      <c r="LSC177" s="1"/>
      <c r="LSD177" s="1"/>
      <c r="LSE177" s="1"/>
      <c r="LSF177" s="1"/>
      <c r="LSG177" s="1"/>
      <c r="LSH177" s="1"/>
      <c r="LSI177" s="1"/>
      <c r="LSJ177" s="1"/>
      <c r="LSK177" s="1"/>
      <c r="LSL177" s="1"/>
      <c r="LSM177" s="1"/>
      <c r="LSN177" s="1"/>
      <c r="LSO177" s="1"/>
      <c r="LSP177" s="1"/>
      <c r="LSQ177" s="1"/>
      <c r="LSR177" s="1"/>
      <c r="LSS177" s="1"/>
      <c r="LST177" s="1"/>
      <c r="LSU177" s="1"/>
      <c r="LSV177" s="1"/>
      <c r="LSW177" s="1"/>
      <c r="LSX177" s="1"/>
      <c r="LSY177" s="1"/>
      <c r="LSZ177" s="1"/>
      <c r="LTA177" s="1"/>
      <c r="LTB177" s="1"/>
      <c r="LTC177" s="1"/>
      <c r="LTD177" s="1"/>
      <c r="LTE177" s="1"/>
      <c r="LTF177" s="1"/>
      <c r="LTG177" s="1"/>
      <c r="LTH177" s="1"/>
      <c r="LTI177" s="1"/>
      <c r="LTJ177" s="1"/>
      <c r="LTK177" s="1"/>
      <c r="LTL177" s="1"/>
      <c r="LTM177" s="1"/>
      <c r="LTN177" s="1"/>
      <c r="LTO177" s="1"/>
      <c r="LTP177" s="1"/>
      <c r="LTQ177" s="1"/>
      <c r="LTR177" s="1"/>
      <c r="LTS177" s="1"/>
      <c r="LTT177" s="1"/>
      <c r="LTU177" s="1"/>
      <c r="LTV177" s="1"/>
      <c r="LTW177" s="1"/>
      <c r="LTX177" s="1"/>
      <c r="LTY177" s="1"/>
      <c r="LTZ177" s="1"/>
      <c r="LUA177" s="1"/>
      <c r="LUB177" s="1"/>
      <c r="LUC177" s="1"/>
      <c r="LUD177" s="1"/>
      <c r="LUE177" s="1"/>
      <c r="LUF177" s="1"/>
      <c r="LUG177" s="1"/>
      <c r="LUH177" s="1"/>
      <c r="LUI177" s="1"/>
      <c r="LUJ177" s="1"/>
      <c r="LUK177" s="1"/>
      <c r="LUL177" s="1"/>
      <c r="LUM177" s="1"/>
      <c r="LUN177" s="1"/>
      <c r="LUO177" s="1"/>
      <c r="LUP177" s="1"/>
      <c r="LUQ177" s="1"/>
      <c r="LUR177" s="1"/>
      <c r="LUS177" s="1"/>
      <c r="LUT177" s="1"/>
      <c r="LUU177" s="1"/>
      <c r="LUV177" s="1"/>
      <c r="LUW177" s="1"/>
      <c r="LUX177" s="1"/>
      <c r="LUY177" s="1"/>
      <c r="LUZ177" s="1"/>
      <c r="LVA177" s="1"/>
      <c r="LVB177" s="1"/>
      <c r="LVC177" s="1"/>
      <c r="LVD177" s="1"/>
      <c r="LVE177" s="1"/>
      <c r="LVF177" s="1"/>
      <c r="LVG177" s="1"/>
      <c r="LVH177" s="1"/>
      <c r="LVI177" s="1"/>
      <c r="LVJ177" s="1"/>
      <c r="LVK177" s="1"/>
      <c r="LVL177" s="1"/>
      <c r="LVM177" s="1"/>
      <c r="LVN177" s="1"/>
      <c r="LVO177" s="1"/>
      <c r="LVP177" s="1"/>
      <c r="LVQ177" s="1"/>
      <c r="LVR177" s="1"/>
      <c r="LVS177" s="1"/>
      <c r="LVT177" s="1"/>
      <c r="LVU177" s="1"/>
      <c r="LVV177" s="1"/>
      <c r="LVW177" s="1"/>
      <c r="LVX177" s="1"/>
      <c r="LVY177" s="1"/>
      <c r="LVZ177" s="1"/>
      <c r="LWA177" s="1"/>
      <c r="LWB177" s="1"/>
      <c r="LWC177" s="1"/>
      <c r="LWD177" s="1"/>
      <c r="LWE177" s="1"/>
      <c r="LWF177" s="1"/>
      <c r="LWG177" s="1"/>
      <c r="LWH177" s="1"/>
      <c r="LWI177" s="1"/>
      <c r="LWJ177" s="1"/>
      <c r="LWK177" s="1"/>
      <c r="LWL177" s="1"/>
      <c r="LWM177" s="1"/>
      <c r="LWN177" s="1"/>
      <c r="LWO177" s="1"/>
      <c r="LWP177" s="1"/>
      <c r="LWQ177" s="1"/>
      <c r="LWR177" s="1"/>
      <c r="LWS177" s="1"/>
      <c r="LWT177" s="1"/>
      <c r="LWU177" s="1"/>
      <c r="LWV177" s="1"/>
      <c r="LWW177" s="1"/>
      <c r="LWX177" s="1"/>
      <c r="LWY177" s="1"/>
      <c r="LWZ177" s="1"/>
      <c r="LXA177" s="1"/>
      <c r="LXB177" s="1"/>
      <c r="LXC177" s="1"/>
      <c r="LXD177" s="1"/>
      <c r="LXE177" s="1"/>
      <c r="LXF177" s="1"/>
      <c r="LXG177" s="1"/>
      <c r="LXH177" s="1"/>
      <c r="LXI177" s="1"/>
      <c r="LXJ177" s="1"/>
      <c r="LXK177" s="1"/>
      <c r="LXL177" s="1"/>
      <c r="LXM177" s="1"/>
      <c r="LXN177" s="1"/>
      <c r="LXO177" s="1"/>
      <c r="LXP177" s="1"/>
      <c r="LXQ177" s="1"/>
      <c r="LXR177" s="1"/>
      <c r="LXS177" s="1"/>
      <c r="LXT177" s="1"/>
      <c r="LXU177" s="1"/>
      <c r="LXV177" s="1"/>
      <c r="LXW177" s="1"/>
      <c r="LXX177" s="1"/>
      <c r="LXY177" s="1"/>
      <c r="LXZ177" s="1"/>
      <c r="LYA177" s="1"/>
      <c r="LYB177" s="1"/>
      <c r="LYC177" s="1"/>
      <c r="LYD177" s="1"/>
      <c r="LYE177" s="1"/>
      <c r="LYF177" s="1"/>
      <c r="LYG177" s="1"/>
      <c r="LYH177" s="1"/>
      <c r="LYI177" s="1"/>
      <c r="LYJ177" s="1"/>
      <c r="LYK177" s="1"/>
      <c r="LYL177" s="1"/>
      <c r="LYM177" s="1"/>
      <c r="LYN177" s="1"/>
      <c r="LYO177" s="1"/>
      <c r="LYP177" s="1"/>
      <c r="LYQ177" s="1"/>
      <c r="LYR177" s="1"/>
      <c r="LYS177" s="1"/>
      <c r="LYT177" s="1"/>
      <c r="LYU177" s="1"/>
      <c r="LYV177" s="1"/>
      <c r="LYW177" s="1"/>
      <c r="LYX177" s="1"/>
      <c r="LYY177" s="1"/>
      <c r="LYZ177" s="1"/>
      <c r="LZA177" s="1"/>
      <c r="LZB177" s="1"/>
      <c r="LZC177" s="1"/>
      <c r="LZD177" s="1"/>
      <c r="LZE177" s="1"/>
      <c r="LZF177" s="1"/>
      <c r="LZG177" s="1"/>
      <c r="LZH177" s="1"/>
      <c r="LZI177" s="1"/>
      <c r="LZJ177" s="1"/>
      <c r="LZK177" s="1"/>
      <c r="LZL177" s="1"/>
      <c r="LZM177" s="1"/>
      <c r="LZN177" s="1"/>
      <c r="LZO177" s="1"/>
      <c r="LZP177" s="1"/>
      <c r="LZQ177" s="1"/>
      <c r="LZR177" s="1"/>
      <c r="LZS177" s="1"/>
      <c r="LZT177" s="1"/>
      <c r="LZU177" s="1"/>
      <c r="LZV177" s="1"/>
      <c r="LZW177" s="1"/>
      <c r="LZX177" s="1"/>
      <c r="LZY177" s="1"/>
      <c r="LZZ177" s="1"/>
      <c r="MAA177" s="1"/>
      <c r="MAB177" s="1"/>
      <c r="MAC177" s="1"/>
      <c r="MAD177" s="1"/>
      <c r="MAE177" s="1"/>
      <c r="MAF177" s="1"/>
      <c r="MAG177" s="1"/>
      <c r="MAH177" s="1"/>
      <c r="MAI177" s="1"/>
      <c r="MAJ177" s="1"/>
      <c r="MAK177" s="1"/>
      <c r="MAL177" s="1"/>
      <c r="MAM177" s="1"/>
      <c r="MAN177" s="1"/>
      <c r="MAO177" s="1"/>
      <c r="MAP177" s="1"/>
      <c r="MAQ177" s="1"/>
      <c r="MAR177" s="1"/>
      <c r="MAS177" s="1"/>
      <c r="MAT177" s="1"/>
      <c r="MAU177" s="1"/>
      <c r="MAV177" s="1"/>
      <c r="MAW177" s="1"/>
      <c r="MAX177" s="1"/>
      <c r="MAY177" s="1"/>
      <c r="MAZ177" s="1"/>
      <c r="MBA177" s="1"/>
      <c r="MBB177" s="1"/>
      <c r="MBC177" s="1"/>
      <c r="MBD177" s="1"/>
      <c r="MBE177" s="1"/>
      <c r="MBF177" s="1"/>
      <c r="MBG177" s="1"/>
      <c r="MBH177" s="1"/>
      <c r="MBI177" s="1"/>
      <c r="MBJ177" s="1"/>
      <c r="MBK177" s="1"/>
      <c r="MBL177" s="1"/>
      <c r="MBM177" s="1"/>
      <c r="MBN177" s="1"/>
      <c r="MBO177" s="1"/>
      <c r="MBP177" s="1"/>
      <c r="MBQ177" s="1"/>
      <c r="MBR177" s="1"/>
      <c r="MBS177" s="1"/>
      <c r="MBT177" s="1"/>
      <c r="MBU177" s="1"/>
      <c r="MBV177" s="1"/>
      <c r="MBW177" s="1"/>
      <c r="MBX177" s="1"/>
      <c r="MBY177" s="1"/>
      <c r="MBZ177" s="1"/>
      <c r="MCA177" s="1"/>
      <c r="MCB177" s="1"/>
      <c r="MCC177" s="1"/>
      <c r="MCD177" s="1"/>
      <c r="MCE177" s="1"/>
      <c r="MCF177" s="1"/>
      <c r="MCG177" s="1"/>
      <c r="MCH177" s="1"/>
      <c r="MCI177" s="1"/>
      <c r="MCJ177" s="1"/>
      <c r="MCK177" s="1"/>
      <c r="MCL177" s="1"/>
      <c r="MCM177" s="1"/>
      <c r="MCN177" s="1"/>
      <c r="MCO177" s="1"/>
      <c r="MCP177" s="1"/>
      <c r="MCQ177" s="1"/>
      <c r="MCR177" s="1"/>
      <c r="MCS177" s="1"/>
      <c r="MCT177" s="1"/>
      <c r="MCU177" s="1"/>
      <c r="MCV177" s="1"/>
      <c r="MCW177" s="1"/>
      <c r="MCX177" s="1"/>
      <c r="MCY177" s="1"/>
      <c r="MCZ177" s="1"/>
      <c r="MDA177" s="1"/>
      <c r="MDB177" s="1"/>
      <c r="MDC177" s="1"/>
      <c r="MDD177" s="1"/>
      <c r="MDE177" s="1"/>
      <c r="MDF177" s="1"/>
      <c r="MDG177" s="1"/>
      <c r="MDH177" s="1"/>
      <c r="MDI177" s="1"/>
      <c r="MDJ177" s="1"/>
      <c r="MDK177" s="1"/>
      <c r="MDL177" s="1"/>
      <c r="MDM177" s="1"/>
      <c r="MDN177" s="1"/>
      <c r="MDO177" s="1"/>
      <c r="MDP177" s="1"/>
      <c r="MDQ177" s="1"/>
      <c r="MDR177" s="1"/>
      <c r="MDS177" s="1"/>
      <c r="MDT177" s="1"/>
      <c r="MDU177" s="1"/>
      <c r="MDV177" s="1"/>
      <c r="MDW177" s="1"/>
      <c r="MDX177" s="1"/>
      <c r="MDY177" s="1"/>
      <c r="MDZ177" s="1"/>
      <c r="MEA177" s="1"/>
      <c r="MEB177" s="1"/>
      <c r="MEC177" s="1"/>
      <c r="MED177" s="1"/>
      <c r="MEE177" s="1"/>
      <c r="MEF177" s="1"/>
      <c r="MEG177" s="1"/>
      <c r="MEH177" s="1"/>
      <c r="MEI177" s="1"/>
      <c r="MEJ177" s="1"/>
      <c r="MEK177" s="1"/>
      <c r="MEL177" s="1"/>
      <c r="MEM177" s="1"/>
      <c r="MEN177" s="1"/>
      <c r="MEO177" s="1"/>
      <c r="MEP177" s="1"/>
      <c r="MEQ177" s="1"/>
      <c r="MER177" s="1"/>
      <c r="MES177" s="1"/>
      <c r="MET177" s="1"/>
      <c r="MEU177" s="1"/>
      <c r="MEV177" s="1"/>
      <c r="MEW177" s="1"/>
      <c r="MEX177" s="1"/>
      <c r="MEY177" s="1"/>
      <c r="MEZ177" s="1"/>
      <c r="MFA177" s="1"/>
      <c r="MFB177" s="1"/>
      <c r="MFC177" s="1"/>
      <c r="MFD177" s="1"/>
      <c r="MFE177" s="1"/>
      <c r="MFF177" s="1"/>
      <c r="MFG177" s="1"/>
      <c r="MFH177" s="1"/>
      <c r="MFI177" s="1"/>
      <c r="MFJ177" s="1"/>
      <c r="MFK177" s="1"/>
      <c r="MFL177" s="1"/>
      <c r="MFM177" s="1"/>
      <c r="MFN177" s="1"/>
      <c r="MFO177" s="1"/>
      <c r="MFP177" s="1"/>
      <c r="MFQ177" s="1"/>
      <c r="MFR177" s="1"/>
      <c r="MFS177" s="1"/>
      <c r="MFT177" s="1"/>
      <c r="MFU177" s="1"/>
      <c r="MFV177" s="1"/>
      <c r="MFW177" s="1"/>
      <c r="MFX177" s="1"/>
      <c r="MFY177" s="1"/>
      <c r="MFZ177" s="1"/>
      <c r="MGA177" s="1"/>
      <c r="MGB177" s="1"/>
      <c r="MGC177" s="1"/>
      <c r="MGD177" s="1"/>
      <c r="MGE177" s="1"/>
      <c r="MGF177" s="1"/>
      <c r="MGG177" s="1"/>
      <c r="MGH177" s="1"/>
      <c r="MGI177" s="1"/>
      <c r="MGJ177" s="1"/>
      <c r="MGK177" s="1"/>
      <c r="MGL177" s="1"/>
      <c r="MGM177" s="1"/>
      <c r="MGN177" s="1"/>
      <c r="MGO177" s="1"/>
      <c r="MGP177" s="1"/>
      <c r="MGQ177" s="1"/>
      <c r="MGR177" s="1"/>
      <c r="MGS177" s="1"/>
      <c r="MGT177" s="1"/>
      <c r="MGU177" s="1"/>
      <c r="MGV177" s="1"/>
      <c r="MGW177" s="1"/>
      <c r="MGX177" s="1"/>
      <c r="MGY177" s="1"/>
      <c r="MGZ177" s="1"/>
      <c r="MHA177" s="1"/>
      <c r="MHB177" s="1"/>
      <c r="MHC177" s="1"/>
      <c r="MHD177" s="1"/>
      <c r="MHE177" s="1"/>
      <c r="MHF177" s="1"/>
      <c r="MHG177" s="1"/>
      <c r="MHH177" s="1"/>
      <c r="MHI177" s="1"/>
      <c r="MHJ177" s="1"/>
      <c r="MHK177" s="1"/>
      <c r="MHL177" s="1"/>
      <c r="MHM177" s="1"/>
      <c r="MHN177" s="1"/>
      <c r="MHO177" s="1"/>
      <c r="MHP177" s="1"/>
      <c r="MHQ177" s="1"/>
      <c r="MHR177" s="1"/>
      <c r="MHS177" s="1"/>
      <c r="MHT177" s="1"/>
      <c r="MHU177" s="1"/>
      <c r="MHV177" s="1"/>
      <c r="MHW177" s="1"/>
      <c r="MHX177" s="1"/>
      <c r="MHY177" s="1"/>
      <c r="MHZ177" s="1"/>
      <c r="MIA177" s="1"/>
      <c r="MIB177" s="1"/>
      <c r="MIC177" s="1"/>
      <c r="MID177" s="1"/>
      <c r="MIE177" s="1"/>
      <c r="MIF177" s="1"/>
      <c r="MIG177" s="1"/>
      <c r="MIH177" s="1"/>
      <c r="MII177" s="1"/>
      <c r="MIJ177" s="1"/>
      <c r="MIK177" s="1"/>
      <c r="MIL177" s="1"/>
      <c r="MIM177" s="1"/>
      <c r="MIN177" s="1"/>
      <c r="MIO177" s="1"/>
      <c r="MIP177" s="1"/>
      <c r="MIQ177" s="1"/>
      <c r="MIR177" s="1"/>
      <c r="MIS177" s="1"/>
      <c r="MIT177" s="1"/>
      <c r="MIU177" s="1"/>
      <c r="MIV177" s="1"/>
      <c r="MIW177" s="1"/>
      <c r="MIX177" s="1"/>
      <c r="MIY177" s="1"/>
      <c r="MIZ177" s="1"/>
      <c r="MJA177" s="1"/>
      <c r="MJB177" s="1"/>
      <c r="MJC177" s="1"/>
      <c r="MJD177" s="1"/>
      <c r="MJE177" s="1"/>
      <c r="MJF177" s="1"/>
      <c r="MJG177" s="1"/>
      <c r="MJH177" s="1"/>
      <c r="MJI177" s="1"/>
      <c r="MJJ177" s="1"/>
      <c r="MJK177" s="1"/>
      <c r="MJL177" s="1"/>
      <c r="MJM177" s="1"/>
      <c r="MJN177" s="1"/>
      <c r="MJO177" s="1"/>
      <c r="MJP177" s="1"/>
      <c r="MJQ177" s="1"/>
      <c r="MJR177" s="1"/>
      <c r="MJS177" s="1"/>
      <c r="MJT177" s="1"/>
      <c r="MJU177" s="1"/>
      <c r="MJV177" s="1"/>
      <c r="MJW177" s="1"/>
      <c r="MJX177" s="1"/>
      <c r="MJY177" s="1"/>
      <c r="MJZ177" s="1"/>
      <c r="MKA177" s="1"/>
      <c r="MKB177" s="1"/>
      <c r="MKC177" s="1"/>
      <c r="MKD177" s="1"/>
      <c r="MKE177" s="1"/>
      <c r="MKF177" s="1"/>
      <c r="MKG177" s="1"/>
      <c r="MKH177" s="1"/>
      <c r="MKI177" s="1"/>
      <c r="MKJ177" s="1"/>
      <c r="MKK177" s="1"/>
      <c r="MKL177" s="1"/>
      <c r="MKM177" s="1"/>
      <c r="MKN177" s="1"/>
      <c r="MKO177" s="1"/>
      <c r="MKP177" s="1"/>
      <c r="MKQ177" s="1"/>
      <c r="MKR177" s="1"/>
      <c r="MKS177" s="1"/>
      <c r="MKT177" s="1"/>
      <c r="MKU177" s="1"/>
      <c r="MKV177" s="1"/>
      <c r="MKW177" s="1"/>
      <c r="MKX177" s="1"/>
      <c r="MKY177" s="1"/>
      <c r="MKZ177" s="1"/>
      <c r="MLA177" s="1"/>
      <c r="MLB177" s="1"/>
      <c r="MLC177" s="1"/>
      <c r="MLD177" s="1"/>
      <c r="MLE177" s="1"/>
      <c r="MLF177" s="1"/>
      <c r="MLG177" s="1"/>
      <c r="MLH177" s="1"/>
      <c r="MLI177" s="1"/>
      <c r="MLJ177" s="1"/>
      <c r="MLK177" s="1"/>
      <c r="MLL177" s="1"/>
      <c r="MLM177" s="1"/>
      <c r="MLN177" s="1"/>
      <c r="MLO177" s="1"/>
      <c r="MLP177" s="1"/>
      <c r="MLQ177" s="1"/>
      <c r="MLR177" s="1"/>
      <c r="MLS177" s="1"/>
      <c r="MLT177" s="1"/>
      <c r="MLU177" s="1"/>
      <c r="MLV177" s="1"/>
      <c r="MLW177" s="1"/>
      <c r="MLX177" s="1"/>
      <c r="MLY177" s="1"/>
      <c r="MLZ177" s="1"/>
      <c r="MMA177" s="1"/>
      <c r="MMB177" s="1"/>
      <c r="MMC177" s="1"/>
      <c r="MMD177" s="1"/>
      <c r="MME177" s="1"/>
      <c r="MMF177" s="1"/>
      <c r="MMG177" s="1"/>
      <c r="MMH177" s="1"/>
      <c r="MMI177" s="1"/>
      <c r="MMJ177" s="1"/>
      <c r="MMK177" s="1"/>
      <c r="MML177" s="1"/>
      <c r="MMM177" s="1"/>
      <c r="MMN177" s="1"/>
      <c r="MMO177" s="1"/>
      <c r="MMP177" s="1"/>
      <c r="MMQ177" s="1"/>
      <c r="MMR177" s="1"/>
      <c r="MMS177" s="1"/>
      <c r="MMT177" s="1"/>
      <c r="MMU177" s="1"/>
      <c r="MMV177" s="1"/>
      <c r="MMW177" s="1"/>
      <c r="MMX177" s="1"/>
      <c r="MMY177" s="1"/>
      <c r="MMZ177" s="1"/>
      <c r="MNA177" s="1"/>
      <c r="MNB177" s="1"/>
      <c r="MNC177" s="1"/>
      <c r="MND177" s="1"/>
      <c r="MNE177" s="1"/>
      <c r="MNF177" s="1"/>
      <c r="MNG177" s="1"/>
      <c r="MNH177" s="1"/>
      <c r="MNI177" s="1"/>
      <c r="MNJ177" s="1"/>
      <c r="MNK177" s="1"/>
      <c r="MNL177" s="1"/>
      <c r="MNM177" s="1"/>
      <c r="MNN177" s="1"/>
      <c r="MNO177" s="1"/>
      <c r="MNP177" s="1"/>
      <c r="MNQ177" s="1"/>
      <c r="MNR177" s="1"/>
      <c r="MNS177" s="1"/>
      <c r="MNT177" s="1"/>
      <c r="MNU177" s="1"/>
      <c r="MNV177" s="1"/>
      <c r="MNW177" s="1"/>
      <c r="MNX177" s="1"/>
      <c r="MNY177" s="1"/>
      <c r="MNZ177" s="1"/>
      <c r="MOA177" s="1"/>
      <c r="MOB177" s="1"/>
      <c r="MOC177" s="1"/>
      <c r="MOD177" s="1"/>
      <c r="MOE177" s="1"/>
      <c r="MOF177" s="1"/>
      <c r="MOG177" s="1"/>
      <c r="MOH177" s="1"/>
      <c r="MOI177" s="1"/>
      <c r="MOJ177" s="1"/>
      <c r="MOK177" s="1"/>
      <c r="MOL177" s="1"/>
      <c r="MOM177" s="1"/>
      <c r="MON177" s="1"/>
      <c r="MOO177" s="1"/>
      <c r="MOP177" s="1"/>
      <c r="MOQ177" s="1"/>
      <c r="MOR177" s="1"/>
      <c r="MOS177" s="1"/>
      <c r="MOT177" s="1"/>
      <c r="MOU177" s="1"/>
      <c r="MOV177" s="1"/>
      <c r="MOW177" s="1"/>
      <c r="MOX177" s="1"/>
      <c r="MOY177" s="1"/>
      <c r="MOZ177" s="1"/>
      <c r="MPA177" s="1"/>
      <c r="MPB177" s="1"/>
      <c r="MPC177" s="1"/>
      <c r="MPD177" s="1"/>
      <c r="MPE177" s="1"/>
      <c r="MPF177" s="1"/>
      <c r="MPG177" s="1"/>
      <c r="MPH177" s="1"/>
      <c r="MPI177" s="1"/>
      <c r="MPJ177" s="1"/>
      <c r="MPK177" s="1"/>
      <c r="MPL177" s="1"/>
      <c r="MPM177" s="1"/>
      <c r="MPN177" s="1"/>
      <c r="MPO177" s="1"/>
      <c r="MPP177" s="1"/>
      <c r="MPQ177" s="1"/>
      <c r="MPR177" s="1"/>
      <c r="MPS177" s="1"/>
      <c r="MPT177" s="1"/>
      <c r="MPU177" s="1"/>
      <c r="MPV177" s="1"/>
      <c r="MPW177" s="1"/>
      <c r="MPX177" s="1"/>
      <c r="MPY177" s="1"/>
      <c r="MPZ177" s="1"/>
      <c r="MQA177" s="1"/>
      <c r="MQB177" s="1"/>
      <c r="MQC177" s="1"/>
      <c r="MQD177" s="1"/>
      <c r="MQE177" s="1"/>
      <c r="MQF177" s="1"/>
      <c r="MQG177" s="1"/>
      <c r="MQH177" s="1"/>
      <c r="MQI177" s="1"/>
      <c r="MQJ177" s="1"/>
      <c r="MQK177" s="1"/>
      <c r="MQL177" s="1"/>
      <c r="MQM177" s="1"/>
      <c r="MQN177" s="1"/>
      <c r="MQO177" s="1"/>
      <c r="MQP177" s="1"/>
      <c r="MQQ177" s="1"/>
      <c r="MQR177" s="1"/>
      <c r="MQS177" s="1"/>
      <c r="MQT177" s="1"/>
      <c r="MQU177" s="1"/>
      <c r="MQV177" s="1"/>
      <c r="MQW177" s="1"/>
      <c r="MQX177" s="1"/>
      <c r="MQY177" s="1"/>
      <c r="MQZ177" s="1"/>
      <c r="MRA177" s="1"/>
      <c r="MRB177" s="1"/>
      <c r="MRC177" s="1"/>
      <c r="MRD177" s="1"/>
      <c r="MRE177" s="1"/>
      <c r="MRF177" s="1"/>
      <c r="MRG177" s="1"/>
      <c r="MRH177" s="1"/>
      <c r="MRI177" s="1"/>
      <c r="MRJ177" s="1"/>
      <c r="MRK177" s="1"/>
      <c r="MRL177" s="1"/>
      <c r="MRM177" s="1"/>
      <c r="MRN177" s="1"/>
      <c r="MRO177" s="1"/>
      <c r="MRP177" s="1"/>
      <c r="MRQ177" s="1"/>
      <c r="MRR177" s="1"/>
      <c r="MRS177" s="1"/>
      <c r="MRT177" s="1"/>
      <c r="MRU177" s="1"/>
      <c r="MRV177" s="1"/>
      <c r="MRW177" s="1"/>
      <c r="MRX177" s="1"/>
      <c r="MRY177" s="1"/>
      <c r="MRZ177" s="1"/>
      <c r="MSA177" s="1"/>
      <c r="MSB177" s="1"/>
      <c r="MSC177" s="1"/>
      <c r="MSD177" s="1"/>
      <c r="MSE177" s="1"/>
      <c r="MSF177" s="1"/>
      <c r="MSG177" s="1"/>
      <c r="MSH177" s="1"/>
      <c r="MSI177" s="1"/>
      <c r="MSJ177" s="1"/>
      <c r="MSK177" s="1"/>
      <c r="MSL177" s="1"/>
      <c r="MSM177" s="1"/>
      <c r="MSN177" s="1"/>
      <c r="MSO177" s="1"/>
      <c r="MSP177" s="1"/>
      <c r="MSQ177" s="1"/>
      <c r="MSR177" s="1"/>
      <c r="MSS177" s="1"/>
      <c r="MST177" s="1"/>
      <c r="MSU177" s="1"/>
      <c r="MSV177" s="1"/>
      <c r="MSW177" s="1"/>
      <c r="MSX177" s="1"/>
      <c r="MSY177" s="1"/>
      <c r="MSZ177" s="1"/>
      <c r="MTA177" s="1"/>
      <c r="MTB177" s="1"/>
      <c r="MTC177" s="1"/>
      <c r="MTD177" s="1"/>
      <c r="MTE177" s="1"/>
      <c r="MTF177" s="1"/>
      <c r="MTG177" s="1"/>
      <c r="MTH177" s="1"/>
      <c r="MTI177" s="1"/>
      <c r="MTJ177" s="1"/>
      <c r="MTK177" s="1"/>
      <c r="MTL177" s="1"/>
      <c r="MTM177" s="1"/>
      <c r="MTN177" s="1"/>
      <c r="MTO177" s="1"/>
      <c r="MTP177" s="1"/>
      <c r="MTQ177" s="1"/>
      <c r="MTR177" s="1"/>
      <c r="MTS177" s="1"/>
      <c r="MTT177" s="1"/>
      <c r="MTU177" s="1"/>
      <c r="MTV177" s="1"/>
      <c r="MTW177" s="1"/>
      <c r="MTX177" s="1"/>
      <c r="MTY177" s="1"/>
      <c r="MTZ177" s="1"/>
      <c r="MUA177" s="1"/>
      <c r="MUB177" s="1"/>
      <c r="MUC177" s="1"/>
      <c r="MUD177" s="1"/>
      <c r="MUE177" s="1"/>
      <c r="MUF177" s="1"/>
      <c r="MUG177" s="1"/>
      <c r="MUH177" s="1"/>
      <c r="MUI177" s="1"/>
      <c r="MUJ177" s="1"/>
      <c r="MUK177" s="1"/>
      <c r="MUL177" s="1"/>
      <c r="MUM177" s="1"/>
      <c r="MUN177" s="1"/>
      <c r="MUO177" s="1"/>
      <c r="MUP177" s="1"/>
      <c r="MUQ177" s="1"/>
      <c r="MUR177" s="1"/>
      <c r="MUS177" s="1"/>
      <c r="MUT177" s="1"/>
      <c r="MUU177" s="1"/>
      <c r="MUV177" s="1"/>
      <c r="MUW177" s="1"/>
      <c r="MUX177" s="1"/>
      <c r="MUY177" s="1"/>
      <c r="MUZ177" s="1"/>
      <c r="MVA177" s="1"/>
      <c r="MVB177" s="1"/>
      <c r="MVC177" s="1"/>
      <c r="MVD177" s="1"/>
      <c r="MVE177" s="1"/>
      <c r="MVF177" s="1"/>
      <c r="MVG177" s="1"/>
      <c r="MVH177" s="1"/>
      <c r="MVI177" s="1"/>
      <c r="MVJ177" s="1"/>
      <c r="MVK177" s="1"/>
      <c r="MVL177" s="1"/>
      <c r="MVM177" s="1"/>
      <c r="MVN177" s="1"/>
      <c r="MVO177" s="1"/>
      <c r="MVP177" s="1"/>
      <c r="MVQ177" s="1"/>
      <c r="MVR177" s="1"/>
      <c r="MVS177" s="1"/>
      <c r="MVT177" s="1"/>
      <c r="MVU177" s="1"/>
      <c r="MVV177" s="1"/>
      <c r="MVW177" s="1"/>
      <c r="MVX177" s="1"/>
      <c r="MVY177" s="1"/>
      <c r="MVZ177" s="1"/>
      <c r="MWA177" s="1"/>
      <c r="MWB177" s="1"/>
      <c r="MWC177" s="1"/>
      <c r="MWD177" s="1"/>
      <c r="MWE177" s="1"/>
      <c r="MWF177" s="1"/>
      <c r="MWG177" s="1"/>
      <c r="MWH177" s="1"/>
      <c r="MWI177" s="1"/>
      <c r="MWJ177" s="1"/>
      <c r="MWK177" s="1"/>
      <c r="MWL177" s="1"/>
      <c r="MWM177" s="1"/>
      <c r="MWN177" s="1"/>
      <c r="MWO177" s="1"/>
      <c r="MWP177" s="1"/>
      <c r="MWQ177" s="1"/>
      <c r="MWR177" s="1"/>
      <c r="MWS177" s="1"/>
      <c r="MWT177" s="1"/>
      <c r="MWU177" s="1"/>
      <c r="MWV177" s="1"/>
      <c r="MWW177" s="1"/>
      <c r="MWX177" s="1"/>
      <c r="MWY177" s="1"/>
      <c r="MWZ177" s="1"/>
      <c r="MXA177" s="1"/>
      <c r="MXB177" s="1"/>
      <c r="MXC177" s="1"/>
      <c r="MXD177" s="1"/>
      <c r="MXE177" s="1"/>
      <c r="MXF177" s="1"/>
      <c r="MXG177" s="1"/>
      <c r="MXH177" s="1"/>
      <c r="MXI177" s="1"/>
      <c r="MXJ177" s="1"/>
      <c r="MXK177" s="1"/>
      <c r="MXL177" s="1"/>
      <c r="MXM177" s="1"/>
      <c r="MXN177" s="1"/>
      <c r="MXO177" s="1"/>
      <c r="MXP177" s="1"/>
      <c r="MXQ177" s="1"/>
      <c r="MXR177" s="1"/>
      <c r="MXS177" s="1"/>
      <c r="MXT177" s="1"/>
      <c r="MXU177" s="1"/>
      <c r="MXV177" s="1"/>
      <c r="MXW177" s="1"/>
      <c r="MXX177" s="1"/>
      <c r="MXY177" s="1"/>
      <c r="MXZ177" s="1"/>
      <c r="MYA177" s="1"/>
      <c r="MYB177" s="1"/>
      <c r="MYC177" s="1"/>
      <c r="MYD177" s="1"/>
      <c r="MYE177" s="1"/>
      <c r="MYF177" s="1"/>
      <c r="MYG177" s="1"/>
      <c r="MYH177" s="1"/>
      <c r="MYI177" s="1"/>
      <c r="MYJ177" s="1"/>
      <c r="MYK177" s="1"/>
      <c r="MYL177" s="1"/>
      <c r="MYM177" s="1"/>
      <c r="MYN177" s="1"/>
      <c r="MYO177" s="1"/>
      <c r="MYP177" s="1"/>
      <c r="MYQ177" s="1"/>
      <c r="MYR177" s="1"/>
      <c r="MYS177" s="1"/>
      <c r="MYT177" s="1"/>
      <c r="MYU177" s="1"/>
      <c r="MYV177" s="1"/>
      <c r="MYW177" s="1"/>
      <c r="MYX177" s="1"/>
      <c r="MYY177" s="1"/>
      <c r="MYZ177" s="1"/>
      <c r="MZA177" s="1"/>
      <c r="MZB177" s="1"/>
      <c r="MZC177" s="1"/>
      <c r="MZD177" s="1"/>
      <c r="MZE177" s="1"/>
      <c r="MZF177" s="1"/>
      <c r="MZG177" s="1"/>
      <c r="MZH177" s="1"/>
      <c r="MZI177" s="1"/>
      <c r="MZJ177" s="1"/>
      <c r="MZK177" s="1"/>
      <c r="MZL177" s="1"/>
      <c r="MZM177" s="1"/>
      <c r="MZN177" s="1"/>
      <c r="MZO177" s="1"/>
      <c r="MZP177" s="1"/>
      <c r="MZQ177" s="1"/>
      <c r="MZR177" s="1"/>
      <c r="MZS177" s="1"/>
      <c r="MZT177" s="1"/>
      <c r="MZU177" s="1"/>
      <c r="MZV177" s="1"/>
      <c r="MZW177" s="1"/>
      <c r="MZX177" s="1"/>
      <c r="MZY177" s="1"/>
      <c r="MZZ177" s="1"/>
      <c r="NAA177" s="1"/>
      <c r="NAB177" s="1"/>
      <c r="NAC177" s="1"/>
      <c r="NAD177" s="1"/>
      <c r="NAE177" s="1"/>
      <c r="NAF177" s="1"/>
      <c r="NAG177" s="1"/>
      <c r="NAH177" s="1"/>
      <c r="NAI177" s="1"/>
      <c r="NAJ177" s="1"/>
      <c r="NAK177" s="1"/>
      <c r="NAL177" s="1"/>
      <c r="NAM177" s="1"/>
      <c r="NAN177" s="1"/>
      <c r="NAO177" s="1"/>
      <c r="NAP177" s="1"/>
      <c r="NAQ177" s="1"/>
      <c r="NAR177" s="1"/>
      <c r="NAS177" s="1"/>
      <c r="NAT177" s="1"/>
      <c r="NAU177" s="1"/>
      <c r="NAV177" s="1"/>
      <c r="NAW177" s="1"/>
      <c r="NAX177" s="1"/>
      <c r="NAY177" s="1"/>
      <c r="NAZ177" s="1"/>
      <c r="NBA177" s="1"/>
      <c r="NBB177" s="1"/>
      <c r="NBC177" s="1"/>
      <c r="NBD177" s="1"/>
      <c r="NBE177" s="1"/>
      <c r="NBF177" s="1"/>
      <c r="NBG177" s="1"/>
      <c r="NBH177" s="1"/>
      <c r="NBI177" s="1"/>
      <c r="NBJ177" s="1"/>
      <c r="NBK177" s="1"/>
      <c r="NBL177" s="1"/>
      <c r="NBM177" s="1"/>
      <c r="NBN177" s="1"/>
      <c r="NBO177" s="1"/>
      <c r="NBP177" s="1"/>
      <c r="NBQ177" s="1"/>
      <c r="NBR177" s="1"/>
      <c r="NBS177" s="1"/>
      <c r="NBT177" s="1"/>
      <c r="NBU177" s="1"/>
      <c r="NBV177" s="1"/>
      <c r="NBW177" s="1"/>
      <c r="NBX177" s="1"/>
      <c r="NBY177" s="1"/>
      <c r="NBZ177" s="1"/>
      <c r="NCA177" s="1"/>
      <c r="NCB177" s="1"/>
      <c r="NCC177" s="1"/>
      <c r="NCD177" s="1"/>
      <c r="NCE177" s="1"/>
      <c r="NCF177" s="1"/>
      <c r="NCG177" s="1"/>
      <c r="NCH177" s="1"/>
      <c r="NCI177" s="1"/>
      <c r="NCJ177" s="1"/>
      <c r="NCK177" s="1"/>
      <c r="NCL177" s="1"/>
      <c r="NCM177" s="1"/>
      <c r="NCN177" s="1"/>
      <c r="NCO177" s="1"/>
      <c r="NCP177" s="1"/>
      <c r="NCQ177" s="1"/>
      <c r="NCR177" s="1"/>
      <c r="NCS177" s="1"/>
      <c r="NCT177" s="1"/>
      <c r="NCU177" s="1"/>
      <c r="NCV177" s="1"/>
      <c r="NCW177" s="1"/>
      <c r="NCX177" s="1"/>
      <c r="NCY177" s="1"/>
      <c r="NCZ177" s="1"/>
      <c r="NDA177" s="1"/>
      <c r="NDB177" s="1"/>
      <c r="NDC177" s="1"/>
      <c r="NDD177" s="1"/>
      <c r="NDE177" s="1"/>
      <c r="NDF177" s="1"/>
      <c r="NDG177" s="1"/>
      <c r="NDH177" s="1"/>
      <c r="NDI177" s="1"/>
      <c r="NDJ177" s="1"/>
      <c r="NDK177" s="1"/>
      <c r="NDL177" s="1"/>
      <c r="NDM177" s="1"/>
      <c r="NDN177" s="1"/>
      <c r="NDO177" s="1"/>
      <c r="NDP177" s="1"/>
      <c r="NDQ177" s="1"/>
      <c r="NDR177" s="1"/>
      <c r="NDS177" s="1"/>
      <c r="NDT177" s="1"/>
      <c r="NDU177" s="1"/>
      <c r="NDV177" s="1"/>
      <c r="NDW177" s="1"/>
      <c r="NDX177" s="1"/>
      <c r="NDY177" s="1"/>
      <c r="NDZ177" s="1"/>
      <c r="NEA177" s="1"/>
      <c r="NEB177" s="1"/>
      <c r="NEC177" s="1"/>
      <c r="NED177" s="1"/>
      <c r="NEE177" s="1"/>
      <c r="NEF177" s="1"/>
      <c r="NEG177" s="1"/>
      <c r="NEH177" s="1"/>
      <c r="NEI177" s="1"/>
      <c r="NEJ177" s="1"/>
      <c r="NEK177" s="1"/>
      <c r="NEL177" s="1"/>
      <c r="NEM177" s="1"/>
      <c r="NEN177" s="1"/>
      <c r="NEO177" s="1"/>
      <c r="NEP177" s="1"/>
      <c r="NEQ177" s="1"/>
      <c r="NER177" s="1"/>
      <c r="NES177" s="1"/>
      <c r="NET177" s="1"/>
      <c r="NEU177" s="1"/>
      <c r="NEV177" s="1"/>
      <c r="NEW177" s="1"/>
      <c r="NEX177" s="1"/>
      <c r="NEY177" s="1"/>
      <c r="NEZ177" s="1"/>
      <c r="NFA177" s="1"/>
      <c r="NFB177" s="1"/>
      <c r="NFC177" s="1"/>
      <c r="NFD177" s="1"/>
      <c r="NFE177" s="1"/>
      <c r="NFF177" s="1"/>
      <c r="NFG177" s="1"/>
      <c r="NFH177" s="1"/>
      <c r="NFI177" s="1"/>
      <c r="NFJ177" s="1"/>
      <c r="NFK177" s="1"/>
      <c r="NFL177" s="1"/>
      <c r="NFM177" s="1"/>
      <c r="NFN177" s="1"/>
      <c r="NFO177" s="1"/>
      <c r="NFP177" s="1"/>
      <c r="NFQ177" s="1"/>
      <c r="NFR177" s="1"/>
      <c r="NFS177" s="1"/>
      <c r="NFT177" s="1"/>
      <c r="NFU177" s="1"/>
      <c r="NFV177" s="1"/>
      <c r="NFW177" s="1"/>
      <c r="NFX177" s="1"/>
      <c r="NFY177" s="1"/>
      <c r="NFZ177" s="1"/>
      <c r="NGA177" s="1"/>
      <c r="NGB177" s="1"/>
      <c r="NGC177" s="1"/>
      <c r="NGD177" s="1"/>
      <c r="NGE177" s="1"/>
      <c r="NGF177" s="1"/>
      <c r="NGG177" s="1"/>
      <c r="NGH177" s="1"/>
      <c r="NGI177" s="1"/>
      <c r="NGJ177" s="1"/>
      <c r="NGK177" s="1"/>
      <c r="NGL177" s="1"/>
      <c r="NGM177" s="1"/>
      <c r="NGN177" s="1"/>
      <c r="NGO177" s="1"/>
      <c r="NGP177" s="1"/>
      <c r="NGQ177" s="1"/>
      <c r="NGR177" s="1"/>
      <c r="NGS177" s="1"/>
      <c r="NGT177" s="1"/>
      <c r="NGU177" s="1"/>
      <c r="NGV177" s="1"/>
      <c r="NGW177" s="1"/>
      <c r="NGX177" s="1"/>
      <c r="NGY177" s="1"/>
      <c r="NGZ177" s="1"/>
      <c r="NHA177" s="1"/>
      <c r="NHB177" s="1"/>
      <c r="NHC177" s="1"/>
      <c r="NHD177" s="1"/>
      <c r="NHE177" s="1"/>
      <c r="NHF177" s="1"/>
      <c r="NHG177" s="1"/>
      <c r="NHH177" s="1"/>
      <c r="NHI177" s="1"/>
      <c r="NHJ177" s="1"/>
      <c r="NHK177" s="1"/>
      <c r="NHL177" s="1"/>
      <c r="NHM177" s="1"/>
      <c r="NHN177" s="1"/>
      <c r="NHO177" s="1"/>
      <c r="NHP177" s="1"/>
      <c r="NHQ177" s="1"/>
      <c r="NHR177" s="1"/>
      <c r="NHS177" s="1"/>
      <c r="NHT177" s="1"/>
      <c r="NHU177" s="1"/>
      <c r="NHV177" s="1"/>
      <c r="NHW177" s="1"/>
      <c r="NHX177" s="1"/>
      <c r="NHY177" s="1"/>
      <c r="NHZ177" s="1"/>
      <c r="NIA177" s="1"/>
      <c r="NIB177" s="1"/>
      <c r="NIC177" s="1"/>
      <c r="NID177" s="1"/>
      <c r="NIE177" s="1"/>
      <c r="NIF177" s="1"/>
      <c r="NIG177" s="1"/>
      <c r="NIH177" s="1"/>
      <c r="NII177" s="1"/>
      <c r="NIJ177" s="1"/>
      <c r="NIK177" s="1"/>
      <c r="NIL177" s="1"/>
      <c r="NIM177" s="1"/>
      <c r="NIN177" s="1"/>
      <c r="NIO177" s="1"/>
      <c r="NIP177" s="1"/>
      <c r="NIQ177" s="1"/>
      <c r="NIR177" s="1"/>
      <c r="NIS177" s="1"/>
      <c r="NIT177" s="1"/>
      <c r="NIU177" s="1"/>
      <c r="NIV177" s="1"/>
      <c r="NIW177" s="1"/>
      <c r="NIX177" s="1"/>
      <c r="NIY177" s="1"/>
      <c r="NIZ177" s="1"/>
      <c r="NJA177" s="1"/>
      <c r="NJB177" s="1"/>
      <c r="NJC177" s="1"/>
      <c r="NJD177" s="1"/>
      <c r="NJE177" s="1"/>
      <c r="NJF177" s="1"/>
      <c r="NJG177" s="1"/>
      <c r="NJH177" s="1"/>
      <c r="NJI177" s="1"/>
      <c r="NJJ177" s="1"/>
      <c r="NJK177" s="1"/>
      <c r="NJL177" s="1"/>
      <c r="NJM177" s="1"/>
      <c r="NJN177" s="1"/>
      <c r="NJO177" s="1"/>
      <c r="NJP177" s="1"/>
      <c r="NJQ177" s="1"/>
      <c r="NJR177" s="1"/>
      <c r="NJS177" s="1"/>
      <c r="NJT177" s="1"/>
      <c r="NJU177" s="1"/>
      <c r="NJV177" s="1"/>
      <c r="NJW177" s="1"/>
      <c r="NJX177" s="1"/>
      <c r="NJY177" s="1"/>
      <c r="NJZ177" s="1"/>
      <c r="NKA177" s="1"/>
      <c r="NKB177" s="1"/>
      <c r="NKC177" s="1"/>
      <c r="NKD177" s="1"/>
      <c r="NKE177" s="1"/>
      <c r="NKF177" s="1"/>
      <c r="NKG177" s="1"/>
      <c r="NKH177" s="1"/>
      <c r="NKI177" s="1"/>
      <c r="NKJ177" s="1"/>
      <c r="NKK177" s="1"/>
      <c r="NKL177" s="1"/>
      <c r="NKM177" s="1"/>
      <c r="NKN177" s="1"/>
      <c r="NKO177" s="1"/>
      <c r="NKP177" s="1"/>
      <c r="NKQ177" s="1"/>
      <c r="NKR177" s="1"/>
      <c r="NKS177" s="1"/>
      <c r="NKT177" s="1"/>
      <c r="NKU177" s="1"/>
      <c r="NKV177" s="1"/>
      <c r="NKW177" s="1"/>
      <c r="NKX177" s="1"/>
      <c r="NKY177" s="1"/>
      <c r="NKZ177" s="1"/>
      <c r="NLA177" s="1"/>
      <c r="NLB177" s="1"/>
      <c r="NLC177" s="1"/>
      <c r="NLD177" s="1"/>
      <c r="NLE177" s="1"/>
      <c r="NLF177" s="1"/>
      <c r="NLG177" s="1"/>
      <c r="NLH177" s="1"/>
      <c r="NLI177" s="1"/>
      <c r="NLJ177" s="1"/>
      <c r="NLK177" s="1"/>
      <c r="NLL177" s="1"/>
      <c r="NLM177" s="1"/>
      <c r="NLN177" s="1"/>
      <c r="NLO177" s="1"/>
      <c r="NLP177" s="1"/>
      <c r="NLQ177" s="1"/>
      <c r="NLR177" s="1"/>
      <c r="NLS177" s="1"/>
      <c r="NLT177" s="1"/>
      <c r="NLU177" s="1"/>
      <c r="NLV177" s="1"/>
      <c r="NLW177" s="1"/>
      <c r="NLX177" s="1"/>
      <c r="NLY177" s="1"/>
      <c r="NLZ177" s="1"/>
      <c r="NMA177" s="1"/>
      <c r="NMB177" s="1"/>
      <c r="NMC177" s="1"/>
      <c r="NMD177" s="1"/>
      <c r="NME177" s="1"/>
      <c r="NMF177" s="1"/>
      <c r="NMG177" s="1"/>
      <c r="NMH177" s="1"/>
      <c r="NMI177" s="1"/>
      <c r="NMJ177" s="1"/>
      <c r="NMK177" s="1"/>
      <c r="NML177" s="1"/>
      <c r="NMM177" s="1"/>
      <c r="NMN177" s="1"/>
      <c r="NMO177" s="1"/>
      <c r="NMP177" s="1"/>
      <c r="NMQ177" s="1"/>
      <c r="NMR177" s="1"/>
      <c r="NMS177" s="1"/>
      <c r="NMT177" s="1"/>
      <c r="NMU177" s="1"/>
      <c r="NMV177" s="1"/>
      <c r="NMW177" s="1"/>
      <c r="NMX177" s="1"/>
      <c r="NMY177" s="1"/>
      <c r="NMZ177" s="1"/>
      <c r="NNA177" s="1"/>
      <c r="NNB177" s="1"/>
      <c r="NNC177" s="1"/>
      <c r="NND177" s="1"/>
      <c r="NNE177" s="1"/>
      <c r="NNF177" s="1"/>
      <c r="NNG177" s="1"/>
      <c r="NNH177" s="1"/>
      <c r="NNI177" s="1"/>
      <c r="NNJ177" s="1"/>
      <c r="NNK177" s="1"/>
      <c r="NNL177" s="1"/>
      <c r="NNM177" s="1"/>
      <c r="NNN177" s="1"/>
      <c r="NNO177" s="1"/>
      <c r="NNP177" s="1"/>
      <c r="NNQ177" s="1"/>
      <c r="NNR177" s="1"/>
      <c r="NNS177" s="1"/>
      <c r="NNT177" s="1"/>
      <c r="NNU177" s="1"/>
      <c r="NNV177" s="1"/>
      <c r="NNW177" s="1"/>
      <c r="NNX177" s="1"/>
      <c r="NNY177" s="1"/>
      <c r="NNZ177" s="1"/>
      <c r="NOA177" s="1"/>
      <c r="NOB177" s="1"/>
      <c r="NOC177" s="1"/>
      <c r="NOD177" s="1"/>
      <c r="NOE177" s="1"/>
      <c r="NOF177" s="1"/>
      <c r="NOG177" s="1"/>
      <c r="NOH177" s="1"/>
      <c r="NOI177" s="1"/>
      <c r="NOJ177" s="1"/>
      <c r="NOK177" s="1"/>
      <c r="NOL177" s="1"/>
      <c r="NOM177" s="1"/>
      <c r="NON177" s="1"/>
      <c r="NOO177" s="1"/>
      <c r="NOP177" s="1"/>
      <c r="NOQ177" s="1"/>
      <c r="NOR177" s="1"/>
      <c r="NOS177" s="1"/>
      <c r="NOT177" s="1"/>
      <c r="NOU177" s="1"/>
      <c r="NOV177" s="1"/>
      <c r="NOW177" s="1"/>
      <c r="NOX177" s="1"/>
      <c r="NOY177" s="1"/>
      <c r="NOZ177" s="1"/>
      <c r="NPA177" s="1"/>
      <c r="NPB177" s="1"/>
      <c r="NPC177" s="1"/>
      <c r="NPD177" s="1"/>
      <c r="NPE177" s="1"/>
      <c r="NPF177" s="1"/>
      <c r="NPG177" s="1"/>
      <c r="NPH177" s="1"/>
      <c r="NPI177" s="1"/>
      <c r="NPJ177" s="1"/>
      <c r="NPK177" s="1"/>
      <c r="NPL177" s="1"/>
      <c r="NPM177" s="1"/>
      <c r="NPN177" s="1"/>
      <c r="NPO177" s="1"/>
      <c r="NPP177" s="1"/>
      <c r="NPQ177" s="1"/>
      <c r="NPR177" s="1"/>
      <c r="NPS177" s="1"/>
      <c r="NPT177" s="1"/>
      <c r="NPU177" s="1"/>
      <c r="NPV177" s="1"/>
      <c r="NPW177" s="1"/>
      <c r="NPX177" s="1"/>
      <c r="NPY177" s="1"/>
      <c r="NPZ177" s="1"/>
      <c r="NQA177" s="1"/>
      <c r="NQB177" s="1"/>
      <c r="NQC177" s="1"/>
      <c r="NQD177" s="1"/>
      <c r="NQE177" s="1"/>
      <c r="NQF177" s="1"/>
      <c r="NQG177" s="1"/>
      <c r="NQH177" s="1"/>
      <c r="NQI177" s="1"/>
      <c r="NQJ177" s="1"/>
      <c r="NQK177" s="1"/>
      <c r="NQL177" s="1"/>
      <c r="NQM177" s="1"/>
      <c r="NQN177" s="1"/>
      <c r="NQO177" s="1"/>
      <c r="NQP177" s="1"/>
      <c r="NQQ177" s="1"/>
      <c r="NQR177" s="1"/>
      <c r="NQS177" s="1"/>
      <c r="NQT177" s="1"/>
      <c r="NQU177" s="1"/>
      <c r="NQV177" s="1"/>
      <c r="NQW177" s="1"/>
      <c r="NQX177" s="1"/>
      <c r="NQY177" s="1"/>
      <c r="NQZ177" s="1"/>
      <c r="NRA177" s="1"/>
      <c r="NRB177" s="1"/>
      <c r="NRC177" s="1"/>
      <c r="NRD177" s="1"/>
      <c r="NRE177" s="1"/>
      <c r="NRF177" s="1"/>
      <c r="NRG177" s="1"/>
      <c r="NRH177" s="1"/>
      <c r="NRI177" s="1"/>
      <c r="NRJ177" s="1"/>
      <c r="NRK177" s="1"/>
      <c r="NRL177" s="1"/>
      <c r="NRM177" s="1"/>
      <c r="NRN177" s="1"/>
      <c r="NRO177" s="1"/>
      <c r="NRP177" s="1"/>
      <c r="NRQ177" s="1"/>
      <c r="NRR177" s="1"/>
      <c r="NRS177" s="1"/>
      <c r="NRT177" s="1"/>
      <c r="NRU177" s="1"/>
      <c r="NRV177" s="1"/>
      <c r="NRW177" s="1"/>
      <c r="NRX177" s="1"/>
      <c r="NRY177" s="1"/>
      <c r="NRZ177" s="1"/>
      <c r="NSA177" s="1"/>
      <c r="NSB177" s="1"/>
      <c r="NSC177" s="1"/>
      <c r="NSD177" s="1"/>
      <c r="NSE177" s="1"/>
      <c r="NSF177" s="1"/>
      <c r="NSG177" s="1"/>
      <c r="NSH177" s="1"/>
      <c r="NSI177" s="1"/>
      <c r="NSJ177" s="1"/>
      <c r="NSK177" s="1"/>
      <c r="NSL177" s="1"/>
      <c r="NSM177" s="1"/>
      <c r="NSN177" s="1"/>
      <c r="NSO177" s="1"/>
      <c r="NSP177" s="1"/>
      <c r="NSQ177" s="1"/>
      <c r="NSR177" s="1"/>
      <c r="NSS177" s="1"/>
      <c r="NST177" s="1"/>
      <c r="NSU177" s="1"/>
      <c r="NSV177" s="1"/>
      <c r="NSW177" s="1"/>
      <c r="NSX177" s="1"/>
      <c r="NSY177" s="1"/>
      <c r="NSZ177" s="1"/>
      <c r="NTA177" s="1"/>
      <c r="NTB177" s="1"/>
      <c r="NTC177" s="1"/>
      <c r="NTD177" s="1"/>
      <c r="NTE177" s="1"/>
      <c r="NTF177" s="1"/>
      <c r="NTG177" s="1"/>
      <c r="NTH177" s="1"/>
      <c r="NTI177" s="1"/>
      <c r="NTJ177" s="1"/>
      <c r="NTK177" s="1"/>
      <c r="NTL177" s="1"/>
      <c r="NTM177" s="1"/>
      <c r="NTN177" s="1"/>
      <c r="NTO177" s="1"/>
      <c r="NTP177" s="1"/>
      <c r="NTQ177" s="1"/>
      <c r="NTR177" s="1"/>
      <c r="NTS177" s="1"/>
      <c r="NTT177" s="1"/>
      <c r="NTU177" s="1"/>
      <c r="NTV177" s="1"/>
      <c r="NTW177" s="1"/>
      <c r="NTX177" s="1"/>
      <c r="NTY177" s="1"/>
      <c r="NTZ177" s="1"/>
      <c r="NUA177" s="1"/>
      <c r="NUB177" s="1"/>
      <c r="NUC177" s="1"/>
      <c r="NUD177" s="1"/>
      <c r="NUE177" s="1"/>
      <c r="NUF177" s="1"/>
      <c r="NUG177" s="1"/>
      <c r="NUH177" s="1"/>
      <c r="NUI177" s="1"/>
      <c r="NUJ177" s="1"/>
      <c r="NUK177" s="1"/>
      <c r="NUL177" s="1"/>
      <c r="NUM177" s="1"/>
      <c r="NUN177" s="1"/>
      <c r="NUO177" s="1"/>
      <c r="NUP177" s="1"/>
      <c r="NUQ177" s="1"/>
      <c r="NUR177" s="1"/>
      <c r="NUS177" s="1"/>
      <c r="NUT177" s="1"/>
      <c r="NUU177" s="1"/>
      <c r="NUV177" s="1"/>
      <c r="NUW177" s="1"/>
      <c r="NUX177" s="1"/>
      <c r="NUY177" s="1"/>
      <c r="NUZ177" s="1"/>
      <c r="NVA177" s="1"/>
      <c r="NVB177" s="1"/>
      <c r="NVC177" s="1"/>
      <c r="NVD177" s="1"/>
      <c r="NVE177" s="1"/>
      <c r="NVF177" s="1"/>
      <c r="NVG177" s="1"/>
      <c r="NVH177" s="1"/>
      <c r="NVI177" s="1"/>
      <c r="NVJ177" s="1"/>
      <c r="NVK177" s="1"/>
      <c r="NVL177" s="1"/>
      <c r="NVM177" s="1"/>
      <c r="NVN177" s="1"/>
      <c r="NVO177" s="1"/>
      <c r="NVP177" s="1"/>
      <c r="NVQ177" s="1"/>
      <c r="NVR177" s="1"/>
      <c r="NVS177" s="1"/>
      <c r="NVT177" s="1"/>
      <c r="NVU177" s="1"/>
      <c r="NVV177" s="1"/>
      <c r="NVW177" s="1"/>
      <c r="NVX177" s="1"/>
      <c r="NVY177" s="1"/>
      <c r="NVZ177" s="1"/>
      <c r="NWA177" s="1"/>
      <c r="NWB177" s="1"/>
      <c r="NWC177" s="1"/>
      <c r="NWD177" s="1"/>
      <c r="NWE177" s="1"/>
      <c r="NWF177" s="1"/>
      <c r="NWG177" s="1"/>
      <c r="NWH177" s="1"/>
      <c r="NWI177" s="1"/>
      <c r="NWJ177" s="1"/>
      <c r="NWK177" s="1"/>
      <c r="NWL177" s="1"/>
      <c r="NWM177" s="1"/>
      <c r="NWN177" s="1"/>
      <c r="NWO177" s="1"/>
      <c r="NWP177" s="1"/>
      <c r="NWQ177" s="1"/>
      <c r="NWR177" s="1"/>
      <c r="NWS177" s="1"/>
      <c r="NWT177" s="1"/>
      <c r="NWU177" s="1"/>
      <c r="NWV177" s="1"/>
      <c r="NWW177" s="1"/>
      <c r="NWX177" s="1"/>
      <c r="NWY177" s="1"/>
      <c r="NWZ177" s="1"/>
      <c r="NXA177" s="1"/>
      <c r="NXB177" s="1"/>
      <c r="NXC177" s="1"/>
      <c r="NXD177" s="1"/>
      <c r="NXE177" s="1"/>
      <c r="NXF177" s="1"/>
      <c r="NXG177" s="1"/>
      <c r="NXH177" s="1"/>
      <c r="NXI177" s="1"/>
      <c r="NXJ177" s="1"/>
      <c r="NXK177" s="1"/>
      <c r="NXL177" s="1"/>
      <c r="NXM177" s="1"/>
      <c r="NXN177" s="1"/>
      <c r="NXO177" s="1"/>
      <c r="NXP177" s="1"/>
      <c r="NXQ177" s="1"/>
      <c r="NXR177" s="1"/>
      <c r="NXS177" s="1"/>
      <c r="NXT177" s="1"/>
      <c r="NXU177" s="1"/>
      <c r="NXV177" s="1"/>
      <c r="NXW177" s="1"/>
      <c r="NXX177" s="1"/>
      <c r="NXY177" s="1"/>
      <c r="NXZ177" s="1"/>
      <c r="NYA177" s="1"/>
      <c r="NYB177" s="1"/>
      <c r="NYC177" s="1"/>
      <c r="NYD177" s="1"/>
      <c r="NYE177" s="1"/>
      <c r="NYF177" s="1"/>
      <c r="NYG177" s="1"/>
      <c r="NYH177" s="1"/>
      <c r="NYI177" s="1"/>
      <c r="NYJ177" s="1"/>
      <c r="NYK177" s="1"/>
      <c r="NYL177" s="1"/>
      <c r="NYM177" s="1"/>
      <c r="NYN177" s="1"/>
      <c r="NYO177" s="1"/>
      <c r="NYP177" s="1"/>
      <c r="NYQ177" s="1"/>
      <c r="NYR177" s="1"/>
      <c r="NYS177" s="1"/>
      <c r="NYT177" s="1"/>
      <c r="NYU177" s="1"/>
      <c r="NYV177" s="1"/>
      <c r="NYW177" s="1"/>
      <c r="NYX177" s="1"/>
      <c r="NYY177" s="1"/>
      <c r="NYZ177" s="1"/>
      <c r="NZA177" s="1"/>
      <c r="NZB177" s="1"/>
      <c r="NZC177" s="1"/>
      <c r="NZD177" s="1"/>
      <c r="NZE177" s="1"/>
      <c r="NZF177" s="1"/>
      <c r="NZG177" s="1"/>
      <c r="NZH177" s="1"/>
      <c r="NZI177" s="1"/>
      <c r="NZJ177" s="1"/>
      <c r="NZK177" s="1"/>
      <c r="NZL177" s="1"/>
      <c r="NZM177" s="1"/>
      <c r="NZN177" s="1"/>
      <c r="NZO177" s="1"/>
      <c r="NZP177" s="1"/>
      <c r="NZQ177" s="1"/>
      <c r="NZR177" s="1"/>
      <c r="NZS177" s="1"/>
      <c r="NZT177" s="1"/>
      <c r="NZU177" s="1"/>
      <c r="NZV177" s="1"/>
      <c r="NZW177" s="1"/>
      <c r="NZX177" s="1"/>
      <c r="NZY177" s="1"/>
      <c r="NZZ177" s="1"/>
      <c r="OAA177" s="1"/>
      <c r="OAB177" s="1"/>
      <c r="OAC177" s="1"/>
      <c r="OAD177" s="1"/>
      <c r="OAE177" s="1"/>
      <c r="OAF177" s="1"/>
      <c r="OAG177" s="1"/>
      <c r="OAH177" s="1"/>
      <c r="OAI177" s="1"/>
      <c r="OAJ177" s="1"/>
      <c r="OAK177" s="1"/>
      <c r="OAL177" s="1"/>
      <c r="OAM177" s="1"/>
      <c r="OAN177" s="1"/>
      <c r="OAO177" s="1"/>
      <c r="OAP177" s="1"/>
      <c r="OAQ177" s="1"/>
      <c r="OAR177" s="1"/>
      <c r="OAS177" s="1"/>
      <c r="OAT177" s="1"/>
      <c r="OAU177" s="1"/>
      <c r="OAV177" s="1"/>
      <c r="OAW177" s="1"/>
      <c r="OAX177" s="1"/>
      <c r="OAY177" s="1"/>
      <c r="OAZ177" s="1"/>
      <c r="OBA177" s="1"/>
      <c r="OBB177" s="1"/>
      <c r="OBC177" s="1"/>
      <c r="OBD177" s="1"/>
      <c r="OBE177" s="1"/>
      <c r="OBF177" s="1"/>
      <c r="OBG177" s="1"/>
      <c r="OBH177" s="1"/>
      <c r="OBI177" s="1"/>
      <c r="OBJ177" s="1"/>
      <c r="OBK177" s="1"/>
      <c r="OBL177" s="1"/>
      <c r="OBM177" s="1"/>
      <c r="OBN177" s="1"/>
      <c r="OBO177" s="1"/>
      <c r="OBP177" s="1"/>
      <c r="OBQ177" s="1"/>
      <c r="OBR177" s="1"/>
      <c r="OBS177" s="1"/>
      <c r="OBT177" s="1"/>
      <c r="OBU177" s="1"/>
      <c r="OBV177" s="1"/>
      <c r="OBW177" s="1"/>
      <c r="OBX177" s="1"/>
      <c r="OBY177" s="1"/>
      <c r="OBZ177" s="1"/>
      <c r="OCA177" s="1"/>
      <c r="OCB177" s="1"/>
      <c r="OCC177" s="1"/>
      <c r="OCD177" s="1"/>
      <c r="OCE177" s="1"/>
      <c r="OCF177" s="1"/>
      <c r="OCG177" s="1"/>
      <c r="OCH177" s="1"/>
      <c r="OCI177" s="1"/>
      <c r="OCJ177" s="1"/>
      <c r="OCK177" s="1"/>
      <c r="OCL177" s="1"/>
      <c r="OCM177" s="1"/>
      <c r="OCN177" s="1"/>
      <c r="OCO177" s="1"/>
      <c r="OCP177" s="1"/>
      <c r="OCQ177" s="1"/>
      <c r="OCR177" s="1"/>
      <c r="OCS177" s="1"/>
      <c r="OCT177" s="1"/>
      <c r="OCU177" s="1"/>
      <c r="OCV177" s="1"/>
      <c r="OCW177" s="1"/>
      <c r="OCX177" s="1"/>
      <c r="OCY177" s="1"/>
      <c r="OCZ177" s="1"/>
      <c r="ODA177" s="1"/>
      <c r="ODB177" s="1"/>
      <c r="ODC177" s="1"/>
      <c r="ODD177" s="1"/>
      <c r="ODE177" s="1"/>
      <c r="ODF177" s="1"/>
      <c r="ODG177" s="1"/>
      <c r="ODH177" s="1"/>
      <c r="ODI177" s="1"/>
      <c r="ODJ177" s="1"/>
      <c r="ODK177" s="1"/>
      <c r="ODL177" s="1"/>
      <c r="ODM177" s="1"/>
      <c r="ODN177" s="1"/>
      <c r="ODO177" s="1"/>
      <c r="ODP177" s="1"/>
      <c r="ODQ177" s="1"/>
      <c r="ODR177" s="1"/>
      <c r="ODS177" s="1"/>
      <c r="ODT177" s="1"/>
      <c r="ODU177" s="1"/>
      <c r="ODV177" s="1"/>
      <c r="ODW177" s="1"/>
      <c r="ODX177" s="1"/>
      <c r="ODY177" s="1"/>
      <c r="ODZ177" s="1"/>
      <c r="OEA177" s="1"/>
      <c r="OEB177" s="1"/>
      <c r="OEC177" s="1"/>
      <c r="OED177" s="1"/>
      <c r="OEE177" s="1"/>
      <c r="OEF177" s="1"/>
      <c r="OEG177" s="1"/>
      <c r="OEH177" s="1"/>
      <c r="OEI177" s="1"/>
      <c r="OEJ177" s="1"/>
      <c r="OEK177" s="1"/>
      <c r="OEL177" s="1"/>
      <c r="OEM177" s="1"/>
      <c r="OEN177" s="1"/>
      <c r="OEO177" s="1"/>
      <c r="OEP177" s="1"/>
      <c r="OEQ177" s="1"/>
      <c r="OER177" s="1"/>
      <c r="OES177" s="1"/>
      <c r="OET177" s="1"/>
      <c r="OEU177" s="1"/>
      <c r="OEV177" s="1"/>
      <c r="OEW177" s="1"/>
      <c r="OEX177" s="1"/>
      <c r="OEY177" s="1"/>
      <c r="OEZ177" s="1"/>
      <c r="OFA177" s="1"/>
      <c r="OFB177" s="1"/>
      <c r="OFC177" s="1"/>
      <c r="OFD177" s="1"/>
      <c r="OFE177" s="1"/>
      <c r="OFF177" s="1"/>
      <c r="OFG177" s="1"/>
      <c r="OFH177" s="1"/>
      <c r="OFI177" s="1"/>
      <c r="OFJ177" s="1"/>
      <c r="OFK177" s="1"/>
      <c r="OFL177" s="1"/>
      <c r="OFM177" s="1"/>
      <c r="OFN177" s="1"/>
      <c r="OFO177" s="1"/>
      <c r="OFP177" s="1"/>
      <c r="OFQ177" s="1"/>
      <c r="OFR177" s="1"/>
      <c r="OFS177" s="1"/>
      <c r="OFT177" s="1"/>
      <c r="OFU177" s="1"/>
      <c r="OFV177" s="1"/>
      <c r="OFW177" s="1"/>
      <c r="OFX177" s="1"/>
      <c r="OFY177" s="1"/>
      <c r="OFZ177" s="1"/>
      <c r="OGA177" s="1"/>
      <c r="OGB177" s="1"/>
      <c r="OGC177" s="1"/>
      <c r="OGD177" s="1"/>
      <c r="OGE177" s="1"/>
      <c r="OGF177" s="1"/>
      <c r="OGG177" s="1"/>
      <c r="OGH177" s="1"/>
      <c r="OGI177" s="1"/>
      <c r="OGJ177" s="1"/>
      <c r="OGK177" s="1"/>
      <c r="OGL177" s="1"/>
      <c r="OGM177" s="1"/>
      <c r="OGN177" s="1"/>
      <c r="OGO177" s="1"/>
      <c r="OGP177" s="1"/>
      <c r="OGQ177" s="1"/>
      <c r="OGR177" s="1"/>
      <c r="OGS177" s="1"/>
      <c r="OGT177" s="1"/>
      <c r="OGU177" s="1"/>
      <c r="OGV177" s="1"/>
      <c r="OGW177" s="1"/>
      <c r="OGX177" s="1"/>
      <c r="OGY177" s="1"/>
      <c r="OGZ177" s="1"/>
      <c r="OHA177" s="1"/>
      <c r="OHB177" s="1"/>
      <c r="OHC177" s="1"/>
      <c r="OHD177" s="1"/>
      <c r="OHE177" s="1"/>
      <c r="OHF177" s="1"/>
      <c r="OHG177" s="1"/>
      <c r="OHH177" s="1"/>
      <c r="OHI177" s="1"/>
      <c r="OHJ177" s="1"/>
      <c r="OHK177" s="1"/>
      <c r="OHL177" s="1"/>
      <c r="OHM177" s="1"/>
      <c r="OHN177" s="1"/>
      <c r="OHO177" s="1"/>
      <c r="OHP177" s="1"/>
      <c r="OHQ177" s="1"/>
      <c r="OHR177" s="1"/>
      <c r="OHS177" s="1"/>
      <c r="OHT177" s="1"/>
      <c r="OHU177" s="1"/>
      <c r="OHV177" s="1"/>
      <c r="OHW177" s="1"/>
      <c r="OHX177" s="1"/>
      <c r="OHY177" s="1"/>
      <c r="OHZ177" s="1"/>
      <c r="OIA177" s="1"/>
      <c r="OIB177" s="1"/>
      <c r="OIC177" s="1"/>
      <c r="OID177" s="1"/>
      <c r="OIE177" s="1"/>
      <c r="OIF177" s="1"/>
      <c r="OIG177" s="1"/>
      <c r="OIH177" s="1"/>
      <c r="OII177" s="1"/>
      <c r="OIJ177" s="1"/>
      <c r="OIK177" s="1"/>
      <c r="OIL177" s="1"/>
      <c r="OIM177" s="1"/>
      <c r="OIN177" s="1"/>
      <c r="OIO177" s="1"/>
      <c r="OIP177" s="1"/>
      <c r="OIQ177" s="1"/>
      <c r="OIR177" s="1"/>
      <c r="OIS177" s="1"/>
      <c r="OIT177" s="1"/>
      <c r="OIU177" s="1"/>
      <c r="OIV177" s="1"/>
      <c r="OIW177" s="1"/>
      <c r="OIX177" s="1"/>
      <c r="OIY177" s="1"/>
      <c r="OIZ177" s="1"/>
      <c r="OJA177" s="1"/>
      <c r="OJB177" s="1"/>
      <c r="OJC177" s="1"/>
      <c r="OJD177" s="1"/>
      <c r="OJE177" s="1"/>
      <c r="OJF177" s="1"/>
      <c r="OJG177" s="1"/>
      <c r="OJH177" s="1"/>
      <c r="OJI177" s="1"/>
      <c r="OJJ177" s="1"/>
      <c r="OJK177" s="1"/>
      <c r="OJL177" s="1"/>
      <c r="OJM177" s="1"/>
      <c r="OJN177" s="1"/>
      <c r="OJO177" s="1"/>
      <c r="OJP177" s="1"/>
      <c r="OJQ177" s="1"/>
      <c r="OJR177" s="1"/>
      <c r="OJS177" s="1"/>
      <c r="OJT177" s="1"/>
      <c r="OJU177" s="1"/>
      <c r="OJV177" s="1"/>
      <c r="OJW177" s="1"/>
      <c r="OJX177" s="1"/>
      <c r="OJY177" s="1"/>
      <c r="OJZ177" s="1"/>
      <c r="OKA177" s="1"/>
      <c r="OKB177" s="1"/>
      <c r="OKC177" s="1"/>
      <c r="OKD177" s="1"/>
      <c r="OKE177" s="1"/>
      <c r="OKF177" s="1"/>
      <c r="OKG177" s="1"/>
      <c r="OKH177" s="1"/>
      <c r="OKI177" s="1"/>
      <c r="OKJ177" s="1"/>
      <c r="OKK177" s="1"/>
      <c r="OKL177" s="1"/>
      <c r="OKM177" s="1"/>
      <c r="OKN177" s="1"/>
      <c r="OKO177" s="1"/>
      <c r="OKP177" s="1"/>
      <c r="OKQ177" s="1"/>
      <c r="OKR177" s="1"/>
      <c r="OKS177" s="1"/>
      <c r="OKT177" s="1"/>
      <c r="OKU177" s="1"/>
      <c r="OKV177" s="1"/>
      <c r="OKW177" s="1"/>
      <c r="OKX177" s="1"/>
      <c r="OKY177" s="1"/>
      <c r="OKZ177" s="1"/>
      <c r="OLA177" s="1"/>
      <c r="OLB177" s="1"/>
      <c r="OLC177" s="1"/>
      <c r="OLD177" s="1"/>
      <c r="OLE177" s="1"/>
      <c r="OLF177" s="1"/>
      <c r="OLG177" s="1"/>
      <c r="OLH177" s="1"/>
      <c r="OLI177" s="1"/>
      <c r="OLJ177" s="1"/>
      <c r="OLK177" s="1"/>
      <c r="OLL177" s="1"/>
      <c r="OLM177" s="1"/>
      <c r="OLN177" s="1"/>
      <c r="OLO177" s="1"/>
      <c r="OLP177" s="1"/>
      <c r="OLQ177" s="1"/>
      <c r="OLR177" s="1"/>
      <c r="OLS177" s="1"/>
      <c r="OLT177" s="1"/>
      <c r="OLU177" s="1"/>
      <c r="OLV177" s="1"/>
      <c r="OLW177" s="1"/>
      <c r="OLX177" s="1"/>
      <c r="OLY177" s="1"/>
      <c r="OLZ177" s="1"/>
      <c r="OMA177" s="1"/>
      <c r="OMB177" s="1"/>
      <c r="OMC177" s="1"/>
      <c r="OMD177" s="1"/>
      <c r="OME177" s="1"/>
      <c r="OMF177" s="1"/>
      <c r="OMG177" s="1"/>
      <c r="OMH177" s="1"/>
      <c r="OMI177" s="1"/>
      <c r="OMJ177" s="1"/>
      <c r="OMK177" s="1"/>
      <c r="OML177" s="1"/>
      <c r="OMM177" s="1"/>
      <c r="OMN177" s="1"/>
      <c r="OMO177" s="1"/>
      <c r="OMP177" s="1"/>
      <c r="OMQ177" s="1"/>
      <c r="OMR177" s="1"/>
      <c r="OMS177" s="1"/>
      <c r="OMT177" s="1"/>
      <c r="OMU177" s="1"/>
      <c r="OMV177" s="1"/>
      <c r="OMW177" s="1"/>
      <c r="OMX177" s="1"/>
      <c r="OMY177" s="1"/>
      <c r="OMZ177" s="1"/>
      <c r="ONA177" s="1"/>
      <c r="ONB177" s="1"/>
      <c r="ONC177" s="1"/>
      <c r="OND177" s="1"/>
      <c r="ONE177" s="1"/>
      <c r="ONF177" s="1"/>
      <c r="ONG177" s="1"/>
      <c r="ONH177" s="1"/>
      <c r="ONI177" s="1"/>
      <c r="ONJ177" s="1"/>
      <c r="ONK177" s="1"/>
      <c r="ONL177" s="1"/>
      <c r="ONM177" s="1"/>
      <c r="ONN177" s="1"/>
      <c r="ONO177" s="1"/>
      <c r="ONP177" s="1"/>
      <c r="ONQ177" s="1"/>
      <c r="ONR177" s="1"/>
      <c r="ONS177" s="1"/>
      <c r="ONT177" s="1"/>
      <c r="ONU177" s="1"/>
      <c r="ONV177" s="1"/>
      <c r="ONW177" s="1"/>
      <c r="ONX177" s="1"/>
      <c r="ONY177" s="1"/>
      <c r="ONZ177" s="1"/>
      <c r="OOA177" s="1"/>
      <c r="OOB177" s="1"/>
      <c r="OOC177" s="1"/>
      <c r="OOD177" s="1"/>
      <c r="OOE177" s="1"/>
      <c r="OOF177" s="1"/>
      <c r="OOG177" s="1"/>
      <c r="OOH177" s="1"/>
      <c r="OOI177" s="1"/>
      <c r="OOJ177" s="1"/>
      <c r="OOK177" s="1"/>
      <c r="OOL177" s="1"/>
      <c r="OOM177" s="1"/>
      <c r="OON177" s="1"/>
      <c r="OOO177" s="1"/>
      <c r="OOP177" s="1"/>
      <c r="OOQ177" s="1"/>
      <c r="OOR177" s="1"/>
      <c r="OOS177" s="1"/>
      <c r="OOT177" s="1"/>
      <c r="OOU177" s="1"/>
      <c r="OOV177" s="1"/>
      <c r="OOW177" s="1"/>
      <c r="OOX177" s="1"/>
      <c r="OOY177" s="1"/>
      <c r="OOZ177" s="1"/>
      <c r="OPA177" s="1"/>
      <c r="OPB177" s="1"/>
      <c r="OPC177" s="1"/>
      <c r="OPD177" s="1"/>
      <c r="OPE177" s="1"/>
      <c r="OPF177" s="1"/>
      <c r="OPG177" s="1"/>
      <c r="OPH177" s="1"/>
      <c r="OPI177" s="1"/>
      <c r="OPJ177" s="1"/>
      <c r="OPK177" s="1"/>
      <c r="OPL177" s="1"/>
      <c r="OPM177" s="1"/>
      <c r="OPN177" s="1"/>
      <c r="OPO177" s="1"/>
      <c r="OPP177" s="1"/>
      <c r="OPQ177" s="1"/>
      <c r="OPR177" s="1"/>
      <c r="OPS177" s="1"/>
      <c r="OPT177" s="1"/>
      <c r="OPU177" s="1"/>
      <c r="OPV177" s="1"/>
      <c r="OPW177" s="1"/>
      <c r="OPX177" s="1"/>
      <c r="OPY177" s="1"/>
      <c r="OPZ177" s="1"/>
      <c r="OQA177" s="1"/>
      <c r="OQB177" s="1"/>
      <c r="OQC177" s="1"/>
      <c r="OQD177" s="1"/>
      <c r="OQE177" s="1"/>
      <c r="OQF177" s="1"/>
      <c r="OQG177" s="1"/>
      <c r="OQH177" s="1"/>
      <c r="OQI177" s="1"/>
      <c r="OQJ177" s="1"/>
      <c r="OQK177" s="1"/>
      <c r="OQL177" s="1"/>
      <c r="OQM177" s="1"/>
      <c r="OQN177" s="1"/>
      <c r="OQO177" s="1"/>
      <c r="OQP177" s="1"/>
      <c r="OQQ177" s="1"/>
      <c r="OQR177" s="1"/>
      <c r="OQS177" s="1"/>
      <c r="OQT177" s="1"/>
      <c r="OQU177" s="1"/>
      <c r="OQV177" s="1"/>
      <c r="OQW177" s="1"/>
      <c r="OQX177" s="1"/>
      <c r="OQY177" s="1"/>
      <c r="OQZ177" s="1"/>
      <c r="ORA177" s="1"/>
      <c r="ORB177" s="1"/>
      <c r="ORC177" s="1"/>
      <c r="ORD177" s="1"/>
      <c r="ORE177" s="1"/>
      <c r="ORF177" s="1"/>
      <c r="ORG177" s="1"/>
      <c r="ORH177" s="1"/>
      <c r="ORI177" s="1"/>
      <c r="ORJ177" s="1"/>
      <c r="ORK177" s="1"/>
      <c r="ORL177" s="1"/>
      <c r="ORM177" s="1"/>
      <c r="ORN177" s="1"/>
      <c r="ORO177" s="1"/>
      <c r="ORP177" s="1"/>
      <c r="ORQ177" s="1"/>
      <c r="ORR177" s="1"/>
      <c r="ORS177" s="1"/>
      <c r="ORT177" s="1"/>
      <c r="ORU177" s="1"/>
      <c r="ORV177" s="1"/>
      <c r="ORW177" s="1"/>
      <c r="ORX177" s="1"/>
      <c r="ORY177" s="1"/>
      <c r="ORZ177" s="1"/>
      <c r="OSA177" s="1"/>
      <c r="OSB177" s="1"/>
      <c r="OSC177" s="1"/>
      <c r="OSD177" s="1"/>
      <c r="OSE177" s="1"/>
      <c r="OSF177" s="1"/>
      <c r="OSG177" s="1"/>
      <c r="OSH177" s="1"/>
      <c r="OSI177" s="1"/>
      <c r="OSJ177" s="1"/>
      <c r="OSK177" s="1"/>
      <c r="OSL177" s="1"/>
      <c r="OSM177" s="1"/>
      <c r="OSN177" s="1"/>
      <c r="OSO177" s="1"/>
      <c r="OSP177" s="1"/>
      <c r="OSQ177" s="1"/>
      <c r="OSR177" s="1"/>
      <c r="OSS177" s="1"/>
      <c r="OST177" s="1"/>
      <c r="OSU177" s="1"/>
      <c r="OSV177" s="1"/>
      <c r="OSW177" s="1"/>
      <c r="OSX177" s="1"/>
      <c r="OSY177" s="1"/>
      <c r="OSZ177" s="1"/>
      <c r="OTA177" s="1"/>
      <c r="OTB177" s="1"/>
      <c r="OTC177" s="1"/>
      <c r="OTD177" s="1"/>
      <c r="OTE177" s="1"/>
      <c r="OTF177" s="1"/>
      <c r="OTG177" s="1"/>
      <c r="OTH177" s="1"/>
      <c r="OTI177" s="1"/>
      <c r="OTJ177" s="1"/>
      <c r="OTK177" s="1"/>
      <c r="OTL177" s="1"/>
      <c r="OTM177" s="1"/>
      <c r="OTN177" s="1"/>
      <c r="OTO177" s="1"/>
      <c r="OTP177" s="1"/>
      <c r="OTQ177" s="1"/>
      <c r="OTR177" s="1"/>
      <c r="OTS177" s="1"/>
      <c r="OTT177" s="1"/>
      <c r="OTU177" s="1"/>
      <c r="OTV177" s="1"/>
      <c r="OTW177" s="1"/>
      <c r="OTX177" s="1"/>
      <c r="OTY177" s="1"/>
      <c r="OTZ177" s="1"/>
      <c r="OUA177" s="1"/>
      <c r="OUB177" s="1"/>
      <c r="OUC177" s="1"/>
      <c r="OUD177" s="1"/>
      <c r="OUE177" s="1"/>
      <c r="OUF177" s="1"/>
      <c r="OUG177" s="1"/>
      <c r="OUH177" s="1"/>
      <c r="OUI177" s="1"/>
      <c r="OUJ177" s="1"/>
      <c r="OUK177" s="1"/>
      <c r="OUL177" s="1"/>
      <c r="OUM177" s="1"/>
      <c r="OUN177" s="1"/>
      <c r="OUO177" s="1"/>
      <c r="OUP177" s="1"/>
      <c r="OUQ177" s="1"/>
      <c r="OUR177" s="1"/>
      <c r="OUS177" s="1"/>
      <c r="OUT177" s="1"/>
      <c r="OUU177" s="1"/>
      <c r="OUV177" s="1"/>
      <c r="OUW177" s="1"/>
      <c r="OUX177" s="1"/>
      <c r="OUY177" s="1"/>
      <c r="OUZ177" s="1"/>
      <c r="OVA177" s="1"/>
      <c r="OVB177" s="1"/>
      <c r="OVC177" s="1"/>
      <c r="OVD177" s="1"/>
      <c r="OVE177" s="1"/>
      <c r="OVF177" s="1"/>
      <c r="OVG177" s="1"/>
      <c r="OVH177" s="1"/>
      <c r="OVI177" s="1"/>
      <c r="OVJ177" s="1"/>
      <c r="OVK177" s="1"/>
      <c r="OVL177" s="1"/>
      <c r="OVM177" s="1"/>
      <c r="OVN177" s="1"/>
      <c r="OVO177" s="1"/>
      <c r="OVP177" s="1"/>
      <c r="OVQ177" s="1"/>
      <c r="OVR177" s="1"/>
      <c r="OVS177" s="1"/>
      <c r="OVT177" s="1"/>
      <c r="OVU177" s="1"/>
      <c r="OVV177" s="1"/>
      <c r="OVW177" s="1"/>
      <c r="OVX177" s="1"/>
      <c r="OVY177" s="1"/>
      <c r="OVZ177" s="1"/>
      <c r="OWA177" s="1"/>
      <c r="OWB177" s="1"/>
      <c r="OWC177" s="1"/>
      <c r="OWD177" s="1"/>
      <c r="OWE177" s="1"/>
      <c r="OWF177" s="1"/>
      <c r="OWG177" s="1"/>
      <c r="OWH177" s="1"/>
      <c r="OWI177" s="1"/>
      <c r="OWJ177" s="1"/>
      <c r="OWK177" s="1"/>
      <c r="OWL177" s="1"/>
      <c r="OWM177" s="1"/>
      <c r="OWN177" s="1"/>
      <c r="OWO177" s="1"/>
      <c r="OWP177" s="1"/>
      <c r="OWQ177" s="1"/>
      <c r="OWR177" s="1"/>
      <c r="OWS177" s="1"/>
      <c r="OWT177" s="1"/>
      <c r="OWU177" s="1"/>
      <c r="OWV177" s="1"/>
      <c r="OWW177" s="1"/>
      <c r="OWX177" s="1"/>
      <c r="OWY177" s="1"/>
      <c r="OWZ177" s="1"/>
      <c r="OXA177" s="1"/>
      <c r="OXB177" s="1"/>
      <c r="OXC177" s="1"/>
      <c r="OXD177" s="1"/>
      <c r="OXE177" s="1"/>
      <c r="OXF177" s="1"/>
      <c r="OXG177" s="1"/>
      <c r="OXH177" s="1"/>
      <c r="OXI177" s="1"/>
      <c r="OXJ177" s="1"/>
      <c r="OXK177" s="1"/>
      <c r="OXL177" s="1"/>
      <c r="OXM177" s="1"/>
      <c r="OXN177" s="1"/>
      <c r="OXO177" s="1"/>
      <c r="OXP177" s="1"/>
      <c r="OXQ177" s="1"/>
      <c r="OXR177" s="1"/>
      <c r="OXS177" s="1"/>
      <c r="OXT177" s="1"/>
      <c r="OXU177" s="1"/>
      <c r="OXV177" s="1"/>
      <c r="OXW177" s="1"/>
      <c r="OXX177" s="1"/>
      <c r="OXY177" s="1"/>
      <c r="OXZ177" s="1"/>
      <c r="OYA177" s="1"/>
      <c r="OYB177" s="1"/>
      <c r="OYC177" s="1"/>
      <c r="OYD177" s="1"/>
      <c r="OYE177" s="1"/>
      <c r="OYF177" s="1"/>
      <c r="OYG177" s="1"/>
      <c r="OYH177" s="1"/>
      <c r="OYI177" s="1"/>
      <c r="OYJ177" s="1"/>
      <c r="OYK177" s="1"/>
      <c r="OYL177" s="1"/>
      <c r="OYM177" s="1"/>
      <c r="OYN177" s="1"/>
      <c r="OYO177" s="1"/>
      <c r="OYP177" s="1"/>
      <c r="OYQ177" s="1"/>
      <c r="OYR177" s="1"/>
      <c r="OYS177" s="1"/>
      <c r="OYT177" s="1"/>
      <c r="OYU177" s="1"/>
      <c r="OYV177" s="1"/>
      <c r="OYW177" s="1"/>
      <c r="OYX177" s="1"/>
      <c r="OYY177" s="1"/>
      <c r="OYZ177" s="1"/>
      <c r="OZA177" s="1"/>
      <c r="OZB177" s="1"/>
      <c r="OZC177" s="1"/>
      <c r="OZD177" s="1"/>
      <c r="OZE177" s="1"/>
      <c r="OZF177" s="1"/>
      <c r="OZG177" s="1"/>
      <c r="OZH177" s="1"/>
      <c r="OZI177" s="1"/>
      <c r="OZJ177" s="1"/>
      <c r="OZK177" s="1"/>
      <c r="OZL177" s="1"/>
      <c r="OZM177" s="1"/>
      <c r="OZN177" s="1"/>
      <c r="OZO177" s="1"/>
      <c r="OZP177" s="1"/>
      <c r="OZQ177" s="1"/>
      <c r="OZR177" s="1"/>
      <c r="OZS177" s="1"/>
      <c r="OZT177" s="1"/>
      <c r="OZU177" s="1"/>
      <c r="OZV177" s="1"/>
      <c r="OZW177" s="1"/>
      <c r="OZX177" s="1"/>
      <c r="OZY177" s="1"/>
      <c r="OZZ177" s="1"/>
      <c r="PAA177" s="1"/>
      <c r="PAB177" s="1"/>
      <c r="PAC177" s="1"/>
      <c r="PAD177" s="1"/>
      <c r="PAE177" s="1"/>
      <c r="PAF177" s="1"/>
      <c r="PAG177" s="1"/>
      <c r="PAH177" s="1"/>
      <c r="PAI177" s="1"/>
      <c r="PAJ177" s="1"/>
      <c r="PAK177" s="1"/>
      <c r="PAL177" s="1"/>
      <c r="PAM177" s="1"/>
      <c r="PAN177" s="1"/>
      <c r="PAO177" s="1"/>
      <c r="PAP177" s="1"/>
      <c r="PAQ177" s="1"/>
      <c r="PAR177" s="1"/>
      <c r="PAS177" s="1"/>
      <c r="PAT177" s="1"/>
      <c r="PAU177" s="1"/>
      <c r="PAV177" s="1"/>
      <c r="PAW177" s="1"/>
      <c r="PAX177" s="1"/>
      <c r="PAY177" s="1"/>
      <c r="PAZ177" s="1"/>
      <c r="PBA177" s="1"/>
      <c r="PBB177" s="1"/>
      <c r="PBC177" s="1"/>
      <c r="PBD177" s="1"/>
      <c r="PBE177" s="1"/>
      <c r="PBF177" s="1"/>
      <c r="PBG177" s="1"/>
      <c r="PBH177" s="1"/>
      <c r="PBI177" s="1"/>
      <c r="PBJ177" s="1"/>
      <c r="PBK177" s="1"/>
      <c r="PBL177" s="1"/>
      <c r="PBM177" s="1"/>
      <c r="PBN177" s="1"/>
      <c r="PBO177" s="1"/>
      <c r="PBP177" s="1"/>
      <c r="PBQ177" s="1"/>
      <c r="PBR177" s="1"/>
      <c r="PBS177" s="1"/>
      <c r="PBT177" s="1"/>
      <c r="PBU177" s="1"/>
      <c r="PBV177" s="1"/>
      <c r="PBW177" s="1"/>
      <c r="PBX177" s="1"/>
      <c r="PBY177" s="1"/>
      <c r="PBZ177" s="1"/>
      <c r="PCA177" s="1"/>
      <c r="PCB177" s="1"/>
      <c r="PCC177" s="1"/>
      <c r="PCD177" s="1"/>
      <c r="PCE177" s="1"/>
      <c r="PCF177" s="1"/>
      <c r="PCG177" s="1"/>
      <c r="PCH177" s="1"/>
      <c r="PCI177" s="1"/>
      <c r="PCJ177" s="1"/>
      <c r="PCK177" s="1"/>
      <c r="PCL177" s="1"/>
      <c r="PCM177" s="1"/>
      <c r="PCN177" s="1"/>
      <c r="PCO177" s="1"/>
      <c r="PCP177" s="1"/>
      <c r="PCQ177" s="1"/>
      <c r="PCR177" s="1"/>
      <c r="PCS177" s="1"/>
      <c r="PCT177" s="1"/>
      <c r="PCU177" s="1"/>
      <c r="PCV177" s="1"/>
      <c r="PCW177" s="1"/>
      <c r="PCX177" s="1"/>
      <c r="PCY177" s="1"/>
      <c r="PCZ177" s="1"/>
      <c r="PDA177" s="1"/>
      <c r="PDB177" s="1"/>
      <c r="PDC177" s="1"/>
      <c r="PDD177" s="1"/>
      <c r="PDE177" s="1"/>
      <c r="PDF177" s="1"/>
      <c r="PDG177" s="1"/>
      <c r="PDH177" s="1"/>
      <c r="PDI177" s="1"/>
      <c r="PDJ177" s="1"/>
      <c r="PDK177" s="1"/>
      <c r="PDL177" s="1"/>
      <c r="PDM177" s="1"/>
      <c r="PDN177" s="1"/>
      <c r="PDO177" s="1"/>
      <c r="PDP177" s="1"/>
      <c r="PDQ177" s="1"/>
      <c r="PDR177" s="1"/>
      <c r="PDS177" s="1"/>
      <c r="PDT177" s="1"/>
      <c r="PDU177" s="1"/>
      <c r="PDV177" s="1"/>
      <c r="PDW177" s="1"/>
      <c r="PDX177" s="1"/>
      <c r="PDY177" s="1"/>
      <c r="PDZ177" s="1"/>
      <c r="PEA177" s="1"/>
      <c r="PEB177" s="1"/>
      <c r="PEC177" s="1"/>
      <c r="PED177" s="1"/>
      <c r="PEE177" s="1"/>
      <c r="PEF177" s="1"/>
      <c r="PEG177" s="1"/>
      <c r="PEH177" s="1"/>
      <c r="PEI177" s="1"/>
      <c r="PEJ177" s="1"/>
      <c r="PEK177" s="1"/>
      <c r="PEL177" s="1"/>
      <c r="PEM177" s="1"/>
      <c r="PEN177" s="1"/>
      <c r="PEO177" s="1"/>
      <c r="PEP177" s="1"/>
      <c r="PEQ177" s="1"/>
      <c r="PER177" s="1"/>
      <c r="PES177" s="1"/>
      <c r="PET177" s="1"/>
      <c r="PEU177" s="1"/>
      <c r="PEV177" s="1"/>
      <c r="PEW177" s="1"/>
      <c r="PEX177" s="1"/>
      <c r="PEY177" s="1"/>
      <c r="PEZ177" s="1"/>
      <c r="PFA177" s="1"/>
      <c r="PFB177" s="1"/>
      <c r="PFC177" s="1"/>
      <c r="PFD177" s="1"/>
      <c r="PFE177" s="1"/>
      <c r="PFF177" s="1"/>
      <c r="PFG177" s="1"/>
      <c r="PFH177" s="1"/>
      <c r="PFI177" s="1"/>
      <c r="PFJ177" s="1"/>
      <c r="PFK177" s="1"/>
      <c r="PFL177" s="1"/>
      <c r="PFM177" s="1"/>
      <c r="PFN177" s="1"/>
      <c r="PFO177" s="1"/>
      <c r="PFP177" s="1"/>
      <c r="PFQ177" s="1"/>
      <c r="PFR177" s="1"/>
      <c r="PFS177" s="1"/>
      <c r="PFT177" s="1"/>
      <c r="PFU177" s="1"/>
      <c r="PFV177" s="1"/>
      <c r="PFW177" s="1"/>
      <c r="PFX177" s="1"/>
      <c r="PFY177" s="1"/>
      <c r="PFZ177" s="1"/>
      <c r="PGA177" s="1"/>
      <c r="PGB177" s="1"/>
      <c r="PGC177" s="1"/>
      <c r="PGD177" s="1"/>
      <c r="PGE177" s="1"/>
      <c r="PGF177" s="1"/>
      <c r="PGG177" s="1"/>
      <c r="PGH177" s="1"/>
      <c r="PGI177" s="1"/>
      <c r="PGJ177" s="1"/>
      <c r="PGK177" s="1"/>
      <c r="PGL177" s="1"/>
      <c r="PGM177" s="1"/>
      <c r="PGN177" s="1"/>
      <c r="PGO177" s="1"/>
      <c r="PGP177" s="1"/>
      <c r="PGQ177" s="1"/>
      <c r="PGR177" s="1"/>
      <c r="PGS177" s="1"/>
      <c r="PGT177" s="1"/>
      <c r="PGU177" s="1"/>
      <c r="PGV177" s="1"/>
      <c r="PGW177" s="1"/>
      <c r="PGX177" s="1"/>
      <c r="PGY177" s="1"/>
      <c r="PGZ177" s="1"/>
      <c r="PHA177" s="1"/>
      <c r="PHB177" s="1"/>
      <c r="PHC177" s="1"/>
      <c r="PHD177" s="1"/>
      <c r="PHE177" s="1"/>
      <c r="PHF177" s="1"/>
      <c r="PHG177" s="1"/>
      <c r="PHH177" s="1"/>
      <c r="PHI177" s="1"/>
      <c r="PHJ177" s="1"/>
      <c r="PHK177" s="1"/>
      <c r="PHL177" s="1"/>
      <c r="PHM177" s="1"/>
      <c r="PHN177" s="1"/>
      <c r="PHO177" s="1"/>
      <c r="PHP177" s="1"/>
      <c r="PHQ177" s="1"/>
      <c r="PHR177" s="1"/>
      <c r="PHS177" s="1"/>
      <c r="PHT177" s="1"/>
      <c r="PHU177" s="1"/>
      <c r="PHV177" s="1"/>
      <c r="PHW177" s="1"/>
      <c r="PHX177" s="1"/>
      <c r="PHY177" s="1"/>
      <c r="PHZ177" s="1"/>
      <c r="PIA177" s="1"/>
      <c r="PIB177" s="1"/>
      <c r="PIC177" s="1"/>
      <c r="PID177" s="1"/>
      <c r="PIE177" s="1"/>
      <c r="PIF177" s="1"/>
      <c r="PIG177" s="1"/>
      <c r="PIH177" s="1"/>
      <c r="PII177" s="1"/>
      <c r="PIJ177" s="1"/>
      <c r="PIK177" s="1"/>
      <c r="PIL177" s="1"/>
      <c r="PIM177" s="1"/>
      <c r="PIN177" s="1"/>
      <c r="PIO177" s="1"/>
      <c r="PIP177" s="1"/>
      <c r="PIQ177" s="1"/>
      <c r="PIR177" s="1"/>
      <c r="PIS177" s="1"/>
      <c r="PIT177" s="1"/>
      <c r="PIU177" s="1"/>
      <c r="PIV177" s="1"/>
      <c r="PIW177" s="1"/>
      <c r="PIX177" s="1"/>
      <c r="PIY177" s="1"/>
      <c r="PIZ177" s="1"/>
      <c r="PJA177" s="1"/>
      <c r="PJB177" s="1"/>
      <c r="PJC177" s="1"/>
      <c r="PJD177" s="1"/>
      <c r="PJE177" s="1"/>
      <c r="PJF177" s="1"/>
      <c r="PJG177" s="1"/>
      <c r="PJH177" s="1"/>
      <c r="PJI177" s="1"/>
      <c r="PJJ177" s="1"/>
      <c r="PJK177" s="1"/>
      <c r="PJL177" s="1"/>
      <c r="PJM177" s="1"/>
      <c r="PJN177" s="1"/>
      <c r="PJO177" s="1"/>
      <c r="PJP177" s="1"/>
      <c r="PJQ177" s="1"/>
      <c r="PJR177" s="1"/>
      <c r="PJS177" s="1"/>
      <c r="PJT177" s="1"/>
      <c r="PJU177" s="1"/>
      <c r="PJV177" s="1"/>
      <c r="PJW177" s="1"/>
      <c r="PJX177" s="1"/>
      <c r="PJY177" s="1"/>
      <c r="PJZ177" s="1"/>
      <c r="PKA177" s="1"/>
      <c r="PKB177" s="1"/>
      <c r="PKC177" s="1"/>
      <c r="PKD177" s="1"/>
      <c r="PKE177" s="1"/>
      <c r="PKF177" s="1"/>
      <c r="PKG177" s="1"/>
      <c r="PKH177" s="1"/>
      <c r="PKI177" s="1"/>
      <c r="PKJ177" s="1"/>
      <c r="PKK177" s="1"/>
      <c r="PKL177" s="1"/>
      <c r="PKM177" s="1"/>
      <c r="PKN177" s="1"/>
      <c r="PKO177" s="1"/>
      <c r="PKP177" s="1"/>
      <c r="PKQ177" s="1"/>
      <c r="PKR177" s="1"/>
      <c r="PKS177" s="1"/>
      <c r="PKT177" s="1"/>
      <c r="PKU177" s="1"/>
      <c r="PKV177" s="1"/>
      <c r="PKW177" s="1"/>
      <c r="PKX177" s="1"/>
      <c r="PKY177" s="1"/>
      <c r="PKZ177" s="1"/>
      <c r="PLA177" s="1"/>
      <c r="PLB177" s="1"/>
      <c r="PLC177" s="1"/>
      <c r="PLD177" s="1"/>
      <c r="PLE177" s="1"/>
      <c r="PLF177" s="1"/>
      <c r="PLG177" s="1"/>
      <c r="PLH177" s="1"/>
      <c r="PLI177" s="1"/>
      <c r="PLJ177" s="1"/>
      <c r="PLK177" s="1"/>
      <c r="PLL177" s="1"/>
      <c r="PLM177" s="1"/>
      <c r="PLN177" s="1"/>
      <c r="PLO177" s="1"/>
      <c r="PLP177" s="1"/>
      <c r="PLQ177" s="1"/>
      <c r="PLR177" s="1"/>
      <c r="PLS177" s="1"/>
      <c r="PLT177" s="1"/>
      <c r="PLU177" s="1"/>
      <c r="PLV177" s="1"/>
      <c r="PLW177" s="1"/>
      <c r="PLX177" s="1"/>
      <c r="PLY177" s="1"/>
      <c r="PLZ177" s="1"/>
      <c r="PMA177" s="1"/>
      <c r="PMB177" s="1"/>
      <c r="PMC177" s="1"/>
      <c r="PMD177" s="1"/>
      <c r="PME177" s="1"/>
      <c r="PMF177" s="1"/>
      <c r="PMG177" s="1"/>
      <c r="PMH177" s="1"/>
      <c r="PMI177" s="1"/>
      <c r="PMJ177" s="1"/>
      <c r="PMK177" s="1"/>
      <c r="PML177" s="1"/>
      <c r="PMM177" s="1"/>
      <c r="PMN177" s="1"/>
      <c r="PMO177" s="1"/>
      <c r="PMP177" s="1"/>
      <c r="PMQ177" s="1"/>
      <c r="PMR177" s="1"/>
      <c r="PMS177" s="1"/>
      <c r="PMT177" s="1"/>
      <c r="PMU177" s="1"/>
      <c r="PMV177" s="1"/>
      <c r="PMW177" s="1"/>
      <c r="PMX177" s="1"/>
      <c r="PMY177" s="1"/>
      <c r="PMZ177" s="1"/>
      <c r="PNA177" s="1"/>
      <c r="PNB177" s="1"/>
      <c r="PNC177" s="1"/>
      <c r="PND177" s="1"/>
      <c r="PNE177" s="1"/>
      <c r="PNF177" s="1"/>
      <c r="PNG177" s="1"/>
      <c r="PNH177" s="1"/>
      <c r="PNI177" s="1"/>
      <c r="PNJ177" s="1"/>
      <c r="PNK177" s="1"/>
      <c r="PNL177" s="1"/>
      <c r="PNM177" s="1"/>
      <c r="PNN177" s="1"/>
      <c r="PNO177" s="1"/>
      <c r="PNP177" s="1"/>
      <c r="PNQ177" s="1"/>
      <c r="PNR177" s="1"/>
      <c r="PNS177" s="1"/>
      <c r="PNT177" s="1"/>
      <c r="PNU177" s="1"/>
      <c r="PNV177" s="1"/>
      <c r="PNW177" s="1"/>
      <c r="PNX177" s="1"/>
      <c r="PNY177" s="1"/>
      <c r="PNZ177" s="1"/>
      <c r="POA177" s="1"/>
      <c r="POB177" s="1"/>
      <c r="POC177" s="1"/>
      <c r="POD177" s="1"/>
      <c r="POE177" s="1"/>
      <c r="POF177" s="1"/>
      <c r="POG177" s="1"/>
      <c r="POH177" s="1"/>
      <c r="POI177" s="1"/>
      <c r="POJ177" s="1"/>
      <c r="POK177" s="1"/>
      <c r="POL177" s="1"/>
      <c r="POM177" s="1"/>
      <c r="PON177" s="1"/>
      <c r="POO177" s="1"/>
      <c r="POP177" s="1"/>
      <c r="POQ177" s="1"/>
      <c r="POR177" s="1"/>
      <c r="POS177" s="1"/>
      <c r="POT177" s="1"/>
      <c r="POU177" s="1"/>
      <c r="POV177" s="1"/>
      <c r="POW177" s="1"/>
      <c r="POX177" s="1"/>
      <c r="POY177" s="1"/>
      <c r="POZ177" s="1"/>
      <c r="PPA177" s="1"/>
      <c r="PPB177" s="1"/>
      <c r="PPC177" s="1"/>
      <c r="PPD177" s="1"/>
      <c r="PPE177" s="1"/>
      <c r="PPF177" s="1"/>
      <c r="PPG177" s="1"/>
      <c r="PPH177" s="1"/>
      <c r="PPI177" s="1"/>
      <c r="PPJ177" s="1"/>
      <c r="PPK177" s="1"/>
      <c r="PPL177" s="1"/>
      <c r="PPM177" s="1"/>
      <c r="PPN177" s="1"/>
      <c r="PPO177" s="1"/>
      <c r="PPP177" s="1"/>
      <c r="PPQ177" s="1"/>
      <c r="PPR177" s="1"/>
      <c r="PPS177" s="1"/>
      <c r="PPT177" s="1"/>
      <c r="PPU177" s="1"/>
      <c r="PPV177" s="1"/>
      <c r="PPW177" s="1"/>
      <c r="PPX177" s="1"/>
      <c r="PPY177" s="1"/>
      <c r="PPZ177" s="1"/>
      <c r="PQA177" s="1"/>
      <c r="PQB177" s="1"/>
      <c r="PQC177" s="1"/>
      <c r="PQD177" s="1"/>
      <c r="PQE177" s="1"/>
      <c r="PQF177" s="1"/>
      <c r="PQG177" s="1"/>
      <c r="PQH177" s="1"/>
      <c r="PQI177" s="1"/>
      <c r="PQJ177" s="1"/>
      <c r="PQK177" s="1"/>
      <c r="PQL177" s="1"/>
      <c r="PQM177" s="1"/>
      <c r="PQN177" s="1"/>
      <c r="PQO177" s="1"/>
      <c r="PQP177" s="1"/>
      <c r="PQQ177" s="1"/>
      <c r="PQR177" s="1"/>
      <c r="PQS177" s="1"/>
      <c r="PQT177" s="1"/>
      <c r="PQU177" s="1"/>
      <c r="PQV177" s="1"/>
      <c r="PQW177" s="1"/>
      <c r="PQX177" s="1"/>
      <c r="PQY177" s="1"/>
      <c r="PQZ177" s="1"/>
      <c r="PRA177" s="1"/>
      <c r="PRB177" s="1"/>
      <c r="PRC177" s="1"/>
      <c r="PRD177" s="1"/>
      <c r="PRE177" s="1"/>
      <c r="PRF177" s="1"/>
      <c r="PRG177" s="1"/>
      <c r="PRH177" s="1"/>
      <c r="PRI177" s="1"/>
      <c r="PRJ177" s="1"/>
      <c r="PRK177" s="1"/>
      <c r="PRL177" s="1"/>
      <c r="PRM177" s="1"/>
      <c r="PRN177" s="1"/>
      <c r="PRO177" s="1"/>
      <c r="PRP177" s="1"/>
      <c r="PRQ177" s="1"/>
      <c r="PRR177" s="1"/>
      <c r="PRS177" s="1"/>
      <c r="PRT177" s="1"/>
      <c r="PRU177" s="1"/>
      <c r="PRV177" s="1"/>
      <c r="PRW177" s="1"/>
      <c r="PRX177" s="1"/>
      <c r="PRY177" s="1"/>
      <c r="PRZ177" s="1"/>
      <c r="PSA177" s="1"/>
      <c r="PSB177" s="1"/>
      <c r="PSC177" s="1"/>
      <c r="PSD177" s="1"/>
      <c r="PSE177" s="1"/>
      <c r="PSF177" s="1"/>
      <c r="PSG177" s="1"/>
      <c r="PSH177" s="1"/>
      <c r="PSI177" s="1"/>
      <c r="PSJ177" s="1"/>
      <c r="PSK177" s="1"/>
      <c r="PSL177" s="1"/>
      <c r="PSM177" s="1"/>
      <c r="PSN177" s="1"/>
      <c r="PSO177" s="1"/>
      <c r="PSP177" s="1"/>
      <c r="PSQ177" s="1"/>
      <c r="PSR177" s="1"/>
      <c r="PSS177" s="1"/>
      <c r="PST177" s="1"/>
      <c r="PSU177" s="1"/>
      <c r="PSV177" s="1"/>
      <c r="PSW177" s="1"/>
      <c r="PSX177" s="1"/>
      <c r="PSY177" s="1"/>
      <c r="PSZ177" s="1"/>
      <c r="PTA177" s="1"/>
      <c r="PTB177" s="1"/>
      <c r="PTC177" s="1"/>
      <c r="PTD177" s="1"/>
      <c r="PTE177" s="1"/>
      <c r="PTF177" s="1"/>
      <c r="PTG177" s="1"/>
      <c r="PTH177" s="1"/>
      <c r="PTI177" s="1"/>
      <c r="PTJ177" s="1"/>
      <c r="PTK177" s="1"/>
      <c r="PTL177" s="1"/>
      <c r="PTM177" s="1"/>
      <c r="PTN177" s="1"/>
      <c r="PTO177" s="1"/>
      <c r="PTP177" s="1"/>
      <c r="PTQ177" s="1"/>
      <c r="PTR177" s="1"/>
      <c r="PTS177" s="1"/>
      <c r="PTT177" s="1"/>
      <c r="PTU177" s="1"/>
      <c r="PTV177" s="1"/>
      <c r="PTW177" s="1"/>
      <c r="PTX177" s="1"/>
      <c r="PTY177" s="1"/>
      <c r="PTZ177" s="1"/>
      <c r="PUA177" s="1"/>
      <c r="PUB177" s="1"/>
      <c r="PUC177" s="1"/>
      <c r="PUD177" s="1"/>
      <c r="PUE177" s="1"/>
      <c r="PUF177" s="1"/>
      <c r="PUG177" s="1"/>
      <c r="PUH177" s="1"/>
      <c r="PUI177" s="1"/>
      <c r="PUJ177" s="1"/>
      <c r="PUK177" s="1"/>
      <c r="PUL177" s="1"/>
      <c r="PUM177" s="1"/>
      <c r="PUN177" s="1"/>
      <c r="PUO177" s="1"/>
      <c r="PUP177" s="1"/>
      <c r="PUQ177" s="1"/>
      <c r="PUR177" s="1"/>
      <c r="PUS177" s="1"/>
      <c r="PUT177" s="1"/>
      <c r="PUU177" s="1"/>
      <c r="PUV177" s="1"/>
      <c r="PUW177" s="1"/>
      <c r="PUX177" s="1"/>
      <c r="PUY177" s="1"/>
      <c r="PUZ177" s="1"/>
      <c r="PVA177" s="1"/>
      <c r="PVB177" s="1"/>
      <c r="PVC177" s="1"/>
      <c r="PVD177" s="1"/>
      <c r="PVE177" s="1"/>
      <c r="PVF177" s="1"/>
      <c r="PVG177" s="1"/>
      <c r="PVH177" s="1"/>
      <c r="PVI177" s="1"/>
      <c r="PVJ177" s="1"/>
      <c r="PVK177" s="1"/>
      <c r="PVL177" s="1"/>
      <c r="PVM177" s="1"/>
      <c r="PVN177" s="1"/>
      <c r="PVO177" s="1"/>
      <c r="PVP177" s="1"/>
      <c r="PVQ177" s="1"/>
      <c r="PVR177" s="1"/>
      <c r="PVS177" s="1"/>
      <c r="PVT177" s="1"/>
      <c r="PVU177" s="1"/>
      <c r="PVV177" s="1"/>
      <c r="PVW177" s="1"/>
      <c r="PVX177" s="1"/>
      <c r="PVY177" s="1"/>
      <c r="PVZ177" s="1"/>
      <c r="PWA177" s="1"/>
      <c r="PWB177" s="1"/>
      <c r="PWC177" s="1"/>
      <c r="PWD177" s="1"/>
      <c r="PWE177" s="1"/>
      <c r="PWF177" s="1"/>
      <c r="PWG177" s="1"/>
      <c r="PWH177" s="1"/>
      <c r="PWI177" s="1"/>
      <c r="PWJ177" s="1"/>
      <c r="PWK177" s="1"/>
      <c r="PWL177" s="1"/>
      <c r="PWM177" s="1"/>
      <c r="PWN177" s="1"/>
      <c r="PWO177" s="1"/>
      <c r="PWP177" s="1"/>
      <c r="PWQ177" s="1"/>
      <c r="PWR177" s="1"/>
      <c r="PWS177" s="1"/>
      <c r="PWT177" s="1"/>
      <c r="PWU177" s="1"/>
      <c r="PWV177" s="1"/>
      <c r="PWW177" s="1"/>
      <c r="PWX177" s="1"/>
      <c r="PWY177" s="1"/>
      <c r="PWZ177" s="1"/>
      <c r="PXA177" s="1"/>
      <c r="PXB177" s="1"/>
      <c r="PXC177" s="1"/>
      <c r="PXD177" s="1"/>
      <c r="PXE177" s="1"/>
      <c r="PXF177" s="1"/>
      <c r="PXG177" s="1"/>
      <c r="PXH177" s="1"/>
      <c r="PXI177" s="1"/>
      <c r="PXJ177" s="1"/>
      <c r="PXK177" s="1"/>
      <c r="PXL177" s="1"/>
      <c r="PXM177" s="1"/>
      <c r="PXN177" s="1"/>
      <c r="PXO177" s="1"/>
      <c r="PXP177" s="1"/>
      <c r="PXQ177" s="1"/>
      <c r="PXR177" s="1"/>
      <c r="PXS177" s="1"/>
      <c r="PXT177" s="1"/>
      <c r="PXU177" s="1"/>
      <c r="PXV177" s="1"/>
      <c r="PXW177" s="1"/>
      <c r="PXX177" s="1"/>
      <c r="PXY177" s="1"/>
      <c r="PXZ177" s="1"/>
      <c r="PYA177" s="1"/>
      <c r="PYB177" s="1"/>
      <c r="PYC177" s="1"/>
      <c r="PYD177" s="1"/>
      <c r="PYE177" s="1"/>
      <c r="PYF177" s="1"/>
      <c r="PYG177" s="1"/>
      <c r="PYH177" s="1"/>
      <c r="PYI177" s="1"/>
      <c r="PYJ177" s="1"/>
      <c r="PYK177" s="1"/>
      <c r="PYL177" s="1"/>
      <c r="PYM177" s="1"/>
      <c r="PYN177" s="1"/>
      <c r="PYO177" s="1"/>
      <c r="PYP177" s="1"/>
      <c r="PYQ177" s="1"/>
      <c r="PYR177" s="1"/>
      <c r="PYS177" s="1"/>
      <c r="PYT177" s="1"/>
      <c r="PYU177" s="1"/>
      <c r="PYV177" s="1"/>
      <c r="PYW177" s="1"/>
      <c r="PYX177" s="1"/>
      <c r="PYY177" s="1"/>
      <c r="PYZ177" s="1"/>
      <c r="PZA177" s="1"/>
      <c r="PZB177" s="1"/>
      <c r="PZC177" s="1"/>
      <c r="PZD177" s="1"/>
      <c r="PZE177" s="1"/>
      <c r="PZF177" s="1"/>
      <c r="PZG177" s="1"/>
      <c r="PZH177" s="1"/>
      <c r="PZI177" s="1"/>
      <c r="PZJ177" s="1"/>
      <c r="PZK177" s="1"/>
      <c r="PZL177" s="1"/>
      <c r="PZM177" s="1"/>
      <c r="PZN177" s="1"/>
      <c r="PZO177" s="1"/>
      <c r="PZP177" s="1"/>
      <c r="PZQ177" s="1"/>
      <c r="PZR177" s="1"/>
      <c r="PZS177" s="1"/>
      <c r="PZT177" s="1"/>
      <c r="PZU177" s="1"/>
      <c r="PZV177" s="1"/>
      <c r="PZW177" s="1"/>
      <c r="PZX177" s="1"/>
      <c r="PZY177" s="1"/>
      <c r="PZZ177" s="1"/>
      <c r="QAA177" s="1"/>
      <c r="QAB177" s="1"/>
      <c r="QAC177" s="1"/>
      <c r="QAD177" s="1"/>
      <c r="QAE177" s="1"/>
      <c r="QAF177" s="1"/>
      <c r="QAG177" s="1"/>
      <c r="QAH177" s="1"/>
      <c r="QAI177" s="1"/>
      <c r="QAJ177" s="1"/>
      <c r="QAK177" s="1"/>
      <c r="QAL177" s="1"/>
      <c r="QAM177" s="1"/>
      <c r="QAN177" s="1"/>
      <c r="QAO177" s="1"/>
      <c r="QAP177" s="1"/>
      <c r="QAQ177" s="1"/>
      <c r="QAR177" s="1"/>
      <c r="QAS177" s="1"/>
      <c r="QAT177" s="1"/>
      <c r="QAU177" s="1"/>
      <c r="QAV177" s="1"/>
      <c r="QAW177" s="1"/>
      <c r="QAX177" s="1"/>
      <c r="QAY177" s="1"/>
      <c r="QAZ177" s="1"/>
      <c r="QBA177" s="1"/>
      <c r="QBB177" s="1"/>
      <c r="QBC177" s="1"/>
      <c r="QBD177" s="1"/>
      <c r="QBE177" s="1"/>
      <c r="QBF177" s="1"/>
      <c r="QBG177" s="1"/>
      <c r="QBH177" s="1"/>
      <c r="QBI177" s="1"/>
      <c r="QBJ177" s="1"/>
      <c r="QBK177" s="1"/>
      <c r="QBL177" s="1"/>
      <c r="QBM177" s="1"/>
      <c r="QBN177" s="1"/>
      <c r="QBO177" s="1"/>
      <c r="QBP177" s="1"/>
      <c r="QBQ177" s="1"/>
      <c r="QBR177" s="1"/>
      <c r="QBS177" s="1"/>
      <c r="QBT177" s="1"/>
      <c r="QBU177" s="1"/>
      <c r="QBV177" s="1"/>
      <c r="QBW177" s="1"/>
      <c r="QBX177" s="1"/>
      <c r="QBY177" s="1"/>
      <c r="QBZ177" s="1"/>
      <c r="QCA177" s="1"/>
      <c r="QCB177" s="1"/>
      <c r="QCC177" s="1"/>
      <c r="QCD177" s="1"/>
      <c r="QCE177" s="1"/>
      <c r="QCF177" s="1"/>
      <c r="QCG177" s="1"/>
      <c r="QCH177" s="1"/>
      <c r="QCI177" s="1"/>
      <c r="QCJ177" s="1"/>
      <c r="QCK177" s="1"/>
      <c r="QCL177" s="1"/>
      <c r="QCM177" s="1"/>
      <c r="QCN177" s="1"/>
      <c r="QCO177" s="1"/>
      <c r="QCP177" s="1"/>
      <c r="QCQ177" s="1"/>
      <c r="QCR177" s="1"/>
      <c r="QCS177" s="1"/>
      <c r="QCT177" s="1"/>
      <c r="QCU177" s="1"/>
      <c r="QCV177" s="1"/>
      <c r="QCW177" s="1"/>
      <c r="QCX177" s="1"/>
      <c r="QCY177" s="1"/>
      <c r="QCZ177" s="1"/>
      <c r="QDA177" s="1"/>
      <c r="QDB177" s="1"/>
      <c r="QDC177" s="1"/>
      <c r="QDD177" s="1"/>
      <c r="QDE177" s="1"/>
      <c r="QDF177" s="1"/>
      <c r="QDG177" s="1"/>
      <c r="QDH177" s="1"/>
      <c r="QDI177" s="1"/>
      <c r="QDJ177" s="1"/>
      <c r="QDK177" s="1"/>
      <c r="QDL177" s="1"/>
      <c r="QDM177" s="1"/>
      <c r="QDN177" s="1"/>
      <c r="QDO177" s="1"/>
      <c r="QDP177" s="1"/>
      <c r="QDQ177" s="1"/>
      <c r="QDR177" s="1"/>
      <c r="QDS177" s="1"/>
      <c r="QDT177" s="1"/>
      <c r="QDU177" s="1"/>
      <c r="QDV177" s="1"/>
      <c r="QDW177" s="1"/>
      <c r="QDX177" s="1"/>
      <c r="QDY177" s="1"/>
      <c r="QDZ177" s="1"/>
      <c r="QEA177" s="1"/>
      <c r="QEB177" s="1"/>
      <c r="QEC177" s="1"/>
      <c r="QED177" s="1"/>
      <c r="QEE177" s="1"/>
      <c r="QEF177" s="1"/>
      <c r="QEG177" s="1"/>
      <c r="QEH177" s="1"/>
      <c r="QEI177" s="1"/>
      <c r="QEJ177" s="1"/>
      <c r="QEK177" s="1"/>
      <c r="QEL177" s="1"/>
      <c r="QEM177" s="1"/>
      <c r="QEN177" s="1"/>
      <c r="QEO177" s="1"/>
      <c r="QEP177" s="1"/>
      <c r="QEQ177" s="1"/>
      <c r="QER177" s="1"/>
      <c r="QES177" s="1"/>
      <c r="QET177" s="1"/>
      <c r="QEU177" s="1"/>
      <c r="QEV177" s="1"/>
      <c r="QEW177" s="1"/>
      <c r="QEX177" s="1"/>
      <c r="QEY177" s="1"/>
      <c r="QEZ177" s="1"/>
      <c r="QFA177" s="1"/>
      <c r="QFB177" s="1"/>
      <c r="QFC177" s="1"/>
      <c r="QFD177" s="1"/>
      <c r="QFE177" s="1"/>
      <c r="QFF177" s="1"/>
      <c r="QFG177" s="1"/>
      <c r="QFH177" s="1"/>
      <c r="QFI177" s="1"/>
      <c r="QFJ177" s="1"/>
      <c r="QFK177" s="1"/>
      <c r="QFL177" s="1"/>
      <c r="QFM177" s="1"/>
      <c r="QFN177" s="1"/>
      <c r="QFO177" s="1"/>
      <c r="QFP177" s="1"/>
      <c r="QFQ177" s="1"/>
      <c r="QFR177" s="1"/>
      <c r="QFS177" s="1"/>
      <c r="QFT177" s="1"/>
      <c r="QFU177" s="1"/>
      <c r="QFV177" s="1"/>
      <c r="QFW177" s="1"/>
      <c r="QFX177" s="1"/>
      <c r="QFY177" s="1"/>
      <c r="QFZ177" s="1"/>
      <c r="QGA177" s="1"/>
      <c r="QGB177" s="1"/>
      <c r="QGC177" s="1"/>
      <c r="QGD177" s="1"/>
      <c r="QGE177" s="1"/>
      <c r="QGF177" s="1"/>
      <c r="QGG177" s="1"/>
      <c r="QGH177" s="1"/>
      <c r="QGI177" s="1"/>
      <c r="QGJ177" s="1"/>
      <c r="QGK177" s="1"/>
      <c r="QGL177" s="1"/>
      <c r="QGM177" s="1"/>
      <c r="QGN177" s="1"/>
      <c r="QGO177" s="1"/>
      <c r="QGP177" s="1"/>
      <c r="QGQ177" s="1"/>
      <c r="QGR177" s="1"/>
      <c r="QGS177" s="1"/>
      <c r="QGT177" s="1"/>
      <c r="QGU177" s="1"/>
      <c r="QGV177" s="1"/>
      <c r="QGW177" s="1"/>
      <c r="QGX177" s="1"/>
      <c r="QGY177" s="1"/>
      <c r="QGZ177" s="1"/>
      <c r="QHA177" s="1"/>
      <c r="QHB177" s="1"/>
      <c r="QHC177" s="1"/>
      <c r="QHD177" s="1"/>
      <c r="QHE177" s="1"/>
      <c r="QHF177" s="1"/>
      <c r="QHG177" s="1"/>
      <c r="QHH177" s="1"/>
      <c r="QHI177" s="1"/>
      <c r="QHJ177" s="1"/>
      <c r="QHK177" s="1"/>
      <c r="QHL177" s="1"/>
      <c r="QHM177" s="1"/>
      <c r="QHN177" s="1"/>
      <c r="QHO177" s="1"/>
      <c r="QHP177" s="1"/>
      <c r="QHQ177" s="1"/>
      <c r="QHR177" s="1"/>
      <c r="QHS177" s="1"/>
      <c r="QHT177" s="1"/>
      <c r="QHU177" s="1"/>
      <c r="QHV177" s="1"/>
      <c r="QHW177" s="1"/>
      <c r="QHX177" s="1"/>
      <c r="QHY177" s="1"/>
      <c r="QHZ177" s="1"/>
      <c r="QIA177" s="1"/>
      <c r="QIB177" s="1"/>
      <c r="QIC177" s="1"/>
      <c r="QID177" s="1"/>
      <c r="QIE177" s="1"/>
      <c r="QIF177" s="1"/>
      <c r="QIG177" s="1"/>
      <c r="QIH177" s="1"/>
      <c r="QII177" s="1"/>
      <c r="QIJ177" s="1"/>
      <c r="QIK177" s="1"/>
      <c r="QIL177" s="1"/>
      <c r="QIM177" s="1"/>
      <c r="QIN177" s="1"/>
      <c r="QIO177" s="1"/>
      <c r="QIP177" s="1"/>
      <c r="QIQ177" s="1"/>
      <c r="QIR177" s="1"/>
      <c r="QIS177" s="1"/>
      <c r="QIT177" s="1"/>
      <c r="QIU177" s="1"/>
      <c r="QIV177" s="1"/>
      <c r="QIW177" s="1"/>
      <c r="QIX177" s="1"/>
      <c r="QIY177" s="1"/>
      <c r="QIZ177" s="1"/>
      <c r="QJA177" s="1"/>
      <c r="QJB177" s="1"/>
      <c r="QJC177" s="1"/>
      <c r="QJD177" s="1"/>
      <c r="QJE177" s="1"/>
      <c r="QJF177" s="1"/>
      <c r="QJG177" s="1"/>
      <c r="QJH177" s="1"/>
      <c r="QJI177" s="1"/>
      <c r="QJJ177" s="1"/>
      <c r="QJK177" s="1"/>
      <c r="QJL177" s="1"/>
      <c r="QJM177" s="1"/>
      <c r="QJN177" s="1"/>
      <c r="QJO177" s="1"/>
      <c r="QJP177" s="1"/>
      <c r="QJQ177" s="1"/>
      <c r="QJR177" s="1"/>
      <c r="QJS177" s="1"/>
      <c r="QJT177" s="1"/>
      <c r="QJU177" s="1"/>
      <c r="QJV177" s="1"/>
      <c r="QJW177" s="1"/>
      <c r="QJX177" s="1"/>
      <c r="QJY177" s="1"/>
      <c r="QJZ177" s="1"/>
      <c r="QKA177" s="1"/>
      <c r="QKB177" s="1"/>
      <c r="QKC177" s="1"/>
      <c r="QKD177" s="1"/>
      <c r="QKE177" s="1"/>
      <c r="QKF177" s="1"/>
      <c r="QKG177" s="1"/>
      <c r="QKH177" s="1"/>
      <c r="QKI177" s="1"/>
      <c r="QKJ177" s="1"/>
      <c r="QKK177" s="1"/>
      <c r="QKL177" s="1"/>
      <c r="QKM177" s="1"/>
      <c r="QKN177" s="1"/>
      <c r="QKO177" s="1"/>
      <c r="QKP177" s="1"/>
      <c r="QKQ177" s="1"/>
      <c r="QKR177" s="1"/>
      <c r="QKS177" s="1"/>
      <c r="QKT177" s="1"/>
      <c r="QKU177" s="1"/>
      <c r="QKV177" s="1"/>
      <c r="QKW177" s="1"/>
      <c r="QKX177" s="1"/>
      <c r="QKY177" s="1"/>
      <c r="QKZ177" s="1"/>
      <c r="QLA177" s="1"/>
      <c r="QLB177" s="1"/>
      <c r="QLC177" s="1"/>
      <c r="QLD177" s="1"/>
      <c r="QLE177" s="1"/>
      <c r="QLF177" s="1"/>
      <c r="QLG177" s="1"/>
      <c r="QLH177" s="1"/>
      <c r="QLI177" s="1"/>
      <c r="QLJ177" s="1"/>
      <c r="QLK177" s="1"/>
      <c r="QLL177" s="1"/>
      <c r="QLM177" s="1"/>
      <c r="QLN177" s="1"/>
      <c r="QLO177" s="1"/>
      <c r="QLP177" s="1"/>
      <c r="QLQ177" s="1"/>
      <c r="QLR177" s="1"/>
      <c r="QLS177" s="1"/>
      <c r="QLT177" s="1"/>
      <c r="QLU177" s="1"/>
      <c r="QLV177" s="1"/>
      <c r="QLW177" s="1"/>
      <c r="QLX177" s="1"/>
      <c r="QLY177" s="1"/>
      <c r="QLZ177" s="1"/>
      <c r="QMA177" s="1"/>
      <c r="QMB177" s="1"/>
      <c r="QMC177" s="1"/>
      <c r="QMD177" s="1"/>
      <c r="QME177" s="1"/>
      <c r="QMF177" s="1"/>
      <c r="QMG177" s="1"/>
      <c r="QMH177" s="1"/>
      <c r="QMI177" s="1"/>
      <c r="QMJ177" s="1"/>
      <c r="QMK177" s="1"/>
      <c r="QML177" s="1"/>
      <c r="QMM177" s="1"/>
      <c r="QMN177" s="1"/>
      <c r="QMO177" s="1"/>
      <c r="QMP177" s="1"/>
      <c r="QMQ177" s="1"/>
      <c r="QMR177" s="1"/>
      <c r="QMS177" s="1"/>
      <c r="QMT177" s="1"/>
      <c r="QMU177" s="1"/>
      <c r="QMV177" s="1"/>
      <c r="QMW177" s="1"/>
      <c r="QMX177" s="1"/>
      <c r="QMY177" s="1"/>
      <c r="QMZ177" s="1"/>
      <c r="QNA177" s="1"/>
      <c r="QNB177" s="1"/>
      <c r="QNC177" s="1"/>
      <c r="QND177" s="1"/>
      <c r="QNE177" s="1"/>
      <c r="QNF177" s="1"/>
      <c r="QNG177" s="1"/>
      <c r="QNH177" s="1"/>
      <c r="QNI177" s="1"/>
      <c r="QNJ177" s="1"/>
      <c r="QNK177" s="1"/>
      <c r="QNL177" s="1"/>
      <c r="QNM177" s="1"/>
      <c r="QNN177" s="1"/>
      <c r="QNO177" s="1"/>
      <c r="QNP177" s="1"/>
      <c r="QNQ177" s="1"/>
      <c r="QNR177" s="1"/>
      <c r="QNS177" s="1"/>
      <c r="QNT177" s="1"/>
      <c r="QNU177" s="1"/>
      <c r="QNV177" s="1"/>
      <c r="QNW177" s="1"/>
      <c r="QNX177" s="1"/>
      <c r="QNY177" s="1"/>
      <c r="QNZ177" s="1"/>
      <c r="QOA177" s="1"/>
      <c r="QOB177" s="1"/>
      <c r="QOC177" s="1"/>
      <c r="QOD177" s="1"/>
      <c r="QOE177" s="1"/>
      <c r="QOF177" s="1"/>
      <c r="QOG177" s="1"/>
      <c r="QOH177" s="1"/>
      <c r="QOI177" s="1"/>
      <c r="QOJ177" s="1"/>
      <c r="QOK177" s="1"/>
      <c r="QOL177" s="1"/>
      <c r="QOM177" s="1"/>
      <c r="QON177" s="1"/>
      <c r="QOO177" s="1"/>
      <c r="QOP177" s="1"/>
      <c r="QOQ177" s="1"/>
      <c r="QOR177" s="1"/>
      <c r="QOS177" s="1"/>
      <c r="QOT177" s="1"/>
      <c r="QOU177" s="1"/>
      <c r="QOV177" s="1"/>
      <c r="QOW177" s="1"/>
      <c r="QOX177" s="1"/>
      <c r="QOY177" s="1"/>
      <c r="QOZ177" s="1"/>
      <c r="QPA177" s="1"/>
      <c r="QPB177" s="1"/>
      <c r="QPC177" s="1"/>
      <c r="QPD177" s="1"/>
      <c r="QPE177" s="1"/>
      <c r="QPF177" s="1"/>
      <c r="QPG177" s="1"/>
      <c r="QPH177" s="1"/>
      <c r="QPI177" s="1"/>
      <c r="QPJ177" s="1"/>
      <c r="QPK177" s="1"/>
      <c r="QPL177" s="1"/>
      <c r="QPM177" s="1"/>
      <c r="QPN177" s="1"/>
      <c r="QPO177" s="1"/>
      <c r="QPP177" s="1"/>
      <c r="QPQ177" s="1"/>
      <c r="QPR177" s="1"/>
      <c r="QPS177" s="1"/>
      <c r="QPT177" s="1"/>
      <c r="QPU177" s="1"/>
      <c r="QPV177" s="1"/>
      <c r="QPW177" s="1"/>
      <c r="QPX177" s="1"/>
      <c r="QPY177" s="1"/>
      <c r="QPZ177" s="1"/>
      <c r="QQA177" s="1"/>
      <c r="QQB177" s="1"/>
      <c r="QQC177" s="1"/>
      <c r="QQD177" s="1"/>
      <c r="QQE177" s="1"/>
      <c r="QQF177" s="1"/>
      <c r="QQG177" s="1"/>
      <c r="QQH177" s="1"/>
      <c r="QQI177" s="1"/>
      <c r="QQJ177" s="1"/>
      <c r="QQK177" s="1"/>
      <c r="QQL177" s="1"/>
      <c r="QQM177" s="1"/>
      <c r="QQN177" s="1"/>
      <c r="QQO177" s="1"/>
      <c r="QQP177" s="1"/>
      <c r="QQQ177" s="1"/>
      <c r="QQR177" s="1"/>
      <c r="QQS177" s="1"/>
      <c r="QQT177" s="1"/>
      <c r="QQU177" s="1"/>
      <c r="QQV177" s="1"/>
      <c r="QQW177" s="1"/>
      <c r="QQX177" s="1"/>
      <c r="QQY177" s="1"/>
      <c r="QQZ177" s="1"/>
      <c r="QRA177" s="1"/>
      <c r="QRB177" s="1"/>
      <c r="QRC177" s="1"/>
      <c r="QRD177" s="1"/>
      <c r="QRE177" s="1"/>
      <c r="QRF177" s="1"/>
      <c r="QRG177" s="1"/>
      <c r="QRH177" s="1"/>
      <c r="QRI177" s="1"/>
      <c r="QRJ177" s="1"/>
      <c r="QRK177" s="1"/>
      <c r="QRL177" s="1"/>
      <c r="QRM177" s="1"/>
      <c r="QRN177" s="1"/>
      <c r="QRO177" s="1"/>
      <c r="QRP177" s="1"/>
      <c r="QRQ177" s="1"/>
      <c r="QRR177" s="1"/>
      <c r="QRS177" s="1"/>
      <c r="QRT177" s="1"/>
      <c r="QRU177" s="1"/>
      <c r="QRV177" s="1"/>
      <c r="QRW177" s="1"/>
      <c r="QRX177" s="1"/>
      <c r="QRY177" s="1"/>
      <c r="QRZ177" s="1"/>
      <c r="QSA177" s="1"/>
      <c r="QSB177" s="1"/>
      <c r="QSC177" s="1"/>
      <c r="QSD177" s="1"/>
      <c r="QSE177" s="1"/>
      <c r="QSF177" s="1"/>
      <c r="QSG177" s="1"/>
      <c r="QSH177" s="1"/>
      <c r="QSI177" s="1"/>
      <c r="QSJ177" s="1"/>
      <c r="QSK177" s="1"/>
      <c r="QSL177" s="1"/>
      <c r="QSM177" s="1"/>
      <c r="QSN177" s="1"/>
      <c r="QSO177" s="1"/>
      <c r="QSP177" s="1"/>
      <c r="QSQ177" s="1"/>
      <c r="QSR177" s="1"/>
      <c r="QSS177" s="1"/>
      <c r="QST177" s="1"/>
      <c r="QSU177" s="1"/>
      <c r="QSV177" s="1"/>
      <c r="QSW177" s="1"/>
      <c r="QSX177" s="1"/>
      <c r="QSY177" s="1"/>
      <c r="QSZ177" s="1"/>
      <c r="QTA177" s="1"/>
      <c r="QTB177" s="1"/>
      <c r="QTC177" s="1"/>
      <c r="QTD177" s="1"/>
      <c r="QTE177" s="1"/>
      <c r="QTF177" s="1"/>
      <c r="QTG177" s="1"/>
      <c r="QTH177" s="1"/>
      <c r="QTI177" s="1"/>
      <c r="QTJ177" s="1"/>
      <c r="QTK177" s="1"/>
      <c r="QTL177" s="1"/>
      <c r="QTM177" s="1"/>
      <c r="QTN177" s="1"/>
      <c r="QTO177" s="1"/>
      <c r="QTP177" s="1"/>
      <c r="QTQ177" s="1"/>
      <c r="QTR177" s="1"/>
      <c r="QTS177" s="1"/>
      <c r="QTT177" s="1"/>
      <c r="QTU177" s="1"/>
      <c r="QTV177" s="1"/>
      <c r="QTW177" s="1"/>
      <c r="QTX177" s="1"/>
      <c r="QTY177" s="1"/>
      <c r="QTZ177" s="1"/>
      <c r="QUA177" s="1"/>
      <c r="QUB177" s="1"/>
      <c r="QUC177" s="1"/>
      <c r="QUD177" s="1"/>
      <c r="QUE177" s="1"/>
      <c r="QUF177" s="1"/>
      <c r="QUG177" s="1"/>
      <c r="QUH177" s="1"/>
      <c r="QUI177" s="1"/>
      <c r="QUJ177" s="1"/>
      <c r="QUK177" s="1"/>
      <c r="QUL177" s="1"/>
      <c r="QUM177" s="1"/>
      <c r="QUN177" s="1"/>
      <c r="QUO177" s="1"/>
      <c r="QUP177" s="1"/>
      <c r="QUQ177" s="1"/>
      <c r="QUR177" s="1"/>
      <c r="QUS177" s="1"/>
      <c r="QUT177" s="1"/>
      <c r="QUU177" s="1"/>
      <c r="QUV177" s="1"/>
      <c r="QUW177" s="1"/>
      <c r="QUX177" s="1"/>
      <c r="QUY177" s="1"/>
      <c r="QUZ177" s="1"/>
      <c r="QVA177" s="1"/>
      <c r="QVB177" s="1"/>
      <c r="QVC177" s="1"/>
      <c r="QVD177" s="1"/>
      <c r="QVE177" s="1"/>
      <c r="QVF177" s="1"/>
      <c r="QVG177" s="1"/>
      <c r="QVH177" s="1"/>
      <c r="QVI177" s="1"/>
      <c r="QVJ177" s="1"/>
      <c r="QVK177" s="1"/>
      <c r="QVL177" s="1"/>
      <c r="QVM177" s="1"/>
      <c r="QVN177" s="1"/>
      <c r="QVO177" s="1"/>
      <c r="QVP177" s="1"/>
      <c r="QVQ177" s="1"/>
      <c r="QVR177" s="1"/>
      <c r="QVS177" s="1"/>
      <c r="QVT177" s="1"/>
      <c r="QVU177" s="1"/>
      <c r="QVV177" s="1"/>
      <c r="QVW177" s="1"/>
      <c r="QVX177" s="1"/>
      <c r="QVY177" s="1"/>
      <c r="QVZ177" s="1"/>
      <c r="QWA177" s="1"/>
      <c r="QWB177" s="1"/>
      <c r="QWC177" s="1"/>
      <c r="QWD177" s="1"/>
      <c r="QWE177" s="1"/>
      <c r="QWF177" s="1"/>
      <c r="QWG177" s="1"/>
      <c r="QWH177" s="1"/>
      <c r="QWI177" s="1"/>
      <c r="QWJ177" s="1"/>
      <c r="QWK177" s="1"/>
      <c r="QWL177" s="1"/>
      <c r="QWM177" s="1"/>
      <c r="QWN177" s="1"/>
      <c r="QWO177" s="1"/>
      <c r="QWP177" s="1"/>
      <c r="QWQ177" s="1"/>
      <c r="QWR177" s="1"/>
      <c r="QWS177" s="1"/>
      <c r="QWT177" s="1"/>
      <c r="QWU177" s="1"/>
      <c r="QWV177" s="1"/>
      <c r="QWW177" s="1"/>
      <c r="QWX177" s="1"/>
      <c r="QWY177" s="1"/>
      <c r="QWZ177" s="1"/>
      <c r="QXA177" s="1"/>
      <c r="QXB177" s="1"/>
      <c r="QXC177" s="1"/>
      <c r="QXD177" s="1"/>
      <c r="QXE177" s="1"/>
      <c r="QXF177" s="1"/>
      <c r="QXG177" s="1"/>
      <c r="QXH177" s="1"/>
      <c r="QXI177" s="1"/>
      <c r="QXJ177" s="1"/>
      <c r="QXK177" s="1"/>
      <c r="QXL177" s="1"/>
      <c r="QXM177" s="1"/>
      <c r="QXN177" s="1"/>
      <c r="QXO177" s="1"/>
      <c r="QXP177" s="1"/>
      <c r="QXQ177" s="1"/>
      <c r="QXR177" s="1"/>
      <c r="QXS177" s="1"/>
      <c r="QXT177" s="1"/>
      <c r="QXU177" s="1"/>
      <c r="QXV177" s="1"/>
      <c r="QXW177" s="1"/>
      <c r="QXX177" s="1"/>
      <c r="QXY177" s="1"/>
      <c r="QXZ177" s="1"/>
      <c r="QYA177" s="1"/>
      <c r="QYB177" s="1"/>
      <c r="QYC177" s="1"/>
      <c r="QYD177" s="1"/>
      <c r="QYE177" s="1"/>
      <c r="QYF177" s="1"/>
      <c r="QYG177" s="1"/>
      <c r="QYH177" s="1"/>
      <c r="QYI177" s="1"/>
      <c r="QYJ177" s="1"/>
      <c r="QYK177" s="1"/>
      <c r="QYL177" s="1"/>
      <c r="QYM177" s="1"/>
      <c r="QYN177" s="1"/>
      <c r="QYO177" s="1"/>
      <c r="QYP177" s="1"/>
      <c r="QYQ177" s="1"/>
      <c r="QYR177" s="1"/>
      <c r="QYS177" s="1"/>
      <c r="QYT177" s="1"/>
      <c r="QYU177" s="1"/>
      <c r="QYV177" s="1"/>
      <c r="QYW177" s="1"/>
      <c r="QYX177" s="1"/>
      <c r="QYY177" s="1"/>
      <c r="QYZ177" s="1"/>
      <c r="QZA177" s="1"/>
      <c r="QZB177" s="1"/>
      <c r="QZC177" s="1"/>
      <c r="QZD177" s="1"/>
      <c r="QZE177" s="1"/>
      <c r="QZF177" s="1"/>
      <c r="QZG177" s="1"/>
      <c r="QZH177" s="1"/>
      <c r="QZI177" s="1"/>
      <c r="QZJ177" s="1"/>
      <c r="QZK177" s="1"/>
      <c r="QZL177" s="1"/>
      <c r="QZM177" s="1"/>
      <c r="QZN177" s="1"/>
      <c r="QZO177" s="1"/>
      <c r="QZP177" s="1"/>
      <c r="QZQ177" s="1"/>
      <c r="QZR177" s="1"/>
      <c r="QZS177" s="1"/>
      <c r="QZT177" s="1"/>
      <c r="QZU177" s="1"/>
      <c r="QZV177" s="1"/>
      <c r="QZW177" s="1"/>
      <c r="QZX177" s="1"/>
      <c r="QZY177" s="1"/>
      <c r="QZZ177" s="1"/>
      <c r="RAA177" s="1"/>
      <c r="RAB177" s="1"/>
      <c r="RAC177" s="1"/>
      <c r="RAD177" s="1"/>
      <c r="RAE177" s="1"/>
      <c r="RAF177" s="1"/>
      <c r="RAG177" s="1"/>
      <c r="RAH177" s="1"/>
      <c r="RAI177" s="1"/>
      <c r="RAJ177" s="1"/>
      <c r="RAK177" s="1"/>
      <c r="RAL177" s="1"/>
      <c r="RAM177" s="1"/>
      <c r="RAN177" s="1"/>
      <c r="RAO177" s="1"/>
      <c r="RAP177" s="1"/>
      <c r="RAQ177" s="1"/>
      <c r="RAR177" s="1"/>
      <c r="RAS177" s="1"/>
      <c r="RAT177" s="1"/>
      <c r="RAU177" s="1"/>
      <c r="RAV177" s="1"/>
      <c r="RAW177" s="1"/>
      <c r="RAX177" s="1"/>
      <c r="RAY177" s="1"/>
      <c r="RAZ177" s="1"/>
      <c r="RBA177" s="1"/>
      <c r="RBB177" s="1"/>
      <c r="RBC177" s="1"/>
      <c r="RBD177" s="1"/>
      <c r="RBE177" s="1"/>
      <c r="RBF177" s="1"/>
      <c r="RBG177" s="1"/>
      <c r="RBH177" s="1"/>
      <c r="RBI177" s="1"/>
      <c r="RBJ177" s="1"/>
      <c r="RBK177" s="1"/>
      <c r="RBL177" s="1"/>
      <c r="RBM177" s="1"/>
      <c r="RBN177" s="1"/>
      <c r="RBO177" s="1"/>
      <c r="RBP177" s="1"/>
      <c r="RBQ177" s="1"/>
      <c r="RBR177" s="1"/>
      <c r="RBS177" s="1"/>
      <c r="RBT177" s="1"/>
      <c r="RBU177" s="1"/>
      <c r="RBV177" s="1"/>
      <c r="RBW177" s="1"/>
      <c r="RBX177" s="1"/>
      <c r="RBY177" s="1"/>
      <c r="RBZ177" s="1"/>
      <c r="RCA177" s="1"/>
      <c r="RCB177" s="1"/>
      <c r="RCC177" s="1"/>
      <c r="RCD177" s="1"/>
      <c r="RCE177" s="1"/>
      <c r="RCF177" s="1"/>
      <c r="RCG177" s="1"/>
      <c r="RCH177" s="1"/>
      <c r="RCI177" s="1"/>
      <c r="RCJ177" s="1"/>
      <c r="RCK177" s="1"/>
      <c r="RCL177" s="1"/>
      <c r="RCM177" s="1"/>
      <c r="RCN177" s="1"/>
      <c r="RCO177" s="1"/>
      <c r="RCP177" s="1"/>
      <c r="RCQ177" s="1"/>
      <c r="RCR177" s="1"/>
      <c r="RCS177" s="1"/>
      <c r="RCT177" s="1"/>
      <c r="RCU177" s="1"/>
      <c r="RCV177" s="1"/>
      <c r="RCW177" s="1"/>
      <c r="RCX177" s="1"/>
      <c r="RCY177" s="1"/>
      <c r="RCZ177" s="1"/>
      <c r="RDA177" s="1"/>
      <c r="RDB177" s="1"/>
      <c r="RDC177" s="1"/>
      <c r="RDD177" s="1"/>
      <c r="RDE177" s="1"/>
      <c r="RDF177" s="1"/>
      <c r="RDG177" s="1"/>
      <c r="RDH177" s="1"/>
      <c r="RDI177" s="1"/>
      <c r="RDJ177" s="1"/>
      <c r="RDK177" s="1"/>
      <c r="RDL177" s="1"/>
      <c r="RDM177" s="1"/>
      <c r="RDN177" s="1"/>
      <c r="RDO177" s="1"/>
      <c r="RDP177" s="1"/>
      <c r="RDQ177" s="1"/>
      <c r="RDR177" s="1"/>
      <c r="RDS177" s="1"/>
      <c r="RDT177" s="1"/>
      <c r="RDU177" s="1"/>
      <c r="RDV177" s="1"/>
      <c r="RDW177" s="1"/>
      <c r="RDX177" s="1"/>
      <c r="RDY177" s="1"/>
      <c r="RDZ177" s="1"/>
      <c r="REA177" s="1"/>
      <c r="REB177" s="1"/>
      <c r="REC177" s="1"/>
      <c r="RED177" s="1"/>
      <c r="REE177" s="1"/>
      <c r="REF177" s="1"/>
      <c r="REG177" s="1"/>
      <c r="REH177" s="1"/>
      <c r="REI177" s="1"/>
      <c r="REJ177" s="1"/>
      <c r="REK177" s="1"/>
      <c r="REL177" s="1"/>
      <c r="REM177" s="1"/>
      <c r="REN177" s="1"/>
      <c r="REO177" s="1"/>
      <c r="REP177" s="1"/>
      <c r="REQ177" s="1"/>
      <c r="RER177" s="1"/>
      <c r="RES177" s="1"/>
      <c r="RET177" s="1"/>
      <c r="REU177" s="1"/>
      <c r="REV177" s="1"/>
      <c r="REW177" s="1"/>
      <c r="REX177" s="1"/>
      <c r="REY177" s="1"/>
      <c r="REZ177" s="1"/>
      <c r="RFA177" s="1"/>
      <c r="RFB177" s="1"/>
      <c r="RFC177" s="1"/>
      <c r="RFD177" s="1"/>
      <c r="RFE177" s="1"/>
      <c r="RFF177" s="1"/>
      <c r="RFG177" s="1"/>
      <c r="RFH177" s="1"/>
      <c r="RFI177" s="1"/>
      <c r="RFJ177" s="1"/>
      <c r="RFK177" s="1"/>
      <c r="RFL177" s="1"/>
      <c r="RFM177" s="1"/>
      <c r="RFN177" s="1"/>
      <c r="RFO177" s="1"/>
      <c r="RFP177" s="1"/>
      <c r="RFQ177" s="1"/>
      <c r="RFR177" s="1"/>
      <c r="RFS177" s="1"/>
      <c r="RFT177" s="1"/>
      <c r="RFU177" s="1"/>
      <c r="RFV177" s="1"/>
      <c r="RFW177" s="1"/>
      <c r="RFX177" s="1"/>
      <c r="RFY177" s="1"/>
      <c r="RFZ177" s="1"/>
      <c r="RGA177" s="1"/>
      <c r="RGB177" s="1"/>
      <c r="RGC177" s="1"/>
      <c r="RGD177" s="1"/>
      <c r="RGE177" s="1"/>
      <c r="RGF177" s="1"/>
      <c r="RGG177" s="1"/>
      <c r="RGH177" s="1"/>
      <c r="RGI177" s="1"/>
      <c r="RGJ177" s="1"/>
      <c r="RGK177" s="1"/>
      <c r="RGL177" s="1"/>
      <c r="RGM177" s="1"/>
      <c r="RGN177" s="1"/>
      <c r="RGO177" s="1"/>
      <c r="RGP177" s="1"/>
      <c r="RGQ177" s="1"/>
      <c r="RGR177" s="1"/>
      <c r="RGS177" s="1"/>
      <c r="RGT177" s="1"/>
      <c r="RGU177" s="1"/>
      <c r="RGV177" s="1"/>
      <c r="RGW177" s="1"/>
      <c r="RGX177" s="1"/>
      <c r="RGY177" s="1"/>
      <c r="RGZ177" s="1"/>
      <c r="RHA177" s="1"/>
      <c r="RHB177" s="1"/>
      <c r="RHC177" s="1"/>
      <c r="RHD177" s="1"/>
      <c r="RHE177" s="1"/>
      <c r="RHF177" s="1"/>
      <c r="RHG177" s="1"/>
      <c r="RHH177" s="1"/>
      <c r="RHI177" s="1"/>
      <c r="RHJ177" s="1"/>
      <c r="RHK177" s="1"/>
      <c r="RHL177" s="1"/>
      <c r="RHM177" s="1"/>
      <c r="RHN177" s="1"/>
      <c r="RHO177" s="1"/>
      <c r="RHP177" s="1"/>
      <c r="RHQ177" s="1"/>
      <c r="RHR177" s="1"/>
      <c r="RHS177" s="1"/>
      <c r="RHT177" s="1"/>
      <c r="RHU177" s="1"/>
      <c r="RHV177" s="1"/>
      <c r="RHW177" s="1"/>
      <c r="RHX177" s="1"/>
      <c r="RHY177" s="1"/>
      <c r="RHZ177" s="1"/>
      <c r="RIA177" s="1"/>
      <c r="RIB177" s="1"/>
      <c r="RIC177" s="1"/>
      <c r="RID177" s="1"/>
      <c r="RIE177" s="1"/>
      <c r="RIF177" s="1"/>
      <c r="RIG177" s="1"/>
      <c r="RIH177" s="1"/>
      <c r="RII177" s="1"/>
      <c r="RIJ177" s="1"/>
      <c r="RIK177" s="1"/>
      <c r="RIL177" s="1"/>
      <c r="RIM177" s="1"/>
      <c r="RIN177" s="1"/>
      <c r="RIO177" s="1"/>
      <c r="RIP177" s="1"/>
      <c r="RIQ177" s="1"/>
      <c r="RIR177" s="1"/>
      <c r="RIS177" s="1"/>
      <c r="RIT177" s="1"/>
      <c r="RIU177" s="1"/>
      <c r="RIV177" s="1"/>
      <c r="RIW177" s="1"/>
      <c r="RIX177" s="1"/>
      <c r="RIY177" s="1"/>
      <c r="RIZ177" s="1"/>
      <c r="RJA177" s="1"/>
      <c r="RJB177" s="1"/>
      <c r="RJC177" s="1"/>
      <c r="RJD177" s="1"/>
      <c r="RJE177" s="1"/>
      <c r="RJF177" s="1"/>
      <c r="RJG177" s="1"/>
      <c r="RJH177" s="1"/>
      <c r="RJI177" s="1"/>
      <c r="RJJ177" s="1"/>
      <c r="RJK177" s="1"/>
      <c r="RJL177" s="1"/>
      <c r="RJM177" s="1"/>
      <c r="RJN177" s="1"/>
      <c r="RJO177" s="1"/>
      <c r="RJP177" s="1"/>
      <c r="RJQ177" s="1"/>
      <c r="RJR177" s="1"/>
      <c r="RJS177" s="1"/>
      <c r="RJT177" s="1"/>
      <c r="RJU177" s="1"/>
      <c r="RJV177" s="1"/>
      <c r="RJW177" s="1"/>
      <c r="RJX177" s="1"/>
      <c r="RJY177" s="1"/>
      <c r="RJZ177" s="1"/>
      <c r="RKA177" s="1"/>
      <c r="RKB177" s="1"/>
      <c r="RKC177" s="1"/>
      <c r="RKD177" s="1"/>
      <c r="RKE177" s="1"/>
      <c r="RKF177" s="1"/>
      <c r="RKG177" s="1"/>
      <c r="RKH177" s="1"/>
      <c r="RKI177" s="1"/>
      <c r="RKJ177" s="1"/>
      <c r="RKK177" s="1"/>
      <c r="RKL177" s="1"/>
      <c r="RKM177" s="1"/>
      <c r="RKN177" s="1"/>
      <c r="RKO177" s="1"/>
      <c r="RKP177" s="1"/>
      <c r="RKQ177" s="1"/>
      <c r="RKR177" s="1"/>
      <c r="RKS177" s="1"/>
      <c r="RKT177" s="1"/>
      <c r="RKU177" s="1"/>
      <c r="RKV177" s="1"/>
      <c r="RKW177" s="1"/>
      <c r="RKX177" s="1"/>
      <c r="RKY177" s="1"/>
      <c r="RKZ177" s="1"/>
      <c r="RLA177" s="1"/>
      <c r="RLB177" s="1"/>
      <c r="RLC177" s="1"/>
      <c r="RLD177" s="1"/>
      <c r="RLE177" s="1"/>
      <c r="RLF177" s="1"/>
      <c r="RLG177" s="1"/>
      <c r="RLH177" s="1"/>
      <c r="RLI177" s="1"/>
      <c r="RLJ177" s="1"/>
      <c r="RLK177" s="1"/>
      <c r="RLL177" s="1"/>
      <c r="RLM177" s="1"/>
      <c r="RLN177" s="1"/>
      <c r="RLO177" s="1"/>
      <c r="RLP177" s="1"/>
      <c r="RLQ177" s="1"/>
      <c r="RLR177" s="1"/>
      <c r="RLS177" s="1"/>
      <c r="RLT177" s="1"/>
      <c r="RLU177" s="1"/>
      <c r="RLV177" s="1"/>
      <c r="RLW177" s="1"/>
      <c r="RLX177" s="1"/>
      <c r="RLY177" s="1"/>
      <c r="RLZ177" s="1"/>
      <c r="RMA177" s="1"/>
      <c r="RMB177" s="1"/>
      <c r="RMC177" s="1"/>
      <c r="RMD177" s="1"/>
      <c r="RME177" s="1"/>
      <c r="RMF177" s="1"/>
      <c r="RMG177" s="1"/>
      <c r="RMH177" s="1"/>
      <c r="RMI177" s="1"/>
      <c r="RMJ177" s="1"/>
      <c r="RMK177" s="1"/>
      <c r="RML177" s="1"/>
      <c r="RMM177" s="1"/>
      <c r="RMN177" s="1"/>
      <c r="RMO177" s="1"/>
      <c r="RMP177" s="1"/>
      <c r="RMQ177" s="1"/>
      <c r="RMR177" s="1"/>
      <c r="RMS177" s="1"/>
      <c r="RMT177" s="1"/>
      <c r="RMU177" s="1"/>
      <c r="RMV177" s="1"/>
      <c r="RMW177" s="1"/>
      <c r="RMX177" s="1"/>
      <c r="RMY177" s="1"/>
      <c r="RMZ177" s="1"/>
      <c r="RNA177" s="1"/>
      <c r="RNB177" s="1"/>
      <c r="RNC177" s="1"/>
      <c r="RND177" s="1"/>
      <c r="RNE177" s="1"/>
      <c r="RNF177" s="1"/>
      <c r="RNG177" s="1"/>
      <c r="RNH177" s="1"/>
      <c r="RNI177" s="1"/>
      <c r="RNJ177" s="1"/>
      <c r="RNK177" s="1"/>
      <c r="RNL177" s="1"/>
      <c r="RNM177" s="1"/>
      <c r="RNN177" s="1"/>
      <c r="RNO177" s="1"/>
      <c r="RNP177" s="1"/>
      <c r="RNQ177" s="1"/>
      <c r="RNR177" s="1"/>
      <c r="RNS177" s="1"/>
      <c r="RNT177" s="1"/>
      <c r="RNU177" s="1"/>
      <c r="RNV177" s="1"/>
      <c r="RNW177" s="1"/>
      <c r="RNX177" s="1"/>
      <c r="RNY177" s="1"/>
      <c r="RNZ177" s="1"/>
      <c r="ROA177" s="1"/>
      <c r="ROB177" s="1"/>
      <c r="ROC177" s="1"/>
      <c r="ROD177" s="1"/>
      <c r="ROE177" s="1"/>
      <c r="ROF177" s="1"/>
      <c r="ROG177" s="1"/>
      <c r="ROH177" s="1"/>
      <c r="ROI177" s="1"/>
      <c r="ROJ177" s="1"/>
      <c r="ROK177" s="1"/>
      <c r="ROL177" s="1"/>
      <c r="ROM177" s="1"/>
      <c r="RON177" s="1"/>
      <c r="ROO177" s="1"/>
      <c r="ROP177" s="1"/>
      <c r="ROQ177" s="1"/>
      <c r="ROR177" s="1"/>
      <c r="ROS177" s="1"/>
      <c r="ROT177" s="1"/>
      <c r="ROU177" s="1"/>
      <c r="ROV177" s="1"/>
      <c r="ROW177" s="1"/>
      <c r="ROX177" s="1"/>
      <c r="ROY177" s="1"/>
      <c r="ROZ177" s="1"/>
      <c r="RPA177" s="1"/>
      <c r="RPB177" s="1"/>
      <c r="RPC177" s="1"/>
      <c r="RPD177" s="1"/>
      <c r="RPE177" s="1"/>
      <c r="RPF177" s="1"/>
      <c r="RPG177" s="1"/>
      <c r="RPH177" s="1"/>
      <c r="RPI177" s="1"/>
      <c r="RPJ177" s="1"/>
      <c r="RPK177" s="1"/>
      <c r="RPL177" s="1"/>
      <c r="RPM177" s="1"/>
      <c r="RPN177" s="1"/>
      <c r="RPO177" s="1"/>
      <c r="RPP177" s="1"/>
      <c r="RPQ177" s="1"/>
      <c r="RPR177" s="1"/>
      <c r="RPS177" s="1"/>
      <c r="RPT177" s="1"/>
      <c r="RPU177" s="1"/>
      <c r="RPV177" s="1"/>
      <c r="RPW177" s="1"/>
      <c r="RPX177" s="1"/>
      <c r="RPY177" s="1"/>
      <c r="RPZ177" s="1"/>
      <c r="RQA177" s="1"/>
      <c r="RQB177" s="1"/>
      <c r="RQC177" s="1"/>
      <c r="RQD177" s="1"/>
      <c r="RQE177" s="1"/>
      <c r="RQF177" s="1"/>
      <c r="RQG177" s="1"/>
      <c r="RQH177" s="1"/>
      <c r="RQI177" s="1"/>
      <c r="RQJ177" s="1"/>
      <c r="RQK177" s="1"/>
      <c r="RQL177" s="1"/>
      <c r="RQM177" s="1"/>
      <c r="RQN177" s="1"/>
      <c r="RQO177" s="1"/>
      <c r="RQP177" s="1"/>
      <c r="RQQ177" s="1"/>
      <c r="RQR177" s="1"/>
      <c r="RQS177" s="1"/>
      <c r="RQT177" s="1"/>
      <c r="RQU177" s="1"/>
      <c r="RQV177" s="1"/>
      <c r="RQW177" s="1"/>
      <c r="RQX177" s="1"/>
      <c r="RQY177" s="1"/>
      <c r="RQZ177" s="1"/>
      <c r="RRA177" s="1"/>
      <c r="RRB177" s="1"/>
      <c r="RRC177" s="1"/>
      <c r="RRD177" s="1"/>
      <c r="RRE177" s="1"/>
      <c r="RRF177" s="1"/>
      <c r="RRG177" s="1"/>
      <c r="RRH177" s="1"/>
      <c r="RRI177" s="1"/>
      <c r="RRJ177" s="1"/>
      <c r="RRK177" s="1"/>
      <c r="RRL177" s="1"/>
      <c r="RRM177" s="1"/>
      <c r="RRN177" s="1"/>
      <c r="RRO177" s="1"/>
      <c r="RRP177" s="1"/>
      <c r="RRQ177" s="1"/>
      <c r="RRR177" s="1"/>
      <c r="RRS177" s="1"/>
      <c r="RRT177" s="1"/>
      <c r="RRU177" s="1"/>
      <c r="RRV177" s="1"/>
      <c r="RRW177" s="1"/>
      <c r="RRX177" s="1"/>
      <c r="RRY177" s="1"/>
      <c r="RRZ177" s="1"/>
      <c r="RSA177" s="1"/>
      <c r="RSB177" s="1"/>
      <c r="RSC177" s="1"/>
      <c r="RSD177" s="1"/>
      <c r="RSE177" s="1"/>
      <c r="RSF177" s="1"/>
      <c r="RSG177" s="1"/>
      <c r="RSH177" s="1"/>
      <c r="RSI177" s="1"/>
      <c r="RSJ177" s="1"/>
      <c r="RSK177" s="1"/>
      <c r="RSL177" s="1"/>
      <c r="RSM177" s="1"/>
      <c r="RSN177" s="1"/>
      <c r="RSO177" s="1"/>
      <c r="RSP177" s="1"/>
      <c r="RSQ177" s="1"/>
      <c r="RSR177" s="1"/>
      <c r="RSS177" s="1"/>
      <c r="RST177" s="1"/>
      <c r="RSU177" s="1"/>
      <c r="RSV177" s="1"/>
      <c r="RSW177" s="1"/>
      <c r="RSX177" s="1"/>
      <c r="RSY177" s="1"/>
      <c r="RSZ177" s="1"/>
      <c r="RTA177" s="1"/>
      <c r="RTB177" s="1"/>
      <c r="RTC177" s="1"/>
      <c r="RTD177" s="1"/>
      <c r="RTE177" s="1"/>
      <c r="RTF177" s="1"/>
      <c r="RTG177" s="1"/>
      <c r="RTH177" s="1"/>
      <c r="RTI177" s="1"/>
      <c r="RTJ177" s="1"/>
      <c r="RTK177" s="1"/>
      <c r="RTL177" s="1"/>
      <c r="RTM177" s="1"/>
      <c r="RTN177" s="1"/>
      <c r="RTO177" s="1"/>
      <c r="RTP177" s="1"/>
      <c r="RTQ177" s="1"/>
      <c r="RTR177" s="1"/>
      <c r="RTS177" s="1"/>
      <c r="RTT177" s="1"/>
      <c r="RTU177" s="1"/>
      <c r="RTV177" s="1"/>
      <c r="RTW177" s="1"/>
      <c r="RTX177" s="1"/>
      <c r="RTY177" s="1"/>
      <c r="RTZ177" s="1"/>
      <c r="RUA177" s="1"/>
      <c r="RUB177" s="1"/>
      <c r="RUC177" s="1"/>
      <c r="RUD177" s="1"/>
      <c r="RUE177" s="1"/>
      <c r="RUF177" s="1"/>
      <c r="RUG177" s="1"/>
      <c r="RUH177" s="1"/>
      <c r="RUI177" s="1"/>
      <c r="RUJ177" s="1"/>
      <c r="RUK177" s="1"/>
      <c r="RUL177" s="1"/>
      <c r="RUM177" s="1"/>
      <c r="RUN177" s="1"/>
      <c r="RUO177" s="1"/>
      <c r="RUP177" s="1"/>
      <c r="RUQ177" s="1"/>
      <c r="RUR177" s="1"/>
      <c r="RUS177" s="1"/>
      <c r="RUT177" s="1"/>
      <c r="RUU177" s="1"/>
      <c r="RUV177" s="1"/>
      <c r="RUW177" s="1"/>
      <c r="RUX177" s="1"/>
      <c r="RUY177" s="1"/>
      <c r="RUZ177" s="1"/>
      <c r="RVA177" s="1"/>
      <c r="RVB177" s="1"/>
      <c r="RVC177" s="1"/>
      <c r="RVD177" s="1"/>
      <c r="RVE177" s="1"/>
      <c r="RVF177" s="1"/>
      <c r="RVG177" s="1"/>
      <c r="RVH177" s="1"/>
      <c r="RVI177" s="1"/>
      <c r="RVJ177" s="1"/>
      <c r="RVK177" s="1"/>
      <c r="RVL177" s="1"/>
      <c r="RVM177" s="1"/>
      <c r="RVN177" s="1"/>
      <c r="RVO177" s="1"/>
      <c r="RVP177" s="1"/>
      <c r="RVQ177" s="1"/>
      <c r="RVR177" s="1"/>
      <c r="RVS177" s="1"/>
      <c r="RVT177" s="1"/>
      <c r="RVU177" s="1"/>
      <c r="RVV177" s="1"/>
      <c r="RVW177" s="1"/>
      <c r="RVX177" s="1"/>
      <c r="RVY177" s="1"/>
      <c r="RVZ177" s="1"/>
      <c r="RWA177" s="1"/>
      <c r="RWB177" s="1"/>
      <c r="RWC177" s="1"/>
      <c r="RWD177" s="1"/>
      <c r="RWE177" s="1"/>
      <c r="RWF177" s="1"/>
      <c r="RWG177" s="1"/>
      <c r="RWH177" s="1"/>
      <c r="RWI177" s="1"/>
      <c r="RWJ177" s="1"/>
      <c r="RWK177" s="1"/>
      <c r="RWL177" s="1"/>
      <c r="RWM177" s="1"/>
      <c r="RWN177" s="1"/>
      <c r="RWO177" s="1"/>
      <c r="RWP177" s="1"/>
      <c r="RWQ177" s="1"/>
      <c r="RWR177" s="1"/>
      <c r="RWS177" s="1"/>
      <c r="RWT177" s="1"/>
      <c r="RWU177" s="1"/>
      <c r="RWV177" s="1"/>
      <c r="RWW177" s="1"/>
      <c r="RWX177" s="1"/>
      <c r="RWY177" s="1"/>
      <c r="RWZ177" s="1"/>
      <c r="RXA177" s="1"/>
      <c r="RXB177" s="1"/>
      <c r="RXC177" s="1"/>
      <c r="RXD177" s="1"/>
      <c r="RXE177" s="1"/>
      <c r="RXF177" s="1"/>
      <c r="RXG177" s="1"/>
      <c r="RXH177" s="1"/>
      <c r="RXI177" s="1"/>
      <c r="RXJ177" s="1"/>
      <c r="RXK177" s="1"/>
      <c r="RXL177" s="1"/>
      <c r="RXM177" s="1"/>
      <c r="RXN177" s="1"/>
      <c r="RXO177" s="1"/>
      <c r="RXP177" s="1"/>
      <c r="RXQ177" s="1"/>
      <c r="RXR177" s="1"/>
      <c r="RXS177" s="1"/>
      <c r="RXT177" s="1"/>
      <c r="RXU177" s="1"/>
      <c r="RXV177" s="1"/>
      <c r="RXW177" s="1"/>
      <c r="RXX177" s="1"/>
      <c r="RXY177" s="1"/>
      <c r="RXZ177" s="1"/>
      <c r="RYA177" s="1"/>
      <c r="RYB177" s="1"/>
      <c r="RYC177" s="1"/>
      <c r="RYD177" s="1"/>
      <c r="RYE177" s="1"/>
      <c r="RYF177" s="1"/>
      <c r="RYG177" s="1"/>
      <c r="RYH177" s="1"/>
      <c r="RYI177" s="1"/>
      <c r="RYJ177" s="1"/>
      <c r="RYK177" s="1"/>
      <c r="RYL177" s="1"/>
      <c r="RYM177" s="1"/>
      <c r="RYN177" s="1"/>
      <c r="RYO177" s="1"/>
      <c r="RYP177" s="1"/>
      <c r="RYQ177" s="1"/>
      <c r="RYR177" s="1"/>
      <c r="RYS177" s="1"/>
      <c r="RYT177" s="1"/>
      <c r="RYU177" s="1"/>
      <c r="RYV177" s="1"/>
      <c r="RYW177" s="1"/>
      <c r="RYX177" s="1"/>
      <c r="RYY177" s="1"/>
      <c r="RYZ177" s="1"/>
      <c r="RZA177" s="1"/>
      <c r="RZB177" s="1"/>
      <c r="RZC177" s="1"/>
      <c r="RZD177" s="1"/>
      <c r="RZE177" s="1"/>
      <c r="RZF177" s="1"/>
      <c r="RZG177" s="1"/>
      <c r="RZH177" s="1"/>
      <c r="RZI177" s="1"/>
      <c r="RZJ177" s="1"/>
      <c r="RZK177" s="1"/>
      <c r="RZL177" s="1"/>
      <c r="RZM177" s="1"/>
      <c r="RZN177" s="1"/>
      <c r="RZO177" s="1"/>
      <c r="RZP177" s="1"/>
      <c r="RZQ177" s="1"/>
      <c r="RZR177" s="1"/>
      <c r="RZS177" s="1"/>
      <c r="RZT177" s="1"/>
      <c r="RZU177" s="1"/>
      <c r="RZV177" s="1"/>
      <c r="RZW177" s="1"/>
      <c r="RZX177" s="1"/>
      <c r="RZY177" s="1"/>
      <c r="RZZ177" s="1"/>
      <c r="SAA177" s="1"/>
      <c r="SAB177" s="1"/>
      <c r="SAC177" s="1"/>
      <c r="SAD177" s="1"/>
      <c r="SAE177" s="1"/>
      <c r="SAF177" s="1"/>
      <c r="SAG177" s="1"/>
      <c r="SAH177" s="1"/>
      <c r="SAI177" s="1"/>
      <c r="SAJ177" s="1"/>
      <c r="SAK177" s="1"/>
      <c r="SAL177" s="1"/>
      <c r="SAM177" s="1"/>
      <c r="SAN177" s="1"/>
      <c r="SAO177" s="1"/>
      <c r="SAP177" s="1"/>
      <c r="SAQ177" s="1"/>
      <c r="SAR177" s="1"/>
      <c r="SAS177" s="1"/>
      <c r="SAT177" s="1"/>
      <c r="SAU177" s="1"/>
      <c r="SAV177" s="1"/>
      <c r="SAW177" s="1"/>
      <c r="SAX177" s="1"/>
      <c r="SAY177" s="1"/>
      <c r="SAZ177" s="1"/>
      <c r="SBA177" s="1"/>
      <c r="SBB177" s="1"/>
      <c r="SBC177" s="1"/>
      <c r="SBD177" s="1"/>
      <c r="SBE177" s="1"/>
      <c r="SBF177" s="1"/>
      <c r="SBG177" s="1"/>
      <c r="SBH177" s="1"/>
      <c r="SBI177" s="1"/>
      <c r="SBJ177" s="1"/>
      <c r="SBK177" s="1"/>
      <c r="SBL177" s="1"/>
      <c r="SBM177" s="1"/>
      <c r="SBN177" s="1"/>
      <c r="SBO177" s="1"/>
      <c r="SBP177" s="1"/>
      <c r="SBQ177" s="1"/>
      <c r="SBR177" s="1"/>
      <c r="SBS177" s="1"/>
      <c r="SBT177" s="1"/>
      <c r="SBU177" s="1"/>
      <c r="SBV177" s="1"/>
      <c r="SBW177" s="1"/>
      <c r="SBX177" s="1"/>
      <c r="SBY177" s="1"/>
      <c r="SBZ177" s="1"/>
      <c r="SCA177" s="1"/>
      <c r="SCB177" s="1"/>
      <c r="SCC177" s="1"/>
      <c r="SCD177" s="1"/>
      <c r="SCE177" s="1"/>
      <c r="SCF177" s="1"/>
      <c r="SCG177" s="1"/>
      <c r="SCH177" s="1"/>
      <c r="SCI177" s="1"/>
      <c r="SCJ177" s="1"/>
      <c r="SCK177" s="1"/>
      <c r="SCL177" s="1"/>
      <c r="SCM177" s="1"/>
      <c r="SCN177" s="1"/>
      <c r="SCO177" s="1"/>
      <c r="SCP177" s="1"/>
      <c r="SCQ177" s="1"/>
      <c r="SCR177" s="1"/>
      <c r="SCS177" s="1"/>
      <c r="SCT177" s="1"/>
      <c r="SCU177" s="1"/>
      <c r="SCV177" s="1"/>
      <c r="SCW177" s="1"/>
      <c r="SCX177" s="1"/>
      <c r="SCY177" s="1"/>
      <c r="SCZ177" s="1"/>
      <c r="SDA177" s="1"/>
      <c r="SDB177" s="1"/>
      <c r="SDC177" s="1"/>
      <c r="SDD177" s="1"/>
      <c r="SDE177" s="1"/>
      <c r="SDF177" s="1"/>
      <c r="SDG177" s="1"/>
      <c r="SDH177" s="1"/>
      <c r="SDI177" s="1"/>
      <c r="SDJ177" s="1"/>
      <c r="SDK177" s="1"/>
      <c r="SDL177" s="1"/>
      <c r="SDM177" s="1"/>
      <c r="SDN177" s="1"/>
      <c r="SDO177" s="1"/>
      <c r="SDP177" s="1"/>
      <c r="SDQ177" s="1"/>
      <c r="SDR177" s="1"/>
      <c r="SDS177" s="1"/>
      <c r="SDT177" s="1"/>
      <c r="SDU177" s="1"/>
      <c r="SDV177" s="1"/>
      <c r="SDW177" s="1"/>
      <c r="SDX177" s="1"/>
      <c r="SDY177" s="1"/>
      <c r="SDZ177" s="1"/>
      <c r="SEA177" s="1"/>
      <c r="SEB177" s="1"/>
      <c r="SEC177" s="1"/>
      <c r="SED177" s="1"/>
      <c r="SEE177" s="1"/>
      <c r="SEF177" s="1"/>
      <c r="SEG177" s="1"/>
      <c r="SEH177" s="1"/>
      <c r="SEI177" s="1"/>
      <c r="SEJ177" s="1"/>
      <c r="SEK177" s="1"/>
      <c r="SEL177" s="1"/>
      <c r="SEM177" s="1"/>
      <c r="SEN177" s="1"/>
      <c r="SEO177" s="1"/>
      <c r="SEP177" s="1"/>
      <c r="SEQ177" s="1"/>
      <c r="SER177" s="1"/>
      <c r="SES177" s="1"/>
      <c r="SET177" s="1"/>
      <c r="SEU177" s="1"/>
      <c r="SEV177" s="1"/>
      <c r="SEW177" s="1"/>
      <c r="SEX177" s="1"/>
      <c r="SEY177" s="1"/>
      <c r="SEZ177" s="1"/>
      <c r="SFA177" s="1"/>
      <c r="SFB177" s="1"/>
      <c r="SFC177" s="1"/>
      <c r="SFD177" s="1"/>
      <c r="SFE177" s="1"/>
      <c r="SFF177" s="1"/>
      <c r="SFG177" s="1"/>
      <c r="SFH177" s="1"/>
      <c r="SFI177" s="1"/>
      <c r="SFJ177" s="1"/>
      <c r="SFK177" s="1"/>
      <c r="SFL177" s="1"/>
      <c r="SFM177" s="1"/>
      <c r="SFN177" s="1"/>
      <c r="SFO177" s="1"/>
      <c r="SFP177" s="1"/>
      <c r="SFQ177" s="1"/>
      <c r="SFR177" s="1"/>
      <c r="SFS177" s="1"/>
      <c r="SFT177" s="1"/>
      <c r="SFU177" s="1"/>
      <c r="SFV177" s="1"/>
      <c r="SFW177" s="1"/>
      <c r="SFX177" s="1"/>
      <c r="SFY177" s="1"/>
      <c r="SFZ177" s="1"/>
      <c r="SGA177" s="1"/>
      <c r="SGB177" s="1"/>
      <c r="SGC177" s="1"/>
      <c r="SGD177" s="1"/>
      <c r="SGE177" s="1"/>
      <c r="SGF177" s="1"/>
      <c r="SGG177" s="1"/>
      <c r="SGH177" s="1"/>
      <c r="SGI177" s="1"/>
      <c r="SGJ177" s="1"/>
      <c r="SGK177" s="1"/>
      <c r="SGL177" s="1"/>
      <c r="SGM177" s="1"/>
      <c r="SGN177" s="1"/>
      <c r="SGO177" s="1"/>
      <c r="SGP177" s="1"/>
      <c r="SGQ177" s="1"/>
      <c r="SGR177" s="1"/>
      <c r="SGS177" s="1"/>
      <c r="SGT177" s="1"/>
      <c r="SGU177" s="1"/>
      <c r="SGV177" s="1"/>
      <c r="SGW177" s="1"/>
      <c r="SGX177" s="1"/>
      <c r="SGY177" s="1"/>
      <c r="SGZ177" s="1"/>
      <c r="SHA177" s="1"/>
      <c r="SHB177" s="1"/>
      <c r="SHC177" s="1"/>
      <c r="SHD177" s="1"/>
      <c r="SHE177" s="1"/>
      <c r="SHF177" s="1"/>
      <c r="SHG177" s="1"/>
      <c r="SHH177" s="1"/>
      <c r="SHI177" s="1"/>
      <c r="SHJ177" s="1"/>
      <c r="SHK177" s="1"/>
      <c r="SHL177" s="1"/>
      <c r="SHM177" s="1"/>
      <c r="SHN177" s="1"/>
      <c r="SHO177" s="1"/>
      <c r="SHP177" s="1"/>
      <c r="SHQ177" s="1"/>
      <c r="SHR177" s="1"/>
      <c r="SHS177" s="1"/>
      <c r="SHT177" s="1"/>
      <c r="SHU177" s="1"/>
      <c r="SHV177" s="1"/>
      <c r="SHW177" s="1"/>
      <c r="SHX177" s="1"/>
      <c r="SHY177" s="1"/>
      <c r="SHZ177" s="1"/>
      <c r="SIA177" s="1"/>
      <c r="SIB177" s="1"/>
      <c r="SIC177" s="1"/>
      <c r="SID177" s="1"/>
      <c r="SIE177" s="1"/>
      <c r="SIF177" s="1"/>
      <c r="SIG177" s="1"/>
      <c r="SIH177" s="1"/>
      <c r="SII177" s="1"/>
      <c r="SIJ177" s="1"/>
      <c r="SIK177" s="1"/>
      <c r="SIL177" s="1"/>
      <c r="SIM177" s="1"/>
      <c r="SIN177" s="1"/>
      <c r="SIO177" s="1"/>
      <c r="SIP177" s="1"/>
      <c r="SIQ177" s="1"/>
      <c r="SIR177" s="1"/>
      <c r="SIS177" s="1"/>
      <c r="SIT177" s="1"/>
      <c r="SIU177" s="1"/>
      <c r="SIV177" s="1"/>
      <c r="SIW177" s="1"/>
      <c r="SIX177" s="1"/>
      <c r="SIY177" s="1"/>
      <c r="SIZ177" s="1"/>
      <c r="SJA177" s="1"/>
      <c r="SJB177" s="1"/>
      <c r="SJC177" s="1"/>
      <c r="SJD177" s="1"/>
      <c r="SJE177" s="1"/>
      <c r="SJF177" s="1"/>
      <c r="SJG177" s="1"/>
      <c r="SJH177" s="1"/>
      <c r="SJI177" s="1"/>
      <c r="SJJ177" s="1"/>
      <c r="SJK177" s="1"/>
      <c r="SJL177" s="1"/>
      <c r="SJM177" s="1"/>
      <c r="SJN177" s="1"/>
      <c r="SJO177" s="1"/>
      <c r="SJP177" s="1"/>
      <c r="SJQ177" s="1"/>
      <c r="SJR177" s="1"/>
      <c r="SJS177" s="1"/>
      <c r="SJT177" s="1"/>
      <c r="SJU177" s="1"/>
      <c r="SJV177" s="1"/>
      <c r="SJW177" s="1"/>
      <c r="SJX177" s="1"/>
      <c r="SJY177" s="1"/>
      <c r="SJZ177" s="1"/>
      <c r="SKA177" s="1"/>
      <c r="SKB177" s="1"/>
      <c r="SKC177" s="1"/>
      <c r="SKD177" s="1"/>
      <c r="SKE177" s="1"/>
      <c r="SKF177" s="1"/>
      <c r="SKG177" s="1"/>
      <c r="SKH177" s="1"/>
      <c r="SKI177" s="1"/>
      <c r="SKJ177" s="1"/>
      <c r="SKK177" s="1"/>
      <c r="SKL177" s="1"/>
      <c r="SKM177" s="1"/>
      <c r="SKN177" s="1"/>
      <c r="SKO177" s="1"/>
      <c r="SKP177" s="1"/>
      <c r="SKQ177" s="1"/>
      <c r="SKR177" s="1"/>
      <c r="SKS177" s="1"/>
      <c r="SKT177" s="1"/>
      <c r="SKU177" s="1"/>
      <c r="SKV177" s="1"/>
      <c r="SKW177" s="1"/>
      <c r="SKX177" s="1"/>
      <c r="SKY177" s="1"/>
      <c r="SKZ177" s="1"/>
      <c r="SLA177" s="1"/>
      <c r="SLB177" s="1"/>
      <c r="SLC177" s="1"/>
      <c r="SLD177" s="1"/>
      <c r="SLE177" s="1"/>
      <c r="SLF177" s="1"/>
      <c r="SLG177" s="1"/>
      <c r="SLH177" s="1"/>
      <c r="SLI177" s="1"/>
      <c r="SLJ177" s="1"/>
      <c r="SLK177" s="1"/>
      <c r="SLL177" s="1"/>
      <c r="SLM177" s="1"/>
      <c r="SLN177" s="1"/>
      <c r="SLO177" s="1"/>
      <c r="SLP177" s="1"/>
      <c r="SLQ177" s="1"/>
      <c r="SLR177" s="1"/>
      <c r="SLS177" s="1"/>
      <c r="SLT177" s="1"/>
      <c r="SLU177" s="1"/>
      <c r="SLV177" s="1"/>
      <c r="SLW177" s="1"/>
      <c r="SLX177" s="1"/>
      <c r="SLY177" s="1"/>
      <c r="SLZ177" s="1"/>
      <c r="SMA177" s="1"/>
      <c r="SMB177" s="1"/>
      <c r="SMC177" s="1"/>
      <c r="SMD177" s="1"/>
      <c r="SME177" s="1"/>
      <c r="SMF177" s="1"/>
      <c r="SMG177" s="1"/>
      <c r="SMH177" s="1"/>
      <c r="SMI177" s="1"/>
      <c r="SMJ177" s="1"/>
      <c r="SMK177" s="1"/>
      <c r="SML177" s="1"/>
      <c r="SMM177" s="1"/>
      <c r="SMN177" s="1"/>
      <c r="SMO177" s="1"/>
      <c r="SMP177" s="1"/>
      <c r="SMQ177" s="1"/>
      <c r="SMR177" s="1"/>
      <c r="SMS177" s="1"/>
      <c r="SMT177" s="1"/>
      <c r="SMU177" s="1"/>
      <c r="SMV177" s="1"/>
      <c r="SMW177" s="1"/>
      <c r="SMX177" s="1"/>
      <c r="SMY177" s="1"/>
      <c r="SMZ177" s="1"/>
      <c r="SNA177" s="1"/>
      <c r="SNB177" s="1"/>
      <c r="SNC177" s="1"/>
      <c r="SND177" s="1"/>
      <c r="SNE177" s="1"/>
      <c r="SNF177" s="1"/>
      <c r="SNG177" s="1"/>
      <c r="SNH177" s="1"/>
      <c r="SNI177" s="1"/>
      <c r="SNJ177" s="1"/>
      <c r="SNK177" s="1"/>
      <c r="SNL177" s="1"/>
      <c r="SNM177" s="1"/>
      <c r="SNN177" s="1"/>
      <c r="SNO177" s="1"/>
      <c r="SNP177" s="1"/>
      <c r="SNQ177" s="1"/>
      <c r="SNR177" s="1"/>
      <c r="SNS177" s="1"/>
      <c r="SNT177" s="1"/>
      <c r="SNU177" s="1"/>
      <c r="SNV177" s="1"/>
      <c r="SNW177" s="1"/>
      <c r="SNX177" s="1"/>
      <c r="SNY177" s="1"/>
      <c r="SNZ177" s="1"/>
      <c r="SOA177" s="1"/>
      <c r="SOB177" s="1"/>
      <c r="SOC177" s="1"/>
      <c r="SOD177" s="1"/>
      <c r="SOE177" s="1"/>
      <c r="SOF177" s="1"/>
      <c r="SOG177" s="1"/>
      <c r="SOH177" s="1"/>
      <c r="SOI177" s="1"/>
      <c r="SOJ177" s="1"/>
      <c r="SOK177" s="1"/>
      <c r="SOL177" s="1"/>
      <c r="SOM177" s="1"/>
      <c r="SON177" s="1"/>
      <c r="SOO177" s="1"/>
      <c r="SOP177" s="1"/>
      <c r="SOQ177" s="1"/>
      <c r="SOR177" s="1"/>
      <c r="SOS177" s="1"/>
      <c r="SOT177" s="1"/>
      <c r="SOU177" s="1"/>
      <c r="SOV177" s="1"/>
      <c r="SOW177" s="1"/>
      <c r="SOX177" s="1"/>
      <c r="SOY177" s="1"/>
      <c r="SOZ177" s="1"/>
      <c r="SPA177" s="1"/>
      <c r="SPB177" s="1"/>
      <c r="SPC177" s="1"/>
      <c r="SPD177" s="1"/>
      <c r="SPE177" s="1"/>
      <c r="SPF177" s="1"/>
      <c r="SPG177" s="1"/>
      <c r="SPH177" s="1"/>
      <c r="SPI177" s="1"/>
      <c r="SPJ177" s="1"/>
      <c r="SPK177" s="1"/>
      <c r="SPL177" s="1"/>
      <c r="SPM177" s="1"/>
      <c r="SPN177" s="1"/>
      <c r="SPO177" s="1"/>
      <c r="SPP177" s="1"/>
      <c r="SPQ177" s="1"/>
      <c r="SPR177" s="1"/>
      <c r="SPS177" s="1"/>
      <c r="SPT177" s="1"/>
      <c r="SPU177" s="1"/>
      <c r="SPV177" s="1"/>
      <c r="SPW177" s="1"/>
      <c r="SPX177" s="1"/>
      <c r="SPY177" s="1"/>
      <c r="SPZ177" s="1"/>
      <c r="SQA177" s="1"/>
      <c r="SQB177" s="1"/>
      <c r="SQC177" s="1"/>
      <c r="SQD177" s="1"/>
      <c r="SQE177" s="1"/>
      <c r="SQF177" s="1"/>
      <c r="SQG177" s="1"/>
      <c r="SQH177" s="1"/>
      <c r="SQI177" s="1"/>
      <c r="SQJ177" s="1"/>
      <c r="SQK177" s="1"/>
      <c r="SQL177" s="1"/>
      <c r="SQM177" s="1"/>
      <c r="SQN177" s="1"/>
      <c r="SQO177" s="1"/>
      <c r="SQP177" s="1"/>
      <c r="SQQ177" s="1"/>
      <c r="SQR177" s="1"/>
      <c r="SQS177" s="1"/>
      <c r="SQT177" s="1"/>
      <c r="SQU177" s="1"/>
      <c r="SQV177" s="1"/>
      <c r="SQW177" s="1"/>
      <c r="SQX177" s="1"/>
      <c r="SQY177" s="1"/>
      <c r="SQZ177" s="1"/>
      <c r="SRA177" s="1"/>
      <c r="SRB177" s="1"/>
      <c r="SRC177" s="1"/>
      <c r="SRD177" s="1"/>
      <c r="SRE177" s="1"/>
      <c r="SRF177" s="1"/>
      <c r="SRG177" s="1"/>
      <c r="SRH177" s="1"/>
      <c r="SRI177" s="1"/>
      <c r="SRJ177" s="1"/>
      <c r="SRK177" s="1"/>
      <c r="SRL177" s="1"/>
      <c r="SRM177" s="1"/>
      <c r="SRN177" s="1"/>
      <c r="SRO177" s="1"/>
      <c r="SRP177" s="1"/>
      <c r="SRQ177" s="1"/>
      <c r="SRR177" s="1"/>
      <c r="SRS177" s="1"/>
      <c r="SRT177" s="1"/>
      <c r="SRU177" s="1"/>
      <c r="SRV177" s="1"/>
      <c r="SRW177" s="1"/>
      <c r="SRX177" s="1"/>
      <c r="SRY177" s="1"/>
      <c r="SRZ177" s="1"/>
      <c r="SSA177" s="1"/>
      <c r="SSB177" s="1"/>
      <c r="SSC177" s="1"/>
      <c r="SSD177" s="1"/>
      <c r="SSE177" s="1"/>
      <c r="SSF177" s="1"/>
      <c r="SSG177" s="1"/>
      <c r="SSH177" s="1"/>
      <c r="SSI177" s="1"/>
      <c r="SSJ177" s="1"/>
      <c r="SSK177" s="1"/>
      <c r="SSL177" s="1"/>
      <c r="SSM177" s="1"/>
      <c r="SSN177" s="1"/>
      <c r="SSO177" s="1"/>
      <c r="SSP177" s="1"/>
      <c r="SSQ177" s="1"/>
      <c r="SSR177" s="1"/>
      <c r="SSS177" s="1"/>
      <c r="SST177" s="1"/>
      <c r="SSU177" s="1"/>
      <c r="SSV177" s="1"/>
      <c r="SSW177" s="1"/>
      <c r="SSX177" s="1"/>
      <c r="SSY177" s="1"/>
      <c r="SSZ177" s="1"/>
      <c r="STA177" s="1"/>
      <c r="STB177" s="1"/>
      <c r="STC177" s="1"/>
      <c r="STD177" s="1"/>
      <c r="STE177" s="1"/>
      <c r="STF177" s="1"/>
      <c r="STG177" s="1"/>
      <c r="STH177" s="1"/>
      <c r="STI177" s="1"/>
      <c r="STJ177" s="1"/>
      <c r="STK177" s="1"/>
      <c r="STL177" s="1"/>
      <c r="STM177" s="1"/>
      <c r="STN177" s="1"/>
      <c r="STO177" s="1"/>
      <c r="STP177" s="1"/>
      <c r="STQ177" s="1"/>
      <c r="STR177" s="1"/>
      <c r="STS177" s="1"/>
      <c r="STT177" s="1"/>
      <c r="STU177" s="1"/>
      <c r="STV177" s="1"/>
      <c r="STW177" s="1"/>
      <c r="STX177" s="1"/>
      <c r="STY177" s="1"/>
      <c r="STZ177" s="1"/>
      <c r="SUA177" s="1"/>
      <c r="SUB177" s="1"/>
      <c r="SUC177" s="1"/>
      <c r="SUD177" s="1"/>
      <c r="SUE177" s="1"/>
      <c r="SUF177" s="1"/>
      <c r="SUG177" s="1"/>
      <c r="SUH177" s="1"/>
      <c r="SUI177" s="1"/>
      <c r="SUJ177" s="1"/>
      <c r="SUK177" s="1"/>
      <c r="SUL177" s="1"/>
      <c r="SUM177" s="1"/>
      <c r="SUN177" s="1"/>
      <c r="SUO177" s="1"/>
      <c r="SUP177" s="1"/>
      <c r="SUQ177" s="1"/>
      <c r="SUR177" s="1"/>
      <c r="SUS177" s="1"/>
      <c r="SUT177" s="1"/>
      <c r="SUU177" s="1"/>
      <c r="SUV177" s="1"/>
      <c r="SUW177" s="1"/>
      <c r="SUX177" s="1"/>
      <c r="SUY177" s="1"/>
      <c r="SUZ177" s="1"/>
      <c r="SVA177" s="1"/>
      <c r="SVB177" s="1"/>
      <c r="SVC177" s="1"/>
      <c r="SVD177" s="1"/>
      <c r="SVE177" s="1"/>
      <c r="SVF177" s="1"/>
      <c r="SVG177" s="1"/>
      <c r="SVH177" s="1"/>
      <c r="SVI177" s="1"/>
      <c r="SVJ177" s="1"/>
      <c r="SVK177" s="1"/>
      <c r="SVL177" s="1"/>
      <c r="SVM177" s="1"/>
      <c r="SVN177" s="1"/>
      <c r="SVO177" s="1"/>
      <c r="SVP177" s="1"/>
      <c r="SVQ177" s="1"/>
      <c r="SVR177" s="1"/>
      <c r="SVS177" s="1"/>
      <c r="SVT177" s="1"/>
      <c r="SVU177" s="1"/>
      <c r="SVV177" s="1"/>
      <c r="SVW177" s="1"/>
      <c r="SVX177" s="1"/>
      <c r="SVY177" s="1"/>
      <c r="SVZ177" s="1"/>
      <c r="SWA177" s="1"/>
      <c r="SWB177" s="1"/>
      <c r="SWC177" s="1"/>
      <c r="SWD177" s="1"/>
      <c r="SWE177" s="1"/>
      <c r="SWF177" s="1"/>
      <c r="SWG177" s="1"/>
      <c r="SWH177" s="1"/>
      <c r="SWI177" s="1"/>
      <c r="SWJ177" s="1"/>
      <c r="SWK177" s="1"/>
      <c r="SWL177" s="1"/>
      <c r="SWM177" s="1"/>
      <c r="SWN177" s="1"/>
      <c r="SWO177" s="1"/>
      <c r="SWP177" s="1"/>
      <c r="SWQ177" s="1"/>
      <c r="SWR177" s="1"/>
      <c r="SWS177" s="1"/>
      <c r="SWT177" s="1"/>
      <c r="SWU177" s="1"/>
      <c r="SWV177" s="1"/>
      <c r="SWW177" s="1"/>
      <c r="SWX177" s="1"/>
      <c r="SWY177" s="1"/>
      <c r="SWZ177" s="1"/>
      <c r="SXA177" s="1"/>
      <c r="SXB177" s="1"/>
      <c r="SXC177" s="1"/>
      <c r="SXD177" s="1"/>
      <c r="SXE177" s="1"/>
      <c r="SXF177" s="1"/>
      <c r="SXG177" s="1"/>
      <c r="SXH177" s="1"/>
      <c r="SXI177" s="1"/>
      <c r="SXJ177" s="1"/>
      <c r="SXK177" s="1"/>
      <c r="SXL177" s="1"/>
      <c r="SXM177" s="1"/>
      <c r="SXN177" s="1"/>
      <c r="SXO177" s="1"/>
      <c r="SXP177" s="1"/>
      <c r="SXQ177" s="1"/>
      <c r="SXR177" s="1"/>
      <c r="SXS177" s="1"/>
      <c r="SXT177" s="1"/>
      <c r="SXU177" s="1"/>
      <c r="SXV177" s="1"/>
      <c r="SXW177" s="1"/>
      <c r="SXX177" s="1"/>
      <c r="SXY177" s="1"/>
      <c r="SXZ177" s="1"/>
      <c r="SYA177" s="1"/>
      <c r="SYB177" s="1"/>
      <c r="SYC177" s="1"/>
      <c r="SYD177" s="1"/>
      <c r="SYE177" s="1"/>
      <c r="SYF177" s="1"/>
      <c r="SYG177" s="1"/>
      <c r="SYH177" s="1"/>
      <c r="SYI177" s="1"/>
      <c r="SYJ177" s="1"/>
      <c r="SYK177" s="1"/>
      <c r="SYL177" s="1"/>
      <c r="SYM177" s="1"/>
      <c r="SYN177" s="1"/>
      <c r="SYO177" s="1"/>
      <c r="SYP177" s="1"/>
      <c r="SYQ177" s="1"/>
      <c r="SYR177" s="1"/>
      <c r="SYS177" s="1"/>
      <c r="SYT177" s="1"/>
      <c r="SYU177" s="1"/>
      <c r="SYV177" s="1"/>
      <c r="SYW177" s="1"/>
      <c r="SYX177" s="1"/>
      <c r="SYY177" s="1"/>
      <c r="SYZ177" s="1"/>
      <c r="SZA177" s="1"/>
      <c r="SZB177" s="1"/>
      <c r="SZC177" s="1"/>
      <c r="SZD177" s="1"/>
      <c r="SZE177" s="1"/>
      <c r="SZF177" s="1"/>
      <c r="SZG177" s="1"/>
      <c r="SZH177" s="1"/>
      <c r="SZI177" s="1"/>
      <c r="SZJ177" s="1"/>
      <c r="SZK177" s="1"/>
      <c r="SZL177" s="1"/>
      <c r="SZM177" s="1"/>
      <c r="SZN177" s="1"/>
      <c r="SZO177" s="1"/>
      <c r="SZP177" s="1"/>
      <c r="SZQ177" s="1"/>
      <c r="SZR177" s="1"/>
      <c r="SZS177" s="1"/>
      <c r="SZT177" s="1"/>
      <c r="SZU177" s="1"/>
      <c r="SZV177" s="1"/>
      <c r="SZW177" s="1"/>
      <c r="SZX177" s="1"/>
      <c r="SZY177" s="1"/>
      <c r="SZZ177" s="1"/>
      <c r="TAA177" s="1"/>
      <c r="TAB177" s="1"/>
      <c r="TAC177" s="1"/>
      <c r="TAD177" s="1"/>
      <c r="TAE177" s="1"/>
      <c r="TAF177" s="1"/>
      <c r="TAG177" s="1"/>
      <c r="TAH177" s="1"/>
      <c r="TAI177" s="1"/>
      <c r="TAJ177" s="1"/>
      <c r="TAK177" s="1"/>
      <c r="TAL177" s="1"/>
      <c r="TAM177" s="1"/>
      <c r="TAN177" s="1"/>
      <c r="TAO177" s="1"/>
      <c r="TAP177" s="1"/>
      <c r="TAQ177" s="1"/>
      <c r="TAR177" s="1"/>
      <c r="TAS177" s="1"/>
      <c r="TAT177" s="1"/>
      <c r="TAU177" s="1"/>
      <c r="TAV177" s="1"/>
      <c r="TAW177" s="1"/>
      <c r="TAX177" s="1"/>
      <c r="TAY177" s="1"/>
      <c r="TAZ177" s="1"/>
      <c r="TBA177" s="1"/>
      <c r="TBB177" s="1"/>
      <c r="TBC177" s="1"/>
      <c r="TBD177" s="1"/>
      <c r="TBE177" s="1"/>
      <c r="TBF177" s="1"/>
      <c r="TBG177" s="1"/>
      <c r="TBH177" s="1"/>
      <c r="TBI177" s="1"/>
      <c r="TBJ177" s="1"/>
      <c r="TBK177" s="1"/>
      <c r="TBL177" s="1"/>
      <c r="TBM177" s="1"/>
      <c r="TBN177" s="1"/>
      <c r="TBO177" s="1"/>
      <c r="TBP177" s="1"/>
      <c r="TBQ177" s="1"/>
      <c r="TBR177" s="1"/>
      <c r="TBS177" s="1"/>
      <c r="TBT177" s="1"/>
      <c r="TBU177" s="1"/>
      <c r="TBV177" s="1"/>
      <c r="TBW177" s="1"/>
      <c r="TBX177" s="1"/>
      <c r="TBY177" s="1"/>
      <c r="TBZ177" s="1"/>
      <c r="TCA177" s="1"/>
      <c r="TCB177" s="1"/>
      <c r="TCC177" s="1"/>
      <c r="TCD177" s="1"/>
      <c r="TCE177" s="1"/>
      <c r="TCF177" s="1"/>
      <c r="TCG177" s="1"/>
      <c r="TCH177" s="1"/>
      <c r="TCI177" s="1"/>
      <c r="TCJ177" s="1"/>
      <c r="TCK177" s="1"/>
      <c r="TCL177" s="1"/>
      <c r="TCM177" s="1"/>
      <c r="TCN177" s="1"/>
      <c r="TCO177" s="1"/>
      <c r="TCP177" s="1"/>
      <c r="TCQ177" s="1"/>
      <c r="TCR177" s="1"/>
      <c r="TCS177" s="1"/>
      <c r="TCT177" s="1"/>
      <c r="TCU177" s="1"/>
      <c r="TCV177" s="1"/>
      <c r="TCW177" s="1"/>
      <c r="TCX177" s="1"/>
      <c r="TCY177" s="1"/>
      <c r="TCZ177" s="1"/>
      <c r="TDA177" s="1"/>
      <c r="TDB177" s="1"/>
      <c r="TDC177" s="1"/>
      <c r="TDD177" s="1"/>
      <c r="TDE177" s="1"/>
      <c r="TDF177" s="1"/>
      <c r="TDG177" s="1"/>
      <c r="TDH177" s="1"/>
      <c r="TDI177" s="1"/>
      <c r="TDJ177" s="1"/>
      <c r="TDK177" s="1"/>
      <c r="TDL177" s="1"/>
      <c r="TDM177" s="1"/>
      <c r="TDN177" s="1"/>
      <c r="TDO177" s="1"/>
      <c r="TDP177" s="1"/>
      <c r="TDQ177" s="1"/>
      <c r="TDR177" s="1"/>
      <c r="TDS177" s="1"/>
      <c r="TDT177" s="1"/>
      <c r="TDU177" s="1"/>
      <c r="TDV177" s="1"/>
      <c r="TDW177" s="1"/>
      <c r="TDX177" s="1"/>
      <c r="TDY177" s="1"/>
      <c r="TDZ177" s="1"/>
      <c r="TEA177" s="1"/>
      <c r="TEB177" s="1"/>
      <c r="TEC177" s="1"/>
      <c r="TED177" s="1"/>
      <c r="TEE177" s="1"/>
      <c r="TEF177" s="1"/>
      <c r="TEG177" s="1"/>
      <c r="TEH177" s="1"/>
      <c r="TEI177" s="1"/>
      <c r="TEJ177" s="1"/>
      <c r="TEK177" s="1"/>
      <c r="TEL177" s="1"/>
      <c r="TEM177" s="1"/>
      <c r="TEN177" s="1"/>
      <c r="TEO177" s="1"/>
      <c r="TEP177" s="1"/>
      <c r="TEQ177" s="1"/>
      <c r="TER177" s="1"/>
      <c r="TES177" s="1"/>
      <c r="TET177" s="1"/>
      <c r="TEU177" s="1"/>
      <c r="TEV177" s="1"/>
      <c r="TEW177" s="1"/>
      <c r="TEX177" s="1"/>
      <c r="TEY177" s="1"/>
      <c r="TEZ177" s="1"/>
      <c r="TFA177" s="1"/>
      <c r="TFB177" s="1"/>
      <c r="TFC177" s="1"/>
      <c r="TFD177" s="1"/>
      <c r="TFE177" s="1"/>
      <c r="TFF177" s="1"/>
      <c r="TFG177" s="1"/>
      <c r="TFH177" s="1"/>
      <c r="TFI177" s="1"/>
      <c r="TFJ177" s="1"/>
      <c r="TFK177" s="1"/>
      <c r="TFL177" s="1"/>
      <c r="TFM177" s="1"/>
      <c r="TFN177" s="1"/>
      <c r="TFO177" s="1"/>
      <c r="TFP177" s="1"/>
      <c r="TFQ177" s="1"/>
      <c r="TFR177" s="1"/>
      <c r="TFS177" s="1"/>
      <c r="TFT177" s="1"/>
      <c r="TFU177" s="1"/>
      <c r="TFV177" s="1"/>
      <c r="TFW177" s="1"/>
      <c r="TFX177" s="1"/>
      <c r="TFY177" s="1"/>
      <c r="TFZ177" s="1"/>
      <c r="TGA177" s="1"/>
      <c r="TGB177" s="1"/>
      <c r="TGC177" s="1"/>
      <c r="TGD177" s="1"/>
      <c r="TGE177" s="1"/>
      <c r="TGF177" s="1"/>
      <c r="TGG177" s="1"/>
      <c r="TGH177" s="1"/>
      <c r="TGI177" s="1"/>
      <c r="TGJ177" s="1"/>
      <c r="TGK177" s="1"/>
      <c r="TGL177" s="1"/>
      <c r="TGM177" s="1"/>
      <c r="TGN177" s="1"/>
      <c r="TGO177" s="1"/>
      <c r="TGP177" s="1"/>
      <c r="TGQ177" s="1"/>
      <c r="TGR177" s="1"/>
      <c r="TGS177" s="1"/>
      <c r="TGT177" s="1"/>
      <c r="TGU177" s="1"/>
      <c r="TGV177" s="1"/>
      <c r="TGW177" s="1"/>
      <c r="TGX177" s="1"/>
      <c r="TGY177" s="1"/>
      <c r="TGZ177" s="1"/>
      <c r="THA177" s="1"/>
      <c r="THB177" s="1"/>
      <c r="THC177" s="1"/>
      <c r="THD177" s="1"/>
      <c r="THE177" s="1"/>
      <c r="THF177" s="1"/>
      <c r="THG177" s="1"/>
      <c r="THH177" s="1"/>
      <c r="THI177" s="1"/>
      <c r="THJ177" s="1"/>
      <c r="THK177" s="1"/>
      <c r="THL177" s="1"/>
      <c r="THM177" s="1"/>
      <c r="THN177" s="1"/>
      <c r="THO177" s="1"/>
      <c r="THP177" s="1"/>
      <c r="THQ177" s="1"/>
      <c r="THR177" s="1"/>
      <c r="THS177" s="1"/>
      <c r="THT177" s="1"/>
      <c r="THU177" s="1"/>
      <c r="THV177" s="1"/>
      <c r="THW177" s="1"/>
      <c r="THX177" s="1"/>
      <c r="THY177" s="1"/>
      <c r="THZ177" s="1"/>
      <c r="TIA177" s="1"/>
      <c r="TIB177" s="1"/>
      <c r="TIC177" s="1"/>
      <c r="TID177" s="1"/>
      <c r="TIE177" s="1"/>
      <c r="TIF177" s="1"/>
      <c r="TIG177" s="1"/>
      <c r="TIH177" s="1"/>
      <c r="TII177" s="1"/>
      <c r="TIJ177" s="1"/>
      <c r="TIK177" s="1"/>
      <c r="TIL177" s="1"/>
      <c r="TIM177" s="1"/>
      <c r="TIN177" s="1"/>
      <c r="TIO177" s="1"/>
      <c r="TIP177" s="1"/>
      <c r="TIQ177" s="1"/>
      <c r="TIR177" s="1"/>
      <c r="TIS177" s="1"/>
      <c r="TIT177" s="1"/>
      <c r="TIU177" s="1"/>
      <c r="TIV177" s="1"/>
      <c r="TIW177" s="1"/>
      <c r="TIX177" s="1"/>
      <c r="TIY177" s="1"/>
      <c r="TIZ177" s="1"/>
      <c r="TJA177" s="1"/>
      <c r="TJB177" s="1"/>
      <c r="TJC177" s="1"/>
      <c r="TJD177" s="1"/>
      <c r="TJE177" s="1"/>
      <c r="TJF177" s="1"/>
      <c r="TJG177" s="1"/>
      <c r="TJH177" s="1"/>
      <c r="TJI177" s="1"/>
      <c r="TJJ177" s="1"/>
      <c r="TJK177" s="1"/>
      <c r="TJL177" s="1"/>
      <c r="TJM177" s="1"/>
      <c r="TJN177" s="1"/>
      <c r="TJO177" s="1"/>
      <c r="TJP177" s="1"/>
      <c r="TJQ177" s="1"/>
      <c r="TJR177" s="1"/>
      <c r="TJS177" s="1"/>
      <c r="TJT177" s="1"/>
      <c r="TJU177" s="1"/>
      <c r="TJV177" s="1"/>
      <c r="TJW177" s="1"/>
      <c r="TJX177" s="1"/>
      <c r="TJY177" s="1"/>
      <c r="TJZ177" s="1"/>
      <c r="TKA177" s="1"/>
      <c r="TKB177" s="1"/>
      <c r="TKC177" s="1"/>
      <c r="TKD177" s="1"/>
      <c r="TKE177" s="1"/>
      <c r="TKF177" s="1"/>
      <c r="TKG177" s="1"/>
      <c r="TKH177" s="1"/>
      <c r="TKI177" s="1"/>
      <c r="TKJ177" s="1"/>
      <c r="TKK177" s="1"/>
      <c r="TKL177" s="1"/>
      <c r="TKM177" s="1"/>
      <c r="TKN177" s="1"/>
      <c r="TKO177" s="1"/>
      <c r="TKP177" s="1"/>
      <c r="TKQ177" s="1"/>
      <c r="TKR177" s="1"/>
      <c r="TKS177" s="1"/>
      <c r="TKT177" s="1"/>
      <c r="TKU177" s="1"/>
      <c r="TKV177" s="1"/>
      <c r="TKW177" s="1"/>
      <c r="TKX177" s="1"/>
      <c r="TKY177" s="1"/>
      <c r="TKZ177" s="1"/>
      <c r="TLA177" s="1"/>
      <c r="TLB177" s="1"/>
      <c r="TLC177" s="1"/>
      <c r="TLD177" s="1"/>
      <c r="TLE177" s="1"/>
      <c r="TLF177" s="1"/>
      <c r="TLG177" s="1"/>
      <c r="TLH177" s="1"/>
      <c r="TLI177" s="1"/>
      <c r="TLJ177" s="1"/>
      <c r="TLK177" s="1"/>
      <c r="TLL177" s="1"/>
      <c r="TLM177" s="1"/>
      <c r="TLN177" s="1"/>
      <c r="TLO177" s="1"/>
      <c r="TLP177" s="1"/>
      <c r="TLQ177" s="1"/>
      <c r="TLR177" s="1"/>
      <c r="TLS177" s="1"/>
      <c r="TLT177" s="1"/>
      <c r="TLU177" s="1"/>
      <c r="TLV177" s="1"/>
      <c r="TLW177" s="1"/>
      <c r="TLX177" s="1"/>
      <c r="TLY177" s="1"/>
      <c r="TLZ177" s="1"/>
      <c r="TMA177" s="1"/>
      <c r="TMB177" s="1"/>
      <c r="TMC177" s="1"/>
      <c r="TMD177" s="1"/>
      <c r="TME177" s="1"/>
      <c r="TMF177" s="1"/>
      <c r="TMG177" s="1"/>
      <c r="TMH177" s="1"/>
      <c r="TMI177" s="1"/>
      <c r="TMJ177" s="1"/>
      <c r="TMK177" s="1"/>
      <c r="TML177" s="1"/>
      <c r="TMM177" s="1"/>
      <c r="TMN177" s="1"/>
      <c r="TMO177" s="1"/>
      <c r="TMP177" s="1"/>
      <c r="TMQ177" s="1"/>
      <c r="TMR177" s="1"/>
      <c r="TMS177" s="1"/>
      <c r="TMT177" s="1"/>
      <c r="TMU177" s="1"/>
      <c r="TMV177" s="1"/>
      <c r="TMW177" s="1"/>
      <c r="TMX177" s="1"/>
      <c r="TMY177" s="1"/>
      <c r="TMZ177" s="1"/>
      <c r="TNA177" s="1"/>
      <c r="TNB177" s="1"/>
      <c r="TNC177" s="1"/>
      <c r="TND177" s="1"/>
      <c r="TNE177" s="1"/>
      <c r="TNF177" s="1"/>
      <c r="TNG177" s="1"/>
      <c r="TNH177" s="1"/>
      <c r="TNI177" s="1"/>
      <c r="TNJ177" s="1"/>
      <c r="TNK177" s="1"/>
      <c r="TNL177" s="1"/>
      <c r="TNM177" s="1"/>
      <c r="TNN177" s="1"/>
      <c r="TNO177" s="1"/>
      <c r="TNP177" s="1"/>
      <c r="TNQ177" s="1"/>
      <c r="TNR177" s="1"/>
      <c r="TNS177" s="1"/>
      <c r="TNT177" s="1"/>
      <c r="TNU177" s="1"/>
      <c r="TNV177" s="1"/>
      <c r="TNW177" s="1"/>
      <c r="TNX177" s="1"/>
      <c r="TNY177" s="1"/>
      <c r="TNZ177" s="1"/>
      <c r="TOA177" s="1"/>
      <c r="TOB177" s="1"/>
      <c r="TOC177" s="1"/>
      <c r="TOD177" s="1"/>
      <c r="TOE177" s="1"/>
      <c r="TOF177" s="1"/>
      <c r="TOG177" s="1"/>
      <c r="TOH177" s="1"/>
      <c r="TOI177" s="1"/>
      <c r="TOJ177" s="1"/>
      <c r="TOK177" s="1"/>
      <c r="TOL177" s="1"/>
      <c r="TOM177" s="1"/>
      <c r="TON177" s="1"/>
      <c r="TOO177" s="1"/>
      <c r="TOP177" s="1"/>
      <c r="TOQ177" s="1"/>
      <c r="TOR177" s="1"/>
      <c r="TOS177" s="1"/>
      <c r="TOT177" s="1"/>
      <c r="TOU177" s="1"/>
      <c r="TOV177" s="1"/>
      <c r="TOW177" s="1"/>
      <c r="TOX177" s="1"/>
      <c r="TOY177" s="1"/>
      <c r="TOZ177" s="1"/>
      <c r="TPA177" s="1"/>
      <c r="TPB177" s="1"/>
      <c r="TPC177" s="1"/>
      <c r="TPD177" s="1"/>
      <c r="TPE177" s="1"/>
      <c r="TPF177" s="1"/>
      <c r="TPG177" s="1"/>
      <c r="TPH177" s="1"/>
      <c r="TPI177" s="1"/>
      <c r="TPJ177" s="1"/>
      <c r="TPK177" s="1"/>
      <c r="TPL177" s="1"/>
      <c r="TPM177" s="1"/>
      <c r="TPN177" s="1"/>
      <c r="TPO177" s="1"/>
      <c r="TPP177" s="1"/>
      <c r="TPQ177" s="1"/>
      <c r="TPR177" s="1"/>
      <c r="TPS177" s="1"/>
      <c r="TPT177" s="1"/>
      <c r="TPU177" s="1"/>
      <c r="TPV177" s="1"/>
      <c r="TPW177" s="1"/>
      <c r="TPX177" s="1"/>
      <c r="TPY177" s="1"/>
      <c r="TPZ177" s="1"/>
      <c r="TQA177" s="1"/>
      <c r="TQB177" s="1"/>
      <c r="TQC177" s="1"/>
      <c r="TQD177" s="1"/>
      <c r="TQE177" s="1"/>
      <c r="TQF177" s="1"/>
      <c r="TQG177" s="1"/>
      <c r="TQH177" s="1"/>
      <c r="TQI177" s="1"/>
      <c r="TQJ177" s="1"/>
      <c r="TQK177" s="1"/>
      <c r="TQL177" s="1"/>
      <c r="TQM177" s="1"/>
      <c r="TQN177" s="1"/>
      <c r="TQO177" s="1"/>
      <c r="TQP177" s="1"/>
      <c r="TQQ177" s="1"/>
      <c r="TQR177" s="1"/>
      <c r="TQS177" s="1"/>
      <c r="TQT177" s="1"/>
      <c r="TQU177" s="1"/>
      <c r="TQV177" s="1"/>
      <c r="TQW177" s="1"/>
      <c r="TQX177" s="1"/>
      <c r="TQY177" s="1"/>
      <c r="TQZ177" s="1"/>
      <c r="TRA177" s="1"/>
      <c r="TRB177" s="1"/>
      <c r="TRC177" s="1"/>
      <c r="TRD177" s="1"/>
      <c r="TRE177" s="1"/>
      <c r="TRF177" s="1"/>
      <c r="TRG177" s="1"/>
      <c r="TRH177" s="1"/>
      <c r="TRI177" s="1"/>
      <c r="TRJ177" s="1"/>
      <c r="TRK177" s="1"/>
      <c r="TRL177" s="1"/>
      <c r="TRM177" s="1"/>
      <c r="TRN177" s="1"/>
      <c r="TRO177" s="1"/>
      <c r="TRP177" s="1"/>
      <c r="TRQ177" s="1"/>
      <c r="TRR177" s="1"/>
      <c r="TRS177" s="1"/>
      <c r="TRT177" s="1"/>
      <c r="TRU177" s="1"/>
      <c r="TRV177" s="1"/>
      <c r="TRW177" s="1"/>
      <c r="TRX177" s="1"/>
      <c r="TRY177" s="1"/>
      <c r="TRZ177" s="1"/>
      <c r="TSA177" s="1"/>
      <c r="TSB177" s="1"/>
      <c r="TSC177" s="1"/>
      <c r="TSD177" s="1"/>
      <c r="TSE177" s="1"/>
      <c r="TSF177" s="1"/>
      <c r="TSG177" s="1"/>
      <c r="TSH177" s="1"/>
      <c r="TSI177" s="1"/>
      <c r="TSJ177" s="1"/>
      <c r="TSK177" s="1"/>
      <c r="TSL177" s="1"/>
      <c r="TSM177" s="1"/>
      <c r="TSN177" s="1"/>
      <c r="TSO177" s="1"/>
      <c r="TSP177" s="1"/>
      <c r="TSQ177" s="1"/>
      <c r="TSR177" s="1"/>
      <c r="TSS177" s="1"/>
      <c r="TST177" s="1"/>
      <c r="TSU177" s="1"/>
      <c r="TSV177" s="1"/>
      <c r="TSW177" s="1"/>
      <c r="TSX177" s="1"/>
      <c r="TSY177" s="1"/>
      <c r="TSZ177" s="1"/>
      <c r="TTA177" s="1"/>
      <c r="TTB177" s="1"/>
      <c r="TTC177" s="1"/>
      <c r="TTD177" s="1"/>
      <c r="TTE177" s="1"/>
      <c r="TTF177" s="1"/>
      <c r="TTG177" s="1"/>
      <c r="TTH177" s="1"/>
      <c r="TTI177" s="1"/>
      <c r="TTJ177" s="1"/>
      <c r="TTK177" s="1"/>
      <c r="TTL177" s="1"/>
      <c r="TTM177" s="1"/>
      <c r="TTN177" s="1"/>
      <c r="TTO177" s="1"/>
      <c r="TTP177" s="1"/>
      <c r="TTQ177" s="1"/>
      <c r="TTR177" s="1"/>
      <c r="TTS177" s="1"/>
      <c r="TTT177" s="1"/>
      <c r="TTU177" s="1"/>
      <c r="TTV177" s="1"/>
      <c r="TTW177" s="1"/>
      <c r="TTX177" s="1"/>
      <c r="TTY177" s="1"/>
      <c r="TTZ177" s="1"/>
      <c r="TUA177" s="1"/>
      <c r="TUB177" s="1"/>
      <c r="TUC177" s="1"/>
      <c r="TUD177" s="1"/>
      <c r="TUE177" s="1"/>
      <c r="TUF177" s="1"/>
      <c r="TUG177" s="1"/>
      <c r="TUH177" s="1"/>
      <c r="TUI177" s="1"/>
      <c r="TUJ177" s="1"/>
      <c r="TUK177" s="1"/>
      <c r="TUL177" s="1"/>
      <c r="TUM177" s="1"/>
      <c r="TUN177" s="1"/>
      <c r="TUO177" s="1"/>
      <c r="TUP177" s="1"/>
      <c r="TUQ177" s="1"/>
      <c r="TUR177" s="1"/>
      <c r="TUS177" s="1"/>
      <c r="TUT177" s="1"/>
      <c r="TUU177" s="1"/>
      <c r="TUV177" s="1"/>
      <c r="TUW177" s="1"/>
      <c r="TUX177" s="1"/>
      <c r="TUY177" s="1"/>
      <c r="TUZ177" s="1"/>
      <c r="TVA177" s="1"/>
      <c r="TVB177" s="1"/>
      <c r="TVC177" s="1"/>
      <c r="TVD177" s="1"/>
      <c r="TVE177" s="1"/>
      <c r="TVF177" s="1"/>
      <c r="TVG177" s="1"/>
      <c r="TVH177" s="1"/>
      <c r="TVI177" s="1"/>
      <c r="TVJ177" s="1"/>
      <c r="TVK177" s="1"/>
      <c r="TVL177" s="1"/>
      <c r="TVM177" s="1"/>
      <c r="TVN177" s="1"/>
      <c r="TVO177" s="1"/>
      <c r="TVP177" s="1"/>
      <c r="TVQ177" s="1"/>
      <c r="TVR177" s="1"/>
      <c r="TVS177" s="1"/>
      <c r="TVT177" s="1"/>
      <c r="TVU177" s="1"/>
      <c r="TVV177" s="1"/>
      <c r="TVW177" s="1"/>
      <c r="TVX177" s="1"/>
      <c r="TVY177" s="1"/>
      <c r="TVZ177" s="1"/>
      <c r="TWA177" s="1"/>
      <c r="TWB177" s="1"/>
      <c r="TWC177" s="1"/>
      <c r="TWD177" s="1"/>
      <c r="TWE177" s="1"/>
      <c r="TWF177" s="1"/>
      <c r="TWG177" s="1"/>
      <c r="TWH177" s="1"/>
      <c r="TWI177" s="1"/>
      <c r="TWJ177" s="1"/>
      <c r="TWK177" s="1"/>
      <c r="TWL177" s="1"/>
      <c r="TWM177" s="1"/>
      <c r="TWN177" s="1"/>
      <c r="TWO177" s="1"/>
      <c r="TWP177" s="1"/>
      <c r="TWQ177" s="1"/>
      <c r="TWR177" s="1"/>
      <c r="TWS177" s="1"/>
      <c r="TWT177" s="1"/>
      <c r="TWU177" s="1"/>
      <c r="TWV177" s="1"/>
      <c r="TWW177" s="1"/>
      <c r="TWX177" s="1"/>
      <c r="TWY177" s="1"/>
      <c r="TWZ177" s="1"/>
      <c r="TXA177" s="1"/>
      <c r="TXB177" s="1"/>
      <c r="TXC177" s="1"/>
      <c r="TXD177" s="1"/>
      <c r="TXE177" s="1"/>
      <c r="TXF177" s="1"/>
      <c r="TXG177" s="1"/>
      <c r="TXH177" s="1"/>
      <c r="TXI177" s="1"/>
      <c r="TXJ177" s="1"/>
      <c r="TXK177" s="1"/>
      <c r="TXL177" s="1"/>
      <c r="TXM177" s="1"/>
      <c r="TXN177" s="1"/>
      <c r="TXO177" s="1"/>
      <c r="TXP177" s="1"/>
      <c r="TXQ177" s="1"/>
      <c r="TXR177" s="1"/>
      <c r="TXS177" s="1"/>
      <c r="TXT177" s="1"/>
      <c r="TXU177" s="1"/>
      <c r="TXV177" s="1"/>
      <c r="TXW177" s="1"/>
      <c r="TXX177" s="1"/>
      <c r="TXY177" s="1"/>
      <c r="TXZ177" s="1"/>
      <c r="TYA177" s="1"/>
      <c r="TYB177" s="1"/>
      <c r="TYC177" s="1"/>
      <c r="TYD177" s="1"/>
      <c r="TYE177" s="1"/>
      <c r="TYF177" s="1"/>
      <c r="TYG177" s="1"/>
      <c r="TYH177" s="1"/>
      <c r="TYI177" s="1"/>
      <c r="TYJ177" s="1"/>
      <c r="TYK177" s="1"/>
      <c r="TYL177" s="1"/>
      <c r="TYM177" s="1"/>
      <c r="TYN177" s="1"/>
      <c r="TYO177" s="1"/>
      <c r="TYP177" s="1"/>
      <c r="TYQ177" s="1"/>
      <c r="TYR177" s="1"/>
      <c r="TYS177" s="1"/>
      <c r="TYT177" s="1"/>
      <c r="TYU177" s="1"/>
      <c r="TYV177" s="1"/>
      <c r="TYW177" s="1"/>
      <c r="TYX177" s="1"/>
      <c r="TYY177" s="1"/>
      <c r="TYZ177" s="1"/>
      <c r="TZA177" s="1"/>
      <c r="TZB177" s="1"/>
      <c r="TZC177" s="1"/>
      <c r="TZD177" s="1"/>
      <c r="TZE177" s="1"/>
      <c r="TZF177" s="1"/>
      <c r="TZG177" s="1"/>
      <c r="TZH177" s="1"/>
      <c r="TZI177" s="1"/>
      <c r="TZJ177" s="1"/>
      <c r="TZK177" s="1"/>
      <c r="TZL177" s="1"/>
      <c r="TZM177" s="1"/>
      <c r="TZN177" s="1"/>
      <c r="TZO177" s="1"/>
      <c r="TZP177" s="1"/>
      <c r="TZQ177" s="1"/>
      <c r="TZR177" s="1"/>
      <c r="TZS177" s="1"/>
      <c r="TZT177" s="1"/>
      <c r="TZU177" s="1"/>
      <c r="TZV177" s="1"/>
      <c r="TZW177" s="1"/>
      <c r="TZX177" s="1"/>
      <c r="TZY177" s="1"/>
      <c r="TZZ177" s="1"/>
      <c r="UAA177" s="1"/>
      <c r="UAB177" s="1"/>
      <c r="UAC177" s="1"/>
      <c r="UAD177" s="1"/>
      <c r="UAE177" s="1"/>
      <c r="UAF177" s="1"/>
      <c r="UAG177" s="1"/>
      <c r="UAH177" s="1"/>
      <c r="UAI177" s="1"/>
      <c r="UAJ177" s="1"/>
      <c r="UAK177" s="1"/>
      <c r="UAL177" s="1"/>
      <c r="UAM177" s="1"/>
      <c r="UAN177" s="1"/>
      <c r="UAO177" s="1"/>
      <c r="UAP177" s="1"/>
      <c r="UAQ177" s="1"/>
      <c r="UAR177" s="1"/>
      <c r="UAS177" s="1"/>
      <c r="UAT177" s="1"/>
      <c r="UAU177" s="1"/>
      <c r="UAV177" s="1"/>
      <c r="UAW177" s="1"/>
      <c r="UAX177" s="1"/>
      <c r="UAY177" s="1"/>
      <c r="UAZ177" s="1"/>
      <c r="UBA177" s="1"/>
      <c r="UBB177" s="1"/>
      <c r="UBC177" s="1"/>
      <c r="UBD177" s="1"/>
      <c r="UBE177" s="1"/>
      <c r="UBF177" s="1"/>
      <c r="UBG177" s="1"/>
      <c r="UBH177" s="1"/>
      <c r="UBI177" s="1"/>
      <c r="UBJ177" s="1"/>
      <c r="UBK177" s="1"/>
      <c r="UBL177" s="1"/>
      <c r="UBM177" s="1"/>
      <c r="UBN177" s="1"/>
      <c r="UBO177" s="1"/>
      <c r="UBP177" s="1"/>
      <c r="UBQ177" s="1"/>
      <c r="UBR177" s="1"/>
      <c r="UBS177" s="1"/>
      <c r="UBT177" s="1"/>
      <c r="UBU177" s="1"/>
      <c r="UBV177" s="1"/>
      <c r="UBW177" s="1"/>
      <c r="UBX177" s="1"/>
      <c r="UBY177" s="1"/>
      <c r="UBZ177" s="1"/>
      <c r="UCA177" s="1"/>
      <c r="UCB177" s="1"/>
      <c r="UCC177" s="1"/>
      <c r="UCD177" s="1"/>
      <c r="UCE177" s="1"/>
      <c r="UCF177" s="1"/>
      <c r="UCG177" s="1"/>
      <c r="UCH177" s="1"/>
      <c r="UCI177" s="1"/>
      <c r="UCJ177" s="1"/>
      <c r="UCK177" s="1"/>
      <c r="UCL177" s="1"/>
      <c r="UCM177" s="1"/>
      <c r="UCN177" s="1"/>
      <c r="UCO177" s="1"/>
      <c r="UCP177" s="1"/>
      <c r="UCQ177" s="1"/>
      <c r="UCR177" s="1"/>
      <c r="UCS177" s="1"/>
      <c r="UCT177" s="1"/>
      <c r="UCU177" s="1"/>
      <c r="UCV177" s="1"/>
      <c r="UCW177" s="1"/>
      <c r="UCX177" s="1"/>
      <c r="UCY177" s="1"/>
      <c r="UCZ177" s="1"/>
      <c r="UDA177" s="1"/>
      <c r="UDB177" s="1"/>
      <c r="UDC177" s="1"/>
      <c r="UDD177" s="1"/>
      <c r="UDE177" s="1"/>
      <c r="UDF177" s="1"/>
      <c r="UDG177" s="1"/>
      <c r="UDH177" s="1"/>
      <c r="UDI177" s="1"/>
      <c r="UDJ177" s="1"/>
      <c r="UDK177" s="1"/>
      <c r="UDL177" s="1"/>
      <c r="UDM177" s="1"/>
      <c r="UDN177" s="1"/>
      <c r="UDO177" s="1"/>
      <c r="UDP177" s="1"/>
      <c r="UDQ177" s="1"/>
      <c r="UDR177" s="1"/>
      <c r="UDS177" s="1"/>
      <c r="UDT177" s="1"/>
      <c r="UDU177" s="1"/>
      <c r="UDV177" s="1"/>
      <c r="UDW177" s="1"/>
      <c r="UDX177" s="1"/>
      <c r="UDY177" s="1"/>
      <c r="UDZ177" s="1"/>
      <c r="UEA177" s="1"/>
      <c r="UEB177" s="1"/>
      <c r="UEC177" s="1"/>
      <c r="UED177" s="1"/>
      <c r="UEE177" s="1"/>
      <c r="UEF177" s="1"/>
      <c r="UEG177" s="1"/>
      <c r="UEH177" s="1"/>
      <c r="UEI177" s="1"/>
      <c r="UEJ177" s="1"/>
      <c r="UEK177" s="1"/>
      <c r="UEL177" s="1"/>
      <c r="UEM177" s="1"/>
      <c r="UEN177" s="1"/>
      <c r="UEO177" s="1"/>
      <c r="UEP177" s="1"/>
      <c r="UEQ177" s="1"/>
      <c r="UER177" s="1"/>
      <c r="UES177" s="1"/>
      <c r="UET177" s="1"/>
      <c r="UEU177" s="1"/>
      <c r="UEV177" s="1"/>
      <c r="UEW177" s="1"/>
      <c r="UEX177" s="1"/>
      <c r="UEY177" s="1"/>
      <c r="UEZ177" s="1"/>
      <c r="UFA177" s="1"/>
      <c r="UFB177" s="1"/>
      <c r="UFC177" s="1"/>
      <c r="UFD177" s="1"/>
      <c r="UFE177" s="1"/>
      <c r="UFF177" s="1"/>
      <c r="UFG177" s="1"/>
      <c r="UFH177" s="1"/>
      <c r="UFI177" s="1"/>
      <c r="UFJ177" s="1"/>
      <c r="UFK177" s="1"/>
      <c r="UFL177" s="1"/>
      <c r="UFM177" s="1"/>
      <c r="UFN177" s="1"/>
      <c r="UFO177" s="1"/>
      <c r="UFP177" s="1"/>
      <c r="UFQ177" s="1"/>
      <c r="UFR177" s="1"/>
      <c r="UFS177" s="1"/>
      <c r="UFT177" s="1"/>
      <c r="UFU177" s="1"/>
      <c r="UFV177" s="1"/>
      <c r="UFW177" s="1"/>
      <c r="UFX177" s="1"/>
      <c r="UFY177" s="1"/>
      <c r="UFZ177" s="1"/>
      <c r="UGA177" s="1"/>
      <c r="UGB177" s="1"/>
      <c r="UGC177" s="1"/>
      <c r="UGD177" s="1"/>
      <c r="UGE177" s="1"/>
      <c r="UGF177" s="1"/>
      <c r="UGG177" s="1"/>
      <c r="UGH177" s="1"/>
      <c r="UGI177" s="1"/>
      <c r="UGJ177" s="1"/>
      <c r="UGK177" s="1"/>
      <c r="UGL177" s="1"/>
      <c r="UGM177" s="1"/>
      <c r="UGN177" s="1"/>
      <c r="UGO177" s="1"/>
      <c r="UGP177" s="1"/>
      <c r="UGQ177" s="1"/>
      <c r="UGR177" s="1"/>
      <c r="UGS177" s="1"/>
      <c r="UGT177" s="1"/>
      <c r="UGU177" s="1"/>
      <c r="UGV177" s="1"/>
      <c r="UGW177" s="1"/>
      <c r="UGX177" s="1"/>
      <c r="UGY177" s="1"/>
      <c r="UGZ177" s="1"/>
      <c r="UHA177" s="1"/>
      <c r="UHB177" s="1"/>
      <c r="UHC177" s="1"/>
      <c r="UHD177" s="1"/>
      <c r="UHE177" s="1"/>
      <c r="UHF177" s="1"/>
      <c r="UHG177" s="1"/>
      <c r="UHH177" s="1"/>
      <c r="UHI177" s="1"/>
      <c r="UHJ177" s="1"/>
      <c r="UHK177" s="1"/>
      <c r="UHL177" s="1"/>
      <c r="UHM177" s="1"/>
      <c r="UHN177" s="1"/>
      <c r="UHO177" s="1"/>
      <c r="UHP177" s="1"/>
      <c r="UHQ177" s="1"/>
      <c r="UHR177" s="1"/>
      <c r="UHS177" s="1"/>
      <c r="UHT177" s="1"/>
      <c r="UHU177" s="1"/>
      <c r="UHV177" s="1"/>
      <c r="UHW177" s="1"/>
      <c r="UHX177" s="1"/>
      <c r="UHY177" s="1"/>
      <c r="UHZ177" s="1"/>
      <c r="UIA177" s="1"/>
      <c r="UIB177" s="1"/>
      <c r="UIC177" s="1"/>
      <c r="UID177" s="1"/>
      <c r="UIE177" s="1"/>
      <c r="UIF177" s="1"/>
      <c r="UIG177" s="1"/>
      <c r="UIH177" s="1"/>
      <c r="UII177" s="1"/>
      <c r="UIJ177" s="1"/>
      <c r="UIK177" s="1"/>
      <c r="UIL177" s="1"/>
      <c r="UIM177" s="1"/>
      <c r="UIN177" s="1"/>
      <c r="UIO177" s="1"/>
      <c r="UIP177" s="1"/>
      <c r="UIQ177" s="1"/>
      <c r="UIR177" s="1"/>
      <c r="UIS177" s="1"/>
      <c r="UIT177" s="1"/>
      <c r="UIU177" s="1"/>
      <c r="UIV177" s="1"/>
      <c r="UIW177" s="1"/>
      <c r="UIX177" s="1"/>
      <c r="UIY177" s="1"/>
      <c r="UIZ177" s="1"/>
      <c r="UJA177" s="1"/>
      <c r="UJB177" s="1"/>
      <c r="UJC177" s="1"/>
      <c r="UJD177" s="1"/>
      <c r="UJE177" s="1"/>
      <c r="UJF177" s="1"/>
      <c r="UJG177" s="1"/>
      <c r="UJH177" s="1"/>
      <c r="UJI177" s="1"/>
      <c r="UJJ177" s="1"/>
      <c r="UJK177" s="1"/>
      <c r="UJL177" s="1"/>
      <c r="UJM177" s="1"/>
      <c r="UJN177" s="1"/>
      <c r="UJO177" s="1"/>
      <c r="UJP177" s="1"/>
      <c r="UJQ177" s="1"/>
      <c r="UJR177" s="1"/>
      <c r="UJS177" s="1"/>
      <c r="UJT177" s="1"/>
      <c r="UJU177" s="1"/>
      <c r="UJV177" s="1"/>
      <c r="UJW177" s="1"/>
      <c r="UJX177" s="1"/>
      <c r="UJY177" s="1"/>
      <c r="UJZ177" s="1"/>
      <c r="UKA177" s="1"/>
      <c r="UKB177" s="1"/>
      <c r="UKC177" s="1"/>
      <c r="UKD177" s="1"/>
      <c r="UKE177" s="1"/>
      <c r="UKF177" s="1"/>
      <c r="UKG177" s="1"/>
      <c r="UKH177" s="1"/>
      <c r="UKI177" s="1"/>
      <c r="UKJ177" s="1"/>
      <c r="UKK177" s="1"/>
      <c r="UKL177" s="1"/>
      <c r="UKM177" s="1"/>
      <c r="UKN177" s="1"/>
      <c r="UKO177" s="1"/>
      <c r="UKP177" s="1"/>
      <c r="UKQ177" s="1"/>
      <c r="UKR177" s="1"/>
      <c r="UKS177" s="1"/>
      <c r="UKT177" s="1"/>
      <c r="UKU177" s="1"/>
      <c r="UKV177" s="1"/>
      <c r="UKW177" s="1"/>
      <c r="UKX177" s="1"/>
      <c r="UKY177" s="1"/>
      <c r="UKZ177" s="1"/>
      <c r="ULA177" s="1"/>
      <c r="ULB177" s="1"/>
      <c r="ULC177" s="1"/>
      <c r="ULD177" s="1"/>
      <c r="ULE177" s="1"/>
      <c r="ULF177" s="1"/>
      <c r="ULG177" s="1"/>
      <c r="ULH177" s="1"/>
      <c r="ULI177" s="1"/>
      <c r="ULJ177" s="1"/>
      <c r="ULK177" s="1"/>
      <c r="ULL177" s="1"/>
      <c r="ULM177" s="1"/>
      <c r="ULN177" s="1"/>
      <c r="ULO177" s="1"/>
      <c r="ULP177" s="1"/>
      <c r="ULQ177" s="1"/>
      <c r="ULR177" s="1"/>
      <c r="ULS177" s="1"/>
      <c r="ULT177" s="1"/>
      <c r="ULU177" s="1"/>
      <c r="ULV177" s="1"/>
      <c r="ULW177" s="1"/>
      <c r="ULX177" s="1"/>
      <c r="ULY177" s="1"/>
      <c r="ULZ177" s="1"/>
      <c r="UMA177" s="1"/>
      <c r="UMB177" s="1"/>
      <c r="UMC177" s="1"/>
      <c r="UMD177" s="1"/>
      <c r="UME177" s="1"/>
      <c r="UMF177" s="1"/>
      <c r="UMG177" s="1"/>
      <c r="UMH177" s="1"/>
      <c r="UMI177" s="1"/>
      <c r="UMJ177" s="1"/>
      <c r="UMK177" s="1"/>
      <c r="UML177" s="1"/>
      <c r="UMM177" s="1"/>
      <c r="UMN177" s="1"/>
      <c r="UMO177" s="1"/>
      <c r="UMP177" s="1"/>
      <c r="UMQ177" s="1"/>
      <c r="UMR177" s="1"/>
      <c r="UMS177" s="1"/>
      <c r="UMT177" s="1"/>
      <c r="UMU177" s="1"/>
      <c r="UMV177" s="1"/>
      <c r="UMW177" s="1"/>
      <c r="UMX177" s="1"/>
      <c r="UMY177" s="1"/>
      <c r="UMZ177" s="1"/>
      <c r="UNA177" s="1"/>
      <c r="UNB177" s="1"/>
      <c r="UNC177" s="1"/>
      <c r="UND177" s="1"/>
      <c r="UNE177" s="1"/>
      <c r="UNF177" s="1"/>
      <c r="UNG177" s="1"/>
      <c r="UNH177" s="1"/>
      <c r="UNI177" s="1"/>
      <c r="UNJ177" s="1"/>
      <c r="UNK177" s="1"/>
      <c r="UNL177" s="1"/>
      <c r="UNM177" s="1"/>
      <c r="UNN177" s="1"/>
      <c r="UNO177" s="1"/>
      <c r="UNP177" s="1"/>
      <c r="UNQ177" s="1"/>
      <c r="UNR177" s="1"/>
      <c r="UNS177" s="1"/>
      <c r="UNT177" s="1"/>
      <c r="UNU177" s="1"/>
      <c r="UNV177" s="1"/>
      <c r="UNW177" s="1"/>
      <c r="UNX177" s="1"/>
      <c r="UNY177" s="1"/>
      <c r="UNZ177" s="1"/>
      <c r="UOA177" s="1"/>
      <c r="UOB177" s="1"/>
      <c r="UOC177" s="1"/>
      <c r="UOD177" s="1"/>
      <c r="UOE177" s="1"/>
      <c r="UOF177" s="1"/>
      <c r="UOG177" s="1"/>
      <c r="UOH177" s="1"/>
      <c r="UOI177" s="1"/>
      <c r="UOJ177" s="1"/>
      <c r="UOK177" s="1"/>
      <c r="UOL177" s="1"/>
      <c r="UOM177" s="1"/>
      <c r="UON177" s="1"/>
      <c r="UOO177" s="1"/>
      <c r="UOP177" s="1"/>
      <c r="UOQ177" s="1"/>
      <c r="UOR177" s="1"/>
      <c r="UOS177" s="1"/>
      <c r="UOT177" s="1"/>
      <c r="UOU177" s="1"/>
      <c r="UOV177" s="1"/>
      <c r="UOW177" s="1"/>
      <c r="UOX177" s="1"/>
      <c r="UOY177" s="1"/>
      <c r="UOZ177" s="1"/>
      <c r="UPA177" s="1"/>
      <c r="UPB177" s="1"/>
      <c r="UPC177" s="1"/>
      <c r="UPD177" s="1"/>
      <c r="UPE177" s="1"/>
      <c r="UPF177" s="1"/>
      <c r="UPG177" s="1"/>
      <c r="UPH177" s="1"/>
      <c r="UPI177" s="1"/>
      <c r="UPJ177" s="1"/>
      <c r="UPK177" s="1"/>
      <c r="UPL177" s="1"/>
      <c r="UPM177" s="1"/>
      <c r="UPN177" s="1"/>
      <c r="UPO177" s="1"/>
      <c r="UPP177" s="1"/>
      <c r="UPQ177" s="1"/>
      <c r="UPR177" s="1"/>
      <c r="UPS177" s="1"/>
      <c r="UPT177" s="1"/>
      <c r="UPU177" s="1"/>
      <c r="UPV177" s="1"/>
      <c r="UPW177" s="1"/>
      <c r="UPX177" s="1"/>
      <c r="UPY177" s="1"/>
      <c r="UPZ177" s="1"/>
      <c r="UQA177" s="1"/>
      <c r="UQB177" s="1"/>
      <c r="UQC177" s="1"/>
      <c r="UQD177" s="1"/>
      <c r="UQE177" s="1"/>
      <c r="UQF177" s="1"/>
      <c r="UQG177" s="1"/>
      <c r="UQH177" s="1"/>
      <c r="UQI177" s="1"/>
      <c r="UQJ177" s="1"/>
      <c r="UQK177" s="1"/>
      <c r="UQL177" s="1"/>
      <c r="UQM177" s="1"/>
      <c r="UQN177" s="1"/>
      <c r="UQO177" s="1"/>
      <c r="UQP177" s="1"/>
      <c r="UQQ177" s="1"/>
      <c r="UQR177" s="1"/>
      <c r="UQS177" s="1"/>
      <c r="UQT177" s="1"/>
      <c r="UQU177" s="1"/>
      <c r="UQV177" s="1"/>
      <c r="UQW177" s="1"/>
      <c r="UQX177" s="1"/>
      <c r="UQY177" s="1"/>
      <c r="UQZ177" s="1"/>
      <c r="URA177" s="1"/>
      <c r="URB177" s="1"/>
      <c r="URC177" s="1"/>
      <c r="URD177" s="1"/>
      <c r="URE177" s="1"/>
      <c r="URF177" s="1"/>
      <c r="URG177" s="1"/>
      <c r="URH177" s="1"/>
      <c r="URI177" s="1"/>
      <c r="URJ177" s="1"/>
      <c r="URK177" s="1"/>
      <c r="URL177" s="1"/>
      <c r="URM177" s="1"/>
      <c r="URN177" s="1"/>
      <c r="URO177" s="1"/>
      <c r="URP177" s="1"/>
      <c r="URQ177" s="1"/>
      <c r="URR177" s="1"/>
      <c r="URS177" s="1"/>
      <c r="URT177" s="1"/>
      <c r="URU177" s="1"/>
      <c r="URV177" s="1"/>
      <c r="URW177" s="1"/>
      <c r="URX177" s="1"/>
      <c r="URY177" s="1"/>
      <c r="URZ177" s="1"/>
      <c r="USA177" s="1"/>
      <c r="USB177" s="1"/>
      <c r="USC177" s="1"/>
      <c r="USD177" s="1"/>
      <c r="USE177" s="1"/>
      <c r="USF177" s="1"/>
      <c r="USG177" s="1"/>
      <c r="USH177" s="1"/>
      <c r="USI177" s="1"/>
      <c r="USJ177" s="1"/>
      <c r="USK177" s="1"/>
      <c r="USL177" s="1"/>
      <c r="USM177" s="1"/>
      <c r="USN177" s="1"/>
      <c r="USO177" s="1"/>
      <c r="USP177" s="1"/>
      <c r="USQ177" s="1"/>
      <c r="USR177" s="1"/>
      <c r="USS177" s="1"/>
      <c r="UST177" s="1"/>
      <c r="USU177" s="1"/>
      <c r="USV177" s="1"/>
      <c r="USW177" s="1"/>
      <c r="USX177" s="1"/>
      <c r="USY177" s="1"/>
      <c r="USZ177" s="1"/>
      <c r="UTA177" s="1"/>
      <c r="UTB177" s="1"/>
      <c r="UTC177" s="1"/>
      <c r="UTD177" s="1"/>
      <c r="UTE177" s="1"/>
      <c r="UTF177" s="1"/>
      <c r="UTG177" s="1"/>
      <c r="UTH177" s="1"/>
      <c r="UTI177" s="1"/>
      <c r="UTJ177" s="1"/>
      <c r="UTK177" s="1"/>
      <c r="UTL177" s="1"/>
      <c r="UTM177" s="1"/>
      <c r="UTN177" s="1"/>
      <c r="UTO177" s="1"/>
      <c r="UTP177" s="1"/>
      <c r="UTQ177" s="1"/>
      <c r="UTR177" s="1"/>
      <c r="UTS177" s="1"/>
      <c r="UTT177" s="1"/>
      <c r="UTU177" s="1"/>
      <c r="UTV177" s="1"/>
      <c r="UTW177" s="1"/>
      <c r="UTX177" s="1"/>
      <c r="UTY177" s="1"/>
      <c r="UTZ177" s="1"/>
      <c r="UUA177" s="1"/>
      <c r="UUB177" s="1"/>
      <c r="UUC177" s="1"/>
      <c r="UUD177" s="1"/>
      <c r="UUE177" s="1"/>
      <c r="UUF177" s="1"/>
      <c r="UUG177" s="1"/>
      <c r="UUH177" s="1"/>
      <c r="UUI177" s="1"/>
      <c r="UUJ177" s="1"/>
      <c r="UUK177" s="1"/>
      <c r="UUL177" s="1"/>
      <c r="UUM177" s="1"/>
      <c r="UUN177" s="1"/>
      <c r="UUO177" s="1"/>
      <c r="UUP177" s="1"/>
      <c r="UUQ177" s="1"/>
      <c r="UUR177" s="1"/>
      <c r="UUS177" s="1"/>
      <c r="UUT177" s="1"/>
      <c r="UUU177" s="1"/>
      <c r="UUV177" s="1"/>
      <c r="UUW177" s="1"/>
      <c r="UUX177" s="1"/>
      <c r="UUY177" s="1"/>
      <c r="UUZ177" s="1"/>
      <c r="UVA177" s="1"/>
      <c r="UVB177" s="1"/>
      <c r="UVC177" s="1"/>
      <c r="UVD177" s="1"/>
      <c r="UVE177" s="1"/>
      <c r="UVF177" s="1"/>
      <c r="UVG177" s="1"/>
      <c r="UVH177" s="1"/>
      <c r="UVI177" s="1"/>
      <c r="UVJ177" s="1"/>
      <c r="UVK177" s="1"/>
      <c r="UVL177" s="1"/>
      <c r="UVM177" s="1"/>
      <c r="UVN177" s="1"/>
      <c r="UVO177" s="1"/>
      <c r="UVP177" s="1"/>
      <c r="UVQ177" s="1"/>
      <c r="UVR177" s="1"/>
      <c r="UVS177" s="1"/>
      <c r="UVT177" s="1"/>
      <c r="UVU177" s="1"/>
      <c r="UVV177" s="1"/>
      <c r="UVW177" s="1"/>
      <c r="UVX177" s="1"/>
      <c r="UVY177" s="1"/>
      <c r="UVZ177" s="1"/>
      <c r="UWA177" s="1"/>
      <c r="UWB177" s="1"/>
      <c r="UWC177" s="1"/>
      <c r="UWD177" s="1"/>
      <c r="UWE177" s="1"/>
      <c r="UWF177" s="1"/>
      <c r="UWG177" s="1"/>
      <c r="UWH177" s="1"/>
      <c r="UWI177" s="1"/>
      <c r="UWJ177" s="1"/>
      <c r="UWK177" s="1"/>
      <c r="UWL177" s="1"/>
      <c r="UWM177" s="1"/>
      <c r="UWN177" s="1"/>
      <c r="UWO177" s="1"/>
      <c r="UWP177" s="1"/>
      <c r="UWQ177" s="1"/>
      <c r="UWR177" s="1"/>
      <c r="UWS177" s="1"/>
      <c r="UWT177" s="1"/>
      <c r="UWU177" s="1"/>
      <c r="UWV177" s="1"/>
      <c r="UWW177" s="1"/>
      <c r="UWX177" s="1"/>
      <c r="UWY177" s="1"/>
      <c r="UWZ177" s="1"/>
      <c r="UXA177" s="1"/>
      <c r="UXB177" s="1"/>
      <c r="UXC177" s="1"/>
      <c r="UXD177" s="1"/>
      <c r="UXE177" s="1"/>
      <c r="UXF177" s="1"/>
      <c r="UXG177" s="1"/>
      <c r="UXH177" s="1"/>
      <c r="UXI177" s="1"/>
      <c r="UXJ177" s="1"/>
      <c r="UXK177" s="1"/>
      <c r="UXL177" s="1"/>
      <c r="UXM177" s="1"/>
      <c r="UXN177" s="1"/>
      <c r="UXO177" s="1"/>
      <c r="UXP177" s="1"/>
      <c r="UXQ177" s="1"/>
      <c r="UXR177" s="1"/>
      <c r="UXS177" s="1"/>
      <c r="UXT177" s="1"/>
      <c r="UXU177" s="1"/>
      <c r="UXV177" s="1"/>
      <c r="UXW177" s="1"/>
      <c r="UXX177" s="1"/>
      <c r="UXY177" s="1"/>
      <c r="UXZ177" s="1"/>
      <c r="UYA177" s="1"/>
      <c r="UYB177" s="1"/>
      <c r="UYC177" s="1"/>
      <c r="UYD177" s="1"/>
      <c r="UYE177" s="1"/>
      <c r="UYF177" s="1"/>
      <c r="UYG177" s="1"/>
      <c r="UYH177" s="1"/>
      <c r="UYI177" s="1"/>
      <c r="UYJ177" s="1"/>
      <c r="UYK177" s="1"/>
      <c r="UYL177" s="1"/>
      <c r="UYM177" s="1"/>
      <c r="UYN177" s="1"/>
      <c r="UYO177" s="1"/>
      <c r="UYP177" s="1"/>
      <c r="UYQ177" s="1"/>
      <c r="UYR177" s="1"/>
      <c r="UYS177" s="1"/>
      <c r="UYT177" s="1"/>
      <c r="UYU177" s="1"/>
      <c r="UYV177" s="1"/>
      <c r="UYW177" s="1"/>
      <c r="UYX177" s="1"/>
      <c r="UYY177" s="1"/>
      <c r="UYZ177" s="1"/>
      <c r="UZA177" s="1"/>
      <c r="UZB177" s="1"/>
      <c r="UZC177" s="1"/>
      <c r="UZD177" s="1"/>
      <c r="UZE177" s="1"/>
      <c r="UZF177" s="1"/>
      <c r="UZG177" s="1"/>
      <c r="UZH177" s="1"/>
      <c r="UZI177" s="1"/>
      <c r="UZJ177" s="1"/>
      <c r="UZK177" s="1"/>
      <c r="UZL177" s="1"/>
      <c r="UZM177" s="1"/>
      <c r="UZN177" s="1"/>
      <c r="UZO177" s="1"/>
      <c r="UZP177" s="1"/>
      <c r="UZQ177" s="1"/>
      <c r="UZR177" s="1"/>
      <c r="UZS177" s="1"/>
      <c r="UZT177" s="1"/>
      <c r="UZU177" s="1"/>
      <c r="UZV177" s="1"/>
      <c r="UZW177" s="1"/>
      <c r="UZX177" s="1"/>
      <c r="UZY177" s="1"/>
      <c r="UZZ177" s="1"/>
      <c r="VAA177" s="1"/>
      <c r="VAB177" s="1"/>
      <c r="VAC177" s="1"/>
      <c r="VAD177" s="1"/>
      <c r="VAE177" s="1"/>
      <c r="VAF177" s="1"/>
      <c r="VAG177" s="1"/>
      <c r="VAH177" s="1"/>
      <c r="VAI177" s="1"/>
      <c r="VAJ177" s="1"/>
      <c r="VAK177" s="1"/>
      <c r="VAL177" s="1"/>
      <c r="VAM177" s="1"/>
      <c r="VAN177" s="1"/>
      <c r="VAO177" s="1"/>
      <c r="VAP177" s="1"/>
      <c r="VAQ177" s="1"/>
      <c r="VAR177" s="1"/>
      <c r="VAS177" s="1"/>
      <c r="VAT177" s="1"/>
      <c r="VAU177" s="1"/>
      <c r="VAV177" s="1"/>
      <c r="VAW177" s="1"/>
      <c r="VAX177" s="1"/>
      <c r="VAY177" s="1"/>
      <c r="VAZ177" s="1"/>
      <c r="VBA177" s="1"/>
      <c r="VBB177" s="1"/>
      <c r="VBC177" s="1"/>
      <c r="VBD177" s="1"/>
      <c r="VBE177" s="1"/>
      <c r="VBF177" s="1"/>
      <c r="VBG177" s="1"/>
      <c r="VBH177" s="1"/>
      <c r="VBI177" s="1"/>
      <c r="VBJ177" s="1"/>
      <c r="VBK177" s="1"/>
      <c r="VBL177" s="1"/>
      <c r="VBM177" s="1"/>
      <c r="VBN177" s="1"/>
      <c r="VBO177" s="1"/>
      <c r="VBP177" s="1"/>
      <c r="VBQ177" s="1"/>
      <c r="VBR177" s="1"/>
      <c r="VBS177" s="1"/>
      <c r="VBT177" s="1"/>
      <c r="VBU177" s="1"/>
      <c r="VBV177" s="1"/>
      <c r="VBW177" s="1"/>
      <c r="VBX177" s="1"/>
      <c r="VBY177" s="1"/>
      <c r="VBZ177" s="1"/>
      <c r="VCA177" s="1"/>
      <c r="VCB177" s="1"/>
      <c r="VCC177" s="1"/>
      <c r="VCD177" s="1"/>
      <c r="VCE177" s="1"/>
      <c r="VCF177" s="1"/>
      <c r="VCG177" s="1"/>
      <c r="VCH177" s="1"/>
      <c r="VCI177" s="1"/>
      <c r="VCJ177" s="1"/>
      <c r="VCK177" s="1"/>
      <c r="VCL177" s="1"/>
      <c r="VCM177" s="1"/>
      <c r="VCN177" s="1"/>
      <c r="VCO177" s="1"/>
      <c r="VCP177" s="1"/>
      <c r="VCQ177" s="1"/>
      <c r="VCR177" s="1"/>
      <c r="VCS177" s="1"/>
      <c r="VCT177" s="1"/>
      <c r="VCU177" s="1"/>
      <c r="VCV177" s="1"/>
      <c r="VCW177" s="1"/>
      <c r="VCX177" s="1"/>
      <c r="VCY177" s="1"/>
      <c r="VCZ177" s="1"/>
      <c r="VDA177" s="1"/>
      <c r="VDB177" s="1"/>
      <c r="VDC177" s="1"/>
      <c r="VDD177" s="1"/>
      <c r="VDE177" s="1"/>
      <c r="VDF177" s="1"/>
      <c r="VDG177" s="1"/>
      <c r="VDH177" s="1"/>
      <c r="VDI177" s="1"/>
      <c r="VDJ177" s="1"/>
      <c r="VDK177" s="1"/>
      <c r="VDL177" s="1"/>
      <c r="VDM177" s="1"/>
      <c r="VDN177" s="1"/>
      <c r="VDO177" s="1"/>
      <c r="VDP177" s="1"/>
      <c r="VDQ177" s="1"/>
      <c r="VDR177" s="1"/>
      <c r="VDS177" s="1"/>
      <c r="VDT177" s="1"/>
      <c r="VDU177" s="1"/>
      <c r="VDV177" s="1"/>
      <c r="VDW177" s="1"/>
      <c r="VDX177" s="1"/>
      <c r="VDY177" s="1"/>
      <c r="VDZ177" s="1"/>
      <c r="VEA177" s="1"/>
      <c r="VEB177" s="1"/>
      <c r="VEC177" s="1"/>
      <c r="VED177" s="1"/>
      <c r="VEE177" s="1"/>
      <c r="VEF177" s="1"/>
      <c r="VEG177" s="1"/>
      <c r="VEH177" s="1"/>
      <c r="VEI177" s="1"/>
      <c r="VEJ177" s="1"/>
      <c r="VEK177" s="1"/>
      <c r="VEL177" s="1"/>
      <c r="VEM177" s="1"/>
      <c r="VEN177" s="1"/>
      <c r="VEO177" s="1"/>
      <c r="VEP177" s="1"/>
      <c r="VEQ177" s="1"/>
      <c r="VER177" s="1"/>
      <c r="VES177" s="1"/>
      <c r="VET177" s="1"/>
      <c r="VEU177" s="1"/>
      <c r="VEV177" s="1"/>
      <c r="VEW177" s="1"/>
      <c r="VEX177" s="1"/>
      <c r="VEY177" s="1"/>
      <c r="VEZ177" s="1"/>
      <c r="VFA177" s="1"/>
      <c r="VFB177" s="1"/>
      <c r="VFC177" s="1"/>
      <c r="VFD177" s="1"/>
      <c r="VFE177" s="1"/>
      <c r="VFF177" s="1"/>
      <c r="VFG177" s="1"/>
      <c r="VFH177" s="1"/>
      <c r="VFI177" s="1"/>
      <c r="VFJ177" s="1"/>
      <c r="VFK177" s="1"/>
      <c r="VFL177" s="1"/>
      <c r="VFM177" s="1"/>
      <c r="VFN177" s="1"/>
      <c r="VFO177" s="1"/>
      <c r="VFP177" s="1"/>
      <c r="VFQ177" s="1"/>
      <c r="VFR177" s="1"/>
      <c r="VFS177" s="1"/>
      <c r="VFT177" s="1"/>
      <c r="VFU177" s="1"/>
      <c r="VFV177" s="1"/>
      <c r="VFW177" s="1"/>
      <c r="VFX177" s="1"/>
      <c r="VFY177" s="1"/>
      <c r="VFZ177" s="1"/>
      <c r="VGA177" s="1"/>
      <c r="VGB177" s="1"/>
      <c r="VGC177" s="1"/>
      <c r="VGD177" s="1"/>
      <c r="VGE177" s="1"/>
      <c r="VGF177" s="1"/>
      <c r="VGG177" s="1"/>
      <c r="VGH177" s="1"/>
      <c r="VGI177" s="1"/>
      <c r="VGJ177" s="1"/>
      <c r="VGK177" s="1"/>
      <c r="VGL177" s="1"/>
      <c r="VGM177" s="1"/>
      <c r="VGN177" s="1"/>
      <c r="VGO177" s="1"/>
      <c r="VGP177" s="1"/>
      <c r="VGQ177" s="1"/>
      <c r="VGR177" s="1"/>
      <c r="VGS177" s="1"/>
      <c r="VGT177" s="1"/>
      <c r="VGU177" s="1"/>
      <c r="VGV177" s="1"/>
      <c r="VGW177" s="1"/>
      <c r="VGX177" s="1"/>
      <c r="VGY177" s="1"/>
      <c r="VGZ177" s="1"/>
      <c r="VHA177" s="1"/>
      <c r="VHB177" s="1"/>
      <c r="VHC177" s="1"/>
      <c r="VHD177" s="1"/>
      <c r="VHE177" s="1"/>
      <c r="VHF177" s="1"/>
      <c r="VHG177" s="1"/>
      <c r="VHH177" s="1"/>
      <c r="VHI177" s="1"/>
      <c r="VHJ177" s="1"/>
      <c r="VHK177" s="1"/>
      <c r="VHL177" s="1"/>
      <c r="VHM177" s="1"/>
      <c r="VHN177" s="1"/>
      <c r="VHO177" s="1"/>
      <c r="VHP177" s="1"/>
      <c r="VHQ177" s="1"/>
      <c r="VHR177" s="1"/>
      <c r="VHS177" s="1"/>
      <c r="VHT177" s="1"/>
      <c r="VHU177" s="1"/>
      <c r="VHV177" s="1"/>
      <c r="VHW177" s="1"/>
      <c r="VHX177" s="1"/>
      <c r="VHY177" s="1"/>
      <c r="VHZ177" s="1"/>
      <c r="VIA177" s="1"/>
      <c r="VIB177" s="1"/>
      <c r="VIC177" s="1"/>
      <c r="VID177" s="1"/>
      <c r="VIE177" s="1"/>
      <c r="VIF177" s="1"/>
      <c r="VIG177" s="1"/>
      <c r="VIH177" s="1"/>
      <c r="VII177" s="1"/>
      <c r="VIJ177" s="1"/>
      <c r="VIK177" s="1"/>
      <c r="VIL177" s="1"/>
      <c r="VIM177" s="1"/>
      <c r="VIN177" s="1"/>
      <c r="VIO177" s="1"/>
      <c r="VIP177" s="1"/>
      <c r="VIQ177" s="1"/>
      <c r="VIR177" s="1"/>
      <c r="VIS177" s="1"/>
      <c r="VIT177" s="1"/>
      <c r="VIU177" s="1"/>
      <c r="VIV177" s="1"/>
      <c r="VIW177" s="1"/>
      <c r="VIX177" s="1"/>
      <c r="VIY177" s="1"/>
      <c r="VIZ177" s="1"/>
      <c r="VJA177" s="1"/>
      <c r="VJB177" s="1"/>
      <c r="VJC177" s="1"/>
      <c r="VJD177" s="1"/>
      <c r="VJE177" s="1"/>
      <c r="VJF177" s="1"/>
      <c r="VJG177" s="1"/>
      <c r="VJH177" s="1"/>
      <c r="VJI177" s="1"/>
      <c r="VJJ177" s="1"/>
      <c r="VJK177" s="1"/>
      <c r="VJL177" s="1"/>
      <c r="VJM177" s="1"/>
      <c r="VJN177" s="1"/>
      <c r="VJO177" s="1"/>
      <c r="VJP177" s="1"/>
      <c r="VJQ177" s="1"/>
      <c r="VJR177" s="1"/>
      <c r="VJS177" s="1"/>
      <c r="VJT177" s="1"/>
      <c r="VJU177" s="1"/>
      <c r="VJV177" s="1"/>
      <c r="VJW177" s="1"/>
      <c r="VJX177" s="1"/>
      <c r="VJY177" s="1"/>
      <c r="VJZ177" s="1"/>
      <c r="VKA177" s="1"/>
      <c r="VKB177" s="1"/>
      <c r="VKC177" s="1"/>
      <c r="VKD177" s="1"/>
      <c r="VKE177" s="1"/>
      <c r="VKF177" s="1"/>
      <c r="VKG177" s="1"/>
      <c r="VKH177" s="1"/>
      <c r="VKI177" s="1"/>
      <c r="VKJ177" s="1"/>
      <c r="VKK177" s="1"/>
      <c r="VKL177" s="1"/>
      <c r="VKM177" s="1"/>
      <c r="VKN177" s="1"/>
      <c r="VKO177" s="1"/>
      <c r="VKP177" s="1"/>
      <c r="VKQ177" s="1"/>
      <c r="VKR177" s="1"/>
      <c r="VKS177" s="1"/>
      <c r="VKT177" s="1"/>
      <c r="VKU177" s="1"/>
      <c r="VKV177" s="1"/>
      <c r="VKW177" s="1"/>
      <c r="VKX177" s="1"/>
      <c r="VKY177" s="1"/>
      <c r="VKZ177" s="1"/>
      <c r="VLA177" s="1"/>
      <c r="VLB177" s="1"/>
      <c r="VLC177" s="1"/>
      <c r="VLD177" s="1"/>
      <c r="VLE177" s="1"/>
      <c r="VLF177" s="1"/>
      <c r="VLG177" s="1"/>
      <c r="VLH177" s="1"/>
      <c r="VLI177" s="1"/>
      <c r="VLJ177" s="1"/>
      <c r="VLK177" s="1"/>
      <c r="VLL177" s="1"/>
      <c r="VLM177" s="1"/>
      <c r="VLN177" s="1"/>
      <c r="VLO177" s="1"/>
      <c r="VLP177" s="1"/>
      <c r="VLQ177" s="1"/>
      <c r="VLR177" s="1"/>
      <c r="VLS177" s="1"/>
      <c r="VLT177" s="1"/>
      <c r="VLU177" s="1"/>
      <c r="VLV177" s="1"/>
      <c r="VLW177" s="1"/>
      <c r="VLX177" s="1"/>
      <c r="VLY177" s="1"/>
      <c r="VLZ177" s="1"/>
      <c r="VMA177" s="1"/>
      <c r="VMB177" s="1"/>
      <c r="VMC177" s="1"/>
      <c r="VMD177" s="1"/>
      <c r="VME177" s="1"/>
      <c r="VMF177" s="1"/>
      <c r="VMG177" s="1"/>
      <c r="VMH177" s="1"/>
      <c r="VMI177" s="1"/>
      <c r="VMJ177" s="1"/>
      <c r="VMK177" s="1"/>
      <c r="VML177" s="1"/>
      <c r="VMM177" s="1"/>
      <c r="VMN177" s="1"/>
      <c r="VMO177" s="1"/>
      <c r="VMP177" s="1"/>
      <c r="VMQ177" s="1"/>
      <c r="VMR177" s="1"/>
      <c r="VMS177" s="1"/>
      <c r="VMT177" s="1"/>
      <c r="VMU177" s="1"/>
      <c r="VMV177" s="1"/>
      <c r="VMW177" s="1"/>
      <c r="VMX177" s="1"/>
      <c r="VMY177" s="1"/>
      <c r="VMZ177" s="1"/>
      <c r="VNA177" s="1"/>
      <c r="VNB177" s="1"/>
      <c r="VNC177" s="1"/>
      <c r="VND177" s="1"/>
      <c r="VNE177" s="1"/>
      <c r="VNF177" s="1"/>
      <c r="VNG177" s="1"/>
      <c r="VNH177" s="1"/>
      <c r="VNI177" s="1"/>
      <c r="VNJ177" s="1"/>
      <c r="VNK177" s="1"/>
      <c r="VNL177" s="1"/>
      <c r="VNM177" s="1"/>
      <c r="VNN177" s="1"/>
      <c r="VNO177" s="1"/>
      <c r="VNP177" s="1"/>
      <c r="VNQ177" s="1"/>
      <c r="VNR177" s="1"/>
      <c r="VNS177" s="1"/>
      <c r="VNT177" s="1"/>
      <c r="VNU177" s="1"/>
      <c r="VNV177" s="1"/>
      <c r="VNW177" s="1"/>
      <c r="VNX177" s="1"/>
      <c r="VNY177" s="1"/>
      <c r="VNZ177" s="1"/>
      <c r="VOA177" s="1"/>
      <c r="VOB177" s="1"/>
      <c r="VOC177" s="1"/>
      <c r="VOD177" s="1"/>
      <c r="VOE177" s="1"/>
      <c r="VOF177" s="1"/>
      <c r="VOG177" s="1"/>
      <c r="VOH177" s="1"/>
      <c r="VOI177" s="1"/>
      <c r="VOJ177" s="1"/>
      <c r="VOK177" s="1"/>
      <c r="VOL177" s="1"/>
      <c r="VOM177" s="1"/>
      <c r="VON177" s="1"/>
      <c r="VOO177" s="1"/>
      <c r="VOP177" s="1"/>
      <c r="VOQ177" s="1"/>
      <c r="VOR177" s="1"/>
      <c r="VOS177" s="1"/>
      <c r="VOT177" s="1"/>
      <c r="VOU177" s="1"/>
      <c r="VOV177" s="1"/>
      <c r="VOW177" s="1"/>
      <c r="VOX177" s="1"/>
      <c r="VOY177" s="1"/>
      <c r="VOZ177" s="1"/>
      <c r="VPA177" s="1"/>
      <c r="VPB177" s="1"/>
      <c r="VPC177" s="1"/>
      <c r="VPD177" s="1"/>
      <c r="VPE177" s="1"/>
      <c r="VPF177" s="1"/>
      <c r="VPG177" s="1"/>
      <c r="VPH177" s="1"/>
      <c r="VPI177" s="1"/>
      <c r="VPJ177" s="1"/>
      <c r="VPK177" s="1"/>
      <c r="VPL177" s="1"/>
      <c r="VPM177" s="1"/>
      <c r="VPN177" s="1"/>
      <c r="VPO177" s="1"/>
      <c r="VPP177" s="1"/>
      <c r="VPQ177" s="1"/>
      <c r="VPR177" s="1"/>
      <c r="VPS177" s="1"/>
      <c r="VPT177" s="1"/>
      <c r="VPU177" s="1"/>
      <c r="VPV177" s="1"/>
      <c r="VPW177" s="1"/>
      <c r="VPX177" s="1"/>
      <c r="VPY177" s="1"/>
      <c r="VPZ177" s="1"/>
      <c r="VQA177" s="1"/>
      <c r="VQB177" s="1"/>
      <c r="VQC177" s="1"/>
      <c r="VQD177" s="1"/>
      <c r="VQE177" s="1"/>
      <c r="VQF177" s="1"/>
      <c r="VQG177" s="1"/>
      <c r="VQH177" s="1"/>
      <c r="VQI177" s="1"/>
      <c r="VQJ177" s="1"/>
      <c r="VQK177" s="1"/>
      <c r="VQL177" s="1"/>
      <c r="VQM177" s="1"/>
      <c r="VQN177" s="1"/>
      <c r="VQO177" s="1"/>
      <c r="VQP177" s="1"/>
      <c r="VQQ177" s="1"/>
      <c r="VQR177" s="1"/>
      <c r="VQS177" s="1"/>
      <c r="VQT177" s="1"/>
      <c r="VQU177" s="1"/>
      <c r="VQV177" s="1"/>
      <c r="VQW177" s="1"/>
      <c r="VQX177" s="1"/>
      <c r="VQY177" s="1"/>
      <c r="VQZ177" s="1"/>
      <c r="VRA177" s="1"/>
      <c r="VRB177" s="1"/>
      <c r="VRC177" s="1"/>
      <c r="VRD177" s="1"/>
      <c r="VRE177" s="1"/>
      <c r="VRF177" s="1"/>
      <c r="VRG177" s="1"/>
      <c r="VRH177" s="1"/>
      <c r="VRI177" s="1"/>
      <c r="VRJ177" s="1"/>
      <c r="VRK177" s="1"/>
      <c r="VRL177" s="1"/>
      <c r="VRM177" s="1"/>
      <c r="VRN177" s="1"/>
      <c r="VRO177" s="1"/>
      <c r="VRP177" s="1"/>
      <c r="VRQ177" s="1"/>
      <c r="VRR177" s="1"/>
      <c r="VRS177" s="1"/>
      <c r="VRT177" s="1"/>
      <c r="VRU177" s="1"/>
      <c r="VRV177" s="1"/>
      <c r="VRW177" s="1"/>
      <c r="VRX177" s="1"/>
      <c r="VRY177" s="1"/>
      <c r="VRZ177" s="1"/>
      <c r="VSA177" s="1"/>
      <c r="VSB177" s="1"/>
      <c r="VSC177" s="1"/>
      <c r="VSD177" s="1"/>
      <c r="VSE177" s="1"/>
      <c r="VSF177" s="1"/>
      <c r="VSG177" s="1"/>
      <c r="VSH177" s="1"/>
      <c r="VSI177" s="1"/>
      <c r="VSJ177" s="1"/>
      <c r="VSK177" s="1"/>
      <c r="VSL177" s="1"/>
      <c r="VSM177" s="1"/>
      <c r="VSN177" s="1"/>
      <c r="VSO177" s="1"/>
      <c r="VSP177" s="1"/>
      <c r="VSQ177" s="1"/>
      <c r="VSR177" s="1"/>
      <c r="VSS177" s="1"/>
      <c r="VST177" s="1"/>
      <c r="VSU177" s="1"/>
      <c r="VSV177" s="1"/>
      <c r="VSW177" s="1"/>
      <c r="VSX177" s="1"/>
      <c r="VSY177" s="1"/>
      <c r="VSZ177" s="1"/>
      <c r="VTA177" s="1"/>
      <c r="VTB177" s="1"/>
      <c r="VTC177" s="1"/>
      <c r="VTD177" s="1"/>
      <c r="VTE177" s="1"/>
      <c r="VTF177" s="1"/>
      <c r="VTG177" s="1"/>
      <c r="VTH177" s="1"/>
      <c r="VTI177" s="1"/>
      <c r="VTJ177" s="1"/>
      <c r="VTK177" s="1"/>
      <c r="VTL177" s="1"/>
      <c r="VTM177" s="1"/>
      <c r="VTN177" s="1"/>
      <c r="VTO177" s="1"/>
      <c r="VTP177" s="1"/>
      <c r="VTQ177" s="1"/>
      <c r="VTR177" s="1"/>
      <c r="VTS177" s="1"/>
      <c r="VTT177" s="1"/>
      <c r="VTU177" s="1"/>
      <c r="VTV177" s="1"/>
      <c r="VTW177" s="1"/>
      <c r="VTX177" s="1"/>
      <c r="VTY177" s="1"/>
      <c r="VTZ177" s="1"/>
      <c r="VUA177" s="1"/>
      <c r="VUB177" s="1"/>
      <c r="VUC177" s="1"/>
      <c r="VUD177" s="1"/>
      <c r="VUE177" s="1"/>
      <c r="VUF177" s="1"/>
      <c r="VUG177" s="1"/>
      <c r="VUH177" s="1"/>
      <c r="VUI177" s="1"/>
      <c r="VUJ177" s="1"/>
      <c r="VUK177" s="1"/>
      <c r="VUL177" s="1"/>
      <c r="VUM177" s="1"/>
      <c r="VUN177" s="1"/>
      <c r="VUO177" s="1"/>
      <c r="VUP177" s="1"/>
      <c r="VUQ177" s="1"/>
      <c r="VUR177" s="1"/>
      <c r="VUS177" s="1"/>
      <c r="VUT177" s="1"/>
      <c r="VUU177" s="1"/>
      <c r="VUV177" s="1"/>
      <c r="VUW177" s="1"/>
      <c r="VUX177" s="1"/>
      <c r="VUY177" s="1"/>
      <c r="VUZ177" s="1"/>
      <c r="VVA177" s="1"/>
      <c r="VVB177" s="1"/>
      <c r="VVC177" s="1"/>
      <c r="VVD177" s="1"/>
      <c r="VVE177" s="1"/>
      <c r="VVF177" s="1"/>
      <c r="VVG177" s="1"/>
      <c r="VVH177" s="1"/>
      <c r="VVI177" s="1"/>
      <c r="VVJ177" s="1"/>
      <c r="VVK177" s="1"/>
      <c r="VVL177" s="1"/>
      <c r="VVM177" s="1"/>
      <c r="VVN177" s="1"/>
      <c r="VVO177" s="1"/>
      <c r="VVP177" s="1"/>
      <c r="VVQ177" s="1"/>
      <c r="VVR177" s="1"/>
      <c r="VVS177" s="1"/>
      <c r="VVT177" s="1"/>
      <c r="VVU177" s="1"/>
      <c r="VVV177" s="1"/>
      <c r="VVW177" s="1"/>
      <c r="VVX177" s="1"/>
      <c r="VVY177" s="1"/>
      <c r="VVZ177" s="1"/>
      <c r="VWA177" s="1"/>
      <c r="VWB177" s="1"/>
      <c r="VWC177" s="1"/>
      <c r="VWD177" s="1"/>
      <c r="VWE177" s="1"/>
      <c r="VWF177" s="1"/>
      <c r="VWG177" s="1"/>
      <c r="VWH177" s="1"/>
      <c r="VWI177" s="1"/>
      <c r="VWJ177" s="1"/>
      <c r="VWK177" s="1"/>
      <c r="VWL177" s="1"/>
      <c r="VWM177" s="1"/>
      <c r="VWN177" s="1"/>
      <c r="VWO177" s="1"/>
      <c r="VWP177" s="1"/>
      <c r="VWQ177" s="1"/>
      <c r="VWR177" s="1"/>
      <c r="VWS177" s="1"/>
      <c r="VWT177" s="1"/>
      <c r="VWU177" s="1"/>
      <c r="VWV177" s="1"/>
      <c r="VWW177" s="1"/>
      <c r="VWX177" s="1"/>
      <c r="VWY177" s="1"/>
      <c r="VWZ177" s="1"/>
      <c r="VXA177" s="1"/>
      <c r="VXB177" s="1"/>
      <c r="VXC177" s="1"/>
      <c r="VXD177" s="1"/>
      <c r="VXE177" s="1"/>
      <c r="VXF177" s="1"/>
      <c r="VXG177" s="1"/>
      <c r="VXH177" s="1"/>
      <c r="VXI177" s="1"/>
      <c r="VXJ177" s="1"/>
      <c r="VXK177" s="1"/>
      <c r="VXL177" s="1"/>
      <c r="VXM177" s="1"/>
      <c r="VXN177" s="1"/>
      <c r="VXO177" s="1"/>
      <c r="VXP177" s="1"/>
      <c r="VXQ177" s="1"/>
      <c r="VXR177" s="1"/>
      <c r="VXS177" s="1"/>
      <c r="VXT177" s="1"/>
      <c r="VXU177" s="1"/>
      <c r="VXV177" s="1"/>
      <c r="VXW177" s="1"/>
      <c r="VXX177" s="1"/>
      <c r="VXY177" s="1"/>
      <c r="VXZ177" s="1"/>
      <c r="VYA177" s="1"/>
      <c r="VYB177" s="1"/>
      <c r="VYC177" s="1"/>
      <c r="VYD177" s="1"/>
      <c r="VYE177" s="1"/>
      <c r="VYF177" s="1"/>
      <c r="VYG177" s="1"/>
      <c r="VYH177" s="1"/>
      <c r="VYI177" s="1"/>
      <c r="VYJ177" s="1"/>
      <c r="VYK177" s="1"/>
      <c r="VYL177" s="1"/>
      <c r="VYM177" s="1"/>
      <c r="VYN177" s="1"/>
      <c r="VYO177" s="1"/>
      <c r="VYP177" s="1"/>
      <c r="VYQ177" s="1"/>
      <c r="VYR177" s="1"/>
      <c r="VYS177" s="1"/>
      <c r="VYT177" s="1"/>
      <c r="VYU177" s="1"/>
      <c r="VYV177" s="1"/>
      <c r="VYW177" s="1"/>
      <c r="VYX177" s="1"/>
      <c r="VYY177" s="1"/>
      <c r="VYZ177" s="1"/>
      <c r="VZA177" s="1"/>
      <c r="VZB177" s="1"/>
      <c r="VZC177" s="1"/>
      <c r="VZD177" s="1"/>
      <c r="VZE177" s="1"/>
      <c r="VZF177" s="1"/>
      <c r="VZG177" s="1"/>
      <c r="VZH177" s="1"/>
      <c r="VZI177" s="1"/>
      <c r="VZJ177" s="1"/>
      <c r="VZK177" s="1"/>
      <c r="VZL177" s="1"/>
      <c r="VZM177" s="1"/>
      <c r="VZN177" s="1"/>
      <c r="VZO177" s="1"/>
      <c r="VZP177" s="1"/>
      <c r="VZQ177" s="1"/>
      <c r="VZR177" s="1"/>
      <c r="VZS177" s="1"/>
      <c r="VZT177" s="1"/>
      <c r="VZU177" s="1"/>
      <c r="VZV177" s="1"/>
      <c r="VZW177" s="1"/>
      <c r="VZX177" s="1"/>
      <c r="VZY177" s="1"/>
      <c r="VZZ177" s="1"/>
      <c r="WAA177" s="1"/>
      <c r="WAB177" s="1"/>
      <c r="WAC177" s="1"/>
      <c r="WAD177" s="1"/>
      <c r="WAE177" s="1"/>
      <c r="WAF177" s="1"/>
      <c r="WAG177" s="1"/>
      <c r="WAH177" s="1"/>
      <c r="WAI177" s="1"/>
      <c r="WAJ177" s="1"/>
      <c r="WAK177" s="1"/>
      <c r="WAL177" s="1"/>
      <c r="WAM177" s="1"/>
      <c r="WAN177" s="1"/>
      <c r="WAO177" s="1"/>
      <c r="WAP177" s="1"/>
      <c r="WAQ177" s="1"/>
      <c r="WAR177" s="1"/>
      <c r="WAS177" s="1"/>
      <c r="WAT177" s="1"/>
      <c r="WAU177" s="1"/>
      <c r="WAV177" s="1"/>
      <c r="WAW177" s="1"/>
      <c r="WAX177" s="1"/>
      <c r="WAY177" s="1"/>
      <c r="WAZ177" s="1"/>
      <c r="WBA177" s="1"/>
      <c r="WBB177" s="1"/>
      <c r="WBC177" s="1"/>
      <c r="WBD177" s="1"/>
      <c r="WBE177" s="1"/>
      <c r="WBF177" s="1"/>
      <c r="WBG177" s="1"/>
      <c r="WBH177" s="1"/>
      <c r="WBI177" s="1"/>
      <c r="WBJ177" s="1"/>
      <c r="WBK177" s="1"/>
      <c r="WBL177" s="1"/>
      <c r="WBM177" s="1"/>
      <c r="WBN177" s="1"/>
      <c r="WBO177" s="1"/>
      <c r="WBP177" s="1"/>
      <c r="WBQ177" s="1"/>
      <c r="WBR177" s="1"/>
      <c r="WBS177" s="1"/>
      <c r="WBT177" s="1"/>
      <c r="WBU177" s="1"/>
      <c r="WBV177" s="1"/>
      <c r="WBW177" s="1"/>
      <c r="WBX177" s="1"/>
      <c r="WBY177" s="1"/>
      <c r="WBZ177" s="1"/>
      <c r="WCA177" s="1"/>
      <c r="WCB177" s="1"/>
      <c r="WCC177" s="1"/>
      <c r="WCD177" s="1"/>
      <c r="WCE177" s="1"/>
      <c r="WCF177" s="1"/>
      <c r="WCG177" s="1"/>
      <c r="WCH177" s="1"/>
      <c r="WCI177" s="1"/>
      <c r="WCJ177" s="1"/>
      <c r="WCK177" s="1"/>
      <c r="WCL177" s="1"/>
      <c r="WCM177" s="1"/>
      <c r="WCN177" s="1"/>
      <c r="WCO177" s="1"/>
      <c r="WCP177" s="1"/>
      <c r="WCQ177" s="1"/>
      <c r="WCR177" s="1"/>
      <c r="WCS177" s="1"/>
      <c r="WCT177" s="1"/>
      <c r="WCU177" s="1"/>
      <c r="WCV177" s="1"/>
      <c r="WCW177" s="1"/>
      <c r="WCX177" s="1"/>
      <c r="WCY177" s="1"/>
      <c r="WCZ177" s="1"/>
      <c r="WDA177" s="1"/>
      <c r="WDB177" s="1"/>
      <c r="WDC177" s="1"/>
      <c r="WDD177" s="1"/>
      <c r="WDE177" s="1"/>
      <c r="WDF177" s="1"/>
      <c r="WDG177" s="1"/>
      <c r="WDH177" s="1"/>
      <c r="WDI177" s="1"/>
      <c r="WDJ177" s="1"/>
      <c r="WDK177" s="1"/>
      <c r="WDL177" s="1"/>
      <c r="WDM177" s="1"/>
      <c r="WDN177" s="1"/>
      <c r="WDO177" s="1"/>
      <c r="WDP177" s="1"/>
      <c r="WDQ177" s="1"/>
      <c r="WDR177" s="1"/>
      <c r="WDS177" s="1"/>
      <c r="WDT177" s="1"/>
      <c r="WDU177" s="1"/>
      <c r="WDV177" s="1"/>
      <c r="WDW177" s="1"/>
      <c r="WDX177" s="1"/>
      <c r="WDY177" s="1"/>
      <c r="WDZ177" s="1"/>
      <c r="WEA177" s="1"/>
      <c r="WEB177" s="1"/>
      <c r="WEC177" s="1"/>
      <c r="WED177" s="1"/>
      <c r="WEE177" s="1"/>
      <c r="WEF177" s="1"/>
      <c r="WEG177" s="1"/>
      <c r="WEH177" s="1"/>
      <c r="WEI177" s="1"/>
      <c r="WEJ177" s="1"/>
      <c r="WEK177" s="1"/>
      <c r="WEL177" s="1"/>
      <c r="WEM177" s="1"/>
      <c r="WEN177" s="1"/>
      <c r="WEO177" s="1"/>
      <c r="WEP177" s="1"/>
      <c r="WEQ177" s="1"/>
      <c r="WER177" s="1"/>
      <c r="WES177" s="1"/>
      <c r="WET177" s="1"/>
      <c r="WEU177" s="1"/>
      <c r="WEV177" s="1"/>
      <c r="WEW177" s="1"/>
      <c r="WEX177" s="1"/>
      <c r="WEY177" s="1"/>
      <c r="WEZ177" s="1"/>
      <c r="WFA177" s="1"/>
      <c r="WFB177" s="1"/>
      <c r="WFC177" s="1"/>
      <c r="WFD177" s="1"/>
      <c r="WFE177" s="1"/>
      <c r="WFF177" s="1"/>
      <c r="WFG177" s="1"/>
      <c r="WFH177" s="1"/>
      <c r="WFI177" s="1"/>
      <c r="WFJ177" s="1"/>
      <c r="WFK177" s="1"/>
      <c r="WFL177" s="1"/>
      <c r="WFM177" s="1"/>
      <c r="WFN177" s="1"/>
      <c r="WFO177" s="1"/>
      <c r="WFP177" s="1"/>
      <c r="WFQ177" s="1"/>
      <c r="WFR177" s="1"/>
      <c r="WFS177" s="1"/>
      <c r="WFT177" s="1"/>
      <c r="WFU177" s="1"/>
      <c r="WFV177" s="1"/>
      <c r="WFW177" s="1"/>
      <c r="WFX177" s="1"/>
      <c r="WFY177" s="1"/>
      <c r="WFZ177" s="1"/>
      <c r="WGA177" s="1"/>
      <c r="WGB177" s="1"/>
      <c r="WGC177" s="1"/>
      <c r="WGD177" s="1"/>
      <c r="WGE177" s="1"/>
      <c r="WGF177" s="1"/>
      <c r="WGG177" s="1"/>
      <c r="WGH177" s="1"/>
      <c r="WGI177" s="1"/>
      <c r="WGJ177" s="1"/>
      <c r="WGK177" s="1"/>
      <c r="WGL177" s="1"/>
      <c r="WGM177" s="1"/>
      <c r="WGN177" s="1"/>
      <c r="WGO177" s="1"/>
      <c r="WGP177" s="1"/>
      <c r="WGQ177" s="1"/>
      <c r="WGR177" s="1"/>
      <c r="WGS177" s="1"/>
      <c r="WGT177" s="1"/>
      <c r="WGU177" s="1"/>
      <c r="WGV177" s="1"/>
      <c r="WGW177" s="1"/>
      <c r="WGX177" s="1"/>
      <c r="WGY177" s="1"/>
      <c r="WGZ177" s="1"/>
      <c r="WHA177" s="1"/>
      <c r="WHB177" s="1"/>
      <c r="WHC177" s="1"/>
      <c r="WHD177" s="1"/>
      <c r="WHE177" s="1"/>
      <c r="WHF177" s="1"/>
      <c r="WHG177" s="1"/>
      <c r="WHH177" s="1"/>
      <c r="WHI177" s="1"/>
      <c r="WHJ177" s="1"/>
      <c r="WHK177" s="1"/>
      <c r="WHL177" s="1"/>
      <c r="WHM177" s="1"/>
      <c r="WHN177" s="1"/>
      <c r="WHO177" s="1"/>
      <c r="WHP177" s="1"/>
      <c r="WHQ177" s="1"/>
      <c r="WHR177" s="1"/>
      <c r="WHS177" s="1"/>
      <c r="WHT177" s="1"/>
      <c r="WHU177" s="1"/>
      <c r="WHV177" s="1"/>
      <c r="WHW177" s="1"/>
      <c r="WHX177" s="1"/>
      <c r="WHY177" s="1"/>
      <c r="WHZ177" s="1"/>
      <c r="WIA177" s="1"/>
      <c r="WIB177" s="1"/>
      <c r="WIC177" s="1"/>
      <c r="WID177" s="1"/>
      <c r="WIE177" s="1"/>
      <c r="WIF177" s="1"/>
      <c r="WIG177" s="1"/>
      <c r="WIH177" s="1"/>
      <c r="WII177" s="1"/>
      <c r="WIJ177" s="1"/>
      <c r="WIK177" s="1"/>
      <c r="WIL177" s="1"/>
      <c r="WIM177" s="1"/>
      <c r="WIN177" s="1"/>
      <c r="WIO177" s="1"/>
      <c r="WIP177" s="1"/>
      <c r="WIQ177" s="1"/>
      <c r="WIR177" s="1"/>
      <c r="WIS177" s="1"/>
      <c r="WIT177" s="1"/>
      <c r="WIU177" s="1"/>
      <c r="WIV177" s="1"/>
      <c r="WIW177" s="1"/>
      <c r="WIX177" s="1"/>
      <c r="WIY177" s="1"/>
      <c r="WIZ177" s="1"/>
      <c r="WJA177" s="1"/>
      <c r="WJB177" s="1"/>
      <c r="WJC177" s="1"/>
      <c r="WJD177" s="1"/>
      <c r="WJE177" s="1"/>
      <c r="WJF177" s="1"/>
      <c r="WJG177" s="1"/>
      <c r="WJH177" s="1"/>
      <c r="WJI177" s="1"/>
      <c r="WJJ177" s="1"/>
      <c r="WJK177" s="1"/>
      <c r="WJL177" s="1"/>
      <c r="WJM177" s="1"/>
      <c r="WJN177" s="1"/>
      <c r="WJO177" s="1"/>
      <c r="WJP177" s="1"/>
      <c r="WJQ177" s="1"/>
      <c r="WJR177" s="1"/>
      <c r="WJS177" s="1"/>
      <c r="WJT177" s="1"/>
      <c r="WJU177" s="1"/>
      <c r="WJV177" s="1"/>
      <c r="WJW177" s="1"/>
      <c r="WJX177" s="1"/>
      <c r="WJY177" s="1"/>
      <c r="WJZ177" s="1"/>
      <c r="WKA177" s="1"/>
      <c r="WKB177" s="1"/>
      <c r="WKC177" s="1"/>
      <c r="WKD177" s="1"/>
      <c r="WKE177" s="1"/>
      <c r="WKF177" s="1"/>
      <c r="WKG177" s="1"/>
      <c r="WKH177" s="1"/>
      <c r="WKI177" s="1"/>
      <c r="WKJ177" s="1"/>
      <c r="WKK177" s="1"/>
      <c r="WKL177" s="1"/>
      <c r="WKM177" s="1"/>
      <c r="WKN177" s="1"/>
      <c r="WKO177" s="1"/>
      <c r="WKP177" s="1"/>
      <c r="WKQ177" s="1"/>
      <c r="WKR177" s="1"/>
      <c r="WKS177" s="1"/>
      <c r="WKT177" s="1"/>
      <c r="WKU177" s="1"/>
      <c r="WKV177" s="1"/>
      <c r="WKW177" s="1"/>
      <c r="WKX177" s="1"/>
      <c r="WKY177" s="1"/>
      <c r="WKZ177" s="1"/>
      <c r="WLA177" s="1"/>
      <c r="WLB177" s="1"/>
      <c r="WLC177" s="1"/>
      <c r="WLD177" s="1"/>
      <c r="WLE177" s="1"/>
      <c r="WLF177" s="1"/>
      <c r="WLG177" s="1"/>
      <c r="WLH177" s="1"/>
      <c r="WLI177" s="1"/>
      <c r="WLJ177" s="1"/>
      <c r="WLK177" s="1"/>
      <c r="WLL177" s="1"/>
      <c r="WLM177" s="1"/>
      <c r="WLN177" s="1"/>
      <c r="WLO177" s="1"/>
      <c r="WLP177" s="1"/>
      <c r="WLQ177" s="1"/>
      <c r="WLR177" s="1"/>
      <c r="WLS177" s="1"/>
      <c r="WLT177" s="1"/>
      <c r="WLU177" s="1"/>
      <c r="WLV177" s="1"/>
      <c r="WLW177" s="1"/>
      <c r="WLX177" s="1"/>
      <c r="WLY177" s="1"/>
      <c r="WLZ177" s="1"/>
      <c r="WMA177" s="1"/>
      <c r="WMB177" s="1"/>
      <c r="WMC177" s="1"/>
      <c r="WMD177" s="1"/>
      <c r="WME177" s="1"/>
      <c r="WMF177" s="1"/>
      <c r="WMG177" s="1"/>
      <c r="WMH177" s="1"/>
      <c r="WMI177" s="1"/>
      <c r="WMJ177" s="1"/>
      <c r="WMK177" s="1"/>
      <c r="WML177" s="1"/>
      <c r="WMM177" s="1"/>
      <c r="WMN177" s="1"/>
      <c r="WMO177" s="1"/>
      <c r="WMP177" s="1"/>
      <c r="WMQ177" s="1"/>
      <c r="WMR177" s="1"/>
      <c r="WMS177" s="1"/>
      <c r="WMT177" s="1"/>
      <c r="WMU177" s="1"/>
      <c r="WMV177" s="1"/>
      <c r="WMW177" s="1"/>
      <c r="WMX177" s="1"/>
      <c r="WMY177" s="1"/>
      <c r="WMZ177" s="1"/>
      <c r="WNA177" s="1"/>
      <c r="WNB177" s="1"/>
      <c r="WNC177" s="1"/>
      <c r="WND177" s="1"/>
      <c r="WNE177" s="1"/>
      <c r="WNF177" s="1"/>
      <c r="WNG177" s="1"/>
      <c r="WNH177" s="1"/>
      <c r="WNI177" s="1"/>
      <c r="WNJ177" s="1"/>
      <c r="WNK177" s="1"/>
      <c r="WNL177" s="1"/>
      <c r="WNM177" s="1"/>
      <c r="WNN177" s="1"/>
      <c r="WNO177" s="1"/>
      <c r="WNP177" s="1"/>
      <c r="WNQ177" s="1"/>
      <c r="WNR177" s="1"/>
      <c r="WNS177" s="1"/>
      <c r="WNT177" s="1"/>
      <c r="WNU177" s="1"/>
      <c r="WNV177" s="1"/>
      <c r="WNW177" s="1"/>
      <c r="WNX177" s="1"/>
      <c r="WNY177" s="1"/>
      <c r="WNZ177" s="1"/>
      <c r="WOA177" s="1"/>
      <c r="WOB177" s="1"/>
      <c r="WOC177" s="1"/>
      <c r="WOD177" s="1"/>
      <c r="WOE177" s="1"/>
      <c r="WOF177" s="1"/>
      <c r="WOG177" s="1"/>
      <c r="WOH177" s="1"/>
      <c r="WOI177" s="1"/>
      <c r="WOJ177" s="1"/>
      <c r="WOK177" s="1"/>
      <c r="WOL177" s="1"/>
      <c r="WOM177" s="1"/>
      <c r="WON177" s="1"/>
      <c r="WOO177" s="1"/>
      <c r="WOP177" s="1"/>
      <c r="WOQ177" s="1"/>
      <c r="WOR177" s="1"/>
      <c r="WOS177" s="1"/>
      <c r="WOT177" s="1"/>
      <c r="WOU177" s="1"/>
      <c r="WOV177" s="1"/>
      <c r="WOW177" s="1"/>
      <c r="WOX177" s="1"/>
      <c r="WOY177" s="1"/>
      <c r="WOZ177" s="1"/>
      <c r="WPA177" s="1"/>
      <c r="WPB177" s="1"/>
      <c r="WPC177" s="1"/>
      <c r="WPD177" s="1"/>
      <c r="WPE177" s="1"/>
      <c r="WPF177" s="1"/>
      <c r="WPG177" s="1"/>
      <c r="WPH177" s="1"/>
      <c r="WPI177" s="1"/>
      <c r="WPJ177" s="1"/>
      <c r="WPK177" s="1"/>
      <c r="WPL177" s="1"/>
      <c r="WPM177" s="1"/>
      <c r="WPN177" s="1"/>
      <c r="WPO177" s="1"/>
      <c r="WPP177" s="1"/>
      <c r="WPQ177" s="1"/>
      <c r="WPR177" s="1"/>
      <c r="WPS177" s="1"/>
      <c r="WPT177" s="1"/>
      <c r="WPU177" s="1"/>
      <c r="WPV177" s="1"/>
      <c r="WPW177" s="1"/>
      <c r="WPX177" s="1"/>
      <c r="WPY177" s="1"/>
      <c r="WPZ177" s="1"/>
      <c r="WQA177" s="1"/>
      <c r="WQB177" s="1"/>
      <c r="WQC177" s="1"/>
      <c r="WQD177" s="1"/>
      <c r="WQE177" s="1"/>
      <c r="WQF177" s="1"/>
      <c r="WQG177" s="1"/>
      <c r="WQH177" s="1"/>
      <c r="WQI177" s="1"/>
      <c r="WQJ177" s="1"/>
      <c r="WQK177" s="1"/>
      <c r="WQL177" s="1"/>
      <c r="WQM177" s="1"/>
      <c r="WQN177" s="1"/>
      <c r="WQO177" s="1"/>
      <c r="WQP177" s="1"/>
      <c r="WQQ177" s="1"/>
      <c r="WQR177" s="1"/>
      <c r="WQS177" s="1"/>
      <c r="WQT177" s="1"/>
      <c r="WQU177" s="1"/>
      <c r="WQV177" s="1"/>
      <c r="WQW177" s="1"/>
      <c r="WQX177" s="1"/>
      <c r="WQY177" s="1"/>
      <c r="WQZ177" s="1"/>
      <c r="WRA177" s="1"/>
      <c r="WRB177" s="1"/>
      <c r="WRC177" s="1"/>
      <c r="WRD177" s="1"/>
      <c r="WRE177" s="1"/>
      <c r="WRF177" s="1"/>
      <c r="WRG177" s="1"/>
      <c r="WRH177" s="1"/>
      <c r="WRI177" s="1"/>
      <c r="WRJ177" s="1"/>
      <c r="WRK177" s="1"/>
      <c r="WRL177" s="1"/>
      <c r="WRM177" s="1"/>
      <c r="WRN177" s="1"/>
      <c r="WRO177" s="1"/>
      <c r="WRP177" s="1"/>
      <c r="WRQ177" s="1"/>
      <c r="WRR177" s="1"/>
      <c r="WRS177" s="1"/>
      <c r="WRT177" s="1"/>
      <c r="WRU177" s="1"/>
      <c r="WRV177" s="1"/>
      <c r="WRW177" s="1"/>
      <c r="WRX177" s="1"/>
      <c r="WRY177" s="1"/>
      <c r="WRZ177" s="1"/>
      <c r="WSA177" s="1"/>
      <c r="WSB177" s="1"/>
      <c r="WSC177" s="1"/>
      <c r="WSD177" s="1"/>
      <c r="WSE177" s="1"/>
      <c r="WSF177" s="1"/>
      <c r="WSG177" s="1"/>
      <c r="WSH177" s="1"/>
      <c r="WSI177" s="1"/>
      <c r="WSJ177" s="1"/>
      <c r="WSK177" s="1"/>
      <c r="WSL177" s="1"/>
      <c r="WSM177" s="1"/>
      <c r="WSN177" s="1"/>
      <c r="WSO177" s="1"/>
      <c r="WSP177" s="1"/>
      <c r="WSQ177" s="1"/>
      <c r="WSR177" s="1"/>
      <c r="WSS177" s="1"/>
      <c r="WST177" s="1"/>
      <c r="WSU177" s="1"/>
      <c r="WSV177" s="1"/>
      <c r="WSW177" s="1"/>
      <c r="WSX177" s="1"/>
      <c r="WSY177" s="1"/>
      <c r="WSZ177" s="1"/>
      <c r="WTA177" s="1"/>
      <c r="WTB177" s="1"/>
      <c r="WTC177" s="1"/>
      <c r="WTD177" s="1"/>
      <c r="WTE177" s="1"/>
      <c r="WTF177" s="1"/>
      <c r="WTG177" s="1"/>
      <c r="WTH177" s="1"/>
      <c r="WTI177" s="1"/>
      <c r="WTJ177" s="1"/>
      <c r="WTK177" s="1"/>
      <c r="WTL177" s="1"/>
      <c r="WTM177" s="1"/>
      <c r="WTN177" s="1"/>
      <c r="WTO177" s="1"/>
      <c r="WTP177" s="1"/>
      <c r="WTQ177" s="1"/>
      <c r="WTR177" s="1"/>
      <c r="WTS177" s="1"/>
      <c r="WTT177" s="1"/>
      <c r="WTU177" s="1"/>
      <c r="WTV177" s="1"/>
      <c r="WTW177" s="1"/>
      <c r="WTX177" s="1"/>
      <c r="WTY177" s="1"/>
      <c r="WTZ177" s="1"/>
      <c r="WUA177" s="1"/>
      <c r="WUB177" s="1"/>
      <c r="WUC177" s="1"/>
      <c r="WUD177" s="1"/>
      <c r="WUE177" s="1"/>
      <c r="WUF177" s="1"/>
      <c r="WUG177" s="1"/>
      <c r="WUH177" s="1"/>
      <c r="WUI177" s="1"/>
      <c r="WUJ177" s="1"/>
      <c r="WUK177" s="1"/>
      <c r="WUL177" s="1"/>
      <c r="WUM177" s="1"/>
      <c r="WUN177" s="1"/>
      <c r="WUO177" s="1"/>
      <c r="WUP177" s="1"/>
      <c r="WUQ177" s="1"/>
      <c r="WUR177" s="1"/>
      <c r="WUS177" s="1"/>
      <c r="WUT177" s="1"/>
      <c r="WUU177" s="1"/>
      <c r="WUV177" s="1"/>
      <c r="WUW177" s="1"/>
      <c r="WUX177" s="1"/>
      <c r="WUY177" s="1"/>
      <c r="WUZ177" s="1"/>
      <c r="WVA177" s="1"/>
      <c r="WVB177" s="1"/>
      <c r="WVC177" s="1"/>
      <c r="WVD177" s="1"/>
      <c r="WVE177" s="1"/>
      <c r="WVF177" s="1"/>
      <c r="WVG177" s="1"/>
      <c r="WVH177" s="1"/>
      <c r="WVI177" s="1"/>
      <c r="WVJ177" s="1"/>
      <c r="WVK177" s="1"/>
      <c r="WVL177" s="1"/>
      <c r="WVM177" s="1"/>
      <c r="WVN177" s="1"/>
      <c r="WVO177" s="1"/>
      <c r="WVP177" s="1"/>
      <c r="WVQ177" s="1"/>
      <c r="WVR177" s="1"/>
      <c r="WVS177" s="1"/>
      <c r="WVT177" s="1"/>
      <c r="WVU177" s="1"/>
      <c r="WVV177" s="1"/>
      <c r="WVW177" s="1"/>
      <c r="WVX177" s="1"/>
      <c r="WVY177" s="1"/>
      <c r="WVZ177" s="1"/>
      <c r="WWA177" s="1"/>
      <c r="WWB177" s="1"/>
      <c r="WWC177" s="1"/>
      <c r="WWD177" s="1"/>
      <c r="WWE177" s="1"/>
      <c r="WWF177" s="1"/>
      <c r="WWG177" s="1"/>
      <c r="WWH177" s="1"/>
      <c r="WWI177" s="1"/>
      <c r="WWJ177" s="1"/>
      <c r="WWK177" s="1"/>
      <c r="WWL177" s="1"/>
      <c r="WWM177" s="1"/>
      <c r="WWN177" s="1"/>
      <c r="WWO177" s="1"/>
      <c r="WWP177" s="1"/>
      <c r="WWQ177" s="1"/>
      <c r="WWR177" s="1"/>
      <c r="WWS177" s="1"/>
      <c r="WWT177" s="1"/>
      <c r="WWU177" s="1"/>
      <c r="WWV177" s="1"/>
      <c r="WWW177" s="1"/>
      <c r="WWX177" s="1"/>
      <c r="WWY177" s="1"/>
      <c r="WWZ177" s="1"/>
      <c r="WXA177" s="1"/>
      <c r="WXB177" s="1"/>
      <c r="WXC177" s="1"/>
      <c r="WXD177" s="1"/>
      <c r="WXE177" s="1"/>
      <c r="WXF177" s="1"/>
      <c r="WXG177" s="1"/>
      <c r="WXH177" s="1"/>
      <c r="WXI177" s="1"/>
      <c r="WXJ177" s="1"/>
      <c r="WXK177" s="1"/>
      <c r="WXL177" s="1"/>
      <c r="WXM177" s="1"/>
      <c r="WXN177" s="1"/>
      <c r="WXO177" s="1"/>
      <c r="WXP177" s="1"/>
      <c r="WXQ177" s="1"/>
      <c r="WXR177" s="1"/>
      <c r="WXS177" s="1"/>
      <c r="WXT177" s="1"/>
      <c r="WXU177" s="1"/>
      <c r="WXV177" s="1"/>
      <c r="WXW177" s="1"/>
      <c r="WXX177" s="1"/>
      <c r="WXY177" s="1"/>
      <c r="WXZ177" s="1"/>
      <c r="WYA177" s="1"/>
      <c r="WYB177" s="1"/>
      <c r="WYC177" s="1"/>
      <c r="WYD177" s="1"/>
      <c r="WYE177" s="1"/>
      <c r="WYF177" s="1"/>
      <c r="WYG177" s="1"/>
      <c r="WYH177" s="1"/>
      <c r="WYI177" s="1"/>
      <c r="WYJ177" s="1"/>
      <c r="WYK177" s="1"/>
      <c r="WYL177" s="1"/>
      <c r="WYM177" s="1"/>
      <c r="WYN177" s="1"/>
      <c r="WYO177" s="1"/>
      <c r="WYP177" s="1"/>
      <c r="WYQ177" s="1"/>
      <c r="WYR177" s="1"/>
      <c r="WYS177" s="1"/>
      <c r="WYT177" s="1"/>
      <c r="WYU177" s="1"/>
      <c r="WYV177" s="1"/>
      <c r="WYW177" s="1"/>
      <c r="WYX177" s="1"/>
      <c r="WYY177" s="1"/>
      <c r="WYZ177" s="1"/>
      <c r="WZA177" s="1"/>
      <c r="WZB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row>
    <row r="178" spans="1:16335" s="12" customFormat="1" ht="15">
      <c r="A178" s="70"/>
      <c r="B178" s="11"/>
      <c r="C178" s="1706"/>
      <c r="D178" s="1706"/>
      <c r="E178" s="1706"/>
      <c r="F178" s="1706"/>
      <c r="G178" s="1706"/>
      <c r="H178" s="1706"/>
      <c r="I178" s="1706"/>
      <c r="J178" s="1706"/>
      <c r="K178" s="1706"/>
      <c r="L178" s="1706"/>
      <c r="M178" s="1706"/>
      <c r="N178" s="63"/>
      <c r="O178" s="63"/>
      <c r="P178" s="63"/>
      <c r="Q178" s="63"/>
      <c r="R178" s="63"/>
      <c r="S178" s="63"/>
      <c r="T178" s="63"/>
      <c r="U178" s="63"/>
      <c r="V178" s="7"/>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c r="JY178" s="1"/>
      <c r="JZ178" s="1"/>
      <c r="KA178" s="1"/>
      <c r="KB178" s="1"/>
      <c r="KC178" s="1"/>
      <c r="KD178" s="1"/>
      <c r="KE178" s="1"/>
      <c r="KF178" s="1"/>
      <c r="KG178" s="1"/>
      <c r="KH178" s="1"/>
      <c r="KI178" s="1"/>
      <c r="KJ178" s="1"/>
      <c r="KK178" s="1"/>
      <c r="KL178" s="1"/>
      <c r="KM178" s="1"/>
      <c r="KN178" s="1"/>
      <c r="KO178" s="1"/>
      <c r="KP178" s="1"/>
      <c r="KQ178" s="1"/>
      <c r="KR178" s="1"/>
      <c r="KS178" s="1"/>
      <c r="KT178" s="1"/>
      <c r="KU178" s="1"/>
      <c r="KV178" s="1"/>
      <c r="KW178" s="1"/>
      <c r="KX178" s="1"/>
      <c r="KY178" s="1"/>
      <c r="KZ178" s="1"/>
      <c r="LA178" s="1"/>
      <c r="LB178" s="1"/>
      <c r="LC178" s="1"/>
      <c r="LD178" s="1"/>
      <c r="LE178" s="1"/>
      <c r="LF178" s="1"/>
      <c r="LG178" s="1"/>
      <c r="LH178" s="1"/>
      <c r="LI178" s="1"/>
      <c r="LJ178" s="1"/>
      <c r="LK178" s="1"/>
      <c r="LL178" s="1"/>
      <c r="LM178" s="1"/>
      <c r="LN178" s="1"/>
      <c r="LO178" s="1"/>
      <c r="LP178" s="1"/>
      <c r="LQ178" s="1"/>
      <c r="LR178" s="1"/>
      <c r="LS178" s="1"/>
      <c r="LT178" s="1"/>
      <c r="LU178" s="1"/>
      <c r="LV178" s="1"/>
      <c r="LW178" s="1"/>
      <c r="LX178" s="1"/>
      <c r="LY178" s="1"/>
      <c r="LZ178" s="1"/>
      <c r="MA178" s="1"/>
      <c r="MB178" s="1"/>
      <c r="MC178" s="1"/>
      <c r="MD178" s="1"/>
      <c r="ME178" s="1"/>
      <c r="MF178" s="1"/>
      <c r="MG178" s="1"/>
      <c r="MH178" s="1"/>
      <c r="MI178" s="1"/>
      <c r="MJ178" s="1"/>
      <c r="MK178" s="1"/>
      <c r="ML178" s="1"/>
      <c r="MM178" s="1"/>
      <c r="MN178" s="1"/>
      <c r="MO178" s="1"/>
      <c r="MP178" s="1"/>
      <c r="MQ178" s="1"/>
      <c r="MR178" s="1"/>
      <c r="MS178" s="1"/>
      <c r="MT178" s="1"/>
      <c r="MU178" s="1"/>
      <c r="MV178" s="1"/>
      <c r="MW178" s="1"/>
      <c r="MX178" s="1"/>
      <c r="MY178" s="1"/>
      <c r="MZ178" s="1"/>
      <c r="NA178" s="1"/>
      <c r="NB178" s="1"/>
      <c r="NC178" s="1"/>
      <c r="ND178" s="1"/>
      <c r="NE178" s="1"/>
      <c r="NF178" s="1"/>
      <c r="NG178" s="1"/>
      <c r="NH178" s="1"/>
      <c r="NI178" s="1"/>
      <c r="NJ178" s="1"/>
      <c r="NK178" s="1"/>
      <c r="NL178" s="1"/>
      <c r="NM178" s="1"/>
      <c r="NN178" s="1"/>
      <c r="NO178" s="1"/>
      <c r="NP178" s="1"/>
      <c r="NQ178" s="1"/>
      <c r="NR178" s="1"/>
      <c r="NS178" s="1"/>
      <c r="NT178" s="1"/>
      <c r="NU178" s="1"/>
      <c r="NV178" s="1"/>
      <c r="NW178" s="1"/>
      <c r="NX178" s="1"/>
      <c r="NY178" s="1"/>
      <c r="NZ178" s="1"/>
      <c r="OA178" s="1"/>
      <c r="OB178" s="1"/>
      <c r="OC178" s="1"/>
      <c r="OD178" s="1"/>
      <c r="OE178" s="1"/>
      <c r="OF178" s="1"/>
      <c r="OG178" s="1"/>
      <c r="OH178" s="1"/>
      <c r="OI178" s="1"/>
      <c r="OJ178" s="1"/>
      <c r="OK178" s="1"/>
      <c r="OL178" s="1"/>
      <c r="OM178" s="1"/>
      <c r="ON178" s="1"/>
      <c r="OO178" s="1"/>
      <c r="OP178" s="1"/>
      <c r="OQ178" s="1"/>
      <c r="OR178" s="1"/>
      <c r="OS178" s="1"/>
      <c r="OT178" s="1"/>
      <c r="OU178" s="1"/>
      <c r="OV178" s="1"/>
      <c r="OW178" s="1"/>
      <c r="OX178" s="1"/>
      <c r="OY178" s="1"/>
      <c r="OZ178" s="1"/>
      <c r="PA178" s="1"/>
      <c r="PB178" s="1"/>
      <c r="PC178" s="1"/>
      <c r="PD178" s="1"/>
      <c r="PE178" s="1"/>
      <c r="PF178" s="1"/>
      <c r="PG178" s="1"/>
      <c r="PH178" s="1"/>
      <c r="PI178" s="1"/>
      <c r="PJ178" s="1"/>
      <c r="PK178" s="1"/>
      <c r="PL178" s="1"/>
      <c r="PM178" s="1"/>
      <c r="PN178" s="1"/>
      <c r="PO178" s="1"/>
      <c r="PP178" s="1"/>
      <c r="PQ178" s="1"/>
      <c r="PR178" s="1"/>
      <c r="PS178" s="1"/>
      <c r="PT178" s="1"/>
      <c r="PU178" s="1"/>
      <c r="PV178" s="1"/>
      <c r="PW178" s="1"/>
      <c r="PX178" s="1"/>
      <c r="PY178" s="1"/>
      <c r="PZ178" s="1"/>
      <c r="QA178" s="1"/>
      <c r="QB178" s="1"/>
      <c r="QC178" s="1"/>
      <c r="QD178" s="1"/>
      <c r="QE178" s="1"/>
      <c r="QF178" s="1"/>
      <c r="QG178" s="1"/>
      <c r="QH178" s="1"/>
      <c r="QI178" s="1"/>
      <c r="QJ178" s="1"/>
      <c r="QK178" s="1"/>
      <c r="QL178" s="1"/>
      <c r="QM178" s="1"/>
      <c r="QN178" s="1"/>
      <c r="QO178" s="1"/>
      <c r="QP178" s="1"/>
      <c r="QQ178" s="1"/>
      <c r="QR178" s="1"/>
      <c r="QS178" s="1"/>
      <c r="QT178" s="1"/>
      <c r="QU178" s="1"/>
      <c r="QV178" s="1"/>
      <c r="QW178" s="1"/>
      <c r="QX178" s="1"/>
      <c r="QY178" s="1"/>
      <c r="QZ178" s="1"/>
      <c r="RA178" s="1"/>
      <c r="RB178" s="1"/>
      <c r="RC178" s="1"/>
      <c r="RD178" s="1"/>
      <c r="RE178" s="1"/>
      <c r="RF178" s="1"/>
      <c r="RG178" s="1"/>
      <c r="RH178" s="1"/>
      <c r="RI178" s="1"/>
      <c r="RJ178" s="1"/>
      <c r="RK178" s="1"/>
      <c r="RL178" s="1"/>
      <c r="RM178" s="1"/>
      <c r="RN178" s="1"/>
      <c r="RO178" s="1"/>
      <c r="RP178" s="1"/>
      <c r="RQ178" s="1"/>
      <c r="RR178" s="1"/>
      <c r="RS178" s="1"/>
      <c r="RT178" s="1"/>
      <c r="RU178" s="1"/>
      <c r="RV178" s="1"/>
      <c r="RW178" s="1"/>
      <c r="RX178" s="1"/>
      <c r="RY178" s="1"/>
      <c r="RZ178" s="1"/>
      <c r="SA178" s="1"/>
      <c r="SB178" s="1"/>
      <c r="SC178" s="1"/>
      <c r="SD178" s="1"/>
      <c r="SE178" s="1"/>
      <c r="SF178" s="1"/>
      <c r="SG178" s="1"/>
      <c r="SH178" s="1"/>
      <c r="SI178" s="1"/>
      <c r="SJ178" s="1"/>
      <c r="SK178" s="1"/>
      <c r="SL178" s="1"/>
      <c r="SM178" s="1"/>
      <c r="SN178" s="1"/>
      <c r="SO178" s="1"/>
      <c r="SP178" s="1"/>
      <c r="SQ178" s="1"/>
      <c r="SR178" s="1"/>
      <c r="SS178" s="1"/>
      <c r="ST178" s="1"/>
      <c r="SU178" s="1"/>
      <c r="SV178" s="1"/>
      <c r="SW178" s="1"/>
      <c r="SX178" s="1"/>
      <c r="SY178" s="1"/>
      <c r="SZ178" s="1"/>
      <c r="TA178" s="1"/>
      <c r="TB178" s="1"/>
      <c r="TC178" s="1"/>
      <c r="TD178" s="1"/>
      <c r="TE178" s="1"/>
      <c r="TF178" s="1"/>
      <c r="TG178" s="1"/>
      <c r="TH178" s="1"/>
      <c r="TI178" s="1"/>
      <c r="TJ178" s="1"/>
      <c r="TK178" s="1"/>
      <c r="TL178" s="1"/>
      <c r="TM178" s="1"/>
      <c r="TN178" s="1"/>
      <c r="TO178" s="1"/>
      <c r="TP178" s="1"/>
      <c r="TQ178" s="1"/>
      <c r="TR178" s="1"/>
      <c r="TS178" s="1"/>
      <c r="TT178" s="1"/>
      <c r="TU178" s="1"/>
      <c r="TV178" s="1"/>
      <c r="TW178" s="1"/>
      <c r="TX178" s="1"/>
      <c r="TY178" s="1"/>
      <c r="TZ178" s="1"/>
      <c r="UA178" s="1"/>
      <c r="UB178" s="1"/>
      <c r="UC178" s="1"/>
      <c r="UD178" s="1"/>
      <c r="UE178" s="1"/>
      <c r="UF178" s="1"/>
      <c r="UG178" s="1"/>
      <c r="UH178" s="1"/>
      <c r="UI178" s="1"/>
      <c r="UJ178" s="1"/>
      <c r="UK178" s="1"/>
      <c r="UL178" s="1"/>
      <c r="UM178" s="1"/>
      <c r="UN178" s="1"/>
      <c r="UO178" s="1"/>
      <c r="UP178" s="1"/>
      <c r="UQ178" s="1"/>
      <c r="UR178" s="1"/>
      <c r="US178" s="1"/>
      <c r="UT178" s="1"/>
      <c r="UU178" s="1"/>
      <c r="UV178" s="1"/>
      <c r="UW178" s="1"/>
      <c r="UX178" s="1"/>
      <c r="UY178" s="1"/>
      <c r="UZ178" s="1"/>
      <c r="VA178" s="1"/>
      <c r="VB178" s="1"/>
      <c r="VC178" s="1"/>
      <c r="VD178" s="1"/>
      <c r="VE178" s="1"/>
      <c r="VF178" s="1"/>
      <c r="VG178" s="1"/>
      <c r="VH178" s="1"/>
      <c r="VI178" s="1"/>
      <c r="VJ178" s="1"/>
      <c r="VK178" s="1"/>
      <c r="VL178" s="1"/>
      <c r="VM178" s="1"/>
      <c r="VN178" s="1"/>
      <c r="VO178" s="1"/>
      <c r="VP178" s="1"/>
      <c r="VQ178" s="1"/>
      <c r="VR178" s="1"/>
      <c r="VS178" s="1"/>
      <c r="VT178" s="1"/>
      <c r="VU178" s="1"/>
      <c r="VV178" s="1"/>
      <c r="VW178" s="1"/>
      <c r="VX178" s="1"/>
      <c r="VY178" s="1"/>
      <c r="VZ178" s="1"/>
      <c r="WA178" s="1"/>
      <c r="WB178" s="1"/>
      <c r="WC178" s="1"/>
      <c r="WD178" s="1"/>
      <c r="WE178" s="1"/>
      <c r="WF178" s="1"/>
      <c r="WG178" s="1"/>
      <c r="WH178" s="1"/>
      <c r="WI178" s="1"/>
      <c r="WJ178" s="1"/>
      <c r="WK178" s="1"/>
      <c r="WL178" s="1"/>
      <c r="WM178" s="1"/>
      <c r="WN178" s="1"/>
      <c r="WO178" s="1"/>
      <c r="WP178" s="1"/>
      <c r="WQ178" s="1"/>
      <c r="WR178" s="1"/>
      <c r="WS178" s="1"/>
      <c r="WT178" s="1"/>
      <c r="WU178" s="1"/>
      <c r="WV178" s="1"/>
      <c r="WW178" s="1"/>
      <c r="WX178" s="1"/>
      <c r="WY178" s="1"/>
      <c r="WZ178" s="1"/>
      <c r="XA178" s="1"/>
      <c r="XB178" s="1"/>
      <c r="XC178" s="1"/>
      <c r="XD178" s="1"/>
      <c r="XE178" s="1"/>
      <c r="XF178" s="1"/>
      <c r="XG178" s="1"/>
      <c r="XH178" s="1"/>
      <c r="XI178" s="1"/>
      <c r="XJ178" s="1"/>
      <c r="XK178" s="1"/>
      <c r="XL178" s="1"/>
      <c r="XM178" s="1"/>
      <c r="XN178" s="1"/>
      <c r="XO178" s="1"/>
      <c r="XP178" s="1"/>
      <c r="XQ178" s="1"/>
      <c r="XR178" s="1"/>
      <c r="XS178" s="1"/>
      <c r="XT178" s="1"/>
      <c r="XU178" s="1"/>
      <c r="XV178" s="1"/>
      <c r="XW178" s="1"/>
      <c r="XX178" s="1"/>
      <c r="XY178" s="1"/>
      <c r="XZ178" s="1"/>
      <c r="YA178" s="1"/>
      <c r="YB178" s="1"/>
      <c r="YC178" s="1"/>
      <c r="YD178" s="1"/>
      <c r="YE178" s="1"/>
      <c r="YF178" s="1"/>
      <c r="YG178" s="1"/>
      <c r="YH178" s="1"/>
      <c r="YI178" s="1"/>
      <c r="YJ178" s="1"/>
      <c r="YK178" s="1"/>
      <c r="YL178" s="1"/>
      <c r="YM178" s="1"/>
      <c r="YN178" s="1"/>
      <c r="YO178" s="1"/>
      <c r="YP178" s="1"/>
      <c r="YQ178" s="1"/>
      <c r="YR178" s="1"/>
      <c r="YS178" s="1"/>
      <c r="YT178" s="1"/>
      <c r="YU178" s="1"/>
      <c r="YV178" s="1"/>
      <c r="YW178" s="1"/>
      <c r="YX178" s="1"/>
      <c r="YY178" s="1"/>
      <c r="YZ178" s="1"/>
      <c r="ZA178" s="1"/>
      <c r="ZB178" s="1"/>
      <c r="ZC178" s="1"/>
      <c r="ZD178" s="1"/>
      <c r="ZE178" s="1"/>
      <c r="ZF178" s="1"/>
      <c r="ZG178" s="1"/>
      <c r="ZH178" s="1"/>
      <c r="ZI178" s="1"/>
      <c r="ZJ178" s="1"/>
      <c r="ZK178" s="1"/>
      <c r="ZL178" s="1"/>
      <c r="ZM178" s="1"/>
      <c r="ZN178" s="1"/>
      <c r="ZO178" s="1"/>
      <c r="ZP178" s="1"/>
      <c r="ZQ178" s="1"/>
      <c r="ZR178" s="1"/>
      <c r="ZS178" s="1"/>
      <c r="ZT178" s="1"/>
      <c r="ZU178" s="1"/>
      <c r="ZV178" s="1"/>
      <c r="ZW178" s="1"/>
      <c r="ZX178" s="1"/>
      <c r="ZY178" s="1"/>
      <c r="ZZ178" s="1"/>
      <c r="AAA178" s="1"/>
      <c r="AAB178" s="1"/>
      <c r="AAC178" s="1"/>
      <c r="AAD178" s="1"/>
      <c r="AAE178" s="1"/>
      <c r="AAF178" s="1"/>
      <c r="AAG178" s="1"/>
      <c r="AAH178" s="1"/>
      <c r="AAI178" s="1"/>
      <c r="AAJ178" s="1"/>
      <c r="AAK178" s="1"/>
      <c r="AAL178" s="1"/>
      <c r="AAM178" s="1"/>
      <c r="AAN178" s="1"/>
      <c r="AAO178" s="1"/>
      <c r="AAP178" s="1"/>
      <c r="AAQ178" s="1"/>
      <c r="AAR178" s="1"/>
      <c r="AAS178" s="1"/>
      <c r="AAT178" s="1"/>
      <c r="AAU178" s="1"/>
      <c r="AAV178" s="1"/>
      <c r="AAW178" s="1"/>
      <c r="AAX178" s="1"/>
      <c r="AAY178" s="1"/>
      <c r="AAZ178" s="1"/>
      <c r="ABA178" s="1"/>
      <c r="ABB178" s="1"/>
      <c r="ABC178" s="1"/>
      <c r="ABD178" s="1"/>
      <c r="ABE178" s="1"/>
      <c r="ABF178" s="1"/>
      <c r="ABG178" s="1"/>
      <c r="ABH178" s="1"/>
      <c r="ABI178" s="1"/>
      <c r="ABJ178" s="1"/>
      <c r="ABK178" s="1"/>
      <c r="ABL178" s="1"/>
      <c r="ABM178" s="1"/>
      <c r="ABN178" s="1"/>
      <c r="ABO178" s="1"/>
      <c r="ABP178" s="1"/>
      <c r="ABQ178" s="1"/>
      <c r="ABR178" s="1"/>
      <c r="ABS178" s="1"/>
      <c r="ABT178" s="1"/>
      <c r="ABU178" s="1"/>
      <c r="ABV178" s="1"/>
      <c r="ABW178" s="1"/>
      <c r="ABX178" s="1"/>
      <c r="ABY178" s="1"/>
      <c r="ABZ178" s="1"/>
      <c r="ACA178" s="1"/>
      <c r="ACB178" s="1"/>
      <c r="ACC178" s="1"/>
      <c r="ACD178" s="1"/>
      <c r="ACE178" s="1"/>
      <c r="ACF178" s="1"/>
      <c r="ACG178" s="1"/>
      <c r="ACH178" s="1"/>
      <c r="ACI178" s="1"/>
      <c r="ACJ178" s="1"/>
      <c r="ACK178" s="1"/>
      <c r="ACL178" s="1"/>
      <c r="ACM178" s="1"/>
      <c r="ACN178" s="1"/>
      <c r="ACO178" s="1"/>
      <c r="ACP178" s="1"/>
      <c r="ACQ178" s="1"/>
      <c r="ACR178" s="1"/>
      <c r="ACS178" s="1"/>
      <c r="ACT178" s="1"/>
      <c r="ACU178" s="1"/>
      <c r="ACV178" s="1"/>
      <c r="ACW178" s="1"/>
      <c r="ACX178" s="1"/>
      <c r="ACY178" s="1"/>
      <c r="ACZ178" s="1"/>
      <c r="ADA178" s="1"/>
      <c r="ADB178" s="1"/>
      <c r="ADC178" s="1"/>
      <c r="ADD178" s="1"/>
      <c r="ADE178" s="1"/>
      <c r="ADF178" s="1"/>
      <c r="ADG178" s="1"/>
      <c r="ADH178" s="1"/>
      <c r="ADI178" s="1"/>
      <c r="ADJ178" s="1"/>
      <c r="ADK178" s="1"/>
      <c r="ADL178" s="1"/>
      <c r="ADM178" s="1"/>
      <c r="ADN178" s="1"/>
      <c r="ADO178" s="1"/>
      <c r="ADP178" s="1"/>
      <c r="ADQ178" s="1"/>
      <c r="ADR178" s="1"/>
      <c r="ADS178" s="1"/>
      <c r="ADT178" s="1"/>
      <c r="ADU178" s="1"/>
      <c r="ADV178" s="1"/>
      <c r="ADW178" s="1"/>
      <c r="ADX178" s="1"/>
      <c r="ADY178" s="1"/>
      <c r="ADZ178" s="1"/>
      <c r="AEA178" s="1"/>
      <c r="AEB178" s="1"/>
      <c r="AEC178" s="1"/>
      <c r="AED178" s="1"/>
      <c r="AEE178" s="1"/>
      <c r="AEF178" s="1"/>
      <c r="AEG178" s="1"/>
      <c r="AEH178" s="1"/>
      <c r="AEI178" s="1"/>
      <c r="AEJ178" s="1"/>
      <c r="AEK178" s="1"/>
      <c r="AEL178" s="1"/>
      <c r="AEM178" s="1"/>
      <c r="AEN178" s="1"/>
      <c r="AEO178" s="1"/>
      <c r="AEP178" s="1"/>
      <c r="AEQ178" s="1"/>
      <c r="AER178" s="1"/>
      <c r="AES178" s="1"/>
      <c r="AET178" s="1"/>
      <c r="AEU178" s="1"/>
      <c r="AEV178" s="1"/>
      <c r="AEW178" s="1"/>
      <c r="AEX178" s="1"/>
      <c r="AEY178" s="1"/>
      <c r="AEZ178" s="1"/>
      <c r="AFA178" s="1"/>
      <c r="AFB178" s="1"/>
      <c r="AFC178" s="1"/>
      <c r="AFD178" s="1"/>
      <c r="AFE178" s="1"/>
      <c r="AFF178" s="1"/>
      <c r="AFG178" s="1"/>
      <c r="AFH178" s="1"/>
      <c r="AFI178" s="1"/>
      <c r="AFJ178" s="1"/>
      <c r="AFK178" s="1"/>
      <c r="AFL178" s="1"/>
      <c r="AFM178" s="1"/>
      <c r="AFN178" s="1"/>
      <c r="AFO178" s="1"/>
      <c r="AFP178" s="1"/>
      <c r="AFQ178" s="1"/>
      <c r="AFR178" s="1"/>
      <c r="AFS178" s="1"/>
      <c r="AFT178" s="1"/>
      <c r="AFU178" s="1"/>
      <c r="AFV178" s="1"/>
      <c r="AFW178" s="1"/>
      <c r="AFX178" s="1"/>
      <c r="AFY178" s="1"/>
      <c r="AFZ178" s="1"/>
      <c r="AGA178" s="1"/>
      <c r="AGB178" s="1"/>
      <c r="AGC178" s="1"/>
      <c r="AGD178" s="1"/>
      <c r="AGE178" s="1"/>
      <c r="AGF178" s="1"/>
      <c r="AGG178" s="1"/>
      <c r="AGH178" s="1"/>
      <c r="AGI178" s="1"/>
      <c r="AGJ178" s="1"/>
      <c r="AGK178" s="1"/>
      <c r="AGL178" s="1"/>
      <c r="AGM178" s="1"/>
      <c r="AGN178" s="1"/>
      <c r="AGO178" s="1"/>
      <c r="AGP178" s="1"/>
      <c r="AGQ178" s="1"/>
      <c r="AGR178" s="1"/>
      <c r="AGS178" s="1"/>
      <c r="AGT178" s="1"/>
      <c r="AGU178" s="1"/>
      <c r="AGV178" s="1"/>
      <c r="AGW178" s="1"/>
      <c r="AGX178" s="1"/>
      <c r="AGY178" s="1"/>
      <c r="AGZ178" s="1"/>
      <c r="AHA178" s="1"/>
      <c r="AHB178" s="1"/>
      <c r="AHC178" s="1"/>
      <c r="AHD178" s="1"/>
      <c r="AHE178" s="1"/>
      <c r="AHF178" s="1"/>
      <c r="AHG178" s="1"/>
      <c r="AHH178" s="1"/>
      <c r="AHI178" s="1"/>
      <c r="AHJ178" s="1"/>
      <c r="AHK178" s="1"/>
      <c r="AHL178" s="1"/>
      <c r="AHM178" s="1"/>
      <c r="AHN178" s="1"/>
      <c r="AHO178" s="1"/>
      <c r="AHP178" s="1"/>
      <c r="AHQ178" s="1"/>
      <c r="AHR178" s="1"/>
      <c r="AHS178" s="1"/>
      <c r="AHT178" s="1"/>
      <c r="AHU178" s="1"/>
      <c r="AHV178" s="1"/>
      <c r="AHW178" s="1"/>
      <c r="AHX178" s="1"/>
      <c r="AHY178" s="1"/>
      <c r="AHZ178" s="1"/>
      <c r="AIA178" s="1"/>
      <c r="AIB178" s="1"/>
      <c r="AIC178" s="1"/>
      <c r="AID178" s="1"/>
      <c r="AIE178" s="1"/>
      <c r="AIF178" s="1"/>
      <c r="AIG178" s="1"/>
      <c r="AIH178" s="1"/>
      <c r="AII178" s="1"/>
      <c r="AIJ178" s="1"/>
      <c r="AIK178" s="1"/>
      <c r="AIL178" s="1"/>
      <c r="AIM178" s="1"/>
      <c r="AIN178" s="1"/>
      <c r="AIO178" s="1"/>
      <c r="AIP178" s="1"/>
      <c r="AIQ178" s="1"/>
      <c r="AIR178" s="1"/>
      <c r="AIS178" s="1"/>
      <c r="AIT178" s="1"/>
      <c r="AIU178" s="1"/>
      <c r="AIV178" s="1"/>
      <c r="AIW178" s="1"/>
      <c r="AIX178" s="1"/>
      <c r="AIY178" s="1"/>
      <c r="AIZ178" s="1"/>
      <c r="AJA178" s="1"/>
      <c r="AJB178" s="1"/>
      <c r="AJC178" s="1"/>
      <c r="AJD178" s="1"/>
      <c r="AJE178" s="1"/>
      <c r="AJF178" s="1"/>
      <c r="AJG178" s="1"/>
      <c r="AJH178" s="1"/>
      <c r="AJI178" s="1"/>
      <c r="AJJ178" s="1"/>
      <c r="AJK178" s="1"/>
      <c r="AJL178" s="1"/>
      <c r="AJM178" s="1"/>
      <c r="AJN178" s="1"/>
      <c r="AJO178" s="1"/>
      <c r="AJP178" s="1"/>
      <c r="AJQ178" s="1"/>
      <c r="AJR178" s="1"/>
      <c r="AJS178" s="1"/>
      <c r="AJT178" s="1"/>
      <c r="AJU178" s="1"/>
      <c r="AJV178" s="1"/>
      <c r="AJW178" s="1"/>
      <c r="AJX178" s="1"/>
      <c r="AJY178" s="1"/>
      <c r="AJZ178" s="1"/>
      <c r="AKA178" s="1"/>
      <c r="AKB178" s="1"/>
      <c r="AKC178" s="1"/>
      <c r="AKD178" s="1"/>
      <c r="AKE178" s="1"/>
      <c r="AKF178" s="1"/>
      <c r="AKG178" s="1"/>
      <c r="AKH178" s="1"/>
      <c r="AKI178" s="1"/>
      <c r="AKJ178" s="1"/>
      <c r="AKK178" s="1"/>
      <c r="AKL178" s="1"/>
      <c r="AKM178" s="1"/>
      <c r="AKN178" s="1"/>
      <c r="AKO178" s="1"/>
      <c r="AKP178" s="1"/>
      <c r="AKQ178" s="1"/>
      <c r="AKR178" s="1"/>
      <c r="AKS178" s="1"/>
      <c r="AKT178" s="1"/>
      <c r="AKU178" s="1"/>
      <c r="AKV178" s="1"/>
      <c r="AKW178" s="1"/>
      <c r="AKX178" s="1"/>
      <c r="AKY178" s="1"/>
      <c r="AKZ178" s="1"/>
      <c r="ALA178" s="1"/>
      <c r="ALB178" s="1"/>
      <c r="ALC178" s="1"/>
      <c r="ALD178" s="1"/>
      <c r="ALE178" s="1"/>
      <c r="ALF178" s="1"/>
      <c r="ALG178" s="1"/>
      <c r="ALH178" s="1"/>
      <c r="ALI178" s="1"/>
      <c r="ALJ178" s="1"/>
      <c r="ALK178" s="1"/>
      <c r="ALL178" s="1"/>
      <c r="ALM178" s="1"/>
      <c r="ALN178" s="1"/>
      <c r="ALO178" s="1"/>
      <c r="ALP178" s="1"/>
      <c r="ALQ178" s="1"/>
      <c r="ALR178" s="1"/>
      <c r="ALS178" s="1"/>
      <c r="ALT178" s="1"/>
      <c r="ALU178" s="1"/>
      <c r="ALV178" s="1"/>
      <c r="ALW178" s="1"/>
      <c r="ALX178" s="1"/>
      <c r="ALY178" s="1"/>
      <c r="ALZ178" s="1"/>
      <c r="AMA178" s="1"/>
      <c r="AMB178" s="1"/>
      <c r="AMC178" s="1"/>
      <c r="AMD178" s="1"/>
      <c r="AME178" s="1"/>
      <c r="AMF178" s="1"/>
      <c r="AMG178" s="1"/>
      <c r="AMH178" s="1"/>
      <c r="AMI178" s="1"/>
      <c r="AMJ178" s="1"/>
      <c r="AMK178" s="1"/>
      <c r="AML178" s="1"/>
      <c r="AMM178" s="1"/>
      <c r="AMN178" s="1"/>
      <c r="AMO178" s="1"/>
      <c r="AMP178" s="1"/>
      <c r="AMQ178" s="1"/>
      <c r="AMR178" s="1"/>
      <c r="AMS178" s="1"/>
      <c r="AMT178" s="1"/>
      <c r="AMU178" s="1"/>
      <c r="AMV178" s="1"/>
      <c r="AMW178" s="1"/>
      <c r="AMX178" s="1"/>
      <c r="AMY178" s="1"/>
      <c r="AMZ178" s="1"/>
      <c r="ANA178" s="1"/>
      <c r="ANB178" s="1"/>
      <c r="ANC178" s="1"/>
      <c r="AND178" s="1"/>
      <c r="ANE178" s="1"/>
      <c r="ANF178" s="1"/>
      <c r="ANG178" s="1"/>
      <c r="ANH178" s="1"/>
      <c r="ANI178" s="1"/>
      <c r="ANJ178" s="1"/>
      <c r="ANK178" s="1"/>
      <c r="ANL178" s="1"/>
      <c r="ANM178" s="1"/>
      <c r="ANN178" s="1"/>
      <c r="ANO178" s="1"/>
      <c r="ANP178" s="1"/>
      <c r="ANQ178" s="1"/>
      <c r="ANR178" s="1"/>
      <c r="ANS178" s="1"/>
      <c r="ANT178" s="1"/>
      <c r="ANU178" s="1"/>
      <c r="ANV178" s="1"/>
      <c r="ANW178" s="1"/>
      <c r="ANX178" s="1"/>
      <c r="ANY178" s="1"/>
      <c r="ANZ178" s="1"/>
      <c r="AOA178" s="1"/>
      <c r="AOB178" s="1"/>
      <c r="AOC178" s="1"/>
      <c r="AOD178" s="1"/>
      <c r="AOE178" s="1"/>
      <c r="AOF178" s="1"/>
      <c r="AOG178" s="1"/>
      <c r="AOH178" s="1"/>
      <c r="AOI178" s="1"/>
      <c r="AOJ178" s="1"/>
      <c r="AOK178" s="1"/>
      <c r="AOL178" s="1"/>
      <c r="AOM178" s="1"/>
      <c r="AON178" s="1"/>
      <c r="AOO178" s="1"/>
      <c r="AOP178" s="1"/>
      <c r="AOQ178" s="1"/>
      <c r="AOR178" s="1"/>
      <c r="AOS178" s="1"/>
      <c r="AOT178" s="1"/>
      <c r="AOU178" s="1"/>
      <c r="AOV178" s="1"/>
      <c r="AOW178" s="1"/>
      <c r="AOX178" s="1"/>
      <c r="AOY178" s="1"/>
      <c r="AOZ178" s="1"/>
      <c r="APA178" s="1"/>
      <c r="APB178" s="1"/>
      <c r="APC178" s="1"/>
      <c r="APD178" s="1"/>
      <c r="APE178" s="1"/>
      <c r="APF178" s="1"/>
      <c r="APG178" s="1"/>
      <c r="APH178" s="1"/>
      <c r="API178" s="1"/>
      <c r="APJ178" s="1"/>
      <c r="APK178" s="1"/>
      <c r="APL178" s="1"/>
      <c r="APM178" s="1"/>
      <c r="APN178" s="1"/>
      <c r="APO178" s="1"/>
      <c r="APP178" s="1"/>
      <c r="APQ178" s="1"/>
      <c r="APR178" s="1"/>
      <c r="APS178" s="1"/>
      <c r="APT178" s="1"/>
      <c r="APU178" s="1"/>
      <c r="APV178" s="1"/>
      <c r="APW178" s="1"/>
      <c r="APX178" s="1"/>
      <c r="APY178" s="1"/>
      <c r="APZ178" s="1"/>
      <c r="AQA178" s="1"/>
      <c r="AQB178" s="1"/>
      <c r="AQC178" s="1"/>
      <c r="AQD178" s="1"/>
      <c r="AQE178" s="1"/>
      <c r="AQF178" s="1"/>
      <c r="AQG178" s="1"/>
      <c r="AQH178" s="1"/>
      <c r="AQI178" s="1"/>
      <c r="AQJ178" s="1"/>
      <c r="AQK178" s="1"/>
      <c r="AQL178" s="1"/>
      <c r="AQM178" s="1"/>
      <c r="AQN178" s="1"/>
      <c r="AQO178" s="1"/>
      <c r="AQP178" s="1"/>
      <c r="AQQ178" s="1"/>
      <c r="AQR178" s="1"/>
      <c r="AQS178" s="1"/>
      <c r="AQT178" s="1"/>
      <c r="AQU178" s="1"/>
      <c r="AQV178" s="1"/>
      <c r="AQW178" s="1"/>
      <c r="AQX178" s="1"/>
      <c r="AQY178" s="1"/>
      <c r="AQZ178" s="1"/>
      <c r="ARA178" s="1"/>
      <c r="ARB178" s="1"/>
      <c r="ARC178" s="1"/>
      <c r="ARD178" s="1"/>
      <c r="ARE178" s="1"/>
      <c r="ARF178" s="1"/>
      <c r="ARG178" s="1"/>
      <c r="ARH178" s="1"/>
      <c r="ARI178" s="1"/>
      <c r="ARJ178" s="1"/>
      <c r="ARK178" s="1"/>
      <c r="ARL178" s="1"/>
      <c r="ARM178" s="1"/>
      <c r="ARN178" s="1"/>
      <c r="ARO178" s="1"/>
      <c r="ARP178" s="1"/>
      <c r="ARQ178" s="1"/>
      <c r="ARR178" s="1"/>
      <c r="ARS178" s="1"/>
      <c r="ART178" s="1"/>
      <c r="ARU178" s="1"/>
      <c r="ARV178" s="1"/>
      <c r="ARW178" s="1"/>
      <c r="ARX178" s="1"/>
      <c r="ARY178" s="1"/>
      <c r="ARZ178" s="1"/>
      <c r="ASA178" s="1"/>
      <c r="ASB178" s="1"/>
      <c r="ASC178" s="1"/>
      <c r="ASD178" s="1"/>
      <c r="ASE178" s="1"/>
      <c r="ASF178" s="1"/>
      <c r="ASG178" s="1"/>
      <c r="ASH178" s="1"/>
      <c r="ASI178" s="1"/>
      <c r="ASJ178" s="1"/>
      <c r="ASK178" s="1"/>
      <c r="ASL178" s="1"/>
      <c r="ASM178" s="1"/>
      <c r="ASN178" s="1"/>
      <c r="ASO178" s="1"/>
      <c r="ASP178" s="1"/>
      <c r="ASQ178" s="1"/>
      <c r="ASR178" s="1"/>
      <c r="ASS178" s="1"/>
      <c r="AST178" s="1"/>
      <c r="ASU178" s="1"/>
      <c r="ASV178" s="1"/>
      <c r="ASW178" s="1"/>
      <c r="ASX178" s="1"/>
      <c r="ASY178" s="1"/>
      <c r="ASZ178" s="1"/>
      <c r="ATA178" s="1"/>
      <c r="ATB178" s="1"/>
      <c r="ATC178" s="1"/>
      <c r="ATD178" s="1"/>
      <c r="ATE178" s="1"/>
      <c r="ATF178" s="1"/>
      <c r="ATG178" s="1"/>
      <c r="ATH178" s="1"/>
      <c r="ATI178" s="1"/>
      <c r="ATJ178" s="1"/>
      <c r="ATK178" s="1"/>
      <c r="ATL178" s="1"/>
      <c r="ATM178" s="1"/>
      <c r="ATN178" s="1"/>
      <c r="ATO178" s="1"/>
      <c r="ATP178" s="1"/>
      <c r="ATQ178" s="1"/>
      <c r="ATR178" s="1"/>
      <c r="ATS178" s="1"/>
      <c r="ATT178" s="1"/>
      <c r="ATU178" s="1"/>
      <c r="ATV178" s="1"/>
      <c r="ATW178" s="1"/>
      <c r="ATX178" s="1"/>
      <c r="ATY178" s="1"/>
      <c r="ATZ178" s="1"/>
      <c r="AUA178" s="1"/>
      <c r="AUB178" s="1"/>
      <c r="AUC178" s="1"/>
      <c r="AUD178" s="1"/>
      <c r="AUE178" s="1"/>
      <c r="AUF178" s="1"/>
      <c r="AUG178" s="1"/>
      <c r="AUH178" s="1"/>
      <c r="AUI178" s="1"/>
      <c r="AUJ178" s="1"/>
      <c r="AUK178" s="1"/>
      <c r="AUL178" s="1"/>
      <c r="AUM178" s="1"/>
      <c r="AUN178" s="1"/>
      <c r="AUO178" s="1"/>
      <c r="AUP178" s="1"/>
      <c r="AUQ178" s="1"/>
      <c r="AUR178" s="1"/>
      <c r="AUS178" s="1"/>
      <c r="AUT178" s="1"/>
      <c r="AUU178" s="1"/>
      <c r="AUV178" s="1"/>
      <c r="AUW178" s="1"/>
      <c r="AUX178" s="1"/>
      <c r="AUY178" s="1"/>
      <c r="AUZ178" s="1"/>
      <c r="AVA178" s="1"/>
      <c r="AVB178" s="1"/>
      <c r="AVC178" s="1"/>
      <c r="AVD178" s="1"/>
      <c r="AVE178" s="1"/>
      <c r="AVF178" s="1"/>
      <c r="AVG178" s="1"/>
      <c r="AVH178" s="1"/>
      <c r="AVI178" s="1"/>
      <c r="AVJ178" s="1"/>
      <c r="AVK178" s="1"/>
      <c r="AVL178" s="1"/>
      <c r="AVM178" s="1"/>
      <c r="AVN178" s="1"/>
      <c r="AVO178" s="1"/>
      <c r="AVP178" s="1"/>
      <c r="AVQ178" s="1"/>
      <c r="AVR178" s="1"/>
      <c r="AVS178" s="1"/>
      <c r="AVT178" s="1"/>
      <c r="AVU178" s="1"/>
      <c r="AVV178" s="1"/>
      <c r="AVW178" s="1"/>
      <c r="AVX178" s="1"/>
      <c r="AVY178" s="1"/>
      <c r="AVZ178" s="1"/>
      <c r="AWA178" s="1"/>
      <c r="AWB178" s="1"/>
      <c r="AWC178" s="1"/>
      <c r="AWD178" s="1"/>
      <c r="AWE178" s="1"/>
      <c r="AWF178" s="1"/>
      <c r="AWG178" s="1"/>
      <c r="AWH178" s="1"/>
      <c r="AWI178" s="1"/>
      <c r="AWJ178" s="1"/>
      <c r="AWK178" s="1"/>
      <c r="AWL178" s="1"/>
      <c r="AWM178" s="1"/>
      <c r="AWN178" s="1"/>
      <c r="AWO178" s="1"/>
      <c r="AWP178" s="1"/>
      <c r="AWQ178" s="1"/>
      <c r="AWR178" s="1"/>
      <c r="AWS178" s="1"/>
      <c r="AWT178" s="1"/>
      <c r="AWU178" s="1"/>
      <c r="AWV178" s="1"/>
      <c r="AWW178" s="1"/>
      <c r="AWX178" s="1"/>
      <c r="AWY178" s="1"/>
      <c r="AWZ178" s="1"/>
      <c r="AXA178" s="1"/>
      <c r="AXB178" s="1"/>
      <c r="AXC178" s="1"/>
      <c r="AXD178" s="1"/>
      <c r="AXE178" s="1"/>
      <c r="AXF178" s="1"/>
      <c r="AXG178" s="1"/>
      <c r="AXH178" s="1"/>
      <c r="AXI178" s="1"/>
      <c r="AXJ178" s="1"/>
      <c r="AXK178" s="1"/>
      <c r="AXL178" s="1"/>
      <c r="AXM178" s="1"/>
      <c r="AXN178" s="1"/>
      <c r="AXO178" s="1"/>
      <c r="AXP178" s="1"/>
      <c r="AXQ178" s="1"/>
      <c r="AXR178" s="1"/>
      <c r="AXS178" s="1"/>
      <c r="AXT178" s="1"/>
      <c r="AXU178" s="1"/>
      <c r="AXV178" s="1"/>
      <c r="AXW178" s="1"/>
      <c r="AXX178" s="1"/>
      <c r="AXY178" s="1"/>
      <c r="AXZ178" s="1"/>
      <c r="AYA178" s="1"/>
      <c r="AYB178" s="1"/>
      <c r="AYC178" s="1"/>
      <c r="AYD178" s="1"/>
      <c r="AYE178" s="1"/>
      <c r="AYF178" s="1"/>
      <c r="AYG178" s="1"/>
      <c r="AYH178" s="1"/>
      <c r="AYI178" s="1"/>
      <c r="AYJ178" s="1"/>
      <c r="AYK178" s="1"/>
      <c r="AYL178" s="1"/>
      <c r="AYM178" s="1"/>
      <c r="AYN178" s="1"/>
      <c r="AYO178" s="1"/>
      <c r="AYP178" s="1"/>
      <c r="AYQ178" s="1"/>
      <c r="AYR178" s="1"/>
      <c r="AYS178" s="1"/>
      <c r="AYT178" s="1"/>
      <c r="AYU178" s="1"/>
      <c r="AYV178" s="1"/>
      <c r="AYW178" s="1"/>
      <c r="AYX178" s="1"/>
      <c r="AYY178" s="1"/>
      <c r="AYZ178" s="1"/>
      <c r="AZA178" s="1"/>
      <c r="AZB178" s="1"/>
      <c r="AZC178" s="1"/>
      <c r="AZD178" s="1"/>
      <c r="AZE178" s="1"/>
      <c r="AZF178" s="1"/>
      <c r="AZG178" s="1"/>
      <c r="AZH178" s="1"/>
      <c r="AZI178" s="1"/>
      <c r="AZJ178" s="1"/>
      <c r="AZK178" s="1"/>
      <c r="AZL178" s="1"/>
      <c r="AZM178" s="1"/>
      <c r="AZN178" s="1"/>
      <c r="AZO178" s="1"/>
      <c r="AZP178" s="1"/>
      <c r="AZQ178" s="1"/>
      <c r="AZR178" s="1"/>
      <c r="AZS178" s="1"/>
      <c r="AZT178" s="1"/>
      <c r="AZU178" s="1"/>
      <c r="AZV178" s="1"/>
      <c r="AZW178" s="1"/>
      <c r="AZX178" s="1"/>
      <c r="AZY178" s="1"/>
      <c r="AZZ178" s="1"/>
      <c r="BAA178" s="1"/>
      <c r="BAB178" s="1"/>
      <c r="BAC178" s="1"/>
      <c r="BAD178" s="1"/>
      <c r="BAE178" s="1"/>
      <c r="BAF178" s="1"/>
      <c r="BAG178" s="1"/>
      <c r="BAH178" s="1"/>
      <c r="BAI178" s="1"/>
      <c r="BAJ178" s="1"/>
      <c r="BAK178" s="1"/>
      <c r="BAL178" s="1"/>
      <c r="BAM178" s="1"/>
      <c r="BAN178" s="1"/>
      <c r="BAO178" s="1"/>
      <c r="BAP178" s="1"/>
      <c r="BAQ178" s="1"/>
      <c r="BAR178" s="1"/>
      <c r="BAS178" s="1"/>
      <c r="BAT178" s="1"/>
      <c r="BAU178" s="1"/>
      <c r="BAV178" s="1"/>
      <c r="BAW178" s="1"/>
      <c r="BAX178" s="1"/>
      <c r="BAY178" s="1"/>
      <c r="BAZ178" s="1"/>
      <c r="BBA178" s="1"/>
      <c r="BBB178" s="1"/>
      <c r="BBC178" s="1"/>
      <c r="BBD178" s="1"/>
      <c r="BBE178" s="1"/>
      <c r="BBF178" s="1"/>
      <c r="BBG178" s="1"/>
      <c r="BBH178" s="1"/>
      <c r="BBI178" s="1"/>
      <c r="BBJ178" s="1"/>
      <c r="BBK178" s="1"/>
      <c r="BBL178" s="1"/>
      <c r="BBM178" s="1"/>
      <c r="BBN178" s="1"/>
      <c r="BBO178" s="1"/>
      <c r="BBP178" s="1"/>
      <c r="BBQ178" s="1"/>
      <c r="BBR178" s="1"/>
      <c r="BBS178" s="1"/>
      <c r="BBT178" s="1"/>
      <c r="BBU178" s="1"/>
      <c r="BBV178" s="1"/>
      <c r="BBW178" s="1"/>
      <c r="BBX178" s="1"/>
      <c r="BBY178" s="1"/>
      <c r="BBZ178" s="1"/>
      <c r="BCA178" s="1"/>
      <c r="BCB178" s="1"/>
      <c r="BCC178" s="1"/>
      <c r="BCD178" s="1"/>
      <c r="BCE178" s="1"/>
      <c r="BCF178" s="1"/>
      <c r="BCG178" s="1"/>
      <c r="BCH178" s="1"/>
      <c r="BCI178" s="1"/>
      <c r="BCJ178" s="1"/>
      <c r="BCK178" s="1"/>
      <c r="BCL178" s="1"/>
      <c r="BCM178" s="1"/>
      <c r="BCN178" s="1"/>
      <c r="BCO178" s="1"/>
      <c r="BCP178" s="1"/>
      <c r="BCQ178" s="1"/>
      <c r="BCR178" s="1"/>
      <c r="BCS178" s="1"/>
      <c r="BCT178" s="1"/>
      <c r="BCU178" s="1"/>
      <c r="BCV178" s="1"/>
      <c r="BCW178" s="1"/>
      <c r="BCX178" s="1"/>
      <c r="BCY178" s="1"/>
      <c r="BCZ178" s="1"/>
      <c r="BDA178" s="1"/>
      <c r="BDB178" s="1"/>
      <c r="BDC178" s="1"/>
      <c r="BDD178" s="1"/>
      <c r="BDE178" s="1"/>
      <c r="BDF178" s="1"/>
      <c r="BDG178" s="1"/>
      <c r="BDH178" s="1"/>
      <c r="BDI178" s="1"/>
      <c r="BDJ178" s="1"/>
      <c r="BDK178" s="1"/>
      <c r="BDL178" s="1"/>
      <c r="BDM178" s="1"/>
      <c r="BDN178" s="1"/>
      <c r="BDO178" s="1"/>
      <c r="BDP178" s="1"/>
      <c r="BDQ178" s="1"/>
      <c r="BDR178" s="1"/>
      <c r="BDS178" s="1"/>
      <c r="BDT178" s="1"/>
      <c r="BDU178" s="1"/>
      <c r="BDV178" s="1"/>
      <c r="BDW178" s="1"/>
      <c r="BDX178" s="1"/>
      <c r="BDY178" s="1"/>
      <c r="BDZ178" s="1"/>
      <c r="BEA178" s="1"/>
      <c r="BEB178" s="1"/>
      <c r="BEC178" s="1"/>
      <c r="BED178" s="1"/>
      <c r="BEE178" s="1"/>
      <c r="BEF178" s="1"/>
      <c r="BEG178" s="1"/>
      <c r="BEH178" s="1"/>
      <c r="BEI178" s="1"/>
      <c r="BEJ178" s="1"/>
      <c r="BEK178" s="1"/>
      <c r="BEL178" s="1"/>
      <c r="BEM178" s="1"/>
      <c r="BEN178" s="1"/>
      <c r="BEO178" s="1"/>
      <c r="BEP178" s="1"/>
      <c r="BEQ178" s="1"/>
      <c r="BER178" s="1"/>
      <c r="BES178" s="1"/>
      <c r="BET178" s="1"/>
      <c r="BEU178" s="1"/>
      <c r="BEV178" s="1"/>
      <c r="BEW178" s="1"/>
      <c r="BEX178" s="1"/>
      <c r="BEY178" s="1"/>
      <c r="BEZ178" s="1"/>
      <c r="BFA178" s="1"/>
      <c r="BFB178" s="1"/>
      <c r="BFC178" s="1"/>
      <c r="BFD178" s="1"/>
      <c r="BFE178" s="1"/>
      <c r="BFF178" s="1"/>
      <c r="BFG178" s="1"/>
      <c r="BFH178" s="1"/>
      <c r="BFI178" s="1"/>
      <c r="BFJ178" s="1"/>
      <c r="BFK178" s="1"/>
      <c r="BFL178" s="1"/>
      <c r="BFM178" s="1"/>
      <c r="BFN178" s="1"/>
      <c r="BFO178" s="1"/>
      <c r="BFP178" s="1"/>
      <c r="BFQ178" s="1"/>
      <c r="BFR178" s="1"/>
      <c r="BFS178" s="1"/>
      <c r="BFT178" s="1"/>
      <c r="BFU178" s="1"/>
      <c r="BFV178" s="1"/>
      <c r="BFW178" s="1"/>
      <c r="BFX178" s="1"/>
      <c r="BFY178" s="1"/>
      <c r="BFZ178" s="1"/>
      <c r="BGA178" s="1"/>
      <c r="BGB178" s="1"/>
      <c r="BGC178" s="1"/>
      <c r="BGD178" s="1"/>
      <c r="BGE178" s="1"/>
      <c r="BGF178" s="1"/>
      <c r="BGG178" s="1"/>
      <c r="BGH178" s="1"/>
      <c r="BGI178" s="1"/>
      <c r="BGJ178" s="1"/>
      <c r="BGK178" s="1"/>
      <c r="BGL178" s="1"/>
      <c r="BGM178" s="1"/>
      <c r="BGN178" s="1"/>
      <c r="BGO178" s="1"/>
      <c r="BGP178" s="1"/>
      <c r="BGQ178" s="1"/>
      <c r="BGR178" s="1"/>
      <c r="BGS178" s="1"/>
      <c r="BGT178" s="1"/>
      <c r="BGU178" s="1"/>
      <c r="BGV178" s="1"/>
      <c r="BGW178" s="1"/>
      <c r="BGX178" s="1"/>
      <c r="BGY178" s="1"/>
      <c r="BGZ178" s="1"/>
      <c r="BHA178" s="1"/>
      <c r="BHB178" s="1"/>
      <c r="BHC178" s="1"/>
      <c r="BHD178" s="1"/>
      <c r="BHE178" s="1"/>
      <c r="BHF178" s="1"/>
      <c r="BHG178" s="1"/>
      <c r="BHH178" s="1"/>
      <c r="BHI178" s="1"/>
      <c r="BHJ178" s="1"/>
      <c r="BHK178" s="1"/>
      <c r="BHL178" s="1"/>
      <c r="BHM178" s="1"/>
      <c r="BHN178" s="1"/>
      <c r="BHO178" s="1"/>
      <c r="BHP178" s="1"/>
      <c r="BHQ178" s="1"/>
      <c r="BHR178" s="1"/>
      <c r="BHS178" s="1"/>
      <c r="BHT178" s="1"/>
      <c r="BHU178" s="1"/>
      <c r="BHV178" s="1"/>
      <c r="BHW178" s="1"/>
      <c r="BHX178" s="1"/>
      <c r="BHY178" s="1"/>
      <c r="BHZ178" s="1"/>
      <c r="BIA178" s="1"/>
      <c r="BIB178" s="1"/>
      <c r="BIC178" s="1"/>
      <c r="BID178" s="1"/>
      <c r="BIE178" s="1"/>
      <c r="BIF178" s="1"/>
      <c r="BIG178" s="1"/>
      <c r="BIH178" s="1"/>
      <c r="BII178" s="1"/>
      <c r="BIJ178" s="1"/>
      <c r="BIK178" s="1"/>
      <c r="BIL178" s="1"/>
      <c r="BIM178" s="1"/>
      <c r="BIN178" s="1"/>
      <c r="BIO178" s="1"/>
      <c r="BIP178" s="1"/>
      <c r="BIQ178" s="1"/>
      <c r="BIR178" s="1"/>
      <c r="BIS178" s="1"/>
      <c r="BIT178" s="1"/>
      <c r="BIU178" s="1"/>
      <c r="BIV178" s="1"/>
      <c r="BIW178" s="1"/>
      <c r="BIX178" s="1"/>
      <c r="BIY178" s="1"/>
      <c r="BIZ178" s="1"/>
      <c r="BJA178" s="1"/>
      <c r="BJB178" s="1"/>
      <c r="BJC178" s="1"/>
      <c r="BJD178" s="1"/>
      <c r="BJE178" s="1"/>
      <c r="BJF178" s="1"/>
      <c r="BJG178" s="1"/>
      <c r="BJH178" s="1"/>
      <c r="BJI178" s="1"/>
      <c r="BJJ178" s="1"/>
      <c r="BJK178" s="1"/>
      <c r="BJL178" s="1"/>
      <c r="BJM178" s="1"/>
      <c r="BJN178" s="1"/>
      <c r="BJO178" s="1"/>
      <c r="BJP178" s="1"/>
      <c r="BJQ178" s="1"/>
      <c r="BJR178" s="1"/>
      <c r="BJS178" s="1"/>
      <c r="BJT178" s="1"/>
      <c r="BJU178" s="1"/>
      <c r="BJV178" s="1"/>
      <c r="BJW178" s="1"/>
      <c r="BJX178" s="1"/>
      <c r="BJY178" s="1"/>
      <c r="BJZ178" s="1"/>
      <c r="BKA178" s="1"/>
      <c r="BKB178" s="1"/>
      <c r="BKC178" s="1"/>
      <c r="BKD178" s="1"/>
      <c r="BKE178" s="1"/>
      <c r="BKF178" s="1"/>
      <c r="BKG178" s="1"/>
      <c r="BKH178" s="1"/>
      <c r="BKI178" s="1"/>
      <c r="BKJ178" s="1"/>
      <c r="BKK178" s="1"/>
      <c r="BKL178" s="1"/>
      <c r="BKM178" s="1"/>
      <c r="BKN178" s="1"/>
      <c r="BKO178" s="1"/>
      <c r="BKP178" s="1"/>
      <c r="BKQ178" s="1"/>
      <c r="BKR178" s="1"/>
      <c r="BKS178" s="1"/>
      <c r="BKT178" s="1"/>
      <c r="BKU178" s="1"/>
      <c r="BKV178" s="1"/>
      <c r="BKW178" s="1"/>
      <c r="BKX178" s="1"/>
      <c r="BKY178" s="1"/>
      <c r="BKZ178" s="1"/>
      <c r="BLA178" s="1"/>
      <c r="BLB178" s="1"/>
      <c r="BLC178" s="1"/>
      <c r="BLD178" s="1"/>
      <c r="BLE178" s="1"/>
      <c r="BLF178" s="1"/>
      <c r="BLG178" s="1"/>
      <c r="BLH178" s="1"/>
      <c r="BLI178" s="1"/>
      <c r="BLJ178" s="1"/>
      <c r="BLK178" s="1"/>
      <c r="BLL178" s="1"/>
      <c r="BLM178" s="1"/>
      <c r="BLN178" s="1"/>
      <c r="BLO178" s="1"/>
      <c r="BLP178" s="1"/>
      <c r="BLQ178" s="1"/>
      <c r="BLR178" s="1"/>
      <c r="BLS178" s="1"/>
      <c r="BLT178" s="1"/>
      <c r="BLU178" s="1"/>
      <c r="BLV178" s="1"/>
      <c r="BLW178" s="1"/>
      <c r="BLX178" s="1"/>
      <c r="BLY178" s="1"/>
      <c r="BLZ178" s="1"/>
      <c r="BMA178" s="1"/>
      <c r="BMB178" s="1"/>
      <c r="BMC178" s="1"/>
      <c r="BMD178" s="1"/>
      <c r="BME178" s="1"/>
      <c r="BMF178" s="1"/>
      <c r="BMG178" s="1"/>
      <c r="BMH178" s="1"/>
      <c r="BMI178" s="1"/>
      <c r="BMJ178" s="1"/>
      <c r="BMK178" s="1"/>
      <c r="BML178" s="1"/>
      <c r="BMM178" s="1"/>
      <c r="BMN178" s="1"/>
      <c r="BMO178" s="1"/>
      <c r="BMP178" s="1"/>
      <c r="BMQ178" s="1"/>
      <c r="BMR178" s="1"/>
      <c r="BMS178" s="1"/>
      <c r="BMT178" s="1"/>
      <c r="BMU178" s="1"/>
      <c r="BMV178" s="1"/>
      <c r="BMW178" s="1"/>
      <c r="BMX178" s="1"/>
      <c r="BMY178" s="1"/>
      <c r="BMZ178" s="1"/>
      <c r="BNA178" s="1"/>
      <c r="BNB178" s="1"/>
      <c r="BNC178" s="1"/>
      <c r="BND178" s="1"/>
      <c r="BNE178" s="1"/>
      <c r="BNF178" s="1"/>
      <c r="BNG178" s="1"/>
      <c r="BNH178" s="1"/>
      <c r="BNI178" s="1"/>
      <c r="BNJ178" s="1"/>
      <c r="BNK178" s="1"/>
      <c r="BNL178" s="1"/>
      <c r="BNM178" s="1"/>
      <c r="BNN178" s="1"/>
      <c r="BNO178" s="1"/>
      <c r="BNP178" s="1"/>
      <c r="BNQ178" s="1"/>
      <c r="BNR178" s="1"/>
      <c r="BNS178" s="1"/>
      <c r="BNT178" s="1"/>
      <c r="BNU178" s="1"/>
      <c r="BNV178" s="1"/>
      <c r="BNW178" s="1"/>
      <c r="BNX178" s="1"/>
      <c r="BNY178" s="1"/>
      <c r="BNZ178" s="1"/>
      <c r="BOA178" s="1"/>
      <c r="BOB178" s="1"/>
      <c r="BOC178" s="1"/>
      <c r="BOD178" s="1"/>
      <c r="BOE178" s="1"/>
      <c r="BOF178" s="1"/>
      <c r="BOG178" s="1"/>
      <c r="BOH178" s="1"/>
      <c r="BOI178" s="1"/>
      <c r="BOJ178" s="1"/>
      <c r="BOK178" s="1"/>
      <c r="BOL178" s="1"/>
      <c r="BOM178" s="1"/>
      <c r="BON178" s="1"/>
      <c r="BOO178" s="1"/>
      <c r="BOP178" s="1"/>
      <c r="BOQ178" s="1"/>
      <c r="BOR178" s="1"/>
      <c r="BOS178" s="1"/>
      <c r="BOT178" s="1"/>
      <c r="BOU178" s="1"/>
      <c r="BOV178" s="1"/>
      <c r="BOW178" s="1"/>
      <c r="BOX178" s="1"/>
      <c r="BOY178" s="1"/>
      <c r="BOZ178" s="1"/>
      <c r="BPA178" s="1"/>
      <c r="BPB178" s="1"/>
      <c r="BPC178" s="1"/>
      <c r="BPD178" s="1"/>
      <c r="BPE178" s="1"/>
      <c r="BPF178" s="1"/>
      <c r="BPG178" s="1"/>
      <c r="BPH178" s="1"/>
      <c r="BPI178" s="1"/>
      <c r="BPJ178" s="1"/>
      <c r="BPK178" s="1"/>
      <c r="BPL178" s="1"/>
      <c r="BPM178" s="1"/>
      <c r="BPN178" s="1"/>
      <c r="BPO178" s="1"/>
      <c r="BPP178" s="1"/>
      <c r="BPQ178" s="1"/>
      <c r="BPR178" s="1"/>
      <c r="BPS178" s="1"/>
      <c r="BPT178" s="1"/>
      <c r="BPU178" s="1"/>
      <c r="BPV178" s="1"/>
      <c r="BPW178" s="1"/>
      <c r="BPX178" s="1"/>
      <c r="BPY178" s="1"/>
      <c r="BPZ178" s="1"/>
      <c r="BQA178" s="1"/>
      <c r="BQB178" s="1"/>
      <c r="BQC178" s="1"/>
      <c r="BQD178" s="1"/>
      <c r="BQE178" s="1"/>
      <c r="BQF178" s="1"/>
      <c r="BQG178" s="1"/>
      <c r="BQH178" s="1"/>
      <c r="BQI178" s="1"/>
      <c r="BQJ178" s="1"/>
      <c r="BQK178" s="1"/>
      <c r="BQL178" s="1"/>
      <c r="BQM178" s="1"/>
      <c r="BQN178" s="1"/>
      <c r="BQO178" s="1"/>
      <c r="BQP178" s="1"/>
      <c r="BQQ178" s="1"/>
      <c r="BQR178" s="1"/>
      <c r="BQS178" s="1"/>
      <c r="BQT178" s="1"/>
      <c r="BQU178" s="1"/>
      <c r="BQV178" s="1"/>
      <c r="BQW178" s="1"/>
      <c r="BQX178" s="1"/>
      <c r="BQY178" s="1"/>
      <c r="BQZ178" s="1"/>
      <c r="BRA178" s="1"/>
      <c r="BRB178" s="1"/>
      <c r="BRC178" s="1"/>
      <c r="BRD178" s="1"/>
      <c r="BRE178" s="1"/>
      <c r="BRF178" s="1"/>
      <c r="BRG178" s="1"/>
      <c r="BRH178" s="1"/>
      <c r="BRI178" s="1"/>
      <c r="BRJ178" s="1"/>
      <c r="BRK178" s="1"/>
      <c r="BRL178" s="1"/>
      <c r="BRM178" s="1"/>
      <c r="BRN178" s="1"/>
      <c r="BRO178" s="1"/>
      <c r="BRP178" s="1"/>
      <c r="BRQ178" s="1"/>
      <c r="BRR178" s="1"/>
      <c r="BRS178" s="1"/>
      <c r="BRT178" s="1"/>
      <c r="BRU178" s="1"/>
      <c r="BRV178" s="1"/>
      <c r="BRW178" s="1"/>
      <c r="BRX178" s="1"/>
      <c r="BRY178" s="1"/>
      <c r="BRZ178" s="1"/>
      <c r="BSA178" s="1"/>
      <c r="BSB178" s="1"/>
      <c r="BSC178" s="1"/>
      <c r="BSD178" s="1"/>
      <c r="BSE178" s="1"/>
      <c r="BSF178" s="1"/>
      <c r="BSG178" s="1"/>
      <c r="BSH178" s="1"/>
      <c r="BSI178" s="1"/>
      <c r="BSJ178" s="1"/>
      <c r="BSK178" s="1"/>
      <c r="BSL178" s="1"/>
      <c r="BSM178" s="1"/>
      <c r="BSN178" s="1"/>
      <c r="BSO178" s="1"/>
      <c r="BSP178" s="1"/>
      <c r="BSQ178" s="1"/>
      <c r="BSR178" s="1"/>
      <c r="BSS178" s="1"/>
      <c r="BST178" s="1"/>
      <c r="BSU178" s="1"/>
      <c r="BSV178" s="1"/>
      <c r="BSW178" s="1"/>
      <c r="BSX178" s="1"/>
      <c r="BSY178" s="1"/>
      <c r="BSZ178" s="1"/>
      <c r="BTA178" s="1"/>
      <c r="BTB178" s="1"/>
      <c r="BTC178" s="1"/>
      <c r="BTD178" s="1"/>
      <c r="BTE178" s="1"/>
      <c r="BTF178" s="1"/>
      <c r="BTG178" s="1"/>
      <c r="BTH178" s="1"/>
      <c r="BTI178" s="1"/>
      <c r="BTJ178" s="1"/>
      <c r="BTK178" s="1"/>
      <c r="BTL178" s="1"/>
      <c r="BTM178" s="1"/>
      <c r="BTN178" s="1"/>
      <c r="BTO178" s="1"/>
      <c r="BTP178" s="1"/>
      <c r="BTQ178" s="1"/>
      <c r="BTR178" s="1"/>
      <c r="BTS178" s="1"/>
      <c r="BTT178" s="1"/>
      <c r="BTU178" s="1"/>
      <c r="BTV178" s="1"/>
      <c r="BTW178" s="1"/>
      <c r="BTX178" s="1"/>
      <c r="BTY178" s="1"/>
      <c r="BTZ178" s="1"/>
      <c r="BUA178" s="1"/>
      <c r="BUB178" s="1"/>
      <c r="BUC178" s="1"/>
      <c r="BUD178" s="1"/>
      <c r="BUE178" s="1"/>
      <c r="BUF178" s="1"/>
      <c r="BUG178" s="1"/>
      <c r="BUH178" s="1"/>
      <c r="BUI178" s="1"/>
      <c r="BUJ178" s="1"/>
      <c r="BUK178" s="1"/>
      <c r="BUL178" s="1"/>
      <c r="BUM178" s="1"/>
      <c r="BUN178" s="1"/>
      <c r="BUO178" s="1"/>
      <c r="BUP178" s="1"/>
      <c r="BUQ178" s="1"/>
      <c r="BUR178" s="1"/>
      <c r="BUS178" s="1"/>
      <c r="BUT178" s="1"/>
      <c r="BUU178" s="1"/>
      <c r="BUV178" s="1"/>
      <c r="BUW178" s="1"/>
      <c r="BUX178" s="1"/>
      <c r="BUY178" s="1"/>
      <c r="BUZ178" s="1"/>
      <c r="BVA178" s="1"/>
      <c r="BVB178" s="1"/>
      <c r="BVC178" s="1"/>
      <c r="BVD178" s="1"/>
      <c r="BVE178" s="1"/>
      <c r="BVF178" s="1"/>
      <c r="BVG178" s="1"/>
      <c r="BVH178" s="1"/>
      <c r="BVI178" s="1"/>
      <c r="BVJ178" s="1"/>
      <c r="BVK178" s="1"/>
      <c r="BVL178" s="1"/>
      <c r="BVM178" s="1"/>
      <c r="BVN178" s="1"/>
      <c r="BVO178" s="1"/>
      <c r="BVP178" s="1"/>
      <c r="BVQ178" s="1"/>
      <c r="BVR178" s="1"/>
      <c r="BVS178" s="1"/>
      <c r="BVT178" s="1"/>
      <c r="BVU178" s="1"/>
      <c r="BVV178" s="1"/>
      <c r="BVW178" s="1"/>
      <c r="BVX178" s="1"/>
      <c r="BVY178" s="1"/>
      <c r="BVZ178" s="1"/>
      <c r="BWA178" s="1"/>
      <c r="BWB178" s="1"/>
      <c r="BWC178" s="1"/>
      <c r="BWD178" s="1"/>
      <c r="BWE178" s="1"/>
      <c r="BWF178" s="1"/>
      <c r="BWG178" s="1"/>
      <c r="BWH178" s="1"/>
      <c r="BWI178" s="1"/>
      <c r="BWJ178" s="1"/>
      <c r="BWK178" s="1"/>
      <c r="BWL178" s="1"/>
      <c r="BWM178" s="1"/>
      <c r="BWN178" s="1"/>
      <c r="BWO178" s="1"/>
      <c r="BWP178" s="1"/>
      <c r="BWQ178" s="1"/>
      <c r="BWR178" s="1"/>
      <c r="BWS178" s="1"/>
      <c r="BWT178" s="1"/>
      <c r="BWU178" s="1"/>
      <c r="BWV178" s="1"/>
      <c r="BWW178" s="1"/>
      <c r="BWX178" s="1"/>
      <c r="BWY178" s="1"/>
      <c r="BWZ178" s="1"/>
      <c r="BXA178" s="1"/>
      <c r="BXB178" s="1"/>
      <c r="BXC178" s="1"/>
      <c r="BXD178" s="1"/>
      <c r="BXE178" s="1"/>
      <c r="BXF178" s="1"/>
      <c r="BXG178" s="1"/>
      <c r="BXH178" s="1"/>
      <c r="BXI178" s="1"/>
      <c r="BXJ178" s="1"/>
      <c r="BXK178" s="1"/>
      <c r="BXL178" s="1"/>
      <c r="BXM178" s="1"/>
      <c r="BXN178" s="1"/>
      <c r="BXO178" s="1"/>
      <c r="BXP178" s="1"/>
      <c r="BXQ178" s="1"/>
      <c r="BXR178" s="1"/>
      <c r="BXS178" s="1"/>
      <c r="BXT178" s="1"/>
      <c r="BXU178" s="1"/>
      <c r="BXV178" s="1"/>
      <c r="BXW178" s="1"/>
      <c r="BXX178" s="1"/>
      <c r="BXY178" s="1"/>
      <c r="BXZ178" s="1"/>
      <c r="BYA178" s="1"/>
      <c r="BYB178" s="1"/>
      <c r="BYC178" s="1"/>
      <c r="BYD178" s="1"/>
      <c r="BYE178" s="1"/>
      <c r="BYF178" s="1"/>
      <c r="BYG178" s="1"/>
      <c r="BYH178" s="1"/>
      <c r="BYI178" s="1"/>
      <c r="BYJ178" s="1"/>
      <c r="BYK178" s="1"/>
      <c r="BYL178" s="1"/>
      <c r="BYM178" s="1"/>
      <c r="BYN178" s="1"/>
      <c r="BYO178" s="1"/>
      <c r="BYP178" s="1"/>
      <c r="BYQ178" s="1"/>
      <c r="BYR178" s="1"/>
      <c r="BYS178" s="1"/>
      <c r="BYT178" s="1"/>
      <c r="BYU178" s="1"/>
      <c r="BYV178" s="1"/>
      <c r="BYW178" s="1"/>
      <c r="BYX178" s="1"/>
      <c r="BYY178" s="1"/>
      <c r="BYZ178" s="1"/>
      <c r="BZA178" s="1"/>
      <c r="BZB178" s="1"/>
      <c r="BZC178" s="1"/>
      <c r="BZD178" s="1"/>
      <c r="BZE178" s="1"/>
      <c r="BZF178" s="1"/>
      <c r="BZG178" s="1"/>
      <c r="BZH178" s="1"/>
      <c r="BZI178" s="1"/>
      <c r="BZJ178" s="1"/>
      <c r="BZK178" s="1"/>
      <c r="BZL178" s="1"/>
      <c r="BZM178" s="1"/>
      <c r="BZN178" s="1"/>
      <c r="BZO178" s="1"/>
      <c r="BZP178" s="1"/>
      <c r="BZQ178" s="1"/>
      <c r="BZR178" s="1"/>
      <c r="BZS178" s="1"/>
      <c r="BZT178" s="1"/>
      <c r="BZU178" s="1"/>
      <c r="BZV178" s="1"/>
      <c r="BZW178" s="1"/>
      <c r="BZX178" s="1"/>
      <c r="BZY178" s="1"/>
      <c r="BZZ178" s="1"/>
      <c r="CAA178" s="1"/>
      <c r="CAB178" s="1"/>
      <c r="CAC178" s="1"/>
      <c r="CAD178" s="1"/>
      <c r="CAE178" s="1"/>
      <c r="CAF178" s="1"/>
      <c r="CAG178" s="1"/>
      <c r="CAH178" s="1"/>
      <c r="CAI178" s="1"/>
      <c r="CAJ178" s="1"/>
      <c r="CAK178" s="1"/>
      <c r="CAL178" s="1"/>
      <c r="CAM178" s="1"/>
      <c r="CAN178" s="1"/>
      <c r="CAO178" s="1"/>
      <c r="CAP178" s="1"/>
      <c r="CAQ178" s="1"/>
      <c r="CAR178" s="1"/>
      <c r="CAS178" s="1"/>
      <c r="CAT178" s="1"/>
      <c r="CAU178" s="1"/>
      <c r="CAV178" s="1"/>
      <c r="CAW178" s="1"/>
      <c r="CAX178" s="1"/>
      <c r="CAY178" s="1"/>
      <c r="CAZ178" s="1"/>
      <c r="CBA178" s="1"/>
      <c r="CBB178" s="1"/>
      <c r="CBC178" s="1"/>
      <c r="CBD178" s="1"/>
      <c r="CBE178" s="1"/>
      <c r="CBF178" s="1"/>
      <c r="CBG178" s="1"/>
      <c r="CBH178" s="1"/>
      <c r="CBI178" s="1"/>
      <c r="CBJ178" s="1"/>
      <c r="CBK178" s="1"/>
      <c r="CBL178" s="1"/>
      <c r="CBM178" s="1"/>
      <c r="CBN178" s="1"/>
      <c r="CBO178" s="1"/>
      <c r="CBP178" s="1"/>
      <c r="CBQ178" s="1"/>
      <c r="CBR178" s="1"/>
      <c r="CBS178" s="1"/>
      <c r="CBT178" s="1"/>
      <c r="CBU178" s="1"/>
      <c r="CBV178" s="1"/>
      <c r="CBW178" s="1"/>
      <c r="CBX178" s="1"/>
      <c r="CBY178" s="1"/>
      <c r="CBZ178" s="1"/>
      <c r="CCA178" s="1"/>
      <c r="CCB178" s="1"/>
      <c r="CCC178" s="1"/>
      <c r="CCD178" s="1"/>
      <c r="CCE178" s="1"/>
      <c r="CCF178" s="1"/>
      <c r="CCG178" s="1"/>
      <c r="CCH178" s="1"/>
      <c r="CCI178" s="1"/>
      <c r="CCJ178" s="1"/>
      <c r="CCK178" s="1"/>
      <c r="CCL178" s="1"/>
      <c r="CCM178" s="1"/>
      <c r="CCN178" s="1"/>
      <c r="CCO178" s="1"/>
      <c r="CCP178" s="1"/>
      <c r="CCQ178" s="1"/>
      <c r="CCR178" s="1"/>
      <c r="CCS178" s="1"/>
      <c r="CCT178" s="1"/>
      <c r="CCU178" s="1"/>
      <c r="CCV178" s="1"/>
      <c r="CCW178" s="1"/>
      <c r="CCX178" s="1"/>
      <c r="CCY178" s="1"/>
      <c r="CCZ178" s="1"/>
      <c r="CDA178" s="1"/>
      <c r="CDB178" s="1"/>
      <c r="CDC178" s="1"/>
      <c r="CDD178" s="1"/>
      <c r="CDE178" s="1"/>
      <c r="CDF178" s="1"/>
      <c r="CDG178" s="1"/>
      <c r="CDH178" s="1"/>
      <c r="CDI178" s="1"/>
      <c r="CDJ178" s="1"/>
      <c r="CDK178" s="1"/>
      <c r="CDL178" s="1"/>
      <c r="CDM178" s="1"/>
      <c r="CDN178" s="1"/>
      <c r="CDO178" s="1"/>
      <c r="CDP178" s="1"/>
      <c r="CDQ178" s="1"/>
      <c r="CDR178" s="1"/>
      <c r="CDS178" s="1"/>
      <c r="CDT178" s="1"/>
      <c r="CDU178" s="1"/>
      <c r="CDV178" s="1"/>
      <c r="CDW178" s="1"/>
      <c r="CDX178" s="1"/>
      <c r="CDY178" s="1"/>
      <c r="CDZ178" s="1"/>
      <c r="CEA178" s="1"/>
      <c r="CEB178" s="1"/>
      <c r="CEC178" s="1"/>
      <c r="CED178" s="1"/>
      <c r="CEE178" s="1"/>
      <c r="CEF178" s="1"/>
      <c r="CEG178" s="1"/>
      <c r="CEH178" s="1"/>
      <c r="CEI178" s="1"/>
      <c r="CEJ178" s="1"/>
      <c r="CEK178" s="1"/>
      <c r="CEL178" s="1"/>
      <c r="CEM178" s="1"/>
      <c r="CEN178" s="1"/>
      <c r="CEO178" s="1"/>
      <c r="CEP178" s="1"/>
      <c r="CEQ178" s="1"/>
      <c r="CER178" s="1"/>
      <c r="CES178" s="1"/>
      <c r="CET178" s="1"/>
      <c r="CEU178" s="1"/>
      <c r="CEV178" s="1"/>
      <c r="CEW178" s="1"/>
      <c r="CEX178" s="1"/>
      <c r="CEY178" s="1"/>
      <c r="CEZ178" s="1"/>
      <c r="CFA178" s="1"/>
      <c r="CFB178" s="1"/>
      <c r="CFC178" s="1"/>
      <c r="CFD178" s="1"/>
      <c r="CFE178" s="1"/>
      <c r="CFF178" s="1"/>
      <c r="CFG178" s="1"/>
      <c r="CFH178" s="1"/>
      <c r="CFI178" s="1"/>
      <c r="CFJ178" s="1"/>
      <c r="CFK178" s="1"/>
      <c r="CFL178" s="1"/>
      <c r="CFM178" s="1"/>
      <c r="CFN178" s="1"/>
      <c r="CFO178" s="1"/>
      <c r="CFP178" s="1"/>
      <c r="CFQ178" s="1"/>
      <c r="CFR178" s="1"/>
      <c r="CFS178" s="1"/>
      <c r="CFT178" s="1"/>
      <c r="CFU178" s="1"/>
      <c r="CFV178" s="1"/>
      <c r="CFW178" s="1"/>
      <c r="CFX178" s="1"/>
      <c r="CFY178" s="1"/>
      <c r="CFZ178" s="1"/>
      <c r="CGA178" s="1"/>
      <c r="CGB178" s="1"/>
      <c r="CGC178" s="1"/>
      <c r="CGD178" s="1"/>
      <c r="CGE178" s="1"/>
      <c r="CGF178" s="1"/>
      <c r="CGG178" s="1"/>
      <c r="CGH178" s="1"/>
      <c r="CGI178" s="1"/>
      <c r="CGJ178" s="1"/>
      <c r="CGK178" s="1"/>
      <c r="CGL178" s="1"/>
      <c r="CGM178" s="1"/>
      <c r="CGN178" s="1"/>
      <c r="CGO178" s="1"/>
      <c r="CGP178" s="1"/>
      <c r="CGQ178" s="1"/>
      <c r="CGR178" s="1"/>
      <c r="CGS178" s="1"/>
      <c r="CGT178" s="1"/>
      <c r="CGU178" s="1"/>
      <c r="CGV178" s="1"/>
      <c r="CGW178" s="1"/>
      <c r="CGX178" s="1"/>
      <c r="CGY178" s="1"/>
      <c r="CGZ178" s="1"/>
      <c r="CHA178" s="1"/>
      <c r="CHB178" s="1"/>
      <c r="CHC178" s="1"/>
      <c r="CHD178" s="1"/>
      <c r="CHE178" s="1"/>
      <c r="CHF178" s="1"/>
      <c r="CHG178" s="1"/>
      <c r="CHH178" s="1"/>
      <c r="CHI178" s="1"/>
      <c r="CHJ178" s="1"/>
      <c r="CHK178" s="1"/>
      <c r="CHL178" s="1"/>
      <c r="CHM178" s="1"/>
      <c r="CHN178" s="1"/>
      <c r="CHO178" s="1"/>
      <c r="CHP178" s="1"/>
      <c r="CHQ178" s="1"/>
      <c r="CHR178" s="1"/>
      <c r="CHS178" s="1"/>
      <c r="CHT178" s="1"/>
      <c r="CHU178" s="1"/>
      <c r="CHV178" s="1"/>
      <c r="CHW178" s="1"/>
      <c r="CHX178" s="1"/>
      <c r="CHY178" s="1"/>
      <c r="CHZ178" s="1"/>
      <c r="CIA178" s="1"/>
      <c r="CIB178" s="1"/>
      <c r="CIC178" s="1"/>
      <c r="CID178" s="1"/>
      <c r="CIE178" s="1"/>
      <c r="CIF178" s="1"/>
      <c r="CIG178" s="1"/>
      <c r="CIH178" s="1"/>
      <c r="CII178" s="1"/>
      <c r="CIJ178" s="1"/>
      <c r="CIK178" s="1"/>
      <c r="CIL178" s="1"/>
      <c r="CIM178" s="1"/>
      <c r="CIN178" s="1"/>
      <c r="CIO178" s="1"/>
      <c r="CIP178" s="1"/>
      <c r="CIQ178" s="1"/>
      <c r="CIR178" s="1"/>
      <c r="CIS178" s="1"/>
      <c r="CIT178" s="1"/>
      <c r="CIU178" s="1"/>
      <c r="CIV178" s="1"/>
      <c r="CIW178" s="1"/>
      <c r="CIX178" s="1"/>
      <c r="CIY178" s="1"/>
      <c r="CIZ178" s="1"/>
      <c r="CJA178" s="1"/>
      <c r="CJB178" s="1"/>
      <c r="CJC178" s="1"/>
      <c r="CJD178" s="1"/>
      <c r="CJE178" s="1"/>
      <c r="CJF178" s="1"/>
      <c r="CJG178" s="1"/>
      <c r="CJH178" s="1"/>
      <c r="CJI178" s="1"/>
      <c r="CJJ178" s="1"/>
      <c r="CJK178" s="1"/>
      <c r="CJL178" s="1"/>
      <c r="CJM178" s="1"/>
      <c r="CJN178" s="1"/>
      <c r="CJO178" s="1"/>
      <c r="CJP178" s="1"/>
      <c r="CJQ178" s="1"/>
      <c r="CJR178" s="1"/>
      <c r="CJS178" s="1"/>
      <c r="CJT178" s="1"/>
      <c r="CJU178" s="1"/>
      <c r="CJV178" s="1"/>
      <c r="CJW178" s="1"/>
      <c r="CJX178" s="1"/>
      <c r="CJY178" s="1"/>
      <c r="CJZ178" s="1"/>
      <c r="CKA178" s="1"/>
      <c r="CKB178" s="1"/>
      <c r="CKC178" s="1"/>
      <c r="CKD178" s="1"/>
      <c r="CKE178" s="1"/>
      <c r="CKF178" s="1"/>
      <c r="CKG178" s="1"/>
      <c r="CKH178" s="1"/>
      <c r="CKI178" s="1"/>
      <c r="CKJ178" s="1"/>
      <c r="CKK178" s="1"/>
      <c r="CKL178" s="1"/>
      <c r="CKM178" s="1"/>
      <c r="CKN178" s="1"/>
      <c r="CKO178" s="1"/>
      <c r="CKP178" s="1"/>
      <c r="CKQ178" s="1"/>
      <c r="CKR178" s="1"/>
      <c r="CKS178" s="1"/>
      <c r="CKT178" s="1"/>
      <c r="CKU178" s="1"/>
      <c r="CKV178" s="1"/>
      <c r="CKW178" s="1"/>
      <c r="CKX178" s="1"/>
      <c r="CKY178" s="1"/>
      <c r="CKZ178" s="1"/>
      <c r="CLA178" s="1"/>
      <c r="CLB178" s="1"/>
      <c r="CLC178" s="1"/>
      <c r="CLD178" s="1"/>
      <c r="CLE178" s="1"/>
      <c r="CLF178" s="1"/>
      <c r="CLG178" s="1"/>
      <c r="CLH178" s="1"/>
      <c r="CLI178" s="1"/>
      <c r="CLJ178" s="1"/>
      <c r="CLK178" s="1"/>
      <c r="CLL178" s="1"/>
      <c r="CLM178" s="1"/>
      <c r="CLN178" s="1"/>
      <c r="CLO178" s="1"/>
      <c r="CLP178" s="1"/>
      <c r="CLQ178" s="1"/>
      <c r="CLR178" s="1"/>
      <c r="CLS178" s="1"/>
      <c r="CLT178" s="1"/>
      <c r="CLU178" s="1"/>
      <c r="CLV178" s="1"/>
      <c r="CLW178" s="1"/>
      <c r="CLX178" s="1"/>
      <c r="CLY178" s="1"/>
      <c r="CLZ178" s="1"/>
      <c r="CMA178" s="1"/>
      <c r="CMB178" s="1"/>
      <c r="CMC178" s="1"/>
      <c r="CMD178" s="1"/>
      <c r="CME178" s="1"/>
      <c r="CMF178" s="1"/>
      <c r="CMG178" s="1"/>
      <c r="CMH178" s="1"/>
      <c r="CMI178" s="1"/>
      <c r="CMJ178" s="1"/>
      <c r="CMK178" s="1"/>
      <c r="CML178" s="1"/>
      <c r="CMM178" s="1"/>
      <c r="CMN178" s="1"/>
      <c r="CMO178" s="1"/>
      <c r="CMP178" s="1"/>
      <c r="CMQ178" s="1"/>
      <c r="CMR178" s="1"/>
      <c r="CMS178" s="1"/>
      <c r="CMT178" s="1"/>
      <c r="CMU178" s="1"/>
      <c r="CMV178" s="1"/>
      <c r="CMW178" s="1"/>
      <c r="CMX178" s="1"/>
      <c r="CMY178" s="1"/>
      <c r="CMZ178" s="1"/>
      <c r="CNA178" s="1"/>
      <c r="CNB178" s="1"/>
      <c r="CNC178" s="1"/>
      <c r="CND178" s="1"/>
      <c r="CNE178" s="1"/>
      <c r="CNF178" s="1"/>
      <c r="CNG178" s="1"/>
      <c r="CNH178" s="1"/>
      <c r="CNI178" s="1"/>
      <c r="CNJ178" s="1"/>
      <c r="CNK178" s="1"/>
      <c r="CNL178" s="1"/>
      <c r="CNM178" s="1"/>
      <c r="CNN178" s="1"/>
      <c r="CNO178" s="1"/>
      <c r="CNP178" s="1"/>
      <c r="CNQ178" s="1"/>
      <c r="CNR178" s="1"/>
      <c r="CNS178" s="1"/>
      <c r="CNT178" s="1"/>
      <c r="CNU178" s="1"/>
      <c r="CNV178" s="1"/>
      <c r="CNW178" s="1"/>
      <c r="CNX178" s="1"/>
      <c r="CNY178" s="1"/>
      <c r="CNZ178" s="1"/>
      <c r="COA178" s="1"/>
      <c r="COB178" s="1"/>
      <c r="COC178" s="1"/>
      <c r="COD178" s="1"/>
      <c r="COE178" s="1"/>
      <c r="COF178" s="1"/>
      <c r="COG178" s="1"/>
      <c r="COH178" s="1"/>
      <c r="COI178" s="1"/>
      <c r="COJ178" s="1"/>
      <c r="COK178" s="1"/>
      <c r="COL178" s="1"/>
      <c r="COM178" s="1"/>
      <c r="CON178" s="1"/>
      <c r="COO178" s="1"/>
      <c r="COP178" s="1"/>
      <c r="COQ178" s="1"/>
      <c r="COR178" s="1"/>
      <c r="COS178" s="1"/>
      <c r="COT178" s="1"/>
      <c r="COU178" s="1"/>
      <c r="COV178" s="1"/>
      <c r="COW178" s="1"/>
      <c r="COX178" s="1"/>
      <c r="COY178" s="1"/>
      <c r="COZ178" s="1"/>
      <c r="CPA178" s="1"/>
      <c r="CPB178" s="1"/>
      <c r="CPC178" s="1"/>
      <c r="CPD178" s="1"/>
      <c r="CPE178" s="1"/>
      <c r="CPF178" s="1"/>
      <c r="CPG178" s="1"/>
      <c r="CPH178" s="1"/>
      <c r="CPI178" s="1"/>
      <c r="CPJ178" s="1"/>
      <c r="CPK178" s="1"/>
      <c r="CPL178" s="1"/>
      <c r="CPM178" s="1"/>
      <c r="CPN178" s="1"/>
      <c r="CPO178" s="1"/>
      <c r="CPP178" s="1"/>
      <c r="CPQ178" s="1"/>
      <c r="CPR178" s="1"/>
      <c r="CPS178" s="1"/>
      <c r="CPT178" s="1"/>
      <c r="CPU178" s="1"/>
      <c r="CPV178" s="1"/>
      <c r="CPW178" s="1"/>
      <c r="CPX178" s="1"/>
      <c r="CPY178" s="1"/>
      <c r="CPZ178" s="1"/>
      <c r="CQA178" s="1"/>
      <c r="CQB178" s="1"/>
      <c r="CQC178" s="1"/>
      <c r="CQD178" s="1"/>
      <c r="CQE178" s="1"/>
      <c r="CQF178" s="1"/>
      <c r="CQG178" s="1"/>
      <c r="CQH178" s="1"/>
      <c r="CQI178" s="1"/>
      <c r="CQJ178" s="1"/>
      <c r="CQK178" s="1"/>
      <c r="CQL178" s="1"/>
      <c r="CQM178" s="1"/>
      <c r="CQN178" s="1"/>
      <c r="CQO178" s="1"/>
      <c r="CQP178" s="1"/>
      <c r="CQQ178" s="1"/>
      <c r="CQR178" s="1"/>
      <c r="CQS178" s="1"/>
      <c r="CQT178" s="1"/>
      <c r="CQU178" s="1"/>
      <c r="CQV178" s="1"/>
      <c r="CQW178" s="1"/>
      <c r="CQX178" s="1"/>
      <c r="CQY178" s="1"/>
      <c r="CQZ178" s="1"/>
      <c r="CRA178" s="1"/>
      <c r="CRB178" s="1"/>
      <c r="CRC178" s="1"/>
      <c r="CRD178" s="1"/>
      <c r="CRE178" s="1"/>
      <c r="CRF178" s="1"/>
      <c r="CRG178" s="1"/>
      <c r="CRH178" s="1"/>
      <c r="CRI178" s="1"/>
      <c r="CRJ178" s="1"/>
      <c r="CRK178" s="1"/>
      <c r="CRL178" s="1"/>
      <c r="CRM178" s="1"/>
      <c r="CRN178" s="1"/>
      <c r="CRO178" s="1"/>
      <c r="CRP178" s="1"/>
      <c r="CRQ178" s="1"/>
      <c r="CRR178" s="1"/>
      <c r="CRS178" s="1"/>
      <c r="CRT178" s="1"/>
      <c r="CRU178" s="1"/>
      <c r="CRV178" s="1"/>
      <c r="CRW178" s="1"/>
      <c r="CRX178" s="1"/>
      <c r="CRY178" s="1"/>
      <c r="CRZ178" s="1"/>
      <c r="CSA178" s="1"/>
      <c r="CSB178" s="1"/>
      <c r="CSC178" s="1"/>
      <c r="CSD178" s="1"/>
      <c r="CSE178" s="1"/>
      <c r="CSF178" s="1"/>
      <c r="CSG178" s="1"/>
      <c r="CSH178" s="1"/>
      <c r="CSI178" s="1"/>
      <c r="CSJ178" s="1"/>
      <c r="CSK178" s="1"/>
      <c r="CSL178" s="1"/>
      <c r="CSM178" s="1"/>
      <c r="CSN178" s="1"/>
      <c r="CSO178" s="1"/>
      <c r="CSP178" s="1"/>
      <c r="CSQ178" s="1"/>
      <c r="CSR178" s="1"/>
      <c r="CSS178" s="1"/>
      <c r="CST178" s="1"/>
      <c r="CSU178" s="1"/>
      <c r="CSV178" s="1"/>
      <c r="CSW178" s="1"/>
      <c r="CSX178" s="1"/>
      <c r="CSY178" s="1"/>
      <c r="CSZ178" s="1"/>
      <c r="CTA178" s="1"/>
      <c r="CTB178" s="1"/>
      <c r="CTC178" s="1"/>
      <c r="CTD178" s="1"/>
      <c r="CTE178" s="1"/>
      <c r="CTF178" s="1"/>
      <c r="CTG178" s="1"/>
      <c r="CTH178" s="1"/>
      <c r="CTI178" s="1"/>
      <c r="CTJ178" s="1"/>
      <c r="CTK178" s="1"/>
      <c r="CTL178" s="1"/>
      <c r="CTM178" s="1"/>
      <c r="CTN178" s="1"/>
      <c r="CTO178" s="1"/>
      <c r="CTP178" s="1"/>
      <c r="CTQ178" s="1"/>
      <c r="CTR178" s="1"/>
      <c r="CTS178" s="1"/>
      <c r="CTT178" s="1"/>
      <c r="CTU178" s="1"/>
      <c r="CTV178" s="1"/>
      <c r="CTW178" s="1"/>
      <c r="CTX178" s="1"/>
      <c r="CTY178" s="1"/>
      <c r="CTZ178" s="1"/>
      <c r="CUA178" s="1"/>
      <c r="CUB178" s="1"/>
      <c r="CUC178" s="1"/>
      <c r="CUD178" s="1"/>
      <c r="CUE178" s="1"/>
      <c r="CUF178" s="1"/>
      <c r="CUG178" s="1"/>
      <c r="CUH178" s="1"/>
      <c r="CUI178" s="1"/>
      <c r="CUJ178" s="1"/>
      <c r="CUK178" s="1"/>
      <c r="CUL178" s="1"/>
      <c r="CUM178" s="1"/>
      <c r="CUN178" s="1"/>
      <c r="CUO178" s="1"/>
      <c r="CUP178" s="1"/>
      <c r="CUQ178" s="1"/>
      <c r="CUR178" s="1"/>
      <c r="CUS178" s="1"/>
      <c r="CUT178" s="1"/>
      <c r="CUU178" s="1"/>
      <c r="CUV178" s="1"/>
      <c r="CUW178" s="1"/>
      <c r="CUX178" s="1"/>
      <c r="CUY178" s="1"/>
      <c r="CUZ178" s="1"/>
      <c r="CVA178" s="1"/>
      <c r="CVB178" s="1"/>
      <c r="CVC178" s="1"/>
      <c r="CVD178" s="1"/>
      <c r="CVE178" s="1"/>
      <c r="CVF178" s="1"/>
      <c r="CVG178" s="1"/>
      <c r="CVH178" s="1"/>
      <c r="CVI178" s="1"/>
      <c r="CVJ178" s="1"/>
      <c r="CVK178" s="1"/>
      <c r="CVL178" s="1"/>
      <c r="CVM178" s="1"/>
      <c r="CVN178" s="1"/>
      <c r="CVO178" s="1"/>
      <c r="CVP178" s="1"/>
      <c r="CVQ178" s="1"/>
      <c r="CVR178" s="1"/>
      <c r="CVS178" s="1"/>
      <c r="CVT178" s="1"/>
      <c r="CVU178" s="1"/>
      <c r="CVV178" s="1"/>
      <c r="CVW178" s="1"/>
      <c r="CVX178" s="1"/>
      <c r="CVY178" s="1"/>
      <c r="CVZ178" s="1"/>
      <c r="CWA178" s="1"/>
      <c r="CWB178" s="1"/>
      <c r="CWC178" s="1"/>
      <c r="CWD178" s="1"/>
      <c r="CWE178" s="1"/>
      <c r="CWF178" s="1"/>
      <c r="CWG178" s="1"/>
      <c r="CWH178" s="1"/>
      <c r="CWI178" s="1"/>
      <c r="CWJ178" s="1"/>
      <c r="CWK178" s="1"/>
      <c r="CWL178" s="1"/>
      <c r="CWM178" s="1"/>
      <c r="CWN178" s="1"/>
      <c r="CWO178" s="1"/>
      <c r="CWP178" s="1"/>
      <c r="CWQ178" s="1"/>
      <c r="CWR178" s="1"/>
      <c r="CWS178" s="1"/>
      <c r="CWT178" s="1"/>
      <c r="CWU178" s="1"/>
      <c r="CWV178" s="1"/>
      <c r="CWW178" s="1"/>
      <c r="CWX178" s="1"/>
      <c r="CWY178" s="1"/>
      <c r="CWZ178" s="1"/>
      <c r="CXA178" s="1"/>
      <c r="CXB178" s="1"/>
      <c r="CXC178" s="1"/>
      <c r="CXD178" s="1"/>
      <c r="CXE178" s="1"/>
      <c r="CXF178" s="1"/>
      <c r="CXG178" s="1"/>
      <c r="CXH178" s="1"/>
      <c r="CXI178" s="1"/>
      <c r="CXJ178" s="1"/>
      <c r="CXK178" s="1"/>
      <c r="CXL178" s="1"/>
      <c r="CXM178" s="1"/>
      <c r="CXN178" s="1"/>
      <c r="CXO178" s="1"/>
      <c r="CXP178" s="1"/>
      <c r="CXQ178" s="1"/>
      <c r="CXR178" s="1"/>
      <c r="CXS178" s="1"/>
      <c r="CXT178" s="1"/>
      <c r="CXU178" s="1"/>
      <c r="CXV178" s="1"/>
      <c r="CXW178" s="1"/>
      <c r="CXX178" s="1"/>
      <c r="CXY178" s="1"/>
      <c r="CXZ178" s="1"/>
      <c r="CYA178" s="1"/>
      <c r="CYB178" s="1"/>
      <c r="CYC178" s="1"/>
      <c r="CYD178" s="1"/>
      <c r="CYE178" s="1"/>
      <c r="CYF178" s="1"/>
      <c r="CYG178" s="1"/>
      <c r="CYH178" s="1"/>
      <c r="CYI178" s="1"/>
      <c r="CYJ178" s="1"/>
      <c r="CYK178" s="1"/>
      <c r="CYL178" s="1"/>
      <c r="CYM178" s="1"/>
      <c r="CYN178" s="1"/>
      <c r="CYO178" s="1"/>
      <c r="CYP178" s="1"/>
      <c r="CYQ178" s="1"/>
      <c r="CYR178" s="1"/>
      <c r="CYS178" s="1"/>
      <c r="CYT178" s="1"/>
      <c r="CYU178" s="1"/>
      <c r="CYV178" s="1"/>
      <c r="CYW178" s="1"/>
      <c r="CYX178" s="1"/>
      <c r="CYY178" s="1"/>
      <c r="CYZ178" s="1"/>
      <c r="CZA178" s="1"/>
      <c r="CZB178" s="1"/>
      <c r="CZC178" s="1"/>
      <c r="CZD178" s="1"/>
      <c r="CZE178" s="1"/>
      <c r="CZF178" s="1"/>
      <c r="CZG178" s="1"/>
      <c r="CZH178" s="1"/>
      <c r="CZI178" s="1"/>
      <c r="CZJ178" s="1"/>
      <c r="CZK178" s="1"/>
      <c r="CZL178" s="1"/>
      <c r="CZM178" s="1"/>
      <c r="CZN178" s="1"/>
      <c r="CZO178" s="1"/>
      <c r="CZP178" s="1"/>
      <c r="CZQ178" s="1"/>
      <c r="CZR178" s="1"/>
      <c r="CZS178" s="1"/>
      <c r="CZT178" s="1"/>
      <c r="CZU178" s="1"/>
      <c r="CZV178" s="1"/>
      <c r="CZW178" s="1"/>
      <c r="CZX178" s="1"/>
      <c r="CZY178" s="1"/>
      <c r="CZZ178" s="1"/>
      <c r="DAA178" s="1"/>
      <c r="DAB178" s="1"/>
      <c r="DAC178" s="1"/>
      <c r="DAD178" s="1"/>
      <c r="DAE178" s="1"/>
      <c r="DAF178" s="1"/>
      <c r="DAG178" s="1"/>
      <c r="DAH178" s="1"/>
      <c r="DAI178" s="1"/>
      <c r="DAJ178" s="1"/>
      <c r="DAK178" s="1"/>
      <c r="DAL178" s="1"/>
      <c r="DAM178" s="1"/>
      <c r="DAN178" s="1"/>
      <c r="DAO178" s="1"/>
      <c r="DAP178" s="1"/>
      <c r="DAQ178" s="1"/>
      <c r="DAR178" s="1"/>
      <c r="DAS178" s="1"/>
      <c r="DAT178" s="1"/>
      <c r="DAU178" s="1"/>
      <c r="DAV178" s="1"/>
      <c r="DAW178" s="1"/>
      <c r="DAX178" s="1"/>
      <c r="DAY178" s="1"/>
      <c r="DAZ178" s="1"/>
      <c r="DBA178" s="1"/>
      <c r="DBB178" s="1"/>
      <c r="DBC178" s="1"/>
      <c r="DBD178" s="1"/>
      <c r="DBE178" s="1"/>
      <c r="DBF178" s="1"/>
      <c r="DBG178" s="1"/>
      <c r="DBH178" s="1"/>
      <c r="DBI178" s="1"/>
      <c r="DBJ178" s="1"/>
      <c r="DBK178" s="1"/>
      <c r="DBL178" s="1"/>
      <c r="DBM178" s="1"/>
      <c r="DBN178" s="1"/>
      <c r="DBO178" s="1"/>
      <c r="DBP178" s="1"/>
      <c r="DBQ178" s="1"/>
      <c r="DBR178" s="1"/>
      <c r="DBS178" s="1"/>
      <c r="DBT178" s="1"/>
      <c r="DBU178" s="1"/>
      <c r="DBV178" s="1"/>
      <c r="DBW178" s="1"/>
      <c r="DBX178" s="1"/>
      <c r="DBY178" s="1"/>
      <c r="DBZ178" s="1"/>
      <c r="DCA178" s="1"/>
      <c r="DCB178" s="1"/>
      <c r="DCC178" s="1"/>
      <c r="DCD178" s="1"/>
      <c r="DCE178" s="1"/>
      <c r="DCF178" s="1"/>
      <c r="DCG178" s="1"/>
      <c r="DCH178" s="1"/>
      <c r="DCI178" s="1"/>
      <c r="DCJ178" s="1"/>
      <c r="DCK178" s="1"/>
      <c r="DCL178" s="1"/>
      <c r="DCM178" s="1"/>
      <c r="DCN178" s="1"/>
      <c r="DCO178" s="1"/>
      <c r="DCP178" s="1"/>
      <c r="DCQ178" s="1"/>
      <c r="DCR178" s="1"/>
      <c r="DCS178" s="1"/>
      <c r="DCT178" s="1"/>
      <c r="DCU178" s="1"/>
      <c r="DCV178" s="1"/>
      <c r="DCW178" s="1"/>
      <c r="DCX178" s="1"/>
      <c r="DCY178" s="1"/>
      <c r="DCZ178" s="1"/>
      <c r="DDA178" s="1"/>
      <c r="DDB178" s="1"/>
      <c r="DDC178" s="1"/>
      <c r="DDD178" s="1"/>
      <c r="DDE178" s="1"/>
      <c r="DDF178" s="1"/>
      <c r="DDG178" s="1"/>
      <c r="DDH178" s="1"/>
      <c r="DDI178" s="1"/>
      <c r="DDJ178" s="1"/>
      <c r="DDK178" s="1"/>
      <c r="DDL178" s="1"/>
      <c r="DDM178" s="1"/>
      <c r="DDN178" s="1"/>
      <c r="DDO178" s="1"/>
      <c r="DDP178" s="1"/>
      <c r="DDQ178" s="1"/>
      <c r="DDR178" s="1"/>
      <c r="DDS178" s="1"/>
      <c r="DDT178" s="1"/>
      <c r="DDU178" s="1"/>
      <c r="DDV178" s="1"/>
      <c r="DDW178" s="1"/>
      <c r="DDX178" s="1"/>
      <c r="DDY178" s="1"/>
      <c r="DDZ178" s="1"/>
      <c r="DEA178" s="1"/>
      <c r="DEB178" s="1"/>
      <c r="DEC178" s="1"/>
      <c r="DED178" s="1"/>
      <c r="DEE178" s="1"/>
      <c r="DEF178" s="1"/>
      <c r="DEG178" s="1"/>
      <c r="DEH178" s="1"/>
      <c r="DEI178" s="1"/>
      <c r="DEJ178" s="1"/>
      <c r="DEK178" s="1"/>
      <c r="DEL178" s="1"/>
      <c r="DEM178" s="1"/>
      <c r="DEN178" s="1"/>
      <c r="DEO178" s="1"/>
      <c r="DEP178" s="1"/>
      <c r="DEQ178" s="1"/>
      <c r="DER178" s="1"/>
      <c r="DES178" s="1"/>
      <c r="DET178" s="1"/>
      <c r="DEU178" s="1"/>
      <c r="DEV178" s="1"/>
      <c r="DEW178" s="1"/>
      <c r="DEX178" s="1"/>
      <c r="DEY178" s="1"/>
      <c r="DEZ178" s="1"/>
      <c r="DFA178" s="1"/>
      <c r="DFB178" s="1"/>
      <c r="DFC178" s="1"/>
      <c r="DFD178" s="1"/>
      <c r="DFE178" s="1"/>
      <c r="DFF178" s="1"/>
      <c r="DFG178" s="1"/>
      <c r="DFH178" s="1"/>
      <c r="DFI178" s="1"/>
      <c r="DFJ178" s="1"/>
      <c r="DFK178" s="1"/>
      <c r="DFL178" s="1"/>
      <c r="DFM178" s="1"/>
      <c r="DFN178" s="1"/>
      <c r="DFO178" s="1"/>
      <c r="DFP178" s="1"/>
      <c r="DFQ178" s="1"/>
      <c r="DFR178" s="1"/>
      <c r="DFS178" s="1"/>
      <c r="DFT178" s="1"/>
      <c r="DFU178" s="1"/>
      <c r="DFV178" s="1"/>
      <c r="DFW178" s="1"/>
      <c r="DFX178" s="1"/>
      <c r="DFY178" s="1"/>
      <c r="DFZ178" s="1"/>
      <c r="DGA178" s="1"/>
      <c r="DGB178" s="1"/>
      <c r="DGC178" s="1"/>
      <c r="DGD178" s="1"/>
      <c r="DGE178" s="1"/>
      <c r="DGF178" s="1"/>
      <c r="DGG178" s="1"/>
      <c r="DGH178" s="1"/>
      <c r="DGI178" s="1"/>
      <c r="DGJ178" s="1"/>
      <c r="DGK178" s="1"/>
      <c r="DGL178" s="1"/>
      <c r="DGM178" s="1"/>
      <c r="DGN178" s="1"/>
      <c r="DGO178" s="1"/>
      <c r="DGP178" s="1"/>
      <c r="DGQ178" s="1"/>
      <c r="DGR178" s="1"/>
      <c r="DGS178" s="1"/>
      <c r="DGT178" s="1"/>
      <c r="DGU178" s="1"/>
      <c r="DGV178" s="1"/>
      <c r="DGW178" s="1"/>
      <c r="DGX178" s="1"/>
      <c r="DGY178" s="1"/>
      <c r="DGZ178" s="1"/>
      <c r="DHA178" s="1"/>
      <c r="DHB178" s="1"/>
      <c r="DHC178" s="1"/>
      <c r="DHD178" s="1"/>
      <c r="DHE178" s="1"/>
      <c r="DHF178" s="1"/>
      <c r="DHG178" s="1"/>
      <c r="DHH178" s="1"/>
      <c r="DHI178" s="1"/>
      <c r="DHJ178" s="1"/>
      <c r="DHK178" s="1"/>
      <c r="DHL178" s="1"/>
      <c r="DHM178" s="1"/>
      <c r="DHN178" s="1"/>
      <c r="DHO178" s="1"/>
      <c r="DHP178" s="1"/>
      <c r="DHQ178" s="1"/>
      <c r="DHR178" s="1"/>
      <c r="DHS178" s="1"/>
      <c r="DHT178" s="1"/>
      <c r="DHU178" s="1"/>
      <c r="DHV178" s="1"/>
      <c r="DHW178" s="1"/>
      <c r="DHX178" s="1"/>
      <c r="DHY178" s="1"/>
      <c r="DHZ178" s="1"/>
      <c r="DIA178" s="1"/>
      <c r="DIB178" s="1"/>
      <c r="DIC178" s="1"/>
      <c r="DID178" s="1"/>
      <c r="DIE178" s="1"/>
      <c r="DIF178" s="1"/>
      <c r="DIG178" s="1"/>
      <c r="DIH178" s="1"/>
      <c r="DII178" s="1"/>
      <c r="DIJ178" s="1"/>
      <c r="DIK178" s="1"/>
      <c r="DIL178" s="1"/>
      <c r="DIM178" s="1"/>
      <c r="DIN178" s="1"/>
      <c r="DIO178" s="1"/>
      <c r="DIP178" s="1"/>
      <c r="DIQ178" s="1"/>
      <c r="DIR178" s="1"/>
      <c r="DIS178" s="1"/>
      <c r="DIT178" s="1"/>
      <c r="DIU178" s="1"/>
      <c r="DIV178" s="1"/>
      <c r="DIW178" s="1"/>
      <c r="DIX178" s="1"/>
      <c r="DIY178" s="1"/>
      <c r="DIZ178" s="1"/>
      <c r="DJA178" s="1"/>
      <c r="DJB178" s="1"/>
      <c r="DJC178" s="1"/>
      <c r="DJD178" s="1"/>
      <c r="DJE178" s="1"/>
      <c r="DJF178" s="1"/>
      <c r="DJG178" s="1"/>
      <c r="DJH178" s="1"/>
      <c r="DJI178" s="1"/>
      <c r="DJJ178" s="1"/>
      <c r="DJK178" s="1"/>
      <c r="DJL178" s="1"/>
      <c r="DJM178" s="1"/>
      <c r="DJN178" s="1"/>
      <c r="DJO178" s="1"/>
      <c r="DJP178" s="1"/>
      <c r="DJQ178" s="1"/>
      <c r="DJR178" s="1"/>
      <c r="DJS178" s="1"/>
      <c r="DJT178" s="1"/>
      <c r="DJU178" s="1"/>
      <c r="DJV178" s="1"/>
      <c r="DJW178" s="1"/>
      <c r="DJX178" s="1"/>
      <c r="DJY178" s="1"/>
      <c r="DJZ178" s="1"/>
      <c r="DKA178" s="1"/>
      <c r="DKB178" s="1"/>
      <c r="DKC178" s="1"/>
      <c r="DKD178" s="1"/>
      <c r="DKE178" s="1"/>
      <c r="DKF178" s="1"/>
      <c r="DKG178" s="1"/>
      <c r="DKH178" s="1"/>
      <c r="DKI178" s="1"/>
      <c r="DKJ178" s="1"/>
      <c r="DKK178" s="1"/>
      <c r="DKL178" s="1"/>
      <c r="DKM178" s="1"/>
      <c r="DKN178" s="1"/>
      <c r="DKO178" s="1"/>
      <c r="DKP178" s="1"/>
      <c r="DKQ178" s="1"/>
      <c r="DKR178" s="1"/>
      <c r="DKS178" s="1"/>
      <c r="DKT178" s="1"/>
      <c r="DKU178" s="1"/>
      <c r="DKV178" s="1"/>
      <c r="DKW178" s="1"/>
      <c r="DKX178" s="1"/>
      <c r="DKY178" s="1"/>
      <c r="DKZ178" s="1"/>
      <c r="DLA178" s="1"/>
      <c r="DLB178" s="1"/>
      <c r="DLC178" s="1"/>
      <c r="DLD178" s="1"/>
      <c r="DLE178" s="1"/>
      <c r="DLF178" s="1"/>
      <c r="DLG178" s="1"/>
      <c r="DLH178" s="1"/>
      <c r="DLI178" s="1"/>
      <c r="DLJ178" s="1"/>
      <c r="DLK178" s="1"/>
      <c r="DLL178" s="1"/>
      <c r="DLM178" s="1"/>
      <c r="DLN178" s="1"/>
      <c r="DLO178" s="1"/>
      <c r="DLP178" s="1"/>
      <c r="DLQ178" s="1"/>
      <c r="DLR178" s="1"/>
      <c r="DLS178" s="1"/>
      <c r="DLT178" s="1"/>
      <c r="DLU178" s="1"/>
      <c r="DLV178" s="1"/>
      <c r="DLW178" s="1"/>
      <c r="DLX178" s="1"/>
      <c r="DLY178" s="1"/>
      <c r="DLZ178" s="1"/>
      <c r="DMA178" s="1"/>
      <c r="DMB178" s="1"/>
      <c r="DMC178" s="1"/>
      <c r="DMD178" s="1"/>
      <c r="DME178" s="1"/>
      <c r="DMF178" s="1"/>
      <c r="DMG178" s="1"/>
      <c r="DMH178" s="1"/>
      <c r="DMI178" s="1"/>
      <c r="DMJ178" s="1"/>
      <c r="DMK178" s="1"/>
      <c r="DML178" s="1"/>
      <c r="DMM178" s="1"/>
      <c r="DMN178" s="1"/>
      <c r="DMO178" s="1"/>
      <c r="DMP178" s="1"/>
      <c r="DMQ178" s="1"/>
      <c r="DMR178" s="1"/>
      <c r="DMS178" s="1"/>
      <c r="DMT178" s="1"/>
      <c r="DMU178" s="1"/>
      <c r="DMV178" s="1"/>
      <c r="DMW178" s="1"/>
      <c r="DMX178" s="1"/>
      <c r="DMY178" s="1"/>
      <c r="DMZ178" s="1"/>
      <c r="DNA178" s="1"/>
      <c r="DNB178" s="1"/>
      <c r="DNC178" s="1"/>
      <c r="DND178" s="1"/>
      <c r="DNE178" s="1"/>
      <c r="DNF178" s="1"/>
      <c r="DNG178" s="1"/>
      <c r="DNH178" s="1"/>
      <c r="DNI178" s="1"/>
      <c r="DNJ178" s="1"/>
      <c r="DNK178" s="1"/>
      <c r="DNL178" s="1"/>
      <c r="DNM178" s="1"/>
      <c r="DNN178" s="1"/>
      <c r="DNO178" s="1"/>
      <c r="DNP178" s="1"/>
      <c r="DNQ178" s="1"/>
      <c r="DNR178" s="1"/>
      <c r="DNS178" s="1"/>
      <c r="DNT178" s="1"/>
      <c r="DNU178" s="1"/>
      <c r="DNV178" s="1"/>
      <c r="DNW178" s="1"/>
      <c r="DNX178" s="1"/>
      <c r="DNY178" s="1"/>
      <c r="DNZ178" s="1"/>
      <c r="DOA178" s="1"/>
      <c r="DOB178" s="1"/>
      <c r="DOC178" s="1"/>
      <c r="DOD178" s="1"/>
      <c r="DOE178" s="1"/>
      <c r="DOF178" s="1"/>
      <c r="DOG178" s="1"/>
      <c r="DOH178" s="1"/>
      <c r="DOI178" s="1"/>
      <c r="DOJ178" s="1"/>
      <c r="DOK178" s="1"/>
      <c r="DOL178" s="1"/>
      <c r="DOM178" s="1"/>
      <c r="DON178" s="1"/>
      <c r="DOO178" s="1"/>
      <c r="DOP178" s="1"/>
      <c r="DOQ178" s="1"/>
      <c r="DOR178" s="1"/>
      <c r="DOS178" s="1"/>
      <c r="DOT178" s="1"/>
      <c r="DOU178" s="1"/>
      <c r="DOV178" s="1"/>
      <c r="DOW178" s="1"/>
      <c r="DOX178" s="1"/>
      <c r="DOY178" s="1"/>
      <c r="DOZ178" s="1"/>
      <c r="DPA178" s="1"/>
      <c r="DPB178" s="1"/>
      <c r="DPC178" s="1"/>
      <c r="DPD178" s="1"/>
      <c r="DPE178" s="1"/>
      <c r="DPF178" s="1"/>
      <c r="DPG178" s="1"/>
      <c r="DPH178" s="1"/>
      <c r="DPI178" s="1"/>
      <c r="DPJ178" s="1"/>
      <c r="DPK178" s="1"/>
      <c r="DPL178" s="1"/>
      <c r="DPM178" s="1"/>
      <c r="DPN178" s="1"/>
      <c r="DPO178" s="1"/>
      <c r="DPP178" s="1"/>
      <c r="DPQ178" s="1"/>
      <c r="DPR178" s="1"/>
      <c r="DPS178" s="1"/>
      <c r="DPT178" s="1"/>
      <c r="DPU178" s="1"/>
      <c r="DPV178" s="1"/>
      <c r="DPW178" s="1"/>
      <c r="DPX178" s="1"/>
      <c r="DPY178" s="1"/>
      <c r="DPZ178" s="1"/>
      <c r="DQA178" s="1"/>
      <c r="DQB178" s="1"/>
      <c r="DQC178" s="1"/>
      <c r="DQD178" s="1"/>
      <c r="DQE178" s="1"/>
      <c r="DQF178" s="1"/>
      <c r="DQG178" s="1"/>
      <c r="DQH178" s="1"/>
      <c r="DQI178" s="1"/>
      <c r="DQJ178" s="1"/>
      <c r="DQK178" s="1"/>
      <c r="DQL178" s="1"/>
      <c r="DQM178" s="1"/>
      <c r="DQN178" s="1"/>
      <c r="DQO178" s="1"/>
      <c r="DQP178" s="1"/>
      <c r="DQQ178" s="1"/>
      <c r="DQR178" s="1"/>
      <c r="DQS178" s="1"/>
      <c r="DQT178" s="1"/>
      <c r="DQU178" s="1"/>
      <c r="DQV178" s="1"/>
      <c r="DQW178" s="1"/>
      <c r="DQX178" s="1"/>
      <c r="DQY178" s="1"/>
      <c r="DQZ178" s="1"/>
      <c r="DRA178" s="1"/>
      <c r="DRB178" s="1"/>
      <c r="DRC178" s="1"/>
      <c r="DRD178" s="1"/>
      <c r="DRE178" s="1"/>
      <c r="DRF178" s="1"/>
      <c r="DRG178" s="1"/>
      <c r="DRH178" s="1"/>
      <c r="DRI178" s="1"/>
      <c r="DRJ178" s="1"/>
      <c r="DRK178" s="1"/>
      <c r="DRL178" s="1"/>
      <c r="DRM178" s="1"/>
      <c r="DRN178" s="1"/>
      <c r="DRO178" s="1"/>
      <c r="DRP178" s="1"/>
      <c r="DRQ178" s="1"/>
      <c r="DRR178" s="1"/>
      <c r="DRS178" s="1"/>
      <c r="DRT178" s="1"/>
      <c r="DRU178" s="1"/>
      <c r="DRV178" s="1"/>
      <c r="DRW178" s="1"/>
      <c r="DRX178" s="1"/>
      <c r="DRY178" s="1"/>
      <c r="DRZ178" s="1"/>
      <c r="DSA178" s="1"/>
      <c r="DSB178" s="1"/>
      <c r="DSC178" s="1"/>
      <c r="DSD178" s="1"/>
      <c r="DSE178" s="1"/>
      <c r="DSF178" s="1"/>
      <c r="DSG178" s="1"/>
      <c r="DSH178" s="1"/>
      <c r="DSI178" s="1"/>
      <c r="DSJ178" s="1"/>
      <c r="DSK178" s="1"/>
      <c r="DSL178" s="1"/>
      <c r="DSM178" s="1"/>
      <c r="DSN178" s="1"/>
      <c r="DSO178" s="1"/>
      <c r="DSP178" s="1"/>
      <c r="DSQ178" s="1"/>
      <c r="DSR178" s="1"/>
      <c r="DSS178" s="1"/>
      <c r="DST178" s="1"/>
      <c r="DSU178" s="1"/>
      <c r="DSV178" s="1"/>
      <c r="DSW178" s="1"/>
      <c r="DSX178" s="1"/>
      <c r="DSY178" s="1"/>
      <c r="DSZ178" s="1"/>
      <c r="DTA178" s="1"/>
      <c r="DTB178" s="1"/>
      <c r="DTC178" s="1"/>
      <c r="DTD178" s="1"/>
      <c r="DTE178" s="1"/>
      <c r="DTF178" s="1"/>
      <c r="DTG178" s="1"/>
      <c r="DTH178" s="1"/>
      <c r="DTI178" s="1"/>
      <c r="DTJ178" s="1"/>
      <c r="DTK178" s="1"/>
      <c r="DTL178" s="1"/>
      <c r="DTM178" s="1"/>
      <c r="DTN178" s="1"/>
      <c r="DTO178" s="1"/>
      <c r="DTP178" s="1"/>
      <c r="DTQ178" s="1"/>
      <c r="DTR178" s="1"/>
      <c r="DTS178" s="1"/>
      <c r="DTT178" s="1"/>
      <c r="DTU178" s="1"/>
      <c r="DTV178" s="1"/>
      <c r="DTW178" s="1"/>
      <c r="DTX178" s="1"/>
      <c r="DTY178" s="1"/>
      <c r="DTZ178" s="1"/>
      <c r="DUA178" s="1"/>
      <c r="DUB178" s="1"/>
      <c r="DUC178" s="1"/>
      <c r="DUD178" s="1"/>
      <c r="DUE178" s="1"/>
      <c r="DUF178" s="1"/>
      <c r="DUG178" s="1"/>
      <c r="DUH178" s="1"/>
      <c r="DUI178" s="1"/>
      <c r="DUJ178" s="1"/>
      <c r="DUK178" s="1"/>
      <c r="DUL178" s="1"/>
      <c r="DUM178" s="1"/>
      <c r="DUN178" s="1"/>
      <c r="DUO178" s="1"/>
      <c r="DUP178" s="1"/>
      <c r="DUQ178" s="1"/>
      <c r="DUR178" s="1"/>
      <c r="DUS178" s="1"/>
      <c r="DUT178" s="1"/>
      <c r="DUU178" s="1"/>
      <c r="DUV178" s="1"/>
      <c r="DUW178" s="1"/>
      <c r="DUX178" s="1"/>
      <c r="DUY178" s="1"/>
      <c r="DUZ178" s="1"/>
      <c r="DVA178" s="1"/>
      <c r="DVB178" s="1"/>
      <c r="DVC178" s="1"/>
      <c r="DVD178" s="1"/>
      <c r="DVE178" s="1"/>
      <c r="DVF178" s="1"/>
      <c r="DVG178" s="1"/>
      <c r="DVH178" s="1"/>
      <c r="DVI178" s="1"/>
      <c r="DVJ178" s="1"/>
      <c r="DVK178" s="1"/>
      <c r="DVL178" s="1"/>
      <c r="DVM178" s="1"/>
      <c r="DVN178" s="1"/>
      <c r="DVO178" s="1"/>
      <c r="DVP178" s="1"/>
      <c r="DVQ178" s="1"/>
      <c r="DVR178" s="1"/>
      <c r="DVS178" s="1"/>
      <c r="DVT178" s="1"/>
      <c r="DVU178" s="1"/>
      <c r="DVV178" s="1"/>
      <c r="DVW178" s="1"/>
      <c r="DVX178" s="1"/>
      <c r="DVY178" s="1"/>
      <c r="DVZ178" s="1"/>
      <c r="DWA178" s="1"/>
      <c r="DWB178" s="1"/>
      <c r="DWC178" s="1"/>
      <c r="DWD178" s="1"/>
      <c r="DWE178" s="1"/>
      <c r="DWF178" s="1"/>
      <c r="DWG178" s="1"/>
      <c r="DWH178" s="1"/>
      <c r="DWI178" s="1"/>
      <c r="DWJ178" s="1"/>
      <c r="DWK178" s="1"/>
      <c r="DWL178" s="1"/>
      <c r="DWM178" s="1"/>
      <c r="DWN178" s="1"/>
      <c r="DWO178" s="1"/>
      <c r="DWP178" s="1"/>
      <c r="DWQ178" s="1"/>
      <c r="DWR178" s="1"/>
      <c r="DWS178" s="1"/>
      <c r="DWT178" s="1"/>
      <c r="DWU178" s="1"/>
      <c r="DWV178" s="1"/>
      <c r="DWW178" s="1"/>
      <c r="DWX178" s="1"/>
      <c r="DWY178" s="1"/>
      <c r="DWZ178" s="1"/>
      <c r="DXA178" s="1"/>
      <c r="DXB178" s="1"/>
      <c r="DXC178" s="1"/>
      <c r="DXD178" s="1"/>
      <c r="DXE178" s="1"/>
      <c r="DXF178" s="1"/>
      <c r="DXG178" s="1"/>
      <c r="DXH178" s="1"/>
      <c r="DXI178" s="1"/>
      <c r="DXJ178" s="1"/>
      <c r="DXK178" s="1"/>
      <c r="DXL178" s="1"/>
      <c r="DXM178" s="1"/>
      <c r="DXN178" s="1"/>
      <c r="DXO178" s="1"/>
      <c r="DXP178" s="1"/>
      <c r="DXQ178" s="1"/>
      <c r="DXR178" s="1"/>
      <c r="DXS178" s="1"/>
      <c r="DXT178" s="1"/>
      <c r="DXU178" s="1"/>
      <c r="DXV178" s="1"/>
      <c r="DXW178" s="1"/>
      <c r="DXX178" s="1"/>
      <c r="DXY178" s="1"/>
      <c r="DXZ178" s="1"/>
      <c r="DYA178" s="1"/>
      <c r="DYB178" s="1"/>
      <c r="DYC178" s="1"/>
      <c r="DYD178" s="1"/>
      <c r="DYE178" s="1"/>
      <c r="DYF178" s="1"/>
      <c r="DYG178" s="1"/>
      <c r="DYH178" s="1"/>
      <c r="DYI178" s="1"/>
      <c r="DYJ178" s="1"/>
      <c r="DYK178" s="1"/>
      <c r="DYL178" s="1"/>
      <c r="DYM178" s="1"/>
      <c r="DYN178" s="1"/>
      <c r="DYO178" s="1"/>
      <c r="DYP178" s="1"/>
      <c r="DYQ178" s="1"/>
      <c r="DYR178" s="1"/>
      <c r="DYS178" s="1"/>
      <c r="DYT178" s="1"/>
      <c r="DYU178" s="1"/>
      <c r="DYV178" s="1"/>
      <c r="DYW178" s="1"/>
      <c r="DYX178" s="1"/>
      <c r="DYY178" s="1"/>
      <c r="DYZ178" s="1"/>
      <c r="DZA178" s="1"/>
      <c r="DZB178" s="1"/>
      <c r="DZC178" s="1"/>
      <c r="DZD178" s="1"/>
      <c r="DZE178" s="1"/>
      <c r="DZF178" s="1"/>
      <c r="DZG178" s="1"/>
      <c r="DZH178" s="1"/>
      <c r="DZI178" s="1"/>
      <c r="DZJ178" s="1"/>
      <c r="DZK178" s="1"/>
      <c r="DZL178" s="1"/>
      <c r="DZM178" s="1"/>
      <c r="DZN178" s="1"/>
      <c r="DZO178" s="1"/>
      <c r="DZP178" s="1"/>
      <c r="DZQ178" s="1"/>
      <c r="DZR178" s="1"/>
      <c r="DZS178" s="1"/>
      <c r="DZT178" s="1"/>
      <c r="DZU178" s="1"/>
      <c r="DZV178" s="1"/>
      <c r="DZW178" s="1"/>
      <c r="DZX178" s="1"/>
      <c r="DZY178" s="1"/>
      <c r="DZZ178" s="1"/>
      <c r="EAA178" s="1"/>
      <c r="EAB178" s="1"/>
      <c r="EAC178" s="1"/>
      <c r="EAD178" s="1"/>
      <c r="EAE178" s="1"/>
      <c r="EAF178" s="1"/>
      <c r="EAG178" s="1"/>
      <c r="EAH178" s="1"/>
      <c r="EAI178" s="1"/>
      <c r="EAJ178" s="1"/>
      <c r="EAK178" s="1"/>
      <c r="EAL178" s="1"/>
      <c r="EAM178" s="1"/>
      <c r="EAN178" s="1"/>
      <c r="EAO178" s="1"/>
      <c r="EAP178" s="1"/>
      <c r="EAQ178" s="1"/>
      <c r="EAR178" s="1"/>
      <c r="EAS178" s="1"/>
      <c r="EAT178" s="1"/>
      <c r="EAU178" s="1"/>
      <c r="EAV178" s="1"/>
      <c r="EAW178" s="1"/>
      <c r="EAX178" s="1"/>
      <c r="EAY178" s="1"/>
      <c r="EAZ178" s="1"/>
      <c r="EBA178" s="1"/>
      <c r="EBB178" s="1"/>
      <c r="EBC178" s="1"/>
      <c r="EBD178" s="1"/>
      <c r="EBE178" s="1"/>
      <c r="EBF178" s="1"/>
      <c r="EBG178" s="1"/>
      <c r="EBH178" s="1"/>
      <c r="EBI178" s="1"/>
      <c r="EBJ178" s="1"/>
      <c r="EBK178" s="1"/>
      <c r="EBL178" s="1"/>
      <c r="EBM178" s="1"/>
      <c r="EBN178" s="1"/>
      <c r="EBO178" s="1"/>
      <c r="EBP178" s="1"/>
      <c r="EBQ178" s="1"/>
      <c r="EBR178" s="1"/>
      <c r="EBS178" s="1"/>
      <c r="EBT178" s="1"/>
      <c r="EBU178" s="1"/>
      <c r="EBV178" s="1"/>
      <c r="EBW178" s="1"/>
      <c r="EBX178" s="1"/>
      <c r="EBY178" s="1"/>
      <c r="EBZ178" s="1"/>
      <c r="ECA178" s="1"/>
      <c r="ECB178" s="1"/>
      <c r="ECC178" s="1"/>
      <c r="ECD178" s="1"/>
      <c r="ECE178" s="1"/>
      <c r="ECF178" s="1"/>
      <c r="ECG178" s="1"/>
      <c r="ECH178" s="1"/>
      <c r="ECI178" s="1"/>
      <c r="ECJ178" s="1"/>
      <c r="ECK178" s="1"/>
      <c r="ECL178" s="1"/>
      <c r="ECM178" s="1"/>
      <c r="ECN178" s="1"/>
      <c r="ECO178" s="1"/>
      <c r="ECP178" s="1"/>
      <c r="ECQ178" s="1"/>
      <c r="ECR178" s="1"/>
      <c r="ECS178" s="1"/>
      <c r="ECT178" s="1"/>
      <c r="ECU178" s="1"/>
      <c r="ECV178" s="1"/>
      <c r="ECW178" s="1"/>
      <c r="ECX178" s="1"/>
      <c r="ECY178" s="1"/>
      <c r="ECZ178" s="1"/>
      <c r="EDA178" s="1"/>
      <c r="EDB178" s="1"/>
      <c r="EDC178" s="1"/>
      <c r="EDD178" s="1"/>
      <c r="EDE178" s="1"/>
      <c r="EDF178" s="1"/>
      <c r="EDG178" s="1"/>
      <c r="EDH178" s="1"/>
      <c r="EDI178" s="1"/>
      <c r="EDJ178" s="1"/>
      <c r="EDK178" s="1"/>
      <c r="EDL178" s="1"/>
      <c r="EDM178" s="1"/>
      <c r="EDN178" s="1"/>
      <c r="EDO178" s="1"/>
      <c r="EDP178" s="1"/>
      <c r="EDQ178" s="1"/>
      <c r="EDR178" s="1"/>
      <c r="EDS178" s="1"/>
      <c r="EDT178" s="1"/>
      <c r="EDU178" s="1"/>
      <c r="EDV178" s="1"/>
      <c r="EDW178" s="1"/>
      <c r="EDX178" s="1"/>
      <c r="EDY178" s="1"/>
      <c r="EDZ178" s="1"/>
      <c r="EEA178" s="1"/>
      <c r="EEB178" s="1"/>
      <c r="EEC178" s="1"/>
      <c r="EED178" s="1"/>
      <c r="EEE178" s="1"/>
      <c r="EEF178" s="1"/>
      <c r="EEG178" s="1"/>
      <c r="EEH178" s="1"/>
      <c r="EEI178" s="1"/>
      <c r="EEJ178" s="1"/>
      <c r="EEK178" s="1"/>
      <c r="EEL178" s="1"/>
      <c r="EEM178" s="1"/>
      <c r="EEN178" s="1"/>
      <c r="EEO178" s="1"/>
      <c r="EEP178" s="1"/>
      <c r="EEQ178" s="1"/>
      <c r="EER178" s="1"/>
      <c r="EES178" s="1"/>
      <c r="EET178" s="1"/>
      <c r="EEU178" s="1"/>
      <c r="EEV178" s="1"/>
      <c r="EEW178" s="1"/>
      <c r="EEX178" s="1"/>
      <c r="EEY178" s="1"/>
      <c r="EEZ178" s="1"/>
      <c r="EFA178" s="1"/>
      <c r="EFB178" s="1"/>
      <c r="EFC178" s="1"/>
      <c r="EFD178" s="1"/>
      <c r="EFE178" s="1"/>
      <c r="EFF178" s="1"/>
      <c r="EFG178" s="1"/>
      <c r="EFH178" s="1"/>
      <c r="EFI178" s="1"/>
      <c r="EFJ178" s="1"/>
      <c r="EFK178" s="1"/>
      <c r="EFL178" s="1"/>
      <c r="EFM178" s="1"/>
      <c r="EFN178" s="1"/>
      <c r="EFO178" s="1"/>
      <c r="EFP178" s="1"/>
      <c r="EFQ178" s="1"/>
      <c r="EFR178" s="1"/>
      <c r="EFS178" s="1"/>
      <c r="EFT178" s="1"/>
      <c r="EFU178" s="1"/>
      <c r="EFV178" s="1"/>
      <c r="EFW178" s="1"/>
      <c r="EFX178" s="1"/>
      <c r="EFY178" s="1"/>
      <c r="EFZ178" s="1"/>
      <c r="EGA178" s="1"/>
      <c r="EGB178" s="1"/>
      <c r="EGC178" s="1"/>
      <c r="EGD178" s="1"/>
      <c r="EGE178" s="1"/>
      <c r="EGF178" s="1"/>
      <c r="EGG178" s="1"/>
      <c r="EGH178" s="1"/>
      <c r="EGI178" s="1"/>
      <c r="EGJ178" s="1"/>
      <c r="EGK178" s="1"/>
      <c r="EGL178" s="1"/>
      <c r="EGM178" s="1"/>
      <c r="EGN178" s="1"/>
      <c r="EGO178" s="1"/>
      <c r="EGP178" s="1"/>
      <c r="EGQ178" s="1"/>
      <c r="EGR178" s="1"/>
      <c r="EGS178" s="1"/>
      <c r="EGT178" s="1"/>
      <c r="EGU178" s="1"/>
      <c r="EGV178" s="1"/>
      <c r="EGW178" s="1"/>
      <c r="EGX178" s="1"/>
      <c r="EGY178" s="1"/>
      <c r="EGZ178" s="1"/>
      <c r="EHA178" s="1"/>
      <c r="EHB178" s="1"/>
      <c r="EHC178" s="1"/>
      <c r="EHD178" s="1"/>
      <c r="EHE178" s="1"/>
      <c r="EHF178" s="1"/>
      <c r="EHG178" s="1"/>
      <c r="EHH178" s="1"/>
      <c r="EHI178" s="1"/>
      <c r="EHJ178" s="1"/>
      <c r="EHK178" s="1"/>
      <c r="EHL178" s="1"/>
      <c r="EHM178" s="1"/>
      <c r="EHN178" s="1"/>
      <c r="EHO178" s="1"/>
      <c r="EHP178" s="1"/>
      <c r="EHQ178" s="1"/>
      <c r="EHR178" s="1"/>
      <c r="EHS178" s="1"/>
      <c r="EHT178" s="1"/>
      <c r="EHU178" s="1"/>
      <c r="EHV178" s="1"/>
      <c r="EHW178" s="1"/>
      <c r="EHX178" s="1"/>
      <c r="EHY178" s="1"/>
      <c r="EHZ178" s="1"/>
      <c r="EIA178" s="1"/>
      <c r="EIB178" s="1"/>
      <c r="EIC178" s="1"/>
      <c r="EID178" s="1"/>
      <c r="EIE178" s="1"/>
      <c r="EIF178" s="1"/>
      <c r="EIG178" s="1"/>
      <c r="EIH178" s="1"/>
      <c r="EII178" s="1"/>
      <c r="EIJ178" s="1"/>
      <c r="EIK178" s="1"/>
      <c r="EIL178" s="1"/>
      <c r="EIM178" s="1"/>
      <c r="EIN178" s="1"/>
      <c r="EIO178" s="1"/>
      <c r="EIP178" s="1"/>
      <c r="EIQ178" s="1"/>
      <c r="EIR178" s="1"/>
      <c r="EIS178" s="1"/>
      <c r="EIT178" s="1"/>
      <c r="EIU178" s="1"/>
      <c r="EIV178" s="1"/>
      <c r="EIW178" s="1"/>
      <c r="EIX178" s="1"/>
      <c r="EIY178" s="1"/>
      <c r="EIZ178" s="1"/>
      <c r="EJA178" s="1"/>
      <c r="EJB178" s="1"/>
      <c r="EJC178" s="1"/>
      <c r="EJD178" s="1"/>
      <c r="EJE178" s="1"/>
      <c r="EJF178" s="1"/>
      <c r="EJG178" s="1"/>
      <c r="EJH178" s="1"/>
      <c r="EJI178" s="1"/>
      <c r="EJJ178" s="1"/>
      <c r="EJK178" s="1"/>
      <c r="EJL178" s="1"/>
      <c r="EJM178" s="1"/>
      <c r="EJN178" s="1"/>
      <c r="EJO178" s="1"/>
      <c r="EJP178" s="1"/>
      <c r="EJQ178" s="1"/>
      <c r="EJR178" s="1"/>
      <c r="EJS178" s="1"/>
      <c r="EJT178" s="1"/>
      <c r="EJU178" s="1"/>
      <c r="EJV178" s="1"/>
      <c r="EJW178" s="1"/>
      <c r="EJX178" s="1"/>
      <c r="EJY178" s="1"/>
      <c r="EJZ178" s="1"/>
      <c r="EKA178" s="1"/>
      <c r="EKB178" s="1"/>
      <c r="EKC178" s="1"/>
      <c r="EKD178" s="1"/>
      <c r="EKE178" s="1"/>
      <c r="EKF178" s="1"/>
      <c r="EKG178" s="1"/>
      <c r="EKH178" s="1"/>
      <c r="EKI178" s="1"/>
      <c r="EKJ178" s="1"/>
      <c r="EKK178" s="1"/>
      <c r="EKL178" s="1"/>
      <c r="EKM178" s="1"/>
      <c r="EKN178" s="1"/>
      <c r="EKO178" s="1"/>
      <c r="EKP178" s="1"/>
      <c r="EKQ178" s="1"/>
      <c r="EKR178" s="1"/>
      <c r="EKS178" s="1"/>
      <c r="EKT178" s="1"/>
      <c r="EKU178" s="1"/>
      <c r="EKV178" s="1"/>
      <c r="EKW178" s="1"/>
      <c r="EKX178" s="1"/>
      <c r="EKY178" s="1"/>
      <c r="EKZ178" s="1"/>
      <c r="ELA178" s="1"/>
      <c r="ELB178" s="1"/>
      <c r="ELC178" s="1"/>
      <c r="ELD178" s="1"/>
      <c r="ELE178" s="1"/>
      <c r="ELF178" s="1"/>
      <c r="ELG178" s="1"/>
      <c r="ELH178" s="1"/>
      <c r="ELI178" s="1"/>
      <c r="ELJ178" s="1"/>
      <c r="ELK178" s="1"/>
      <c r="ELL178" s="1"/>
      <c r="ELM178" s="1"/>
      <c r="ELN178" s="1"/>
      <c r="ELO178" s="1"/>
      <c r="ELP178" s="1"/>
      <c r="ELQ178" s="1"/>
      <c r="ELR178" s="1"/>
      <c r="ELS178" s="1"/>
      <c r="ELT178" s="1"/>
      <c r="ELU178" s="1"/>
      <c r="ELV178" s="1"/>
      <c r="ELW178" s="1"/>
      <c r="ELX178" s="1"/>
      <c r="ELY178" s="1"/>
      <c r="ELZ178" s="1"/>
      <c r="EMA178" s="1"/>
      <c r="EMB178" s="1"/>
      <c r="EMC178" s="1"/>
      <c r="EMD178" s="1"/>
      <c r="EME178" s="1"/>
      <c r="EMF178" s="1"/>
      <c r="EMG178" s="1"/>
      <c r="EMH178" s="1"/>
      <c r="EMI178" s="1"/>
      <c r="EMJ178" s="1"/>
      <c r="EMK178" s="1"/>
      <c r="EML178" s="1"/>
      <c r="EMM178" s="1"/>
      <c r="EMN178" s="1"/>
      <c r="EMO178" s="1"/>
      <c r="EMP178" s="1"/>
      <c r="EMQ178" s="1"/>
      <c r="EMR178" s="1"/>
      <c r="EMS178" s="1"/>
      <c r="EMT178" s="1"/>
      <c r="EMU178" s="1"/>
      <c r="EMV178" s="1"/>
      <c r="EMW178" s="1"/>
      <c r="EMX178" s="1"/>
      <c r="EMY178" s="1"/>
      <c r="EMZ178" s="1"/>
      <c r="ENA178" s="1"/>
      <c r="ENB178" s="1"/>
      <c r="ENC178" s="1"/>
      <c r="END178" s="1"/>
      <c r="ENE178" s="1"/>
      <c r="ENF178" s="1"/>
      <c r="ENG178" s="1"/>
      <c r="ENH178" s="1"/>
      <c r="ENI178" s="1"/>
      <c r="ENJ178" s="1"/>
      <c r="ENK178" s="1"/>
      <c r="ENL178" s="1"/>
      <c r="ENM178" s="1"/>
      <c r="ENN178" s="1"/>
      <c r="ENO178" s="1"/>
      <c r="ENP178" s="1"/>
      <c r="ENQ178" s="1"/>
      <c r="ENR178" s="1"/>
      <c r="ENS178" s="1"/>
      <c r="ENT178" s="1"/>
      <c r="ENU178" s="1"/>
      <c r="ENV178" s="1"/>
      <c r="ENW178" s="1"/>
      <c r="ENX178" s="1"/>
      <c r="ENY178" s="1"/>
      <c r="ENZ178" s="1"/>
      <c r="EOA178" s="1"/>
      <c r="EOB178" s="1"/>
      <c r="EOC178" s="1"/>
      <c r="EOD178" s="1"/>
      <c r="EOE178" s="1"/>
      <c r="EOF178" s="1"/>
      <c r="EOG178" s="1"/>
      <c r="EOH178" s="1"/>
      <c r="EOI178" s="1"/>
      <c r="EOJ178" s="1"/>
      <c r="EOK178" s="1"/>
      <c r="EOL178" s="1"/>
      <c r="EOM178" s="1"/>
      <c r="EON178" s="1"/>
      <c r="EOO178" s="1"/>
      <c r="EOP178" s="1"/>
      <c r="EOQ178" s="1"/>
      <c r="EOR178" s="1"/>
      <c r="EOS178" s="1"/>
      <c r="EOT178" s="1"/>
      <c r="EOU178" s="1"/>
      <c r="EOV178" s="1"/>
      <c r="EOW178" s="1"/>
      <c r="EOX178" s="1"/>
      <c r="EOY178" s="1"/>
      <c r="EOZ178" s="1"/>
      <c r="EPA178" s="1"/>
      <c r="EPB178" s="1"/>
      <c r="EPC178" s="1"/>
      <c r="EPD178" s="1"/>
      <c r="EPE178" s="1"/>
      <c r="EPF178" s="1"/>
      <c r="EPG178" s="1"/>
      <c r="EPH178" s="1"/>
      <c r="EPI178" s="1"/>
      <c r="EPJ178" s="1"/>
      <c r="EPK178" s="1"/>
      <c r="EPL178" s="1"/>
      <c r="EPM178" s="1"/>
      <c r="EPN178" s="1"/>
      <c r="EPO178" s="1"/>
      <c r="EPP178" s="1"/>
      <c r="EPQ178" s="1"/>
      <c r="EPR178" s="1"/>
      <c r="EPS178" s="1"/>
      <c r="EPT178" s="1"/>
      <c r="EPU178" s="1"/>
      <c r="EPV178" s="1"/>
      <c r="EPW178" s="1"/>
      <c r="EPX178" s="1"/>
      <c r="EPY178" s="1"/>
      <c r="EPZ178" s="1"/>
      <c r="EQA178" s="1"/>
      <c r="EQB178" s="1"/>
      <c r="EQC178" s="1"/>
      <c r="EQD178" s="1"/>
      <c r="EQE178" s="1"/>
      <c r="EQF178" s="1"/>
      <c r="EQG178" s="1"/>
      <c r="EQH178" s="1"/>
      <c r="EQI178" s="1"/>
      <c r="EQJ178" s="1"/>
      <c r="EQK178" s="1"/>
      <c r="EQL178" s="1"/>
      <c r="EQM178" s="1"/>
      <c r="EQN178" s="1"/>
      <c r="EQO178" s="1"/>
      <c r="EQP178" s="1"/>
      <c r="EQQ178" s="1"/>
      <c r="EQR178" s="1"/>
      <c r="EQS178" s="1"/>
      <c r="EQT178" s="1"/>
      <c r="EQU178" s="1"/>
      <c r="EQV178" s="1"/>
      <c r="EQW178" s="1"/>
      <c r="EQX178" s="1"/>
      <c r="EQY178" s="1"/>
      <c r="EQZ178" s="1"/>
      <c r="ERA178" s="1"/>
      <c r="ERB178" s="1"/>
      <c r="ERC178" s="1"/>
      <c r="ERD178" s="1"/>
      <c r="ERE178" s="1"/>
      <c r="ERF178" s="1"/>
      <c r="ERG178" s="1"/>
      <c r="ERH178" s="1"/>
      <c r="ERI178" s="1"/>
      <c r="ERJ178" s="1"/>
      <c r="ERK178" s="1"/>
      <c r="ERL178" s="1"/>
      <c r="ERM178" s="1"/>
      <c r="ERN178" s="1"/>
      <c r="ERO178" s="1"/>
      <c r="ERP178" s="1"/>
      <c r="ERQ178" s="1"/>
      <c r="ERR178" s="1"/>
      <c r="ERS178" s="1"/>
      <c r="ERT178" s="1"/>
      <c r="ERU178" s="1"/>
      <c r="ERV178" s="1"/>
      <c r="ERW178" s="1"/>
      <c r="ERX178" s="1"/>
      <c r="ERY178" s="1"/>
      <c r="ERZ178" s="1"/>
      <c r="ESA178" s="1"/>
      <c r="ESB178" s="1"/>
      <c r="ESC178" s="1"/>
      <c r="ESD178" s="1"/>
      <c r="ESE178" s="1"/>
      <c r="ESF178" s="1"/>
      <c r="ESG178" s="1"/>
      <c r="ESH178" s="1"/>
      <c r="ESI178" s="1"/>
      <c r="ESJ178" s="1"/>
      <c r="ESK178" s="1"/>
      <c r="ESL178" s="1"/>
      <c r="ESM178" s="1"/>
      <c r="ESN178" s="1"/>
      <c r="ESO178" s="1"/>
      <c r="ESP178" s="1"/>
      <c r="ESQ178" s="1"/>
      <c r="ESR178" s="1"/>
      <c r="ESS178" s="1"/>
      <c r="EST178" s="1"/>
      <c r="ESU178" s="1"/>
      <c r="ESV178" s="1"/>
      <c r="ESW178" s="1"/>
      <c r="ESX178" s="1"/>
      <c r="ESY178" s="1"/>
      <c r="ESZ178" s="1"/>
      <c r="ETA178" s="1"/>
      <c r="ETB178" s="1"/>
      <c r="ETC178" s="1"/>
      <c r="ETD178" s="1"/>
      <c r="ETE178" s="1"/>
      <c r="ETF178" s="1"/>
      <c r="ETG178" s="1"/>
      <c r="ETH178" s="1"/>
      <c r="ETI178" s="1"/>
      <c r="ETJ178" s="1"/>
      <c r="ETK178" s="1"/>
      <c r="ETL178" s="1"/>
      <c r="ETM178" s="1"/>
      <c r="ETN178" s="1"/>
      <c r="ETO178" s="1"/>
      <c r="ETP178" s="1"/>
      <c r="ETQ178" s="1"/>
      <c r="ETR178" s="1"/>
      <c r="ETS178" s="1"/>
      <c r="ETT178" s="1"/>
      <c r="ETU178" s="1"/>
      <c r="ETV178" s="1"/>
      <c r="ETW178" s="1"/>
      <c r="ETX178" s="1"/>
      <c r="ETY178" s="1"/>
      <c r="ETZ178" s="1"/>
      <c r="EUA178" s="1"/>
      <c r="EUB178" s="1"/>
      <c r="EUC178" s="1"/>
      <c r="EUD178" s="1"/>
      <c r="EUE178" s="1"/>
      <c r="EUF178" s="1"/>
      <c r="EUG178" s="1"/>
      <c r="EUH178" s="1"/>
      <c r="EUI178" s="1"/>
      <c r="EUJ178" s="1"/>
      <c r="EUK178" s="1"/>
      <c r="EUL178" s="1"/>
      <c r="EUM178" s="1"/>
      <c r="EUN178" s="1"/>
      <c r="EUO178" s="1"/>
      <c r="EUP178" s="1"/>
      <c r="EUQ178" s="1"/>
      <c r="EUR178" s="1"/>
      <c r="EUS178" s="1"/>
      <c r="EUT178" s="1"/>
      <c r="EUU178" s="1"/>
      <c r="EUV178" s="1"/>
      <c r="EUW178" s="1"/>
      <c r="EUX178" s="1"/>
      <c r="EUY178" s="1"/>
      <c r="EUZ178" s="1"/>
      <c r="EVA178" s="1"/>
      <c r="EVB178" s="1"/>
      <c r="EVC178" s="1"/>
      <c r="EVD178" s="1"/>
      <c r="EVE178" s="1"/>
      <c r="EVF178" s="1"/>
      <c r="EVG178" s="1"/>
      <c r="EVH178" s="1"/>
      <c r="EVI178" s="1"/>
      <c r="EVJ178" s="1"/>
      <c r="EVK178" s="1"/>
      <c r="EVL178" s="1"/>
      <c r="EVM178" s="1"/>
      <c r="EVN178" s="1"/>
      <c r="EVO178" s="1"/>
      <c r="EVP178" s="1"/>
      <c r="EVQ178" s="1"/>
      <c r="EVR178" s="1"/>
      <c r="EVS178" s="1"/>
      <c r="EVT178" s="1"/>
      <c r="EVU178" s="1"/>
      <c r="EVV178" s="1"/>
      <c r="EVW178" s="1"/>
      <c r="EVX178" s="1"/>
      <c r="EVY178" s="1"/>
      <c r="EVZ178" s="1"/>
      <c r="EWA178" s="1"/>
      <c r="EWB178" s="1"/>
      <c r="EWC178" s="1"/>
      <c r="EWD178" s="1"/>
      <c r="EWE178" s="1"/>
      <c r="EWF178" s="1"/>
      <c r="EWG178" s="1"/>
      <c r="EWH178" s="1"/>
      <c r="EWI178" s="1"/>
      <c r="EWJ178" s="1"/>
      <c r="EWK178" s="1"/>
      <c r="EWL178" s="1"/>
      <c r="EWM178" s="1"/>
      <c r="EWN178" s="1"/>
      <c r="EWO178" s="1"/>
      <c r="EWP178" s="1"/>
      <c r="EWQ178" s="1"/>
      <c r="EWR178" s="1"/>
      <c r="EWS178" s="1"/>
      <c r="EWT178" s="1"/>
      <c r="EWU178" s="1"/>
      <c r="EWV178" s="1"/>
      <c r="EWW178" s="1"/>
      <c r="EWX178" s="1"/>
      <c r="EWY178" s="1"/>
      <c r="EWZ178" s="1"/>
      <c r="EXA178" s="1"/>
      <c r="EXB178" s="1"/>
      <c r="EXC178" s="1"/>
      <c r="EXD178" s="1"/>
      <c r="EXE178" s="1"/>
      <c r="EXF178" s="1"/>
      <c r="EXG178" s="1"/>
      <c r="EXH178" s="1"/>
      <c r="EXI178" s="1"/>
      <c r="EXJ178" s="1"/>
      <c r="EXK178" s="1"/>
      <c r="EXL178" s="1"/>
      <c r="EXM178" s="1"/>
      <c r="EXN178" s="1"/>
      <c r="EXO178" s="1"/>
      <c r="EXP178" s="1"/>
      <c r="EXQ178" s="1"/>
      <c r="EXR178" s="1"/>
      <c r="EXS178" s="1"/>
      <c r="EXT178" s="1"/>
      <c r="EXU178" s="1"/>
      <c r="EXV178" s="1"/>
      <c r="EXW178" s="1"/>
      <c r="EXX178" s="1"/>
      <c r="EXY178" s="1"/>
      <c r="EXZ178" s="1"/>
      <c r="EYA178" s="1"/>
      <c r="EYB178" s="1"/>
      <c r="EYC178" s="1"/>
      <c r="EYD178" s="1"/>
      <c r="EYE178" s="1"/>
      <c r="EYF178" s="1"/>
      <c r="EYG178" s="1"/>
      <c r="EYH178" s="1"/>
      <c r="EYI178" s="1"/>
      <c r="EYJ178" s="1"/>
      <c r="EYK178" s="1"/>
      <c r="EYL178" s="1"/>
      <c r="EYM178" s="1"/>
      <c r="EYN178" s="1"/>
      <c r="EYO178" s="1"/>
      <c r="EYP178" s="1"/>
      <c r="EYQ178" s="1"/>
      <c r="EYR178" s="1"/>
      <c r="EYS178" s="1"/>
      <c r="EYT178" s="1"/>
      <c r="EYU178" s="1"/>
      <c r="EYV178" s="1"/>
      <c r="EYW178" s="1"/>
      <c r="EYX178" s="1"/>
      <c r="EYY178" s="1"/>
      <c r="EYZ178" s="1"/>
      <c r="EZA178" s="1"/>
      <c r="EZB178" s="1"/>
      <c r="EZC178" s="1"/>
      <c r="EZD178" s="1"/>
      <c r="EZE178" s="1"/>
      <c r="EZF178" s="1"/>
      <c r="EZG178" s="1"/>
      <c r="EZH178" s="1"/>
      <c r="EZI178" s="1"/>
      <c r="EZJ178" s="1"/>
      <c r="EZK178" s="1"/>
      <c r="EZL178" s="1"/>
      <c r="EZM178" s="1"/>
      <c r="EZN178" s="1"/>
      <c r="EZO178" s="1"/>
      <c r="EZP178" s="1"/>
      <c r="EZQ178" s="1"/>
      <c r="EZR178" s="1"/>
      <c r="EZS178" s="1"/>
      <c r="EZT178" s="1"/>
      <c r="EZU178" s="1"/>
      <c r="EZV178" s="1"/>
      <c r="EZW178" s="1"/>
      <c r="EZX178" s="1"/>
      <c r="EZY178" s="1"/>
      <c r="EZZ178" s="1"/>
      <c r="FAA178" s="1"/>
      <c r="FAB178" s="1"/>
      <c r="FAC178" s="1"/>
      <c r="FAD178" s="1"/>
      <c r="FAE178" s="1"/>
      <c r="FAF178" s="1"/>
      <c r="FAG178" s="1"/>
      <c r="FAH178" s="1"/>
      <c r="FAI178" s="1"/>
      <c r="FAJ178" s="1"/>
      <c r="FAK178" s="1"/>
      <c r="FAL178" s="1"/>
      <c r="FAM178" s="1"/>
      <c r="FAN178" s="1"/>
      <c r="FAO178" s="1"/>
      <c r="FAP178" s="1"/>
      <c r="FAQ178" s="1"/>
      <c r="FAR178" s="1"/>
      <c r="FAS178" s="1"/>
      <c r="FAT178" s="1"/>
      <c r="FAU178" s="1"/>
      <c r="FAV178" s="1"/>
      <c r="FAW178" s="1"/>
      <c r="FAX178" s="1"/>
      <c r="FAY178" s="1"/>
      <c r="FAZ178" s="1"/>
      <c r="FBA178" s="1"/>
      <c r="FBB178" s="1"/>
      <c r="FBC178" s="1"/>
      <c r="FBD178" s="1"/>
      <c r="FBE178" s="1"/>
      <c r="FBF178" s="1"/>
      <c r="FBG178" s="1"/>
      <c r="FBH178" s="1"/>
      <c r="FBI178" s="1"/>
      <c r="FBJ178" s="1"/>
      <c r="FBK178" s="1"/>
      <c r="FBL178" s="1"/>
      <c r="FBM178" s="1"/>
      <c r="FBN178" s="1"/>
      <c r="FBO178" s="1"/>
      <c r="FBP178" s="1"/>
      <c r="FBQ178" s="1"/>
      <c r="FBR178" s="1"/>
      <c r="FBS178" s="1"/>
      <c r="FBT178" s="1"/>
      <c r="FBU178" s="1"/>
      <c r="FBV178" s="1"/>
      <c r="FBW178" s="1"/>
      <c r="FBX178" s="1"/>
      <c r="FBY178" s="1"/>
      <c r="FBZ178" s="1"/>
      <c r="FCA178" s="1"/>
      <c r="FCB178" s="1"/>
      <c r="FCC178" s="1"/>
      <c r="FCD178" s="1"/>
      <c r="FCE178" s="1"/>
      <c r="FCF178" s="1"/>
      <c r="FCG178" s="1"/>
      <c r="FCH178" s="1"/>
      <c r="FCI178" s="1"/>
      <c r="FCJ178" s="1"/>
      <c r="FCK178" s="1"/>
      <c r="FCL178" s="1"/>
      <c r="FCM178" s="1"/>
      <c r="FCN178" s="1"/>
      <c r="FCO178" s="1"/>
      <c r="FCP178" s="1"/>
      <c r="FCQ178" s="1"/>
      <c r="FCR178" s="1"/>
      <c r="FCS178" s="1"/>
      <c r="FCT178" s="1"/>
      <c r="FCU178" s="1"/>
      <c r="FCV178" s="1"/>
      <c r="FCW178" s="1"/>
      <c r="FCX178" s="1"/>
      <c r="FCY178" s="1"/>
      <c r="FCZ178" s="1"/>
      <c r="FDA178" s="1"/>
      <c r="FDB178" s="1"/>
      <c r="FDC178" s="1"/>
      <c r="FDD178" s="1"/>
      <c r="FDE178" s="1"/>
      <c r="FDF178" s="1"/>
      <c r="FDG178" s="1"/>
      <c r="FDH178" s="1"/>
      <c r="FDI178" s="1"/>
      <c r="FDJ178" s="1"/>
      <c r="FDK178" s="1"/>
      <c r="FDL178" s="1"/>
      <c r="FDM178" s="1"/>
      <c r="FDN178" s="1"/>
      <c r="FDO178" s="1"/>
      <c r="FDP178" s="1"/>
      <c r="FDQ178" s="1"/>
      <c r="FDR178" s="1"/>
      <c r="FDS178" s="1"/>
      <c r="FDT178" s="1"/>
      <c r="FDU178" s="1"/>
      <c r="FDV178" s="1"/>
      <c r="FDW178" s="1"/>
      <c r="FDX178" s="1"/>
      <c r="FDY178" s="1"/>
      <c r="FDZ178" s="1"/>
      <c r="FEA178" s="1"/>
      <c r="FEB178" s="1"/>
      <c r="FEC178" s="1"/>
      <c r="FED178" s="1"/>
      <c r="FEE178" s="1"/>
      <c r="FEF178" s="1"/>
      <c r="FEG178" s="1"/>
      <c r="FEH178" s="1"/>
      <c r="FEI178" s="1"/>
      <c r="FEJ178" s="1"/>
      <c r="FEK178" s="1"/>
      <c r="FEL178" s="1"/>
      <c r="FEM178" s="1"/>
      <c r="FEN178" s="1"/>
      <c r="FEO178" s="1"/>
      <c r="FEP178" s="1"/>
      <c r="FEQ178" s="1"/>
      <c r="FER178" s="1"/>
      <c r="FES178" s="1"/>
      <c r="FET178" s="1"/>
      <c r="FEU178" s="1"/>
      <c r="FEV178" s="1"/>
      <c r="FEW178" s="1"/>
      <c r="FEX178" s="1"/>
      <c r="FEY178" s="1"/>
      <c r="FEZ178" s="1"/>
      <c r="FFA178" s="1"/>
      <c r="FFB178" s="1"/>
      <c r="FFC178" s="1"/>
      <c r="FFD178" s="1"/>
      <c r="FFE178" s="1"/>
      <c r="FFF178" s="1"/>
      <c r="FFG178" s="1"/>
      <c r="FFH178" s="1"/>
      <c r="FFI178" s="1"/>
      <c r="FFJ178" s="1"/>
      <c r="FFK178" s="1"/>
      <c r="FFL178" s="1"/>
      <c r="FFM178" s="1"/>
      <c r="FFN178" s="1"/>
      <c r="FFO178" s="1"/>
      <c r="FFP178" s="1"/>
      <c r="FFQ178" s="1"/>
      <c r="FFR178" s="1"/>
      <c r="FFS178" s="1"/>
      <c r="FFT178" s="1"/>
      <c r="FFU178" s="1"/>
      <c r="FFV178" s="1"/>
      <c r="FFW178" s="1"/>
      <c r="FFX178" s="1"/>
      <c r="FFY178" s="1"/>
      <c r="FFZ178" s="1"/>
      <c r="FGA178" s="1"/>
      <c r="FGB178" s="1"/>
      <c r="FGC178" s="1"/>
      <c r="FGD178" s="1"/>
      <c r="FGE178" s="1"/>
      <c r="FGF178" s="1"/>
      <c r="FGG178" s="1"/>
      <c r="FGH178" s="1"/>
      <c r="FGI178" s="1"/>
      <c r="FGJ178" s="1"/>
      <c r="FGK178" s="1"/>
      <c r="FGL178" s="1"/>
      <c r="FGM178" s="1"/>
      <c r="FGN178" s="1"/>
      <c r="FGO178" s="1"/>
      <c r="FGP178" s="1"/>
      <c r="FGQ178" s="1"/>
      <c r="FGR178" s="1"/>
      <c r="FGS178" s="1"/>
      <c r="FGT178" s="1"/>
      <c r="FGU178" s="1"/>
      <c r="FGV178" s="1"/>
      <c r="FGW178" s="1"/>
      <c r="FGX178" s="1"/>
      <c r="FGY178" s="1"/>
      <c r="FGZ178" s="1"/>
      <c r="FHA178" s="1"/>
      <c r="FHB178" s="1"/>
      <c r="FHC178" s="1"/>
      <c r="FHD178" s="1"/>
      <c r="FHE178" s="1"/>
      <c r="FHF178" s="1"/>
      <c r="FHG178" s="1"/>
      <c r="FHH178" s="1"/>
      <c r="FHI178" s="1"/>
      <c r="FHJ178" s="1"/>
      <c r="FHK178" s="1"/>
      <c r="FHL178" s="1"/>
      <c r="FHM178" s="1"/>
      <c r="FHN178" s="1"/>
      <c r="FHO178" s="1"/>
      <c r="FHP178" s="1"/>
      <c r="FHQ178" s="1"/>
      <c r="FHR178" s="1"/>
      <c r="FHS178" s="1"/>
      <c r="FHT178" s="1"/>
      <c r="FHU178" s="1"/>
      <c r="FHV178" s="1"/>
      <c r="FHW178" s="1"/>
      <c r="FHX178" s="1"/>
      <c r="FHY178" s="1"/>
      <c r="FHZ178" s="1"/>
      <c r="FIA178" s="1"/>
      <c r="FIB178" s="1"/>
      <c r="FIC178" s="1"/>
      <c r="FID178" s="1"/>
      <c r="FIE178" s="1"/>
      <c r="FIF178" s="1"/>
      <c r="FIG178" s="1"/>
      <c r="FIH178" s="1"/>
      <c r="FII178" s="1"/>
      <c r="FIJ178" s="1"/>
      <c r="FIK178" s="1"/>
      <c r="FIL178" s="1"/>
      <c r="FIM178" s="1"/>
      <c r="FIN178" s="1"/>
      <c r="FIO178" s="1"/>
      <c r="FIP178" s="1"/>
      <c r="FIQ178" s="1"/>
      <c r="FIR178" s="1"/>
      <c r="FIS178" s="1"/>
      <c r="FIT178" s="1"/>
      <c r="FIU178" s="1"/>
      <c r="FIV178" s="1"/>
      <c r="FIW178" s="1"/>
      <c r="FIX178" s="1"/>
      <c r="FIY178" s="1"/>
      <c r="FIZ178" s="1"/>
      <c r="FJA178" s="1"/>
      <c r="FJB178" s="1"/>
      <c r="FJC178" s="1"/>
      <c r="FJD178" s="1"/>
      <c r="FJE178" s="1"/>
      <c r="FJF178" s="1"/>
      <c r="FJG178" s="1"/>
      <c r="FJH178" s="1"/>
      <c r="FJI178" s="1"/>
      <c r="FJJ178" s="1"/>
      <c r="FJK178" s="1"/>
      <c r="FJL178" s="1"/>
      <c r="FJM178" s="1"/>
      <c r="FJN178" s="1"/>
      <c r="FJO178" s="1"/>
      <c r="FJP178" s="1"/>
      <c r="FJQ178" s="1"/>
      <c r="FJR178" s="1"/>
      <c r="FJS178" s="1"/>
      <c r="FJT178" s="1"/>
      <c r="FJU178" s="1"/>
      <c r="FJV178" s="1"/>
      <c r="FJW178" s="1"/>
      <c r="FJX178" s="1"/>
      <c r="FJY178" s="1"/>
      <c r="FJZ178" s="1"/>
      <c r="FKA178" s="1"/>
      <c r="FKB178" s="1"/>
      <c r="FKC178" s="1"/>
      <c r="FKD178" s="1"/>
      <c r="FKE178" s="1"/>
      <c r="FKF178" s="1"/>
      <c r="FKG178" s="1"/>
      <c r="FKH178" s="1"/>
      <c r="FKI178" s="1"/>
      <c r="FKJ178" s="1"/>
      <c r="FKK178" s="1"/>
      <c r="FKL178" s="1"/>
      <c r="FKM178" s="1"/>
      <c r="FKN178" s="1"/>
      <c r="FKO178" s="1"/>
      <c r="FKP178" s="1"/>
      <c r="FKQ178" s="1"/>
      <c r="FKR178" s="1"/>
      <c r="FKS178" s="1"/>
      <c r="FKT178" s="1"/>
      <c r="FKU178" s="1"/>
      <c r="FKV178" s="1"/>
      <c r="FKW178" s="1"/>
      <c r="FKX178" s="1"/>
      <c r="FKY178" s="1"/>
      <c r="FKZ178" s="1"/>
      <c r="FLA178" s="1"/>
      <c r="FLB178" s="1"/>
      <c r="FLC178" s="1"/>
      <c r="FLD178" s="1"/>
      <c r="FLE178" s="1"/>
      <c r="FLF178" s="1"/>
      <c r="FLG178" s="1"/>
      <c r="FLH178" s="1"/>
      <c r="FLI178" s="1"/>
      <c r="FLJ178" s="1"/>
      <c r="FLK178" s="1"/>
      <c r="FLL178" s="1"/>
      <c r="FLM178" s="1"/>
      <c r="FLN178" s="1"/>
      <c r="FLO178" s="1"/>
      <c r="FLP178" s="1"/>
      <c r="FLQ178" s="1"/>
      <c r="FLR178" s="1"/>
      <c r="FLS178" s="1"/>
      <c r="FLT178" s="1"/>
      <c r="FLU178" s="1"/>
      <c r="FLV178" s="1"/>
      <c r="FLW178" s="1"/>
      <c r="FLX178" s="1"/>
      <c r="FLY178" s="1"/>
      <c r="FLZ178" s="1"/>
      <c r="FMA178" s="1"/>
      <c r="FMB178" s="1"/>
      <c r="FMC178" s="1"/>
      <c r="FMD178" s="1"/>
      <c r="FME178" s="1"/>
      <c r="FMF178" s="1"/>
      <c r="FMG178" s="1"/>
      <c r="FMH178" s="1"/>
      <c r="FMI178" s="1"/>
      <c r="FMJ178" s="1"/>
      <c r="FMK178" s="1"/>
      <c r="FML178" s="1"/>
      <c r="FMM178" s="1"/>
      <c r="FMN178" s="1"/>
      <c r="FMO178" s="1"/>
      <c r="FMP178" s="1"/>
      <c r="FMQ178" s="1"/>
      <c r="FMR178" s="1"/>
      <c r="FMS178" s="1"/>
      <c r="FMT178" s="1"/>
      <c r="FMU178" s="1"/>
      <c r="FMV178" s="1"/>
      <c r="FMW178" s="1"/>
      <c r="FMX178" s="1"/>
      <c r="FMY178" s="1"/>
      <c r="FMZ178" s="1"/>
      <c r="FNA178" s="1"/>
      <c r="FNB178" s="1"/>
      <c r="FNC178" s="1"/>
      <c r="FND178" s="1"/>
      <c r="FNE178" s="1"/>
      <c r="FNF178" s="1"/>
      <c r="FNG178" s="1"/>
      <c r="FNH178" s="1"/>
      <c r="FNI178" s="1"/>
      <c r="FNJ178" s="1"/>
      <c r="FNK178" s="1"/>
      <c r="FNL178" s="1"/>
      <c r="FNM178" s="1"/>
      <c r="FNN178" s="1"/>
      <c r="FNO178" s="1"/>
      <c r="FNP178" s="1"/>
      <c r="FNQ178" s="1"/>
      <c r="FNR178" s="1"/>
      <c r="FNS178" s="1"/>
      <c r="FNT178" s="1"/>
      <c r="FNU178" s="1"/>
      <c r="FNV178" s="1"/>
      <c r="FNW178" s="1"/>
      <c r="FNX178" s="1"/>
      <c r="FNY178" s="1"/>
      <c r="FNZ178" s="1"/>
      <c r="FOA178" s="1"/>
      <c r="FOB178" s="1"/>
      <c r="FOC178" s="1"/>
      <c r="FOD178" s="1"/>
      <c r="FOE178" s="1"/>
      <c r="FOF178" s="1"/>
      <c r="FOG178" s="1"/>
      <c r="FOH178" s="1"/>
      <c r="FOI178" s="1"/>
      <c r="FOJ178" s="1"/>
      <c r="FOK178" s="1"/>
      <c r="FOL178" s="1"/>
      <c r="FOM178" s="1"/>
      <c r="FON178" s="1"/>
      <c r="FOO178" s="1"/>
      <c r="FOP178" s="1"/>
      <c r="FOQ178" s="1"/>
      <c r="FOR178" s="1"/>
      <c r="FOS178" s="1"/>
      <c r="FOT178" s="1"/>
      <c r="FOU178" s="1"/>
      <c r="FOV178" s="1"/>
      <c r="FOW178" s="1"/>
      <c r="FOX178" s="1"/>
      <c r="FOY178" s="1"/>
      <c r="FOZ178" s="1"/>
      <c r="FPA178" s="1"/>
      <c r="FPB178" s="1"/>
      <c r="FPC178" s="1"/>
      <c r="FPD178" s="1"/>
      <c r="FPE178" s="1"/>
      <c r="FPF178" s="1"/>
      <c r="FPG178" s="1"/>
      <c r="FPH178" s="1"/>
      <c r="FPI178" s="1"/>
      <c r="FPJ178" s="1"/>
      <c r="FPK178" s="1"/>
      <c r="FPL178" s="1"/>
      <c r="FPM178" s="1"/>
      <c r="FPN178" s="1"/>
      <c r="FPO178" s="1"/>
      <c r="FPP178" s="1"/>
      <c r="FPQ178" s="1"/>
      <c r="FPR178" s="1"/>
      <c r="FPS178" s="1"/>
      <c r="FPT178" s="1"/>
      <c r="FPU178" s="1"/>
      <c r="FPV178" s="1"/>
      <c r="FPW178" s="1"/>
      <c r="FPX178" s="1"/>
      <c r="FPY178" s="1"/>
      <c r="FPZ178" s="1"/>
      <c r="FQA178" s="1"/>
      <c r="FQB178" s="1"/>
      <c r="FQC178" s="1"/>
      <c r="FQD178" s="1"/>
      <c r="FQE178" s="1"/>
      <c r="FQF178" s="1"/>
      <c r="FQG178" s="1"/>
      <c r="FQH178" s="1"/>
      <c r="FQI178" s="1"/>
      <c r="FQJ178" s="1"/>
      <c r="FQK178" s="1"/>
      <c r="FQL178" s="1"/>
      <c r="FQM178" s="1"/>
      <c r="FQN178" s="1"/>
      <c r="FQO178" s="1"/>
      <c r="FQP178" s="1"/>
      <c r="FQQ178" s="1"/>
      <c r="FQR178" s="1"/>
      <c r="FQS178" s="1"/>
      <c r="FQT178" s="1"/>
      <c r="FQU178" s="1"/>
      <c r="FQV178" s="1"/>
      <c r="FQW178" s="1"/>
      <c r="FQX178" s="1"/>
      <c r="FQY178" s="1"/>
      <c r="FQZ178" s="1"/>
      <c r="FRA178" s="1"/>
      <c r="FRB178" s="1"/>
      <c r="FRC178" s="1"/>
      <c r="FRD178" s="1"/>
      <c r="FRE178" s="1"/>
      <c r="FRF178" s="1"/>
      <c r="FRG178" s="1"/>
      <c r="FRH178" s="1"/>
      <c r="FRI178" s="1"/>
      <c r="FRJ178" s="1"/>
      <c r="FRK178" s="1"/>
      <c r="FRL178" s="1"/>
      <c r="FRM178" s="1"/>
      <c r="FRN178" s="1"/>
      <c r="FRO178" s="1"/>
      <c r="FRP178" s="1"/>
      <c r="FRQ178" s="1"/>
      <c r="FRR178" s="1"/>
      <c r="FRS178" s="1"/>
      <c r="FRT178" s="1"/>
      <c r="FRU178" s="1"/>
      <c r="FRV178" s="1"/>
      <c r="FRW178" s="1"/>
      <c r="FRX178" s="1"/>
      <c r="FRY178" s="1"/>
      <c r="FRZ178" s="1"/>
      <c r="FSA178" s="1"/>
      <c r="FSB178" s="1"/>
      <c r="FSC178" s="1"/>
      <c r="FSD178" s="1"/>
      <c r="FSE178" s="1"/>
      <c r="FSF178" s="1"/>
      <c r="FSG178" s="1"/>
      <c r="FSH178" s="1"/>
      <c r="FSI178" s="1"/>
      <c r="FSJ178" s="1"/>
      <c r="FSK178" s="1"/>
      <c r="FSL178" s="1"/>
      <c r="FSM178" s="1"/>
      <c r="FSN178" s="1"/>
      <c r="FSO178" s="1"/>
      <c r="FSP178" s="1"/>
      <c r="FSQ178" s="1"/>
      <c r="FSR178" s="1"/>
      <c r="FSS178" s="1"/>
      <c r="FST178" s="1"/>
      <c r="FSU178" s="1"/>
      <c r="FSV178" s="1"/>
      <c r="FSW178" s="1"/>
      <c r="FSX178" s="1"/>
      <c r="FSY178" s="1"/>
      <c r="FSZ178" s="1"/>
      <c r="FTA178" s="1"/>
      <c r="FTB178" s="1"/>
      <c r="FTC178" s="1"/>
      <c r="FTD178" s="1"/>
      <c r="FTE178" s="1"/>
      <c r="FTF178" s="1"/>
      <c r="FTG178" s="1"/>
      <c r="FTH178" s="1"/>
      <c r="FTI178" s="1"/>
      <c r="FTJ178" s="1"/>
      <c r="FTK178" s="1"/>
      <c r="FTL178" s="1"/>
      <c r="FTM178" s="1"/>
      <c r="FTN178" s="1"/>
      <c r="FTO178" s="1"/>
      <c r="FTP178" s="1"/>
      <c r="FTQ178" s="1"/>
      <c r="FTR178" s="1"/>
      <c r="FTS178" s="1"/>
      <c r="FTT178" s="1"/>
      <c r="FTU178" s="1"/>
      <c r="FTV178" s="1"/>
      <c r="FTW178" s="1"/>
      <c r="FTX178" s="1"/>
      <c r="FTY178" s="1"/>
      <c r="FTZ178" s="1"/>
      <c r="FUA178" s="1"/>
      <c r="FUB178" s="1"/>
      <c r="FUC178" s="1"/>
      <c r="FUD178" s="1"/>
      <c r="FUE178" s="1"/>
      <c r="FUF178" s="1"/>
      <c r="FUG178" s="1"/>
      <c r="FUH178" s="1"/>
      <c r="FUI178" s="1"/>
      <c r="FUJ178" s="1"/>
      <c r="FUK178" s="1"/>
      <c r="FUL178" s="1"/>
      <c r="FUM178" s="1"/>
      <c r="FUN178" s="1"/>
      <c r="FUO178" s="1"/>
      <c r="FUP178" s="1"/>
      <c r="FUQ178" s="1"/>
      <c r="FUR178" s="1"/>
      <c r="FUS178" s="1"/>
      <c r="FUT178" s="1"/>
      <c r="FUU178" s="1"/>
      <c r="FUV178" s="1"/>
      <c r="FUW178" s="1"/>
      <c r="FUX178" s="1"/>
      <c r="FUY178" s="1"/>
      <c r="FUZ178" s="1"/>
      <c r="FVA178" s="1"/>
      <c r="FVB178" s="1"/>
      <c r="FVC178" s="1"/>
      <c r="FVD178" s="1"/>
      <c r="FVE178" s="1"/>
      <c r="FVF178" s="1"/>
      <c r="FVG178" s="1"/>
      <c r="FVH178" s="1"/>
      <c r="FVI178" s="1"/>
      <c r="FVJ178" s="1"/>
      <c r="FVK178" s="1"/>
      <c r="FVL178" s="1"/>
      <c r="FVM178" s="1"/>
      <c r="FVN178" s="1"/>
      <c r="FVO178" s="1"/>
      <c r="FVP178" s="1"/>
      <c r="FVQ178" s="1"/>
      <c r="FVR178" s="1"/>
      <c r="FVS178" s="1"/>
      <c r="FVT178" s="1"/>
      <c r="FVU178" s="1"/>
      <c r="FVV178" s="1"/>
      <c r="FVW178" s="1"/>
      <c r="FVX178" s="1"/>
      <c r="FVY178" s="1"/>
      <c r="FVZ178" s="1"/>
      <c r="FWA178" s="1"/>
      <c r="FWB178" s="1"/>
      <c r="FWC178" s="1"/>
      <c r="FWD178" s="1"/>
      <c r="FWE178" s="1"/>
      <c r="FWF178" s="1"/>
      <c r="FWG178" s="1"/>
      <c r="FWH178" s="1"/>
      <c r="FWI178" s="1"/>
      <c r="FWJ178" s="1"/>
      <c r="FWK178" s="1"/>
      <c r="FWL178" s="1"/>
      <c r="FWM178" s="1"/>
      <c r="FWN178" s="1"/>
      <c r="FWO178" s="1"/>
      <c r="FWP178" s="1"/>
      <c r="FWQ178" s="1"/>
      <c r="FWR178" s="1"/>
      <c r="FWS178" s="1"/>
      <c r="FWT178" s="1"/>
      <c r="FWU178" s="1"/>
      <c r="FWV178" s="1"/>
      <c r="FWW178" s="1"/>
      <c r="FWX178" s="1"/>
      <c r="FWY178" s="1"/>
      <c r="FWZ178" s="1"/>
      <c r="FXA178" s="1"/>
      <c r="FXB178" s="1"/>
      <c r="FXC178" s="1"/>
      <c r="FXD178" s="1"/>
      <c r="FXE178" s="1"/>
      <c r="FXF178" s="1"/>
      <c r="FXG178" s="1"/>
      <c r="FXH178" s="1"/>
      <c r="FXI178" s="1"/>
      <c r="FXJ178" s="1"/>
      <c r="FXK178" s="1"/>
      <c r="FXL178" s="1"/>
      <c r="FXM178" s="1"/>
      <c r="FXN178" s="1"/>
      <c r="FXO178" s="1"/>
      <c r="FXP178" s="1"/>
      <c r="FXQ178" s="1"/>
      <c r="FXR178" s="1"/>
      <c r="FXS178" s="1"/>
      <c r="FXT178" s="1"/>
      <c r="FXU178" s="1"/>
      <c r="FXV178" s="1"/>
      <c r="FXW178" s="1"/>
      <c r="FXX178" s="1"/>
      <c r="FXY178" s="1"/>
      <c r="FXZ178" s="1"/>
      <c r="FYA178" s="1"/>
      <c r="FYB178" s="1"/>
      <c r="FYC178" s="1"/>
      <c r="FYD178" s="1"/>
      <c r="FYE178" s="1"/>
      <c r="FYF178" s="1"/>
      <c r="FYG178" s="1"/>
      <c r="FYH178" s="1"/>
      <c r="FYI178" s="1"/>
      <c r="FYJ178" s="1"/>
      <c r="FYK178" s="1"/>
      <c r="FYL178" s="1"/>
      <c r="FYM178" s="1"/>
      <c r="FYN178" s="1"/>
      <c r="FYO178" s="1"/>
      <c r="FYP178" s="1"/>
      <c r="FYQ178" s="1"/>
      <c r="FYR178" s="1"/>
      <c r="FYS178" s="1"/>
      <c r="FYT178" s="1"/>
      <c r="FYU178" s="1"/>
      <c r="FYV178" s="1"/>
      <c r="FYW178" s="1"/>
      <c r="FYX178" s="1"/>
      <c r="FYY178" s="1"/>
      <c r="FYZ178" s="1"/>
      <c r="FZA178" s="1"/>
      <c r="FZB178" s="1"/>
      <c r="FZC178" s="1"/>
      <c r="FZD178" s="1"/>
      <c r="FZE178" s="1"/>
      <c r="FZF178" s="1"/>
      <c r="FZG178" s="1"/>
      <c r="FZH178" s="1"/>
      <c r="FZI178" s="1"/>
      <c r="FZJ178" s="1"/>
      <c r="FZK178" s="1"/>
      <c r="FZL178" s="1"/>
      <c r="FZM178" s="1"/>
      <c r="FZN178" s="1"/>
      <c r="FZO178" s="1"/>
      <c r="FZP178" s="1"/>
      <c r="FZQ178" s="1"/>
      <c r="FZR178" s="1"/>
      <c r="FZS178" s="1"/>
      <c r="FZT178" s="1"/>
      <c r="FZU178" s="1"/>
      <c r="FZV178" s="1"/>
      <c r="FZW178" s="1"/>
      <c r="FZX178" s="1"/>
      <c r="FZY178" s="1"/>
      <c r="FZZ178" s="1"/>
      <c r="GAA178" s="1"/>
      <c r="GAB178" s="1"/>
      <c r="GAC178" s="1"/>
      <c r="GAD178" s="1"/>
      <c r="GAE178" s="1"/>
      <c r="GAF178" s="1"/>
      <c r="GAG178" s="1"/>
      <c r="GAH178" s="1"/>
      <c r="GAI178" s="1"/>
      <c r="GAJ178" s="1"/>
      <c r="GAK178" s="1"/>
      <c r="GAL178" s="1"/>
      <c r="GAM178" s="1"/>
      <c r="GAN178" s="1"/>
      <c r="GAO178" s="1"/>
      <c r="GAP178" s="1"/>
      <c r="GAQ178" s="1"/>
      <c r="GAR178" s="1"/>
      <c r="GAS178" s="1"/>
      <c r="GAT178" s="1"/>
      <c r="GAU178" s="1"/>
      <c r="GAV178" s="1"/>
      <c r="GAW178" s="1"/>
      <c r="GAX178" s="1"/>
      <c r="GAY178" s="1"/>
      <c r="GAZ178" s="1"/>
      <c r="GBA178" s="1"/>
      <c r="GBB178" s="1"/>
      <c r="GBC178" s="1"/>
      <c r="GBD178" s="1"/>
      <c r="GBE178" s="1"/>
      <c r="GBF178" s="1"/>
      <c r="GBG178" s="1"/>
      <c r="GBH178" s="1"/>
      <c r="GBI178" s="1"/>
      <c r="GBJ178" s="1"/>
      <c r="GBK178" s="1"/>
      <c r="GBL178" s="1"/>
      <c r="GBM178" s="1"/>
      <c r="GBN178" s="1"/>
      <c r="GBO178" s="1"/>
      <c r="GBP178" s="1"/>
      <c r="GBQ178" s="1"/>
      <c r="GBR178" s="1"/>
      <c r="GBS178" s="1"/>
      <c r="GBT178" s="1"/>
      <c r="GBU178" s="1"/>
      <c r="GBV178" s="1"/>
      <c r="GBW178" s="1"/>
      <c r="GBX178" s="1"/>
      <c r="GBY178" s="1"/>
      <c r="GBZ178" s="1"/>
      <c r="GCA178" s="1"/>
      <c r="GCB178" s="1"/>
      <c r="GCC178" s="1"/>
      <c r="GCD178" s="1"/>
      <c r="GCE178" s="1"/>
      <c r="GCF178" s="1"/>
      <c r="GCG178" s="1"/>
      <c r="GCH178" s="1"/>
      <c r="GCI178" s="1"/>
      <c r="GCJ178" s="1"/>
      <c r="GCK178" s="1"/>
      <c r="GCL178" s="1"/>
      <c r="GCM178" s="1"/>
      <c r="GCN178" s="1"/>
      <c r="GCO178" s="1"/>
      <c r="GCP178" s="1"/>
      <c r="GCQ178" s="1"/>
      <c r="GCR178" s="1"/>
      <c r="GCS178" s="1"/>
      <c r="GCT178" s="1"/>
      <c r="GCU178" s="1"/>
      <c r="GCV178" s="1"/>
      <c r="GCW178" s="1"/>
      <c r="GCX178" s="1"/>
      <c r="GCY178" s="1"/>
      <c r="GCZ178" s="1"/>
      <c r="GDA178" s="1"/>
      <c r="GDB178" s="1"/>
      <c r="GDC178" s="1"/>
      <c r="GDD178" s="1"/>
      <c r="GDE178" s="1"/>
      <c r="GDF178" s="1"/>
      <c r="GDG178" s="1"/>
      <c r="GDH178" s="1"/>
      <c r="GDI178" s="1"/>
      <c r="GDJ178" s="1"/>
      <c r="GDK178" s="1"/>
      <c r="GDL178" s="1"/>
      <c r="GDM178" s="1"/>
      <c r="GDN178" s="1"/>
      <c r="GDO178" s="1"/>
      <c r="GDP178" s="1"/>
      <c r="GDQ178" s="1"/>
      <c r="GDR178" s="1"/>
      <c r="GDS178" s="1"/>
      <c r="GDT178" s="1"/>
      <c r="GDU178" s="1"/>
      <c r="GDV178" s="1"/>
      <c r="GDW178" s="1"/>
      <c r="GDX178" s="1"/>
      <c r="GDY178" s="1"/>
      <c r="GDZ178" s="1"/>
      <c r="GEA178" s="1"/>
      <c r="GEB178" s="1"/>
      <c r="GEC178" s="1"/>
      <c r="GED178" s="1"/>
      <c r="GEE178" s="1"/>
      <c r="GEF178" s="1"/>
      <c r="GEG178" s="1"/>
      <c r="GEH178" s="1"/>
      <c r="GEI178" s="1"/>
      <c r="GEJ178" s="1"/>
      <c r="GEK178" s="1"/>
      <c r="GEL178" s="1"/>
      <c r="GEM178" s="1"/>
      <c r="GEN178" s="1"/>
      <c r="GEO178" s="1"/>
      <c r="GEP178" s="1"/>
      <c r="GEQ178" s="1"/>
      <c r="GER178" s="1"/>
      <c r="GES178" s="1"/>
      <c r="GET178" s="1"/>
      <c r="GEU178" s="1"/>
      <c r="GEV178" s="1"/>
      <c r="GEW178" s="1"/>
      <c r="GEX178" s="1"/>
      <c r="GEY178" s="1"/>
      <c r="GEZ178" s="1"/>
      <c r="GFA178" s="1"/>
      <c r="GFB178" s="1"/>
      <c r="GFC178" s="1"/>
      <c r="GFD178" s="1"/>
      <c r="GFE178" s="1"/>
      <c r="GFF178" s="1"/>
      <c r="GFG178" s="1"/>
      <c r="GFH178" s="1"/>
      <c r="GFI178" s="1"/>
      <c r="GFJ178" s="1"/>
      <c r="GFK178" s="1"/>
      <c r="GFL178" s="1"/>
      <c r="GFM178" s="1"/>
      <c r="GFN178" s="1"/>
      <c r="GFO178" s="1"/>
      <c r="GFP178" s="1"/>
      <c r="GFQ178" s="1"/>
      <c r="GFR178" s="1"/>
      <c r="GFS178" s="1"/>
      <c r="GFT178" s="1"/>
      <c r="GFU178" s="1"/>
      <c r="GFV178" s="1"/>
      <c r="GFW178" s="1"/>
      <c r="GFX178" s="1"/>
      <c r="GFY178" s="1"/>
      <c r="GFZ178" s="1"/>
      <c r="GGA178" s="1"/>
      <c r="GGB178" s="1"/>
      <c r="GGC178" s="1"/>
      <c r="GGD178" s="1"/>
      <c r="GGE178" s="1"/>
      <c r="GGF178" s="1"/>
      <c r="GGG178" s="1"/>
      <c r="GGH178" s="1"/>
      <c r="GGI178" s="1"/>
      <c r="GGJ178" s="1"/>
      <c r="GGK178" s="1"/>
      <c r="GGL178" s="1"/>
      <c r="GGM178" s="1"/>
      <c r="GGN178" s="1"/>
      <c r="GGO178" s="1"/>
      <c r="GGP178" s="1"/>
      <c r="GGQ178" s="1"/>
      <c r="GGR178" s="1"/>
      <c r="GGS178" s="1"/>
      <c r="GGT178" s="1"/>
      <c r="GGU178" s="1"/>
      <c r="GGV178" s="1"/>
      <c r="GGW178" s="1"/>
      <c r="GGX178" s="1"/>
      <c r="GGY178" s="1"/>
      <c r="GGZ178" s="1"/>
      <c r="GHA178" s="1"/>
      <c r="GHB178" s="1"/>
      <c r="GHC178" s="1"/>
      <c r="GHD178" s="1"/>
      <c r="GHE178" s="1"/>
      <c r="GHF178" s="1"/>
      <c r="GHG178" s="1"/>
      <c r="GHH178" s="1"/>
      <c r="GHI178" s="1"/>
      <c r="GHJ178" s="1"/>
      <c r="GHK178" s="1"/>
      <c r="GHL178" s="1"/>
      <c r="GHM178" s="1"/>
      <c r="GHN178" s="1"/>
      <c r="GHO178" s="1"/>
      <c r="GHP178" s="1"/>
      <c r="GHQ178" s="1"/>
      <c r="GHR178" s="1"/>
      <c r="GHS178" s="1"/>
      <c r="GHT178" s="1"/>
      <c r="GHU178" s="1"/>
      <c r="GHV178" s="1"/>
      <c r="GHW178" s="1"/>
      <c r="GHX178" s="1"/>
      <c r="GHY178" s="1"/>
      <c r="GHZ178" s="1"/>
      <c r="GIA178" s="1"/>
      <c r="GIB178" s="1"/>
      <c r="GIC178" s="1"/>
      <c r="GID178" s="1"/>
      <c r="GIE178" s="1"/>
      <c r="GIF178" s="1"/>
      <c r="GIG178" s="1"/>
      <c r="GIH178" s="1"/>
      <c r="GII178" s="1"/>
      <c r="GIJ178" s="1"/>
      <c r="GIK178" s="1"/>
      <c r="GIL178" s="1"/>
      <c r="GIM178" s="1"/>
      <c r="GIN178" s="1"/>
      <c r="GIO178" s="1"/>
      <c r="GIP178" s="1"/>
      <c r="GIQ178" s="1"/>
      <c r="GIR178" s="1"/>
      <c r="GIS178" s="1"/>
      <c r="GIT178" s="1"/>
      <c r="GIU178" s="1"/>
      <c r="GIV178" s="1"/>
      <c r="GIW178" s="1"/>
      <c r="GIX178" s="1"/>
      <c r="GIY178" s="1"/>
      <c r="GIZ178" s="1"/>
      <c r="GJA178" s="1"/>
      <c r="GJB178" s="1"/>
      <c r="GJC178" s="1"/>
      <c r="GJD178" s="1"/>
      <c r="GJE178" s="1"/>
      <c r="GJF178" s="1"/>
      <c r="GJG178" s="1"/>
      <c r="GJH178" s="1"/>
      <c r="GJI178" s="1"/>
      <c r="GJJ178" s="1"/>
      <c r="GJK178" s="1"/>
      <c r="GJL178" s="1"/>
      <c r="GJM178" s="1"/>
      <c r="GJN178" s="1"/>
      <c r="GJO178" s="1"/>
      <c r="GJP178" s="1"/>
      <c r="GJQ178" s="1"/>
      <c r="GJR178" s="1"/>
      <c r="GJS178" s="1"/>
      <c r="GJT178" s="1"/>
      <c r="GJU178" s="1"/>
      <c r="GJV178" s="1"/>
      <c r="GJW178" s="1"/>
      <c r="GJX178" s="1"/>
      <c r="GJY178" s="1"/>
      <c r="GJZ178" s="1"/>
      <c r="GKA178" s="1"/>
      <c r="GKB178" s="1"/>
      <c r="GKC178" s="1"/>
      <c r="GKD178" s="1"/>
      <c r="GKE178" s="1"/>
      <c r="GKF178" s="1"/>
      <c r="GKG178" s="1"/>
      <c r="GKH178" s="1"/>
      <c r="GKI178" s="1"/>
      <c r="GKJ178" s="1"/>
      <c r="GKK178" s="1"/>
      <c r="GKL178" s="1"/>
      <c r="GKM178" s="1"/>
      <c r="GKN178" s="1"/>
      <c r="GKO178" s="1"/>
      <c r="GKP178" s="1"/>
      <c r="GKQ178" s="1"/>
      <c r="GKR178" s="1"/>
      <c r="GKS178" s="1"/>
      <c r="GKT178" s="1"/>
      <c r="GKU178" s="1"/>
      <c r="GKV178" s="1"/>
      <c r="GKW178" s="1"/>
      <c r="GKX178" s="1"/>
      <c r="GKY178" s="1"/>
      <c r="GKZ178" s="1"/>
      <c r="GLA178" s="1"/>
      <c r="GLB178" s="1"/>
      <c r="GLC178" s="1"/>
      <c r="GLD178" s="1"/>
      <c r="GLE178" s="1"/>
      <c r="GLF178" s="1"/>
      <c r="GLG178" s="1"/>
      <c r="GLH178" s="1"/>
      <c r="GLI178" s="1"/>
      <c r="GLJ178" s="1"/>
      <c r="GLK178" s="1"/>
      <c r="GLL178" s="1"/>
      <c r="GLM178" s="1"/>
      <c r="GLN178" s="1"/>
      <c r="GLO178" s="1"/>
      <c r="GLP178" s="1"/>
      <c r="GLQ178" s="1"/>
      <c r="GLR178" s="1"/>
      <c r="GLS178" s="1"/>
      <c r="GLT178" s="1"/>
      <c r="GLU178" s="1"/>
      <c r="GLV178" s="1"/>
      <c r="GLW178" s="1"/>
      <c r="GLX178" s="1"/>
      <c r="GLY178" s="1"/>
      <c r="GLZ178" s="1"/>
      <c r="GMA178" s="1"/>
      <c r="GMB178" s="1"/>
      <c r="GMC178" s="1"/>
      <c r="GMD178" s="1"/>
      <c r="GME178" s="1"/>
      <c r="GMF178" s="1"/>
      <c r="GMG178" s="1"/>
      <c r="GMH178" s="1"/>
      <c r="GMI178" s="1"/>
      <c r="GMJ178" s="1"/>
      <c r="GMK178" s="1"/>
      <c r="GML178" s="1"/>
      <c r="GMM178" s="1"/>
      <c r="GMN178" s="1"/>
      <c r="GMO178" s="1"/>
      <c r="GMP178" s="1"/>
      <c r="GMQ178" s="1"/>
      <c r="GMR178" s="1"/>
      <c r="GMS178" s="1"/>
      <c r="GMT178" s="1"/>
      <c r="GMU178" s="1"/>
      <c r="GMV178" s="1"/>
      <c r="GMW178" s="1"/>
      <c r="GMX178" s="1"/>
      <c r="GMY178" s="1"/>
      <c r="GMZ178" s="1"/>
      <c r="GNA178" s="1"/>
      <c r="GNB178" s="1"/>
      <c r="GNC178" s="1"/>
      <c r="GND178" s="1"/>
      <c r="GNE178" s="1"/>
      <c r="GNF178" s="1"/>
      <c r="GNG178" s="1"/>
      <c r="GNH178" s="1"/>
      <c r="GNI178" s="1"/>
      <c r="GNJ178" s="1"/>
      <c r="GNK178" s="1"/>
      <c r="GNL178" s="1"/>
      <c r="GNM178" s="1"/>
      <c r="GNN178" s="1"/>
      <c r="GNO178" s="1"/>
      <c r="GNP178" s="1"/>
      <c r="GNQ178" s="1"/>
      <c r="GNR178" s="1"/>
      <c r="GNS178" s="1"/>
      <c r="GNT178" s="1"/>
      <c r="GNU178" s="1"/>
      <c r="GNV178" s="1"/>
      <c r="GNW178" s="1"/>
      <c r="GNX178" s="1"/>
      <c r="GNY178" s="1"/>
      <c r="GNZ178" s="1"/>
      <c r="GOA178" s="1"/>
      <c r="GOB178" s="1"/>
      <c r="GOC178" s="1"/>
      <c r="GOD178" s="1"/>
      <c r="GOE178" s="1"/>
      <c r="GOF178" s="1"/>
      <c r="GOG178" s="1"/>
      <c r="GOH178" s="1"/>
      <c r="GOI178" s="1"/>
      <c r="GOJ178" s="1"/>
      <c r="GOK178" s="1"/>
      <c r="GOL178" s="1"/>
      <c r="GOM178" s="1"/>
      <c r="GON178" s="1"/>
      <c r="GOO178" s="1"/>
      <c r="GOP178" s="1"/>
      <c r="GOQ178" s="1"/>
      <c r="GOR178" s="1"/>
      <c r="GOS178" s="1"/>
      <c r="GOT178" s="1"/>
      <c r="GOU178" s="1"/>
      <c r="GOV178" s="1"/>
      <c r="GOW178" s="1"/>
      <c r="GOX178" s="1"/>
      <c r="GOY178" s="1"/>
      <c r="GOZ178" s="1"/>
      <c r="GPA178" s="1"/>
      <c r="GPB178" s="1"/>
      <c r="GPC178" s="1"/>
      <c r="GPD178" s="1"/>
      <c r="GPE178" s="1"/>
      <c r="GPF178" s="1"/>
      <c r="GPG178" s="1"/>
      <c r="GPH178" s="1"/>
      <c r="GPI178" s="1"/>
      <c r="GPJ178" s="1"/>
      <c r="GPK178" s="1"/>
      <c r="GPL178" s="1"/>
      <c r="GPM178" s="1"/>
      <c r="GPN178" s="1"/>
      <c r="GPO178" s="1"/>
      <c r="GPP178" s="1"/>
      <c r="GPQ178" s="1"/>
      <c r="GPR178" s="1"/>
      <c r="GPS178" s="1"/>
      <c r="GPT178" s="1"/>
      <c r="GPU178" s="1"/>
      <c r="GPV178" s="1"/>
      <c r="GPW178" s="1"/>
      <c r="GPX178" s="1"/>
      <c r="GPY178" s="1"/>
      <c r="GPZ178" s="1"/>
      <c r="GQA178" s="1"/>
      <c r="GQB178" s="1"/>
      <c r="GQC178" s="1"/>
      <c r="GQD178" s="1"/>
      <c r="GQE178" s="1"/>
      <c r="GQF178" s="1"/>
      <c r="GQG178" s="1"/>
      <c r="GQH178" s="1"/>
      <c r="GQI178" s="1"/>
      <c r="GQJ178" s="1"/>
      <c r="GQK178" s="1"/>
      <c r="GQL178" s="1"/>
      <c r="GQM178" s="1"/>
      <c r="GQN178" s="1"/>
      <c r="GQO178" s="1"/>
      <c r="GQP178" s="1"/>
      <c r="GQQ178" s="1"/>
      <c r="GQR178" s="1"/>
      <c r="GQS178" s="1"/>
      <c r="GQT178" s="1"/>
      <c r="GQU178" s="1"/>
      <c r="GQV178" s="1"/>
      <c r="GQW178" s="1"/>
      <c r="GQX178" s="1"/>
      <c r="GQY178" s="1"/>
      <c r="GQZ178" s="1"/>
      <c r="GRA178" s="1"/>
      <c r="GRB178" s="1"/>
      <c r="GRC178" s="1"/>
      <c r="GRD178" s="1"/>
      <c r="GRE178" s="1"/>
      <c r="GRF178" s="1"/>
      <c r="GRG178" s="1"/>
      <c r="GRH178" s="1"/>
      <c r="GRI178" s="1"/>
      <c r="GRJ178" s="1"/>
      <c r="GRK178" s="1"/>
      <c r="GRL178" s="1"/>
      <c r="GRM178" s="1"/>
      <c r="GRN178" s="1"/>
      <c r="GRO178" s="1"/>
      <c r="GRP178" s="1"/>
      <c r="GRQ178" s="1"/>
      <c r="GRR178" s="1"/>
      <c r="GRS178" s="1"/>
      <c r="GRT178" s="1"/>
      <c r="GRU178" s="1"/>
      <c r="GRV178" s="1"/>
      <c r="GRW178" s="1"/>
      <c r="GRX178" s="1"/>
      <c r="GRY178" s="1"/>
      <c r="GRZ178" s="1"/>
      <c r="GSA178" s="1"/>
      <c r="GSB178" s="1"/>
      <c r="GSC178" s="1"/>
      <c r="GSD178" s="1"/>
      <c r="GSE178" s="1"/>
      <c r="GSF178" s="1"/>
      <c r="GSG178" s="1"/>
      <c r="GSH178" s="1"/>
      <c r="GSI178" s="1"/>
      <c r="GSJ178" s="1"/>
      <c r="GSK178" s="1"/>
      <c r="GSL178" s="1"/>
      <c r="GSM178" s="1"/>
      <c r="GSN178" s="1"/>
      <c r="GSO178" s="1"/>
      <c r="GSP178" s="1"/>
      <c r="GSQ178" s="1"/>
      <c r="GSR178" s="1"/>
      <c r="GSS178" s="1"/>
      <c r="GST178" s="1"/>
      <c r="GSU178" s="1"/>
      <c r="GSV178" s="1"/>
      <c r="GSW178" s="1"/>
      <c r="GSX178" s="1"/>
      <c r="GSY178" s="1"/>
      <c r="GSZ178" s="1"/>
      <c r="GTA178" s="1"/>
      <c r="GTB178" s="1"/>
      <c r="GTC178" s="1"/>
      <c r="GTD178" s="1"/>
      <c r="GTE178" s="1"/>
      <c r="GTF178" s="1"/>
      <c r="GTG178" s="1"/>
      <c r="GTH178" s="1"/>
      <c r="GTI178" s="1"/>
      <c r="GTJ178" s="1"/>
      <c r="GTK178" s="1"/>
      <c r="GTL178" s="1"/>
      <c r="GTM178" s="1"/>
      <c r="GTN178" s="1"/>
      <c r="GTO178" s="1"/>
      <c r="GTP178" s="1"/>
      <c r="GTQ178" s="1"/>
      <c r="GTR178" s="1"/>
      <c r="GTS178" s="1"/>
      <c r="GTT178" s="1"/>
      <c r="GTU178" s="1"/>
      <c r="GTV178" s="1"/>
      <c r="GTW178" s="1"/>
      <c r="GTX178" s="1"/>
      <c r="GTY178" s="1"/>
      <c r="GTZ178" s="1"/>
      <c r="GUA178" s="1"/>
      <c r="GUB178" s="1"/>
      <c r="GUC178" s="1"/>
      <c r="GUD178" s="1"/>
      <c r="GUE178" s="1"/>
      <c r="GUF178" s="1"/>
      <c r="GUG178" s="1"/>
      <c r="GUH178" s="1"/>
      <c r="GUI178" s="1"/>
      <c r="GUJ178" s="1"/>
      <c r="GUK178" s="1"/>
      <c r="GUL178" s="1"/>
      <c r="GUM178" s="1"/>
      <c r="GUN178" s="1"/>
      <c r="GUO178" s="1"/>
      <c r="GUP178" s="1"/>
      <c r="GUQ178" s="1"/>
      <c r="GUR178" s="1"/>
      <c r="GUS178" s="1"/>
      <c r="GUT178" s="1"/>
      <c r="GUU178" s="1"/>
      <c r="GUV178" s="1"/>
      <c r="GUW178" s="1"/>
      <c r="GUX178" s="1"/>
      <c r="GUY178" s="1"/>
      <c r="GUZ178" s="1"/>
      <c r="GVA178" s="1"/>
      <c r="GVB178" s="1"/>
      <c r="GVC178" s="1"/>
      <c r="GVD178" s="1"/>
      <c r="GVE178" s="1"/>
      <c r="GVF178" s="1"/>
      <c r="GVG178" s="1"/>
      <c r="GVH178" s="1"/>
      <c r="GVI178" s="1"/>
      <c r="GVJ178" s="1"/>
      <c r="GVK178" s="1"/>
      <c r="GVL178" s="1"/>
      <c r="GVM178" s="1"/>
      <c r="GVN178" s="1"/>
      <c r="GVO178" s="1"/>
      <c r="GVP178" s="1"/>
      <c r="GVQ178" s="1"/>
      <c r="GVR178" s="1"/>
      <c r="GVS178" s="1"/>
      <c r="GVT178" s="1"/>
      <c r="GVU178" s="1"/>
      <c r="GVV178" s="1"/>
      <c r="GVW178" s="1"/>
      <c r="GVX178" s="1"/>
      <c r="GVY178" s="1"/>
      <c r="GVZ178" s="1"/>
      <c r="GWA178" s="1"/>
      <c r="GWB178" s="1"/>
      <c r="GWC178" s="1"/>
      <c r="GWD178" s="1"/>
      <c r="GWE178" s="1"/>
      <c r="GWF178" s="1"/>
      <c r="GWG178" s="1"/>
      <c r="GWH178" s="1"/>
      <c r="GWI178" s="1"/>
      <c r="GWJ178" s="1"/>
      <c r="GWK178" s="1"/>
      <c r="GWL178" s="1"/>
      <c r="GWM178" s="1"/>
      <c r="GWN178" s="1"/>
      <c r="GWO178" s="1"/>
      <c r="GWP178" s="1"/>
      <c r="GWQ178" s="1"/>
      <c r="GWR178" s="1"/>
      <c r="GWS178" s="1"/>
      <c r="GWT178" s="1"/>
      <c r="GWU178" s="1"/>
      <c r="GWV178" s="1"/>
      <c r="GWW178" s="1"/>
      <c r="GWX178" s="1"/>
      <c r="GWY178" s="1"/>
      <c r="GWZ178" s="1"/>
      <c r="GXA178" s="1"/>
      <c r="GXB178" s="1"/>
      <c r="GXC178" s="1"/>
      <c r="GXD178" s="1"/>
      <c r="GXE178" s="1"/>
      <c r="GXF178" s="1"/>
      <c r="GXG178" s="1"/>
      <c r="GXH178" s="1"/>
      <c r="GXI178" s="1"/>
      <c r="GXJ178" s="1"/>
      <c r="GXK178" s="1"/>
      <c r="GXL178" s="1"/>
      <c r="GXM178" s="1"/>
      <c r="GXN178" s="1"/>
      <c r="GXO178" s="1"/>
      <c r="GXP178" s="1"/>
      <c r="GXQ178" s="1"/>
      <c r="GXR178" s="1"/>
      <c r="GXS178" s="1"/>
      <c r="GXT178" s="1"/>
      <c r="GXU178" s="1"/>
      <c r="GXV178" s="1"/>
      <c r="GXW178" s="1"/>
      <c r="GXX178" s="1"/>
      <c r="GXY178" s="1"/>
      <c r="GXZ178" s="1"/>
      <c r="GYA178" s="1"/>
      <c r="GYB178" s="1"/>
      <c r="GYC178" s="1"/>
      <c r="GYD178" s="1"/>
      <c r="GYE178" s="1"/>
      <c r="GYF178" s="1"/>
      <c r="GYG178" s="1"/>
      <c r="GYH178" s="1"/>
      <c r="GYI178" s="1"/>
      <c r="GYJ178" s="1"/>
      <c r="GYK178" s="1"/>
      <c r="GYL178" s="1"/>
      <c r="GYM178" s="1"/>
      <c r="GYN178" s="1"/>
      <c r="GYO178" s="1"/>
      <c r="GYP178" s="1"/>
      <c r="GYQ178" s="1"/>
      <c r="GYR178" s="1"/>
      <c r="GYS178" s="1"/>
      <c r="GYT178" s="1"/>
      <c r="GYU178" s="1"/>
      <c r="GYV178" s="1"/>
      <c r="GYW178" s="1"/>
      <c r="GYX178" s="1"/>
      <c r="GYY178" s="1"/>
      <c r="GYZ178" s="1"/>
      <c r="GZA178" s="1"/>
      <c r="GZB178" s="1"/>
      <c r="GZC178" s="1"/>
      <c r="GZD178" s="1"/>
      <c r="GZE178" s="1"/>
      <c r="GZF178" s="1"/>
      <c r="GZG178" s="1"/>
      <c r="GZH178" s="1"/>
      <c r="GZI178" s="1"/>
      <c r="GZJ178" s="1"/>
      <c r="GZK178" s="1"/>
      <c r="GZL178" s="1"/>
      <c r="GZM178" s="1"/>
      <c r="GZN178" s="1"/>
      <c r="GZO178" s="1"/>
      <c r="GZP178" s="1"/>
      <c r="GZQ178" s="1"/>
      <c r="GZR178" s="1"/>
      <c r="GZS178" s="1"/>
      <c r="GZT178" s="1"/>
      <c r="GZU178" s="1"/>
      <c r="GZV178" s="1"/>
      <c r="GZW178" s="1"/>
      <c r="GZX178" s="1"/>
      <c r="GZY178" s="1"/>
      <c r="GZZ178" s="1"/>
      <c r="HAA178" s="1"/>
      <c r="HAB178" s="1"/>
      <c r="HAC178" s="1"/>
      <c r="HAD178" s="1"/>
      <c r="HAE178" s="1"/>
      <c r="HAF178" s="1"/>
      <c r="HAG178" s="1"/>
      <c r="HAH178" s="1"/>
      <c r="HAI178" s="1"/>
      <c r="HAJ178" s="1"/>
      <c r="HAK178" s="1"/>
      <c r="HAL178" s="1"/>
      <c r="HAM178" s="1"/>
      <c r="HAN178" s="1"/>
      <c r="HAO178" s="1"/>
      <c r="HAP178" s="1"/>
      <c r="HAQ178" s="1"/>
      <c r="HAR178" s="1"/>
      <c r="HAS178" s="1"/>
      <c r="HAT178" s="1"/>
      <c r="HAU178" s="1"/>
      <c r="HAV178" s="1"/>
      <c r="HAW178" s="1"/>
      <c r="HAX178" s="1"/>
      <c r="HAY178" s="1"/>
      <c r="HAZ178" s="1"/>
      <c r="HBA178" s="1"/>
      <c r="HBB178" s="1"/>
      <c r="HBC178" s="1"/>
      <c r="HBD178" s="1"/>
      <c r="HBE178" s="1"/>
      <c r="HBF178" s="1"/>
      <c r="HBG178" s="1"/>
      <c r="HBH178" s="1"/>
      <c r="HBI178" s="1"/>
      <c r="HBJ178" s="1"/>
      <c r="HBK178" s="1"/>
      <c r="HBL178" s="1"/>
      <c r="HBM178" s="1"/>
      <c r="HBN178" s="1"/>
      <c r="HBO178" s="1"/>
      <c r="HBP178" s="1"/>
      <c r="HBQ178" s="1"/>
      <c r="HBR178" s="1"/>
      <c r="HBS178" s="1"/>
      <c r="HBT178" s="1"/>
      <c r="HBU178" s="1"/>
      <c r="HBV178" s="1"/>
      <c r="HBW178" s="1"/>
      <c r="HBX178" s="1"/>
      <c r="HBY178" s="1"/>
      <c r="HBZ178" s="1"/>
      <c r="HCA178" s="1"/>
      <c r="HCB178" s="1"/>
      <c r="HCC178" s="1"/>
      <c r="HCD178" s="1"/>
      <c r="HCE178" s="1"/>
      <c r="HCF178" s="1"/>
      <c r="HCG178" s="1"/>
      <c r="HCH178" s="1"/>
      <c r="HCI178" s="1"/>
      <c r="HCJ178" s="1"/>
      <c r="HCK178" s="1"/>
      <c r="HCL178" s="1"/>
      <c r="HCM178" s="1"/>
      <c r="HCN178" s="1"/>
      <c r="HCO178" s="1"/>
      <c r="HCP178" s="1"/>
      <c r="HCQ178" s="1"/>
      <c r="HCR178" s="1"/>
      <c r="HCS178" s="1"/>
      <c r="HCT178" s="1"/>
      <c r="HCU178" s="1"/>
      <c r="HCV178" s="1"/>
      <c r="HCW178" s="1"/>
      <c r="HCX178" s="1"/>
      <c r="HCY178" s="1"/>
      <c r="HCZ178" s="1"/>
      <c r="HDA178" s="1"/>
      <c r="HDB178" s="1"/>
      <c r="HDC178" s="1"/>
      <c r="HDD178" s="1"/>
      <c r="HDE178" s="1"/>
      <c r="HDF178" s="1"/>
      <c r="HDG178" s="1"/>
      <c r="HDH178" s="1"/>
      <c r="HDI178" s="1"/>
      <c r="HDJ178" s="1"/>
      <c r="HDK178" s="1"/>
      <c r="HDL178" s="1"/>
      <c r="HDM178" s="1"/>
      <c r="HDN178" s="1"/>
      <c r="HDO178" s="1"/>
      <c r="HDP178" s="1"/>
      <c r="HDQ178" s="1"/>
      <c r="HDR178" s="1"/>
      <c r="HDS178" s="1"/>
      <c r="HDT178" s="1"/>
      <c r="HDU178" s="1"/>
      <c r="HDV178" s="1"/>
      <c r="HDW178" s="1"/>
      <c r="HDX178" s="1"/>
      <c r="HDY178" s="1"/>
      <c r="HDZ178" s="1"/>
      <c r="HEA178" s="1"/>
      <c r="HEB178" s="1"/>
      <c r="HEC178" s="1"/>
      <c r="HED178" s="1"/>
      <c r="HEE178" s="1"/>
      <c r="HEF178" s="1"/>
      <c r="HEG178" s="1"/>
      <c r="HEH178" s="1"/>
      <c r="HEI178" s="1"/>
      <c r="HEJ178" s="1"/>
      <c r="HEK178" s="1"/>
      <c r="HEL178" s="1"/>
      <c r="HEM178" s="1"/>
      <c r="HEN178" s="1"/>
      <c r="HEO178" s="1"/>
      <c r="HEP178" s="1"/>
      <c r="HEQ178" s="1"/>
      <c r="HER178" s="1"/>
      <c r="HES178" s="1"/>
      <c r="HET178" s="1"/>
      <c r="HEU178" s="1"/>
      <c r="HEV178" s="1"/>
      <c r="HEW178" s="1"/>
      <c r="HEX178" s="1"/>
      <c r="HEY178" s="1"/>
      <c r="HEZ178" s="1"/>
      <c r="HFA178" s="1"/>
      <c r="HFB178" s="1"/>
      <c r="HFC178" s="1"/>
      <c r="HFD178" s="1"/>
      <c r="HFE178" s="1"/>
      <c r="HFF178" s="1"/>
      <c r="HFG178" s="1"/>
      <c r="HFH178" s="1"/>
      <c r="HFI178" s="1"/>
      <c r="HFJ178" s="1"/>
      <c r="HFK178" s="1"/>
      <c r="HFL178" s="1"/>
      <c r="HFM178" s="1"/>
      <c r="HFN178" s="1"/>
      <c r="HFO178" s="1"/>
      <c r="HFP178" s="1"/>
      <c r="HFQ178" s="1"/>
      <c r="HFR178" s="1"/>
      <c r="HFS178" s="1"/>
      <c r="HFT178" s="1"/>
      <c r="HFU178" s="1"/>
      <c r="HFV178" s="1"/>
      <c r="HFW178" s="1"/>
      <c r="HFX178" s="1"/>
      <c r="HFY178" s="1"/>
      <c r="HFZ178" s="1"/>
      <c r="HGA178" s="1"/>
      <c r="HGB178" s="1"/>
      <c r="HGC178" s="1"/>
      <c r="HGD178" s="1"/>
      <c r="HGE178" s="1"/>
      <c r="HGF178" s="1"/>
      <c r="HGG178" s="1"/>
      <c r="HGH178" s="1"/>
      <c r="HGI178" s="1"/>
      <c r="HGJ178" s="1"/>
      <c r="HGK178" s="1"/>
      <c r="HGL178" s="1"/>
      <c r="HGM178" s="1"/>
      <c r="HGN178" s="1"/>
      <c r="HGO178" s="1"/>
      <c r="HGP178" s="1"/>
      <c r="HGQ178" s="1"/>
      <c r="HGR178" s="1"/>
      <c r="HGS178" s="1"/>
      <c r="HGT178" s="1"/>
      <c r="HGU178" s="1"/>
      <c r="HGV178" s="1"/>
      <c r="HGW178" s="1"/>
      <c r="HGX178" s="1"/>
      <c r="HGY178" s="1"/>
      <c r="HGZ178" s="1"/>
      <c r="HHA178" s="1"/>
      <c r="HHB178" s="1"/>
      <c r="HHC178" s="1"/>
      <c r="HHD178" s="1"/>
      <c r="HHE178" s="1"/>
      <c r="HHF178" s="1"/>
      <c r="HHG178" s="1"/>
      <c r="HHH178" s="1"/>
      <c r="HHI178" s="1"/>
      <c r="HHJ178" s="1"/>
      <c r="HHK178" s="1"/>
      <c r="HHL178" s="1"/>
      <c r="HHM178" s="1"/>
      <c r="HHN178" s="1"/>
      <c r="HHO178" s="1"/>
      <c r="HHP178" s="1"/>
      <c r="HHQ178" s="1"/>
      <c r="HHR178" s="1"/>
      <c r="HHS178" s="1"/>
      <c r="HHT178" s="1"/>
      <c r="HHU178" s="1"/>
      <c r="HHV178" s="1"/>
      <c r="HHW178" s="1"/>
      <c r="HHX178" s="1"/>
      <c r="HHY178" s="1"/>
      <c r="HHZ178" s="1"/>
      <c r="HIA178" s="1"/>
      <c r="HIB178" s="1"/>
      <c r="HIC178" s="1"/>
      <c r="HID178" s="1"/>
      <c r="HIE178" s="1"/>
      <c r="HIF178" s="1"/>
      <c r="HIG178" s="1"/>
      <c r="HIH178" s="1"/>
      <c r="HII178" s="1"/>
      <c r="HIJ178" s="1"/>
      <c r="HIK178" s="1"/>
      <c r="HIL178" s="1"/>
      <c r="HIM178" s="1"/>
      <c r="HIN178" s="1"/>
      <c r="HIO178" s="1"/>
      <c r="HIP178" s="1"/>
      <c r="HIQ178" s="1"/>
      <c r="HIR178" s="1"/>
      <c r="HIS178" s="1"/>
      <c r="HIT178" s="1"/>
      <c r="HIU178" s="1"/>
      <c r="HIV178" s="1"/>
      <c r="HIW178" s="1"/>
      <c r="HIX178" s="1"/>
      <c r="HIY178" s="1"/>
      <c r="HIZ178" s="1"/>
      <c r="HJA178" s="1"/>
      <c r="HJB178" s="1"/>
      <c r="HJC178" s="1"/>
      <c r="HJD178" s="1"/>
      <c r="HJE178" s="1"/>
      <c r="HJF178" s="1"/>
      <c r="HJG178" s="1"/>
      <c r="HJH178" s="1"/>
      <c r="HJI178" s="1"/>
      <c r="HJJ178" s="1"/>
      <c r="HJK178" s="1"/>
      <c r="HJL178" s="1"/>
      <c r="HJM178" s="1"/>
      <c r="HJN178" s="1"/>
      <c r="HJO178" s="1"/>
      <c r="HJP178" s="1"/>
      <c r="HJQ178" s="1"/>
      <c r="HJR178" s="1"/>
      <c r="HJS178" s="1"/>
      <c r="HJT178" s="1"/>
      <c r="HJU178" s="1"/>
      <c r="HJV178" s="1"/>
      <c r="HJW178" s="1"/>
      <c r="HJX178" s="1"/>
      <c r="HJY178" s="1"/>
      <c r="HJZ178" s="1"/>
      <c r="HKA178" s="1"/>
      <c r="HKB178" s="1"/>
      <c r="HKC178" s="1"/>
      <c r="HKD178" s="1"/>
      <c r="HKE178" s="1"/>
      <c r="HKF178" s="1"/>
      <c r="HKG178" s="1"/>
      <c r="HKH178" s="1"/>
      <c r="HKI178" s="1"/>
      <c r="HKJ178" s="1"/>
      <c r="HKK178" s="1"/>
      <c r="HKL178" s="1"/>
      <c r="HKM178" s="1"/>
      <c r="HKN178" s="1"/>
      <c r="HKO178" s="1"/>
      <c r="HKP178" s="1"/>
      <c r="HKQ178" s="1"/>
      <c r="HKR178" s="1"/>
      <c r="HKS178" s="1"/>
      <c r="HKT178" s="1"/>
      <c r="HKU178" s="1"/>
      <c r="HKV178" s="1"/>
      <c r="HKW178" s="1"/>
      <c r="HKX178" s="1"/>
      <c r="HKY178" s="1"/>
      <c r="HKZ178" s="1"/>
      <c r="HLA178" s="1"/>
      <c r="HLB178" s="1"/>
      <c r="HLC178" s="1"/>
      <c r="HLD178" s="1"/>
      <c r="HLE178" s="1"/>
      <c r="HLF178" s="1"/>
      <c r="HLG178" s="1"/>
      <c r="HLH178" s="1"/>
      <c r="HLI178" s="1"/>
      <c r="HLJ178" s="1"/>
      <c r="HLK178" s="1"/>
      <c r="HLL178" s="1"/>
      <c r="HLM178" s="1"/>
      <c r="HLN178" s="1"/>
      <c r="HLO178" s="1"/>
      <c r="HLP178" s="1"/>
      <c r="HLQ178" s="1"/>
      <c r="HLR178" s="1"/>
      <c r="HLS178" s="1"/>
      <c r="HLT178" s="1"/>
      <c r="HLU178" s="1"/>
      <c r="HLV178" s="1"/>
      <c r="HLW178" s="1"/>
      <c r="HLX178" s="1"/>
      <c r="HLY178" s="1"/>
      <c r="HLZ178" s="1"/>
      <c r="HMA178" s="1"/>
      <c r="HMB178" s="1"/>
      <c r="HMC178" s="1"/>
      <c r="HMD178" s="1"/>
      <c r="HME178" s="1"/>
      <c r="HMF178" s="1"/>
      <c r="HMG178" s="1"/>
      <c r="HMH178" s="1"/>
      <c r="HMI178" s="1"/>
      <c r="HMJ178" s="1"/>
      <c r="HMK178" s="1"/>
      <c r="HML178" s="1"/>
      <c r="HMM178" s="1"/>
      <c r="HMN178" s="1"/>
      <c r="HMO178" s="1"/>
      <c r="HMP178" s="1"/>
      <c r="HMQ178" s="1"/>
      <c r="HMR178" s="1"/>
      <c r="HMS178" s="1"/>
      <c r="HMT178" s="1"/>
      <c r="HMU178" s="1"/>
      <c r="HMV178" s="1"/>
      <c r="HMW178" s="1"/>
      <c r="HMX178" s="1"/>
      <c r="HMY178" s="1"/>
      <c r="HMZ178" s="1"/>
      <c r="HNA178" s="1"/>
      <c r="HNB178" s="1"/>
      <c r="HNC178" s="1"/>
      <c r="HND178" s="1"/>
      <c r="HNE178" s="1"/>
      <c r="HNF178" s="1"/>
      <c r="HNG178" s="1"/>
      <c r="HNH178" s="1"/>
      <c r="HNI178" s="1"/>
      <c r="HNJ178" s="1"/>
      <c r="HNK178" s="1"/>
      <c r="HNL178" s="1"/>
      <c r="HNM178" s="1"/>
      <c r="HNN178" s="1"/>
      <c r="HNO178" s="1"/>
      <c r="HNP178" s="1"/>
      <c r="HNQ178" s="1"/>
      <c r="HNR178" s="1"/>
      <c r="HNS178" s="1"/>
      <c r="HNT178" s="1"/>
      <c r="HNU178" s="1"/>
      <c r="HNV178" s="1"/>
      <c r="HNW178" s="1"/>
      <c r="HNX178" s="1"/>
      <c r="HNY178" s="1"/>
      <c r="HNZ178" s="1"/>
      <c r="HOA178" s="1"/>
      <c r="HOB178" s="1"/>
      <c r="HOC178" s="1"/>
      <c r="HOD178" s="1"/>
      <c r="HOE178" s="1"/>
      <c r="HOF178" s="1"/>
      <c r="HOG178" s="1"/>
      <c r="HOH178" s="1"/>
      <c r="HOI178" s="1"/>
      <c r="HOJ178" s="1"/>
      <c r="HOK178" s="1"/>
      <c r="HOL178" s="1"/>
      <c r="HOM178" s="1"/>
      <c r="HON178" s="1"/>
      <c r="HOO178" s="1"/>
      <c r="HOP178" s="1"/>
      <c r="HOQ178" s="1"/>
      <c r="HOR178" s="1"/>
      <c r="HOS178" s="1"/>
      <c r="HOT178" s="1"/>
      <c r="HOU178" s="1"/>
      <c r="HOV178" s="1"/>
      <c r="HOW178" s="1"/>
      <c r="HOX178" s="1"/>
      <c r="HOY178" s="1"/>
      <c r="HOZ178" s="1"/>
      <c r="HPA178" s="1"/>
      <c r="HPB178" s="1"/>
      <c r="HPC178" s="1"/>
      <c r="HPD178" s="1"/>
      <c r="HPE178" s="1"/>
      <c r="HPF178" s="1"/>
      <c r="HPG178" s="1"/>
      <c r="HPH178" s="1"/>
      <c r="HPI178" s="1"/>
      <c r="HPJ178" s="1"/>
      <c r="HPK178" s="1"/>
      <c r="HPL178" s="1"/>
      <c r="HPM178" s="1"/>
      <c r="HPN178" s="1"/>
      <c r="HPO178" s="1"/>
      <c r="HPP178" s="1"/>
      <c r="HPQ178" s="1"/>
      <c r="HPR178" s="1"/>
      <c r="HPS178" s="1"/>
      <c r="HPT178" s="1"/>
      <c r="HPU178" s="1"/>
      <c r="HPV178" s="1"/>
      <c r="HPW178" s="1"/>
      <c r="HPX178" s="1"/>
      <c r="HPY178" s="1"/>
      <c r="HPZ178" s="1"/>
      <c r="HQA178" s="1"/>
      <c r="HQB178" s="1"/>
      <c r="HQC178" s="1"/>
      <c r="HQD178" s="1"/>
      <c r="HQE178" s="1"/>
      <c r="HQF178" s="1"/>
      <c r="HQG178" s="1"/>
      <c r="HQH178" s="1"/>
      <c r="HQI178" s="1"/>
      <c r="HQJ178" s="1"/>
      <c r="HQK178" s="1"/>
      <c r="HQL178" s="1"/>
      <c r="HQM178" s="1"/>
      <c r="HQN178" s="1"/>
      <c r="HQO178" s="1"/>
      <c r="HQP178" s="1"/>
      <c r="HQQ178" s="1"/>
      <c r="HQR178" s="1"/>
      <c r="HQS178" s="1"/>
      <c r="HQT178" s="1"/>
      <c r="HQU178" s="1"/>
      <c r="HQV178" s="1"/>
      <c r="HQW178" s="1"/>
      <c r="HQX178" s="1"/>
      <c r="HQY178" s="1"/>
      <c r="HQZ178" s="1"/>
      <c r="HRA178" s="1"/>
      <c r="HRB178" s="1"/>
      <c r="HRC178" s="1"/>
      <c r="HRD178" s="1"/>
      <c r="HRE178" s="1"/>
      <c r="HRF178" s="1"/>
      <c r="HRG178" s="1"/>
      <c r="HRH178" s="1"/>
      <c r="HRI178" s="1"/>
      <c r="HRJ178" s="1"/>
      <c r="HRK178" s="1"/>
      <c r="HRL178" s="1"/>
      <c r="HRM178" s="1"/>
      <c r="HRN178" s="1"/>
      <c r="HRO178" s="1"/>
      <c r="HRP178" s="1"/>
      <c r="HRQ178" s="1"/>
      <c r="HRR178" s="1"/>
      <c r="HRS178" s="1"/>
      <c r="HRT178" s="1"/>
      <c r="HRU178" s="1"/>
      <c r="HRV178" s="1"/>
      <c r="HRW178" s="1"/>
      <c r="HRX178" s="1"/>
      <c r="HRY178" s="1"/>
      <c r="HRZ178" s="1"/>
      <c r="HSA178" s="1"/>
      <c r="HSB178" s="1"/>
      <c r="HSC178" s="1"/>
      <c r="HSD178" s="1"/>
      <c r="HSE178" s="1"/>
      <c r="HSF178" s="1"/>
      <c r="HSG178" s="1"/>
      <c r="HSH178" s="1"/>
      <c r="HSI178" s="1"/>
      <c r="HSJ178" s="1"/>
      <c r="HSK178" s="1"/>
      <c r="HSL178" s="1"/>
      <c r="HSM178" s="1"/>
      <c r="HSN178" s="1"/>
      <c r="HSO178" s="1"/>
      <c r="HSP178" s="1"/>
      <c r="HSQ178" s="1"/>
      <c r="HSR178" s="1"/>
      <c r="HSS178" s="1"/>
      <c r="HST178" s="1"/>
      <c r="HSU178" s="1"/>
      <c r="HSV178" s="1"/>
      <c r="HSW178" s="1"/>
      <c r="HSX178" s="1"/>
      <c r="HSY178" s="1"/>
      <c r="HSZ178" s="1"/>
      <c r="HTA178" s="1"/>
      <c r="HTB178" s="1"/>
      <c r="HTC178" s="1"/>
      <c r="HTD178" s="1"/>
      <c r="HTE178" s="1"/>
      <c r="HTF178" s="1"/>
      <c r="HTG178" s="1"/>
      <c r="HTH178" s="1"/>
      <c r="HTI178" s="1"/>
      <c r="HTJ178" s="1"/>
      <c r="HTK178" s="1"/>
      <c r="HTL178" s="1"/>
      <c r="HTM178" s="1"/>
      <c r="HTN178" s="1"/>
      <c r="HTO178" s="1"/>
      <c r="HTP178" s="1"/>
      <c r="HTQ178" s="1"/>
      <c r="HTR178" s="1"/>
      <c r="HTS178" s="1"/>
      <c r="HTT178" s="1"/>
      <c r="HTU178" s="1"/>
      <c r="HTV178" s="1"/>
      <c r="HTW178" s="1"/>
      <c r="HTX178" s="1"/>
      <c r="HTY178" s="1"/>
      <c r="HTZ178" s="1"/>
      <c r="HUA178" s="1"/>
      <c r="HUB178" s="1"/>
      <c r="HUC178" s="1"/>
      <c r="HUD178" s="1"/>
      <c r="HUE178" s="1"/>
      <c r="HUF178" s="1"/>
      <c r="HUG178" s="1"/>
      <c r="HUH178" s="1"/>
      <c r="HUI178" s="1"/>
      <c r="HUJ178" s="1"/>
      <c r="HUK178" s="1"/>
      <c r="HUL178" s="1"/>
      <c r="HUM178" s="1"/>
      <c r="HUN178" s="1"/>
      <c r="HUO178" s="1"/>
      <c r="HUP178" s="1"/>
      <c r="HUQ178" s="1"/>
      <c r="HUR178" s="1"/>
      <c r="HUS178" s="1"/>
      <c r="HUT178" s="1"/>
      <c r="HUU178" s="1"/>
      <c r="HUV178" s="1"/>
      <c r="HUW178" s="1"/>
      <c r="HUX178" s="1"/>
      <c r="HUY178" s="1"/>
      <c r="HUZ178" s="1"/>
      <c r="HVA178" s="1"/>
      <c r="HVB178" s="1"/>
      <c r="HVC178" s="1"/>
      <c r="HVD178" s="1"/>
      <c r="HVE178" s="1"/>
      <c r="HVF178" s="1"/>
      <c r="HVG178" s="1"/>
      <c r="HVH178" s="1"/>
      <c r="HVI178" s="1"/>
      <c r="HVJ178" s="1"/>
      <c r="HVK178" s="1"/>
      <c r="HVL178" s="1"/>
      <c r="HVM178" s="1"/>
      <c r="HVN178" s="1"/>
      <c r="HVO178" s="1"/>
      <c r="HVP178" s="1"/>
      <c r="HVQ178" s="1"/>
      <c r="HVR178" s="1"/>
      <c r="HVS178" s="1"/>
      <c r="HVT178" s="1"/>
      <c r="HVU178" s="1"/>
      <c r="HVV178" s="1"/>
      <c r="HVW178" s="1"/>
      <c r="HVX178" s="1"/>
      <c r="HVY178" s="1"/>
      <c r="HVZ178" s="1"/>
      <c r="HWA178" s="1"/>
      <c r="HWB178" s="1"/>
      <c r="HWC178" s="1"/>
      <c r="HWD178" s="1"/>
      <c r="HWE178" s="1"/>
      <c r="HWF178" s="1"/>
      <c r="HWG178" s="1"/>
      <c r="HWH178" s="1"/>
      <c r="HWI178" s="1"/>
      <c r="HWJ178" s="1"/>
      <c r="HWK178" s="1"/>
      <c r="HWL178" s="1"/>
      <c r="HWM178" s="1"/>
      <c r="HWN178" s="1"/>
      <c r="HWO178" s="1"/>
      <c r="HWP178" s="1"/>
      <c r="HWQ178" s="1"/>
      <c r="HWR178" s="1"/>
      <c r="HWS178" s="1"/>
      <c r="HWT178" s="1"/>
      <c r="HWU178" s="1"/>
      <c r="HWV178" s="1"/>
      <c r="HWW178" s="1"/>
      <c r="HWX178" s="1"/>
      <c r="HWY178" s="1"/>
      <c r="HWZ178" s="1"/>
      <c r="HXA178" s="1"/>
      <c r="HXB178" s="1"/>
      <c r="HXC178" s="1"/>
      <c r="HXD178" s="1"/>
      <c r="HXE178" s="1"/>
      <c r="HXF178" s="1"/>
      <c r="HXG178" s="1"/>
      <c r="HXH178" s="1"/>
      <c r="HXI178" s="1"/>
      <c r="HXJ178" s="1"/>
      <c r="HXK178" s="1"/>
      <c r="HXL178" s="1"/>
      <c r="HXM178" s="1"/>
      <c r="HXN178" s="1"/>
      <c r="HXO178" s="1"/>
      <c r="HXP178" s="1"/>
      <c r="HXQ178" s="1"/>
      <c r="HXR178" s="1"/>
      <c r="HXS178" s="1"/>
      <c r="HXT178" s="1"/>
      <c r="HXU178" s="1"/>
      <c r="HXV178" s="1"/>
      <c r="HXW178" s="1"/>
      <c r="HXX178" s="1"/>
      <c r="HXY178" s="1"/>
      <c r="HXZ178" s="1"/>
      <c r="HYA178" s="1"/>
      <c r="HYB178" s="1"/>
      <c r="HYC178" s="1"/>
      <c r="HYD178" s="1"/>
      <c r="HYE178" s="1"/>
      <c r="HYF178" s="1"/>
      <c r="HYG178" s="1"/>
      <c r="HYH178" s="1"/>
      <c r="HYI178" s="1"/>
      <c r="HYJ178" s="1"/>
      <c r="HYK178" s="1"/>
      <c r="HYL178" s="1"/>
      <c r="HYM178" s="1"/>
      <c r="HYN178" s="1"/>
      <c r="HYO178" s="1"/>
      <c r="HYP178" s="1"/>
      <c r="HYQ178" s="1"/>
      <c r="HYR178" s="1"/>
      <c r="HYS178" s="1"/>
      <c r="HYT178" s="1"/>
      <c r="HYU178" s="1"/>
      <c r="HYV178" s="1"/>
      <c r="HYW178" s="1"/>
      <c r="HYX178" s="1"/>
      <c r="HYY178" s="1"/>
      <c r="HYZ178" s="1"/>
      <c r="HZA178" s="1"/>
      <c r="HZB178" s="1"/>
      <c r="HZC178" s="1"/>
      <c r="HZD178" s="1"/>
      <c r="HZE178" s="1"/>
      <c r="HZF178" s="1"/>
      <c r="HZG178" s="1"/>
      <c r="HZH178" s="1"/>
      <c r="HZI178" s="1"/>
      <c r="HZJ178" s="1"/>
      <c r="HZK178" s="1"/>
      <c r="HZL178" s="1"/>
      <c r="HZM178" s="1"/>
      <c r="HZN178" s="1"/>
      <c r="HZO178" s="1"/>
      <c r="HZP178" s="1"/>
      <c r="HZQ178" s="1"/>
      <c r="HZR178" s="1"/>
      <c r="HZS178" s="1"/>
      <c r="HZT178" s="1"/>
      <c r="HZU178" s="1"/>
      <c r="HZV178" s="1"/>
      <c r="HZW178" s="1"/>
      <c r="HZX178" s="1"/>
      <c r="HZY178" s="1"/>
      <c r="HZZ178" s="1"/>
      <c r="IAA178" s="1"/>
      <c r="IAB178" s="1"/>
      <c r="IAC178" s="1"/>
      <c r="IAD178" s="1"/>
      <c r="IAE178" s="1"/>
      <c r="IAF178" s="1"/>
      <c r="IAG178" s="1"/>
      <c r="IAH178" s="1"/>
      <c r="IAI178" s="1"/>
      <c r="IAJ178" s="1"/>
      <c r="IAK178" s="1"/>
      <c r="IAL178" s="1"/>
      <c r="IAM178" s="1"/>
      <c r="IAN178" s="1"/>
      <c r="IAO178" s="1"/>
      <c r="IAP178" s="1"/>
      <c r="IAQ178" s="1"/>
      <c r="IAR178" s="1"/>
      <c r="IAS178" s="1"/>
      <c r="IAT178" s="1"/>
      <c r="IAU178" s="1"/>
      <c r="IAV178" s="1"/>
      <c r="IAW178" s="1"/>
      <c r="IAX178" s="1"/>
      <c r="IAY178" s="1"/>
      <c r="IAZ178" s="1"/>
      <c r="IBA178" s="1"/>
      <c r="IBB178" s="1"/>
      <c r="IBC178" s="1"/>
      <c r="IBD178" s="1"/>
      <c r="IBE178" s="1"/>
      <c r="IBF178" s="1"/>
      <c r="IBG178" s="1"/>
      <c r="IBH178" s="1"/>
      <c r="IBI178" s="1"/>
      <c r="IBJ178" s="1"/>
      <c r="IBK178" s="1"/>
      <c r="IBL178" s="1"/>
      <c r="IBM178" s="1"/>
      <c r="IBN178" s="1"/>
      <c r="IBO178" s="1"/>
      <c r="IBP178" s="1"/>
      <c r="IBQ178" s="1"/>
      <c r="IBR178" s="1"/>
      <c r="IBS178" s="1"/>
      <c r="IBT178" s="1"/>
      <c r="IBU178" s="1"/>
      <c r="IBV178" s="1"/>
      <c r="IBW178" s="1"/>
      <c r="IBX178" s="1"/>
      <c r="IBY178" s="1"/>
      <c r="IBZ178" s="1"/>
      <c r="ICA178" s="1"/>
      <c r="ICB178" s="1"/>
      <c r="ICC178" s="1"/>
      <c r="ICD178" s="1"/>
      <c r="ICE178" s="1"/>
      <c r="ICF178" s="1"/>
      <c r="ICG178" s="1"/>
      <c r="ICH178" s="1"/>
      <c r="ICI178" s="1"/>
      <c r="ICJ178" s="1"/>
      <c r="ICK178" s="1"/>
      <c r="ICL178" s="1"/>
      <c r="ICM178" s="1"/>
      <c r="ICN178" s="1"/>
      <c r="ICO178" s="1"/>
      <c r="ICP178" s="1"/>
      <c r="ICQ178" s="1"/>
      <c r="ICR178" s="1"/>
      <c r="ICS178" s="1"/>
      <c r="ICT178" s="1"/>
      <c r="ICU178" s="1"/>
      <c r="ICV178" s="1"/>
      <c r="ICW178" s="1"/>
      <c r="ICX178" s="1"/>
      <c r="ICY178" s="1"/>
      <c r="ICZ178" s="1"/>
      <c r="IDA178" s="1"/>
      <c r="IDB178" s="1"/>
      <c r="IDC178" s="1"/>
      <c r="IDD178" s="1"/>
      <c r="IDE178" s="1"/>
      <c r="IDF178" s="1"/>
      <c r="IDG178" s="1"/>
      <c r="IDH178" s="1"/>
      <c r="IDI178" s="1"/>
      <c r="IDJ178" s="1"/>
      <c r="IDK178" s="1"/>
      <c r="IDL178" s="1"/>
      <c r="IDM178" s="1"/>
      <c r="IDN178" s="1"/>
      <c r="IDO178" s="1"/>
      <c r="IDP178" s="1"/>
      <c r="IDQ178" s="1"/>
      <c r="IDR178" s="1"/>
      <c r="IDS178" s="1"/>
      <c r="IDT178" s="1"/>
      <c r="IDU178" s="1"/>
      <c r="IDV178" s="1"/>
      <c r="IDW178" s="1"/>
      <c r="IDX178" s="1"/>
      <c r="IDY178" s="1"/>
      <c r="IDZ178" s="1"/>
      <c r="IEA178" s="1"/>
      <c r="IEB178" s="1"/>
      <c r="IEC178" s="1"/>
      <c r="IED178" s="1"/>
      <c r="IEE178" s="1"/>
      <c r="IEF178" s="1"/>
      <c r="IEG178" s="1"/>
      <c r="IEH178" s="1"/>
      <c r="IEI178" s="1"/>
      <c r="IEJ178" s="1"/>
      <c r="IEK178" s="1"/>
      <c r="IEL178" s="1"/>
      <c r="IEM178" s="1"/>
      <c r="IEN178" s="1"/>
      <c r="IEO178" s="1"/>
      <c r="IEP178" s="1"/>
      <c r="IEQ178" s="1"/>
      <c r="IER178" s="1"/>
      <c r="IES178" s="1"/>
      <c r="IET178" s="1"/>
      <c r="IEU178" s="1"/>
      <c r="IEV178" s="1"/>
      <c r="IEW178" s="1"/>
      <c r="IEX178" s="1"/>
      <c r="IEY178" s="1"/>
      <c r="IEZ178" s="1"/>
      <c r="IFA178" s="1"/>
      <c r="IFB178" s="1"/>
      <c r="IFC178" s="1"/>
      <c r="IFD178" s="1"/>
      <c r="IFE178" s="1"/>
      <c r="IFF178" s="1"/>
      <c r="IFG178" s="1"/>
      <c r="IFH178" s="1"/>
      <c r="IFI178" s="1"/>
      <c r="IFJ178" s="1"/>
      <c r="IFK178" s="1"/>
      <c r="IFL178" s="1"/>
      <c r="IFM178" s="1"/>
      <c r="IFN178" s="1"/>
      <c r="IFO178" s="1"/>
      <c r="IFP178" s="1"/>
      <c r="IFQ178" s="1"/>
      <c r="IFR178" s="1"/>
      <c r="IFS178" s="1"/>
      <c r="IFT178" s="1"/>
      <c r="IFU178" s="1"/>
      <c r="IFV178" s="1"/>
      <c r="IFW178" s="1"/>
      <c r="IFX178" s="1"/>
      <c r="IFY178" s="1"/>
      <c r="IFZ178" s="1"/>
      <c r="IGA178" s="1"/>
      <c r="IGB178" s="1"/>
      <c r="IGC178" s="1"/>
      <c r="IGD178" s="1"/>
      <c r="IGE178" s="1"/>
      <c r="IGF178" s="1"/>
      <c r="IGG178" s="1"/>
      <c r="IGH178" s="1"/>
      <c r="IGI178" s="1"/>
      <c r="IGJ178" s="1"/>
      <c r="IGK178" s="1"/>
      <c r="IGL178" s="1"/>
      <c r="IGM178" s="1"/>
      <c r="IGN178" s="1"/>
      <c r="IGO178" s="1"/>
      <c r="IGP178" s="1"/>
      <c r="IGQ178" s="1"/>
      <c r="IGR178" s="1"/>
      <c r="IGS178" s="1"/>
      <c r="IGT178" s="1"/>
      <c r="IGU178" s="1"/>
      <c r="IGV178" s="1"/>
      <c r="IGW178" s="1"/>
      <c r="IGX178" s="1"/>
      <c r="IGY178" s="1"/>
      <c r="IGZ178" s="1"/>
      <c r="IHA178" s="1"/>
      <c r="IHB178" s="1"/>
      <c r="IHC178" s="1"/>
      <c r="IHD178" s="1"/>
      <c r="IHE178" s="1"/>
      <c r="IHF178" s="1"/>
      <c r="IHG178" s="1"/>
      <c r="IHH178" s="1"/>
      <c r="IHI178" s="1"/>
      <c r="IHJ178" s="1"/>
      <c r="IHK178" s="1"/>
      <c r="IHL178" s="1"/>
      <c r="IHM178" s="1"/>
      <c r="IHN178" s="1"/>
      <c r="IHO178" s="1"/>
      <c r="IHP178" s="1"/>
      <c r="IHQ178" s="1"/>
      <c r="IHR178" s="1"/>
      <c r="IHS178" s="1"/>
      <c r="IHT178" s="1"/>
      <c r="IHU178" s="1"/>
      <c r="IHV178" s="1"/>
      <c r="IHW178" s="1"/>
      <c r="IHX178" s="1"/>
      <c r="IHY178" s="1"/>
      <c r="IHZ178" s="1"/>
      <c r="IIA178" s="1"/>
      <c r="IIB178" s="1"/>
      <c r="IIC178" s="1"/>
      <c r="IID178" s="1"/>
      <c r="IIE178" s="1"/>
      <c r="IIF178" s="1"/>
      <c r="IIG178" s="1"/>
      <c r="IIH178" s="1"/>
      <c r="III178" s="1"/>
      <c r="IIJ178" s="1"/>
      <c r="IIK178" s="1"/>
      <c r="IIL178" s="1"/>
      <c r="IIM178" s="1"/>
      <c r="IIN178" s="1"/>
      <c r="IIO178" s="1"/>
      <c r="IIP178" s="1"/>
      <c r="IIQ178" s="1"/>
      <c r="IIR178" s="1"/>
      <c r="IIS178" s="1"/>
      <c r="IIT178" s="1"/>
      <c r="IIU178" s="1"/>
      <c r="IIV178" s="1"/>
      <c r="IIW178" s="1"/>
      <c r="IIX178" s="1"/>
      <c r="IIY178" s="1"/>
      <c r="IIZ178" s="1"/>
      <c r="IJA178" s="1"/>
      <c r="IJB178" s="1"/>
      <c r="IJC178" s="1"/>
      <c r="IJD178" s="1"/>
      <c r="IJE178" s="1"/>
      <c r="IJF178" s="1"/>
      <c r="IJG178" s="1"/>
      <c r="IJH178" s="1"/>
      <c r="IJI178" s="1"/>
      <c r="IJJ178" s="1"/>
      <c r="IJK178" s="1"/>
      <c r="IJL178" s="1"/>
      <c r="IJM178" s="1"/>
      <c r="IJN178" s="1"/>
      <c r="IJO178" s="1"/>
      <c r="IJP178" s="1"/>
      <c r="IJQ178" s="1"/>
      <c r="IJR178" s="1"/>
      <c r="IJS178" s="1"/>
      <c r="IJT178" s="1"/>
      <c r="IJU178" s="1"/>
      <c r="IJV178" s="1"/>
      <c r="IJW178" s="1"/>
      <c r="IJX178" s="1"/>
      <c r="IJY178" s="1"/>
      <c r="IJZ178" s="1"/>
      <c r="IKA178" s="1"/>
      <c r="IKB178" s="1"/>
      <c r="IKC178" s="1"/>
      <c r="IKD178" s="1"/>
      <c r="IKE178" s="1"/>
      <c r="IKF178" s="1"/>
      <c r="IKG178" s="1"/>
      <c r="IKH178" s="1"/>
      <c r="IKI178" s="1"/>
      <c r="IKJ178" s="1"/>
      <c r="IKK178" s="1"/>
      <c r="IKL178" s="1"/>
      <c r="IKM178" s="1"/>
      <c r="IKN178" s="1"/>
      <c r="IKO178" s="1"/>
      <c r="IKP178" s="1"/>
      <c r="IKQ178" s="1"/>
      <c r="IKR178" s="1"/>
      <c r="IKS178" s="1"/>
      <c r="IKT178" s="1"/>
      <c r="IKU178" s="1"/>
      <c r="IKV178" s="1"/>
      <c r="IKW178" s="1"/>
      <c r="IKX178" s="1"/>
      <c r="IKY178" s="1"/>
      <c r="IKZ178" s="1"/>
      <c r="ILA178" s="1"/>
      <c r="ILB178" s="1"/>
      <c r="ILC178" s="1"/>
      <c r="ILD178" s="1"/>
      <c r="ILE178" s="1"/>
      <c r="ILF178" s="1"/>
      <c r="ILG178" s="1"/>
      <c r="ILH178" s="1"/>
      <c r="ILI178" s="1"/>
      <c r="ILJ178" s="1"/>
      <c r="ILK178" s="1"/>
      <c r="ILL178" s="1"/>
      <c r="ILM178" s="1"/>
      <c r="ILN178" s="1"/>
      <c r="ILO178" s="1"/>
      <c r="ILP178" s="1"/>
      <c r="ILQ178" s="1"/>
      <c r="ILR178" s="1"/>
      <c r="ILS178" s="1"/>
      <c r="ILT178" s="1"/>
      <c r="ILU178" s="1"/>
      <c r="ILV178" s="1"/>
      <c r="ILW178" s="1"/>
      <c r="ILX178" s="1"/>
      <c r="ILY178" s="1"/>
      <c r="ILZ178" s="1"/>
      <c r="IMA178" s="1"/>
      <c r="IMB178" s="1"/>
      <c r="IMC178" s="1"/>
      <c r="IMD178" s="1"/>
      <c r="IME178" s="1"/>
      <c r="IMF178" s="1"/>
      <c r="IMG178" s="1"/>
      <c r="IMH178" s="1"/>
      <c r="IMI178" s="1"/>
      <c r="IMJ178" s="1"/>
      <c r="IMK178" s="1"/>
      <c r="IML178" s="1"/>
      <c r="IMM178" s="1"/>
      <c r="IMN178" s="1"/>
      <c r="IMO178" s="1"/>
      <c r="IMP178" s="1"/>
      <c r="IMQ178" s="1"/>
      <c r="IMR178" s="1"/>
      <c r="IMS178" s="1"/>
      <c r="IMT178" s="1"/>
      <c r="IMU178" s="1"/>
      <c r="IMV178" s="1"/>
      <c r="IMW178" s="1"/>
      <c r="IMX178" s="1"/>
      <c r="IMY178" s="1"/>
      <c r="IMZ178" s="1"/>
      <c r="INA178" s="1"/>
      <c r="INB178" s="1"/>
      <c r="INC178" s="1"/>
      <c r="IND178" s="1"/>
      <c r="INE178" s="1"/>
      <c r="INF178" s="1"/>
      <c r="ING178" s="1"/>
      <c r="INH178" s="1"/>
      <c r="INI178" s="1"/>
      <c r="INJ178" s="1"/>
      <c r="INK178" s="1"/>
      <c r="INL178" s="1"/>
      <c r="INM178" s="1"/>
      <c r="INN178" s="1"/>
      <c r="INO178" s="1"/>
      <c r="INP178" s="1"/>
      <c r="INQ178" s="1"/>
      <c r="INR178" s="1"/>
      <c r="INS178" s="1"/>
      <c r="INT178" s="1"/>
      <c r="INU178" s="1"/>
      <c r="INV178" s="1"/>
      <c r="INW178" s="1"/>
      <c r="INX178" s="1"/>
      <c r="INY178" s="1"/>
      <c r="INZ178" s="1"/>
      <c r="IOA178" s="1"/>
      <c r="IOB178" s="1"/>
      <c r="IOC178" s="1"/>
      <c r="IOD178" s="1"/>
      <c r="IOE178" s="1"/>
      <c r="IOF178" s="1"/>
      <c r="IOG178" s="1"/>
      <c r="IOH178" s="1"/>
      <c r="IOI178" s="1"/>
      <c r="IOJ178" s="1"/>
      <c r="IOK178" s="1"/>
      <c r="IOL178" s="1"/>
      <c r="IOM178" s="1"/>
      <c r="ION178" s="1"/>
      <c r="IOO178" s="1"/>
      <c r="IOP178" s="1"/>
      <c r="IOQ178" s="1"/>
      <c r="IOR178" s="1"/>
      <c r="IOS178" s="1"/>
      <c r="IOT178" s="1"/>
      <c r="IOU178" s="1"/>
      <c r="IOV178" s="1"/>
      <c r="IOW178" s="1"/>
      <c r="IOX178" s="1"/>
      <c r="IOY178" s="1"/>
      <c r="IOZ178" s="1"/>
      <c r="IPA178" s="1"/>
      <c r="IPB178" s="1"/>
      <c r="IPC178" s="1"/>
      <c r="IPD178" s="1"/>
      <c r="IPE178" s="1"/>
      <c r="IPF178" s="1"/>
      <c r="IPG178" s="1"/>
      <c r="IPH178" s="1"/>
      <c r="IPI178" s="1"/>
      <c r="IPJ178" s="1"/>
      <c r="IPK178" s="1"/>
      <c r="IPL178" s="1"/>
      <c r="IPM178" s="1"/>
      <c r="IPN178" s="1"/>
      <c r="IPO178" s="1"/>
      <c r="IPP178" s="1"/>
      <c r="IPQ178" s="1"/>
      <c r="IPR178" s="1"/>
      <c r="IPS178" s="1"/>
      <c r="IPT178" s="1"/>
      <c r="IPU178" s="1"/>
      <c r="IPV178" s="1"/>
      <c r="IPW178" s="1"/>
      <c r="IPX178" s="1"/>
      <c r="IPY178" s="1"/>
      <c r="IPZ178" s="1"/>
      <c r="IQA178" s="1"/>
      <c r="IQB178" s="1"/>
      <c r="IQC178" s="1"/>
      <c r="IQD178" s="1"/>
      <c r="IQE178" s="1"/>
      <c r="IQF178" s="1"/>
      <c r="IQG178" s="1"/>
      <c r="IQH178" s="1"/>
      <c r="IQI178" s="1"/>
      <c r="IQJ178" s="1"/>
      <c r="IQK178" s="1"/>
      <c r="IQL178" s="1"/>
      <c r="IQM178" s="1"/>
      <c r="IQN178" s="1"/>
      <c r="IQO178" s="1"/>
      <c r="IQP178" s="1"/>
      <c r="IQQ178" s="1"/>
      <c r="IQR178" s="1"/>
      <c r="IQS178" s="1"/>
      <c r="IQT178" s="1"/>
      <c r="IQU178" s="1"/>
      <c r="IQV178" s="1"/>
      <c r="IQW178" s="1"/>
      <c r="IQX178" s="1"/>
      <c r="IQY178" s="1"/>
      <c r="IQZ178" s="1"/>
      <c r="IRA178" s="1"/>
      <c r="IRB178" s="1"/>
      <c r="IRC178" s="1"/>
      <c r="IRD178" s="1"/>
      <c r="IRE178" s="1"/>
      <c r="IRF178" s="1"/>
      <c r="IRG178" s="1"/>
      <c r="IRH178" s="1"/>
      <c r="IRI178" s="1"/>
      <c r="IRJ178" s="1"/>
      <c r="IRK178" s="1"/>
      <c r="IRL178" s="1"/>
      <c r="IRM178" s="1"/>
      <c r="IRN178" s="1"/>
      <c r="IRO178" s="1"/>
      <c r="IRP178" s="1"/>
      <c r="IRQ178" s="1"/>
      <c r="IRR178" s="1"/>
      <c r="IRS178" s="1"/>
      <c r="IRT178" s="1"/>
      <c r="IRU178" s="1"/>
      <c r="IRV178" s="1"/>
      <c r="IRW178" s="1"/>
      <c r="IRX178" s="1"/>
      <c r="IRY178" s="1"/>
      <c r="IRZ178" s="1"/>
      <c r="ISA178" s="1"/>
      <c r="ISB178" s="1"/>
      <c r="ISC178" s="1"/>
      <c r="ISD178" s="1"/>
      <c r="ISE178" s="1"/>
      <c r="ISF178" s="1"/>
      <c r="ISG178" s="1"/>
      <c r="ISH178" s="1"/>
      <c r="ISI178" s="1"/>
      <c r="ISJ178" s="1"/>
      <c r="ISK178" s="1"/>
      <c r="ISL178" s="1"/>
      <c r="ISM178" s="1"/>
      <c r="ISN178" s="1"/>
      <c r="ISO178" s="1"/>
      <c r="ISP178" s="1"/>
      <c r="ISQ178" s="1"/>
      <c r="ISR178" s="1"/>
      <c r="ISS178" s="1"/>
      <c r="IST178" s="1"/>
      <c r="ISU178" s="1"/>
      <c r="ISV178" s="1"/>
      <c r="ISW178" s="1"/>
      <c r="ISX178" s="1"/>
      <c r="ISY178" s="1"/>
      <c r="ISZ178" s="1"/>
      <c r="ITA178" s="1"/>
      <c r="ITB178" s="1"/>
      <c r="ITC178" s="1"/>
      <c r="ITD178" s="1"/>
      <c r="ITE178" s="1"/>
      <c r="ITF178" s="1"/>
      <c r="ITG178" s="1"/>
      <c r="ITH178" s="1"/>
      <c r="ITI178" s="1"/>
      <c r="ITJ178" s="1"/>
      <c r="ITK178" s="1"/>
      <c r="ITL178" s="1"/>
      <c r="ITM178" s="1"/>
      <c r="ITN178" s="1"/>
      <c r="ITO178" s="1"/>
      <c r="ITP178" s="1"/>
      <c r="ITQ178" s="1"/>
      <c r="ITR178" s="1"/>
      <c r="ITS178" s="1"/>
      <c r="ITT178" s="1"/>
      <c r="ITU178" s="1"/>
      <c r="ITV178" s="1"/>
      <c r="ITW178" s="1"/>
      <c r="ITX178" s="1"/>
      <c r="ITY178" s="1"/>
      <c r="ITZ178" s="1"/>
      <c r="IUA178" s="1"/>
      <c r="IUB178" s="1"/>
      <c r="IUC178" s="1"/>
      <c r="IUD178" s="1"/>
      <c r="IUE178" s="1"/>
      <c r="IUF178" s="1"/>
      <c r="IUG178" s="1"/>
      <c r="IUH178" s="1"/>
      <c r="IUI178" s="1"/>
      <c r="IUJ178" s="1"/>
      <c r="IUK178" s="1"/>
      <c r="IUL178" s="1"/>
      <c r="IUM178" s="1"/>
      <c r="IUN178" s="1"/>
      <c r="IUO178" s="1"/>
      <c r="IUP178" s="1"/>
      <c r="IUQ178" s="1"/>
      <c r="IUR178" s="1"/>
      <c r="IUS178" s="1"/>
      <c r="IUT178" s="1"/>
      <c r="IUU178" s="1"/>
      <c r="IUV178" s="1"/>
      <c r="IUW178" s="1"/>
      <c r="IUX178" s="1"/>
      <c r="IUY178" s="1"/>
      <c r="IUZ178" s="1"/>
      <c r="IVA178" s="1"/>
      <c r="IVB178" s="1"/>
      <c r="IVC178" s="1"/>
      <c r="IVD178" s="1"/>
      <c r="IVE178" s="1"/>
      <c r="IVF178" s="1"/>
      <c r="IVG178" s="1"/>
      <c r="IVH178" s="1"/>
      <c r="IVI178" s="1"/>
      <c r="IVJ178" s="1"/>
      <c r="IVK178" s="1"/>
      <c r="IVL178" s="1"/>
      <c r="IVM178" s="1"/>
      <c r="IVN178" s="1"/>
      <c r="IVO178" s="1"/>
      <c r="IVP178" s="1"/>
      <c r="IVQ178" s="1"/>
      <c r="IVR178" s="1"/>
      <c r="IVS178" s="1"/>
      <c r="IVT178" s="1"/>
      <c r="IVU178" s="1"/>
      <c r="IVV178" s="1"/>
      <c r="IVW178" s="1"/>
      <c r="IVX178" s="1"/>
      <c r="IVY178" s="1"/>
      <c r="IVZ178" s="1"/>
      <c r="IWA178" s="1"/>
      <c r="IWB178" s="1"/>
      <c r="IWC178" s="1"/>
      <c r="IWD178" s="1"/>
      <c r="IWE178" s="1"/>
      <c r="IWF178" s="1"/>
      <c r="IWG178" s="1"/>
      <c r="IWH178" s="1"/>
      <c r="IWI178" s="1"/>
      <c r="IWJ178" s="1"/>
      <c r="IWK178" s="1"/>
      <c r="IWL178" s="1"/>
      <c r="IWM178" s="1"/>
      <c r="IWN178" s="1"/>
      <c r="IWO178" s="1"/>
      <c r="IWP178" s="1"/>
      <c r="IWQ178" s="1"/>
      <c r="IWR178" s="1"/>
      <c r="IWS178" s="1"/>
      <c r="IWT178" s="1"/>
      <c r="IWU178" s="1"/>
      <c r="IWV178" s="1"/>
      <c r="IWW178" s="1"/>
      <c r="IWX178" s="1"/>
      <c r="IWY178" s="1"/>
      <c r="IWZ178" s="1"/>
      <c r="IXA178" s="1"/>
      <c r="IXB178" s="1"/>
      <c r="IXC178" s="1"/>
      <c r="IXD178" s="1"/>
      <c r="IXE178" s="1"/>
      <c r="IXF178" s="1"/>
      <c r="IXG178" s="1"/>
      <c r="IXH178" s="1"/>
      <c r="IXI178" s="1"/>
      <c r="IXJ178" s="1"/>
      <c r="IXK178" s="1"/>
      <c r="IXL178" s="1"/>
      <c r="IXM178" s="1"/>
      <c r="IXN178" s="1"/>
      <c r="IXO178" s="1"/>
      <c r="IXP178" s="1"/>
      <c r="IXQ178" s="1"/>
      <c r="IXR178" s="1"/>
      <c r="IXS178" s="1"/>
      <c r="IXT178" s="1"/>
      <c r="IXU178" s="1"/>
      <c r="IXV178" s="1"/>
      <c r="IXW178" s="1"/>
      <c r="IXX178" s="1"/>
      <c r="IXY178" s="1"/>
      <c r="IXZ178" s="1"/>
      <c r="IYA178" s="1"/>
      <c r="IYB178" s="1"/>
      <c r="IYC178" s="1"/>
      <c r="IYD178" s="1"/>
      <c r="IYE178" s="1"/>
      <c r="IYF178" s="1"/>
      <c r="IYG178" s="1"/>
      <c r="IYH178" s="1"/>
      <c r="IYI178" s="1"/>
      <c r="IYJ178" s="1"/>
      <c r="IYK178" s="1"/>
      <c r="IYL178" s="1"/>
      <c r="IYM178" s="1"/>
      <c r="IYN178" s="1"/>
      <c r="IYO178" s="1"/>
      <c r="IYP178" s="1"/>
      <c r="IYQ178" s="1"/>
      <c r="IYR178" s="1"/>
      <c r="IYS178" s="1"/>
      <c r="IYT178" s="1"/>
      <c r="IYU178" s="1"/>
      <c r="IYV178" s="1"/>
      <c r="IYW178" s="1"/>
      <c r="IYX178" s="1"/>
      <c r="IYY178" s="1"/>
      <c r="IYZ178" s="1"/>
      <c r="IZA178" s="1"/>
      <c r="IZB178" s="1"/>
      <c r="IZC178" s="1"/>
      <c r="IZD178" s="1"/>
      <c r="IZE178" s="1"/>
      <c r="IZF178" s="1"/>
      <c r="IZG178" s="1"/>
      <c r="IZH178" s="1"/>
      <c r="IZI178" s="1"/>
      <c r="IZJ178" s="1"/>
      <c r="IZK178" s="1"/>
      <c r="IZL178" s="1"/>
      <c r="IZM178" s="1"/>
      <c r="IZN178" s="1"/>
      <c r="IZO178" s="1"/>
      <c r="IZP178" s="1"/>
      <c r="IZQ178" s="1"/>
      <c r="IZR178" s="1"/>
      <c r="IZS178" s="1"/>
      <c r="IZT178" s="1"/>
      <c r="IZU178" s="1"/>
      <c r="IZV178" s="1"/>
      <c r="IZW178" s="1"/>
      <c r="IZX178" s="1"/>
      <c r="IZY178" s="1"/>
      <c r="IZZ178" s="1"/>
      <c r="JAA178" s="1"/>
      <c r="JAB178" s="1"/>
      <c r="JAC178" s="1"/>
      <c r="JAD178" s="1"/>
      <c r="JAE178" s="1"/>
      <c r="JAF178" s="1"/>
      <c r="JAG178" s="1"/>
      <c r="JAH178" s="1"/>
      <c r="JAI178" s="1"/>
      <c r="JAJ178" s="1"/>
      <c r="JAK178" s="1"/>
      <c r="JAL178" s="1"/>
      <c r="JAM178" s="1"/>
      <c r="JAN178" s="1"/>
      <c r="JAO178" s="1"/>
      <c r="JAP178" s="1"/>
      <c r="JAQ178" s="1"/>
      <c r="JAR178" s="1"/>
      <c r="JAS178" s="1"/>
      <c r="JAT178" s="1"/>
      <c r="JAU178" s="1"/>
      <c r="JAV178" s="1"/>
      <c r="JAW178" s="1"/>
      <c r="JAX178" s="1"/>
      <c r="JAY178" s="1"/>
      <c r="JAZ178" s="1"/>
      <c r="JBA178" s="1"/>
      <c r="JBB178" s="1"/>
      <c r="JBC178" s="1"/>
      <c r="JBD178" s="1"/>
      <c r="JBE178" s="1"/>
      <c r="JBF178" s="1"/>
      <c r="JBG178" s="1"/>
      <c r="JBH178" s="1"/>
      <c r="JBI178" s="1"/>
      <c r="JBJ178" s="1"/>
      <c r="JBK178" s="1"/>
      <c r="JBL178" s="1"/>
      <c r="JBM178" s="1"/>
      <c r="JBN178" s="1"/>
      <c r="JBO178" s="1"/>
      <c r="JBP178" s="1"/>
      <c r="JBQ178" s="1"/>
      <c r="JBR178" s="1"/>
      <c r="JBS178" s="1"/>
      <c r="JBT178" s="1"/>
      <c r="JBU178" s="1"/>
      <c r="JBV178" s="1"/>
      <c r="JBW178" s="1"/>
      <c r="JBX178" s="1"/>
      <c r="JBY178" s="1"/>
      <c r="JBZ178" s="1"/>
      <c r="JCA178" s="1"/>
      <c r="JCB178" s="1"/>
      <c r="JCC178" s="1"/>
      <c r="JCD178" s="1"/>
      <c r="JCE178" s="1"/>
      <c r="JCF178" s="1"/>
      <c r="JCG178" s="1"/>
      <c r="JCH178" s="1"/>
      <c r="JCI178" s="1"/>
      <c r="JCJ178" s="1"/>
      <c r="JCK178" s="1"/>
      <c r="JCL178" s="1"/>
      <c r="JCM178" s="1"/>
      <c r="JCN178" s="1"/>
      <c r="JCO178" s="1"/>
      <c r="JCP178" s="1"/>
      <c r="JCQ178" s="1"/>
      <c r="JCR178" s="1"/>
      <c r="JCS178" s="1"/>
      <c r="JCT178" s="1"/>
      <c r="JCU178" s="1"/>
      <c r="JCV178" s="1"/>
      <c r="JCW178" s="1"/>
      <c r="JCX178" s="1"/>
      <c r="JCY178" s="1"/>
      <c r="JCZ178" s="1"/>
      <c r="JDA178" s="1"/>
      <c r="JDB178" s="1"/>
      <c r="JDC178" s="1"/>
      <c r="JDD178" s="1"/>
      <c r="JDE178" s="1"/>
      <c r="JDF178" s="1"/>
      <c r="JDG178" s="1"/>
      <c r="JDH178" s="1"/>
      <c r="JDI178" s="1"/>
      <c r="JDJ178" s="1"/>
      <c r="JDK178" s="1"/>
      <c r="JDL178" s="1"/>
      <c r="JDM178" s="1"/>
      <c r="JDN178" s="1"/>
      <c r="JDO178" s="1"/>
      <c r="JDP178" s="1"/>
      <c r="JDQ178" s="1"/>
      <c r="JDR178" s="1"/>
      <c r="JDS178" s="1"/>
      <c r="JDT178" s="1"/>
      <c r="JDU178" s="1"/>
      <c r="JDV178" s="1"/>
      <c r="JDW178" s="1"/>
      <c r="JDX178" s="1"/>
      <c r="JDY178" s="1"/>
      <c r="JDZ178" s="1"/>
      <c r="JEA178" s="1"/>
      <c r="JEB178" s="1"/>
      <c r="JEC178" s="1"/>
      <c r="JED178" s="1"/>
      <c r="JEE178" s="1"/>
      <c r="JEF178" s="1"/>
      <c r="JEG178" s="1"/>
      <c r="JEH178" s="1"/>
      <c r="JEI178" s="1"/>
      <c r="JEJ178" s="1"/>
      <c r="JEK178" s="1"/>
      <c r="JEL178" s="1"/>
      <c r="JEM178" s="1"/>
      <c r="JEN178" s="1"/>
      <c r="JEO178" s="1"/>
      <c r="JEP178" s="1"/>
      <c r="JEQ178" s="1"/>
      <c r="JER178" s="1"/>
      <c r="JES178" s="1"/>
      <c r="JET178" s="1"/>
      <c r="JEU178" s="1"/>
      <c r="JEV178" s="1"/>
      <c r="JEW178" s="1"/>
      <c r="JEX178" s="1"/>
      <c r="JEY178" s="1"/>
      <c r="JEZ178" s="1"/>
      <c r="JFA178" s="1"/>
      <c r="JFB178" s="1"/>
      <c r="JFC178" s="1"/>
      <c r="JFD178" s="1"/>
      <c r="JFE178" s="1"/>
      <c r="JFF178" s="1"/>
      <c r="JFG178" s="1"/>
      <c r="JFH178" s="1"/>
      <c r="JFI178" s="1"/>
      <c r="JFJ178" s="1"/>
      <c r="JFK178" s="1"/>
      <c r="JFL178" s="1"/>
      <c r="JFM178" s="1"/>
      <c r="JFN178" s="1"/>
      <c r="JFO178" s="1"/>
      <c r="JFP178" s="1"/>
      <c r="JFQ178" s="1"/>
      <c r="JFR178" s="1"/>
      <c r="JFS178" s="1"/>
      <c r="JFT178" s="1"/>
      <c r="JFU178" s="1"/>
      <c r="JFV178" s="1"/>
      <c r="JFW178" s="1"/>
      <c r="JFX178" s="1"/>
      <c r="JFY178" s="1"/>
      <c r="JFZ178" s="1"/>
      <c r="JGA178" s="1"/>
      <c r="JGB178" s="1"/>
      <c r="JGC178" s="1"/>
      <c r="JGD178" s="1"/>
      <c r="JGE178" s="1"/>
      <c r="JGF178" s="1"/>
      <c r="JGG178" s="1"/>
      <c r="JGH178" s="1"/>
      <c r="JGI178" s="1"/>
      <c r="JGJ178" s="1"/>
      <c r="JGK178" s="1"/>
      <c r="JGL178" s="1"/>
      <c r="JGM178" s="1"/>
      <c r="JGN178" s="1"/>
      <c r="JGO178" s="1"/>
      <c r="JGP178" s="1"/>
      <c r="JGQ178" s="1"/>
      <c r="JGR178" s="1"/>
      <c r="JGS178" s="1"/>
      <c r="JGT178" s="1"/>
      <c r="JGU178" s="1"/>
      <c r="JGV178" s="1"/>
      <c r="JGW178" s="1"/>
      <c r="JGX178" s="1"/>
      <c r="JGY178" s="1"/>
      <c r="JGZ178" s="1"/>
      <c r="JHA178" s="1"/>
      <c r="JHB178" s="1"/>
      <c r="JHC178" s="1"/>
      <c r="JHD178" s="1"/>
      <c r="JHE178" s="1"/>
      <c r="JHF178" s="1"/>
      <c r="JHG178" s="1"/>
      <c r="JHH178" s="1"/>
      <c r="JHI178" s="1"/>
      <c r="JHJ178" s="1"/>
      <c r="JHK178" s="1"/>
      <c r="JHL178" s="1"/>
      <c r="JHM178" s="1"/>
      <c r="JHN178" s="1"/>
      <c r="JHO178" s="1"/>
      <c r="JHP178" s="1"/>
      <c r="JHQ178" s="1"/>
      <c r="JHR178" s="1"/>
      <c r="JHS178" s="1"/>
      <c r="JHT178" s="1"/>
      <c r="JHU178" s="1"/>
      <c r="JHV178" s="1"/>
      <c r="JHW178" s="1"/>
      <c r="JHX178" s="1"/>
      <c r="JHY178" s="1"/>
      <c r="JHZ178" s="1"/>
      <c r="JIA178" s="1"/>
      <c r="JIB178" s="1"/>
      <c r="JIC178" s="1"/>
      <c r="JID178" s="1"/>
      <c r="JIE178" s="1"/>
      <c r="JIF178" s="1"/>
      <c r="JIG178" s="1"/>
      <c r="JIH178" s="1"/>
      <c r="JII178" s="1"/>
      <c r="JIJ178" s="1"/>
      <c r="JIK178" s="1"/>
      <c r="JIL178" s="1"/>
      <c r="JIM178" s="1"/>
      <c r="JIN178" s="1"/>
      <c r="JIO178" s="1"/>
      <c r="JIP178" s="1"/>
      <c r="JIQ178" s="1"/>
      <c r="JIR178" s="1"/>
      <c r="JIS178" s="1"/>
      <c r="JIT178" s="1"/>
      <c r="JIU178" s="1"/>
      <c r="JIV178" s="1"/>
      <c r="JIW178" s="1"/>
      <c r="JIX178" s="1"/>
      <c r="JIY178" s="1"/>
      <c r="JIZ178" s="1"/>
      <c r="JJA178" s="1"/>
      <c r="JJB178" s="1"/>
      <c r="JJC178" s="1"/>
      <c r="JJD178" s="1"/>
      <c r="JJE178" s="1"/>
      <c r="JJF178" s="1"/>
      <c r="JJG178" s="1"/>
      <c r="JJH178" s="1"/>
      <c r="JJI178" s="1"/>
      <c r="JJJ178" s="1"/>
      <c r="JJK178" s="1"/>
      <c r="JJL178" s="1"/>
      <c r="JJM178" s="1"/>
      <c r="JJN178" s="1"/>
      <c r="JJO178" s="1"/>
      <c r="JJP178" s="1"/>
      <c r="JJQ178" s="1"/>
      <c r="JJR178" s="1"/>
      <c r="JJS178" s="1"/>
      <c r="JJT178" s="1"/>
      <c r="JJU178" s="1"/>
      <c r="JJV178" s="1"/>
      <c r="JJW178" s="1"/>
      <c r="JJX178" s="1"/>
      <c r="JJY178" s="1"/>
      <c r="JJZ178" s="1"/>
      <c r="JKA178" s="1"/>
      <c r="JKB178" s="1"/>
      <c r="JKC178" s="1"/>
      <c r="JKD178" s="1"/>
      <c r="JKE178" s="1"/>
      <c r="JKF178" s="1"/>
      <c r="JKG178" s="1"/>
      <c r="JKH178" s="1"/>
      <c r="JKI178" s="1"/>
      <c r="JKJ178" s="1"/>
      <c r="JKK178" s="1"/>
      <c r="JKL178" s="1"/>
      <c r="JKM178" s="1"/>
      <c r="JKN178" s="1"/>
      <c r="JKO178" s="1"/>
      <c r="JKP178" s="1"/>
      <c r="JKQ178" s="1"/>
      <c r="JKR178" s="1"/>
      <c r="JKS178" s="1"/>
      <c r="JKT178" s="1"/>
      <c r="JKU178" s="1"/>
      <c r="JKV178" s="1"/>
      <c r="JKW178" s="1"/>
      <c r="JKX178" s="1"/>
      <c r="JKY178" s="1"/>
      <c r="JKZ178" s="1"/>
      <c r="JLA178" s="1"/>
      <c r="JLB178" s="1"/>
      <c r="JLC178" s="1"/>
      <c r="JLD178" s="1"/>
      <c r="JLE178" s="1"/>
      <c r="JLF178" s="1"/>
      <c r="JLG178" s="1"/>
      <c r="JLH178" s="1"/>
      <c r="JLI178" s="1"/>
      <c r="JLJ178" s="1"/>
      <c r="JLK178" s="1"/>
      <c r="JLL178" s="1"/>
      <c r="JLM178" s="1"/>
      <c r="JLN178" s="1"/>
      <c r="JLO178" s="1"/>
      <c r="JLP178" s="1"/>
      <c r="JLQ178" s="1"/>
      <c r="JLR178" s="1"/>
      <c r="JLS178" s="1"/>
      <c r="JLT178" s="1"/>
      <c r="JLU178" s="1"/>
      <c r="JLV178" s="1"/>
      <c r="JLW178" s="1"/>
      <c r="JLX178" s="1"/>
      <c r="JLY178" s="1"/>
      <c r="JLZ178" s="1"/>
      <c r="JMA178" s="1"/>
      <c r="JMB178" s="1"/>
      <c r="JMC178" s="1"/>
      <c r="JMD178" s="1"/>
      <c r="JME178" s="1"/>
      <c r="JMF178" s="1"/>
      <c r="JMG178" s="1"/>
      <c r="JMH178" s="1"/>
      <c r="JMI178" s="1"/>
      <c r="JMJ178" s="1"/>
      <c r="JMK178" s="1"/>
      <c r="JML178" s="1"/>
      <c r="JMM178" s="1"/>
      <c r="JMN178" s="1"/>
      <c r="JMO178" s="1"/>
      <c r="JMP178" s="1"/>
      <c r="JMQ178" s="1"/>
      <c r="JMR178" s="1"/>
      <c r="JMS178" s="1"/>
      <c r="JMT178" s="1"/>
      <c r="JMU178" s="1"/>
      <c r="JMV178" s="1"/>
      <c r="JMW178" s="1"/>
      <c r="JMX178" s="1"/>
      <c r="JMY178" s="1"/>
      <c r="JMZ178" s="1"/>
      <c r="JNA178" s="1"/>
      <c r="JNB178" s="1"/>
      <c r="JNC178" s="1"/>
      <c r="JND178" s="1"/>
      <c r="JNE178" s="1"/>
      <c r="JNF178" s="1"/>
      <c r="JNG178" s="1"/>
      <c r="JNH178" s="1"/>
      <c r="JNI178" s="1"/>
      <c r="JNJ178" s="1"/>
      <c r="JNK178" s="1"/>
      <c r="JNL178" s="1"/>
      <c r="JNM178" s="1"/>
      <c r="JNN178" s="1"/>
      <c r="JNO178" s="1"/>
      <c r="JNP178" s="1"/>
      <c r="JNQ178" s="1"/>
      <c r="JNR178" s="1"/>
      <c r="JNS178" s="1"/>
      <c r="JNT178" s="1"/>
      <c r="JNU178" s="1"/>
      <c r="JNV178" s="1"/>
      <c r="JNW178" s="1"/>
      <c r="JNX178" s="1"/>
      <c r="JNY178" s="1"/>
      <c r="JNZ178" s="1"/>
      <c r="JOA178" s="1"/>
      <c r="JOB178" s="1"/>
      <c r="JOC178" s="1"/>
      <c r="JOD178" s="1"/>
      <c r="JOE178" s="1"/>
      <c r="JOF178" s="1"/>
      <c r="JOG178" s="1"/>
      <c r="JOH178" s="1"/>
      <c r="JOI178" s="1"/>
      <c r="JOJ178" s="1"/>
      <c r="JOK178" s="1"/>
      <c r="JOL178" s="1"/>
      <c r="JOM178" s="1"/>
      <c r="JON178" s="1"/>
      <c r="JOO178" s="1"/>
      <c r="JOP178" s="1"/>
      <c r="JOQ178" s="1"/>
      <c r="JOR178" s="1"/>
      <c r="JOS178" s="1"/>
      <c r="JOT178" s="1"/>
      <c r="JOU178" s="1"/>
      <c r="JOV178" s="1"/>
      <c r="JOW178" s="1"/>
      <c r="JOX178" s="1"/>
      <c r="JOY178" s="1"/>
      <c r="JOZ178" s="1"/>
      <c r="JPA178" s="1"/>
      <c r="JPB178" s="1"/>
      <c r="JPC178" s="1"/>
      <c r="JPD178" s="1"/>
      <c r="JPE178" s="1"/>
      <c r="JPF178" s="1"/>
      <c r="JPG178" s="1"/>
      <c r="JPH178" s="1"/>
      <c r="JPI178" s="1"/>
      <c r="JPJ178" s="1"/>
      <c r="JPK178" s="1"/>
      <c r="JPL178" s="1"/>
      <c r="JPM178" s="1"/>
      <c r="JPN178" s="1"/>
      <c r="JPO178" s="1"/>
      <c r="JPP178" s="1"/>
      <c r="JPQ178" s="1"/>
      <c r="JPR178" s="1"/>
      <c r="JPS178" s="1"/>
      <c r="JPT178" s="1"/>
      <c r="JPU178" s="1"/>
      <c r="JPV178" s="1"/>
      <c r="JPW178" s="1"/>
      <c r="JPX178" s="1"/>
      <c r="JPY178" s="1"/>
      <c r="JPZ178" s="1"/>
      <c r="JQA178" s="1"/>
      <c r="JQB178" s="1"/>
      <c r="JQC178" s="1"/>
      <c r="JQD178" s="1"/>
      <c r="JQE178" s="1"/>
      <c r="JQF178" s="1"/>
      <c r="JQG178" s="1"/>
      <c r="JQH178" s="1"/>
      <c r="JQI178" s="1"/>
      <c r="JQJ178" s="1"/>
      <c r="JQK178" s="1"/>
      <c r="JQL178" s="1"/>
      <c r="JQM178" s="1"/>
      <c r="JQN178" s="1"/>
      <c r="JQO178" s="1"/>
      <c r="JQP178" s="1"/>
      <c r="JQQ178" s="1"/>
      <c r="JQR178" s="1"/>
      <c r="JQS178" s="1"/>
      <c r="JQT178" s="1"/>
      <c r="JQU178" s="1"/>
      <c r="JQV178" s="1"/>
      <c r="JQW178" s="1"/>
      <c r="JQX178" s="1"/>
      <c r="JQY178" s="1"/>
      <c r="JQZ178" s="1"/>
      <c r="JRA178" s="1"/>
      <c r="JRB178" s="1"/>
      <c r="JRC178" s="1"/>
      <c r="JRD178" s="1"/>
      <c r="JRE178" s="1"/>
      <c r="JRF178" s="1"/>
      <c r="JRG178" s="1"/>
      <c r="JRH178" s="1"/>
      <c r="JRI178" s="1"/>
      <c r="JRJ178" s="1"/>
      <c r="JRK178" s="1"/>
      <c r="JRL178" s="1"/>
      <c r="JRM178" s="1"/>
      <c r="JRN178" s="1"/>
      <c r="JRO178" s="1"/>
      <c r="JRP178" s="1"/>
      <c r="JRQ178" s="1"/>
      <c r="JRR178" s="1"/>
      <c r="JRS178" s="1"/>
      <c r="JRT178" s="1"/>
      <c r="JRU178" s="1"/>
      <c r="JRV178" s="1"/>
      <c r="JRW178" s="1"/>
      <c r="JRX178" s="1"/>
      <c r="JRY178" s="1"/>
      <c r="JRZ178" s="1"/>
      <c r="JSA178" s="1"/>
      <c r="JSB178" s="1"/>
      <c r="JSC178" s="1"/>
      <c r="JSD178" s="1"/>
      <c r="JSE178" s="1"/>
      <c r="JSF178" s="1"/>
      <c r="JSG178" s="1"/>
      <c r="JSH178" s="1"/>
      <c r="JSI178" s="1"/>
      <c r="JSJ178" s="1"/>
      <c r="JSK178" s="1"/>
      <c r="JSL178" s="1"/>
      <c r="JSM178" s="1"/>
      <c r="JSN178" s="1"/>
      <c r="JSO178" s="1"/>
      <c r="JSP178" s="1"/>
      <c r="JSQ178" s="1"/>
      <c r="JSR178" s="1"/>
      <c r="JSS178" s="1"/>
      <c r="JST178" s="1"/>
      <c r="JSU178" s="1"/>
      <c r="JSV178" s="1"/>
      <c r="JSW178" s="1"/>
      <c r="JSX178" s="1"/>
      <c r="JSY178" s="1"/>
      <c r="JSZ178" s="1"/>
      <c r="JTA178" s="1"/>
      <c r="JTB178" s="1"/>
      <c r="JTC178" s="1"/>
      <c r="JTD178" s="1"/>
      <c r="JTE178" s="1"/>
      <c r="JTF178" s="1"/>
      <c r="JTG178" s="1"/>
      <c r="JTH178" s="1"/>
      <c r="JTI178" s="1"/>
      <c r="JTJ178" s="1"/>
      <c r="JTK178" s="1"/>
      <c r="JTL178" s="1"/>
      <c r="JTM178" s="1"/>
      <c r="JTN178" s="1"/>
      <c r="JTO178" s="1"/>
      <c r="JTP178" s="1"/>
      <c r="JTQ178" s="1"/>
      <c r="JTR178" s="1"/>
      <c r="JTS178" s="1"/>
      <c r="JTT178" s="1"/>
      <c r="JTU178" s="1"/>
      <c r="JTV178" s="1"/>
      <c r="JTW178" s="1"/>
      <c r="JTX178" s="1"/>
      <c r="JTY178" s="1"/>
      <c r="JTZ178" s="1"/>
      <c r="JUA178" s="1"/>
      <c r="JUB178" s="1"/>
      <c r="JUC178" s="1"/>
      <c r="JUD178" s="1"/>
      <c r="JUE178" s="1"/>
      <c r="JUF178" s="1"/>
      <c r="JUG178" s="1"/>
      <c r="JUH178" s="1"/>
      <c r="JUI178" s="1"/>
      <c r="JUJ178" s="1"/>
      <c r="JUK178" s="1"/>
      <c r="JUL178" s="1"/>
      <c r="JUM178" s="1"/>
      <c r="JUN178" s="1"/>
      <c r="JUO178" s="1"/>
      <c r="JUP178" s="1"/>
      <c r="JUQ178" s="1"/>
      <c r="JUR178" s="1"/>
      <c r="JUS178" s="1"/>
      <c r="JUT178" s="1"/>
      <c r="JUU178" s="1"/>
      <c r="JUV178" s="1"/>
      <c r="JUW178" s="1"/>
      <c r="JUX178" s="1"/>
      <c r="JUY178" s="1"/>
      <c r="JUZ178" s="1"/>
      <c r="JVA178" s="1"/>
      <c r="JVB178" s="1"/>
      <c r="JVC178" s="1"/>
      <c r="JVD178" s="1"/>
      <c r="JVE178" s="1"/>
      <c r="JVF178" s="1"/>
      <c r="JVG178" s="1"/>
      <c r="JVH178" s="1"/>
      <c r="JVI178" s="1"/>
      <c r="JVJ178" s="1"/>
      <c r="JVK178" s="1"/>
      <c r="JVL178" s="1"/>
      <c r="JVM178" s="1"/>
      <c r="JVN178" s="1"/>
      <c r="JVO178" s="1"/>
      <c r="JVP178" s="1"/>
      <c r="JVQ178" s="1"/>
      <c r="JVR178" s="1"/>
      <c r="JVS178" s="1"/>
      <c r="JVT178" s="1"/>
      <c r="JVU178" s="1"/>
      <c r="JVV178" s="1"/>
      <c r="JVW178" s="1"/>
      <c r="JVX178" s="1"/>
      <c r="JVY178" s="1"/>
      <c r="JVZ178" s="1"/>
      <c r="JWA178" s="1"/>
      <c r="JWB178" s="1"/>
      <c r="JWC178" s="1"/>
      <c r="JWD178" s="1"/>
      <c r="JWE178" s="1"/>
      <c r="JWF178" s="1"/>
      <c r="JWG178" s="1"/>
      <c r="JWH178" s="1"/>
      <c r="JWI178" s="1"/>
      <c r="JWJ178" s="1"/>
      <c r="JWK178" s="1"/>
      <c r="JWL178" s="1"/>
      <c r="JWM178" s="1"/>
      <c r="JWN178" s="1"/>
      <c r="JWO178" s="1"/>
      <c r="JWP178" s="1"/>
      <c r="JWQ178" s="1"/>
      <c r="JWR178" s="1"/>
      <c r="JWS178" s="1"/>
      <c r="JWT178" s="1"/>
      <c r="JWU178" s="1"/>
      <c r="JWV178" s="1"/>
      <c r="JWW178" s="1"/>
      <c r="JWX178" s="1"/>
      <c r="JWY178" s="1"/>
      <c r="JWZ178" s="1"/>
      <c r="JXA178" s="1"/>
      <c r="JXB178" s="1"/>
      <c r="JXC178" s="1"/>
      <c r="JXD178" s="1"/>
      <c r="JXE178" s="1"/>
      <c r="JXF178" s="1"/>
      <c r="JXG178" s="1"/>
      <c r="JXH178" s="1"/>
      <c r="JXI178" s="1"/>
      <c r="JXJ178" s="1"/>
      <c r="JXK178" s="1"/>
      <c r="JXL178" s="1"/>
      <c r="JXM178" s="1"/>
      <c r="JXN178" s="1"/>
      <c r="JXO178" s="1"/>
      <c r="JXP178" s="1"/>
      <c r="JXQ178" s="1"/>
      <c r="JXR178" s="1"/>
      <c r="JXS178" s="1"/>
      <c r="JXT178" s="1"/>
      <c r="JXU178" s="1"/>
      <c r="JXV178" s="1"/>
      <c r="JXW178" s="1"/>
      <c r="JXX178" s="1"/>
      <c r="JXY178" s="1"/>
      <c r="JXZ178" s="1"/>
      <c r="JYA178" s="1"/>
      <c r="JYB178" s="1"/>
      <c r="JYC178" s="1"/>
      <c r="JYD178" s="1"/>
      <c r="JYE178" s="1"/>
      <c r="JYF178" s="1"/>
      <c r="JYG178" s="1"/>
      <c r="JYH178" s="1"/>
      <c r="JYI178" s="1"/>
      <c r="JYJ178" s="1"/>
      <c r="JYK178" s="1"/>
      <c r="JYL178" s="1"/>
      <c r="JYM178" s="1"/>
      <c r="JYN178" s="1"/>
      <c r="JYO178" s="1"/>
      <c r="JYP178" s="1"/>
      <c r="JYQ178" s="1"/>
      <c r="JYR178" s="1"/>
      <c r="JYS178" s="1"/>
      <c r="JYT178" s="1"/>
      <c r="JYU178" s="1"/>
      <c r="JYV178" s="1"/>
      <c r="JYW178" s="1"/>
      <c r="JYX178" s="1"/>
      <c r="JYY178" s="1"/>
      <c r="JYZ178" s="1"/>
      <c r="JZA178" s="1"/>
      <c r="JZB178" s="1"/>
      <c r="JZC178" s="1"/>
      <c r="JZD178" s="1"/>
      <c r="JZE178" s="1"/>
      <c r="JZF178" s="1"/>
      <c r="JZG178" s="1"/>
      <c r="JZH178" s="1"/>
      <c r="JZI178" s="1"/>
      <c r="JZJ178" s="1"/>
      <c r="JZK178" s="1"/>
      <c r="JZL178" s="1"/>
      <c r="JZM178" s="1"/>
      <c r="JZN178" s="1"/>
      <c r="JZO178" s="1"/>
      <c r="JZP178" s="1"/>
      <c r="JZQ178" s="1"/>
      <c r="JZR178" s="1"/>
      <c r="JZS178" s="1"/>
      <c r="JZT178" s="1"/>
      <c r="JZU178" s="1"/>
      <c r="JZV178" s="1"/>
      <c r="JZW178" s="1"/>
      <c r="JZX178" s="1"/>
      <c r="JZY178" s="1"/>
      <c r="JZZ178" s="1"/>
      <c r="KAA178" s="1"/>
      <c r="KAB178" s="1"/>
      <c r="KAC178" s="1"/>
      <c r="KAD178" s="1"/>
      <c r="KAE178" s="1"/>
      <c r="KAF178" s="1"/>
      <c r="KAG178" s="1"/>
      <c r="KAH178" s="1"/>
      <c r="KAI178" s="1"/>
      <c r="KAJ178" s="1"/>
      <c r="KAK178" s="1"/>
      <c r="KAL178" s="1"/>
      <c r="KAM178" s="1"/>
      <c r="KAN178" s="1"/>
      <c r="KAO178" s="1"/>
      <c r="KAP178" s="1"/>
      <c r="KAQ178" s="1"/>
      <c r="KAR178" s="1"/>
      <c r="KAS178" s="1"/>
      <c r="KAT178" s="1"/>
      <c r="KAU178" s="1"/>
      <c r="KAV178" s="1"/>
      <c r="KAW178" s="1"/>
      <c r="KAX178" s="1"/>
      <c r="KAY178" s="1"/>
      <c r="KAZ178" s="1"/>
      <c r="KBA178" s="1"/>
      <c r="KBB178" s="1"/>
      <c r="KBC178" s="1"/>
      <c r="KBD178" s="1"/>
      <c r="KBE178" s="1"/>
      <c r="KBF178" s="1"/>
      <c r="KBG178" s="1"/>
      <c r="KBH178" s="1"/>
      <c r="KBI178" s="1"/>
      <c r="KBJ178" s="1"/>
      <c r="KBK178" s="1"/>
      <c r="KBL178" s="1"/>
      <c r="KBM178" s="1"/>
      <c r="KBN178" s="1"/>
      <c r="KBO178" s="1"/>
      <c r="KBP178" s="1"/>
      <c r="KBQ178" s="1"/>
      <c r="KBR178" s="1"/>
      <c r="KBS178" s="1"/>
      <c r="KBT178" s="1"/>
      <c r="KBU178" s="1"/>
      <c r="KBV178" s="1"/>
      <c r="KBW178" s="1"/>
      <c r="KBX178" s="1"/>
      <c r="KBY178" s="1"/>
      <c r="KBZ178" s="1"/>
      <c r="KCA178" s="1"/>
      <c r="KCB178" s="1"/>
      <c r="KCC178" s="1"/>
      <c r="KCD178" s="1"/>
      <c r="KCE178" s="1"/>
      <c r="KCF178" s="1"/>
      <c r="KCG178" s="1"/>
      <c r="KCH178" s="1"/>
      <c r="KCI178" s="1"/>
      <c r="KCJ178" s="1"/>
      <c r="KCK178" s="1"/>
      <c r="KCL178" s="1"/>
      <c r="KCM178" s="1"/>
      <c r="KCN178" s="1"/>
      <c r="KCO178" s="1"/>
      <c r="KCP178" s="1"/>
      <c r="KCQ178" s="1"/>
      <c r="KCR178" s="1"/>
      <c r="KCS178" s="1"/>
      <c r="KCT178" s="1"/>
      <c r="KCU178" s="1"/>
      <c r="KCV178" s="1"/>
      <c r="KCW178" s="1"/>
      <c r="KCX178" s="1"/>
      <c r="KCY178" s="1"/>
      <c r="KCZ178" s="1"/>
      <c r="KDA178" s="1"/>
      <c r="KDB178" s="1"/>
      <c r="KDC178" s="1"/>
      <c r="KDD178" s="1"/>
      <c r="KDE178" s="1"/>
      <c r="KDF178" s="1"/>
      <c r="KDG178" s="1"/>
      <c r="KDH178" s="1"/>
      <c r="KDI178" s="1"/>
      <c r="KDJ178" s="1"/>
      <c r="KDK178" s="1"/>
      <c r="KDL178" s="1"/>
      <c r="KDM178" s="1"/>
      <c r="KDN178" s="1"/>
      <c r="KDO178" s="1"/>
      <c r="KDP178" s="1"/>
      <c r="KDQ178" s="1"/>
      <c r="KDR178" s="1"/>
      <c r="KDS178" s="1"/>
      <c r="KDT178" s="1"/>
      <c r="KDU178" s="1"/>
      <c r="KDV178" s="1"/>
      <c r="KDW178" s="1"/>
      <c r="KDX178" s="1"/>
      <c r="KDY178" s="1"/>
      <c r="KDZ178" s="1"/>
      <c r="KEA178" s="1"/>
      <c r="KEB178" s="1"/>
      <c r="KEC178" s="1"/>
      <c r="KED178" s="1"/>
      <c r="KEE178" s="1"/>
      <c r="KEF178" s="1"/>
      <c r="KEG178" s="1"/>
      <c r="KEH178" s="1"/>
      <c r="KEI178" s="1"/>
      <c r="KEJ178" s="1"/>
      <c r="KEK178" s="1"/>
      <c r="KEL178" s="1"/>
      <c r="KEM178" s="1"/>
      <c r="KEN178" s="1"/>
      <c r="KEO178" s="1"/>
      <c r="KEP178" s="1"/>
      <c r="KEQ178" s="1"/>
      <c r="KER178" s="1"/>
      <c r="KES178" s="1"/>
      <c r="KET178" s="1"/>
      <c r="KEU178" s="1"/>
      <c r="KEV178" s="1"/>
      <c r="KEW178" s="1"/>
      <c r="KEX178" s="1"/>
      <c r="KEY178" s="1"/>
      <c r="KEZ178" s="1"/>
      <c r="KFA178" s="1"/>
      <c r="KFB178" s="1"/>
      <c r="KFC178" s="1"/>
      <c r="KFD178" s="1"/>
      <c r="KFE178" s="1"/>
      <c r="KFF178" s="1"/>
      <c r="KFG178" s="1"/>
      <c r="KFH178" s="1"/>
      <c r="KFI178" s="1"/>
      <c r="KFJ178" s="1"/>
      <c r="KFK178" s="1"/>
      <c r="KFL178" s="1"/>
      <c r="KFM178" s="1"/>
      <c r="KFN178" s="1"/>
      <c r="KFO178" s="1"/>
      <c r="KFP178" s="1"/>
      <c r="KFQ178" s="1"/>
      <c r="KFR178" s="1"/>
      <c r="KFS178" s="1"/>
      <c r="KFT178" s="1"/>
      <c r="KFU178" s="1"/>
      <c r="KFV178" s="1"/>
      <c r="KFW178" s="1"/>
      <c r="KFX178" s="1"/>
      <c r="KFY178" s="1"/>
      <c r="KFZ178" s="1"/>
      <c r="KGA178" s="1"/>
      <c r="KGB178" s="1"/>
      <c r="KGC178" s="1"/>
      <c r="KGD178" s="1"/>
      <c r="KGE178" s="1"/>
      <c r="KGF178" s="1"/>
      <c r="KGG178" s="1"/>
      <c r="KGH178" s="1"/>
      <c r="KGI178" s="1"/>
      <c r="KGJ178" s="1"/>
      <c r="KGK178" s="1"/>
      <c r="KGL178" s="1"/>
      <c r="KGM178" s="1"/>
      <c r="KGN178" s="1"/>
      <c r="KGO178" s="1"/>
      <c r="KGP178" s="1"/>
      <c r="KGQ178" s="1"/>
      <c r="KGR178" s="1"/>
      <c r="KGS178" s="1"/>
      <c r="KGT178" s="1"/>
      <c r="KGU178" s="1"/>
      <c r="KGV178" s="1"/>
      <c r="KGW178" s="1"/>
      <c r="KGX178" s="1"/>
      <c r="KGY178" s="1"/>
      <c r="KGZ178" s="1"/>
      <c r="KHA178" s="1"/>
      <c r="KHB178" s="1"/>
      <c r="KHC178" s="1"/>
      <c r="KHD178" s="1"/>
      <c r="KHE178" s="1"/>
      <c r="KHF178" s="1"/>
      <c r="KHG178" s="1"/>
      <c r="KHH178" s="1"/>
      <c r="KHI178" s="1"/>
      <c r="KHJ178" s="1"/>
      <c r="KHK178" s="1"/>
      <c r="KHL178" s="1"/>
      <c r="KHM178" s="1"/>
      <c r="KHN178" s="1"/>
      <c r="KHO178" s="1"/>
      <c r="KHP178" s="1"/>
      <c r="KHQ178" s="1"/>
      <c r="KHR178" s="1"/>
      <c r="KHS178" s="1"/>
      <c r="KHT178" s="1"/>
      <c r="KHU178" s="1"/>
      <c r="KHV178" s="1"/>
      <c r="KHW178" s="1"/>
      <c r="KHX178" s="1"/>
      <c r="KHY178" s="1"/>
      <c r="KHZ178" s="1"/>
      <c r="KIA178" s="1"/>
      <c r="KIB178" s="1"/>
      <c r="KIC178" s="1"/>
      <c r="KID178" s="1"/>
      <c r="KIE178" s="1"/>
      <c r="KIF178" s="1"/>
      <c r="KIG178" s="1"/>
      <c r="KIH178" s="1"/>
      <c r="KII178" s="1"/>
      <c r="KIJ178" s="1"/>
      <c r="KIK178" s="1"/>
      <c r="KIL178" s="1"/>
      <c r="KIM178" s="1"/>
      <c r="KIN178" s="1"/>
      <c r="KIO178" s="1"/>
      <c r="KIP178" s="1"/>
      <c r="KIQ178" s="1"/>
      <c r="KIR178" s="1"/>
      <c r="KIS178" s="1"/>
      <c r="KIT178" s="1"/>
      <c r="KIU178" s="1"/>
      <c r="KIV178" s="1"/>
      <c r="KIW178" s="1"/>
      <c r="KIX178" s="1"/>
      <c r="KIY178" s="1"/>
      <c r="KIZ178" s="1"/>
      <c r="KJA178" s="1"/>
      <c r="KJB178" s="1"/>
      <c r="KJC178" s="1"/>
      <c r="KJD178" s="1"/>
      <c r="KJE178" s="1"/>
      <c r="KJF178" s="1"/>
      <c r="KJG178" s="1"/>
      <c r="KJH178" s="1"/>
      <c r="KJI178" s="1"/>
      <c r="KJJ178" s="1"/>
      <c r="KJK178" s="1"/>
      <c r="KJL178" s="1"/>
      <c r="KJM178" s="1"/>
      <c r="KJN178" s="1"/>
      <c r="KJO178" s="1"/>
      <c r="KJP178" s="1"/>
      <c r="KJQ178" s="1"/>
      <c r="KJR178" s="1"/>
      <c r="KJS178" s="1"/>
      <c r="KJT178" s="1"/>
      <c r="KJU178" s="1"/>
      <c r="KJV178" s="1"/>
      <c r="KJW178" s="1"/>
      <c r="KJX178" s="1"/>
      <c r="KJY178" s="1"/>
      <c r="KJZ178" s="1"/>
      <c r="KKA178" s="1"/>
      <c r="KKB178" s="1"/>
      <c r="KKC178" s="1"/>
      <c r="KKD178" s="1"/>
      <c r="KKE178" s="1"/>
      <c r="KKF178" s="1"/>
      <c r="KKG178" s="1"/>
      <c r="KKH178" s="1"/>
      <c r="KKI178" s="1"/>
      <c r="KKJ178" s="1"/>
      <c r="KKK178" s="1"/>
      <c r="KKL178" s="1"/>
      <c r="KKM178" s="1"/>
      <c r="KKN178" s="1"/>
      <c r="KKO178" s="1"/>
      <c r="KKP178" s="1"/>
      <c r="KKQ178" s="1"/>
      <c r="KKR178" s="1"/>
      <c r="KKS178" s="1"/>
      <c r="KKT178" s="1"/>
      <c r="KKU178" s="1"/>
      <c r="KKV178" s="1"/>
      <c r="KKW178" s="1"/>
      <c r="KKX178" s="1"/>
      <c r="KKY178" s="1"/>
      <c r="KKZ178" s="1"/>
      <c r="KLA178" s="1"/>
      <c r="KLB178" s="1"/>
      <c r="KLC178" s="1"/>
      <c r="KLD178" s="1"/>
      <c r="KLE178" s="1"/>
      <c r="KLF178" s="1"/>
      <c r="KLG178" s="1"/>
      <c r="KLH178" s="1"/>
      <c r="KLI178" s="1"/>
      <c r="KLJ178" s="1"/>
      <c r="KLK178" s="1"/>
      <c r="KLL178" s="1"/>
      <c r="KLM178" s="1"/>
      <c r="KLN178" s="1"/>
      <c r="KLO178" s="1"/>
      <c r="KLP178" s="1"/>
      <c r="KLQ178" s="1"/>
      <c r="KLR178" s="1"/>
      <c r="KLS178" s="1"/>
      <c r="KLT178" s="1"/>
      <c r="KLU178" s="1"/>
      <c r="KLV178" s="1"/>
      <c r="KLW178" s="1"/>
      <c r="KLX178" s="1"/>
      <c r="KLY178" s="1"/>
      <c r="KLZ178" s="1"/>
      <c r="KMA178" s="1"/>
      <c r="KMB178" s="1"/>
      <c r="KMC178" s="1"/>
      <c r="KMD178" s="1"/>
      <c r="KME178" s="1"/>
      <c r="KMF178" s="1"/>
      <c r="KMG178" s="1"/>
      <c r="KMH178" s="1"/>
      <c r="KMI178" s="1"/>
      <c r="KMJ178" s="1"/>
      <c r="KMK178" s="1"/>
      <c r="KML178" s="1"/>
      <c r="KMM178" s="1"/>
      <c r="KMN178" s="1"/>
      <c r="KMO178" s="1"/>
      <c r="KMP178" s="1"/>
      <c r="KMQ178" s="1"/>
      <c r="KMR178" s="1"/>
      <c r="KMS178" s="1"/>
      <c r="KMT178" s="1"/>
      <c r="KMU178" s="1"/>
      <c r="KMV178" s="1"/>
      <c r="KMW178" s="1"/>
      <c r="KMX178" s="1"/>
      <c r="KMY178" s="1"/>
      <c r="KMZ178" s="1"/>
      <c r="KNA178" s="1"/>
      <c r="KNB178" s="1"/>
      <c r="KNC178" s="1"/>
      <c r="KND178" s="1"/>
      <c r="KNE178" s="1"/>
      <c r="KNF178" s="1"/>
      <c r="KNG178" s="1"/>
      <c r="KNH178" s="1"/>
      <c r="KNI178" s="1"/>
      <c r="KNJ178" s="1"/>
      <c r="KNK178" s="1"/>
      <c r="KNL178" s="1"/>
      <c r="KNM178" s="1"/>
      <c r="KNN178" s="1"/>
      <c r="KNO178" s="1"/>
      <c r="KNP178" s="1"/>
      <c r="KNQ178" s="1"/>
      <c r="KNR178" s="1"/>
      <c r="KNS178" s="1"/>
      <c r="KNT178" s="1"/>
      <c r="KNU178" s="1"/>
      <c r="KNV178" s="1"/>
      <c r="KNW178" s="1"/>
      <c r="KNX178" s="1"/>
      <c r="KNY178" s="1"/>
      <c r="KNZ178" s="1"/>
      <c r="KOA178" s="1"/>
      <c r="KOB178" s="1"/>
      <c r="KOC178" s="1"/>
      <c r="KOD178" s="1"/>
      <c r="KOE178" s="1"/>
      <c r="KOF178" s="1"/>
      <c r="KOG178" s="1"/>
      <c r="KOH178" s="1"/>
      <c r="KOI178" s="1"/>
      <c r="KOJ178" s="1"/>
      <c r="KOK178" s="1"/>
      <c r="KOL178" s="1"/>
      <c r="KOM178" s="1"/>
      <c r="KON178" s="1"/>
      <c r="KOO178" s="1"/>
      <c r="KOP178" s="1"/>
      <c r="KOQ178" s="1"/>
      <c r="KOR178" s="1"/>
      <c r="KOS178" s="1"/>
      <c r="KOT178" s="1"/>
      <c r="KOU178" s="1"/>
      <c r="KOV178" s="1"/>
      <c r="KOW178" s="1"/>
      <c r="KOX178" s="1"/>
      <c r="KOY178" s="1"/>
      <c r="KOZ178" s="1"/>
      <c r="KPA178" s="1"/>
      <c r="KPB178" s="1"/>
      <c r="KPC178" s="1"/>
      <c r="KPD178" s="1"/>
      <c r="KPE178" s="1"/>
      <c r="KPF178" s="1"/>
      <c r="KPG178" s="1"/>
      <c r="KPH178" s="1"/>
      <c r="KPI178" s="1"/>
      <c r="KPJ178" s="1"/>
      <c r="KPK178" s="1"/>
      <c r="KPL178" s="1"/>
      <c r="KPM178" s="1"/>
      <c r="KPN178" s="1"/>
      <c r="KPO178" s="1"/>
      <c r="KPP178" s="1"/>
      <c r="KPQ178" s="1"/>
      <c r="KPR178" s="1"/>
      <c r="KPS178" s="1"/>
      <c r="KPT178" s="1"/>
      <c r="KPU178" s="1"/>
      <c r="KPV178" s="1"/>
      <c r="KPW178" s="1"/>
      <c r="KPX178" s="1"/>
      <c r="KPY178" s="1"/>
      <c r="KPZ178" s="1"/>
      <c r="KQA178" s="1"/>
      <c r="KQB178" s="1"/>
      <c r="KQC178" s="1"/>
      <c r="KQD178" s="1"/>
      <c r="KQE178" s="1"/>
      <c r="KQF178" s="1"/>
      <c r="KQG178" s="1"/>
      <c r="KQH178" s="1"/>
      <c r="KQI178" s="1"/>
      <c r="KQJ178" s="1"/>
      <c r="KQK178" s="1"/>
      <c r="KQL178" s="1"/>
      <c r="KQM178" s="1"/>
      <c r="KQN178" s="1"/>
      <c r="KQO178" s="1"/>
      <c r="KQP178" s="1"/>
      <c r="KQQ178" s="1"/>
      <c r="KQR178" s="1"/>
      <c r="KQS178" s="1"/>
      <c r="KQT178" s="1"/>
      <c r="KQU178" s="1"/>
      <c r="KQV178" s="1"/>
      <c r="KQW178" s="1"/>
      <c r="KQX178" s="1"/>
      <c r="KQY178" s="1"/>
      <c r="KQZ178" s="1"/>
      <c r="KRA178" s="1"/>
      <c r="KRB178" s="1"/>
      <c r="KRC178" s="1"/>
      <c r="KRD178" s="1"/>
      <c r="KRE178" s="1"/>
      <c r="KRF178" s="1"/>
      <c r="KRG178" s="1"/>
      <c r="KRH178" s="1"/>
      <c r="KRI178" s="1"/>
      <c r="KRJ178" s="1"/>
      <c r="KRK178" s="1"/>
      <c r="KRL178" s="1"/>
      <c r="KRM178" s="1"/>
      <c r="KRN178" s="1"/>
      <c r="KRO178" s="1"/>
      <c r="KRP178" s="1"/>
      <c r="KRQ178" s="1"/>
      <c r="KRR178" s="1"/>
      <c r="KRS178" s="1"/>
      <c r="KRT178" s="1"/>
      <c r="KRU178" s="1"/>
      <c r="KRV178" s="1"/>
      <c r="KRW178" s="1"/>
      <c r="KRX178" s="1"/>
      <c r="KRY178" s="1"/>
      <c r="KRZ178" s="1"/>
      <c r="KSA178" s="1"/>
      <c r="KSB178" s="1"/>
      <c r="KSC178" s="1"/>
      <c r="KSD178" s="1"/>
      <c r="KSE178" s="1"/>
      <c r="KSF178" s="1"/>
      <c r="KSG178" s="1"/>
      <c r="KSH178" s="1"/>
      <c r="KSI178" s="1"/>
      <c r="KSJ178" s="1"/>
      <c r="KSK178" s="1"/>
      <c r="KSL178" s="1"/>
      <c r="KSM178" s="1"/>
      <c r="KSN178" s="1"/>
      <c r="KSO178" s="1"/>
      <c r="KSP178" s="1"/>
      <c r="KSQ178" s="1"/>
      <c r="KSR178" s="1"/>
      <c r="KSS178" s="1"/>
      <c r="KST178" s="1"/>
      <c r="KSU178" s="1"/>
      <c r="KSV178" s="1"/>
      <c r="KSW178" s="1"/>
      <c r="KSX178" s="1"/>
      <c r="KSY178" s="1"/>
      <c r="KSZ178" s="1"/>
      <c r="KTA178" s="1"/>
      <c r="KTB178" s="1"/>
      <c r="KTC178" s="1"/>
      <c r="KTD178" s="1"/>
      <c r="KTE178" s="1"/>
      <c r="KTF178" s="1"/>
      <c r="KTG178" s="1"/>
      <c r="KTH178" s="1"/>
      <c r="KTI178" s="1"/>
      <c r="KTJ178" s="1"/>
      <c r="KTK178" s="1"/>
      <c r="KTL178" s="1"/>
      <c r="KTM178" s="1"/>
      <c r="KTN178" s="1"/>
      <c r="KTO178" s="1"/>
      <c r="KTP178" s="1"/>
      <c r="KTQ178" s="1"/>
      <c r="KTR178" s="1"/>
      <c r="KTS178" s="1"/>
      <c r="KTT178" s="1"/>
      <c r="KTU178" s="1"/>
      <c r="KTV178" s="1"/>
      <c r="KTW178" s="1"/>
      <c r="KTX178" s="1"/>
      <c r="KTY178" s="1"/>
      <c r="KTZ178" s="1"/>
      <c r="KUA178" s="1"/>
      <c r="KUB178" s="1"/>
      <c r="KUC178" s="1"/>
      <c r="KUD178" s="1"/>
      <c r="KUE178" s="1"/>
      <c r="KUF178" s="1"/>
      <c r="KUG178" s="1"/>
      <c r="KUH178" s="1"/>
      <c r="KUI178" s="1"/>
      <c r="KUJ178" s="1"/>
      <c r="KUK178" s="1"/>
      <c r="KUL178" s="1"/>
      <c r="KUM178" s="1"/>
      <c r="KUN178" s="1"/>
      <c r="KUO178" s="1"/>
      <c r="KUP178" s="1"/>
      <c r="KUQ178" s="1"/>
      <c r="KUR178" s="1"/>
      <c r="KUS178" s="1"/>
      <c r="KUT178" s="1"/>
      <c r="KUU178" s="1"/>
      <c r="KUV178" s="1"/>
      <c r="KUW178" s="1"/>
      <c r="KUX178" s="1"/>
      <c r="KUY178" s="1"/>
      <c r="KUZ178" s="1"/>
      <c r="KVA178" s="1"/>
      <c r="KVB178" s="1"/>
      <c r="KVC178" s="1"/>
      <c r="KVD178" s="1"/>
      <c r="KVE178" s="1"/>
      <c r="KVF178" s="1"/>
      <c r="KVG178" s="1"/>
      <c r="KVH178" s="1"/>
      <c r="KVI178" s="1"/>
      <c r="KVJ178" s="1"/>
      <c r="KVK178" s="1"/>
      <c r="KVL178" s="1"/>
      <c r="KVM178" s="1"/>
      <c r="KVN178" s="1"/>
      <c r="KVO178" s="1"/>
      <c r="KVP178" s="1"/>
      <c r="KVQ178" s="1"/>
      <c r="KVR178" s="1"/>
      <c r="KVS178" s="1"/>
      <c r="KVT178" s="1"/>
      <c r="KVU178" s="1"/>
      <c r="KVV178" s="1"/>
      <c r="KVW178" s="1"/>
      <c r="KVX178" s="1"/>
      <c r="KVY178" s="1"/>
      <c r="KVZ178" s="1"/>
      <c r="KWA178" s="1"/>
      <c r="KWB178" s="1"/>
      <c r="KWC178" s="1"/>
      <c r="KWD178" s="1"/>
      <c r="KWE178" s="1"/>
      <c r="KWF178" s="1"/>
      <c r="KWG178" s="1"/>
      <c r="KWH178" s="1"/>
      <c r="KWI178" s="1"/>
      <c r="KWJ178" s="1"/>
      <c r="KWK178" s="1"/>
      <c r="KWL178" s="1"/>
      <c r="KWM178" s="1"/>
      <c r="KWN178" s="1"/>
      <c r="KWO178" s="1"/>
      <c r="KWP178" s="1"/>
      <c r="KWQ178" s="1"/>
      <c r="KWR178" s="1"/>
      <c r="KWS178" s="1"/>
      <c r="KWT178" s="1"/>
      <c r="KWU178" s="1"/>
      <c r="KWV178" s="1"/>
      <c r="KWW178" s="1"/>
      <c r="KWX178" s="1"/>
      <c r="KWY178" s="1"/>
      <c r="KWZ178" s="1"/>
      <c r="KXA178" s="1"/>
      <c r="KXB178" s="1"/>
      <c r="KXC178" s="1"/>
      <c r="KXD178" s="1"/>
      <c r="KXE178" s="1"/>
      <c r="KXF178" s="1"/>
      <c r="KXG178" s="1"/>
      <c r="KXH178" s="1"/>
      <c r="KXI178" s="1"/>
      <c r="KXJ178" s="1"/>
      <c r="KXK178" s="1"/>
      <c r="KXL178" s="1"/>
      <c r="KXM178" s="1"/>
      <c r="KXN178" s="1"/>
      <c r="KXO178" s="1"/>
      <c r="KXP178" s="1"/>
      <c r="KXQ178" s="1"/>
      <c r="KXR178" s="1"/>
      <c r="KXS178" s="1"/>
      <c r="KXT178" s="1"/>
      <c r="KXU178" s="1"/>
      <c r="KXV178" s="1"/>
      <c r="KXW178" s="1"/>
      <c r="KXX178" s="1"/>
      <c r="KXY178" s="1"/>
      <c r="KXZ178" s="1"/>
      <c r="KYA178" s="1"/>
      <c r="KYB178" s="1"/>
      <c r="KYC178" s="1"/>
      <c r="KYD178" s="1"/>
      <c r="KYE178" s="1"/>
      <c r="KYF178" s="1"/>
      <c r="KYG178" s="1"/>
      <c r="KYH178" s="1"/>
      <c r="KYI178" s="1"/>
      <c r="KYJ178" s="1"/>
      <c r="KYK178" s="1"/>
      <c r="KYL178" s="1"/>
      <c r="KYM178" s="1"/>
      <c r="KYN178" s="1"/>
      <c r="KYO178" s="1"/>
      <c r="KYP178" s="1"/>
      <c r="KYQ178" s="1"/>
      <c r="KYR178" s="1"/>
      <c r="KYS178" s="1"/>
      <c r="KYT178" s="1"/>
      <c r="KYU178" s="1"/>
      <c r="KYV178" s="1"/>
      <c r="KYW178" s="1"/>
      <c r="KYX178" s="1"/>
      <c r="KYY178" s="1"/>
      <c r="KYZ178" s="1"/>
      <c r="KZA178" s="1"/>
      <c r="KZB178" s="1"/>
      <c r="KZC178" s="1"/>
      <c r="KZD178" s="1"/>
      <c r="KZE178" s="1"/>
      <c r="KZF178" s="1"/>
      <c r="KZG178" s="1"/>
      <c r="KZH178" s="1"/>
      <c r="KZI178" s="1"/>
      <c r="KZJ178" s="1"/>
      <c r="KZK178" s="1"/>
      <c r="KZL178" s="1"/>
      <c r="KZM178" s="1"/>
      <c r="KZN178" s="1"/>
      <c r="KZO178" s="1"/>
      <c r="KZP178" s="1"/>
      <c r="KZQ178" s="1"/>
      <c r="KZR178" s="1"/>
      <c r="KZS178" s="1"/>
      <c r="KZT178" s="1"/>
      <c r="KZU178" s="1"/>
      <c r="KZV178" s="1"/>
      <c r="KZW178" s="1"/>
      <c r="KZX178" s="1"/>
      <c r="KZY178" s="1"/>
      <c r="KZZ178" s="1"/>
      <c r="LAA178" s="1"/>
      <c r="LAB178" s="1"/>
      <c r="LAC178" s="1"/>
      <c r="LAD178" s="1"/>
      <c r="LAE178" s="1"/>
      <c r="LAF178" s="1"/>
      <c r="LAG178" s="1"/>
      <c r="LAH178" s="1"/>
      <c r="LAI178" s="1"/>
      <c r="LAJ178" s="1"/>
      <c r="LAK178" s="1"/>
      <c r="LAL178" s="1"/>
      <c r="LAM178" s="1"/>
      <c r="LAN178" s="1"/>
      <c r="LAO178" s="1"/>
      <c r="LAP178" s="1"/>
      <c r="LAQ178" s="1"/>
      <c r="LAR178" s="1"/>
      <c r="LAS178" s="1"/>
      <c r="LAT178" s="1"/>
      <c r="LAU178" s="1"/>
      <c r="LAV178" s="1"/>
      <c r="LAW178" s="1"/>
      <c r="LAX178" s="1"/>
      <c r="LAY178" s="1"/>
      <c r="LAZ178" s="1"/>
      <c r="LBA178" s="1"/>
      <c r="LBB178" s="1"/>
      <c r="LBC178" s="1"/>
      <c r="LBD178" s="1"/>
      <c r="LBE178" s="1"/>
      <c r="LBF178" s="1"/>
      <c r="LBG178" s="1"/>
      <c r="LBH178" s="1"/>
      <c r="LBI178" s="1"/>
      <c r="LBJ178" s="1"/>
      <c r="LBK178" s="1"/>
      <c r="LBL178" s="1"/>
      <c r="LBM178" s="1"/>
      <c r="LBN178" s="1"/>
      <c r="LBO178" s="1"/>
      <c r="LBP178" s="1"/>
      <c r="LBQ178" s="1"/>
      <c r="LBR178" s="1"/>
      <c r="LBS178" s="1"/>
      <c r="LBT178" s="1"/>
      <c r="LBU178" s="1"/>
      <c r="LBV178" s="1"/>
      <c r="LBW178" s="1"/>
      <c r="LBX178" s="1"/>
      <c r="LBY178" s="1"/>
      <c r="LBZ178" s="1"/>
      <c r="LCA178" s="1"/>
      <c r="LCB178" s="1"/>
      <c r="LCC178" s="1"/>
      <c r="LCD178" s="1"/>
      <c r="LCE178" s="1"/>
      <c r="LCF178" s="1"/>
      <c r="LCG178" s="1"/>
      <c r="LCH178" s="1"/>
      <c r="LCI178" s="1"/>
      <c r="LCJ178" s="1"/>
      <c r="LCK178" s="1"/>
      <c r="LCL178" s="1"/>
      <c r="LCM178" s="1"/>
      <c r="LCN178" s="1"/>
      <c r="LCO178" s="1"/>
      <c r="LCP178" s="1"/>
      <c r="LCQ178" s="1"/>
      <c r="LCR178" s="1"/>
      <c r="LCS178" s="1"/>
      <c r="LCT178" s="1"/>
      <c r="LCU178" s="1"/>
      <c r="LCV178" s="1"/>
      <c r="LCW178" s="1"/>
      <c r="LCX178" s="1"/>
      <c r="LCY178" s="1"/>
      <c r="LCZ178" s="1"/>
      <c r="LDA178" s="1"/>
      <c r="LDB178" s="1"/>
      <c r="LDC178" s="1"/>
      <c r="LDD178" s="1"/>
      <c r="LDE178" s="1"/>
      <c r="LDF178" s="1"/>
      <c r="LDG178" s="1"/>
      <c r="LDH178" s="1"/>
      <c r="LDI178" s="1"/>
      <c r="LDJ178" s="1"/>
      <c r="LDK178" s="1"/>
      <c r="LDL178" s="1"/>
      <c r="LDM178" s="1"/>
      <c r="LDN178" s="1"/>
      <c r="LDO178" s="1"/>
      <c r="LDP178" s="1"/>
      <c r="LDQ178" s="1"/>
      <c r="LDR178" s="1"/>
      <c r="LDS178" s="1"/>
      <c r="LDT178" s="1"/>
      <c r="LDU178" s="1"/>
      <c r="LDV178" s="1"/>
      <c r="LDW178" s="1"/>
      <c r="LDX178" s="1"/>
      <c r="LDY178" s="1"/>
      <c r="LDZ178" s="1"/>
      <c r="LEA178" s="1"/>
      <c r="LEB178" s="1"/>
      <c r="LEC178" s="1"/>
      <c r="LED178" s="1"/>
      <c r="LEE178" s="1"/>
      <c r="LEF178" s="1"/>
      <c r="LEG178" s="1"/>
      <c r="LEH178" s="1"/>
      <c r="LEI178" s="1"/>
      <c r="LEJ178" s="1"/>
      <c r="LEK178" s="1"/>
      <c r="LEL178" s="1"/>
      <c r="LEM178" s="1"/>
      <c r="LEN178" s="1"/>
      <c r="LEO178" s="1"/>
      <c r="LEP178" s="1"/>
      <c r="LEQ178" s="1"/>
      <c r="LER178" s="1"/>
      <c r="LES178" s="1"/>
      <c r="LET178" s="1"/>
      <c r="LEU178" s="1"/>
      <c r="LEV178" s="1"/>
      <c r="LEW178" s="1"/>
      <c r="LEX178" s="1"/>
      <c r="LEY178" s="1"/>
      <c r="LEZ178" s="1"/>
      <c r="LFA178" s="1"/>
      <c r="LFB178" s="1"/>
      <c r="LFC178" s="1"/>
      <c r="LFD178" s="1"/>
      <c r="LFE178" s="1"/>
      <c r="LFF178" s="1"/>
      <c r="LFG178" s="1"/>
      <c r="LFH178" s="1"/>
      <c r="LFI178" s="1"/>
      <c r="LFJ178" s="1"/>
      <c r="LFK178" s="1"/>
      <c r="LFL178" s="1"/>
      <c r="LFM178" s="1"/>
      <c r="LFN178" s="1"/>
      <c r="LFO178" s="1"/>
      <c r="LFP178" s="1"/>
      <c r="LFQ178" s="1"/>
      <c r="LFR178" s="1"/>
      <c r="LFS178" s="1"/>
      <c r="LFT178" s="1"/>
      <c r="LFU178" s="1"/>
      <c r="LFV178" s="1"/>
      <c r="LFW178" s="1"/>
      <c r="LFX178" s="1"/>
      <c r="LFY178" s="1"/>
      <c r="LFZ178" s="1"/>
      <c r="LGA178" s="1"/>
      <c r="LGB178" s="1"/>
      <c r="LGC178" s="1"/>
      <c r="LGD178" s="1"/>
      <c r="LGE178" s="1"/>
      <c r="LGF178" s="1"/>
      <c r="LGG178" s="1"/>
      <c r="LGH178" s="1"/>
      <c r="LGI178" s="1"/>
      <c r="LGJ178" s="1"/>
      <c r="LGK178" s="1"/>
      <c r="LGL178" s="1"/>
      <c r="LGM178" s="1"/>
      <c r="LGN178" s="1"/>
      <c r="LGO178" s="1"/>
      <c r="LGP178" s="1"/>
      <c r="LGQ178" s="1"/>
      <c r="LGR178" s="1"/>
      <c r="LGS178" s="1"/>
      <c r="LGT178" s="1"/>
      <c r="LGU178" s="1"/>
      <c r="LGV178" s="1"/>
      <c r="LGW178" s="1"/>
      <c r="LGX178" s="1"/>
      <c r="LGY178" s="1"/>
      <c r="LGZ178" s="1"/>
      <c r="LHA178" s="1"/>
      <c r="LHB178" s="1"/>
      <c r="LHC178" s="1"/>
      <c r="LHD178" s="1"/>
      <c r="LHE178" s="1"/>
      <c r="LHF178" s="1"/>
      <c r="LHG178" s="1"/>
      <c r="LHH178" s="1"/>
      <c r="LHI178" s="1"/>
      <c r="LHJ178" s="1"/>
      <c r="LHK178" s="1"/>
      <c r="LHL178" s="1"/>
      <c r="LHM178" s="1"/>
      <c r="LHN178" s="1"/>
      <c r="LHO178" s="1"/>
      <c r="LHP178" s="1"/>
      <c r="LHQ178" s="1"/>
      <c r="LHR178" s="1"/>
      <c r="LHS178" s="1"/>
      <c r="LHT178" s="1"/>
      <c r="LHU178" s="1"/>
      <c r="LHV178" s="1"/>
      <c r="LHW178" s="1"/>
      <c r="LHX178" s="1"/>
      <c r="LHY178" s="1"/>
      <c r="LHZ178" s="1"/>
      <c r="LIA178" s="1"/>
      <c r="LIB178" s="1"/>
      <c r="LIC178" s="1"/>
      <c r="LID178" s="1"/>
      <c r="LIE178" s="1"/>
      <c r="LIF178" s="1"/>
      <c r="LIG178" s="1"/>
      <c r="LIH178" s="1"/>
      <c r="LII178" s="1"/>
      <c r="LIJ178" s="1"/>
      <c r="LIK178" s="1"/>
      <c r="LIL178" s="1"/>
      <c r="LIM178" s="1"/>
      <c r="LIN178" s="1"/>
      <c r="LIO178" s="1"/>
      <c r="LIP178" s="1"/>
      <c r="LIQ178" s="1"/>
      <c r="LIR178" s="1"/>
      <c r="LIS178" s="1"/>
      <c r="LIT178" s="1"/>
      <c r="LIU178" s="1"/>
      <c r="LIV178" s="1"/>
      <c r="LIW178" s="1"/>
      <c r="LIX178" s="1"/>
      <c r="LIY178" s="1"/>
      <c r="LIZ178" s="1"/>
      <c r="LJA178" s="1"/>
      <c r="LJB178" s="1"/>
      <c r="LJC178" s="1"/>
      <c r="LJD178" s="1"/>
      <c r="LJE178" s="1"/>
      <c r="LJF178" s="1"/>
      <c r="LJG178" s="1"/>
      <c r="LJH178" s="1"/>
      <c r="LJI178" s="1"/>
      <c r="LJJ178" s="1"/>
      <c r="LJK178" s="1"/>
      <c r="LJL178" s="1"/>
      <c r="LJM178" s="1"/>
      <c r="LJN178" s="1"/>
      <c r="LJO178" s="1"/>
      <c r="LJP178" s="1"/>
      <c r="LJQ178" s="1"/>
      <c r="LJR178" s="1"/>
      <c r="LJS178" s="1"/>
      <c r="LJT178" s="1"/>
      <c r="LJU178" s="1"/>
      <c r="LJV178" s="1"/>
      <c r="LJW178" s="1"/>
      <c r="LJX178" s="1"/>
      <c r="LJY178" s="1"/>
      <c r="LJZ178" s="1"/>
      <c r="LKA178" s="1"/>
      <c r="LKB178" s="1"/>
      <c r="LKC178" s="1"/>
      <c r="LKD178" s="1"/>
      <c r="LKE178" s="1"/>
      <c r="LKF178" s="1"/>
      <c r="LKG178" s="1"/>
      <c r="LKH178" s="1"/>
      <c r="LKI178" s="1"/>
      <c r="LKJ178" s="1"/>
      <c r="LKK178" s="1"/>
      <c r="LKL178" s="1"/>
      <c r="LKM178" s="1"/>
      <c r="LKN178" s="1"/>
      <c r="LKO178" s="1"/>
      <c r="LKP178" s="1"/>
      <c r="LKQ178" s="1"/>
      <c r="LKR178" s="1"/>
      <c r="LKS178" s="1"/>
      <c r="LKT178" s="1"/>
      <c r="LKU178" s="1"/>
      <c r="LKV178" s="1"/>
      <c r="LKW178" s="1"/>
      <c r="LKX178" s="1"/>
      <c r="LKY178" s="1"/>
      <c r="LKZ178" s="1"/>
      <c r="LLA178" s="1"/>
      <c r="LLB178" s="1"/>
      <c r="LLC178" s="1"/>
      <c r="LLD178" s="1"/>
      <c r="LLE178" s="1"/>
      <c r="LLF178" s="1"/>
      <c r="LLG178" s="1"/>
      <c r="LLH178" s="1"/>
      <c r="LLI178" s="1"/>
      <c r="LLJ178" s="1"/>
      <c r="LLK178" s="1"/>
      <c r="LLL178" s="1"/>
      <c r="LLM178" s="1"/>
      <c r="LLN178" s="1"/>
      <c r="LLO178" s="1"/>
      <c r="LLP178" s="1"/>
      <c r="LLQ178" s="1"/>
      <c r="LLR178" s="1"/>
      <c r="LLS178" s="1"/>
      <c r="LLT178" s="1"/>
      <c r="LLU178" s="1"/>
      <c r="LLV178" s="1"/>
      <c r="LLW178" s="1"/>
      <c r="LLX178" s="1"/>
      <c r="LLY178" s="1"/>
      <c r="LLZ178" s="1"/>
      <c r="LMA178" s="1"/>
      <c r="LMB178" s="1"/>
      <c r="LMC178" s="1"/>
      <c r="LMD178" s="1"/>
      <c r="LME178" s="1"/>
      <c r="LMF178" s="1"/>
      <c r="LMG178" s="1"/>
      <c r="LMH178" s="1"/>
      <c r="LMI178" s="1"/>
      <c r="LMJ178" s="1"/>
      <c r="LMK178" s="1"/>
      <c r="LML178" s="1"/>
      <c r="LMM178" s="1"/>
      <c r="LMN178" s="1"/>
      <c r="LMO178" s="1"/>
      <c r="LMP178" s="1"/>
      <c r="LMQ178" s="1"/>
      <c r="LMR178" s="1"/>
      <c r="LMS178" s="1"/>
      <c r="LMT178" s="1"/>
      <c r="LMU178" s="1"/>
      <c r="LMV178" s="1"/>
      <c r="LMW178" s="1"/>
      <c r="LMX178" s="1"/>
      <c r="LMY178" s="1"/>
      <c r="LMZ178" s="1"/>
      <c r="LNA178" s="1"/>
      <c r="LNB178" s="1"/>
      <c r="LNC178" s="1"/>
      <c r="LND178" s="1"/>
      <c r="LNE178" s="1"/>
      <c r="LNF178" s="1"/>
      <c r="LNG178" s="1"/>
      <c r="LNH178" s="1"/>
      <c r="LNI178" s="1"/>
      <c r="LNJ178" s="1"/>
      <c r="LNK178" s="1"/>
      <c r="LNL178" s="1"/>
      <c r="LNM178" s="1"/>
      <c r="LNN178" s="1"/>
      <c r="LNO178" s="1"/>
      <c r="LNP178" s="1"/>
      <c r="LNQ178" s="1"/>
      <c r="LNR178" s="1"/>
      <c r="LNS178" s="1"/>
      <c r="LNT178" s="1"/>
      <c r="LNU178" s="1"/>
      <c r="LNV178" s="1"/>
      <c r="LNW178" s="1"/>
      <c r="LNX178" s="1"/>
      <c r="LNY178" s="1"/>
      <c r="LNZ178" s="1"/>
      <c r="LOA178" s="1"/>
      <c r="LOB178" s="1"/>
      <c r="LOC178" s="1"/>
      <c r="LOD178" s="1"/>
      <c r="LOE178" s="1"/>
      <c r="LOF178" s="1"/>
      <c r="LOG178" s="1"/>
      <c r="LOH178" s="1"/>
      <c r="LOI178" s="1"/>
      <c r="LOJ178" s="1"/>
      <c r="LOK178" s="1"/>
      <c r="LOL178" s="1"/>
      <c r="LOM178" s="1"/>
      <c r="LON178" s="1"/>
      <c r="LOO178" s="1"/>
      <c r="LOP178" s="1"/>
      <c r="LOQ178" s="1"/>
      <c r="LOR178" s="1"/>
      <c r="LOS178" s="1"/>
      <c r="LOT178" s="1"/>
      <c r="LOU178" s="1"/>
      <c r="LOV178" s="1"/>
      <c r="LOW178" s="1"/>
      <c r="LOX178" s="1"/>
      <c r="LOY178" s="1"/>
      <c r="LOZ178" s="1"/>
      <c r="LPA178" s="1"/>
      <c r="LPB178" s="1"/>
      <c r="LPC178" s="1"/>
      <c r="LPD178" s="1"/>
      <c r="LPE178" s="1"/>
      <c r="LPF178" s="1"/>
      <c r="LPG178" s="1"/>
      <c r="LPH178" s="1"/>
      <c r="LPI178" s="1"/>
      <c r="LPJ178" s="1"/>
      <c r="LPK178" s="1"/>
      <c r="LPL178" s="1"/>
      <c r="LPM178" s="1"/>
      <c r="LPN178" s="1"/>
      <c r="LPO178" s="1"/>
      <c r="LPP178" s="1"/>
      <c r="LPQ178" s="1"/>
      <c r="LPR178" s="1"/>
      <c r="LPS178" s="1"/>
      <c r="LPT178" s="1"/>
      <c r="LPU178" s="1"/>
      <c r="LPV178" s="1"/>
      <c r="LPW178" s="1"/>
      <c r="LPX178" s="1"/>
      <c r="LPY178" s="1"/>
      <c r="LPZ178" s="1"/>
      <c r="LQA178" s="1"/>
      <c r="LQB178" s="1"/>
      <c r="LQC178" s="1"/>
      <c r="LQD178" s="1"/>
      <c r="LQE178" s="1"/>
      <c r="LQF178" s="1"/>
      <c r="LQG178" s="1"/>
      <c r="LQH178" s="1"/>
      <c r="LQI178" s="1"/>
      <c r="LQJ178" s="1"/>
      <c r="LQK178" s="1"/>
      <c r="LQL178" s="1"/>
      <c r="LQM178" s="1"/>
      <c r="LQN178" s="1"/>
      <c r="LQO178" s="1"/>
      <c r="LQP178" s="1"/>
      <c r="LQQ178" s="1"/>
      <c r="LQR178" s="1"/>
      <c r="LQS178" s="1"/>
      <c r="LQT178" s="1"/>
      <c r="LQU178" s="1"/>
      <c r="LQV178" s="1"/>
      <c r="LQW178" s="1"/>
      <c r="LQX178" s="1"/>
      <c r="LQY178" s="1"/>
      <c r="LQZ178" s="1"/>
      <c r="LRA178" s="1"/>
      <c r="LRB178" s="1"/>
      <c r="LRC178" s="1"/>
      <c r="LRD178" s="1"/>
      <c r="LRE178" s="1"/>
      <c r="LRF178" s="1"/>
      <c r="LRG178" s="1"/>
      <c r="LRH178" s="1"/>
      <c r="LRI178" s="1"/>
      <c r="LRJ178" s="1"/>
      <c r="LRK178" s="1"/>
      <c r="LRL178" s="1"/>
      <c r="LRM178" s="1"/>
      <c r="LRN178" s="1"/>
      <c r="LRO178" s="1"/>
      <c r="LRP178" s="1"/>
      <c r="LRQ178" s="1"/>
      <c r="LRR178" s="1"/>
      <c r="LRS178" s="1"/>
      <c r="LRT178" s="1"/>
      <c r="LRU178" s="1"/>
      <c r="LRV178" s="1"/>
      <c r="LRW178" s="1"/>
      <c r="LRX178" s="1"/>
      <c r="LRY178" s="1"/>
      <c r="LRZ178" s="1"/>
      <c r="LSA178" s="1"/>
      <c r="LSB178" s="1"/>
      <c r="LSC178" s="1"/>
      <c r="LSD178" s="1"/>
      <c r="LSE178" s="1"/>
      <c r="LSF178" s="1"/>
      <c r="LSG178" s="1"/>
      <c r="LSH178" s="1"/>
      <c r="LSI178" s="1"/>
      <c r="LSJ178" s="1"/>
      <c r="LSK178" s="1"/>
      <c r="LSL178" s="1"/>
      <c r="LSM178" s="1"/>
      <c r="LSN178" s="1"/>
      <c r="LSO178" s="1"/>
      <c r="LSP178" s="1"/>
      <c r="LSQ178" s="1"/>
      <c r="LSR178" s="1"/>
      <c r="LSS178" s="1"/>
      <c r="LST178" s="1"/>
      <c r="LSU178" s="1"/>
      <c r="LSV178" s="1"/>
      <c r="LSW178" s="1"/>
      <c r="LSX178" s="1"/>
      <c r="LSY178" s="1"/>
      <c r="LSZ178" s="1"/>
      <c r="LTA178" s="1"/>
      <c r="LTB178" s="1"/>
      <c r="LTC178" s="1"/>
      <c r="LTD178" s="1"/>
      <c r="LTE178" s="1"/>
      <c r="LTF178" s="1"/>
      <c r="LTG178" s="1"/>
      <c r="LTH178" s="1"/>
      <c r="LTI178" s="1"/>
      <c r="LTJ178" s="1"/>
      <c r="LTK178" s="1"/>
      <c r="LTL178" s="1"/>
      <c r="LTM178" s="1"/>
      <c r="LTN178" s="1"/>
      <c r="LTO178" s="1"/>
      <c r="LTP178" s="1"/>
      <c r="LTQ178" s="1"/>
      <c r="LTR178" s="1"/>
      <c r="LTS178" s="1"/>
      <c r="LTT178" s="1"/>
      <c r="LTU178" s="1"/>
      <c r="LTV178" s="1"/>
      <c r="LTW178" s="1"/>
      <c r="LTX178" s="1"/>
      <c r="LTY178" s="1"/>
      <c r="LTZ178" s="1"/>
      <c r="LUA178" s="1"/>
      <c r="LUB178" s="1"/>
      <c r="LUC178" s="1"/>
      <c r="LUD178" s="1"/>
      <c r="LUE178" s="1"/>
      <c r="LUF178" s="1"/>
      <c r="LUG178" s="1"/>
      <c r="LUH178" s="1"/>
      <c r="LUI178" s="1"/>
      <c r="LUJ178" s="1"/>
      <c r="LUK178" s="1"/>
      <c r="LUL178" s="1"/>
      <c r="LUM178" s="1"/>
      <c r="LUN178" s="1"/>
      <c r="LUO178" s="1"/>
      <c r="LUP178" s="1"/>
      <c r="LUQ178" s="1"/>
      <c r="LUR178" s="1"/>
      <c r="LUS178" s="1"/>
      <c r="LUT178" s="1"/>
      <c r="LUU178" s="1"/>
      <c r="LUV178" s="1"/>
      <c r="LUW178" s="1"/>
      <c r="LUX178" s="1"/>
      <c r="LUY178" s="1"/>
      <c r="LUZ178" s="1"/>
      <c r="LVA178" s="1"/>
      <c r="LVB178" s="1"/>
      <c r="LVC178" s="1"/>
      <c r="LVD178" s="1"/>
      <c r="LVE178" s="1"/>
      <c r="LVF178" s="1"/>
      <c r="LVG178" s="1"/>
      <c r="LVH178" s="1"/>
      <c r="LVI178" s="1"/>
      <c r="LVJ178" s="1"/>
      <c r="LVK178" s="1"/>
      <c r="LVL178" s="1"/>
      <c r="LVM178" s="1"/>
      <c r="LVN178" s="1"/>
      <c r="LVO178" s="1"/>
      <c r="LVP178" s="1"/>
      <c r="LVQ178" s="1"/>
      <c r="LVR178" s="1"/>
      <c r="LVS178" s="1"/>
      <c r="LVT178" s="1"/>
      <c r="LVU178" s="1"/>
      <c r="LVV178" s="1"/>
      <c r="LVW178" s="1"/>
      <c r="LVX178" s="1"/>
      <c r="LVY178" s="1"/>
      <c r="LVZ178" s="1"/>
      <c r="LWA178" s="1"/>
      <c r="LWB178" s="1"/>
      <c r="LWC178" s="1"/>
      <c r="LWD178" s="1"/>
      <c r="LWE178" s="1"/>
      <c r="LWF178" s="1"/>
      <c r="LWG178" s="1"/>
      <c r="LWH178" s="1"/>
      <c r="LWI178" s="1"/>
      <c r="LWJ178" s="1"/>
      <c r="LWK178" s="1"/>
      <c r="LWL178" s="1"/>
      <c r="LWM178" s="1"/>
      <c r="LWN178" s="1"/>
      <c r="LWO178" s="1"/>
      <c r="LWP178" s="1"/>
      <c r="LWQ178" s="1"/>
      <c r="LWR178" s="1"/>
      <c r="LWS178" s="1"/>
      <c r="LWT178" s="1"/>
      <c r="LWU178" s="1"/>
      <c r="LWV178" s="1"/>
      <c r="LWW178" s="1"/>
      <c r="LWX178" s="1"/>
      <c r="LWY178" s="1"/>
      <c r="LWZ178" s="1"/>
      <c r="LXA178" s="1"/>
      <c r="LXB178" s="1"/>
      <c r="LXC178" s="1"/>
      <c r="LXD178" s="1"/>
      <c r="LXE178" s="1"/>
      <c r="LXF178" s="1"/>
      <c r="LXG178" s="1"/>
      <c r="LXH178" s="1"/>
      <c r="LXI178" s="1"/>
      <c r="LXJ178" s="1"/>
      <c r="LXK178" s="1"/>
      <c r="LXL178" s="1"/>
      <c r="LXM178" s="1"/>
      <c r="LXN178" s="1"/>
      <c r="LXO178" s="1"/>
      <c r="LXP178" s="1"/>
      <c r="LXQ178" s="1"/>
      <c r="LXR178" s="1"/>
      <c r="LXS178" s="1"/>
      <c r="LXT178" s="1"/>
      <c r="LXU178" s="1"/>
      <c r="LXV178" s="1"/>
      <c r="LXW178" s="1"/>
      <c r="LXX178" s="1"/>
      <c r="LXY178" s="1"/>
      <c r="LXZ178" s="1"/>
      <c r="LYA178" s="1"/>
      <c r="LYB178" s="1"/>
      <c r="LYC178" s="1"/>
      <c r="LYD178" s="1"/>
      <c r="LYE178" s="1"/>
      <c r="LYF178" s="1"/>
      <c r="LYG178" s="1"/>
      <c r="LYH178" s="1"/>
      <c r="LYI178" s="1"/>
      <c r="LYJ178" s="1"/>
      <c r="LYK178" s="1"/>
      <c r="LYL178" s="1"/>
      <c r="LYM178" s="1"/>
      <c r="LYN178" s="1"/>
      <c r="LYO178" s="1"/>
      <c r="LYP178" s="1"/>
      <c r="LYQ178" s="1"/>
      <c r="LYR178" s="1"/>
      <c r="LYS178" s="1"/>
      <c r="LYT178" s="1"/>
      <c r="LYU178" s="1"/>
      <c r="LYV178" s="1"/>
      <c r="LYW178" s="1"/>
      <c r="LYX178" s="1"/>
      <c r="LYY178" s="1"/>
      <c r="LYZ178" s="1"/>
      <c r="LZA178" s="1"/>
      <c r="LZB178" s="1"/>
      <c r="LZC178" s="1"/>
      <c r="LZD178" s="1"/>
      <c r="LZE178" s="1"/>
      <c r="LZF178" s="1"/>
      <c r="LZG178" s="1"/>
      <c r="LZH178" s="1"/>
      <c r="LZI178" s="1"/>
      <c r="LZJ178" s="1"/>
      <c r="LZK178" s="1"/>
      <c r="LZL178" s="1"/>
      <c r="LZM178" s="1"/>
      <c r="LZN178" s="1"/>
      <c r="LZO178" s="1"/>
      <c r="LZP178" s="1"/>
      <c r="LZQ178" s="1"/>
      <c r="LZR178" s="1"/>
      <c r="LZS178" s="1"/>
      <c r="LZT178" s="1"/>
      <c r="LZU178" s="1"/>
      <c r="LZV178" s="1"/>
      <c r="LZW178" s="1"/>
      <c r="LZX178" s="1"/>
      <c r="LZY178" s="1"/>
      <c r="LZZ178" s="1"/>
      <c r="MAA178" s="1"/>
      <c r="MAB178" s="1"/>
      <c r="MAC178" s="1"/>
      <c r="MAD178" s="1"/>
      <c r="MAE178" s="1"/>
      <c r="MAF178" s="1"/>
      <c r="MAG178" s="1"/>
      <c r="MAH178" s="1"/>
      <c r="MAI178" s="1"/>
      <c r="MAJ178" s="1"/>
      <c r="MAK178" s="1"/>
      <c r="MAL178" s="1"/>
      <c r="MAM178" s="1"/>
      <c r="MAN178" s="1"/>
      <c r="MAO178" s="1"/>
      <c r="MAP178" s="1"/>
      <c r="MAQ178" s="1"/>
      <c r="MAR178" s="1"/>
      <c r="MAS178" s="1"/>
      <c r="MAT178" s="1"/>
      <c r="MAU178" s="1"/>
      <c r="MAV178" s="1"/>
      <c r="MAW178" s="1"/>
      <c r="MAX178" s="1"/>
      <c r="MAY178" s="1"/>
      <c r="MAZ178" s="1"/>
      <c r="MBA178" s="1"/>
      <c r="MBB178" s="1"/>
      <c r="MBC178" s="1"/>
      <c r="MBD178" s="1"/>
      <c r="MBE178" s="1"/>
      <c r="MBF178" s="1"/>
      <c r="MBG178" s="1"/>
      <c r="MBH178" s="1"/>
      <c r="MBI178" s="1"/>
      <c r="MBJ178" s="1"/>
      <c r="MBK178" s="1"/>
      <c r="MBL178" s="1"/>
      <c r="MBM178" s="1"/>
      <c r="MBN178" s="1"/>
      <c r="MBO178" s="1"/>
      <c r="MBP178" s="1"/>
      <c r="MBQ178" s="1"/>
      <c r="MBR178" s="1"/>
      <c r="MBS178" s="1"/>
      <c r="MBT178" s="1"/>
      <c r="MBU178" s="1"/>
      <c r="MBV178" s="1"/>
      <c r="MBW178" s="1"/>
      <c r="MBX178" s="1"/>
      <c r="MBY178" s="1"/>
      <c r="MBZ178" s="1"/>
      <c r="MCA178" s="1"/>
      <c r="MCB178" s="1"/>
      <c r="MCC178" s="1"/>
      <c r="MCD178" s="1"/>
      <c r="MCE178" s="1"/>
      <c r="MCF178" s="1"/>
      <c r="MCG178" s="1"/>
      <c r="MCH178" s="1"/>
      <c r="MCI178" s="1"/>
      <c r="MCJ178" s="1"/>
      <c r="MCK178" s="1"/>
      <c r="MCL178" s="1"/>
      <c r="MCM178" s="1"/>
      <c r="MCN178" s="1"/>
      <c r="MCO178" s="1"/>
      <c r="MCP178" s="1"/>
      <c r="MCQ178" s="1"/>
      <c r="MCR178" s="1"/>
      <c r="MCS178" s="1"/>
      <c r="MCT178" s="1"/>
      <c r="MCU178" s="1"/>
      <c r="MCV178" s="1"/>
      <c r="MCW178" s="1"/>
      <c r="MCX178" s="1"/>
      <c r="MCY178" s="1"/>
      <c r="MCZ178" s="1"/>
      <c r="MDA178" s="1"/>
      <c r="MDB178" s="1"/>
      <c r="MDC178" s="1"/>
      <c r="MDD178" s="1"/>
      <c r="MDE178" s="1"/>
      <c r="MDF178" s="1"/>
      <c r="MDG178" s="1"/>
      <c r="MDH178" s="1"/>
      <c r="MDI178" s="1"/>
      <c r="MDJ178" s="1"/>
      <c r="MDK178" s="1"/>
      <c r="MDL178" s="1"/>
      <c r="MDM178" s="1"/>
      <c r="MDN178" s="1"/>
      <c r="MDO178" s="1"/>
      <c r="MDP178" s="1"/>
      <c r="MDQ178" s="1"/>
      <c r="MDR178" s="1"/>
      <c r="MDS178" s="1"/>
      <c r="MDT178" s="1"/>
      <c r="MDU178" s="1"/>
      <c r="MDV178" s="1"/>
      <c r="MDW178" s="1"/>
      <c r="MDX178" s="1"/>
      <c r="MDY178" s="1"/>
      <c r="MDZ178" s="1"/>
      <c r="MEA178" s="1"/>
      <c r="MEB178" s="1"/>
      <c r="MEC178" s="1"/>
      <c r="MED178" s="1"/>
      <c r="MEE178" s="1"/>
      <c r="MEF178" s="1"/>
      <c r="MEG178" s="1"/>
      <c r="MEH178" s="1"/>
      <c r="MEI178" s="1"/>
      <c r="MEJ178" s="1"/>
      <c r="MEK178" s="1"/>
      <c r="MEL178" s="1"/>
      <c r="MEM178" s="1"/>
      <c r="MEN178" s="1"/>
      <c r="MEO178" s="1"/>
      <c r="MEP178" s="1"/>
      <c r="MEQ178" s="1"/>
      <c r="MER178" s="1"/>
      <c r="MES178" s="1"/>
      <c r="MET178" s="1"/>
      <c r="MEU178" s="1"/>
      <c r="MEV178" s="1"/>
      <c r="MEW178" s="1"/>
      <c r="MEX178" s="1"/>
      <c r="MEY178" s="1"/>
      <c r="MEZ178" s="1"/>
      <c r="MFA178" s="1"/>
      <c r="MFB178" s="1"/>
      <c r="MFC178" s="1"/>
      <c r="MFD178" s="1"/>
      <c r="MFE178" s="1"/>
      <c r="MFF178" s="1"/>
      <c r="MFG178" s="1"/>
      <c r="MFH178" s="1"/>
      <c r="MFI178" s="1"/>
      <c r="MFJ178" s="1"/>
      <c r="MFK178" s="1"/>
      <c r="MFL178" s="1"/>
      <c r="MFM178" s="1"/>
      <c r="MFN178" s="1"/>
      <c r="MFO178" s="1"/>
      <c r="MFP178" s="1"/>
      <c r="MFQ178" s="1"/>
      <c r="MFR178" s="1"/>
      <c r="MFS178" s="1"/>
      <c r="MFT178" s="1"/>
      <c r="MFU178" s="1"/>
      <c r="MFV178" s="1"/>
      <c r="MFW178" s="1"/>
      <c r="MFX178" s="1"/>
      <c r="MFY178" s="1"/>
      <c r="MFZ178" s="1"/>
      <c r="MGA178" s="1"/>
      <c r="MGB178" s="1"/>
      <c r="MGC178" s="1"/>
      <c r="MGD178" s="1"/>
      <c r="MGE178" s="1"/>
      <c r="MGF178" s="1"/>
      <c r="MGG178" s="1"/>
      <c r="MGH178" s="1"/>
      <c r="MGI178" s="1"/>
      <c r="MGJ178" s="1"/>
      <c r="MGK178" s="1"/>
      <c r="MGL178" s="1"/>
      <c r="MGM178" s="1"/>
      <c r="MGN178" s="1"/>
      <c r="MGO178" s="1"/>
      <c r="MGP178" s="1"/>
      <c r="MGQ178" s="1"/>
      <c r="MGR178" s="1"/>
      <c r="MGS178" s="1"/>
      <c r="MGT178" s="1"/>
      <c r="MGU178" s="1"/>
      <c r="MGV178" s="1"/>
      <c r="MGW178" s="1"/>
      <c r="MGX178" s="1"/>
      <c r="MGY178" s="1"/>
      <c r="MGZ178" s="1"/>
      <c r="MHA178" s="1"/>
      <c r="MHB178" s="1"/>
      <c r="MHC178" s="1"/>
      <c r="MHD178" s="1"/>
      <c r="MHE178" s="1"/>
      <c r="MHF178" s="1"/>
      <c r="MHG178" s="1"/>
      <c r="MHH178" s="1"/>
      <c r="MHI178" s="1"/>
      <c r="MHJ178" s="1"/>
      <c r="MHK178" s="1"/>
      <c r="MHL178" s="1"/>
      <c r="MHM178" s="1"/>
      <c r="MHN178" s="1"/>
      <c r="MHO178" s="1"/>
      <c r="MHP178" s="1"/>
      <c r="MHQ178" s="1"/>
      <c r="MHR178" s="1"/>
      <c r="MHS178" s="1"/>
      <c r="MHT178" s="1"/>
      <c r="MHU178" s="1"/>
      <c r="MHV178" s="1"/>
      <c r="MHW178" s="1"/>
      <c r="MHX178" s="1"/>
      <c r="MHY178" s="1"/>
      <c r="MHZ178" s="1"/>
      <c r="MIA178" s="1"/>
      <c r="MIB178" s="1"/>
      <c r="MIC178" s="1"/>
      <c r="MID178" s="1"/>
      <c r="MIE178" s="1"/>
      <c r="MIF178" s="1"/>
      <c r="MIG178" s="1"/>
      <c r="MIH178" s="1"/>
      <c r="MII178" s="1"/>
      <c r="MIJ178" s="1"/>
      <c r="MIK178" s="1"/>
      <c r="MIL178" s="1"/>
      <c r="MIM178" s="1"/>
      <c r="MIN178" s="1"/>
      <c r="MIO178" s="1"/>
      <c r="MIP178" s="1"/>
      <c r="MIQ178" s="1"/>
      <c r="MIR178" s="1"/>
      <c r="MIS178" s="1"/>
      <c r="MIT178" s="1"/>
      <c r="MIU178" s="1"/>
      <c r="MIV178" s="1"/>
      <c r="MIW178" s="1"/>
      <c r="MIX178" s="1"/>
      <c r="MIY178" s="1"/>
      <c r="MIZ178" s="1"/>
      <c r="MJA178" s="1"/>
      <c r="MJB178" s="1"/>
      <c r="MJC178" s="1"/>
      <c r="MJD178" s="1"/>
      <c r="MJE178" s="1"/>
      <c r="MJF178" s="1"/>
      <c r="MJG178" s="1"/>
      <c r="MJH178" s="1"/>
      <c r="MJI178" s="1"/>
      <c r="MJJ178" s="1"/>
      <c r="MJK178" s="1"/>
      <c r="MJL178" s="1"/>
      <c r="MJM178" s="1"/>
      <c r="MJN178" s="1"/>
      <c r="MJO178" s="1"/>
      <c r="MJP178" s="1"/>
      <c r="MJQ178" s="1"/>
      <c r="MJR178" s="1"/>
      <c r="MJS178" s="1"/>
      <c r="MJT178" s="1"/>
      <c r="MJU178" s="1"/>
      <c r="MJV178" s="1"/>
      <c r="MJW178" s="1"/>
      <c r="MJX178" s="1"/>
      <c r="MJY178" s="1"/>
      <c r="MJZ178" s="1"/>
      <c r="MKA178" s="1"/>
      <c r="MKB178" s="1"/>
      <c r="MKC178" s="1"/>
      <c r="MKD178" s="1"/>
      <c r="MKE178" s="1"/>
      <c r="MKF178" s="1"/>
      <c r="MKG178" s="1"/>
      <c r="MKH178" s="1"/>
      <c r="MKI178" s="1"/>
      <c r="MKJ178" s="1"/>
      <c r="MKK178" s="1"/>
      <c r="MKL178" s="1"/>
      <c r="MKM178" s="1"/>
      <c r="MKN178" s="1"/>
      <c r="MKO178" s="1"/>
      <c r="MKP178" s="1"/>
      <c r="MKQ178" s="1"/>
      <c r="MKR178" s="1"/>
      <c r="MKS178" s="1"/>
      <c r="MKT178" s="1"/>
      <c r="MKU178" s="1"/>
      <c r="MKV178" s="1"/>
      <c r="MKW178" s="1"/>
      <c r="MKX178" s="1"/>
      <c r="MKY178" s="1"/>
      <c r="MKZ178" s="1"/>
      <c r="MLA178" s="1"/>
      <c r="MLB178" s="1"/>
      <c r="MLC178" s="1"/>
      <c r="MLD178" s="1"/>
      <c r="MLE178" s="1"/>
      <c r="MLF178" s="1"/>
      <c r="MLG178" s="1"/>
      <c r="MLH178" s="1"/>
      <c r="MLI178" s="1"/>
      <c r="MLJ178" s="1"/>
      <c r="MLK178" s="1"/>
      <c r="MLL178" s="1"/>
      <c r="MLM178" s="1"/>
      <c r="MLN178" s="1"/>
      <c r="MLO178" s="1"/>
      <c r="MLP178" s="1"/>
      <c r="MLQ178" s="1"/>
      <c r="MLR178" s="1"/>
      <c r="MLS178" s="1"/>
      <c r="MLT178" s="1"/>
      <c r="MLU178" s="1"/>
      <c r="MLV178" s="1"/>
      <c r="MLW178" s="1"/>
      <c r="MLX178" s="1"/>
      <c r="MLY178" s="1"/>
      <c r="MLZ178" s="1"/>
      <c r="MMA178" s="1"/>
      <c r="MMB178" s="1"/>
      <c r="MMC178" s="1"/>
      <c r="MMD178" s="1"/>
      <c r="MME178" s="1"/>
      <c r="MMF178" s="1"/>
      <c r="MMG178" s="1"/>
      <c r="MMH178" s="1"/>
      <c r="MMI178" s="1"/>
      <c r="MMJ178" s="1"/>
      <c r="MMK178" s="1"/>
      <c r="MML178" s="1"/>
      <c r="MMM178" s="1"/>
      <c r="MMN178" s="1"/>
      <c r="MMO178" s="1"/>
      <c r="MMP178" s="1"/>
      <c r="MMQ178" s="1"/>
      <c r="MMR178" s="1"/>
      <c r="MMS178" s="1"/>
      <c r="MMT178" s="1"/>
      <c r="MMU178" s="1"/>
      <c r="MMV178" s="1"/>
      <c r="MMW178" s="1"/>
      <c r="MMX178" s="1"/>
      <c r="MMY178" s="1"/>
      <c r="MMZ178" s="1"/>
      <c r="MNA178" s="1"/>
      <c r="MNB178" s="1"/>
      <c r="MNC178" s="1"/>
      <c r="MND178" s="1"/>
      <c r="MNE178" s="1"/>
      <c r="MNF178" s="1"/>
      <c r="MNG178" s="1"/>
      <c r="MNH178" s="1"/>
      <c r="MNI178" s="1"/>
      <c r="MNJ178" s="1"/>
      <c r="MNK178" s="1"/>
      <c r="MNL178" s="1"/>
      <c r="MNM178" s="1"/>
      <c r="MNN178" s="1"/>
      <c r="MNO178" s="1"/>
      <c r="MNP178" s="1"/>
      <c r="MNQ178" s="1"/>
      <c r="MNR178" s="1"/>
      <c r="MNS178" s="1"/>
      <c r="MNT178" s="1"/>
      <c r="MNU178" s="1"/>
      <c r="MNV178" s="1"/>
      <c r="MNW178" s="1"/>
      <c r="MNX178" s="1"/>
      <c r="MNY178" s="1"/>
      <c r="MNZ178" s="1"/>
      <c r="MOA178" s="1"/>
      <c r="MOB178" s="1"/>
      <c r="MOC178" s="1"/>
      <c r="MOD178" s="1"/>
      <c r="MOE178" s="1"/>
      <c r="MOF178" s="1"/>
      <c r="MOG178" s="1"/>
      <c r="MOH178" s="1"/>
      <c r="MOI178" s="1"/>
      <c r="MOJ178" s="1"/>
      <c r="MOK178" s="1"/>
      <c r="MOL178" s="1"/>
      <c r="MOM178" s="1"/>
      <c r="MON178" s="1"/>
      <c r="MOO178" s="1"/>
      <c r="MOP178" s="1"/>
      <c r="MOQ178" s="1"/>
      <c r="MOR178" s="1"/>
      <c r="MOS178" s="1"/>
      <c r="MOT178" s="1"/>
      <c r="MOU178" s="1"/>
      <c r="MOV178" s="1"/>
      <c r="MOW178" s="1"/>
      <c r="MOX178" s="1"/>
      <c r="MOY178" s="1"/>
      <c r="MOZ178" s="1"/>
      <c r="MPA178" s="1"/>
      <c r="MPB178" s="1"/>
      <c r="MPC178" s="1"/>
      <c r="MPD178" s="1"/>
      <c r="MPE178" s="1"/>
      <c r="MPF178" s="1"/>
      <c r="MPG178" s="1"/>
      <c r="MPH178" s="1"/>
      <c r="MPI178" s="1"/>
      <c r="MPJ178" s="1"/>
      <c r="MPK178" s="1"/>
      <c r="MPL178" s="1"/>
      <c r="MPM178" s="1"/>
      <c r="MPN178" s="1"/>
      <c r="MPO178" s="1"/>
      <c r="MPP178" s="1"/>
      <c r="MPQ178" s="1"/>
      <c r="MPR178" s="1"/>
      <c r="MPS178" s="1"/>
      <c r="MPT178" s="1"/>
      <c r="MPU178" s="1"/>
      <c r="MPV178" s="1"/>
      <c r="MPW178" s="1"/>
      <c r="MPX178" s="1"/>
      <c r="MPY178" s="1"/>
      <c r="MPZ178" s="1"/>
      <c r="MQA178" s="1"/>
      <c r="MQB178" s="1"/>
      <c r="MQC178" s="1"/>
      <c r="MQD178" s="1"/>
      <c r="MQE178" s="1"/>
      <c r="MQF178" s="1"/>
      <c r="MQG178" s="1"/>
      <c r="MQH178" s="1"/>
      <c r="MQI178" s="1"/>
      <c r="MQJ178" s="1"/>
      <c r="MQK178" s="1"/>
      <c r="MQL178" s="1"/>
      <c r="MQM178" s="1"/>
      <c r="MQN178" s="1"/>
      <c r="MQO178" s="1"/>
      <c r="MQP178" s="1"/>
      <c r="MQQ178" s="1"/>
      <c r="MQR178" s="1"/>
      <c r="MQS178" s="1"/>
      <c r="MQT178" s="1"/>
      <c r="MQU178" s="1"/>
      <c r="MQV178" s="1"/>
      <c r="MQW178" s="1"/>
      <c r="MQX178" s="1"/>
      <c r="MQY178" s="1"/>
      <c r="MQZ178" s="1"/>
      <c r="MRA178" s="1"/>
      <c r="MRB178" s="1"/>
      <c r="MRC178" s="1"/>
      <c r="MRD178" s="1"/>
      <c r="MRE178" s="1"/>
      <c r="MRF178" s="1"/>
      <c r="MRG178" s="1"/>
      <c r="MRH178" s="1"/>
      <c r="MRI178" s="1"/>
      <c r="MRJ178" s="1"/>
      <c r="MRK178" s="1"/>
      <c r="MRL178" s="1"/>
      <c r="MRM178" s="1"/>
      <c r="MRN178" s="1"/>
      <c r="MRO178" s="1"/>
      <c r="MRP178" s="1"/>
      <c r="MRQ178" s="1"/>
      <c r="MRR178" s="1"/>
      <c r="MRS178" s="1"/>
      <c r="MRT178" s="1"/>
      <c r="MRU178" s="1"/>
      <c r="MRV178" s="1"/>
      <c r="MRW178" s="1"/>
      <c r="MRX178" s="1"/>
      <c r="MRY178" s="1"/>
      <c r="MRZ178" s="1"/>
      <c r="MSA178" s="1"/>
      <c r="MSB178" s="1"/>
      <c r="MSC178" s="1"/>
      <c r="MSD178" s="1"/>
      <c r="MSE178" s="1"/>
      <c r="MSF178" s="1"/>
      <c r="MSG178" s="1"/>
      <c r="MSH178" s="1"/>
      <c r="MSI178" s="1"/>
      <c r="MSJ178" s="1"/>
      <c r="MSK178" s="1"/>
      <c r="MSL178" s="1"/>
      <c r="MSM178" s="1"/>
      <c r="MSN178" s="1"/>
      <c r="MSO178" s="1"/>
      <c r="MSP178" s="1"/>
      <c r="MSQ178" s="1"/>
      <c r="MSR178" s="1"/>
      <c r="MSS178" s="1"/>
      <c r="MST178" s="1"/>
      <c r="MSU178" s="1"/>
      <c r="MSV178" s="1"/>
      <c r="MSW178" s="1"/>
      <c r="MSX178" s="1"/>
      <c r="MSY178" s="1"/>
      <c r="MSZ178" s="1"/>
      <c r="MTA178" s="1"/>
      <c r="MTB178" s="1"/>
      <c r="MTC178" s="1"/>
      <c r="MTD178" s="1"/>
      <c r="MTE178" s="1"/>
      <c r="MTF178" s="1"/>
      <c r="MTG178" s="1"/>
      <c r="MTH178" s="1"/>
      <c r="MTI178" s="1"/>
      <c r="MTJ178" s="1"/>
      <c r="MTK178" s="1"/>
      <c r="MTL178" s="1"/>
      <c r="MTM178" s="1"/>
      <c r="MTN178" s="1"/>
      <c r="MTO178" s="1"/>
      <c r="MTP178" s="1"/>
      <c r="MTQ178" s="1"/>
      <c r="MTR178" s="1"/>
      <c r="MTS178" s="1"/>
      <c r="MTT178" s="1"/>
      <c r="MTU178" s="1"/>
      <c r="MTV178" s="1"/>
      <c r="MTW178" s="1"/>
      <c r="MTX178" s="1"/>
      <c r="MTY178" s="1"/>
      <c r="MTZ178" s="1"/>
      <c r="MUA178" s="1"/>
      <c r="MUB178" s="1"/>
      <c r="MUC178" s="1"/>
      <c r="MUD178" s="1"/>
      <c r="MUE178" s="1"/>
      <c r="MUF178" s="1"/>
      <c r="MUG178" s="1"/>
      <c r="MUH178" s="1"/>
      <c r="MUI178" s="1"/>
      <c r="MUJ178" s="1"/>
      <c r="MUK178" s="1"/>
      <c r="MUL178" s="1"/>
      <c r="MUM178" s="1"/>
      <c r="MUN178" s="1"/>
      <c r="MUO178" s="1"/>
      <c r="MUP178" s="1"/>
      <c r="MUQ178" s="1"/>
      <c r="MUR178" s="1"/>
      <c r="MUS178" s="1"/>
      <c r="MUT178" s="1"/>
      <c r="MUU178" s="1"/>
      <c r="MUV178" s="1"/>
      <c r="MUW178" s="1"/>
      <c r="MUX178" s="1"/>
      <c r="MUY178" s="1"/>
      <c r="MUZ178" s="1"/>
      <c r="MVA178" s="1"/>
      <c r="MVB178" s="1"/>
      <c r="MVC178" s="1"/>
      <c r="MVD178" s="1"/>
      <c r="MVE178" s="1"/>
      <c r="MVF178" s="1"/>
      <c r="MVG178" s="1"/>
      <c r="MVH178" s="1"/>
      <c r="MVI178" s="1"/>
      <c r="MVJ178" s="1"/>
      <c r="MVK178" s="1"/>
      <c r="MVL178" s="1"/>
      <c r="MVM178" s="1"/>
      <c r="MVN178" s="1"/>
      <c r="MVO178" s="1"/>
      <c r="MVP178" s="1"/>
      <c r="MVQ178" s="1"/>
      <c r="MVR178" s="1"/>
      <c r="MVS178" s="1"/>
      <c r="MVT178" s="1"/>
      <c r="MVU178" s="1"/>
      <c r="MVV178" s="1"/>
      <c r="MVW178" s="1"/>
      <c r="MVX178" s="1"/>
      <c r="MVY178" s="1"/>
      <c r="MVZ178" s="1"/>
      <c r="MWA178" s="1"/>
      <c r="MWB178" s="1"/>
      <c r="MWC178" s="1"/>
      <c r="MWD178" s="1"/>
      <c r="MWE178" s="1"/>
      <c r="MWF178" s="1"/>
      <c r="MWG178" s="1"/>
      <c r="MWH178" s="1"/>
      <c r="MWI178" s="1"/>
      <c r="MWJ178" s="1"/>
      <c r="MWK178" s="1"/>
      <c r="MWL178" s="1"/>
      <c r="MWM178" s="1"/>
      <c r="MWN178" s="1"/>
      <c r="MWO178" s="1"/>
      <c r="MWP178" s="1"/>
      <c r="MWQ178" s="1"/>
      <c r="MWR178" s="1"/>
      <c r="MWS178" s="1"/>
      <c r="MWT178" s="1"/>
      <c r="MWU178" s="1"/>
      <c r="MWV178" s="1"/>
      <c r="MWW178" s="1"/>
      <c r="MWX178" s="1"/>
      <c r="MWY178" s="1"/>
      <c r="MWZ178" s="1"/>
      <c r="MXA178" s="1"/>
      <c r="MXB178" s="1"/>
      <c r="MXC178" s="1"/>
      <c r="MXD178" s="1"/>
      <c r="MXE178" s="1"/>
      <c r="MXF178" s="1"/>
      <c r="MXG178" s="1"/>
      <c r="MXH178" s="1"/>
      <c r="MXI178" s="1"/>
      <c r="MXJ178" s="1"/>
      <c r="MXK178" s="1"/>
      <c r="MXL178" s="1"/>
      <c r="MXM178" s="1"/>
      <c r="MXN178" s="1"/>
      <c r="MXO178" s="1"/>
      <c r="MXP178" s="1"/>
      <c r="MXQ178" s="1"/>
      <c r="MXR178" s="1"/>
      <c r="MXS178" s="1"/>
      <c r="MXT178" s="1"/>
      <c r="MXU178" s="1"/>
      <c r="MXV178" s="1"/>
      <c r="MXW178" s="1"/>
      <c r="MXX178" s="1"/>
      <c r="MXY178" s="1"/>
      <c r="MXZ178" s="1"/>
      <c r="MYA178" s="1"/>
      <c r="MYB178" s="1"/>
      <c r="MYC178" s="1"/>
      <c r="MYD178" s="1"/>
      <c r="MYE178" s="1"/>
      <c r="MYF178" s="1"/>
      <c r="MYG178" s="1"/>
      <c r="MYH178" s="1"/>
      <c r="MYI178" s="1"/>
      <c r="MYJ178" s="1"/>
      <c r="MYK178" s="1"/>
      <c r="MYL178" s="1"/>
      <c r="MYM178" s="1"/>
      <c r="MYN178" s="1"/>
      <c r="MYO178" s="1"/>
      <c r="MYP178" s="1"/>
      <c r="MYQ178" s="1"/>
      <c r="MYR178" s="1"/>
      <c r="MYS178" s="1"/>
      <c r="MYT178" s="1"/>
      <c r="MYU178" s="1"/>
      <c r="MYV178" s="1"/>
      <c r="MYW178" s="1"/>
      <c r="MYX178" s="1"/>
      <c r="MYY178" s="1"/>
      <c r="MYZ178" s="1"/>
      <c r="MZA178" s="1"/>
      <c r="MZB178" s="1"/>
      <c r="MZC178" s="1"/>
      <c r="MZD178" s="1"/>
      <c r="MZE178" s="1"/>
      <c r="MZF178" s="1"/>
      <c r="MZG178" s="1"/>
      <c r="MZH178" s="1"/>
      <c r="MZI178" s="1"/>
      <c r="MZJ178" s="1"/>
      <c r="MZK178" s="1"/>
      <c r="MZL178" s="1"/>
      <c r="MZM178" s="1"/>
      <c r="MZN178" s="1"/>
      <c r="MZO178" s="1"/>
      <c r="MZP178" s="1"/>
      <c r="MZQ178" s="1"/>
      <c r="MZR178" s="1"/>
      <c r="MZS178" s="1"/>
      <c r="MZT178" s="1"/>
      <c r="MZU178" s="1"/>
      <c r="MZV178" s="1"/>
      <c r="MZW178" s="1"/>
      <c r="MZX178" s="1"/>
      <c r="MZY178" s="1"/>
      <c r="MZZ178" s="1"/>
      <c r="NAA178" s="1"/>
      <c r="NAB178" s="1"/>
      <c r="NAC178" s="1"/>
      <c r="NAD178" s="1"/>
      <c r="NAE178" s="1"/>
      <c r="NAF178" s="1"/>
      <c r="NAG178" s="1"/>
      <c r="NAH178" s="1"/>
      <c r="NAI178" s="1"/>
      <c r="NAJ178" s="1"/>
      <c r="NAK178" s="1"/>
      <c r="NAL178" s="1"/>
      <c r="NAM178" s="1"/>
      <c r="NAN178" s="1"/>
      <c r="NAO178" s="1"/>
      <c r="NAP178" s="1"/>
      <c r="NAQ178" s="1"/>
      <c r="NAR178" s="1"/>
      <c r="NAS178" s="1"/>
      <c r="NAT178" s="1"/>
      <c r="NAU178" s="1"/>
      <c r="NAV178" s="1"/>
      <c r="NAW178" s="1"/>
      <c r="NAX178" s="1"/>
      <c r="NAY178" s="1"/>
      <c r="NAZ178" s="1"/>
      <c r="NBA178" s="1"/>
      <c r="NBB178" s="1"/>
      <c r="NBC178" s="1"/>
      <c r="NBD178" s="1"/>
      <c r="NBE178" s="1"/>
      <c r="NBF178" s="1"/>
      <c r="NBG178" s="1"/>
      <c r="NBH178" s="1"/>
      <c r="NBI178" s="1"/>
      <c r="NBJ178" s="1"/>
      <c r="NBK178" s="1"/>
      <c r="NBL178" s="1"/>
      <c r="NBM178" s="1"/>
      <c r="NBN178" s="1"/>
      <c r="NBO178" s="1"/>
      <c r="NBP178" s="1"/>
      <c r="NBQ178" s="1"/>
      <c r="NBR178" s="1"/>
      <c r="NBS178" s="1"/>
      <c r="NBT178" s="1"/>
      <c r="NBU178" s="1"/>
      <c r="NBV178" s="1"/>
      <c r="NBW178" s="1"/>
      <c r="NBX178" s="1"/>
      <c r="NBY178" s="1"/>
      <c r="NBZ178" s="1"/>
      <c r="NCA178" s="1"/>
      <c r="NCB178" s="1"/>
      <c r="NCC178" s="1"/>
      <c r="NCD178" s="1"/>
      <c r="NCE178" s="1"/>
      <c r="NCF178" s="1"/>
      <c r="NCG178" s="1"/>
      <c r="NCH178" s="1"/>
      <c r="NCI178" s="1"/>
      <c r="NCJ178" s="1"/>
      <c r="NCK178" s="1"/>
      <c r="NCL178" s="1"/>
      <c r="NCM178" s="1"/>
      <c r="NCN178" s="1"/>
      <c r="NCO178" s="1"/>
      <c r="NCP178" s="1"/>
      <c r="NCQ178" s="1"/>
      <c r="NCR178" s="1"/>
      <c r="NCS178" s="1"/>
      <c r="NCT178" s="1"/>
      <c r="NCU178" s="1"/>
      <c r="NCV178" s="1"/>
      <c r="NCW178" s="1"/>
      <c r="NCX178" s="1"/>
      <c r="NCY178" s="1"/>
      <c r="NCZ178" s="1"/>
      <c r="NDA178" s="1"/>
      <c r="NDB178" s="1"/>
      <c r="NDC178" s="1"/>
      <c r="NDD178" s="1"/>
      <c r="NDE178" s="1"/>
      <c r="NDF178" s="1"/>
      <c r="NDG178" s="1"/>
      <c r="NDH178" s="1"/>
      <c r="NDI178" s="1"/>
      <c r="NDJ178" s="1"/>
      <c r="NDK178" s="1"/>
      <c r="NDL178" s="1"/>
      <c r="NDM178" s="1"/>
      <c r="NDN178" s="1"/>
      <c r="NDO178" s="1"/>
      <c r="NDP178" s="1"/>
      <c r="NDQ178" s="1"/>
      <c r="NDR178" s="1"/>
      <c r="NDS178" s="1"/>
      <c r="NDT178" s="1"/>
      <c r="NDU178" s="1"/>
      <c r="NDV178" s="1"/>
      <c r="NDW178" s="1"/>
      <c r="NDX178" s="1"/>
      <c r="NDY178" s="1"/>
      <c r="NDZ178" s="1"/>
      <c r="NEA178" s="1"/>
      <c r="NEB178" s="1"/>
      <c r="NEC178" s="1"/>
      <c r="NED178" s="1"/>
      <c r="NEE178" s="1"/>
      <c r="NEF178" s="1"/>
      <c r="NEG178" s="1"/>
      <c r="NEH178" s="1"/>
      <c r="NEI178" s="1"/>
      <c r="NEJ178" s="1"/>
      <c r="NEK178" s="1"/>
      <c r="NEL178" s="1"/>
      <c r="NEM178" s="1"/>
      <c r="NEN178" s="1"/>
      <c r="NEO178" s="1"/>
      <c r="NEP178" s="1"/>
      <c r="NEQ178" s="1"/>
      <c r="NER178" s="1"/>
      <c r="NES178" s="1"/>
      <c r="NET178" s="1"/>
      <c r="NEU178" s="1"/>
      <c r="NEV178" s="1"/>
      <c r="NEW178" s="1"/>
      <c r="NEX178" s="1"/>
      <c r="NEY178" s="1"/>
      <c r="NEZ178" s="1"/>
      <c r="NFA178" s="1"/>
      <c r="NFB178" s="1"/>
      <c r="NFC178" s="1"/>
      <c r="NFD178" s="1"/>
      <c r="NFE178" s="1"/>
      <c r="NFF178" s="1"/>
      <c r="NFG178" s="1"/>
      <c r="NFH178" s="1"/>
      <c r="NFI178" s="1"/>
      <c r="NFJ178" s="1"/>
      <c r="NFK178" s="1"/>
      <c r="NFL178" s="1"/>
      <c r="NFM178" s="1"/>
      <c r="NFN178" s="1"/>
      <c r="NFO178" s="1"/>
      <c r="NFP178" s="1"/>
      <c r="NFQ178" s="1"/>
      <c r="NFR178" s="1"/>
      <c r="NFS178" s="1"/>
      <c r="NFT178" s="1"/>
      <c r="NFU178" s="1"/>
      <c r="NFV178" s="1"/>
      <c r="NFW178" s="1"/>
      <c r="NFX178" s="1"/>
      <c r="NFY178" s="1"/>
      <c r="NFZ178" s="1"/>
      <c r="NGA178" s="1"/>
      <c r="NGB178" s="1"/>
      <c r="NGC178" s="1"/>
      <c r="NGD178" s="1"/>
      <c r="NGE178" s="1"/>
      <c r="NGF178" s="1"/>
      <c r="NGG178" s="1"/>
      <c r="NGH178" s="1"/>
      <c r="NGI178" s="1"/>
      <c r="NGJ178" s="1"/>
      <c r="NGK178" s="1"/>
      <c r="NGL178" s="1"/>
      <c r="NGM178" s="1"/>
      <c r="NGN178" s="1"/>
      <c r="NGO178" s="1"/>
      <c r="NGP178" s="1"/>
      <c r="NGQ178" s="1"/>
      <c r="NGR178" s="1"/>
      <c r="NGS178" s="1"/>
      <c r="NGT178" s="1"/>
      <c r="NGU178" s="1"/>
      <c r="NGV178" s="1"/>
      <c r="NGW178" s="1"/>
      <c r="NGX178" s="1"/>
      <c r="NGY178" s="1"/>
      <c r="NGZ178" s="1"/>
      <c r="NHA178" s="1"/>
      <c r="NHB178" s="1"/>
      <c r="NHC178" s="1"/>
      <c r="NHD178" s="1"/>
      <c r="NHE178" s="1"/>
      <c r="NHF178" s="1"/>
      <c r="NHG178" s="1"/>
      <c r="NHH178" s="1"/>
      <c r="NHI178" s="1"/>
      <c r="NHJ178" s="1"/>
      <c r="NHK178" s="1"/>
      <c r="NHL178" s="1"/>
      <c r="NHM178" s="1"/>
      <c r="NHN178" s="1"/>
      <c r="NHO178" s="1"/>
      <c r="NHP178" s="1"/>
      <c r="NHQ178" s="1"/>
      <c r="NHR178" s="1"/>
      <c r="NHS178" s="1"/>
      <c r="NHT178" s="1"/>
      <c r="NHU178" s="1"/>
      <c r="NHV178" s="1"/>
      <c r="NHW178" s="1"/>
      <c r="NHX178" s="1"/>
      <c r="NHY178" s="1"/>
      <c r="NHZ178" s="1"/>
      <c r="NIA178" s="1"/>
      <c r="NIB178" s="1"/>
      <c r="NIC178" s="1"/>
      <c r="NID178" s="1"/>
      <c r="NIE178" s="1"/>
      <c r="NIF178" s="1"/>
      <c r="NIG178" s="1"/>
      <c r="NIH178" s="1"/>
      <c r="NII178" s="1"/>
      <c r="NIJ178" s="1"/>
      <c r="NIK178" s="1"/>
      <c r="NIL178" s="1"/>
      <c r="NIM178" s="1"/>
      <c r="NIN178" s="1"/>
      <c r="NIO178" s="1"/>
      <c r="NIP178" s="1"/>
      <c r="NIQ178" s="1"/>
      <c r="NIR178" s="1"/>
      <c r="NIS178" s="1"/>
      <c r="NIT178" s="1"/>
      <c r="NIU178" s="1"/>
      <c r="NIV178" s="1"/>
      <c r="NIW178" s="1"/>
      <c r="NIX178" s="1"/>
      <c r="NIY178" s="1"/>
      <c r="NIZ178" s="1"/>
      <c r="NJA178" s="1"/>
      <c r="NJB178" s="1"/>
      <c r="NJC178" s="1"/>
      <c r="NJD178" s="1"/>
      <c r="NJE178" s="1"/>
      <c r="NJF178" s="1"/>
      <c r="NJG178" s="1"/>
      <c r="NJH178" s="1"/>
      <c r="NJI178" s="1"/>
      <c r="NJJ178" s="1"/>
      <c r="NJK178" s="1"/>
      <c r="NJL178" s="1"/>
      <c r="NJM178" s="1"/>
      <c r="NJN178" s="1"/>
      <c r="NJO178" s="1"/>
      <c r="NJP178" s="1"/>
      <c r="NJQ178" s="1"/>
      <c r="NJR178" s="1"/>
      <c r="NJS178" s="1"/>
      <c r="NJT178" s="1"/>
      <c r="NJU178" s="1"/>
      <c r="NJV178" s="1"/>
      <c r="NJW178" s="1"/>
      <c r="NJX178" s="1"/>
      <c r="NJY178" s="1"/>
      <c r="NJZ178" s="1"/>
      <c r="NKA178" s="1"/>
      <c r="NKB178" s="1"/>
      <c r="NKC178" s="1"/>
      <c r="NKD178" s="1"/>
      <c r="NKE178" s="1"/>
      <c r="NKF178" s="1"/>
      <c r="NKG178" s="1"/>
      <c r="NKH178" s="1"/>
      <c r="NKI178" s="1"/>
      <c r="NKJ178" s="1"/>
      <c r="NKK178" s="1"/>
      <c r="NKL178" s="1"/>
      <c r="NKM178" s="1"/>
      <c r="NKN178" s="1"/>
      <c r="NKO178" s="1"/>
      <c r="NKP178" s="1"/>
      <c r="NKQ178" s="1"/>
      <c r="NKR178" s="1"/>
      <c r="NKS178" s="1"/>
      <c r="NKT178" s="1"/>
      <c r="NKU178" s="1"/>
      <c r="NKV178" s="1"/>
      <c r="NKW178" s="1"/>
      <c r="NKX178" s="1"/>
      <c r="NKY178" s="1"/>
      <c r="NKZ178" s="1"/>
      <c r="NLA178" s="1"/>
      <c r="NLB178" s="1"/>
      <c r="NLC178" s="1"/>
      <c r="NLD178" s="1"/>
      <c r="NLE178" s="1"/>
      <c r="NLF178" s="1"/>
      <c r="NLG178" s="1"/>
      <c r="NLH178" s="1"/>
      <c r="NLI178" s="1"/>
      <c r="NLJ178" s="1"/>
      <c r="NLK178" s="1"/>
      <c r="NLL178" s="1"/>
      <c r="NLM178" s="1"/>
      <c r="NLN178" s="1"/>
      <c r="NLO178" s="1"/>
      <c r="NLP178" s="1"/>
      <c r="NLQ178" s="1"/>
      <c r="NLR178" s="1"/>
      <c r="NLS178" s="1"/>
      <c r="NLT178" s="1"/>
      <c r="NLU178" s="1"/>
      <c r="NLV178" s="1"/>
      <c r="NLW178" s="1"/>
      <c r="NLX178" s="1"/>
      <c r="NLY178" s="1"/>
      <c r="NLZ178" s="1"/>
      <c r="NMA178" s="1"/>
      <c r="NMB178" s="1"/>
      <c r="NMC178" s="1"/>
      <c r="NMD178" s="1"/>
      <c r="NME178" s="1"/>
      <c r="NMF178" s="1"/>
      <c r="NMG178" s="1"/>
      <c r="NMH178" s="1"/>
      <c r="NMI178" s="1"/>
      <c r="NMJ178" s="1"/>
      <c r="NMK178" s="1"/>
      <c r="NML178" s="1"/>
      <c r="NMM178" s="1"/>
      <c r="NMN178" s="1"/>
      <c r="NMO178" s="1"/>
      <c r="NMP178" s="1"/>
      <c r="NMQ178" s="1"/>
      <c r="NMR178" s="1"/>
      <c r="NMS178" s="1"/>
      <c r="NMT178" s="1"/>
      <c r="NMU178" s="1"/>
      <c r="NMV178" s="1"/>
      <c r="NMW178" s="1"/>
      <c r="NMX178" s="1"/>
      <c r="NMY178" s="1"/>
      <c r="NMZ178" s="1"/>
      <c r="NNA178" s="1"/>
      <c r="NNB178" s="1"/>
      <c r="NNC178" s="1"/>
      <c r="NND178" s="1"/>
      <c r="NNE178" s="1"/>
      <c r="NNF178" s="1"/>
      <c r="NNG178" s="1"/>
      <c r="NNH178" s="1"/>
      <c r="NNI178" s="1"/>
      <c r="NNJ178" s="1"/>
      <c r="NNK178" s="1"/>
      <c r="NNL178" s="1"/>
      <c r="NNM178" s="1"/>
      <c r="NNN178" s="1"/>
      <c r="NNO178" s="1"/>
      <c r="NNP178" s="1"/>
      <c r="NNQ178" s="1"/>
      <c r="NNR178" s="1"/>
      <c r="NNS178" s="1"/>
      <c r="NNT178" s="1"/>
      <c r="NNU178" s="1"/>
      <c r="NNV178" s="1"/>
      <c r="NNW178" s="1"/>
      <c r="NNX178" s="1"/>
      <c r="NNY178" s="1"/>
      <c r="NNZ178" s="1"/>
      <c r="NOA178" s="1"/>
      <c r="NOB178" s="1"/>
      <c r="NOC178" s="1"/>
      <c r="NOD178" s="1"/>
      <c r="NOE178" s="1"/>
      <c r="NOF178" s="1"/>
      <c r="NOG178" s="1"/>
      <c r="NOH178" s="1"/>
      <c r="NOI178" s="1"/>
      <c r="NOJ178" s="1"/>
      <c r="NOK178" s="1"/>
      <c r="NOL178" s="1"/>
      <c r="NOM178" s="1"/>
      <c r="NON178" s="1"/>
      <c r="NOO178" s="1"/>
      <c r="NOP178" s="1"/>
      <c r="NOQ178" s="1"/>
      <c r="NOR178" s="1"/>
      <c r="NOS178" s="1"/>
      <c r="NOT178" s="1"/>
      <c r="NOU178" s="1"/>
      <c r="NOV178" s="1"/>
      <c r="NOW178" s="1"/>
      <c r="NOX178" s="1"/>
      <c r="NOY178" s="1"/>
      <c r="NOZ178" s="1"/>
      <c r="NPA178" s="1"/>
      <c r="NPB178" s="1"/>
      <c r="NPC178" s="1"/>
      <c r="NPD178" s="1"/>
      <c r="NPE178" s="1"/>
      <c r="NPF178" s="1"/>
      <c r="NPG178" s="1"/>
      <c r="NPH178" s="1"/>
      <c r="NPI178" s="1"/>
      <c r="NPJ178" s="1"/>
      <c r="NPK178" s="1"/>
      <c r="NPL178" s="1"/>
      <c r="NPM178" s="1"/>
      <c r="NPN178" s="1"/>
      <c r="NPO178" s="1"/>
      <c r="NPP178" s="1"/>
      <c r="NPQ178" s="1"/>
      <c r="NPR178" s="1"/>
      <c r="NPS178" s="1"/>
      <c r="NPT178" s="1"/>
      <c r="NPU178" s="1"/>
      <c r="NPV178" s="1"/>
      <c r="NPW178" s="1"/>
      <c r="NPX178" s="1"/>
      <c r="NPY178" s="1"/>
      <c r="NPZ178" s="1"/>
      <c r="NQA178" s="1"/>
      <c r="NQB178" s="1"/>
      <c r="NQC178" s="1"/>
      <c r="NQD178" s="1"/>
      <c r="NQE178" s="1"/>
      <c r="NQF178" s="1"/>
      <c r="NQG178" s="1"/>
      <c r="NQH178" s="1"/>
      <c r="NQI178" s="1"/>
      <c r="NQJ178" s="1"/>
      <c r="NQK178" s="1"/>
      <c r="NQL178" s="1"/>
      <c r="NQM178" s="1"/>
      <c r="NQN178" s="1"/>
      <c r="NQO178" s="1"/>
      <c r="NQP178" s="1"/>
      <c r="NQQ178" s="1"/>
      <c r="NQR178" s="1"/>
      <c r="NQS178" s="1"/>
      <c r="NQT178" s="1"/>
      <c r="NQU178" s="1"/>
      <c r="NQV178" s="1"/>
      <c r="NQW178" s="1"/>
      <c r="NQX178" s="1"/>
      <c r="NQY178" s="1"/>
      <c r="NQZ178" s="1"/>
      <c r="NRA178" s="1"/>
      <c r="NRB178" s="1"/>
      <c r="NRC178" s="1"/>
      <c r="NRD178" s="1"/>
      <c r="NRE178" s="1"/>
      <c r="NRF178" s="1"/>
      <c r="NRG178" s="1"/>
      <c r="NRH178" s="1"/>
      <c r="NRI178" s="1"/>
      <c r="NRJ178" s="1"/>
      <c r="NRK178" s="1"/>
      <c r="NRL178" s="1"/>
      <c r="NRM178" s="1"/>
      <c r="NRN178" s="1"/>
      <c r="NRO178" s="1"/>
      <c r="NRP178" s="1"/>
      <c r="NRQ178" s="1"/>
      <c r="NRR178" s="1"/>
      <c r="NRS178" s="1"/>
      <c r="NRT178" s="1"/>
      <c r="NRU178" s="1"/>
      <c r="NRV178" s="1"/>
      <c r="NRW178" s="1"/>
      <c r="NRX178" s="1"/>
      <c r="NRY178" s="1"/>
      <c r="NRZ178" s="1"/>
      <c r="NSA178" s="1"/>
      <c r="NSB178" s="1"/>
      <c r="NSC178" s="1"/>
      <c r="NSD178" s="1"/>
      <c r="NSE178" s="1"/>
      <c r="NSF178" s="1"/>
      <c r="NSG178" s="1"/>
      <c r="NSH178" s="1"/>
      <c r="NSI178" s="1"/>
      <c r="NSJ178" s="1"/>
      <c r="NSK178" s="1"/>
      <c r="NSL178" s="1"/>
      <c r="NSM178" s="1"/>
      <c r="NSN178" s="1"/>
      <c r="NSO178" s="1"/>
      <c r="NSP178" s="1"/>
      <c r="NSQ178" s="1"/>
      <c r="NSR178" s="1"/>
      <c r="NSS178" s="1"/>
      <c r="NST178" s="1"/>
      <c r="NSU178" s="1"/>
      <c r="NSV178" s="1"/>
      <c r="NSW178" s="1"/>
      <c r="NSX178" s="1"/>
      <c r="NSY178" s="1"/>
      <c r="NSZ178" s="1"/>
      <c r="NTA178" s="1"/>
      <c r="NTB178" s="1"/>
      <c r="NTC178" s="1"/>
      <c r="NTD178" s="1"/>
      <c r="NTE178" s="1"/>
      <c r="NTF178" s="1"/>
      <c r="NTG178" s="1"/>
      <c r="NTH178" s="1"/>
      <c r="NTI178" s="1"/>
      <c r="NTJ178" s="1"/>
      <c r="NTK178" s="1"/>
      <c r="NTL178" s="1"/>
      <c r="NTM178" s="1"/>
      <c r="NTN178" s="1"/>
      <c r="NTO178" s="1"/>
      <c r="NTP178" s="1"/>
      <c r="NTQ178" s="1"/>
      <c r="NTR178" s="1"/>
      <c r="NTS178" s="1"/>
      <c r="NTT178" s="1"/>
      <c r="NTU178" s="1"/>
      <c r="NTV178" s="1"/>
      <c r="NTW178" s="1"/>
      <c r="NTX178" s="1"/>
      <c r="NTY178" s="1"/>
      <c r="NTZ178" s="1"/>
      <c r="NUA178" s="1"/>
      <c r="NUB178" s="1"/>
      <c r="NUC178" s="1"/>
      <c r="NUD178" s="1"/>
      <c r="NUE178" s="1"/>
      <c r="NUF178" s="1"/>
      <c r="NUG178" s="1"/>
      <c r="NUH178" s="1"/>
      <c r="NUI178" s="1"/>
      <c r="NUJ178" s="1"/>
      <c r="NUK178" s="1"/>
      <c r="NUL178" s="1"/>
      <c r="NUM178" s="1"/>
      <c r="NUN178" s="1"/>
      <c r="NUO178" s="1"/>
      <c r="NUP178" s="1"/>
      <c r="NUQ178" s="1"/>
      <c r="NUR178" s="1"/>
      <c r="NUS178" s="1"/>
      <c r="NUT178" s="1"/>
      <c r="NUU178" s="1"/>
      <c r="NUV178" s="1"/>
      <c r="NUW178" s="1"/>
      <c r="NUX178" s="1"/>
      <c r="NUY178" s="1"/>
      <c r="NUZ178" s="1"/>
      <c r="NVA178" s="1"/>
      <c r="NVB178" s="1"/>
      <c r="NVC178" s="1"/>
      <c r="NVD178" s="1"/>
      <c r="NVE178" s="1"/>
      <c r="NVF178" s="1"/>
      <c r="NVG178" s="1"/>
      <c r="NVH178" s="1"/>
      <c r="NVI178" s="1"/>
      <c r="NVJ178" s="1"/>
      <c r="NVK178" s="1"/>
      <c r="NVL178" s="1"/>
      <c r="NVM178" s="1"/>
      <c r="NVN178" s="1"/>
      <c r="NVO178" s="1"/>
      <c r="NVP178" s="1"/>
      <c r="NVQ178" s="1"/>
      <c r="NVR178" s="1"/>
      <c r="NVS178" s="1"/>
      <c r="NVT178" s="1"/>
      <c r="NVU178" s="1"/>
      <c r="NVV178" s="1"/>
      <c r="NVW178" s="1"/>
      <c r="NVX178" s="1"/>
      <c r="NVY178" s="1"/>
      <c r="NVZ178" s="1"/>
      <c r="NWA178" s="1"/>
      <c r="NWB178" s="1"/>
      <c r="NWC178" s="1"/>
      <c r="NWD178" s="1"/>
      <c r="NWE178" s="1"/>
      <c r="NWF178" s="1"/>
      <c r="NWG178" s="1"/>
      <c r="NWH178" s="1"/>
      <c r="NWI178" s="1"/>
      <c r="NWJ178" s="1"/>
      <c r="NWK178" s="1"/>
      <c r="NWL178" s="1"/>
      <c r="NWM178" s="1"/>
      <c r="NWN178" s="1"/>
      <c r="NWO178" s="1"/>
      <c r="NWP178" s="1"/>
      <c r="NWQ178" s="1"/>
      <c r="NWR178" s="1"/>
      <c r="NWS178" s="1"/>
      <c r="NWT178" s="1"/>
      <c r="NWU178" s="1"/>
      <c r="NWV178" s="1"/>
      <c r="NWW178" s="1"/>
      <c r="NWX178" s="1"/>
      <c r="NWY178" s="1"/>
      <c r="NWZ178" s="1"/>
      <c r="NXA178" s="1"/>
      <c r="NXB178" s="1"/>
      <c r="NXC178" s="1"/>
      <c r="NXD178" s="1"/>
      <c r="NXE178" s="1"/>
      <c r="NXF178" s="1"/>
      <c r="NXG178" s="1"/>
      <c r="NXH178" s="1"/>
      <c r="NXI178" s="1"/>
      <c r="NXJ178" s="1"/>
      <c r="NXK178" s="1"/>
      <c r="NXL178" s="1"/>
      <c r="NXM178" s="1"/>
      <c r="NXN178" s="1"/>
      <c r="NXO178" s="1"/>
      <c r="NXP178" s="1"/>
      <c r="NXQ178" s="1"/>
      <c r="NXR178" s="1"/>
      <c r="NXS178" s="1"/>
      <c r="NXT178" s="1"/>
      <c r="NXU178" s="1"/>
      <c r="NXV178" s="1"/>
      <c r="NXW178" s="1"/>
      <c r="NXX178" s="1"/>
      <c r="NXY178" s="1"/>
      <c r="NXZ178" s="1"/>
      <c r="NYA178" s="1"/>
      <c r="NYB178" s="1"/>
      <c r="NYC178" s="1"/>
      <c r="NYD178" s="1"/>
      <c r="NYE178" s="1"/>
      <c r="NYF178" s="1"/>
      <c r="NYG178" s="1"/>
      <c r="NYH178" s="1"/>
      <c r="NYI178" s="1"/>
      <c r="NYJ178" s="1"/>
      <c r="NYK178" s="1"/>
      <c r="NYL178" s="1"/>
      <c r="NYM178" s="1"/>
      <c r="NYN178" s="1"/>
      <c r="NYO178" s="1"/>
      <c r="NYP178" s="1"/>
      <c r="NYQ178" s="1"/>
      <c r="NYR178" s="1"/>
      <c r="NYS178" s="1"/>
      <c r="NYT178" s="1"/>
      <c r="NYU178" s="1"/>
      <c r="NYV178" s="1"/>
      <c r="NYW178" s="1"/>
      <c r="NYX178" s="1"/>
      <c r="NYY178" s="1"/>
      <c r="NYZ178" s="1"/>
      <c r="NZA178" s="1"/>
      <c r="NZB178" s="1"/>
      <c r="NZC178" s="1"/>
      <c r="NZD178" s="1"/>
      <c r="NZE178" s="1"/>
      <c r="NZF178" s="1"/>
      <c r="NZG178" s="1"/>
      <c r="NZH178" s="1"/>
      <c r="NZI178" s="1"/>
      <c r="NZJ178" s="1"/>
      <c r="NZK178" s="1"/>
      <c r="NZL178" s="1"/>
      <c r="NZM178" s="1"/>
      <c r="NZN178" s="1"/>
      <c r="NZO178" s="1"/>
      <c r="NZP178" s="1"/>
      <c r="NZQ178" s="1"/>
      <c r="NZR178" s="1"/>
      <c r="NZS178" s="1"/>
      <c r="NZT178" s="1"/>
      <c r="NZU178" s="1"/>
      <c r="NZV178" s="1"/>
      <c r="NZW178" s="1"/>
      <c r="NZX178" s="1"/>
      <c r="NZY178" s="1"/>
      <c r="NZZ178" s="1"/>
      <c r="OAA178" s="1"/>
      <c r="OAB178" s="1"/>
      <c r="OAC178" s="1"/>
      <c r="OAD178" s="1"/>
      <c r="OAE178" s="1"/>
      <c r="OAF178" s="1"/>
      <c r="OAG178" s="1"/>
      <c r="OAH178" s="1"/>
      <c r="OAI178" s="1"/>
      <c r="OAJ178" s="1"/>
      <c r="OAK178" s="1"/>
      <c r="OAL178" s="1"/>
      <c r="OAM178" s="1"/>
      <c r="OAN178" s="1"/>
      <c r="OAO178" s="1"/>
      <c r="OAP178" s="1"/>
      <c r="OAQ178" s="1"/>
      <c r="OAR178" s="1"/>
      <c r="OAS178" s="1"/>
      <c r="OAT178" s="1"/>
      <c r="OAU178" s="1"/>
      <c r="OAV178" s="1"/>
      <c r="OAW178" s="1"/>
      <c r="OAX178" s="1"/>
      <c r="OAY178" s="1"/>
      <c r="OAZ178" s="1"/>
      <c r="OBA178" s="1"/>
      <c r="OBB178" s="1"/>
      <c r="OBC178" s="1"/>
      <c r="OBD178" s="1"/>
      <c r="OBE178" s="1"/>
      <c r="OBF178" s="1"/>
      <c r="OBG178" s="1"/>
      <c r="OBH178" s="1"/>
      <c r="OBI178" s="1"/>
      <c r="OBJ178" s="1"/>
      <c r="OBK178" s="1"/>
      <c r="OBL178" s="1"/>
      <c r="OBM178" s="1"/>
      <c r="OBN178" s="1"/>
      <c r="OBO178" s="1"/>
      <c r="OBP178" s="1"/>
      <c r="OBQ178" s="1"/>
      <c r="OBR178" s="1"/>
      <c r="OBS178" s="1"/>
      <c r="OBT178" s="1"/>
      <c r="OBU178" s="1"/>
      <c r="OBV178" s="1"/>
      <c r="OBW178" s="1"/>
      <c r="OBX178" s="1"/>
      <c r="OBY178" s="1"/>
      <c r="OBZ178" s="1"/>
      <c r="OCA178" s="1"/>
      <c r="OCB178" s="1"/>
      <c r="OCC178" s="1"/>
      <c r="OCD178" s="1"/>
      <c r="OCE178" s="1"/>
      <c r="OCF178" s="1"/>
      <c r="OCG178" s="1"/>
      <c r="OCH178" s="1"/>
      <c r="OCI178" s="1"/>
      <c r="OCJ178" s="1"/>
      <c r="OCK178" s="1"/>
      <c r="OCL178" s="1"/>
      <c r="OCM178" s="1"/>
      <c r="OCN178" s="1"/>
      <c r="OCO178" s="1"/>
      <c r="OCP178" s="1"/>
      <c r="OCQ178" s="1"/>
      <c r="OCR178" s="1"/>
      <c r="OCS178" s="1"/>
      <c r="OCT178" s="1"/>
      <c r="OCU178" s="1"/>
      <c r="OCV178" s="1"/>
      <c r="OCW178" s="1"/>
      <c r="OCX178" s="1"/>
      <c r="OCY178" s="1"/>
      <c r="OCZ178" s="1"/>
      <c r="ODA178" s="1"/>
      <c r="ODB178" s="1"/>
      <c r="ODC178" s="1"/>
      <c r="ODD178" s="1"/>
      <c r="ODE178" s="1"/>
      <c r="ODF178" s="1"/>
      <c r="ODG178" s="1"/>
      <c r="ODH178" s="1"/>
      <c r="ODI178" s="1"/>
      <c r="ODJ178" s="1"/>
      <c r="ODK178" s="1"/>
      <c r="ODL178" s="1"/>
      <c r="ODM178" s="1"/>
      <c r="ODN178" s="1"/>
      <c r="ODO178" s="1"/>
      <c r="ODP178" s="1"/>
      <c r="ODQ178" s="1"/>
      <c r="ODR178" s="1"/>
      <c r="ODS178" s="1"/>
      <c r="ODT178" s="1"/>
      <c r="ODU178" s="1"/>
      <c r="ODV178" s="1"/>
      <c r="ODW178" s="1"/>
      <c r="ODX178" s="1"/>
      <c r="ODY178" s="1"/>
      <c r="ODZ178" s="1"/>
      <c r="OEA178" s="1"/>
      <c r="OEB178" s="1"/>
      <c r="OEC178" s="1"/>
      <c r="OED178" s="1"/>
      <c r="OEE178" s="1"/>
      <c r="OEF178" s="1"/>
      <c r="OEG178" s="1"/>
      <c r="OEH178" s="1"/>
      <c r="OEI178" s="1"/>
      <c r="OEJ178" s="1"/>
      <c r="OEK178" s="1"/>
      <c r="OEL178" s="1"/>
      <c r="OEM178" s="1"/>
      <c r="OEN178" s="1"/>
      <c r="OEO178" s="1"/>
      <c r="OEP178" s="1"/>
      <c r="OEQ178" s="1"/>
      <c r="OER178" s="1"/>
      <c r="OES178" s="1"/>
      <c r="OET178" s="1"/>
      <c r="OEU178" s="1"/>
      <c r="OEV178" s="1"/>
      <c r="OEW178" s="1"/>
      <c r="OEX178" s="1"/>
      <c r="OEY178" s="1"/>
      <c r="OEZ178" s="1"/>
      <c r="OFA178" s="1"/>
      <c r="OFB178" s="1"/>
      <c r="OFC178" s="1"/>
      <c r="OFD178" s="1"/>
      <c r="OFE178" s="1"/>
      <c r="OFF178" s="1"/>
      <c r="OFG178" s="1"/>
      <c r="OFH178" s="1"/>
      <c r="OFI178" s="1"/>
      <c r="OFJ178" s="1"/>
      <c r="OFK178" s="1"/>
      <c r="OFL178" s="1"/>
      <c r="OFM178" s="1"/>
      <c r="OFN178" s="1"/>
      <c r="OFO178" s="1"/>
      <c r="OFP178" s="1"/>
      <c r="OFQ178" s="1"/>
      <c r="OFR178" s="1"/>
      <c r="OFS178" s="1"/>
      <c r="OFT178" s="1"/>
      <c r="OFU178" s="1"/>
      <c r="OFV178" s="1"/>
      <c r="OFW178" s="1"/>
      <c r="OFX178" s="1"/>
      <c r="OFY178" s="1"/>
      <c r="OFZ178" s="1"/>
      <c r="OGA178" s="1"/>
      <c r="OGB178" s="1"/>
      <c r="OGC178" s="1"/>
      <c r="OGD178" s="1"/>
      <c r="OGE178" s="1"/>
      <c r="OGF178" s="1"/>
      <c r="OGG178" s="1"/>
      <c r="OGH178" s="1"/>
      <c r="OGI178" s="1"/>
      <c r="OGJ178" s="1"/>
      <c r="OGK178" s="1"/>
      <c r="OGL178" s="1"/>
      <c r="OGM178" s="1"/>
      <c r="OGN178" s="1"/>
      <c r="OGO178" s="1"/>
      <c r="OGP178" s="1"/>
      <c r="OGQ178" s="1"/>
      <c r="OGR178" s="1"/>
      <c r="OGS178" s="1"/>
      <c r="OGT178" s="1"/>
      <c r="OGU178" s="1"/>
      <c r="OGV178" s="1"/>
      <c r="OGW178" s="1"/>
      <c r="OGX178" s="1"/>
      <c r="OGY178" s="1"/>
      <c r="OGZ178" s="1"/>
      <c r="OHA178" s="1"/>
      <c r="OHB178" s="1"/>
      <c r="OHC178" s="1"/>
      <c r="OHD178" s="1"/>
      <c r="OHE178" s="1"/>
      <c r="OHF178" s="1"/>
      <c r="OHG178" s="1"/>
      <c r="OHH178" s="1"/>
      <c r="OHI178" s="1"/>
      <c r="OHJ178" s="1"/>
      <c r="OHK178" s="1"/>
      <c r="OHL178" s="1"/>
      <c r="OHM178" s="1"/>
      <c r="OHN178" s="1"/>
      <c r="OHO178" s="1"/>
      <c r="OHP178" s="1"/>
      <c r="OHQ178" s="1"/>
      <c r="OHR178" s="1"/>
      <c r="OHS178" s="1"/>
      <c r="OHT178" s="1"/>
      <c r="OHU178" s="1"/>
      <c r="OHV178" s="1"/>
      <c r="OHW178" s="1"/>
      <c r="OHX178" s="1"/>
      <c r="OHY178" s="1"/>
      <c r="OHZ178" s="1"/>
      <c r="OIA178" s="1"/>
      <c r="OIB178" s="1"/>
      <c r="OIC178" s="1"/>
      <c r="OID178" s="1"/>
      <c r="OIE178" s="1"/>
      <c r="OIF178" s="1"/>
      <c r="OIG178" s="1"/>
      <c r="OIH178" s="1"/>
      <c r="OII178" s="1"/>
      <c r="OIJ178" s="1"/>
      <c r="OIK178" s="1"/>
      <c r="OIL178" s="1"/>
      <c r="OIM178" s="1"/>
      <c r="OIN178" s="1"/>
      <c r="OIO178" s="1"/>
      <c r="OIP178" s="1"/>
      <c r="OIQ178" s="1"/>
      <c r="OIR178" s="1"/>
      <c r="OIS178" s="1"/>
      <c r="OIT178" s="1"/>
      <c r="OIU178" s="1"/>
      <c r="OIV178" s="1"/>
      <c r="OIW178" s="1"/>
      <c r="OIX178" s="1"/>
      <c r="OIY178" s="1"/>
      <c r="OIZ178" s="1"/>
      <c r="OJA178" s="1"/>
      <c r="OJB178" s="1"/>
      <c r="OJC178" s="1"/>
      <c r="OJD178" s="1"/>
      <c r="OJE178" s="1"/>
      <c r="OJF178" s="1"/>
      <c r="OJG178" s="1"/>
      <c r="OJH178" s="1"/>
      <c r="OJI178" s="1"/>
      <c r="OJJ178" s="1"/>
      <c r="OJK178" s="1"/>
      <c r="OJL178" s="1"/>
      <c r="OJM178" s="1"/>
      <c r="OJN178" s="1"/>
      <c r="OJO178" s="1"/>
      <c r="OJP178" s="1"/>
      <c r="OJQ178" s="1"/>
      <c r="OJR178" s="1"/>
      <c r="OJS178" s="1"/>
      <c r="OJT178" s="1"/>
      <c r="OJU178" s="1"/>
      <c r="OJV178" s="1"/>
      <c r="OJW178" s="1"/>
      <c r="OJX178" s="1"/>
      <c r="OJY178" s="1"/>
      <c r="OJZ178" s="1"/>
      <c r="OKA178" s="1"/>
      <c r="OKB178" s="1"/>
      <c r="OKC178" s="1"/>
      <c r="OKD178" s="1"/>
      <c r="OKE178" s="1"/>
      <c r="OKF178" s="1"/>
      <c r="OKG178" s="1"/>
      <c r="OKH178" s="1"/>
      <c r="OKI178" s="1"/>
      <c r="OKJ178" s="1"/>
      <c r="OKK178" s="1"/>
      <c r="OKL178" s="1"/>
      <c r="OKM178" s="1"/>
      <c r="OKN178" s="1"/>
      <c r="OKO178" s="1"/>
      <c r="OKP178" s="1"/>
      <c r="OKQ178" s="1"/>
      <c r="OKR178" s="1"/>
      <c r="OKS178" s="1"/>
      <c r="OKT178" s="1"/>
      <c r="OKU178" s="1"/>
      <c r="OKV178" s="1"/>
      <c r="OKW178" s="1"/>
      <c r="OKX178" s="1"/>
      <c r="OKY178" s="1"/>
      <c r="OKZ178" s="1"/>
      <c r="OLA178" s="1"/>
      <c r="OLB178" s="1"/>
      <c r="OLC178" s="1"/>
      <c r="OLD178" s="1"/>
      <c r="OLE178" s="1"/>
      <c r="OLF178" s="1"/>
      <c r="OLG178" s="1"/>
      <c r="OLH178" s="1"/>
      <c r="OLI178" s="1"/>
      <c r="OLJ178" s="1"/>
      <c r="OLK178" s="1"/>
      <c r="OLL178" s="1"/>
      <c r="OLM178" s="1"/>
      <c r="OLN178" s="1"/>
      <c r="OLO178" s="1"/>
      <c r="OLP178" s="1"/>
      <c r="OLQ178" s="1"/>
      <c r="OLR178" s="1"/>
      <c r="OLS178" s="1"/>
      <c r="OLT178" s="1"/>
      <c r="OLU178" s="1"/>
      <c r="OLV178" s="1"/>
      <c r="OLW178" s="1"/>
      <c r="OLX178" s="1"/>
      <c r="OLY178" s="1"/>
      <c r="OLZ178" s="1"/>
      <c r="OMA178" s="1"/>
      <c r="OMB178" s="1"/>
      <c r="OMC178" s="1"/>
      <c r="OMD178" s="1"/>
      <c r="OME178" s="1"/>
      <c r="OMF178" s="1"/>
      <c r="OMG178" s="1"/>
      <c r="OMH178" s="1"/>
      <c r="OMI178" s="1"/>
      <c r="OMJ178" s="1"/>
      <c r="OMK178" s="1"/>
      <c r="OML178" s="1"/>
      <c r="OMM178" s="1"/>
      <c r="OMN178" s="1"/>
      <c r="OMO178" s="1"/>
      <c r="OMP178" s="1"/>
      <c r="OMQ178" s="1"/>
      <c r="OMR178" s="1"/>
      <c r="OMS178" s="1"/>
      <c r="OMT178" s="1"/>
      <c r="OMU178" s="1"/>
      <c r="OMV178" s="1"/>
      <c r="OMW178" s="1"/>
      <c r="OMX178" s="1"/>
      <c r="OMY178" s="1"/>
      <c r="OMZ178" s="1"/>
      <c r="ONA178" s="1"/>
      <c r="ONB178" s="1"/>
      <c r="ONC178" s="1"/>
      <c r="OND178" s="1"/>
      <c r="ONE178" s="1"/>
      <c r="ONF178" s="1"/>
      <c r="ONG178" s="1"/>
      <c r="ONH178" s="1"/>
      <c r="ONI178" s="1"/>
      <c r="ONJ178" s="1"/>
      <c r="ONK178" s="1"/>
      <c r="ONL178" s="1"/>
      <c r="ONM178" s="1"/>
      <c r="ONN178" s="1"/>
      <c r="ONO178" s="1"/>
      <c r="ONP178" s="1"/>
      <c r="ONQ178" s="1"/>
      <c r="ONR178" s="1"/>
      <c r="ONS178" s="1"/>
      <c r="ONT178" s="1"/>
      <c r="ONU178" s="1"/>
      <c r="ONV178" s="1"/>
      <c r="ONW178" s="1"/>
      <c r="ONX178" s="1"/>
      <c r="ONY178" s="1"/>
      <c r="ONZ178" s="1"/>
      <c r="OOA178" s="1"/>
      <c r="OOB178" s="1"/>
      <c r="OOC178" s="1"/>
      <c r="OOD178" s="1"/>
      <c r="OOE178" s="1"/>
      <c r="OOF178" s="1"/>
      <c r="OOG178" s="1"/>
      <c r="OOH178" s="1"/>
      <c r="OOI178" s="1"/>
      <c r="OOJ178" s="1"/>
      <c r="OOK178" s="1"/>
      <c r="OOL178" s="1"/>
      <c r="OOM178" s="1"/>
      <c r="OON178" s="1"/>
      <c r="OOO178" s="1"/>
      <c r="OOP178" s="1"/>
      <c r="OOQ178" s="1"/>
      <c r="OOR178" s="1"/>
      <c r="OOS178" s="1"/>
      <c r="OOT178" s="1"/>
      <c r="OOU178" s="1"/>
      <c r="OOV178" s="1"/>
      <c r="OOW178" s="1"/>
      <c r="OOX178" s="1"/>
      <c r="OOY178" s="1"/>
      <c r="OOZ178" s="1"/>
      <c r="OPA178" s="1"/>
      <c r="OPB178" s="1"/>
      <c r="OPC178" s="1"/>
      <c r="OPD178" s="1"/>
      <c r="OPE178" s="1"/>
      <c r="OPF178" s="1"/>
      <c r="OPG178" s="1"/>
      <c r="OPH178" s="1"/>
      <c r="OPI178" s="1"/>
      <c r="OPJ178" s="1"/>
      <c r="OPK178" s="1"/>
      <c r="OPL178" s="1"/>
      <c r="OPM178" s="1"/>
      <c r="OPN178" s="1"/>
      <c r="OPO178" s="1"/>
      <c r="OPP178" s="1"/>
      <c r="OPQ178" s="1"/>
      <c r="OPR178" s="1"/>
      <c r="OPS178" s="1"/>
      <c r="OPT178" s="1"/>
      <c r="OPU178" s="1"/>
      <c r="OPV178" s="1"/>
      <c r="OPW178" s="1"/>
      <c r="OPX178" s="1"/>
      <c r="OPY178" s="1"/>
      <c r="OPZ178" s="1"/>
      <c r="OQA178" s="1"/>
      <c r="OQB178" s="1"/>
      <c r="OQC178" s="1"/>
      <c r="OQD178" s="1"/>
      <c r="OQE178" s="1"/>
      <c r="OQF178" s="1"/>
      <c r="OQG178" s="1"/>
      <c r="OQH178" s="1"/>
      <c r="OQI178" s="1"/>
      <c r="OQJ178" s="1"/>
      <c r="OQK178" s="1"/>
      <c r="OQL178" s="1"/>
      <c r="OQM178" s="1"/>
      <c r="OQN178" s="1"/>
      <c r="OQO178" s="1"/>
      <c r="OQP178" s="1"/>
      <c r="OQQ178" s="1"/>
      <c r="OQR178" s="1"/>
      <c r="OQS178" s="1"/>
      <c r="OQT178" s="1"/>
      <c r="OQU178" s="1"/>
      <c r="OQV178" s="1"/>
      <c r="OQW178" s="1"/>
      <c r="OQX178" s="1"/>
      <c r="OQY178" s="1"/>
      <c r="OQZ178" s="1"/>
      <c r="ORA178" s="1"/>
      <c r="ORB178" s="1"/>
      <c r="ORC178" s="1"/>
      <c r="ORD178" s="1"/>
      <c r="ORE178" s="1"/>
      <c r="ORF178" s="1"/>
      <c r="ORG178" s="1"/>
      <c r="ORH178" s="1"/>
      <c r="ORI178" s="1"/>
      <c r="ORJ178" s="1"/>
      <c r="ORK178" s="1"/>
      <c r="ORL178" s="1"/>
      <c r="ORM178" s="1"/>
      <c r="ORN178" s="1"/>
      <c r="ORO178" s="1"/>
      <c r="ORP178" s="1"/>
      <c r="ORQ178" s="1"/>
      <c r="ORR178" s="1"/>
      <c r="ORS178" s="1"/>
      <c r="ORT178" s="1"/>
      <c r="ORU178" s="1"/>
      <c r="ORV178" s="1"/>
      <c r="ORW178" s="1"/>
      <c r="ORX178" s="1"/>
      <c r="ORY178" s="1"/>
      <c r="ORZ178" s="1"/>
      <c r="OSA178" s="1"/>
      <c r="OSB178" s="1"/>
      <c r="OSC178" s="1"/>
      <c r="OSD178" s="1"/>
      <c r="OSE178" s="1"/>
      <c r="OSF178" s="1"/>
      <c r="OSG178" s="1"/>
      <c r="OSH178" s="1"/>
      <c r="OSI178" s="1"/>
      <c r="OSJ178" s="1"/>
      <c r="OSK178" s="1"/>
      <c r="OSL178" s="1"/>
      <c r="OSM178" s="1"/>
      <c r="OSN178" s="1"/>
      <c r="OSO178" s="1"/>
      <c r="OSP178" s="1"/>
      <c r="OSQ178" s="1"/>
      <c r="OSR178" s="1"/>
      <c r="OSS178" s="1"/>
      <c r="OST178" s="1"/>
      <c r="OSU178" s="1"/>
      <c r="OSV178" s="1"/>
      <c r="OSW178" s="1"/>
      <c r="OSX178" s="1"/>
      <c r="OSY178" s="1"/>
      <c r="OSZ178" s="1"/>
      <c r="OTA178" s="1"/>
      <c r="OTB178" s="1"/>
      <c r="OTC178" s="1"/>
      <c r="OTD178" s="1"/>
      <c r="OTE178" s="1"/>
      <c r="OTF178" s="1"/>
      <c r="OTG178" s="1"/>
      <c r="OTH178" s="1"/>
      <c r="OTI178" s="1"/>
      <c r="OTJ178" s="1"/>
      <c r="OTK178" s="1"/>
      <c r="OTL178" s="1"/>
      <c r="OTM178" s="1"/>
      <c r="OTN178" s="1"/>
      <c r="OTO178" s="1"/>
      <c r="OTP178" s="1"/>
      <c r="OTQ178" s="1"/>
      <c r="OTR178" s="1"/>
      <c r="OTS178" s="1"/>
      <c r="OTT178" s="1"/>
      <c r="OTU178" s="1"/>
      <c r="OTV178" s="1"/>
      <c r="OTW178" s="1"/>
      <c r="OTX178" s="1"/>
      <c r="OTY178" s="1"/>
      <c r="OTZ178" s="1"/>
      <c r="OUA178" s="1"/>
      <c r="OUB178" s="1"/>
      <c r="OUC178" s="1"/>
      <c r="OUD178" s="1"/>
      <c r="OUE178" s="1"/>
      <c r="OUF178" s="1"/>
      <c r="OUG178" s="1"/>
      <c r="OUH178" s="1"/>
      <c r="OUI178" s="1"/>
      <c r="OUJ178" s="1"/>
      <c r="OUK178" s="1"/>
      <c r="OUL178" s="1"/>
      <c r="OUM178" s="1"/>
      <c r="OUN178" s="1"/>
      <c r="OUO178" s="1"/>
      <c r="OUP178" s="1"/>
      <c r="OUQ178" s="1"/>
      <c r="OUR178" s="1"/>
      <c r="OUS178" s="1"/>
      <c r="OUT178" s="1"/>
      <c r="OUU178" s="1"/>
      <c r="OUV178" s="1"/>
      <c r="OUW178" s="1"/>
      <c r="OUX178" s="1"/>
      <c r="OUY178" s="1"/>
      <c r="OUZ178" s="1"/>
      <c r="OVA178" s="1"/>
      <c r="OVB178" s="1"/>
      <c r="OVC178" s="1"/>
      <c r="OVD178" s="1"/>
      <c r="OVE178" s="1"/>
      <c r="OVF178" s="1"/>
      <c r="OVG178" s="1"/>
      <c r="OVH178" s="1"/>
      <c r="OVI178" s="1"/>
      <c r="OVJ178" s="1"/>
      <c r="OVK178" s="1"/>
      <c r="OVL178" s="1"/>
      <c r="OVM178" s="1"/>
      <c r="OVN178" s="1"/>
      <c r="OVO178" s="1"/>
      <c r="OVP178" s="1"/>
      <c r="OVQ178" s="1"/>
      <c r="OVR178" s="1"/>
      <c r="OVS178" s="1"/>
      <c r="OVT178" s="1"/>
      <c r="OVU178" s="1"/>
      <c r="OVV178" s="1"/>
      <c r="OVW178" s="1"/>
      <c r="OVX178" s="1"/>
      <c r="OVY178" s="1"/>
      <c r="OVZ178" s="1"/>
      <c r="OWA178" s="1"/>
      <c r="OWB178" s="1"/>
      <c r="OWC178" s="1"/>
      <c r="OWD178" s="1"/>
      <c r="OWE178" s="1"/>
      <c r="OWF178" s="1"/>
      <c r="OWG178" s="1"/>
      <c r="OWH178" s="1"/>
      <c r="OWI178" s="1"/>
      <c r="OWJ178" s="1"/>
      <c r="OWK178" s="1"/>
      <c r="OWL178" s="1"/>
      <c r="OWM178" s="1"/>
      <c r="OWN178" s="1"/>
      <c r="OWO178" s="1"/>
      <c r="OWP178" s="1"/>
      <c r="OWQ178" s="1"/>
      <c r="OWR178" s="1"/>
      <c r="OWS178" s="1"/>
      <c r="OWT178" s="1"/>
      <c r="OWU178" s="1"/>
      <c r="OWV178" s="1"/>
      <c r="OWW178" s="1"/>
      <c r="OWX178" s="1"/>
      <c r="OWY178" s="1"/>
      <c r="OWZ178" s="1"/>
      <c r="OXA178" s="1"/>
      <c r="OXB178" s="1"/>
      <c r="OXC178" s="1"/>
      <c r="OXD178" s="1"/>
      <c r="OXE178" s="1"/>
      <c r="OXF178" s="1"/>
      <c r="OXG178" s="1"/>
      <c r="OXH178" s="1"/>
      <c r="OXI178" s="1"/>
      <c r="OXJ178" s="1"/>
      <c r="OXK178" s="1"/>
      <c r="OXL178" s="1"/>
      <c r="OXM178" s="1"/>
      <c r="OXN178" s="1"/>
      <c r="OXO178" s="1"/>
      <c r="OXP178" s="1"/>
      <c r="OXQ178" s="1"/>
      <c r="OXR178" s="1"/>
      <c r="OXS178" s="1"/>
      <c r="OXT178" s="1"/>
      <c r="OXU178" s="1"/>
      <c r="OXV178" s="1"/>
      <c r="OXW178" s="1"/>
      <c r="OXX178" s="1"/>
      <c r="OXY178" s="1"/>
      <c r="OXZ178" s="1"/>
      <c r="OYA178" s="1"/>
      <c r="OYB178" s="1"/>
      <c r="OYC178" s="1"/>
      <c r="OYD178" s="1"/>
      <c r="OYE178" s="1"/>
      <c r="OYF178" s="1"/>
      <c r="OYG178" s="1"/>
      <c r="OYH178" s="1"/>
      <c r="OYI178" s="1"/>
      <c r="OYJ178" s="1"/>
      <c r="OYK178" s="1"/>
      <c r="OYL178" s="1"/>
      <c r="OYM178" s="1"/>
      <c r="OYN178" s="1"/>
      <c r="OYO178" s="1"/>
      <c r="OYP178" s="1"/>
      <c r="OYQ178" s="1"/>
      <c r="OYR178" s="1"/>
      <c r="OYS178" s="1"/>
      <c r="OYT178" s="1"/>
      <c r="OYU178" s="1"/>
      <c r="OYV178" s="1"/>
      <c r="OYW178" s="1"/>
      <c r="OYX178" s="1"/>
      <c r="OYY178" s="1"/>
      <c r="OYZ178" s="1"/>
      <c r="OZA178" s="1"/>
      <c r="OZB178" s="1"/>
      <c r="OZC178" s="1"/>
      <c r="OZD178" s="1"/>
      <c r="OZE178" s="1"/>
      <c r="OZF178" s="1"/>
      <c r="OZG178" s="1"/>
      <c r="OZH178" s="1"/>
      <c r="OZI178" s="1"/>
      <c r="OZJ178" s="1"/>
      <c r="OZK178" s="1"/>
      <c r="OZL178" s="1"/>
      <c r="OZM178" s="1"/>
      <c r="OZN178" s="1"/>
      <c r="OZO178" s="1"/>
      <c r="OZP178" s="1"/>
      <c r="OZQ178" s="1"/>
      <c r="OZR178" s="1"/>
      <c r="OZS178" s="1"/>
      <c r="OZT178" s="1"/>
      <c r="OZU178" s="1"/>
      <c r="OZV178" s="1"/>
      <c r="OZW178" s="1"/>
      <c r="OZX178" s="1"/>
      <c r="OZY178" s="1"/>
      <c r="OZZ178" s="1"/>
      <c r="PAA178" s="1"/>
      <c r="PAB178" s="1"/>
      <c r="PAC178" s="1"/>
      <c r="PAD178" s="1"/>
      <c r="PAE178" s="1"/>
      <c r="PAF178" s="1"/>
      <c r="PAG178" s="1"/>
      <c r="PAH178" s="1"/>
      <c r="PAI178" s="1"/>
      <c r="PAJ178" s="1"/>
      <c r="PAK178" s="1"/>
      <c r="PAL178" s="1"/>
      <c r="PAM178" s="1"/>
      <c r="PAN178" s="1"/>
      <c r="PAO178" s="1"/>
      <c r="PAP178" s="1"/>
      <c r="PAQ178" s="1"/>
      <c r="PAR178" s="1"/>
      <c r="PAS178" s="1"/>
      <c r="PAT178" s="1"/>
      <c r="PAU178" s="1"/>
      <c r="PAV178" s="1"/>
      <c r="PAW178" s="1"/>
      <c r="PAX178" s="1"/>
      <c r="PAY178" s="1"/>
      <c r="PAZ178" s="1"/>
      <c r="PBA178" s="1"/>
      <c r="PBB178" s="1"/>
      <c r="PBC178" s="1"/>
      <c r="PBD178" s="1"/>
      <c r="PBE178" s="1"/>
      <c r="PBF178" s="1"/>
      <c r="PBG178" s="1"/>
      <c r="PBH178" s="1"/>
      <c r="PBI178" s="1"/>
      <c r="PBJ178" s="1"/>
      <c r="PBK178" s="1"/>
      <c r="PBL178" s="1"/>
      <c r="PBM178" s="1"/>
      <c r="PBN178" s="1"/>
      <c r="PBO178" s="1"/>
      <c r="PBP178" s="1"/>
      <c r="PBQ178" s="1"/>
      <c r="PBR178" s="1"/>
      <c r="PBS178" s="1"/>
      <c r="PBT178" s="1"/>
      <c r="PBU178" s="1"/>
      <c r="PBV178" s="1"/>
      <c r="PBW178" s="1"/>
      <c r="PBX178" s="1"/>
      <c r="PBY178" s="1"/>
      <c r="PBZ178" s="1"/>
      <c r="PCA178" s="1"/>
      <c r="PCB178" s="1"/>
      <c r="PCC178" s="1"/>
      <c r="PCD178" s="1"/>
      <c r="PCE178" s="1"/>
      <c r="PCF178" s="1"/>
      <c r="PCG178" s="1"/>
      <c r="PCH178" s="1"/>
      <c r="PCI178" s="1"/>
      <c r="PCJ178" s="1"/>
      <c r="PCK178" s="1"/>
      <c r="PCL178" s="1"/>
      <c r="PCM178" s="1"/>
      <c r="PCN178" s="1"/>
      <c r="PCO178" s="1"/>
      <c r="PCP178" s="1"/>
      <c r="PCQ178" s="1"/>
      <c r="PCR178" s="1"/>
      <c r="PCS178" s="1"/>
      <c r="PCT178" s="1"/>
      <c r="PCU178" s="1"/>
      <c r="PCV178" s="1"/>
      <c r="PCW178" s="1"/>
      <c r="PCX178" s="1"/>
      <c r="PCY178" s="1"/>
      <c r="PCZ178" s="1"/>
      <c r="PDA178" s="1"/>
      <c r="PDB178" s="1"/>
      <c r="PDC178" s="1"/>
      <c r="PDD178" s="1"/>
      <c r="PDE178" s="1"/>
      <c r="PDF178" s="1"/>
      <c r="PDG178" s="1"/>
      <c r="PDH178" s="1"/>
      <c r="PDI178" s="1"/>
      <c r="PDJ178" s="1"/>
      <c r="PDK178" s="1"/>
      <c r="PDL178" s="1"/>
      <c r="PDM178" s="1"/>
      <c r="PDN178" s="1"/>
      <c r="PDO178" s="1"/>
      <c r="PDP178" s="1"/>
      <c r="PDQ178" s="1"/>
      <c r="PDR178" s="1"/>
      <c r="PDS178" s="1"/>
      <c r="PDT178" s="1"/>
      <c r="PDU178" s="1"/>
      <c r="PDV178" s="1"/>
      <c r="PDW178" s="1"/>
      <c r="PDX178" s="1"/>
      <c r="PDY178" s="1"/>
      <c r="PDZ178" s="1"/>
      <c r="PEA178" s="1"/>
      <c r="PEB178" s="1"/>
      <c r="PEC178" s="1"/>
      <c r="PED178" s="1"/>
      <c r="PEE178" s="1"/>
      <c r="PEF178" s="1"/>
      <c r="PEG178" s="1"/>
      <c r="PEH178" s="1"/>
      <c r="PEI178" s="1"/>
      <c r="PEJ178" s="1"/>
      <c r="PEK178" s="1"/>
      <c r="PEL178" s="1"/>
      <c r="PEM178" s="1"/>
      <c r="PEN178" s="1"/>
      <c r="PEO178" s="1"/>
      <c r="PEP178" s="1"/>
      <c r="PEQ178" s="1"/>
      <c r="PER178" s="1"/>
      <c r="PES178" s="1"/>
      <c r="PET178" s="1"/>
      <c r="PEU178" s="1"/>
      <c r="PEV178" s="1"/>
      <c r="PEW178" s="1"/>
      <c r="PEX178" s="1"/>
      <c r="PEY178" s="1"/>
      <c r="PEZ178" s="1"/>
      <c r="PFA178" s="1"/>
      <c r="PFB178" s="1"/>
      <c r="PFC178" s="1"/>
      <c r="PFD178" s="1"/>
      <c r="PFE178" s="1"/>
      <c r="PFF178" s="1"/>
      <c r="PFG178" s="1"/>
      <c r="PFH178" s="1"/>
      <c r="PFI178" s="1"/>
      <c r="PFJ178" s="1"/>
      <c r="PFK178" s="1"/>
      <c r="PFL178" s="1"/>
      <c r="PFM178" s="1"/>
      <c r="PFN178" s="1"/>
      <c r="PFO178" s="1"/>
      <c r="PFP178" s="1"/>
      <c r="PFQ178" s="1"/>
      <c r="PFR178" s="1"/>
      <c r="PFS178" s="1"/>
      <c r="PFT178" s="1"/>
      <c r="PFU178" s="1"/>
      <c r="PFV178" s="1"/>
      <c r="PFW178" s="1"/>
      <c r="PFX178" s="1"/>
      <c r="PFY178" s="1"/>
      <c r="PFZ178" s="1"/>
      <c r="PGA178" s="1"/>
      <c r="PGB178" s="1"/>
      <c r="PGC178" s="1"/>
      <c r="PGD178" s="1"/>
      <c r="PGE178" s="1"/>
      <c r="PGF178" s="1"/>
      <c r="PGG178" s="1"/>
      <c r="PGH178" s="1"/>
      <c r="PGI178" s="1"/>
      <c r="PGJ178" s="1"/>
      <c r="PGK178" s="1"/>
      <c r="PGL178" s="1"/>
      <c r="PGM178" s="1"/>
      <c r="PGN178" s="1"/>
      <c r="PGO178" s="1"/>
      <c r="PGP178" s="1"/>
      <c r="PGQ178" s="1"/>
      <c r="PGR178" s="1"/>
      <c r="PGS178" s="1"/>
      <c r="PGT178" s="1"/>
      <c r="PGU178" s="1"/>
      <c r="PGV178" s="1"/>
      <c r="PGW178" s="1"/>
      <c r="PGX178" s="1"/>
      <c r="PGY178" s="1"/>
      <c r="PGZ178" s="1"/>
      <c r="PHA178" s="1"/>
      <c r="PHB178" s="1"/>
      <c r="PHC178" s="1"/>
      <c r="PHD178" s="1"/>
      <c r="PHE178" s="1"/>
      <c r="PHF178" s="1"/>
      <c r="PHG178" s="1"/>
      <c r="PHH178" s="1"/>
      <c r="PHI178" s="1"/>
      <c r="PHJ178" s="1"/>
      <c r="PHK178" s="1"/>
      <c r="PHL178" s="1"/>
      <c r="PHM178" s="1"/>
      <c r="PHN178" s="1"/>
      <c r="PHO178" s="1"/>
      <c r="PHP178" s="1"/>
      <c r="PHQ178" s="1"/>
      <c r="PHR178" s="1"/>
      <c r="PHS178" s="1"/>
      <c r="PHT178" s="1"/>
      <c r="PHU178" s="1"/>
      <c r="PHV178" s="1"/>
      <c r="PHW178" s="1"/>
      <c r="PHX178" s="1"/>
      <c r="PHY178" s="1"/>
      <c r="PHZ178" s="1"/>
      <c r="PIA178" s="1"/>
      <c r="PIB178" s="1"/>
      <c r="PIC178" s="1"/>
      <c r="PID178" s="1"/>
      <c r="PIE178" s="1"/>
      <c r="PIF178" s="1"/>
      <c r="PIG178" s="1"/>
      <c r="PIH178" s="1"/>
      <c r="PII178" s="1"/>
      <c r="PIJ178" s="1"/>
      <c r="PIK178" s="1"/>
      <c r="PIL178" s="1"/>
      <c r="PIM178" s="1"/>
      <c r="PIN178" s="1"/>
      <c r="PIO178" s="1"/>
      <c r="PIP178" s="1"/>
      <c r="PIQ178" s="1"/>
      <c r="PIR178" s="1"/>
      <c r="PIS178" s="1"/>
      <c r="PIT178" s="1"/>
      <c r="PIU178" s="1"/>
      <c r="PIV178" s="1"/>
      <c r="PIW178" s="1"/>
      <c r="PIX178" s="1"/>
      <c r="PIY178" s="1"/>
      <c r="PIZ178" s="1"/>
      <c r="PJA178" s="1"/>
      <c r="PJB178" s="1"/>
      <c r="PJC178" s="1"/>
      <c r="PJD178" s="1"/>
      <c r="PJE178" s="1"/>
      <c r="PJF178" s="1"/>
      <c r="PJG178" s="1"/>
      <c r="PJH178" s="1"/>
      <c r="PJI178" s="1"/>
      <c r="PJJ178" s="1"/>
      <c r="PJK178" s="1"/>
      <c r="PJL178" s="1"/>
      <c r="PJM178" s="1"/>
      <c r="PJN178" s="1"/>
      <c r="PJO178" s="1"/>
      <c r="PJP178" s="1"/>
      <c r="PJQ178" s="1"/>
      <c r="PJR178" s="1"/>
      <c r="PJS178" s="1"/>
      <c r="PJT178" s="1"/>
      <c r="PJU178" s="1"/>
      <c r="PJV178" s="1"/>
      <c r="PJW178" s="1"/>
      <c r="PJX178" s="1"/>
      <c r="PJY178" s="1"/>
      <c r="PJZ178" s="1"/>
      <c r="PKA178" s="1"/>
      <c r="PKB178" s="1"/>
      <c r="PKC178" s="1"/>
      <c r="PKD178" s="1"/>
      <c r="PKE178" s="1"/>
      <c r="PKF178" s="1"/>
      <c r="PKG178" s="1"/>
      <c r="PKH178" s="1"/>
      <c r="PKI178" s="1"/>
      <c r="PKJ178" s="1"/>
      <c r="PKK178" s="1"/>
      <c r="PKL178" s="1"/>
      <c r="PKM178" s="1"/>
      <c r="PKN178" s="1"/>
      <c r="PKO178" s="1"/>
      <c r="PKP178" s="1"/>
      <c r="PKQ178" s="1"/>
      <c r="PKR178" s="1"/>
      <c r="PKS178" s="1"/>
      <c r="PKT178" s="1"/>
      <c r="PKU178" s="1"/>
      <c r="PKV178" s="1"/>
      <c r="PKW178" s="1"/>
      <c r="PKX178" s="1"/>
      <c r="PKY178" s="1"/>
      <c r="PKZ178" s="1"/>
      <c r="PLA178" s="1"/>
      <c r="PLB178" s="1"/>
      <c r="PLC178" s="1"/>
      <c r="PLD178" s="1"/>
      <c r="PLE178" s="1"/>
      <c r="PLF178" s="1"/>
      <c r="PLG178" s="1"/>
      <c r="PLH178" s="1"/>
      <c r="PLI178" s="1"/>
      <c r="PLJ178" s="1"/>
      <c r="PLK178" s="1"/>
      <c r="PLL178" s="1"/>
      <c r="PLM178" s="1"/>
      <c r="PLN178" s="1"/>
      <c r="PLO178" s="1"/>
      <c r="PLP178" s="1"/>
      <c r="PLQ178" s="1"/>
      <c r="PLR178" s="1"/>
      <c r="PLS178" s="1"/>
      <c r="PLT178" s="1"/>
      <c r="PLU178" s="1"/>
      <c r="PLV178" s="1"/>
      <c r="PLW178" s="1"/>
      <c r="PLX178" s="1"/>
      <c r="PLY178" s="1"/>
      <c r="PLZ178" s="1"/>
      <c r="PMA178" s="1"/>
      <c r="PMB178" s="1"/>
      <c r="PMC178" s="1"/>
      <c r="PMD178" s="1"/>
      <c r="PME178" s="1"/>
      <c r="PMF178" s="1"/>
      <c r="PMG178" s="1"/>
      <c r="PMH178" s="1"/>
      <c r="PMI178" s="1"/>
      <c r="PMJ178" s="1"/>
      <c r="PMK178" s="1"/>
      <c r="PML178" s="1"/>
      <c r="PMM178" s="1"/>
      <c r="PMN178" s="1"/>
      <c r="PMO178" s="1"/>
      <c r="PMP178" s="1"/>
      <c r="PMQ178" s="1"/>
      <c r="PMR178" s="1"/>
      <c r="PMS178" s="1"/>
      <c r="PMT178" s="1"/>
      <c r="PMU178" s="1"/>
      <c r="PMV178" s="1"/>
      <c r="PMW178" s="1"/>
      <c r="PMX178" s="1"/>
      <c r="PMY178" s="1"/>
      <c r="PMZ178" s="1"/>
      <c r="PNA178" s="1"/>
      <c r="PNB178" s="1"/>
      <c r="PNC178" s="1"/>
      <c r="PND178" s="1"/>
      <c r="PNE178" s="1"/>
      <c r="PNF178" s="1"/>
      <c r="PNG178" s="1"/>
      <c r="PNH178" s="1"/>
      <c r="PNI178" s="1"/>
      <c r="PNJ178" s="1"/>
      <c r="PNK178" s="1"/>
      <c r="PNL178" s="1"/>
      <c r="PNM178" s="1"/>
      <c r="PNN178" s="1"/>
      <c r="PNO178" s="1"/>
      <c r="PNP178" s="1"/>
      <c r="PNQ178" s="1"/>
      <c r="PNR178" s="1"/>
      <c r="PNS178" s="1"/>
      <c r="PNT178" s="1"/>
      <c r="PNU178" s="1"/>
      <c r="PNV178" s="1"/>
      <c r="PNW178" s="1"/>
      <c r="PNX178" s="1"/>
      <c r="PNY178" s="1"/>
      <c r="PNZ178" s="1"/>
      <c r="POA178" s="1"/>
      <c r="POB178" s="1"/>
      <c r="POC178" s="1"/>
      <c r="POD178" s="1"/>
      <c r="POE178" s="1"/>
      <c r="POF178" s="1"/>
      <c r="POG178" s="1"/>
      <c r="POH178" s="1"/>
      <c r="POI178" s="1"/>
      <c r="POJ178" s="1"/>
      <c r="POK178" s="1"/>
      <c r="POL178" s="1"/>
      <c r="POM178" s="1"/>
      <c r="PON178" s="1"/>
      <c r="POO178" s="1"/>
      <c r="POP178" s="1"/>
      <c r="POQ178" s="1"/>
      <c r="POR178" s="1"/>
      <c r="POS178" s="1"/>
      <c r="POT178" s="1"/>
      <c r="POU178" s="1"/>
      <c r="POV178" s="1"/>
      <c r="POW178" s="1"/>
      <c r="POX178" s="1"/>
      <c r="POY178" s="1"/>
      <c r="POZ178" s="1"/>
      <c r="PPA178" s="1"/>
      <c r="PPB178" s="1"/>
      <c r="PPC178" s="1"/>
      <c r="PPD178" s="1"/>
      <c r="PPE178" s="1"/>
      <c r="PPF178" s="1"/>
      <c r="PPG178" s="1"/>
      <c r="PPH178" s="1"/>
      <c r="PPI178" s="1"/>
      <c r="PPJ178" s="1"/>
      <c r="PPK178" s="1"/>
      <c r="PPL178" s="1"/>
      <c r="PPM178" s="1"/>
      <c r="PPN178" s="1"/>
      <c r="PPO178" s="1"/>
      <c r="PPP178" s="1"/>
      <c r="PPQ178" s="1"/>
      <c r="PPR178" s="1"/>
      <c r="PPS178" s="1"/>
      <c r="PPT178" s="1"/>
      <c r="PPU178" s="1"/>
      <c r="PPV178" s="1"/>
      <c r="PPW178" s="1"/>
      <c r="PPX178" s="1"/>
      <c r="PPY178" s="1"/>
      <c r="PPZ178" s="1"/>
      <c r="PQA178" s="1"/>
      <c r="PQB178" s="1"/>
      <c r="PQC178" s="1"/>
      <c r="PQD178" s="1"/>
      <c r="PQE178" s="1"/>
      <c r="PQF178" s="1"/>
      <c r="PQG178" s="1"/>
      <c r="PQH178" s="1"/>
      <c r="PQI178" s="1"/>
      <c r="PQJ178" s="1"/>
      <c r="PQK178" s="1"/>
      <c r="PQL178" s="1"/>
      <c r="PQM178" s="1"/>
      <c r="PQN178" s="1"/>
      <c r="PQO178" s="1"/>
      <c r="PQP178" s="1"/>
      <c r="PQQ178" s="1"/>
      <c r="PQR178" s="1"/>
      <c r="PQS178" s="1"/>
      <c r="PQT178" s="1"/>
      <c r="PQU178" s="1"/>
      <c r="PQV178" s="1"/>
      <c r="PQW178" s="1"/>
      <c r="PQX178" s="1"/>
      <c r="PQY178" s="1"/>
      <c r="PQZ178" s="1"/>
      <c r="PRA178" s="1"/>
      <c r="PRB178" s="1"/>
      <c r="PRC178" s="1"/>
      <c r="PRD178" s="1"/>
      <c r="PRE178" s="1"/>
      <c r="PRF178" s="1"/>
      <c r="PRG178" s="1"/>
      <c r="PRH178" s="1"/>
      <c r="PRI178" s="1"/>
      <c r="PRJ178" s="1"/>
      <c r="PRK178" s="1"/>
      <c r="PRL178" s="1"/>
      <c r="PRM178" s="1"/>
      <c r="PRN178" s="1"/>
      <c r="PRO178" s="1"/>
      <c r="PRP178" s="1"/>
      <c r="PRQ178" s="1"/>
      <c r="PRR178" s="1"/>
      <c r="PRS178" s="1"/>
      <c r="PRT178" s="1"/>
      <c r="PRU178" s="1"/>
      <c r="PRV178" s="1"/>
      <c r="PRW178" s="1"/>
      <c r="PRX178" s="1"/>
      <c r="PRY178" s="1"/>
      <c r="PRZ178" s="1"/>
      <c r="PSA178" s="1"/>
      <c r="PSB178" s="1"/>
      <c r="PSC178" s="1"/>
      <c r="PSD178" s="1"/>
      <c r="PSE178" s="1"/>
      <c r="PSF178" s="1"/>
      <c r="PSG178" s="1"/>
      <c r="PSH178" s="1"/>
      <c r="PSI178" s="1"/>
      <c r="PSJ178" s="1"/>
      <c r="PSK178" s="1"/>
      <c r="PSL178" s="1"/>
      <c r="PSM178" s="1"/>
      <c r="PSN178" s="1"/>
      <c r="PSO178" s="1"/>
      <c r="PSP178" s="1"/>
      <c r="PSQ178" s="1"/>
      <c r="PSR178" s="1"/>
      <c r="PSS178" s="1"/>
      <c r="PST178" s="1"/>
      <c r="PSU178" s="1"/>
      <c r="PSV178" s="1"/>
      <c r="PSW178" s="1"/>
      <c r="PSX178" s="1"/>
      <c r="PSY178" s="1"/>
      <c r="PSZ178" s="1"/>
      <c r="PTA178" s="1"/>
      <c r="PTB178" s="1"/>
      <c r="PTC178" s="1"/>
      <c r="PTD178" s="1"/>
      <c r="PTE178" s="1"/>
      <c r="PTF178" s="1"/>
      <c r="PTG178" s="1"/>
      <c r="PTH178" s="1"/>
      <c r="PTI178" s="1"/>
      <c r="PTJ178" s="1"/>
      <c r="PTK178" s="1"/>
      <c r="PTL178" s="1"/>
      <c r="PTM178" s="1"/>
      <c r="PTN178" s="1"/>
      <c r="PTO178" s="1"/>
      <c r="PTP178" s="1"/>
      <c r="PTQ178" s="1"/>
      <c r="PTR178" s="1"/>
      <c r="PTS178" s="1"/>
      <c r="PTT178" s="1"/>
      <c r="PTU178" s="1"/>
      <c r="PTV178" s="1"/>
      <c r="PTW178" s="1"/>
      <c r="PTX178" s="1"/>
      <c r="PTY178" s="1"/>
      <c r="PTZ178" s="1"/>
      <c r="PUA178" s="1"/>
      <c r="PUB178" s="1"/>
      <c r="PUC178" s="1"/>
      <c r="PUD178" s="1"/>
      <c r="PUE178" s="1"/>
      <c r="PUF178" s="1"/>
      <c r="PUG178" s="1"/>
      <c r="PUH178" s="1"/>
      <c r="PUI178" s="1"/>
      <c r="PUJ178" s="1"/>
      <c r="PUK178" s="1"/>
      <c r="PUL178" s="1"/>
      <c r="PUM178" s="1"/>
      <c r="PUN178" s="1"/>
      <c r="PUO178" s="1"/>
      <c r="PUP178" s="1"/>
      <c r="PUQ178" s="1"/>
      <c r="PUR178" s="1"/>
      <c r="PUS178" s="1"/>
      <c r="PUT178" s="1"/>
      <c r="PUU178" s="1"/>
      <c r="PUV178" s="1"/>
      <c r="PUW178" s="1"/>
      <c r="PUX178" s="1"/>
      <c r="PUY178" s="1"/>
      <c r="PUZ178" s="1"/>
      <c r="PVA178" s="1"/>
      <c r="PVB178" s="1"/>
      <c r="PVC178" s="1"/>
      <c r="PVD178" s="1"/>
      <c r="PVE178" s="1"/>
      <c r="PVF178" s="1"/>
      <c r="PVG178" s="1"/>
      <c r="PVH178" s="1"/>
      <c r="PVI178" s="1"/>
      <c r="PVJ178" s="1"/>
      <c r="PVK178" s="1"/>
      <c r="PVL178" s="1"/>
      <c r="PVM178" s="1"/>
      <c r="PVN178" s="1"/>
      <c r="PVO178" s="1"/>
      <c r="PVP178" s="1"/>
      <c r="PVQ178" s="1"/>
      <c r="PVR178" s="1"/>
      <c r="PVS178" s="1"/>
      <c r="PVT178" s="1"/>
      <c r="PVU178" s="1"/>
      <c r="PVV178" s="1"/>
      <c r="PVW178" s="1"/>
      <c r="PVX178" s="1"/>
      <c r="PVY178" s="1"/>
      <c r="PVZ178" s="1"/>
      <c r="PWA178" s="1"/>
      <c r="PWB178" s="1"/>
      <c r="PWC178" s="1"/>
      <c r="PWD178" s="1"/>
      <c r="PWE178" s="1"/>
      <c r="PWF178" s="1"/>
      <c r="PWG178" s="1"/>
      <c r="PWH178" s="1"/>
      <c r="PWI178" s="1"/>
      <c r="PWJ178" s="1"/>
      <c r="PWK178" s="1"/>
      <c r="PWL178" s="1"/>
      <c r="PWM178" s="1"/>
      <c r="PWN178" s="1"/>
      <c r="PWO178" s="1"/>
      <c r="PWP178" s="1"/>
      <c r="PWQ178" s="1"/>
      <c r="PWR178" s="1"/>
      <c r="PWS178" s="1"/>
      <c r="PWT178" s="1"/>
      <c r="PWU178" s="1"/>
      <c r="PWV178" s="1"/>
      <c r="PWW178" s="1"/>
      <c r="PWX178" s="1"/>
      <c r="PWY178" s="1"/>
      <c r="PWZ178" s="1"/>
      <c r="PXA178" s="1"/>
      <c r="PXB178" s="1"/>
      <c r="PXC178" s="1"/>
      <c r="PXD178" s="1"/>
      <c r="PXE178" s="1"/>
      <c r="PXF178" s="1"/>
      <c r="PXG178" s="1"/>
      <c r="PXH178" s="1"/>
      <c r="PXI178" s="1"/>
      <c r="PXJ178" s="1"/>
      <c r="PXK178" s="1"/>
      <c r="PXL178" s="1"/>
      <c r="PXM178" s="1"/>
      <c r="PXN178" s="1"/>
      <c r="PXO178" s="1"/>
      <c r="PXP178" s="1"/>
      <c r="PXQ178" s="1"/>
      <c r="PXR178" s="1"/>
      <c r="PXS178" s="1"/>
      <c r="PXT178" s="1"/>
      <c r="PXU178" s="1"/>
      <c r="PXV178" s="1"/>
      <c r="PXW178" s="1"/>
      <c r="PXX178" s="1"/>
      <c r="PXY178" s="1"/>
      <c r="PXZ178" s="1"/>
      <c r="PYA178" s="1"/>
      <c r="PYB178" s="1"/>
      <c r="PYC178" s="1"/>
      <c r="PYD178" s="1"/>
      <c r="PYE178" s="1"/>
      <c r="PYF178" s="1"/>
      <c r="PYG178" s="1"/>
      <c r="PYH178" s="1"/>
      <c r="PYI178" s="1"/>
      <c r="PYJ178" s="1"/>
      <c r="PYK178" s="1"/>
      <c r="PYL178" s="1"/>
      <c r="PYM178" s="1"/>
      <c r="PYN178" s="1"/>
      <c r="PYO178" s="1"/>
      <c r="PYP178" s="1"/>
      <c r="PYQ178" s="1"/>
      <c r="PYR178" s="1"/>
      <c r="PYS178" s="1"/>
      <c r="PYT178" s="1"/>
      <c r="PYU178" s="1"/>
      <c r="PYV178" s="1"/>
      <c r="PYW178" s="1"/>
      <c r="PYX178" s="1"/>
      <c r="PYY178" s="1"/>
      <c r="PYZ178" s="1"/>
      <c r="PZA178" s="1"/>
      <c r="PZB178" s="1"/>
      <c r="PZC178" s="1"/>
      <c r="PZD178" s="1"/>
      <c r="PZE178" s="1"/>
      <c r="PZF178" s="1"/>
      <c r="PZG178" s="1"/>
      <c r="PZH178" s="1"/>
      <c r="PZI178" s="1"/>
      <c r="PZJ178" s="1"/>
      <c r="PZK178" s="1"/>
      <c r="PZL178" s="1"/>
      <c r="PZM178" s="1"/>
      <c r="PZN178" s="1"/>
      <c r="PZO178" s="1"/>
      <c r="PZP178" s="1"/>
      <c r="PZQ178" s="1"/>
      <c r="PZR178" s="1"/>
      <c r="PZS178" s="1"/>
      <c r="PZT178" s="1"/>
      <c r="PZU178" s="1"/>
      <c r="PZV178" s="1"/>
      <c r="PZW178" s="1"/>
      <c r="PZX178" s="1"/>
      <c r="PZY178" s="1"/>
      <c r="PZZ178" s="1"/>
      <c r="QAA178" s="1"/>
      <c r="QAB178" s="1"/>
      <c r="QAC178" s="1"/>
      <c r="QAD178" s="1"/>
      <c r="QAE178" s="1"/>
      <c r="QAF178" s="1"/>
      <c r="QAG178" s="1"/>
      <c r="QAH178" s="1"/>
      <c r="QAI178" s="1"/>
      <c r="QAJ178" s="1"/>
      <c r="QAK178" s="1"/>
      <c r="QAL178" s="1"/>
      <c r="QAM178" s="1"/>
      <c r="QAN178" s="1"/>
      <c r="QAO178" s="1"/>
      <c r="QAP178" s="1"/>
      <c r="QAQ178" s="1"/>
      <c r="QAR178" s="1"/>
      <c r="QAS178" s="1"/>
      <c r="QAT178" s="1"/>
      <c r="QAU178" s="1"/>
      <c r="QAV178" s="1"/>
      <c r="QAW178" s="1"/>
      <c r="QAX178" s="1"/>
      <c r="QAY178" s="1"/>
      <c r="QAZ178" s="1"/>
      <c r="QBA178" s="1"/>
      <c r="QBB178" s="1"/>
      <c r="QBC178" s="1"/>
      <c r="QBD178" s="1"/>
      <c r="QBE178" s="1"/>
      <c r="QBF178" s="1"/>
      <c r="QBG178" s="1"/>
      <c r="QBH178" s="1"/>
      <c r="QBI178" s="1"/>
      <c r="QBJ178" s="1"/>
      <c r="QBK178" s="1"/>
      <c r="QBL178" s="1"/>
      <c r="QBM178" s="1"/>
      <c r="QBN178" s="1"/>
      <c r="QBO178" s="1"/>
      <c r="QBP178" s="1"/>
      <c r="QBQ178" s="1"/>
      <c r="QBR178" s="1"/>
      <c r="QBS178" s="1"/>
      <c r="QBT178" s="1"/>
      <c r="QBU178" s="1"/>
      <c r="QBV178" s="1"/>
      <c r="QBW178" s="1"/>
      <c r="QBX178" s="1"/>
      <c r="QBY178" s="1"/>
      <c r="QBZ178" s="1"/>
      <c r="QCA178" s="1"/>
      <c r="QCB178" s="1"/>
      <c r="QCC178" s="1"/>
      <c r="QCD178" s="1"/>
      <c r="QCE178" s="1"/>
      <c r="QCF178" s="1"/>
      <c r="QCG178" s="1"/>
      <c r="QCH178" s="1"/>
      <c r="QCI178" s="1"/>
      <c r="QCJ178" s="1"/>
      <c r="QCK178" s="1"/>
      <c r="QCL178" s="1"/>
      <c r="QCM178" s="1"/>
      <c r="QCN178" s="1"/>
      <c r="QCO178" s="1"/>
      <c r="QCP178" s="1"/>
      <c r="QCQ178" s="1"/>
      <c r="QCR178" s="1"/>
      <c r="QCS178" s="1"/>
      <c r="QCT178" s="1"/>
      <c r="QCU178" s="1"/>
      <c r="QCV178" s="1"/>
      <c r="QCW178" s="1"/>
      <c r="QCX178" s="1"/>
      <c r="QCY178" s="1"/>
      <c r="QCZ178" s="1"/>
      <c r="QDA178" s="1"/>
      <c r="QDB178" s="1"/>
      <c r="QDC178" s="1"/>
      <c r="QDD178" s="1"/>
      <c r="QDE178" s="1"/>
      <c r="QDF178" s="1"/>
      <c r="QDG178" s="1"/>
      <c r="QDH178" s="1"/>
      <c r="QDI178" s="1"/>
      <c r="QDJ178" s="1"/>
      <c r="QDK178" s="1"/>
      <c r="QDL178" s="1"/>
      <c r="QDM178" s="1"/>
      <c r="QDN178" s="1"/>
      <c r="QDO178" s="1"/>
      <c r="QDP178" s="1"/>
      <c r="QDQ178" s="1"/>
      <c r="QDR178" s="1"/>
      <c r="QDS178" s="1"/>
      <c r="QDT178" s="1"/>
      <c r="QDU178" s="1"/>
      <c r="QDV178" s="1"/>
      <c r="QDW178" s="1"/>
      <c r="QDX178" s="1"/>
      <c r="QDY178" s="1"/>
      <c r="QDZ178" s="1"/>
      <c r="QEA178" s="1"/>
      <c r="QEB178" s="1"/>
      <c r="QEC178" s="1"/>
      <c r="QED178" s="1"/>
      <c r="QEE178" s="1"/>
      <c r="QEF178" s="1"/>
      <c r="QEG178" s="1"/>
      <c r="QEH178" s="1"/>
      <c r="QEI178" s="1"/>
      <c r="QEJ178" s="1"/>
      <c r="QEK178" s="1"/>
      <c r="QEL178" s="1"/>
      <c r="QEM178" s="1"/>
      <c r="QEN178" s="1"/>
      <c r="QEO178" s="1"/>
      <c r="QEP178" s="1"/>
      <c r="QEQ178" s="1"/>
      <c r="QER178" s="1"/>
      <c r="QES178" s="1"/>
      <c r="QET178" s="1"/>
      <c r="QEU178" s="1"/>
      <c r="QEV178" s="1"/>
      <c r="QEW178" s="1"/>
      <c r="QEX178" s="1"/>
      <c r="QEY178" s="1"/>
      <c r="QEZ178" s="1"/>
      <c r="QFA178" s="1"/>
      <c r="QFB178" s="1"/>
      <c r="QFC178" s="1"/>
      <c r="QFD178" s="1"/>
      <c r="QFE178" s="1"/>
      <c r="QFF178" s="1"/>
      <c r="QFG178" s="1"/>
      <c r="QFH178" s="1"/>
      <c r="QFI178" s="1"/>
      <c r="QFJ178" s="1"/>
      <c r="QFK178" s="1"/>
      <c r="QFL178" s="1"/>
      <c r="QFM178" s="1"/>
      <c r="QFN178" s="1"/>
      <c r="QFO178" s="1"/>
      <c r="QFP178" s="1"/>
      <c r="QFQ178" s="1"/>
      <c r="QFR178" s="1"/>
      <c r="QFS178" s="1"/>
      <c r="QFT178" s="1"/>
      <c r="QFU178" s="1"/>
      <c r="QFV178" s="1"/>
      <c r="QFW178" s="1"/>
      <c r="QFX178" s="1"/>
      <c r="QFY178" s="1"/>
      <c r="QFZ178" s="1"/>
      <c r="QGA178" s="1"/>
      <c r="QGB178" s="1"/>
      <c r="QGC178" s="1"/>
      <c r="QGD178" s="1"/>
      <c r="QGE178" s="1"/>
      <c r="QGF178" s="1"/>
      <c r="QGG178" s="1"/>
      <c r="QGH178" s="1"/>
      <c r="QGI178" s="1"/>
      <c r="QGJ178" s="1"/>
      <c r="QGK178" s="1"/>
      <c r="QGL178" s="1"/>
      <c r="QGM178" s="1"/>
      <c r="QGN178" s="1"/>
      <c r="QGO178" s="1"/>
      <c r="QGP178" s="1"/>
      <c r="QGQ178" s="1"/>
      <c r="QGR178" s="1"/>
      <c r="QGS178" s="1"/>
      <c r="QGT178" s="1"/>
      <c r="QGU178" s="1"/>
      <c r="QGV178" s="1"/>
      <c r="QGW178" s="1"/>
      <c r="QGX178" s="1"/>
      <c r="QGY178" s="1"/>
      <c r="QGZ178" s="1"/>
      <c r="QHA178" s="1"/>
      <c r="QHB178" s="1"/>
      <c r="QHC178" s="1"/>
      <c r="QHD178" s="1"/>
      <c r="QHE178" s="1"/>
      <c r="QHF178" s="1"/>
      <c r="QHG178" s="1"/>
      <c r="QHH178" s="1"/>
      <c r="QHI178" s="1"/>
      <c r="QHJ178" s="1"/>
      <c r="QHK178" s="1"/>
      <c r="QHL178" s="1"/>
      <c r="QHM178" s="1"/>
      <c r="QHN178" s="1"/>
      <c r="QHO178" s="1"/>
      <c r="QHP178" s="1"/>
      <c r="QHQ178" s="1"/>
      <c r="QHR178" s="1"/>
      <c r="QHS178" s="1"/>
      <c r="QHT178" s="1"/>
      <c r="QHU178" s="1"/>
      <c r="QHV178" s="1"/>
      <c r="QHW178" s="1"/>
      <c r="QHX178" s="1"/>
      <c r="QHY178" s="1"/>
      <c r="QHZ178" s="1"/>
      <c r="QIA178" s="1"/>
      <c r="QIB178" s="1"/>
      <c r="QIC178" s="1"/>
      <c r="QID178" s="1"/>
      <c r="QIE178" s="1"/>
      <c r="QIF178" s="1"/>
      <c r="QIG178" s="1"/>
      <c r="QIH178" s="1"/>
      <c r="QII178" s="1"/>
      <c r="QIJ178" s="1"/>
      <c r="QIK178" s="1"/>
      <c r="QIL178" s="1"/>
      <c r="QIM178" s="1"/>
      <c r="QIN178" s="1"/>
      <c r="QIO178" s="1"/>
      <c r="QIP178" s="1"/>
      <c r="QIQ178" s="1"/>
      <c r="QIR178" s="1"/>
      <c r="QIS178" s="1"/>
      <c r="QIT178" s="1"/>
      <c r="QIU178" s="1"/>
      <c r="QIV178" s="1"/>
      <c r="QIW178" s="1"/>
      <c r="QIX178" s="1"/>
      <c r="QIY178" s="1"/>
      <c r="QIZ178" s="1"/>
      <c r="QJA178" s="1"/>
      <c r="QJB178" s="1"/>
      <c r="QJC178" s="1"/>
      <c r="QJD178" s="1"/>
      <c r="QJE178" s="1"/>
      <c r="QJF178" s="1"/>
      <c r="QJG178" s="1"/>
      <c r="QJH178" s="1"/>
      <c r="QJI178" s="1"/>
      <c r="QJJ178" s="1"/>
      <c r="QJK178" s="1"/>
      <c r="QJL178" s="1"/>
      <c r="QJM178" s="1"/>
      <c r="QJN178" s="1"/>
      <c r="QJO178" s="1"/>
      <c r="QJP178" s="1"/>
      <c r="QJQ178" s="1"/>
      <c r="QJR178" s="1"/>
      <c r="QJS178" s="1"/>
      <c r="QJT178" s="1"/>
      <c r="QJU178" s="1"/>
      <c r="QJV178" s="1"/>
      <c r="QJW178" s="1"/>
      <c r="QJX178" s="1"/>
      <c r="QJY178" s="1"/>
      <c r="QJZ178" s="1"/>
      <c r="QKA178" s="1"/>
      <c r="QKB178" s="1"/>
      <c r="QKC178" s="1"/>
      <c r="QKD178" s="1"/>
      <c r="QKE178" s="1"/>
      <c r="QKF178" s="1"/>
      <c r="QKG178" s="1"/>
      <c r="QKH178" s="1"/>
      <c r="QKI178" s="1"/>
      <c r="QKJ178" s="1"/>
      <c r="QKK178" s="1"/>
      <c r="QKL178" s="1"/>
      <c r="QKM178" s="1"/>
      <c r="QKN178" s="1"/>
      <c r="QKO178" s="1"/>
      <c r="QKP178" s="1"/>
      <c r="QKQ178" s="1"/>
      <c r="QKR178" s="1"/>
      <c r="QKS178" s="1"/>
      <c r="QKT178" s="1"/>
      <c r="QKU178" s="1"/>
      <c r="QKV178" s="1"/>
      <c r="QKW178" s="1"/>
      <c r="QKX178" s="1"/>
      <c r="QKY178" s="1"/>
      <c r="QKZ178" s="1"/>
      <c r="QLA178" s="1"/>
      <c r="QLB178" s="1"/>
      <c r="QLC178" s="1"/>
      <c r="QLD178" s="1"/>
      <c r="QLE178" s="1"/>
      <c r="QLF178" s="1"/>
      <c r="QLG178" s="1"/>
      <c r="QLH178" s="1"/>
      <c r="QLI178" s="1"/>
      <c r="QLJ178" s="1"/>
      <c r="QLK178" s="1"/>
      <c r="QLL178" s="1"/>
      <c r="QLM178" s="1"/>
      <c r="QLN178" s="1"/>
      <c r="QLO178" s="1"/>
      <c r="QLP178" s="1"/>
      <c r="QLQ178" s="1"/>
      <c r="QLR178" s="1"/>
      <c r="QLS178" s="1"/>
      <c r="QLT178" s="1"/>
      <c r="QLU178" s="1"/>
      <c r="QLV178" s="1"/>
      <c r="QLW178" s="1"/>
      <c r="QLX178" s="1"/>
      <c r="QLY178" s="1"/>
      <c r="QLZ178" s="1"/>
      <c r="QMA178" s="1"/>
      <c r="QMB178" s="1"/>
      <c r="QMC178" s="1"/>
      <c r="QMD178" s="1"/>
      <c r="QME178" s="1"/>
      <c r="QMF178" s="1"/>
      <c r="QMG178" s="1"/>
      <c r="QMH178" s="1"/>
      <c r="QMI178" s="1"/>
      <c r="QMJ178" s="1"/>
      <c r="QMK178" s="1"/>
      <c r="QML178" s="1"/>
      <c r="QMM178" s="1"/>
      <c r="QMN178" s="1"/>
      <c r="QMO178" s="1"/>
      <c r="QMP178" s="1"/>
      <c r="QMQ178" s="1"/>
      <c r="QMR178" s="1"/>
      <c r="QMS178" s="1"/>
      <c r="QMT178" s="1"/>
      <c r="QMU178" s="1"/>
      <c r="QMV178" s="1"/>
      <c r="QMW178" s="1"/>
      <c r="QMX178" s="1"/>
      <c r="QMY178" s="1"/>
      <c r="QMZ178" s="1"/>
      <c r="QNA178" s="1"/>
      <c r="QNB178" s="1"/>
      <c r="QNC178" s="1"/>
      <c r="QND178" s="1"/>
      <c r="QNE178" s="1"/>
      <c r="QNF178" s="1"/>
      <c r="QNG178" s="1"/>
      <c r="QNH178" s="1"/>
      <c r="QNI178" s="1"/>
      <c r="QNJ178" s="1"/>
      <c r="QNK178" s="1"/>
      <c r="QNL178" s="1"/>
      <c r="QNM178" s="1"/>
      <c r="QNN178" s="1"/>
      <c r="QNO178" s="1"/>
      <c r="QNP178" s="1"/>
      <c r="QNQ178" s="1"/>
      <c r="QNR178" s="1"/>
      <c r="QNS178" s="1"/>
      <c r="QNT178" s="1"/>
      <c r="QNU178" s="1"/>
      <c r="QNV178" s="1"/>
      <c r="QNW178" s="1"/>
      <c r="QNX178" s="1"/>
      <c r="QNY178" s="1"/>
      <c r="QNZ178" s="1"/>
      <c r="QOA178" s="1"/>
      <c r="QOB178" s="1"/>
      <c r="QOC178" s="1"/>
      <c r="QOD178" s="1"/>
      <c r="QOE178" s="1"/>
      <c r="QOF178" s="1"/>
      <c r="QOG178" s="1"/>
      <c r="QOH178" s="1"/>
      <c r="QOI178" s="1"/>
      <c r="QOJ178" s="1"/>
      <c r="QOK178" s="1"/>
      <c r="QOL178" s="1"/>
      <c r="QOM178" s="1"/>
      <c r="QON178" s="1"/>
      <c r="QOO178" s="1"/>
      <c r="QOP178" s="1"/>
      <c r="QOQ178" s="1"/>
      <c r="QOR178" s="1"/>
      <c r="QOS178" s="1"/>
      <c r="QOT178" s="1"/>
      <c r="QOU178" s="1"/>
      <c r="QOV178" s="1"/>
      <c r="QOW178" s="1"/>
      <c r="QOX178" s="1"/>
      <c r="QOY178" s="1"/>
      <c r="QOZ178" s="1"/>
      <c r="QPA178" s="1"/>
      <c r="QPB178" s="1"/>
      <c r="QPC178" s="1"/>
      <c r="QPD178" s="1"/>
      <c r="QPE178" s="1"/>
      <c r="QPF178" s="1"/>
      <c r="QPG178" s="1"/>
      <c r="QPH178" s="1"/>
      <c r="QPI178" s="1"/>
      <c r="QPJ178" s="1"/>
      <c r="QPK178" s="1"/>
      <c r="QPL178" s="1"/>
      <c r="QPM178" s="1"/>
      <c r="QPN178" s="1"/>
      <c r="QPO178" s="1"/>
      <c r="QPP178" s="1"/>
      <c r="QPQ178" s="1"/>
      <c r="QPR178" s="1"/>
      <c r="QPS178" s="1"/>
      <c r="QPT178" s="1"/>
      <c r="QPU178" s="1"/>
      <c r="QPV178" s="1"/>
      <c r="QPW178" s="1"/>
      <c r="QPX178" s="1"/>
      <c r="QPY178" s="1"/>
      <c r="QPZ178" s="1"/>
      <c r="QQA178" s="1"/>
      <c r="QQB178" s="1"/>
      <c r="QQC178" s="1"/>
      <c r="QQD178" s="1"/>
      <c r="QQE178" s="1"/>
      <c r="QQF178" s="1"/>
      <c r="QQG178" s="1"/>
      <c r="QQH178" s="1"/>
      <c r="QQI178" s="1"/>
      <c r="QQJ178" s="1"/>
      <c r="QQK178" s="1"/>
      <c r="QQL178" s="1"/>
      <c r="QQM178" s="1"/>
      <c r="QQN178" s="1"/>
      <c r="QQO178" s="1"/>
      <c r="QQP178" s="1"/>
      <c r="QQQ178" s="1"/>
      <c r="QQR178" s="1"/>
      <c r="QQS178" s="1"/>
      <c r="QQT178" s="1"/>
      <c r="QQU178" s="1"/>
      <c r="QQV178" s="1"/>
      <c r="QQW178" s="1"/>
      <c r="QQX178" s="1"/>
      <c r="QQY178" s="1"/>
      <c r="QQZ178" s="1"/>
      <c r="QRA178" s="1"/>
      <c r="QRB178" s="1"/>
      <c r="QRC178" s="1"/>
      <c r="QRD178" s="1"/>
      <c r="QRE178" s="1"/>
      <c r="QRF178" s="1"/>
      <c r="QRG178" s="1"/>
      <c r="QRH178" s="1"/>
      <c r="QRI178" s="1"/>
      <c r="QRJ178" s="1"/>
      <c r="QRK178" s="1"/>
      <c r="QRL178" s="1"/>
      <c r="QRM178" s="1"/>
      <c r="QRN178" s="1"/>
      <c r="QRO178" s="1"/>
      <c r="QRP178" s="1"/>
      <c r="QRQ178" s="1"/>
      <c r="QRR178" s="1"/>
      <c r="QRS178" s="1"/>
      <c r="QRT178" s="1"/>
      <c r="QRU178" s="1"/>
      <c r="QRV178" s="1"/>
      <c r="QRW178" s="1"/>
      <c r="QRX178" s="1"/>
      <c r="QRY178" s="1"/>
      <c r="QRZ178" s="1"/>
      <c r="QSA178" s="1"/>
      <c r="QSB178" s="1"/>
      <c r="QSC178" s="1"/>
      <c r="QSD178" s="1"/>
      <c r="QSE178" s="1"/>
      <c r="QSF178" s="1"/>
      <c r="QSG178" s="1"/>
      <c r="QSH178" s="1"/>
      <c r="QSI178" s="1"/>
      <c r="QSJ178" s="1"/>
      <c r="QSK178" s="1"/>
      <c r="QSL178" s="1"/>
      <c r="QSM178" s="1"/>
      <c r="QSN178" s="1"/>
      <c r="QSO178" s="1"/>
      <c r="QSP178" s="1"/>
      <c r="QSQ178" s="1"/>
      <c r="QSR178" s="1"/>
      <c r="QSS178" s="1"/>
      <c r="QST178" s="1"/>
      <c r="QSU178" s="1"/>
      <c r="QSV178" s="1"/>
      <c r="QSW178" s="1"/>
      <c r="QSX178" s="1"/>
      <c r="QSY178" s="1"/>
      <c r="QSZ178" s="1"/>
      <c r="QTA178" s="1"/>
      <c r="QTB178" s="1"/>
      <c r="QTC178" s="1"/>
      <c r="QTD178" s="1"/>
      <c r="QTE178" s="1"/>
      <c r="QTF178" s="1"/>
      <c r="QTG178" s="1"/>
      <c r="QTH178" s="1"/>
      <c r="QTI178" s="1"/>
      <c r="QTJ178" s="1"/>
      <c r="QTK178" s="1"/>
      <c r="QTL178" s="1"/>
      <c r="QTM178" s="1"/>
      <c r="QTN178" s="1"/>
      <c r="QTO178" s="1"/>
      <c r="QTP178" s="1"/>
      <c r="QTQ178" s="1"/>
      <c r="QTR178" s="1"/>
      <c r="QTS178" s="1"/>
      <c r="QTT178" s="1"/>
      <c r="QTU178" s="1"/>
      <c r="QTV178" s="1"/>
      <c r="QTW178" s="1"/>
      <c r="QTX178" s="1"/>
      <c r="QTY178" s="1"/>
      <c r="QTZ178" s="1"/>
      <c r="QUA178" s="1"/>
      <c r="QUB178" s="1"/>
      <c r="QUC178" s="1"/>
      <c r="QUD178" s="1"/>
      <c r="QUE178" s="1"/>
      <c r="QUF178" s="1"/>
      <c r="QUG178" s="1"/>
      <c r="QUH178" s="1"/>
      <c r="QUI178" s="1"/>
      <c r="QUJ178" s="1"/>
      <c r="QUK178" s="1"/>
      <c r="QUL178" s="1"/>
      <c r="QUM178" s="1"/>
      <c r="QUN178" s="1"/>
      <c r="QUO178" s="1"/>
      <c r="QUP178" s="1"/>
      <c r="QUQ178" s="1"/>
      <c r="QUR178" s="1"/>
      <c r="QUS178" s="1"/>
      <c r="QUT178" s="1"/>
      <c r="QUU178" s="1"/>
      <c r="QUV178" s="1"/>
      <c r="QUW178" s="1"/>
      <c r="QUX178" s="1"/>
      <c r="QUY178" s="1"/>
      <c r="QUZ178" s="1"/>
      <c r="QVA178" s="1"/>
      <c r="QVB178" s="1"/>
      <c r="QVC178" s="1"/>
      <c r="QVD178" s="1"/>
      <c r="QVE178" s="1"/>
      <c r="QVF178" s="1"/>
      <c r="QVG178" s="1"/>
      <c r="QVH178" s="1"/>
      <c r="QVI178" s="1"/>
      <c r="QVJ178" s="1"/>
      <c r="QVK178" s="1"/>
      <c r="QVL178" s="1"/>
      <c r="QVM178" s="1"/>
      <c r="QVN178" s="1"/>
      <c r="QVO178" s="1"/>
      <c r="QVP178" s="1"/>
      <c r="QVQ178" s="1"/>
      <c r="QVR178" s="1"/>
      <c r="QVS178" s="1"/>
      <c r="QVT178" s="1"/>
      <c r="QVU178" s="1"/>
      <c r="QVV178" s="1"/>
      <c r="QVW178" s="1"/>
      <c r="QVX178" s="1"/>
      <c r="QVY178" s="1"/>
      <c r="QVZ178" s="1"/>
      <c r="QWA178" s="1"/>
      <c r="QWB178" s="1"/>
      <c r="QWC178" s="1"/>
      <c r="QWD178" s="1"/>
      <c r="QWE178" s="1"/>
      <c r="QWF178" s="1"/>
      <c r="QWG178" s="1"/>
      <c r="QWH178" s="1"/>
      <c r="QWI178" s="1"/>
      <c r="QWJ178" s="1"/>
      <c r="QWK178" s="1"/>
      <c r="QWL178" s="1"/>
      <c r="QWM178" s="1"/>
      <c r="QWN178" s="1"/>
      <c r="QWO178" s="1"/>
      <c r="QWP178" s="1"/>
      <c r="QWQ178" s="1"/>
      <c r="QWR178" s="1"/>
      <c r="QWS178" s="1"/>
      <c r="QWT178" s="1"/>
      <c r="QWU178" s="1"/>
      <c r="QWV178" s="1"/>
      <c r="QWW178" s="1"/>
      <c r="QWX178" s="1"/>
      <c r="QWY178" s="1"/>
      <c r="QWZ178" s="1"/>
      <c r="QXA178" s="1"/>
      <c r="QXB178" s="1"/>
      <c r="QXC178" s="1"/>
      <c r="QXD178" s="1"/>
      <c r="QXE178" s="1"/>
      <c r="QXF178" s="1"/>
      <c r="QXG178" s="1"/>
      <c r="QXH178" s="1"/>
      <c r="QXI178" s="1"/>
      <c r="QXJ178" s="1"/>
      <c r="QXK178" s="1"/>
      <c r="QXL178" s="1"/>
      <c r="QXM178" s="1"/>
      <c r="QXN178" s="1"/>
      <c r="QXO178" s="1"/>
      <c r="QXP178" s="1"/>
      <c r="QXQ178" s="1"/>
      <c r="QXR178" s="1"/>
      <c r="QXS178" s="1"/>
      <c r="QXT178" s="1"/>
      <c r="QXU178" s="1"/>
      <c r="QXV178" s="1"/>
      <c r="QXW178" s="1"/>
      <c r="QXX178" s="1"/>
      <c r="QXY178" s="1"/>
      <c r="QXZ178" s="1"/>
      <c r="QYA178" s="1"/>
      <c r="QYB178" s="1"/>
      <c r="QYC178" s="1"/>
      <c r="QYD178" s="1"/>
      <c r="QYE178" s="1"/>
      <c r="QYF178" s="1"/>
      <c r="QYG178" s="1"/>
      <c r="QYH178" s="1"/>
      <c r="QYI178" s="1"/>
      <c r="QYJ178" s="1"/>
      <c r="QYK178" s="1"/>
      <c r="QYL178" s="1"/>
      <c r="QYM178" s="1"/>
      <c r="QYN178" s="1"/>
      <c r="QYO178" s="1"/>
      <c r="QYP178" s="1"/>
      <c r="QYQ178" s="1"/>
      <c r="QYR178" s="1"/>
      <c r="QYS178" s="1"/>
      <c r="QYT178" s="1"/>
      <c r="QYU178" s="1"/>
      <c r="QYV178" s="1"/>
      <c r="QYW178" s="1"/>
      <c r="QYX178" s="1"/>
      <c r="QYY178" s="1"/>
      <c r="QYZ178" s="1"/>
      <c r="QZA178" s="1"/>
      <c r="QZB178" s="1"/>
      <c r="QZC178" s="1"/>
      <c r="QZD178" s="1"/>
      <c r="QZE178" s="1"/>
      <c r="QZF178" s="1"/>
      <c r="QZG178" s="1"/>
      <c r="QZH178" s="1"/>
      <c r="QZI178" s="1"/>
      <c r="QZJ178" s="1"/>
      <c r="QZK178" s="1"/>
      <c r="QZL178" s="1"/>
      <c r="QZM178" s="1"/>
      <c r="QZN178" s="1"/>
      <c r="QZO178" s="1"/>
      <c r="QZP178" s="1"/>
      <c r="QZQ178" s="1"/>
      <c r="QZR178" s="1"/>
      <c r="QZS178" s="1"/>
      <c r="QZT178" s="1"/>
      <c r="QZU178" s="1"/>
      <c r="QZV178" s="1"/>
      <c r="QZW178" s="1"/>
      <c r="QZX178" s="1"/>
      <c r="QZY178" s="1"/>
      <c r="QZZ178" s="1"/>
      <c r="RAA178" s="1"/>
      <c r="RAB178" s="1"/>
      <c r="RAC178" s="1"/>
      <c r="RAD178" s="1"/>
      <c r="RAE178" s="1"/>
      <c r="RAF178" s="1"/>
      <c r="RAG178" s="1"/>
      <c r="RAH178" s="1"/>
      <c r="RAI178" s="1"/>
      <c r="RAJ178" s="1"/>
      <c r="RAK178" s="1"/>
      <c r="RAL178" s="1"/>
      <c r="RAM178" s="1"/>
      <c r="RAN178" s="1"/>
      <c r="RAO178" s="1"/>
      <c r="RAP178" s="1"/>
      <c r="RAQ178" s="1"/>
      <c r="RAR178" s="1"/>
      <c r="RAS178" s="1"/>
      <c r="RAT178" s="1"/>
      <c r="RAU178" s="1"/>
      <c r="RAV178" s="1"/>
      <c r="RAW178" s="1"/>
      <c r="RAX178" s="1"/>
      <c r="RAY178" s="1"/>
      <c r="RAZ178" s="1"/>
      <c r="RBA178" s="1"/>
      <c r="RBB178" s="1"/>
      <c r="RBC178" s="1"/>
      <c r="RBD178" s="1"/>
      <c r="RBE178" s="1"/>
      <c r="RBF178" s="1"/>
      <c r="RBG178" s="1"/>
      <c r="RBH178" s="1"/>
      <c r="RBI178" s="1"/>
      <c r="RBJ178" s="1"/>
      <c r="RBK178" s="1"/>
      <c r="RBL178" s="1"/>
      <c r="RBM178" s="1"/>
      <c r="RBN178" s="1"/>
      <c r="RBO178" s="1"/>
      <c r="RBP178" s="1"/>
      <c r="RBQ178" s="1"/>
      <c r="RBR178" s="1"/>
      <c r="RBS178" s="1"/>
      <c r="RBT178" s="1"/>
      <c r="RBU178" s="1"/>
      <c r="RBV178" s="1"/>
      <c r="RBW178" s="1"/>
      <c r="RBX178" s="1"/>
      <c r="RBY178" s="1"/>
      <c r="RBZ178" s="1"/>
      <c r="RCA178" s="1"/>
      <c r="RCB178" s="1"/>
      <c r="RCC178" s="1"/>
      <c r="RCD178" s="1"/>
      <c r="RCE178" s="1"/>
      <c r="RCF178" s="1"/>
      <c r="RCG178" s="1"/>
      <c r="RCH178" s="1"/>
      <c r="RCI178" s="1"/>
      <c r="RCJ178" s="1"/>
      <c r="RCK178" s="1"/>
      <c r="RCL178" s="1"/>
      <c r="RCM178" s="1"/>
      <c r="RCN178" s="1"/>
      <c r="RCO178" s="1"/>
      <c r="RCP178" s="1"/>
      <c r="RCQ178" s="1"/>
      <c r="RCR178" s="1"/>
      <c r="RCS178" s="1"/>
      <c r="RCT178" s="1"/>
      <c r="RCU178" s="1"/>
      <c r="RCV178" s="1"/>
      <c r="RCW178" s="1"/>
      <c r="RCX178" s="1"/>
      <c r="RCY178" s="1"/>
      <c r="RCZ178" s="1"/>
      <c r="RDA178" s="1"/>
      <c r="RDB178" s="1"/>
      <c r="RDC178" s="1"/>
      <c r="RDD178" s="1"/>
      <c r="RDE178" s="1"/>
      <c r="RDF178" s="1"/>
      <c r="RDG178" s="1"/>
      <c r="RDH178" s="1"/>
      <c r="RDI178" s="1"/>
      <c r="RDJ178" s="1"/>
      <c r="RDK178" s="1"/>
      <c r="RDL178" s="1"/>
      <c r="RDM178" s="1"/>
      <c r="RDN178" s="1"/>
      <c r="RDO178" s="1"/>
      <c r="RDP178" s="1"/>
      <c r="RDQ178" s="1"/>
      <c r="RDR178" s="1"/>
      <c r="RDS178" s="1"/>
      <c r="RDT178" s="1"/>
      <c r="RDU178" s="1"/>
      <c r="RDV178" s="1"/>
      <c r="RDW178" s="1"/>
      <c r="RDX178" s="1"/>
      <c r="RDY178" s="1"/>
      <c r="RDZ178" s="1"/>
      <c r="REA178" s="1"/>
      <c r="REB178" s="1"/>
      <c r="REC178" s="1"/>
      <c r="RED178" s="1"/>
      <c r="REE178" s="1"/>
      <c r="REF178" s="1"/>
      <c r="REG178" s="1"/>
      <c r="REH178" s="1"/>
      <c r="REI178" s="1"/>
      <c r="REJ178" s="1"/>
      <c r="REK178" s="1"/>
      <c r="REL178" s="1"/>
      <c r="REM178" s="1"/>
      <c r="REN178" s="1"/>
      <c r="REO178" s="1"/>
      <c r="REP178" s="1"/>
      <c r="REQ178" s="1"/>
      <c r="RER178" s="1"/>
      <c r="RES178" s="1"/>
      <c r="RET178" s="1"/>
      <c r="REU178" s="1"/>
      <c r="REV178" s="1"/>
      <c r="REW178" s="1"/>
      <c r="REX178" s="1"/>
      <c r="REY178" s="1"/>
      <c r="REZ178" s="1"/>
      <c r="RFA178" s="1"/>
      <c r="RFB178" s="1"/>
      <c r="RFC178" s="1"/>
      <c r="RFD178" s="1"/>
      <c r="RFE178" s="1"/>
      <c r="RFF178" s="1"/>
      <c r="RFG178" s="1"/>
      <c r="RFH178" s="1"/>
      <c r="RFI178" s="1"/>
      <c r="RFJ178" s="1"/>
      <c r="RFK178" s="1"/>
      <c r="RFL178" s="1"/>
      <c r="RFM178" s="1"/>
      <c r="RFN178" s="1"/>
      <c r="RFO178" s="1"/>
      <c r="RFP178" s="1"/>
      <c r="RFQ178" s="1"/>
      <c r="RFR178" s="1"/>
      <c r="RFS178" s="1"/>
      <c r="RFT178" s="1"/>
      <c r="RFU178" s="1"/>
      <c r="RFV178" s="1"/>
      <c r="RFW178" s="1"/>
      <c r="RFX178" s="1"/>
      <c r="RFY178" s="1"/>
      <c r="RFZ178" s="1"/>
      <c r="RGA178" s="1"/>
      <c r="RGB178" s="1"/>
      <c r="RGC178" s="1"/>
      <c r="RGD178" s="1"/>
      <c r="RGE178" s="1"/>
      <c r="RGF178" s="1"/>
      <c r="RGG178" s="1"/>
      <c r="RGH178" s="1"/>
      <c r="RGI178" s="1"/>
      <c r="RGJ178" s="1"/>
      <c r="RGK178" s="1"/>
      <c r="RGL178" s="1"/>
      <c r="RGM178" s="1"/>
      <c r="RGN178" s="1"/>
      <c r="RGO178" s="1"/>
      <c r="RGP178" s="1"/>
      <c r="RGQ178" s="1"/>
      <c r="RGR178" s="1"/>
      <c r="RGS178" s="1"/>
      <c r="RGT178" s="1"/>
      <c r="RGU178" s="1"/>
      <c r="RGV178" s="1"/>
      <c r="RGW178" s="1"/>
      <c r="RGX178" s="1"/>
      <c r="RGY178" s="1"/>
      <c r="RGZ178" s="1"/>
      <c r="RHA178" s="1"/>
      <c r="RHB178" s="1"/>
      <c r="RHC178" s="1"/>
      <c r="RHD178" s="1"/>
      <c r="RHE178" s="1"/>
      <c r="RHF178" s="1"/>
      <c r="RHG178" s="1"/>
      <c r="RHH178" s="1"/>
      <c r="RHI178" s="1"/>
      <c r="RHJ178" s="1"/>
      <c r="RHK178" s="1"/>
      <c r="RHL178" s="1"/>
      <c r="RHM178" s="1"/>
      <c r="RHN178" s="1"/>
      <c r="RHO178" s="1"/>
      <c r="RHP178" s="1"/>
      <c r="RHQ178" s="1"/>
      <c r="RHR178" s="1"/>
      <c r="RHS178" s="1"/>
      <c r="RHT178" s="1"/>
      <c r="RHU178" s="1"/>
      <c r="RHV178" s="1"/>
      <c r="RHW178" s="1"/>
      <c r="RHX178" s="1"/>
      <c r="RHY178" s="1"/>
      <c r="RHZ178" s="1"/>
      <c r="RIA178" s="1"/>
      <c r="RIB178" s="1"/>
      <c r="RIC178" s="1"/>
      <c r="RID178" s="1"/>
      <c r="RIE178" s="1"/>
      <c r="RIF178" s="1"/>
      <c r="RIG178" s="1"/>
      <c r="RIH178" s="1"/>
      <c r="RII178" s="1"/>
      <c r="RIJ178" s="1"/>
      <c r="RIK178" s="1"/>
      <c r="RIL178" s="1"/>
      <c r="RIM178" s="1"/>
      <c r="RIN178" s="1"/>
      <c r="RIO178" s="1"/>
      <c r="RIP178" s="1"/>
      <c r="RIQ178" s="1"/>
      <c r="RIR178" s="1"/>
      <c r="RIS178" s="1"/>
      <c r="RIT178" s="1"/>
      <c r="RIU178" s="1"/>
      <c r="RIV178" s="1"/>
      <c r="RIW178" s="1"/>
      <c r="RIX178" s="1"/>
      <c r="RIY178" s="1"/>
      <c r="RIZ178" s="1"/>
      <c r="RJA178" s="1"/>
      <c r="RJB178" s="1"/>
      <c r="RJC178" s="1"/>
      <c r="RJD178" s="1"/>
      <c r="RJE178" s="1"/>
      <c r="RJF178" s="1"/>
      <c r="RJG178" s="1"/>
      <c r="RJH178" s="1"/>
      <c r="RJI178" s="1"/>
      <c r="RJJ178" s="1"/>
      <c r="RJK178" s="1"/>
      <c r="RJL178" s="1"/>
      <c r="RJM178" s="1"/>
      <c r="RJN178" s="1"/>
      <c r="RJO178" s="1"/>
      <c r="RJP178" s="1"/>
      <c r="RJQ178" s="1"/>
      <c r="RJR178" s="1"/>
      <c r="RJS178" s="1"/>
      <c r="RJT178" s="1"/>
      <c r="RJU178" s="1"/>
      <c r="RJV178" s="1"/>
      <c r="RJW178" s="1"/>
      <c r="RJX178" s="1"/>
      <c r="RJY178" s="1"/>
      <c r="RJZ178" s="1"/>
      <c r="RKA178" s="1"/>
      <c r="RKB178" s="1"/>
      <c r="RKC178" s="1"/>
      <c r="RKD178" s="1"/>
      <c r="RKE178" s="1"/>
      <c r="RKF178" s="1"/>
      <c r="RKG178" s="1"/>
      <c r="RKH178" s="1"/>
      <c r="RKI178" s="1"/>
      <c r="RKJ178" s="1"/>
      <c r="RKK178" s="1"/>
      <c r="RKL178" s="1"/>
      <c r="RKM178" s="1"/>
      <c r="RKN178" s="1"/>
      <c r="RKO178" s="1"/>
      <c r="RKP178" s="1"/>
      <c r="RKQ178" s="1"/>
      <c r="RKR178" s="1"/>
      <c r="RKS178" s="1"/>
      <c r="RKT178" s="1"/>
      <c r="RKU178" s="1"/>
      <c r="RKV178" s="1"/>
      <c r="RKW178" s="1"/>
      <c r="RKX178" s="1"/>
      <c r="RKY178" s="1"/>
      <c r="RKZ178" s="1"/>
      <c r="RLA178" s="1"/>
      <c r="RLB178" s="1"/>
      <c r="RLC178" s="1"/>
      <c r="RLD178" s="1"/>
      <c r="RLE178" s="1"/>
      <c r="RLF178" s="1"/>
      <c r="RLG178" s="1"/>
      <c r="RLH178" s="1"/>
      <c r="RLI178" s="1"/>
      <c r="RLJ178" s="1"/>
      <c r="RLK178" s="1"/>
      <c r="RLL178" s="1"/>
      <c r="RLM178" s="1"/>
      <c r="RLN178" s="1"/>
      <c r="RLO178" s="1"/>
      <c r="RLP178" s="1"/>
      <c r="RLQ178" s="1"/>
      <c r="RLR178" s="1"/>
      <c r="RLS178" s="1"/>
      <c r="RLT178" s="1"/>
      <c r="RLU178" s="1"/>
      <c r="RLV178" s="1"/>
      <c r="RLW178" s="1"/>
      <c r="RLX178" s="1"/>
      <c r="RLY178" s="1"/>
      <c r="RLZ178" s="1"/>
      <c r="RMA178" s="1"/>
      <c r="RMB178" s="1"/>
      <c r="RMC178" s="1"/>
      <c r="RMD178" s="1"/>
      <c r="RME178" s="1"/>
      <c r="RMF178" s="1"/>
      <c r="RMG178" s="1"/>
      <c r="RMH178" s="1"/>
      <c r="RMI178" s="1"/>
      <c r="RMJ178" s="1"/>
      <c r="RMK178" s="1"/>
      <c r="RML178" s="1"/>
      <c r="RMM178" s="1"/>
      <c r="RMN178" s="1"/>
      <c r="RMO178" s="1"/>
      <c r="RMP178" s="1"/>
      <c r="RMQ178" s="1"/>
      <c r="RMR178" s="1"/>
      <c r="RMS178" s="1"/>
      <c r="RMT178" s="1"/>
      <c r="RMU178" s="1"/>
      <c r="RMV178" s="1"/>
      <c r="RMW178" s="1"/>
      <c r="RMX178" s="1"/>
      <c r="RMY178" s="1"/>
      <c r="RMZ178" s="1"/>
      <c r="RNA178" s="1"/>
      <c r="RNB178" s="1"/>
      <c r="RNC178" s="1"/>
      <c r="RND178" s="1"/>
      <c r="RNE178" s="1"/>
      <c r="RNF178" s="1"/>
      <c r="RNG178" s="1"/>
      <c r="RNH178" s="1"/>
      <c r="RNI178" s="1"/>
      <c r="RNJ178" s="1"/>
      <c r="RNK178" s="1"/>
      <c r="RNL178" s="1"/>
      <c r="RNM178" s="1"/>
      <c r="RNN178" s="1"/>
      <c r="RNO178" s="1"/>
      <c r="RNP178" s="1"/>
      <c r="RNQ178" s="1"/>
      <c r="RNR178" s="1"/>
      <c r="RNS178" s="1"/>
      <c r="RNT178" s="1"/>
      <c r="RNU178" s="1"/>
      <c r="RNV178" s="1"/>
      <c r="RNW178" s="1"/>
      <c r="RNX178" s="1"/>
      <c r="RNY178" s="1"/>
      <c r="RNZ178" s="1"/>
      <c r="ROA178" s="1"/>
      <c r="ROB178" s="1"/>
      <c r="ROC178" s="1"/>
      <c r="ROD178" s="1"/>
      <c r="ROE178" s="1"/>
      <c r="ROF178" s="1"/>
      <c r="ROG178" s="1"/>
      <c r="ROH178" s="1"/>
      <c r="ROI178" s="1"/>
      <c r="ROJ178" s="1"/>
      <c r="ROK178" s="1"/>
      <c r="ROL178" s="1"/>
      <c r="ROM178" s="1"/>
      <c r="RON178" s="1"/>
      <c r="ROO178" s="1"/>
      <c r="ROP178" s="1"/>
      <c r="ROQ178" s="1"/>
      <c r="ROR178" s="1"/>
      <c r="ROS178" s="1"/>
      <c r="ROT178" s="1"/>
      <c r="ROU178" s="1"/>
      <c r="ROV178" s="1"/>
      <c r="ROW178" s="1"/>
      <c r="ROX178" s="1"/>
      <c r="ROY178" s="1"/>
      <c r="ROZ178" s="1"/>
      <c r="RPA178" s="1"/>
      <c r="RPB178" s="1"/>
      <c r="RPC178" s="1"/>
      <c r="RPD178" s="1"/>
      <c r="RPE178" s="1"/>
      <c r="RPF178" s="1"/>
      <c r="RPG178" s="1"/>
      <c r="RPH178" s="1"/>
      <c r="RPI178" s="1"/>
      <c r="RPJ178" s="1"/>
      <c r="RPK178" s="1"/>
      <c r="RPL178" s="1"/>
      <c r="RPM178" s="1"/>
      <c r="RPN178" s="1"/>
      <c r="RPO178" s="1"/>
      <c r="RPP178" s="1"/>
      <c r="RPQ178" s="1"/>
      <c r="RPR178" s="1"/>
      <c r="RPS178" s="1"/>
      <c r="RPT178" s="1"/>
      <c r="RPU178" s="1"/>
      <c r="RPV178" s="1"/>
      <c r="RPW178" s="1"/>
      <c r="RPX178" s="1"/>
      <c r="RPY178" s="1"/>
      <c r="RPZ178" s="1"/>
      <c r="RQA178" s="1"/>
      <c r="RQB178" s="1"/>
      <c r="RQC178" s="1"/>
      <c r="RQD178" s="1"/>
      <c r="RQE178" s="1"/>
      <c r="RQF178" s="1"/>
      <c r="RQG178" s="1"/>
      <c r="RQH178" s="1"/>
      <c r="RQI178" s="1"/>
      <c r="RQJ178" s="1"/>
      <c r="RQK178" s="1"/>
      <c r="RQL178" s="1"/>
      <c r="RQM178" s="1"/>
      <c r="RQN178" s="1"/>
      <c r="RQO178" s="1"/>
      <c r="RQP178" s="1"/>
      <c r="RQQ178" s="1"/>
      <c r="RQR178" s="1"/>
      <c r="RQS178" s="1"/>
      <c r="RQT178" s="1"/>
      <c r="RQU178" s="1"/>
      <c r="RQV178" s="1"/>
      <c r="RQW178" s="1"/>
      <c r="RQX178" s="1"/>
      <c r="RQY178" s="1"/>
      <c r="RQZ178" s="1"/>
      <c r="RRA178" s="1"/>
      <c r="RRB178" s="1"/>
      <c r="RRC178" s="1"/>
      <c r="RRD178" s="1"/>
      <c r="RRE178" s="1"/>
      <c r="RRF178" s="1"/>
      <c r="RRG178" s="1"/>
      <c r="RRH178" s="1"/>
      <c r="RRI178" s="1"/>
      <c r="RRJ178" s="1"/>
      <c r="RRK178" s="1"/>
      <c r="RRL178" s="1"/>
      <c r="RRM178" s="1"/>
      <c r="RRN178" s="1"/>
      <c r="RRO178" s="1"/>
      <c r="RRP178" s="1"/>
      <c r="RRQ178" s="1"/>
      <c r="RRR178" s="1"/>
      <c r="RRS178" s="1"/>
      <c r="RRT178" s="1"/>
      <c r="RRU178" s="1"/>
      <c r="RRV178" s="1"/>
      <c r="RRW178" s="1"/>
      <c r="RRX178" s="1"/>
      <c r="RRY178" s="1"/>
      <c r="RRZ178" s="1"/>
      <c r="RSA178" s="1"/>
      <c r="RSB178" s="1"/>
      <c r="RSC178" s="1"/>
      <c r="RSD178" s="1"/>
      <c r="RSE178" s="1"/>
      <c r="RSF178" s="1"/>
      <c r="RSG178" s="1"/>
      <c r="RSH178" s="1"/>
      <c r="RSI178" s="1"/>
      <c r="RSJ178" s="1"/>
      <c r="RSK178" s="1"/>
      <c r="RSL178" s="1"/>
      <c r="RSM178" s="1"/>
      <c r="RSN178" s="1"/>
      <c r="RSO178" s="1"/>
      <c r="RSP178" s="1"/>
      <c r="RSQ178" s="1"/>
      <c r="RSR178" s="1"/>
      <c r="RSS178" s="1"/>
      <c r="RST178" s="1"/>
      <c r="RSU178" s="1"/>
      <c r="RSV178" s="1"/>
      <c r="RSW178" s="1"/>
      <c r="RSX178" s="1"/>
      <c r="RSY178" s="1"/>
      <c r="RSZ178" s="1"/>
      <c r="RTA178" s="1"/>
      <c r="RTB178" s="1"/>
      <c r="RTC178" s="1"/>
      <c r="RTD178" s="1"/>
      <c r="RTE178" s="1"/>
      <c r="RTF178" s="1"/>
      <c r="RTG178" s="1"/>
      <c r="RTH178" s="1"/>
      <c r="RTI178" s="1"/>
      <c r="RTJ178" s="1"/>
      <c r="RTK178" s="1"/>
      <c r="RTL178" s="1"/>
      <c r="RTM178" s="1"/>
      <c r="RTN178" s="1"/>
      <c r="RTO178" s="1"/>
      <c r="RTP178" s="1"/>
      <c r="RTQ178" s="1"/>
      <c r="RTR178" s="1"/>
      <c r="RTS178" s="1"/>
      <c r="RTT178" s="1"/>
      <c r="RTU178" s="1"/>
      <c r="RTV178" s="1"/>
      <c r="RTW178" s="1"/>
      <c r="RTX178" s="1"/>
      <c r="RTY178" s="1"/>
      <c r="RTZ178" s="1"/>
      <c r="RUA178" s="1"/>
      <c r="RUB178" s="1"/>
      <c r="RUC178" s="1"/>
      <c r="RUD178" s="1"/>
      <c r="RUE178" s="1"/>
      <c r="RUF178" s="1"/>
      <c r="RUG178" s="1"/>
      <c r="RUH178" s="1"/>
      <c r="RUI178" s="1"/>
      <c r="RUJ178" s="1"/>
      <c r="RUK178" s="1"/>
      <c r="RUL178" s="1"/>
      <c r="RUM178" s="1"/>
      <c r="RUN178" s="1"/>
      <c r="RUO178" s="1"/>
      <c r="RUP178" s="1"/>
      <c r="RUQ178" s="1"/>
      <c r="RUR178" s="1"/>
      <c r="RUS178" s="1"/>
      <c r="RUT178" s="1"/>
      <c r="RUU178" s="1"/>
      <c r="RUV178" s="1"/>
      <c r="RUW178" s="1"/>
      <c r="RUX178" s="1"/>
      <c r="RUY178" s="1"/>
      <c r="RUZ178" s="1"/>
      <c r="RVA178" s="1"/>
      <c r="RVB178" s="1"/>
      <c r="RVC178" s="1"/>
      <c r="RVD178" s="1"/>
      <c r="RVE178" s="1"/>
      <c r="RVF178" s="1"/>
      <c r="RVG178" s="1"/>
      <c r="RVH178" s="1"/>
      <c r="RVI178" s="1"/>
      <c r="RVJ178" s="1"/>
      <c r="RVK178" s="1"/>
      <c r="RVL178" s="1"/>
      <c r="RVM178" s="1"/>
      <c r="RVN178" s="1"/>
      <c r="RVO178" s="1"/>
      <c r="RVP178" s="1"/>
      <c r="RVQ178" s="1"/>
      <c r="RVR178" s="1"/>
      <c r="RVS178" s="1"/>
      <c r="RVT178" s="1"/>
      <c r="RVU178" s="1"/>
      <c r="RVV178" s="1"/>
      <c r="RVW178" s="1"/>
      <c r="RVX178" s="1"/>
      <c r="RVY178" s="1"/>
      <c r="RVZ178" s="1"/>
      <c r="RWA178" s="1"/>
      <c r="RWB178" s="1"/>
      <c r="RWC178" s="1"/>
      <c r="RWD178" s="1"/>
      <c r="RWE178" s="1"/>
      <c r="RWF178" s="1"/>
      <c r="RWG178" s="1"/>
      <c r="RWH178" s="1"/>
      <c r="RWI178" s="1"/>
      <c r="RWJ178" s="1"/>
      <c r="RWK178" s="1"/>
      <c r="RWL178" s="1"/>
      <c r="RWM178" s="1"/>
      <c r="RWN178" s="1"/>
      <c r="RWO178" s="1"/>
      <c r="RWP178" s="1"/>
      <c r="RWQ178" s="1"/>
      <c r="RWR178" s="1"/>
      <c r="RWS178" s="1"/>
      <c r="RWT178" s="1"/>
      <c r="RWU178" s="1"/>
      <c r="RWV178" s="1"/>
      <c r="RWW178" s="1"/>
      <c r="RWX178" s="1"/>
      <c r="RWY178" s="1"/>
      <c r="RWZ178" s="1"/>
      <c r="RXA178" s="1"/>
      <c r="RXB178" s="1"/>
      <c r="RXC178" s="1"/>
      <c r="RXD178" s="1"/>
      <c r="RXE178" s="1"/>
      <c r="RXF178" s="1"/>
      <c r="RXG178" s="1"/>
      <c r="RXH178" s="1"/>
      <c r="RXI178" s="1"/>
      <c r="RXJ178" s="1"/>
      <c r="RXK178" s="1"/>
      <c r="RXL178" s="1"/>
      <c r="RXM178" s="1"/>
      <c r="RXN178" s="1"/>
      <c r="RXO178" s="1"/>
      <c r="RXP178" s="1"/>
      <c r="RXQ178" s="1"/>
      <c r="RXR178" s="1"/>
      <c r="RXS178" s="1"/>
      <c r="RXT178" s="1"/>
      <c r="RXU178" s="1"/>
      <c r="RXV178" s="1"/>
      <c r="RXW178" s="1"/>
      <c r="RXX178" s="1"/>
      <c r="RXY178" s="1"/>
      <c r="RXZ178" s="1"/>
      <c r="RYA178" s="1"/>
      <c r="RYB178" s="1"/>
      <c r="RYC178" s="1"/>
      <c r="RYD178" s="1"/>
      <c r="RYE178" s="1"/>
      <c r="RYF178" s="1"/>
      <c r="RYG178" s="1"/>
      <c r="RYH178" s="1"/>
      <c r="RYI178" s="1"/>
      <c r="RYJ178" s="1"/>
      <c r="RYK178" s="1"/>
      <c r="RYL178" s="1"/>
      <c r="RYM178" s="1"/>
      <c r="RYN178" s="1"/>
      <c r="RYO178" s="1"/>
      <c r="RYP178" s="1"/>
      <c r="RYQ178" s="1"/>
      <c r="RYR178" s="1"/>
      <c r="RYS178" s="1"/>
      <c r="RYT178" s="1"/>
      <c r="RYU178" s="1"/>
      <c r="RYV178" s="1"/>
      <c r="RYW178" s="1"/>
      <c r="RYX178" s="1"/>
      <c r="RYY178" s="1"/>
      <c r="RYZ178" s="1"/>
      <c r="RZA178" s="1"/>
      <c r="RZB178" s="1"/>
      <c r="RZC178" s="1"/>
      <c r="RZD178" s="1"/>
      <c r="RZE178" s="1"/>
      <c r="RZF178" s="1"/>
      <c r="RZG178" s="1"/>
      <c r="RZH178" s="1"/>
      <c r="RZI178" s="1"/>
      <c r="RZJ178" s="1"/>
      <c r="RZK178" s="1"/>
      <c r="RZL178" s="1"/>
      <c r="RZM178" s="1"/>
      <c r="RZN178" s="1"/>
      <c r="RZO178" s="1"/>
      <c r="RZP178" s="1"/>
      <c r="RZQ178" s="1"/>
      <c r="RZR178" s="1"/>
      <c r="RZS178" s="1"/>
      <c r="RZT178" s="1"/>
      <c r="RZU178" s="1"/>
      <c r="RZV178" s="1"/>
      <c r="RZW178" s="1"/>
      <c r="RZX178" s="1"/>
      <c r="RZY178" s="1"/>
      <c r="RZZ178" s="1"/>
      <c r="SAA178" s="1"/>
      <c r="SAB178" s="1"/>
      <c r="SAC178" s="1"/>
      <c r="SAD178" s="1"/>
      <c r="SAE178" s="1"/>
      <c r="SAF178" s="1"/>
      <c r="SAG178" s="1"/>
      <c r="SAH178" s="1"/>
      <c r="SAI178" s="1"/>
      <c r="SAJ178" s="1"/>
      <c r="SAK178" s="1"/>
      <c r="SAL178" s="1"/>
      <c r="SAM178" s="1"/>
      <c r="SAN178" s="1"/>
      <c r="SAO178" s="1"/>
      <c r="SAP178" s="1"/>
      <c r="SAQ178" s="1"/>
      <c r="SAR178" s="1"/>
      <c r="SAS178" s="1"/>
      <c r="SAT178" s="1"/>
      <c r="SAU178" s="1"/>
      <c r="SAV178" s="1"/>
      <c r="SAW178" s="1"/>
      <c r="SAX178" s="1"/>
      <c r="SAY178" s="1"/>
      <c r="SAZ178" s="1"/>
      <c r="SBA178" s="1"/>
      <c r="SBB178" s="1"/>
      <c r="SBC178" s="1"/>
      <c r="SBD178" s="1"/>
      <c r="SBE178" s="1"/>
      <c r="SBF178" s="1"/>
      <c r="SBG178" s="1"/>
      <c r="SBH178" s="1"/>
      <c r="SBI178" s="1"/>
      <c r="SBJ178" s="1"/>
      <c r="SBK178" s="1"/>
      <c r="SBL178" s="1"/>
      <c r="SBM178" s="1"/>
      <c r="SBN178" s="1"/>
      <c r="SBO178" s="1"/>
      <c r="SBP178" s="1"/>
      <c r="SBQ178" s="1"/>
      <c r="SBR178" s="1"/>
      <c r="SBS178" s="1"/>
      <c r="SBT178" s="1"/>
      <c r="SBU178" s="1"/>
      <c r="SBV178" s="1"/>
      <c r="SBW178" s="1"/>
      <c r="SBX178" s="1"/>
      <c r="SBY178" s="1"/>
      <c r="SBZ178" s="1"/>
      <c r="SCA178" s="1"/>
      <c r="SCB178" s="1"/>
      <c r="SCC178" s="1"/>
      <c r="SCD178" s="1"/>
      <c r="SCE178" s="1"/>
      <c r="SCF178" s="1"/>
      <c r="SCG178" s="1"/>
      <c r="SCH178" s="1"/>
      <c r="SCI178" s="1"/>
      <c r="SCJ178" s="1"/>
      <c r="SCK178" s="1"/>
      <c r="SCL178" s="1"/>
      <c r="SCM178" s="1"/>
      <c r="SCN178" s="1"/>
      <c r="SCO178" s="1"/>
      <c r="SCP178" s="1"/>
      <c r="SCQ178" s="1"/>
      <c r="SCR178" s="1"/>
      <c r="SCS178" s="1"/>
      <c r="SCT178" s="1"/>
      <c r="SCU178" s="1"/>
      <c r="SCV178" s="1"/>
      <c r="SCW178" s="1"/>
      <c r="SCX178" s="1"/>
      <c r="SCY178" s="1"/>
      <c r="SCZ178" s="1"/>
      <c r="SDA178" s="1"/>
      <c r="SDB178" s="1"/>
      <c r="SDC178" s="1"/>
      <c r="SDD178" s="1"/>
      <c r="SDE178" s="1"/>
      <c r="SDF178" s="1"/>
      <c r="SDG178" s="1"/>
      <c r="SDH178" s="1"/>
      <c r="SDI178" s="1"/>
      <c r="SDJ178" s="1"/>
      <c r="SDK178" s="1"/>
      <c r="SDL178" s="1"/>
      <c r="SDM178" s="1"/>
      <c r="SDN178" s="1"/>
      <c r="SDO178" s="1"/>
      <c r="SDP178" s="1"/>
      <c r="SDQ178" s="1"/>
      <c r="SDR178" s="1"/>
      <c r="SDS178" s="1"/>
      <c r="SDT178" s="1"/>
      <c r="SDU178" s="1"/>
      <c r="SDV178" s="1"/>
      <c r="SDW178" s="1"/>
      <c r="SDX178" s="1"/>
      <c r="SDY178" s="1"/>
      <c r="SDZ178" s="1"/>
      <c r="SEA178" s="1"/>
      <c r="SEB178" s="1"/>
      <c r="SEC178" s="1"/>
      <c r="SED178" s="1"/>
      <c r="SEE178" s="1"/>
      <c r="SEF178" s="1"/>
      <c r="SEG178" s="1"/>
      <c r="SEH178" s="1"/>
      <c r="SEI178" s="1"/>
      <c r="SEJ178" s="1"/>
      <c r="SEK178" s="1"/>
      <c r="SEL178" s="1"/>
      <c r="SEM178" s="1"/>
      <c r="SEN178" s="1"/>
      <c r="SEO178" s="1"/>
      <c r="SEP178" s="1"/>
      <c r="SEQ178" s="1"/>
      <c r="SER178" s="1"/>
      <c r="SES178" s="1"/>
      <c r="SET178" s="1"/>
      <c r="SEU178" s="1"/>
      <c r="SEV178" s="1"/>
      <c r="SEW178" s="1"/>
      <c r="SEX178" s="1"/>
      <c r="SEY178" s="1"/>
      <c r="SEZ178" s="1"/>
      <c r="SFA178" s="1"/>
      <c r="SFB178" s="1"/>
      <c r="SFC178" s="1"/>
      <c r="SFD178" s="1"/>
      <c r="SFE178" s="1"/>
      <c r="SFF178" s="1"/>
      <c r="SFG178" s="1"/>
      <c r="SFH178" s="1"/>
      <c r="SFI178" s="1"/>
      <c r="SFJ178" s="1"/>
      <c r="SFK178" s="1"/>
      <c r="SFL178" s="1"/>
      <c r="SFM178" s="1"/>
      <c r="SFN178" s="1"/>
      <c r="SFO178" s="1"/>
      <c r="SFP178" s="1"/>
      <c r="SFQ178" s="1"/>
      <c r="SFR178" s="1"/>
      <c r="SFS178" s="1"/>
      <c r="SFT178" s="1"/>
      <c r="SFU178" s="1"/>
      <c r="SFV178" s="1"/>
      <c r="SFW178" s="1"/>
      <c r="SFX178" s="1"/>
      <c r="SFY178" s="1"/>
      <c r="SFZ178" s="1"/>
      <c r="SGA178" s="1"/>
      <c r="SGB178" s="1"/>
      <c r="SGC178" s="1"/>
      <c r="SGD178" s="1"/>
      <c r="SGE178" s="1"/>
      <c r="SGF178" s="1"/>
      <c r="SGG178" s="1"/>
      <c r="SGH178" s="1"/>
      <c r="SGI178" s="1"/>
      <c r="SGJ178" s="1"/>
      <c r="SGK178" s="1"/>
      <c r="SGL178" s="1"/>
      <c r="SGM178" s="1"/>
      <c r="SGN178" s="1"/>
      <c r="SGO178" s="1"/>
      <c r="SGP178" s="1"/>
      <c r="SGQ178" s="1"/>
      <c r="SGR178" s="1"/>
      <c r="SGS178" s="1"/>
      <c r="SGT178" s="1"/>
      <c r="SGU178" s="1"/>
      <c r="SGV178" s="1"/>
      <c r="SGW178" s="1"/>
      <c r="SGX178" s="1"/>
      <c r="SGY178" s="1"/>
      <c r="SGZ178" s="1"/>
      <c r="SHA178" s="1"/>
      <c r="SHB178" s="1"/>
      <c r="SHC178" s="1"/>
      <c r="SHD178" s="1"/>
      <c r="SHE178" s="1"/>
      <c r="SHF178" s="1"/>
      <c r="SHG178" s="1"/>
      <c r="SHH178" s="1"/>
      <c r="SHI178" s="1"/>
      <c r="SHJ178" s="1"/>
      <c r="SHK178" s="1"/>
      <c r="SHL178" s="1"/>
      <c r="SHM178" s="1"/>
      <c r="SHN178" s="1"/>
      <c r="SHO178" s="1"/>
      <c r="SHP178" s="1"/>
      <c r="SHQ178" s="1"/>
      <c r="SHR178" s="1"/>
      <c r="SHS178" s="1"/>
      <c r="SHT178" s="1"/>
      <c r="SHU178" s="1"/>
      <c r="SHV178" s="1"/>
      <c r="SHW178" s="1"/>
      <c r="SHX178" s="1"/>
      <c r="SHY178" s="1"/>
      <c r="SHZ178" s="1"/>
      <c r="SIA178" s="1"/>
      <c r="SIB178" s="1"/>
      <c r="SIC178" s="1"/>
      <c r="SID178" s="1"/>
      <c r="SIE178" s="1"/>
      <c r="SIF178" s="1"/>
      <c r="SIG178" s="1"/>
      <c r="SIH178" s="1"/>
      <c r="SII178" s="1"/>
      <c r="SIJ178" s="1"/>
      <c r="SIK178" s="1"/>
      <c r="SIL178" s="1"/>
      <c r="SIM178" s="1"/>
      <c r="SIN178" s="1"/>
      <c r="SIO178" s="1"/>
      <c r="SIP178" s="1"/>
      <c r="SIQ178" s="1"/>
      <c r="SIR178" s="1"/>
      <c r="SIS178" s="1"/>
      <c r="SIT178" s="1"/>
      <c r="SIU178" s="1"/>
      <c r="SIV178" s="1"/>
      <c r="SIW178" s="1"/>
      <c r="SIX178" s="1"/>
      <c r="SIY178" s="1"/>
      <c r="SIZ178" s="1"/>
      <c r="SJA178" s="1"/>
      <c r="SJB178" s="1"/>
      <c r="SJC178" s="1"/>
      <c r="SJD178" s="1"/>
      <c r="SJE178" s="1"/>
      <c r="SJF178" s="1"/>
      <c r="SJG178" s="1"/>
      <c r="SJH178" s="1"/>
      <c r="SJI178" s="1"/>
      <c r="SJJ178" s="1"/>
      <c r="SJK178" s="1"/>
      <c r="SJL178" s="1"/>
      <c r="SJM178" s="1"/>
      <c r="SJN178" s="1"/>
      <c r="SJO178" s="1"/>
      <c r="SJP178" s="1"/>
      <c r="SJQ178" s="1"/>
      <c r="SJR178" s="1"/>
      <c r="SJS178" s="1"/>
      <c r="SJT178" s="1"/>
      <c r="SJU178" s="1"/>
      <c r="SJV178" s="1"/>
      <c r="SJW178" s="1"/>
      <c r="SJX178" s="1"/>
      <c r="SJY178" s="1"/>
      <c r="SJZ178" s="1"/>
      <c r="SKA178" s="1"/>
      <c r="SKB178" s="1"/>
      <c r="SKC178" s="1"/>
      <c r="SKD178" s="1"/>
      <c r="SKE178" s="1"/>
      <c r="SKF178" s="1"/>
      <c r="SKG178" s="1"/>
      <c r="SKH178" s="1"/>
      <c r="SKI178" s="1"/>
      <c r="SKJ178" s="1"/>
      <c r="SKK178" s="1"/>
      <c r="SKL178" s="1"/>
      <c r="SKM178" s="1"/>
      <c r="SKN178" s="1"/>
      <c r="SKO178" s="1"/>
      <c r="SKP178" s="1"/>
      <c r="SKQ178" s="1"/>
      <c r="SKR178" s="1"/>
      <c r="SKS178" s="1"/>
      <c r="SKT178" s="1"/>
      <c r="SKU178" s="1"/>
      <c r="SKV178" s="1"/>
      <c r="SKW178" s="1"/>
      <c r="SKX178" s="1"/>
      <c r="SKY178" s="1"/>
      <c r="SKZ178" s="1"/>
      <c r="SLA178" s="1"/>
      <c r="SLB178" s="1"/>
      <c r="SLC178" s="1"/>
      <c r="SLD178" s="1"/>
      <c r="SLE178" s="1"/>
      <c r="SLF178" s="1"/>
      <c r="SLG178" s="1"/>
      <c r="SLH178" s="1"/>
      <c r="SLI178" s="1"/>
      <c r="SLJ178" s="1"/>
      <c r="SLK178" s="1"/>
      <c r="SLL178" s="1"/>
      <c r="SLM178" s="1"/>
      <c r="SLN178" s="1"/>
      <c r="SLO178" s="1"/>
      <c r="SLP178" s="1"/>
      <c r="SLQ178" s="1"/>
      <c r="SLR178" s="1"/>
      <c r="SLS178" s="1"/>
      <c r="SLT178" s="1"/>
      <c r="SLU178" s="1"/>
      <c r="SLV178" s="1"/>
      <c r="SLW178" s="1"/>
      <c r="SLX178" s="1"/>
      <c r="SLY178" s="1"/>
      <c r="SLZ178" s="1"/>
      <c r="SMA178" s="1"/>
      <c r="SMB178" s="1"/>
      <c r="SMC178" s="1"/>
      <c r="SMD178" s="1"/>
      <c r="SME178" s="1"/>
      <c r="SMF178" s="1"/>
      <c r="SMG178" s="1"/>
      <c r="SMH178" s="1"/>
      <c r="SMI178" s="1"/>
      <c r="SMJ178" s="1"/>
      <c r="SMK178" s="1"/>
      <c r="SML178" s="1"/>
      <c r="SMM178" s="1"/>
      <c r="SMN178" s="1"/>
      <c r="SMO178" s="1"/>
      <c r="SMP178" s="1"/>
      <c r="SMQ178" s="1"/>
      <c r="SMR178" s="1"/>
      <c r="SMS178" s="1"/>
      <c r="SMT178" s="1"/>
      <c r="SMU178" s="1"/>
      <c r="SMV178" s="1"/>
      <c r="SMW178" s="1"/>
      <c r="SMX178" s="1"/>
      <c r="SMY178" s="1"/>
      <c r="SMZ178" s="1"/>
      <c r="SNA178" s="1"/>
      <c r="SNB178" s="1"/>
      <c r="SNC178" s="1"/>
      <c r="SND178" s="1"/>
      <c r="SNE178" s="1"/>
      <c r="SNF178" s="1"/>
      <c r="SNG178" s="1"/>
      <c r="SNH178" s="1"/>
      <c r="SNI178" s="1"/>
      <c r="SNJ178" s="1"/>
      <c r="SNK178" s="1"/>
      <c r="SNL178" s="1"/>
      <c r="SNM178" s="1"/>
      <c r="SNN178" s="1"/>
      <c r="SNO178" s="1"/>
      <c r="SNP178" s="1"/>
      <c r="SNQ178" s="1"/>
      <c r="SNR178" s="1"/>
      <c r="SNS178" s="1"/>
      <c r="SNT178" s="1"/>
      <c r="SNU178" s="1"/>
      <c r="SNV178" s="1"/>
      <c r="SNW178" s="1"/>
      <c r="SNX178" s="1"/>
      <c r="SNY178" s="1"/>
      <c r="SNZ178" s="1"/>
      <c r="SOA178" s="1"/>
      <c r="SOB178" s="1"/>
      <c r="SOC178" s="1"/>
      <c r="SOD178" s="1"/>
      <c r="SOE178" s="1"/>
      <c r="SOF178" s="1"/>
      <c r="SOG178" s="1"/>
      <c r="SOH178" s="1"/>
      <c r="SOI178" s="1"/>
      <c r="SOJ178" s="1"/>
      <c r="SOK178" s="1"/>
      <c r="SOL178" s="1"/>
      <c r="SOM178" s="1"/>
      <c r="SON178" s="1"/>
      <c r="SOO178" s="1"/>
      <c r="SOP178" s="1"/>
      <c r="SOQ178" s="1"/>
      <c r="SOR178" s="1"/>
      <c r="SOS178" s="1"/>
      <c r="SOT178" s="1"/>
      <c r="SOU178" s="1"/>
      <c r="SOV178" s="1"/>
      <c r="SOW178" s="1"/>
      <c r="SOX178" s="1"/>
      <c r="SOY178" s="1"/>
      <c r="SOZ178" s="1"/>
      <c r="SPA178" s="1"/>
      <c r="SPB178" s="1"/>
      <c r="SPC178" s="1"/>
      <c r="SPD178" s="1"/>
      <c r="SPE178" s="1"/>
      <c r="SPF178" s="1"/>
      <c r="SPG178" s="1"/>
      <c r="SPH178" s="1"/>
      <c r="SPI178" s="1"/>
      <c r="SPJ178" s="1"/>
      <c r="SPK178" s="1"/>
      <c r="SPL178" s="1"/>
      <c r="SPM178" s="1"/>
      <c r="SPN178" s="1"/>
      <c r="SPO178" s="1"/>
      <c r="SPP178" s="1"/>
      <c r="SPQ178" s="1"/>
      <c r="SPR178" s="1"/>
      <c r="SPS178" s="1"/>
      <c r="SPT178" s="1"/>
      <c r="SPU178" s="1"/>
      <c r="SPV178" s="1"/>
      <c r="SPW178" s="1"/>
      <c r="SPX178" s="1"/>
      <c r="SPY178" s="1"/>
      <c r="SPZ178" s="1"/>
      <c r="SQA178" s="1"/>
      <c r="SQB178" s="1"/>
      <c r="SQC178" s="1"/>
      <c r="SQD178" s="1"/>
      <c r="SQE178" s="1"/>
      <c r="SQF178" s="1"/>
      <c r="SQG178" s="1"/>
      <c r="SQH178" s="1"/>
      <c r="SQI178" s="1"/>
      <c r="SQJ178" s="1"/>
      <c r="SQK178" s="1"/>
      <c r="SQL178" s="1"/>
      <c r="SQM178" s="1"/>
      <c r="SQN178" s="1"/>
      <c r="SQO178" s="1"/>
      <c r="SQP178" s="1"/>
      <c r="SQQ178" s="1"/>
      <c r="SQR178" s="1"/>
      <c r="SQS178" s="1"/>
      <c r="SQT178" s="1"/>
      <c r="SQU178" s="1"/>
      <c r="SQV178" s="1"/>
      <c r="SQW178" s="1"/>
      <c r="SQX178" s="1"/>
      <c r="SQY178" s="1"/>
      <c r="SQZ178" s="1"/>
      <c r="SRA178" s="1"/>
      <c r="SRB178" s="1"/>
      <c r="SRC178" s="1"/>
      <c r="SRD178" s="1"/>
      <c r="SRE178" s="1"/>
      <c r="SRF178" s="1"/>
      <c r="SRG178" s="1"/>
      <c r="SRH178" s="1"/>
      <c r="SRI178" s="1"/>
      <c r="SRJ178" s="1"/>
      <c r="SRK178" s="1"/>
      <c r="SRL178" s="1"/>
      <c r="SRM178" s="1"/>
      <c r="SRN178" s="1"/>
      <c r="SRO178" s="1"/>
      <c r="SRP178" s="1"/>
      <c r="SRQ178" s="1"/>
      <c r="SRR178" s="1"/>
      <c r="SRS178" s="1"/>
      <c r="SRT178" s="1"/>
      <c r="SRU178" s="1"/>
      <c r="SRV178" s="1"/>
      <c r="SRW178" s="1"/>
      <c r="SRX178" s="1"/>
      <c r="SRY178" s="1"/>
      <c r="SRZ178" s="1"/>
      <c r="SSA178" s="1"/>
      <c r="SSB178" s="1"/>
      <c r="SSC178" s="1"/>
      <c r="SSD178" s="1"/>
      <c r="SSE178" s="1"/>
      <c r="SSF178" s="1"/>
      <c r="SSG178" s="1"/>
      <c r="SSH178" s="1"/>
      <c r="SSI178" s="1"/>
      <c r="SSJ178" s="1"/>
      <c r="SSK178" s="1"/>
      <c r="SSL178" s="1"/>
      <c r="SSM178" s="1"/>
      <c r="SSN178" s="1"/>
      <c r="SSO178" s="1"/>
      <c r="SSP178" s="1"/>
      <c r="SSQ178" s="1"/>
      <c r="SSR178" s="1"/>
      <c r="SSS178" s="1"/>
      <c r="SST178" s="1"/>
      <c r="SSU178" s="1"/>
      <c r="SSV178" s="1"/>
      <c r="SSW178" s="1"/>
      <c r="SSX178" s="1"/>
      <c r="SSY178" s="1"/>
      <c r="SSZ178" s="1"/>
      <c r="STA178" s="1"/>
      <c r="STB178" s="1"/>
      <c r="STC178" s="1"/>
      <c r="STD178" s="1"/>
      <c r="STE178" s="1"/>
      <c r="STF178" s="1"/>
      <c r="STG178" s="1"/>
      <c r="STH178" s="1"/>
      <c r="STI178" s="1"/>
      <c r="STJ178" s="1"/>
      <c r="STK178" s="1"/>
      <c r="STL178" s="1"/>
      <c r="STM178" s="1"/>
      <c r="STN178" s="1"/>
      <c r="STO178" s="1"/>
      <c r="STP178" s="1"/>
      <c r="STQ178" s="1"/>
      <c r="STR178" s="1"/>
      <c r="STS178" s="1"/>
      <c r="STT178" s="1"/>
      <c r="STU178" s="1"/>
      <c r="STV178" s="1"/>
      <c r="STW178" s="1"/>
      <c r="STX178" s="1"/>
      <c r="STY178" s="1"/>
      <c r="STZ178" s="1"/>
      <c r="SUA178" s="1"/>
      <c r="SUB178" s="1"/>
      <c r="SUC178" s="1"/>
      <c r="SUD178" s="1"/>
      <c r="SUE178" s="1"/>
      <c r="SUF178" s="1"/>
      <c r="SUG178" s="1"/>
      <c r="SUH178" s="1"/>
      <c r="SUI178" s="1"/>
      <c r="SUJ178" s="1"/>
      <c r="SUK178" s="1"/>
      <c r="SUL178" s="1"/>
      <c r="SUM178" s="1"/>
      <c r="SUN178" s="1"/>
      <c r="SUO178" s="1"/>
      <c r="SUP178" s="1"/>
      <c r="SUQ178" s="1"/>
      <c r="SUR178" s="1"/>
      <c r="SUS178" s="1"/>
      <c r="SUT178" s="1"/>
      <c r="SUU178" s="1"/>
      <c r="SUV178" s="1"/>
      <c r="SUW178" s="1"/>
      <c r="SUX178" s="1"/>
      <c r="SUY178" s="1"/>
      <c r="SUZ178" s="1"/>
      <c r="SVA178" s="1"/>
      <c r="SVB178" s="1"/>
      <c r="SVC178" s="1"/>
      <c r="SVD178" s="1"/>
      <c r="SVE178" s="1"/>
      <c r="SVF178" s="1"/>
      <c r="SVG178" s="1"/>
      <c r="SVH178" s="1"/>
      <c r="SVI178" s="1"/>
      <c r="SVJ178" s="1"/>
      <c r="SVK178" s="1"/>
      <c r="SVL178" s="1"/>
      <c r="SVM178" s="1"/>
      <c r="SVN178" s="1"/>
      <c r="SVO178" s="1"/>
      <c r="SVP178" s="1"/>
      <c r="SVQ178" s="1"/>
      <c r="SVR178" s="1"/>
      <c r="SVS178" s="1"/>
      <c r="SVT178" s="1"/>
      <c r="SVU178" s="1"/>
      <c r="SVV178" s="1"/>
      <c r="SVW178" s="1"/>
      <c r="SVX178" s="1"/>
      <c r="SVY178" s="1"/>
      <c r="SVZ178" s="1"/>
      <c r="SWA178" s="1"/>
      <c r="SWB178" s="1"/>
      <c r="SWC178" s="1"/>
      <c r="SWD178" s="1"/>
      <c r="SWE178" s="1"/>
      <c r="SWF178" s="1"/>
      <c r="SWG178" s="1"/>
      <c r="SWH178" s="1"/>
      <c r="SWI178" s="1"/>
      <c r="SWJ178" s="1"/>
      <c r="SWK178" s="1"/>
      <c r="SWL178" s="1"/>
      <c r="SWM178" s="1"/>
      <c r="SWN178" s="1"/>
      <c r="SWO178" s="1"/>
      <c r="SWP178" s="1"/>
      <c r="SWQ178" s="1"/>
      <c r="SWR178" s="1"/>
      <c r="SWS178" s="1"/>
      <c r="SWT178" s="1"/>
      <c r="SWU178" s="1"/>
      <c r="SWV178" s="1"/>
      <c r="SWW178" s="1"/>
      <c r="SWX178" s="1"/>
      <c r="SWY178" s="1"/>
      <c r="SWZ178" s="1"/>
      <c r="SXA178" s="1"/>
      <c r="SXB178" s="1"/>
      <c r="SXC178" s="1"/>
      <c r="SXD178" s="1"/>
      <c r="SXE178" s="1"/>
      <c r="SXF178" s="1"/>
      <c r="SXG178" s="1"/>
      <c r="SXH178" s="1"/>
      <c r="SXI178" s="1"/>
      <c r="SXJ178" s="1"/>
      <c r="SXK178" s="1"/>
      <c r="SXL178" s="1"/>
      <c r="SXM178" s="1"/>
      <c r="SXN178" s="1"/>
      <c r="SXO178" s="1"/>
      <c r="SXP178" s="1"/>
      <c r="SXQ178" s="1"/>
      <c r="SXR178" s="1"/>
      <c r="SXS178" s="1"/>
      <c r="SXT178" s="1"/>
      <c r="SXU178" s="1"/>
      <c r="SXV178" s="1"/>
      <c r="SXW178" s="1"/>
      <c r="SXX178" s="1"/>
      <c r="SXY178" s="1"/>
      <c r="SXZ178" s="1"/>
      <c r="SYA178" s="1"/>
      <c r="SYB178" s="1"/>
      <c r="SYC178" s="1"/>
      <c r="SYD178" s="1"/>
      <c r="SYE178" s="1"/>
      <c r="SYF178" s="1"/>
      <c r="SYG178" s="1"/>
      <c r="SYH178" s="1"/>
      <c r="SYI178" s="1"/>
      <c r="SYJ178" s="1"/>
      <c r="SYK178" s="1"/>
      <c r="SYL178" s="1"/>
      <c r="SYM178" s="1"/>
      <c r="SYN178" s="1"/>
      <c r="SYO178" s="1"/>
      <c r="SYP178" s="1"/>
      <c r="SYQ178" s="1"/>
      <c r="SYR178" s="1"/>
      <c r="SYS178" s="1"/>
      <c r="SYT178" s="1"/>
      <c r="SYU178" s="1"/>
      <c r="SYV178" s="1"/>
      <c r="SYW178" s="1"/>
      <c r="SYX178" s="1"/>
      <c r="SYY178" s="1"/>
      <c r="SYZ178" s="1"/>
      <c r="SZA178" s="1"/>
      <c r="SZB178" s="1"/>
      <c r="SZC178" s="1"/>
      <c r="SZD178" s="1"/>
      <c r="SZE178" s="1"/>
      <c r="SZF178" s="1"/>
      <c r="SZG178" s="1"/>
      <c r="SZH178" s="1"/>
      <c r="SZI178" s="1"/>
      <c r="SZJ178" s="1"/>
      <c r="SZK178" s="1"/>
      <c r="SZL178" s="1"/>
      <c r="SZM178" s="1"/>
      <c r="SZN178" s="1"/>
      <c r="SZO178" s="1"/>
      <c r="SZP178" s="1"/>
      <c r="SZQ178" s="1"/>
      <c r="SZR178" s="1"/>
      <c r="SZS178" s="1"/>
      <c r="SZT178" s="1"/>
      <c r="SZU178" s="1"/>
      <c r="SZV178" s="1"/>
      <c r="SZW178" s="1"/>
      <c r="SZX178" s="1"/>
      <c r="SZY178" s="1"/>
      <c r="SZZ178" s="1"/>
      <c r="TAA178" s="1"/>
      <c r="TAB178" s="1"/>
      <c r="TAC178" s="1"/>
      <c r="TAD178" s="1"/>
      <c r="TAE178" s="1"/>
      <c r="TAF178" s="1"/>
      <c r="TAG178" s="1"/>
      <c r="TAH178" s="1"/>
      <c r="TAI178" s="1"/>
      <c r="TAJ178" s="1"/>
      <c r="TAK178" s="1"/>
      <c r="TAL178" s="1"/>
      <c r="TAM178" s="1"/>
      <c r="TAN178" s="1"/>
      <c r="TAO178" s="1"/>
      <c r="TAP178" s="1"/>
      <c r="TAQ178" s="1"/>
      <c r="TAR178" s="1"/>
      <c r="TAS178" s="1"/>
      <c r="TAT178" s="1"/>
      <c r="TAU178" s="1"/>
      <c r="TAV178" s="1"/>
      <c r="TAW178" s="1"/>
      <c r="TAX178" s="1"/>
      <c r="TAY178" s="1"/>
      <c r="TAZ178" s="1"/>
      <c r="TBA178" s="1"/>
      <c r="TBB178" s="1"/>
      <c r="TBC178" s="1"/>
      <c r="TBD178" s="1"/>
      <c r="TBE178" s="1"/>
      <c r="TBF178" s="1"/>
      <c r="TBG178" s="1"/>
      <c r="TBH178" s="1"/>
      <c r="TBI178" s="1"/>
      <c r="TBJ178" s="1"/>
      <c r="TBK178" s="1"/>
      <c r="TBL178" s="1"/>
      <c r="TBM178" s="1"/>
      <c r="TBN178" s="1"/>
      <c r="TBO178" s="1"/>
      <c r="TBP178" s="1"/>
      <c r="TBQ178" s="1"/>
      <c r="TBR178" s="1"/>
      <c r="TBS178" s="1"/>
      <c r="TBT178" s="1"/>
      <c r="TBU178" s="1"/>
      <c r="TBV178" s="1"/>
      <c r="TBW178" s="1"/>
      <c r="TBX178" s="1"/>
      <c r="TBY178" s="1"/>
      <c r="TBZ178" s="1"/>
      <c r="TCA178" s="1"/>
      <c r="TCB178" s="1"/>
      <c r="TCC178" s="1"/>
      <c r="TCD178" s="1"/>
      <c r="TCE178" s="1"/>
      <c r="TCF178" s="1"/>
      <c r="TCG178" s="1"/>
      <c r="TCH178" s="1"/>
      <c r="TCI178" s="1"/>
      <c r="TCJ178" s="1"/>
      <c r="TCK178" s="1"/>
      <c r="TCL178" s="1"/>
      <c r="TCM178" s="1"/>
      <c r="TCN178" s="1"/>
      <c r="TCO178" s="1"/>
      <c r="TCP178" s="1"/>
      <c r="TCQ178" s="1"/>
      <c r="TCR178" s="1"/>
      <c r="TCS178" s="1"/>
      <c r="TCT178" s="1"/>
      <c r="TCU178" s="1"/>
      <c r="TCV178" s="1"/>
      <c r="TCW178" s="1"/>
      <c r="TCX178" s="1"/>
      <c r="TCY178" s="1"/>
      <c r="TCZ178" s="1"/>
      <c r="TDA178" s="1"/>
      <c r="TDB178" s="1"/>
      <c r="TDC178" s="1"/>
      <c r="TDD178" s="1"/>
      <c r="TDE178" s="1"/>
      <c r="TDF178" s="1"/>
      <c r="TDG178" s="1"/>
      <c r="TDH178" s="1"/>
      <c r="TDI178" s="1"/>
      <c r="TDJ178" s="1"/>
      <c r="TDK178" s="1"/>
      <c r="TDL178" s="1"/>
      <c r="TDM178" s="1"/>
      <c r="TDN178" s="1"/>
      <c r="TDO178" s="1"/>
      <c r="TDP178" s="1"/>
      <c r="TDQ178" s="1"/>
      <c r="TDR178" s="1"/>
      <c r="TDS178" s="1"/>
      <c r="TDT178" s="1"/>
      <c r="TDU178" s="1"/>
      <c r="TDV178" s="1"/>
      <c r="TDW178" s="1"/>
      <c r="TDX178" s="1"/>
      <c r="TDY178" s="1"/>
      <c r="TDZ178" s="1"/>
      <c r="TEA178" s="1"/>
      <c r="TEB178" s="1"/>
      <c r="TEC178" s="1"/>
      <c r="TED178" s="1"/>
      <c r="TEE178" s="1"/>
      <c r="TEF178" s="1"/>
      <c r="TEG178" s="1"/>
      <c r="TEH178" s="1"/>
      <c r="TEI178" s="1"/>
      <c r="TEJ178" s="1"/>
      <c r="TEK178" s="1"/>
      <c r="TEL178" s="1"/>
      <c r="TEM178" s="1"/>
      <c r="TEN178" s="1"/>
      <c r="TEO178" s="1"/>
      <c r="TEP178" s="1"/>
      <c r="TEQ178" s="1"/>
      <c r="TER178" s="1"/>
      <c r="TES178" s="1"/>
      <c r="TET178" s="1"/>
      <c r="TEU178" s="1"/>
      <c r="TEV178" s="1"/>
      <c r="TEW178" s="1"/>
      <c r="TEX178" s="1"/>
      <c r="TEY178" s="1"/>
      <c r="TEZ178" s="1"/>
      <c r="TFA178" s="1"/>
      <c r="TFB178" s="1"/>
      <c r="TFC178" s="1"/>
      <c r="TFD178" s="1"/>
      <c r="TFE178" s="1"/>
      <c r="TFF178" s="1"/>
      <c r="TFG178" s="1"/>
      <c r="TFH178" s="1"/>
      <c r="TFI178" s="1"/>
      <c r="TFJ178" s="1"/>
      <c r="TFK178" s="1"/>
      <c r="TFL178" s="1"/>
      <c r="TFM178" s="1"/>
      <c r="TFN178" s="1"/>
      <c r="TFO178" s="1"/>
      <c r="TFP178" s="1"/>
      <c r="TFQ178" s="1"/>
      <c r="TFR178" s="1"/>
      <c r="TFS178" s="1"/>
      <c r="TFT178" s="1"/>
      <c r="TFU178" s="1"/>
      <c r="TFV178" s="1"/>
      <c r="TFW178" s="1"/>
      <c r="TFX178" s="1"/>
      <c r="TFY178" s="1"/>
      <c r="TFZ178" s="1"/>
      <c r="TGA178" s="1"/>
      <c r="TGB178" s="1"/>
      <c r="TGC178" s="1"/>
      <c r="TGD178" s="1"/>
      <c r="TGE178" s="1"/>
      <c r="TGF178" s="1"/>
      <c r="TGG178" s="1"/>
      <c r="TGH178" s="1"/>
      <c r="TGI178" s="1"/>
      <c r="TGJ178" s="1"/>
      <c r="TGK178" s="1"/>
      <c r="TGL178" s="1"/>
      <c r="TGM178" s="1"/>
      <c r="TGN178" s="1"/>
      <c r="TGO178" s="1"/>
      <c r="TGP178" s="1"/>
      <c r="TGQ178" s="1"/>
      <c r="TGR178" s="1"/>
      <c r="TGS178" s="1"/>
      <c r="TGT178" s="1"/>
      <c r="TGU178" s="1"/>
      <c r="TGV178" s="1"/>
      <c r="TGW178" s="1"/>
      <c r="TGX178" s="1"/>
      <c r="TGY178" s="1"/>
      <c r="TGZ178" s="1"/>
      <c r="THA178" s="1"/>
      <c r="THB178" s="1"/>
      <c r="THC178" s="1"/>
      <c r="THD178" s="1"/>
      <c r="THE178" s="1"/>
      <c r="THF178" s="1"/>
      <c r="THG178" s="1"/>
      <c r="THH178" s="1"/>
      <c r="THI178" s="1"/>
      <c r="THJ178" s="1"/>
      <c r="THK178" s="1"/>
      <c r="THL178" s="1"/>
      <c r="THM178" s="1"/>
      <c r="THN178" s="1"/>
      <c r="THO178" s="1"/>
      <c r="THP178" s="1"/>
      <c r="THQ178" s="1"/>
      <c r="THR178" s="1"/>
      <c r="THS178" s="1"/>
      <c r="THT178" s="1"/>
      <c r="THU178" s="1"/>
      <c r="THV178" s="1"/>
      <c r="THW178" s="1"/>
      <c r="THX178" s="1"/>
      <c r="THY178" s="1"/>
      <c r="THZ178" s="1"/>
      <c r="TIA178" s="1"/>
      <c r="TIB178" s="1"/>
      <c r="TIC178" s="1"/>
      <c r="TID178" s="1"/>
      <c r="TIE178" s="1"/>
      <c r="TIF178" s="1"/>
      <c r="TIG178" s="1"/>
      <c r="TIH178" s="1"/>
      <c r="TII178" s="1"/>
      <c r="TIJ178" s="1"/>
      <c r="TIK178" s="1"/>
      <c r="TIL178" s="1"/>
      <c r="TIM178" s="1"/>
      <c r="TIN178" s="1"/>
      <c r="TIO178" s="1"/>
      <c r="TIP178" s="1"/>
      <c r="TIQ178" s="1"/>
      <c r="TIR178" s="1"/>
      <c r="TIS178" s="1"/>
      <c r="TIT178" s="1"/>
      <c r="TIU178" s="1"/>
      <c r="TIV178" s="1"/>
      <c r="TIW178" s="1"/>
      <c r="TIX178" s="1"/>
      <c r="TIY178" s="1"/>
      <c r="TIZ178" s="1"/>
      <c r="TJA178" s="1"/>
      <c r="TJB178" s="1"/>
      <c r="TJC178" s="1"/>
      <c r="TJD178" s="1"/>
      <c r="TJE178" s="1"/>
      <c r="TJF178" s="1"/>
      <c r="TJG178" s="1"/>
      <c r="TJH178" s="1"/>
      <c r="TJI178" s="1"/>
      <c r="TJJ178" s="1"/>
      <c r="TJK178" s="1"/>
      <c r="TJL178" s="1"/>
      <c r="TJM178" s="1"/>
      <c r="TJN178" s="1"/>
      <c r="TJO178" s="1"/>
      <c r="TJP178" s="1"/>
      <c r="TJQ178" s="1"/>
      <c r="TJR178" s="1"/>
      <c r="TJS178" s="1"/>
      <c r="TJT178" s="1"/>
      <c r="TJU178" s="1"/>
      <c r="TJV178" s="1"/>
      <c r="TJW178" s="1"/>
      <c r="TJX178" s="1"/>
      <c r="TJY178" s="1"/>
      <c r="TJZ178" s="1"/>
      <c r="TKA178" s="1"/>
      <c r="TKB178" s="1"/>
      <c r="TKC178" s="1"/>
      <c r="TKD178" s="1"/>
      <c r="TKE178" s="1"/>
      <c r="TKF178" s="1"/>
      <c r="TKG178" s="1"/>
      <c r="TKH178" s="1"/>
      <c r="TKI178" s="1"/>
      <c r="TKJ178" s="1"/>
      <c r="TKK178" s="1"/>
      <c r="TKL178" s="1"/>
      <c r="TKM178" s="1"/>
      <c r="TKN178" s="1"/>
      <c r="TKO178" s="1"/>
      <c r="TKP178" s="1"/>
      <c r="TKQ178" s="1"/>
      <c r="TKR178" s="1"/>
      <c r="TKS178" s="1"/>
      <c r="TKT178" s="1"/>
      <c r="TKU178" s="1"/>
      <c r="TKV178" s="1"/>
      <c r="TKW178" s="1"/>
      <c r="TKX178" s="1"/>
      <c r="TKY178" s="1"/>
      <c r="TKZ178" s="1"/>
      <c r="TLA178" s="1"/>
      <c r="TLB178" s="1"/>
      <c r="TLC178" s="1"/>
      <c r="TLD178" s="1"/>
      <c r="TLE178" s="1"/>
      <c r="TLF178" s="1"/>
      <c r="TLG178" s="1"/>
      <c r="TLH178" s="1"/>
      <c r="TLI178" s="1"/>
      <c r="TLJ178" s="1"/>
      <c r="TLK178" s="1"/>
      <c r="TLL178" s="1"/>
      <c r="TLM178" s="1"/>
      <c r="TLN178" s="1"/>
      <c r="TLO178" s="1"/>
      <c r="TLP178" s="1"/>
      <c r="TLQ178" s="1"/>
      <c r="TLR178" s="1"/>
      <c r="TLS178" s="1"/>
      <c r="TLT178" s="1"/>
      <c r="TLU178" s="1"/>
      <c r="TLV178" s="1"/>
      <c r="TLW178" s="1"/>
      <c r="TLX178" s="1"/>
      <c r="TLY178" s="1"/>
      <c r="TLZ178" s="1"/>
      <c r="TMA178" s="1"/>
      <c r="TMB178" s="1"/>
      <c r="TMC178" s="1"/>
      <c r="TMD178" s="1"/>
      <c r="TME178" s="1"/>
      <c r="TMF178" s="1"/>
      <c r="TMG178" s="1"/>
      <c r="TMH178" s="1"/>
      <c r="TMI178" s="1"/>
      <c r="TMJ178" s="1"/>
      <c r="TMK178" s="1"/>
      <c r="TML178" s="1"/>
      <c r="TMM178" s="1"/>
      <c r="TMN178" s="1"/>
      <c r="TMO178" s="1"/>
      <c r="TMP178" s="1"/>
      <c r="TMQ178" s="1"/>
      <c r="TMR178" s="1"/>
      <c r="TMS178" s="1"/>
      <c r="TMT178" s="1"/>
      <c r="TMU178" s="1"/>
      <c r="TMV178" s="1"/>
      <c r="TMW178" s="1"/>
      <c r="TMX178" s="1"/>
      <c r="TMY178" s="1"/>
      <c r="TMZ178" s="1"/>
      <c r="TNA178" s="1"/>
      <c r="TNB178" s="1"/>
      <c r="TNC178" s="1"/>
      <c r="TND178" s="1"/>
      <c r="TNE178" s="1"/>
      <c r="TNF178" s="1"/>
      <c r="TNG178" s="1"/>
      <c r="TNH178" s="1"/>
      <c r="TNI178" s="1"/>
      <c r="TNJ178" s="1"/>
      <c r="TNK178" s="1"/>
      <c r="TNL178" s="1"/>
      <c r="TNM178" s="1"/>
      <c r="TNN178" s="1"/>
      <c r="TNO178" s="1"/>
      <c r="TNP178" s="1"/>
      <c r="TNQ178" s="1"/>
      <c r="TNR178" s="1"/>
      <c r="TNS178" s="1"/>
      <c r="TNT178" s="1"/>
      <c r="TNU178" s="1"/>
      <c r="TNV178" s="1"/>
      <c r="TNW178" s="1"/>
      <c r="TNX178" s="1"/>
      <c r="TNY178" s="1"/>
      <c r="TNZ178" s="1"/>
      <c r="TOA178" s="1"/>
      <c r="TOB178" s="1"/>
      <c r="TOC178" s="1"/>
      <c r="TOD178" s="1"/>
      <c r="TOE178" s="1"/>
      <c r="TOF178" s="1"/>
      <c r="TOG178" s="1"/>
      <c r="TOH178" s="1"/>
      <c r="TOI178" s="1"/>
      <c r="TOJ178" s="1"/>
      <c r="TOK178" s="1"/>
      <c r="TOL178" s="1"/>
      <c r="TOM178" s="1"/>
      <c r="TON178" s="1"/>
      <c r="TOO178" s="1"/>
      <c r="TOP178" s="1"/>
      <c r="TOQ178" s="1"/>
      <c r="TOR178" s="1"/>
      <c r="TOS178" s="1"/>
      <c r="TOT178" s="1"/>
      <c r="TOU178" s="1"/>
      <c r="TOV178" s="1"/>
      <c r="TOW178" s="1"/>
      <c r="TOX178" s="1"/>
      <c r="TOY178" s="1"/>
      <c r="TOZ178" s="1"/>
      <c r="TPA178" s="1"/>
      <c r="TPB178" s="1"/>
      <c r="TPC178" s="1"/>
      <c r="TPD178" s="1"/>
      <c r="TPE178" s="1"/>
      <c r="TPF178" s="1"/>
      <c r="TPG178" s="1"/>
      <c r="TPH178" s="1"/>
      <c r="TPI178" s="1"/>
      <c r="TPJ178" s="1"/>
      <c r="TPK178" s="1"/>
      <c r="TPL178" s="1"/>
      <c r="TPM178" s="1"/>
      <c r="TPN178" s="1"/>
      <c r="TPO178" s="1"/>
      <c r="TPP178" s="1"/>
      <c r="TPQ178" s="1"/>
      <c r="TPR178" s="1"/>
      <c r="TPS178" s="1"/>
      <c r="TPT178" s="1"/>
      <c r="TPU178" s="1"/>
      <c r="TPV178" s="1"/>
      <c r="TPW178" s="1"/>
      <c r="TPX178" s="1"/>
      <c r="TPY178" s="1"/>
      <c r="TPZ178" s="1"/>
      <c r="TQA178" s="1"/>
      <c r="TQB178" s="1"/>
      <c r="TQC178" s="1"/>
      <c r="TQD178" s="1"/>
      <c r="TQE178" s="1"/>
      <c r="TQF178" s="1"/>
      <c r="TQG178" s="1"/>
      <c r="TQH178" s="1"/>
      <c r="TQI178" s="1"/>
      <c r="TQJ178" s="1"/>
      <c r="TQK178" s="1"/>
      <c r="TQL178" s="1"/>
      <c r="TQM178" s="1"/>
      <c r="TQN178" s="1"/>
      <c r="TQO178" s="1"/>
      <c r="TQP178" s="1"/>
      <c r="TQQ178" s="1"/>
      <c r="TQR178" s="1"/>
      <c r="TQS178" s="1"/>
      <c r="TQT178" s="1"/>
      <c r="TQU178" s="1"/>
      <c r="TQV178" s="1"/>
      <c r="TQW178" s="1"/>
      <c r="TQX178" s="1"/>
      <c r="TQY178" s="1"/>
      <c r="TQZ178" s="1"/>
      <c r="TRA178" s="1"/>
      <c r="TRB178" s="1"/>
      <c r="TRC178" s="1"/>
      <c r="TRD178" s="1"/>
      <c r="TRE178" s="1"/>
      <c r="TRF178" s="1"/>
      <c r="TRG178" s="1"/>
      <c r="TRH178" s="1"/>
      <c r="TRI178" s="1"/>
      <c r="TRJ178" s="1"/>
      <c r="TRK178" s="1"/>
      <c r="TRL178" s="1"/>
      <c r="TRM178" s="1"/>
      <c r="TRN178" s="1"/>
      <c r="TRO178" s="1"/>
      <c r="TRP178" s="1"/>
      <c r="TRQ178" s="1"/>
      <c r="TRR178" s="1"/>
      <c r="TRS178" s="1"/>
      <c r="TRT178" s="1"/>
      <c r="TRU178" s="1"/>
      <c r="TRV178" s="1"/>
      <c r="TRW178" s="1"/>
      <c r="TRX178" s="1"/>
      <c r="TRY178" s="1"/>
      <c r="TRZ178" s="1"/>
      <c r="TSA178" s="1"/>
      <c r="TSB178" s="1"/>
      <c r="TSC178" s="1"/>
      <c r="TSD178" s="1"/>
      <c r="TSE178" s="1"/>
      <c r="TSF178" s="1"/>
      <c r="TSG178" s="1"/>
      <c r="TSH178" s="1"/>
      <c r="TSI178" s="1"/>
      <c r="TSJ178" s="1"/>
      <c r="TSK178" s="1"/>
      <c r="TSL178" s="1"/>
      <c r="TSM178" s="1"/>
      <c r="TSN178" s="1"/>
      <c r="TSO178" s="1"/>
      <c r="TSP178" s="1"/>
      <c r="TSQ178" s="1"/>
      <c r="TSR178" s="1"/>
      <c r="TSS178" s="1"/>
      <c r="TST178" s="1"/>
      <c r="TSU178" s="1"/>
      <c r="TSV178" s="1"/>
      <c r="TSW178" s="1"/>
      <c r="TSX178" s="1"/>
      <c r="TSY178" s="1"/>
      <c r="TSZ178" s="1"/>
      <c r="TTA178" s="1"/>
      <c r="TTB178" s="1"/>
      <c r="TTC178" s="1"/>
      <c r="TTD178" s="1"/>
      <c r="TTE178" s="1"/>
      <c r="TTF178" s="1"/>
      <c r="TTG178" s="1"/>
      <c r="TTH178" s="1"/>
      <c r="TTI178" s="1"/>
      <c r="TTJ178" s="1"/>
      <c r="TTK178" s="1"/>
      <c r="TTL178" s="1"/>
      <c r="TTM178" s="1"/>
      <c r="TTN178" s="1"/>
      <c r="TTO178" s="1"/>
      <c r="TTP178" s="1"/>
      <c r="TTQ178" s="1"/>
      <c r="TTR178" s="1"/>
      <c r="TTS178" s="1"/>
      <c r="TTT178" s="1"/>
      <c r="TTU178" s="1"/>
      <c r="TTV178" s="1"/>
      <c r="TTW178" s="1"/>
      <c r="TTX178" s="1"/>
      <c r="TTY178" s="1"/>
      <c r="TTZ178" s="1"/>
      <c r="TUA178" s="1"/>
      <c r="TUB178" s="1"/>
      <c r="TUC178" s="1"/>
      <c r="TUD178" s="1"/>
      <c r="TUE178" s="1"/>
      <c r="TUF178" s="1"/>
      <c r="TUG178" s="1"/>
      <c r="TUH178" s="1"/>
      <c r="TUI178" s="1"/>
      <c r="TUJ178" s="1"/>
      <c r="TUK178" s="1"/>
      <c r="TUL178" s="1"/>
      <c r="TUM178" s="1"/>
      <c r="TUN178" s="1"/>
      <c r="TUO178" s="1"/>
      <c r="TUP178" s="1"/>
      <c r="TUQ178" s="1"/>
      <c r="TUR178" s="1"/>
      <c r="TUS178" s="1"/>
      <c r="TUT178" s="1"/>
      <c r="TUU178" s="1"/>
      <c r="TUV178" s="1"/>
      <c r="TUW178" s="1"/>
      <c r="TUX178" s="1"/>
      <c r="TUY178" s="1"/>
      <c r="TUZ178" s="1"/>
      <c r="TVA178" s="1"/>
      <c r="TVB178" s="1"/>
      <c r="TVC178" s="1"/>
      <c r="TVD178" s="1"/>
      <c r="TVE178" s="1"/>
      <c r="TVF178" s="1"/>
      <c r="TVG178" s="1"/>
      <c r="TVH178" s="1"/>
      <c r="TVI178" s="1"/>
      <c r="TVJ178" s="1"/>
      <c r="TVK178" s="1"/>
      <c r="TVL178" s="1"/>
      <c r="TVM178" s="1"/>
      <c r="TVN178" s="1"/>
      <c r="TVO178" s="1"/>
      <c r="TVP178" s="1"/>
      <c r="TVQ178" s="1"/>
      <c r="TVR178" s="1"/>
      <c r="TVS178" s="1"/>
      <c r="TVT178" s="1"/>
      <c r="TVU178" s="1"/>
      <c r="TVV178" s="1"/>
      <c r="TVW178" s="1"/>
      <c r="TVX178" s="1"/>
      <c r="TVY178" s="1"/>
      <c r="TVZ178" s="1"/>
      <c r="TWA178" s="1"/>
      <c r="TWB178" s="1"/>
      <c r="TWC178" s="1"/>
      <c r="TWD178" s="1"/>
      <c r="TWE178" s="1"/>
      <c r="TWF178" s="1"/>
      <c r="TWG178" s="1"/>
      <c r="TWH178" s="1"/>
      <c r="TWI178" s="1"/>
      <c r="TWJ178" s="1"/>
      <c r="TWK178" s="1"/>
      <c r="TWL178" s="1"/>
      <c r="TWM178" s="1"/>
      <c r="TWN178" s="1"/>
      <c r="TWO178" s="1"/>
      <c r="TWP178" s="1"/>
      <c r="TWQ178" s="1"/>
      <c r="TWR178" s="1"/>
      <c r="TWS178" s="1"/>
      <c r="TWT178" s="1"/>
      <c r="TWU178" s="1"/>
      <c r="TWV178" s="1"/>
      <c r="TWW178" s="1"/>
      <c r="TWX178" s="1"/>
      <c r="TWY178" s="1"/>
      <c r="TWZ178" s="1"/>
      <c r="TXA178" s="1"/>
      <c r="TXB178" s="1"/>
      <c r="TXC178" s="1"/>
      <c r="TXD178" s="1"/>
      <c r="TXE178" s="1"/>
      <c r="TXF178" s="1"/>
      <c r="TXG178" s="1"/>
      <c r="TXH178" s="1"/>
      <c r="TXI178" s="1"/>
      <c r="TXJ178" s="1"/>
      <c r="TXK178" s="1"/>
      <c r="TXL178" s="1"/>
      <c r="TXM178" s="1"/>
      <c r="TXN178" s="1"/>
      <c r="TXO178" s="1"/>
      <c r="TXP178" s="1"/>
      <c r="TXQ178" s="1"/>
      <c r="TXR178" s="1"/>
      <c r="TXS178" s="1"/>
      <c r="TXT178" s="1"/>
      <c r="TXU178" s="1"/>
      <c r="TXV178" s="1"/>
      <c r="TXW178" s="1"/>
      <c r="TXX178" s="1"/>
      <c r="TXY178" s="1"/>
      <c r="TXZ178" s="1"/>
      <c r="TYA178" s="1"/>
      <c r="TYB178" s="1"/>
      <c r="TYC178" s="1"/>
      <c r="TYD178" s="1"/>
      <c r="TYE178" s="1"/>
      <c r="TYF178" s="1"/>
      <c r="TYG178" s="1"/>
      <c r="TYH178" s="1"/>
      <c r="TYI178" s="1"/>
      <c r="TYJ178" s="1"/>
      <c r="TYK178" s="1"/>
      <c r="TYL178" s="1"/>
      <c r="TYM178" s="1"/>
      <c r="TYN178" s="1"/>
      <c r="TYO178" s="1"/>
      <c r="TYP178" s="1"/>
      <c r="TYQ178" s="1"/>
      <c r="TYR178" s="1"/>
      <c r="TYS178" s="1"/>
      <c r="TYT178" s="1"/>
      <c r="TYU178" s="1"/>
      <c r="TYV178" s="1"/>
      <c r="TYW178" s="1"/>
      <c r="TYX178" s="1"/>
      <c r="TYY178" s="1"/>
      <c r="TYZ178" s="1"/>
      <c r="TZA178" s="1"/>
      <c r="TZB178" s="1"/>
      <c r="TZC178" s="1"/>
      <c r="TZD178" s="1"/>
      <c r="TZE178" s="1"/>
      <c r="TZF178" s="1"/>
      <c r="TZG178" s="1"/>
      <c r="TZH178" s="1"/>
      <c r="TZI178" s="1"/>
      <c r="TZJ178" s="1"/>
      <c r="TZK178" s="1"/>
      <c r="TZL178" s="1"/>
      <c r="TZM178" s="1"/>
      <c r="TZN178" s="1"/>
      <c r="TZO178" s="1"/>
      <c r="TZP178" s="1"/>
      <c r="TZQ178" s="1"/>
      <c r="TZR178" s="1"/>
      <c r="TZS178" s="1"/>
      <c r="TZT178" s="1"/>
      <c r="TZU178" s="1"/>
      <c r="TZV178" s="1"/>
      <c r="TZW178" s="1"/>
      <c r="TZX178" s="1"/>
      <c r="TZY178" s="1"/>
      <c r="TZZ178" s="1"/>
      <c r="UAA178" s="1"/>
      <c r="UAB178" s="1"/>
      <c r="UAC178" s="1"/>
      <c r="UAD178" s="1"/>
      <c r="UAE178" s="1"/>
      <c r="UAF178" s="1"/>
      <c r="UAG178" s="1"/>
      <c r="UAH178" s="1"/>
      <c r="UAI178" s="1"/>
      <c r="UAJ178" s="1"/>
      <c r="UAK178" s="1"/>
      <c r="UAL178" s="1"/>
      <c r="UAM178" s="1"/>
      <c r="UAN178" s="1"/>
      <c r="UAO178" s="1"/>
      <c r="UAP178" s="1"/>
      <c r="UAQ178" s="1"/>
      <c r="UAR178" s="1"/>
      <c r="UAS178" s="1"/>
      <c r="UAT178" s="1"/>
      <c r="UAU178" s="1"/>
      <c r="UAV178" s="1"/>
      <c r="UAW178" s="1"/>
      <c r="UAX178" s="1"/>
      <c r="UAY178" s="1"/>
      <c r="UAZ178" s="1"/>
      <c r="UBA178" s="1"/>
      <c r="UBB178" s="1"/>
      <c r="UBC178" s="1"/>
      <c r="UBD178" s="1"/>
      <c r="UBE178" s="1"/>
      <c r="UBF178" s="1"/>
      <c r="UBG178" s="1"/>
      <c r="UBH178" s="1"/>
      <c r="UBI178" s="1"/>
      <c r="UBJ178" s="1"/>
      <c r="UBK178" s="1"/>
      <c r="UBL178" s="1"/>
      <c r="UBM178" s="1"/>
      <c r="UBN178" s="1"/>
      <c r="UBO178" s="1"/>
      <c r="UBP178" s="1"/>
      <c r="UBQ178" s="1"/>
      <c r="UBR178" s="1"/>
      <c r="UBS178" s="1"/>
      <c r="UBT178" s="1"/>
      <c r="UBU178" s="1"/>
      <c r="UBV178" s="1"/>
      <c r="UBW178" s="1"/>
      <c r="UBX178" s="1"/>
      <c r="UBY178" s="1"/>
      <c r="UBZ178" s="1"/>
      <c r="UCA178" s="1"/>
      <c r="UCB178" s="1"/>
      <c r="UCC178" s="1"/>
      <c r="UCD178" s="1"/>
      <c r="UCE178" s="1"/>
      <c r="UCF178" s="1"/>
      <c r="UCG178" s="1"/>
      <c r="UCH178" s="1"/>
      <c r="UCI178" s="1"/>
      <c r="UCJ178" s="1"/>
      <c r="UCK178" s="1"/>
      <c r="UCL178" s="1"/>
      <c r="UCM178" s="1"/>
      <c r="UCN178" s="1"/>
      <c r="UCO178" s="1"/>
      <c r="UCP178" s="1"/>
      <c r="UCQ178" s="1"/>
      <c r="UCR178" s="1"/>
      <c r="UCS178" s="1"/>
      <c r="UCT178" s="1"/>
      <c r="UCU178" s="1"/>
      <c r="UCV178" s="1"/>
      <c r="UCW178" s="1"/>
      <c r="UCX178" s="1"/>
      <c r="UCY178" s="1"/>
      <c r="UCZ178" s="1"/>
      <c r="UDA178" s="1"/>
      <c r="UDB178" s="1"/>
      <c r="UDC178" s="1"/>
      <c r="UDD178" s="1"/>
      <c r="UDE178" s="1"/>
      <c r="UDF178" s="1"/>
      <c r="UDG178" s="1"/>
      <c r="UDH178" s="1"/>
      <c r="UDI178" s="1"/>
      <c r="UDJ178" s="1"/>
      <c r="UDK178" s="1"/>
      <c r="UDL178" s="1"/>
      <c r="UDM178" s="1"/>
      <c r="UDN178" s="1"/>
      <c r="UDO178" s="1"/>
      <c r="UDP178" s="1"/>
      <c r="UDQ178" s="1"/>
      <c r="UDR178" s="1"/>
      <c r="UDS178" s="1"/>
      <c r="UDT178" s="1"/>
      <c r="UDU178" s="1"/>
      <c r="UDV178" s="1"/>
      <c r="UDW178" s="1"/>
      <c r="UDX178" s="1"/>
      <c r="UDY178" s="1"/>
      <c r="UDZ178" s="1"/>
      <c r="UEA178" s="1"/>
      <c r="UEB178" s="1"/>
      <c r="UEC178" s="1"/>
      <c r="UED178" s="1"/>
      <c r="UEE178" s="1"/>
      <c r="UEF178" s="1"/>
      <c r="UEG178" s="1"/>
      <c r="UEH178" s="1"/>
      <c r="UEI178" s="1"/>
      <c r="UEJ178" s="1"/>
      <c r="UEK178" s="1"/>
      <c r="UEL178" s="1"/>
      <c r="UEM178" s="1"/>
      <c r="UEN178" s="1"/>
      <c r="UEO178" s="1"/>
      <c r="UEP178" s="1"/>
      <c r="UEQ178" s="1"/>
      <c r="UER178" s="1"/>
      <c r="UES178" s="1"/>
      <c r="UET178" s="1"/>
      <c r="UEU178" s="1"/>
      <c r="UEV178" s="1"/>
      <c r="UEW178" s="1"/>
      <c r="UEX178" s="1"/>
      <c r="UEY178" s="1"/>
      <c r="UEZ178" s="1"/>
      <c r="UFA178" s="1"/>
      <c r="UFB178" s="1"/>
      <c r="UFC178" s="1"/>
      <c r="UFD178" s="1"/>
      <c r="UFE178" s="1"/>
      <c r="UFF178" s="1"/>
      <c r="UFG178" s="1"/>
      <c r="UFH178" s="1"/>
      <c r="UFI178" s="1"/>
      <c r="UFJ178" s="1"/>
      <c r="UFK178" s="1"/>
      <c r="UFL178" s="1"/>
      <c r="UFM178" s="1"/>
      <c r="UFN178" s="1"/>
      <c r="UFO178" s="1"/>
      <c r="UFP178" s="1"/>
      <c r="UFQ178" s="1"/>
      <c r="UFR178" s="1"/>
      <c r="UFS178" s="1"/>
      <c r="UFT178" s="1"/>
      <c r="UFU178" s="1"/>
      <c r="UFV178" s="1"/>
      <c r="UFW178" s="1"/>
      <c r="UFX178" s="1"/>
      <c r="UFY178" s="1"/>
      <c r="UFZ178" s="1"/>
      <c r="UGA178" s="1"/>
      <c r="UGB178" s="1"/>
      <c r="UGC178" s="1"/>
      <c r="UGD178" s="1"/>
      <c r="UGE178" s="1"/>
      <c r="UGF178" s="1"/>
      <c r="UGG178" s="1"/>
      <c r="UGH178" s="1"/>
      <c r="UGI178" s="1"/>
      <c r="UGJ178" s="1"/>
      <c r="UGK178" s="1"/>
      <c r="UGL178" s="1"/>
      <c r="UGM178" s="1"/>
      <c r="UGN178" s="1"/>
      <c r="UGO178" s="1"/>
      <c r="UGP178" s="1"/>
      <c r="UGQ178" s="1"/>
      <c r="UGR178" s="1"/>
      <c r="UGS178" s="1"/>
      <c r="UGT178" s="1"/>
      <c r="UGU178" s="1"/>
      <c r="UGV178" s="1"/>
      <c r="UGW178" s="1"/>
      <c r="UGX178" s="1"/>
      <c r="UGY178" s="1"/>
      <c r="UGZ178" s="1"/>
      <c r="UHA178" s="1"/>
      <c r="UHB178" s="1"/>
      <c r="UHC178" s="1"/>
      <c r="UHD178" s="1"/>
      <c r="UHE178" s="1"/>
      <c r="UHF178" s="1"/>
      <c r="UHG178" s="1"/>
      <c r="UHH178" s="1"/>
      <c r="UHI178" s="1"/>
      <c r="UHJ178" s="1"/>
      <c r="UHK178" s="1"/>
      <c r="UHL178" s="1"/>
      <c r="UHM178" s="1"/>
      <c r="UHN178" s="1"/>
      <c r="UHO178" s="1"/>
      <c r="UHP178" s="1"/>
      <c r="UHQ178" s="1"/>
      <c r="UHR178" s="1"/>
      <c r="UHS178" s="1"/>
      <c r="UHT178" s="1"/>
      <c r="UHU178" s="1"/>
      <c r="UHV178" s="1"/>
      <c r="UHW178" s="1"/>
      <c r="UHX178" s="1"/>
      <c r="UHY178" s="1"/>
      <c r="UHZ178" s="1"/>
      <c r="UIA178" s="1"/>
      <c r="UIB178" s="1"/>
      <c r="UIC178" s="1"/>
      <c r="UID178" s="1"/>
      <c r="UIE178" s="1"/>
      <c r="UIF178" s="1"/>
      <c r="UIG178" s="1"/>
      <c r="UIH178" s="1"/>
      <c r="UII178" s="1"/>
      <c r="UIJ178" s="1"/>
      <c r="UIK178" s="1"/>
      <c r="UIL178" s="1"/>
      <c r="UIM178" s="1"/>
      <c r="UIN178" s="1"/>
      <c r="UIO178" s="1"/>
      <c r="UIP178" s="1"/>
      <c r="UIQ178" s="1"/>
      <c r="UIR178" s="1"/>
      <c r="UIS178" s="1"/>
      <c r="UIT178" s="1"/>
      <c r="UIU178" s="1"/>
      <c r="UIV178" s="1"/>
      <c r="UIW178" s="1"/>
      <c r="UIX178" s="1"/>
      <c r="UIY178" s="1"/>
      <c r="UIZ178" s="1"/>
      <c r="UJA178" s="1"/>
      <c r="UJB178" s="1"/>
      <c r="UJC178" s="1"/>
      <c r="UJD178" s="1"/>
      <c r="UJE178" s="1"/>
      <c r="UJF178" s="1"/>
      <c r="UJG178" s="1"/>
      <c r="UJH178" s="1"/>
      <c r="UJI178" s="1"/>
      <c r="UJJ178" s="1"/>
      <c r="UJK178" s="1"/>
      <c r="UJL178" s="1"/>
      <c r="UJM178" s="1"/>
      <c r="UJN178" s="1"/>
      <c r="UJO178" s="1"/>
      <c r="UJP178" s="1"/>
      <c r="UJQ178" s="1"/>
      <c r="UJR178" s="1"/>
      <c r="UJS178" s="1"/>
      <c r="UJT178" s="1"/>
      <c r="UJU178" s="1"/>
      <c r="UJV178" s="1"/>
      <c r="UJW178" s="1"/>
      <c r="UJX178" s="1"/>
      <c r="UJY178" s="1"/>
      <c r="UJZ178" s="1"/>
      <c r="UKA178" s="1"/>
      <c r="UKB178" s="1"/>
      <c r="UKC178" s="1"/>
      <c r="UKD178" s="1"/>
      <c r="UKE178" s="1"/>
      <c r="UKF178" s="1"/>
      <c r="UKG178" s="1"/>
      <c r="UKH178" s="1"/>
      <c r="UKI178" s="1"/>
      <c r="UKJ178" s="1"/>
      <c r="UKK178" s="1"/>
      <c r="UKL178" s="1"/>
      <c r="UKM178" s="1"/>
      <c r="UKN178" s="1"/>
      <c r="UKO178" s="1"/>
      <c r="UKP178" s="1"/>
      <c r="UKQ178" s="1"/>
      <c r="UKR178" s="1"/>
      <c r="UKS178" s="1"/>
      <c r="UKT178" s="1"/>
      <c r="UKU178" s="1"/>
      <c r="UKV178" s="1"/>
      <c r="UKW178" s="1"/>
      <c r="UKX178" s="1"/>
      <c r="UKY178" s="1"/>
      <c r="UKZ178" s="1"/>
      <c r="ULA178" s="1"/>
      <c r="ULB178" s="1"/>
      <c r="ULC178" s="1"/>
      <c r="ULD178" s="1"/>
      <c r="ULE178" s="1"/>
      <c r="ULF178" s="1"/>
      <c r="ULG178" s="1"/>
      <c r="ULH178" s="1"/>
      <c r="ULI178" s="1"/>
      <c r="ULJ178" s="1"/>
      <c r="ULK178" s="1"/>
      <c r="ULL178" s="1"/>
      <c r="ULM178" s="1"/>
      <c r="ULN178" s="1"/>
      <c r="ULO178" s="1"/>
      <c r="ULP178" s="1"/>
      <c r="ULQ178" s="1"/>
      <c r="ULR178" s="1"/>
      <c r="ULS178" s="1"/>
      <c r="ULT178" s="1"/>
      <c r="ULU178" s="1"/>
      <c r="ULV178" s="1"/>
      <c r="ULW178" s="1"/>
      <c r="ULX178" s="1"/>
      <c r="ULY178" s="1"/>
      <c r="ULZ178" s="1"/>
      <c r="UMA178" s="1"/>
      <c r="UMB178" s="1"/>
      <c r="UMC178" s="1"/>
      <c r="UMD178" s="1"/>
      <c r="UME178" s="1"/>
      <c r="UMF178" s="1"/>
      <c r="UMG178" s="1"/>
      <c r="UMH178" s="1"/>
      <c r="UMI178" s="1"/>
      <c r="UMJ178" s="1"/>
      <c r="UMK178" s="1"/>
      <c r="UML178" s="1"/>
      <c r="UMM178" s="1"/>
      <c r="UMN178" s="1"/>
      <c r="UMO178" s="1"/>
      <c r="UMP178" s="1"/>
      <c r="UMQ178" s="1"/>
      <c r="UMR178" s="1"/>
      <c r="UMS178" s="1"/>
      <c r="UMT178" s="1"/>
      <c r="UMU178" s="1"/>
      <c r="UMV178" s="1"/>
      <c r="UMW178" s="1"/>
      <c r="UMX178" s="1"/>
      <c r="UMY178" s="1"/>
      <c r="UMZ178" s="1"/>
      <c r="UNA178" s="1"/>
      <c r="UNB178" s="1"/>
      <c r="UNC178" s="1"/>
      <c r="UND178" s="1"/>
      <c r="UNE178" s="1"/>
      <c r="UNF178" s="1"/>
      <c r="UNG178" s="1"/>
      <c r="UNH178" s="1"/>
      <c r="UNI178" s="1"/>
      <c r="UNJ178" s="1"/>
      <c r="UNK178" s="1"/>
      <c r="UNL178" s="1"/>
      <c r="UNM178" s="1"/>
      <c r="UNN178" s="1"/>
      <c r="UNO178" s="1"/>
      <c r="UNP178" s="1"/>
      <c r="UNQ178" s="1"/>
      <c r="UNR178" s="1"/>
      <c r="UNS178" s="1"/>
      <c r="UNT178" s="1"/>
      <c r="UNU178" s="1"/>
      <c r="UNV178" s="1"/>
      <c r="UNW178" s="1"/>
      <c r="UNX178" s="1"/>
      <c r="UNY178" s="1"/>
      <c r="UNZ178" s="1"/>
      <c r="UOA178" s="1"/>
      <c r="UOB178" s="1"/>
      <c r="UOC178" s="1"/>
      <c r="UOD178" s="1"/>
      <c r="UOE178" s="1"/>
      <c r="UOF178" s="1"/>
      <c r="UOG178" s="1"/>
      <c r="UOH178" s="1"/>
      <c r="UOI178" s="1"/>
      <c r="UOJ178" s="1"/>
      <c r="UOK178" s="1"/>
      <c r="UOL178" s="1"/>
      <c r="UOM178" s="1"/>
      <c r="UON178" s="1"/>
      <c r="UOO178" s="1"/>
      <c r="UOP178" s="1"/>
      <c r="UOQ178" s="1"/>
      <c r="UOR178" s="1"/>
      <c r="UOS178" s="1"/>
      <c r="UOT178" s="1"/>
      <c r="UOU178" s="1"/>
      <c r="UOV178" s="1"/>
      <c r="UOW178" s="1"/>
      <c r="UOX178" s="1"/>
      <c r="UOY178" s="1"/>
      <c r="UOZ178" s="1"/>
      <c r="UPA178" s="1"/>
      <c r="UPB178" s="1"/>
      <c r="UPC178" s="1"/>
      <c r="UPD178" s="1"/>
      <c r="UPE178" s="1"/>
      <c r="UPF178" s="1"/>
      <c r="UPG178" s="1"/>
      <c r="UPH178" s="1"/>
      <c r="UPI178" s="1"/>
      <c r="UPJ178" s="1"/>
      <c r="UPK178" s="1"/>
      <c r="UPL178" s="1"/>
      <c r="UPM178" s="1"/>
      <c r="UPN178" s="1"/>
      <c r="UPO178" s="1"/>
      <c r="UPP178" s="1"/>
      <c r="UPQ178" s="1"/>
      <c r="UPR178" s="1"/>
      <c r="UPS178" s="1"/>
      <c r="UPT178" s="1"/>
      <c r="UPU178" s="1"/>
      <c r="UPV178" s="1"/>
      <c r="UPW178" s="1"/>
      <c r="UPX178" s="1"/>
      <c r="UPY178" s="1"/>
      <c r="UPZ178" s="1"/>
      <c r="UQA178" s="1"/>
      <c r="UQB178" s="1"/>
      <c r="UQC178" s="1"/>
      <c r="UQD178" s="1"/>
      <c r="UQE178" s="1"/>
      <c r="UQF178" s="1"/>
      <c r="UQG178" s="1"/>
      <c r="UQH178" s="1"/>
      <c r="UQI178" s="1"/>
      <c r="UQJ178" s="1"/>
      <c r="UQK178" s="1"/>
      <c r="UQL178" s="1"/>
      <c r="UQM178" s="1"/>
      <c r="UQN178" s="1"/>
      <c r="UQO178" s="1"/>
      <c r="UQP178" s="1"/>
      <c r="UQQ178" s="1"/>
      <c r="UQR178" s="1"/>
      <c r="UQS178" s="1"/>
      <c r="UQT178" s="1"/>
      <c r="UQU178" s="1"/>
      <c r="UQV178" s="1"/>
      <c r="UQW178" s="1"/>
      <c r="UQX178" s="1"/>
      <c r="UQY178" s="1"/>
      <c r="UQZ178" s="1"/>
      <c r="URA178" s="1"/>
      <c r="URB178" s="1"/>
      <c r="URC178" s="1"/>
      <c r="URD178" s="1"/>
      <c r="URE178" s="1"/>
      <c r="URF178" s="1"/>
      <c r="URG178" s="1"/>
      <c r="URH178" s="1"/>
      <c r="URI178" s="1"/>
      <c r="URJ178" s="1"/>
      <c r="URK178" s="1"/>
      <c r="URL178" s="1"/>
      <c r="URM178" s="1"/>
      <c r="URN178" s="1"/>
      <c r="URO178" s="1"/>
      <c r="URP178" s="1"/>
      <c r="URQ178" s="1"/>
      <c r="URR178" s="1"/>
      <c r="URS178" s="1"/>
      <c r="URT178" s="1"/>
      <c r="URU178" s="1"/>
      <c r="URV178" s="1"/>
      <c r="URW178" s="1"/>
      <c r="URX178" s="1"/>
      <c r="URY178" s="1"/>
      <c r="URZ178" s="1"/>
      <c r="USA178" s="1"/>
      <c r="USB178" s="1"/>
      <c r="USC178" s="1"/>
      <c r="USD178" s="1"/>
      <c r="USE178" s="1"/>
      <c r="USF178" s="1"/>
      <c r="USG178" s="1"/>
      <c r="USH178" s="1"/>
      <c r="USI178" s="1"/>
      <c r="USJ178" s="1"/>
      <c r="USK178" s="1"/>
      <c r="USL178" s="1"/>
      <c r="USM178" s="1"/>
      <c r="USN178" s="1"/>
      <c r="USO178" s="1"/>
      <c r="USP178" s="1"/>
      <c r="USQ178" s="1"/>
      <c r="USR178" s="1"/>
      <c r="USS178" s="1"/>
      <c r="UST178" s="1"/>
      <c r="USU178" s="1"/>
      <c r="USV178" s="1"/>
      <c r="USW178" s="1"/>
      <c r="USX178" s="1"/>
      <c r="USY178" s="1"/>
      <c r="USZ178" s="1"/>
      <c r="UTA178" s="1"/>
      <c r="UTB178" s="1"/>
      <c r="UTC178" s="1"/>
      <c r="UTD178" s="1"/>
      <c r="UTE178" s="1"/>
      <c r="UTF178" s="1"/>
      <c r="UTG178" s="1"/>
      <c r="UTH178" s="1"/>
      <c r="UTI178" s="1"/>
      <c r="UTJ178" s="1"/>
      <c r="UTK178" s="1"/>
      <c r="UTL178" s="1"/>
      <c r="UTM178" s="1"/>
      <c r="UTN178" s="1"/>
      <c r="UTO178" s="1"/>
      <c r="UTP178" s="1"/>
      <c r="UTQ178" s="1"/>
      <c r="UTR178" s="1"/>
      <c r="UTS178" s="1"/>
      <c r="UTT178" s="1"/>
      <c r="UTU178" s="1"/>
      <c r="UTV178" s="1"/>
      <c r="UTW178" s="1"/>
      <c r="UTX178" s="1"/>
      <c r="UTY178" s="1"/>
      <c r="UTZ178" s="1"/>
      <c r="UUA178" s="1"/>
      <c r="UUB178" s="1"/>
      <c r="UUC178" s="1"/>
      <c r="UUD178" s="1"/>
      <c r="UUE178" s="1"/>
      <c r="UUF178" s="1"/>
      <c r="UUG178" s="1"/>
      <c r="UUH178" s="1"/>
      <c r="UUI178" s="1"/>
      <c r="UUJ178" s="1"/>
      <c r="UUK178" s="1"/>
      <c r="UUL178" s="1"/>
      <c r="UUM178" s="1"/>
      <c r="UUN178" s="1"/>
      <c r="UUO178" s="1"/>
      <c r="UUP178" s="1"/>
      <c r="UUQ178" s="1"/>
      <c r="UUR178" s="1"/>
      <c r="UUS178" s="1"/>
      <c r="UUT178" s="1"/>
      <c r="UUU178" s="1"/>
      <c r="UUV178" s="1"/>
      <c r="UUW178" s="1"/>
      <c r="UUX178" s="1"/>
      <c r="UUY178" s="1"/>
      <c r="UUZ178" s="1"/>
      <c r="UVA178" s="1"/>
      <c r="UVB178" s="1"/>
      <c r="UVC178" s="1"/>
      <c r="UVD178" s="1"/>
      <c r="UVE178" s="1"/>
      <c r="UVF178" s="1"/>
      <c r="UVG178" s="1"/>
      <c r="UVH178" s="1"/>
      <c r="UVI178" s="1"/>
      <c r="UVJ178" s="1"/>
      <c r="UVK178" s="1"/>
      <c r="UVL178" s="1"/>
      <c r="UVM178" s="1"/>
      <c r="UVN178" s="1"/>
      <c r="UVO178" s="1"/>
      <c r="UVP178" s="1"/>
      <c r="UVQ178" s="1"/>
      <c r="UVR178" s="1"/>
      <c r="UVS178" s="1"/>
      <c r="UVT178" s="1"/>
      <c r="UVU178" s="1"/>
      <c r="UVV178" s="1"/>
      <c r="UVW178" s="1"/>
      <c r="UVX178" s="1"/>
      <c r="UVY178" s="1"/>
      <c r="UVZ178" s="1"/>
      <c r="UWA178" s="1"/>
      <c r="UWB178" s="1"/>
      <c r="UWC178" s="1"/>
      <c r="UWD178" s="1"/>
      <c r="UWE178" s="1"/>
      <c r="UWF178" s="1"/>
      <c r="UWG178" s="1"/>
      <c r="UWH178" s="1"/>
      <c r="UWI178" s="1"/>
      <c r="UWJ178" s="1"/>
      <c r="UWK178" s="1"/>
      <c r="UWL178" s="1"/>
      <c r="UWM178" s="1"/>
      <c r="UWN178" s="1"/>
      <c r="UWO178" s="1"/>
      <c r="UWP178" s="1"/>
      <c r="UWQ178" s="1"/>
      <c r="UWR178" s="1"/>
      <c r="UWS178" s="1"/>
      <c r="UWT178" s="1"/>
      <c r="UWU178" s="1"/>
      <c r="UWV178" s="1"/>
      <c r="UWW178" s="1"/>
      <c r="UWX178" s="1"/>
      <c r="UWY178" s="1"/>
      <c r="UWZ178" s="1"/>
      <c r="UXA178" s="1"/>
      <c r="UXB178" s="1"/>
      <c r="UXC178" s="1"/>
      <c r="UXD178" s="1"/>
      <c r="UXE178" s="1"/>
      <c r="UXF178" s="1"/>
      <c r="UXG178" s="1"/>
      <c r="UXH178" s="1"/>
      <c r="UXI178" s="1"/>
      <c r="UXJ178" s="1"/>
      <c r="UXK178" s="1"/>
      <c r="UXL178" s="1"/>
      <c r="UXM178" s="1"/>
      <c r="UXN178" s="1"/>
      <c r="UXO178" s="1"/>
      <c r="UXP178" s="1"/>
      <c r="UXQ178" s="1"/>
      <c r="UXR178" s="1"/>
      <c r="UXS178" s="1"/>
      <c r="UXT178" s="1"/>
      <c r="UXU178" s="1"/>
      <c r="UXV178" s="1"/>
      <c r="UXW178" s="1"/>
      <c r="UXX178" s="1"/>
      <c r="UXY178" s="1"/>
      <c r="UXZ178" s="1"/>
      <c r="UYA178" s="1"/>
      <c r="UYB178" s="1"/>
      <c r="UYC178" s="1"/>
      <c r="UYD178" s="1"/>
      <c r="UYE178" s="1"/>
      <c r="UYF178" s="1"/>
      <c r="UYG178" s="1"/>
      <c r="UYH178" s="1"/>
      <c r="UYI178" s="1"/>
      <c r="UYJ178" s="1"/>
      <c r="UYK178" s="1"/>
      <c r="UYL178" s="1"/>
      <c r="UYM178" s="1"/>
      <c r="UYN178" s="1"/>
      <c r="UYO178" s="1"/>
      <c r="UYP178" s="1"/>
      <c r="UYQ178" s="1"/>
      <c r="UYR178" s="1"/>
      <c r="UYS178" s="1"/>
      <c r="UYT178" s="1"/>
      <c r="UYU178" s="1"/>
      <c r="UYV178" s="1"/>
      <c r="UYW178" s="1"/>
      <c r="UYX178" s="1"/>
      <c r="UYY178" s="1"/>
      <c r="UYZ178" s="1"/>
      <c r="UZA178" s="1"/>
      <c r="UZB178" s="1"/>
      <c r="UZC178" s="1"/>
      <c r="UZD178" s="1"/>
      <c r="UZE178" s="1"/>
      <c r="UZF178" s="1"/>
      <c r="UZG178" s="1"/>
      <c r="UZH178" s="1"/>
      <c r="UZI178" s="1"/>
      <c r="UZJ178" s="1"/>
      <c r="UZK178" s="1"/>
      <c r="UZL178" s="1"/>
      <c r="UZM178" s="1"/>
      <c r="UZN178" s="1"/>
      <c r="UZO178" s="1"/>
      <c r="UZP178" s="1"/>
      <c r="UZQ178" s="1"/>
      <c r="UZR178" s="1"/>
      <c r="UZS178" s="1"/>
      <c r="UZT178" s="1"/>
      <c r="UZU178" s="1"/>
      <c r="UZV178" s="1"/>
      <c r="UZW178" s="1"/>
      <c r="UZX178" s="1"/>
      <c r="UZY178" s="1"/>
      <c r="UZZ178" s="1"/>
      <c r="VAA178" s="1"/>
      <c r="VAB178" s="1"/>
      <c r="VAC178" s="1"/>
      <c r="VAD178" s="1"/>
      <c r="VAE178" s="1"/>
      <c r="VAF178" s="1"/>
      <c r="VAG178" s="1"/>
      <c r="VAH178" s="1"/>
      <c r="VAI178" s="1"/>
      <c r="VAJ178" s="1"/>
      <c r="VAK178" s="1"/>
      <c r="VAL178" s="1"/>
      <c r="VAM178" s="1"/>
      <c r="VAN178" s="1"/>
      <c r="VAO178" s="1"/>
      <c r="VAP178" s="1"/>
      <c r="VAQ178" s="1"/>
      <c r="VAR178" s="1"/>
      <c r="VAS178" s="1"/>
      <c r="VAT178" s="1"/>
      <c r="VAU178" s="1"/>
      <c r="VAV178" s="1"/>
      <c r="VAW178" s="1"/>
      <c r="VAX178" s="1"/>
      <c r="VAY178" s="1"/>
      <c r="VAZ178" s="1"/>
      <c r="VBA178" s="1"/>
      <c r="VBB178" s="1"/>
      <c r="VBC178" s="1"/>
      <c r="VBD178" s="1"/>
      <c r="VBE178" s="1"/>
      <c r="VBF178" s="1"/>
      <c r="VBG178" s="1"/>
      <c r="VBH178" s="1"/>
      <c r="VBI178" s="1"/>
      <c r="VBJ178" s="1"/>
      <c r="VBK178" s="1"/>
      <c r="VBL178" s="1"/>
      <c r="VBM178" s="1"/>
      <c r="VBN178" s="1"/>
      <c r="VBO178" s="1"/>
      <c r="VBP178" s="1"/>
      <c r="VBQ178" s="1"/>
      <c r="VBR178" s="1"/>
      <c r="VBS178" s="1"/>
      <c r="VBT178" s="1"/>
      <c r="VBU178" s="1"/>
      <c r="VBV178" s="1"/>
      <c r="VBW178" s="1"/>
      <c r="VBX178" s="1"/>
      <c r="VBY178" s="1"/>
      <c r="VBZ178" s="1"/>
      <c r="VCA178" s="1"/>
      <c r="VCB178" s="1"/>
      <c r="VCC178" s="1"/>
      <c r="VCD178" s="1"/>
      <c r="VCE178" s="1"/>
      <c r="VCF178" s="1"/>
      <c r="VCG178" s="1"/>
      <c r="VCH178" s="1"/>
      <c r="VCI178" s="1"/>
      <c r="VCJ178" s="1"/>
      <c r="VCK178" s="1"/>
      <c r="VCL178" s="1"/>
      <c r="VCM178" s="1"/>
      <c r="VCN178" s="1"/>
      <c r="VCO178" s="1"/>
      <c r="VCP178" s="1"/>
      <c r="VCQ178" s="1"/>
      <c r="VCR178" s="1"/>
      <c r="VCS178" s="1"/>
      <c r="VCT178" s="1"/>
      <c r="VCU178" s="1"/>
      <c r="VCV178" s="1"/>
      <c r="VCW178" s="1"/>
      <c r="VCX178" s="1"/>
      <c r="VCY178" s="1"/>
      <c r="VCZ178" s="1"/>
      <c r="VDA178" s="1"/>
      <c r="VDB178" s="1"/>
      <c r="VDC178" s="1"/>
      <c r="VDD178" s="1"/>
      <c r="VDE178" s="1"/>
      <c r="VDF178" s="1"/>
      <c r="VDG178" s="1"/>
      <c r="VDH178" s="1"/>
      <c r="VDI178" s="1"/>
      <c r="VDJ178" s="1"/>
      <c r="VDK178" s="1"/>
      <c r="VDL178" s="1"/>
      <c r="VDM178" s="1"/>
      <c r="VDN178" s="1"/>
      <c r="VDO178" s="1"/>
      <c r="VDP178" s="1"/>
      <c r="VDQ178" s="1"/>
      <c r="VDR178" s="1"/>
      <c r="VDS178" s="1"/>
      <c r="VDT178" s="1"/>
      <c r="VDU178" s="1"/>
      <c r="VDV178" s="1"/>
      <c r="VDW178" s="1"/>
      <c r="VDX178" s="1"/>
      <c r="VDY178" s="1"/>
      <c r="VDZ178" s="1"/>
      <c r="VEA178" s="1"/>
      <c r="VEB178" s="1"/>
      <c r="VEC178" s="1"/>
      <c r="VED178" s="1"/>
      <c r="VEE178" s="1"/>
      <c r="VEF178" s="1"/>
      <c r="VEG178" s="1"/>
      <c r="VEH178" s="1"/>
      <c r="VEI178" s="1"/>
      <c r="VEJ178" s="1"/>
      <c r="VEK178" s="1"/>
      <c r="VEL178" s="1"/>
      <c r="VEM178" s="1"/>
      <c r="VEN178" s="1"/>
      <c r="VEO178" s="1"/>
      <c r="VEP178" s="1"/>
      <c r="VEQ178" s="1"/>
      <c r="VER178" s="1"/>
      <c r="VES178" s="1"/>
      <c r="VET178" s="1"/>
      <c r="VEU178" s="1"/>
      <c r="VEV178" s="1"/>
      <c r="VEW178" s="1"/>
      <c r="VEX178" s="1"/>
      <c r="VEY178" s="1"/>
      <c r="VEZ178" s="1"/>
      <c r="VFA178" s="1"/>
      <c r="VFB178" s="1"/>
      <c r="VFC178" s="1"/>
      <c r="VFD178" s="1"/>
      <c r="VFE178" s="1"/>
      <c r="VFF178" s="1"/>
      <c r="VFG178" s="1"/>
      <c r="VFH178" s="1"/>
      <c r="VFI178" s="1"/>
      <c r="VFJ178" s="1"/>
      <c r="VFK178" s="1"/>
      <c r="VFL178" s="1"/>
      <c r="VFM178" s="1"/>
      <c r="VFN178" s="1"/>
      <c r="VFO178" s="1"/>
      <c r="VFP178" s="1"/>
      <c r="VFQ178" s="1"/>
      <c r="VFR178" s="1"/>
      <c r="VFS178" s="1"/>
      <c r="VFT178" s="1"/>
      <c r="VFU178" s="1"/>
      <c r="VFV178" s="1"/>
      <c r="VFW178" s="1"/>
      <c r="VFX178" s="1"/>
      <c r="VFY178" s="1"/>
      <c r="VFZ178" s="1"/>
      <c r="VGA178" s="1"/>
      <c r="VGB178" s="1"/>
      <c r="VGC178" s="1"/>
      <c r="VGD178" s="1"/>
      <c r="VGE178" s="1"/>
      <c r="VGF178" s="1"/>
      <c r="VGG178" s="1"/>
      <c r="VGH178" s="1"/>
      <c r="VGI178" s="1"/>
      <c r="VGJ178" s="1"/>
      <c r="VGK178" s="1"/>
      <c r="VGL178" s="1"/>
      <c r="VGM178" s="1"/>
      <c r="VGN178" s="1"/>
      <c r="VGO178" s="1"/>
      <c r="VGP178" s="1"/>
      <c r="VGQ178" s="1"/>
      <c r="VGR178" s="1"/>
      <c r="VGS178" s="1"/>
      <c r="VGT178" s="1"/>
      <c r="VGU178" s="1"/>
      <c r="VGV178" s="1"/>
      <c r="VGW178" s="1"/>
      <c r="VGX178" s="1"/>
      <c r="VGY178" s="1"/>
      <c r="VGZ178" s="1"/>
      <c r="VHA178" s="1"/>
      <c r="VHB178" s="1"/>
      <c r="VHC178" s="1"/>
      <c r="VHD178" s="1"/>
      <c r="VHE178" s="1"/>
      <c r="VHF178" s="1"/>
      <c r="VHG178" s="1"/>
      <c r="VHH178" s="1"/>
      <c r="VHI178" s="1"/>
      <c r="VHJ178" s="1"/>
      <c r="VHK178" s="1"/>
      <c r="VHL178" s="1"/>
      <c r="VHM178" s="1"/>
      <c r="VHN178" s="1"/>
      <c r="VHO178" s="1"/>
      <c r="VHP178" s="1"/>
      <c r="VHQ178" s="1"/>
      <c r="VHR178" s="1"/>
      <c r="VHS178" s="1"/>
      <c r="VHT178" s="1"/>
      <c r="VHU178" s="1"/>
      <c r="VHV178" s="1"/>
      <c r="VHW178" s="1"/>
      <c r="VHX178" s="1"/>
      <c r="VHY178" s="1"/>
      <c r="VHZ178" s="1"/>
      <c r="VIA178" s="1"/>
      <c r="VIB178" s="1"/>
      <c r="VIC178" s="1"/>
      <c r="VID178" s="1"/>
      <c r="VIE178" s="1"/>
      <c r="VIF178" s="1"/>
      <c r="VIG178" s="1"/>
      <c r="VIH178" s="1"/>
      <c r="VII178" s="1"/>
      <c r="VIJ178" s="1"/>
      <c r="VIK178" s="1"/>
      <c r="VIL178" s="1"/>
      <c r="VIM178" s="1"/>
      <c r="VIN178" s="1"/>
      <c r="VIO178" s="1"/>
      <c r="VIP178" s="1"/>
      <c r="VIQ178" s="1"/>
      <c r="VIR178" s="1"/>
      <c r="VIS178" s="1"/>
      <c r="VIT178" s="1"/>
      <c r="VIU178" s="1"/>
      <c r="VIV178" s="1"/>
      <c r="VIW178" s="1"/>
      <c r="VIX178" s="1"/>
      <c r="VIY178" s="1"/>
      <c r="VIZ178" s="1"/>
      <c r="VJA178" s="1"/>
      <c r="VJB178" s="1"/>
      <c r="VJC178" s="1"/>
      <c r="VJD178" s="1"/>
      <c r="VJE178" s="1"/>
      <c r="VJF178" s="1"/>
      <c r="VJG178" s="1"/>
      <c r="VJH178" s="1"/>
      <c r="VJI178" s="1"/>
      <c r="VJJ178" s="1"/>
      <c r="VJK178" s="1"/>
      <c r="VJL178" s="1"/>
      <c r="VJM178" s="1"/>
      <c r="VJN178" s="1"/>
      <c r="VJO178" s="1"/>
      <c r="VJP178" s="1"/>
      <c r="VJQ178" s="1"/>
      <c r="VJR178" s="1"/>
      <c r="VJS178" s="1"/>
      <c r="VJT178" s="1"/>
      <c r="VJU178" s="1"/>
      <c r="VJV178" s="1"/>
      <c r="VJW178" s="1"/>
      <c r="VJX178" s="1"/>
      <c r="VJY178" s="1"/>
      <c r="VJZ178" s="1"/>
      <c r="VKA178" s="1"/>
      <c r="VKB178" s="1"/>
      <c r="VKC178" s="1"/>
      <c r="VKD178" s="1"/>
      <c r="VKE178" s="1"/>
      <c r="VKF178" s="1"/>
      <c r="VKG178" s="1"/>
      <c r="VKH178" s="1"/>
      <c r="VKI178" s="1"/>
      <c r="VKJ178" s="1"/>
      <c r="VKK178" s="1"/>
      <c r="VKL178" s="1"/>
      <c r="VKM178" s="1"/>
      <c r="VKN178" s="1"/>
      <c r="VKO178" s="1"/>
      <c r="VKP178" s="1"/>
      <c r="VKQ178" s="1"/>
      <c r="VKR178" s="1"/>
      <c r="VKS178" s="1"/>
      <c r="VKT178" s="1"/>
      <c r="VKU178" s="1"/>
      <c r="VKV178" s="1"/>
      <c r="VKW178" s="1"/>
      <c r="VKX178" s="1"/>
      <c r="VKY178" s="1"/>
      <c r="VKZ178" s="1"/>
      <c r="VLA178" s="1"/>
      <c r="VLB178" s="1"/>
      <c r="VLC178" s="1"/>
      <c r="VLD178" s="1"/>
      <c r="VLE178" s="1"/>
      <c r="VLF178" s="1"/>
      <c r="VLG178" s="1"/>
      <c r="VLH178" s="1"/>
      <c r="VLI178" s="1"/>
      <c r="VLJ178" s="1"/>
      <c r="VLK178" s="1"/>
      <c r="VLL178" s="1"/>
      <c r="VLM178" s="1"/>
      <c r="VLN178" s="1"/>
      <c r="VLO178" s="1"/>
      <c r="VLP178" s="1"/>
      <c r="VLQ178" s="1"/>
      <c r="VLR178" s="1"/>
      <c r="VLS178" s="1"/>
      <c r="VLT178" s="1"/>
      <c r="VLU178" s="1"/>
      <c r="VLV178" s="1"/>
      <c r="VLW178" s="1"/>
      <c r="VLX178" s="1"/>
      <c r="VLY178" s="1"/>
      <c r="VLZ178" s="1"/>
      <c r="VMA178" s="1"/>
      <c r="VMB178" s="1"/>
      <c r="VMC178" s="1"/>
      <c r="VMD178" s="1"/>
      <c r="VME178" s="1"/>
      <c r="VMF178" s="1"/>
      <c r="VMG178" s="1"/>
      <c r="VMH178" s="1"/>
      <c r="VMI178" s="1"/>
      <c r="VMJ178" s="1"/>
      <c r="VMK178" s="1"/>
      <c r="VML178" s="1"/>
      <c r="VMM178" s="1"/>
      <c r="VMN178" s="1"/>
      <c r="VMO178" s="1"/>
      <c r="VMP178" s="1"/>
      <c r="VMQ178" s="1"/>
      <c r="VMR178" s="1"/>
      <c r="VMS178" s="1"/>
      <c r="VMT178" s="1"/>
      <c r="VMU178" s="1"/>
      <c r="VMV178" s="1"/>
      <c r="VMW178" s="1"/>
      <c r="VMX178" s="1"/>
      <c r="VMY178" s="1"/>
      <c r="VMZ178" s="1"/>
      <c r="VNA178" s="1"/>
      <c r="VNB178" s="1"/>
      <c r="VNC178" s="1"/>
      <c r="VND178" s="1"/>
      <c r="VNE178" s="1"/>
      <c r="VNF178" s="1"/>
      <c r="VNG178" s="1"/>
      <c r="VNH178" s="1"/>
      <c r="VNI178" s="1"/>
      <c r="VNJ178" s="1"/>
      <c r="VNK178" s="1"/>
      <c r="VNL178" s="1"/>
      <c r="VNM178" s="1"/>
      <c r="VNN178" s="1"/>
      <c r="VNO178" s="1"/>
      <c r="VNP178" s="1"/>
      <c r="VNQ178" s="1"/>
      <c r="VNR178" s="1"/>
      <c r="VNS178" s="1"/>
      <c r="VNT178" s="1"/>
      <c r="VNU178" s="1"/>
      <c r="VNV178" s="1"/>
      <c r="VNW178" s="1"/>
      <c r="VNX178" s="1"/>
      <c r="VNY178" s="1"/>
      <c r="VNZ178" s="1"/>
      <c r="VOA178" s="1"/>
      <c r="VOB178" s="1"/>
      <c r="VOC178" s="1"/>
      <c r="VOD178" s="1"/>
      <c r="VOE178" s="1"/>
      <c r="VOF178" s="1"/>
      <c r="VOG178" s="1"/>
      <c r="VOH178" s="1"/>
      <c r="VOI178" s="1"/>
      <c r="VOJ178" s="1"/>
      <c r="VOK178" s="1"/>
      <c r="VOL178" s="1"/>
      <c r="VOM178" s="1"/>
      <c r="VON178" s="1"/>
      <c r="VOO178" s="1"/>
      <c r="VOP178" s="1"/>
      <c r="VOQ178" s="1"/>
      <c r="VOR178" s="1"/>
      <c r="VOS178" s="1"/>
      <c r="VOT178" s="1"/>
      <c r="VOU178" s="1"/>
      <c r="VOV178" s="1"/>
      <c r="VOW178" s="1"/>
      <c r="VOX178" s="1"/>
      <c r="VOY178" s="1"/>
      <c r="VOZ178" s="1"/>
      <c r="VPA178" s="1"/>
      <c r="VPB178" s="1"/>
      <c r="VPC178" s="1"/>
      <c r="VPD178" s="1"/>
      <c r="VPE178" s="1"/>
      <c r="VPF178" s="1"/>
      <c r="VPG178" s="1"/>
      <c r="VPH178" s="1"/>
      <c r="VPI178" s="1"/>
      <c r="VPJ178" s="1"/>
      <c r="VPK178" s="1"/>
      <c r="VPL178" s="1"/>
      <c r="VPM178" s="1"/>
      <c r="VPN178" s="1"/>
      <c r="VPO178" s="1"/>
      <c r="VPP178" s="1"/>
      <c r="VPQ178" s="1"/>
      <c r="VPR178" s="1"/>
      <c r="VPS178" s="1"/>
      <c r="VPT178" s="1"/>
      <c r="VPU178" s="1"/>
      <c r="VPV178" s="1"/>
      <c r="VPW178" s="1"/>
      <c r="VPX178" s="1"/>
      <c r="VPY178" s="1"/>
      <c r="VPZ178" s="1"/>
      <c r="VQA178" s="1"/>
      <c r="VQB178" s="1"/>
      <c r="VQC178" s="1"/>
      <c r="VQD178" s="1"/>
      <c r="VQE178" s="1"/>
      <c r="VQF178" s="1"/>
      <c r="VQG178" s="1"/>
      <c r="VQH178" s="1"/>
      <c r="VQI178" s="1"/>
      <c r="VQJ178" s="1"/>
      <c r="VQK178" s="1"/>
      <c r="VQL178" s="1"/>
      <c r="VQM178" s="1"/>
      <c r="VQN178" s="1"/>
      <c r="VQO178" s="1"/>
      <c r="VQP178" s="1"/>
      <c r="VQQ178" s="1"/>
      <c r="VQR178" s="1"/>
      <c r="VQS178" s="1"/>
      <c r="VQT178" s="1"/>
      <c r="VQU178" s="1"/>
      <c r="VQV178" s="1"/>
      <c r="VQW178" s="1"/>
      <c r="VQX178" s="1"/>
      <c r="VQY178" s="1"/>
      <c r="VQZ178" s="1"/>
      <c r="VRA178" s="1"/>
      <c r="VRB178" s="1"/>
      <c r="VRC178" s="1"/>
      <c r="VRD178" s="1"/>
      <c r="VRE178" s="1"/>
      <c r="VRF178" s="1"/>
      <c r="VRG178" s="1"/>
      <c r="VRH178" s="1"/>
      <c r="VRI178" s="1"/>
      <c r="VRJ178" s="1"/>
      <c r="VRK178" s="1"/>
      <c r="VRL178" s="1"/>
      <c r="VRM178" s="1"/>
      <c r="VRN178" s="1"/>
      <c r="VRO178" s="1"/>
      <c r="VRP178" s="1"/>
      <c r="VRQ178" s="1"/>
      <c r="VRR178" s="1"/>
      <c r="VRS178" s="1"/>
      <c r="VRT178" s="1"/>
      <c r="VRU178" s="1"/>
      <c r="VRV178" s="1"/>
      <c r="VRW178" s="1"/>
      <c r="VRX178" s="1"/>
      <c r="VRY178" s="1"/>
      <c r="VRZ178" s="1"/>
      <c r="VSA178" s="1"/>
      <c r="VSB178" s="1"/>
      <c r="VSC178" s="1"/>
      <c r="VSD178" s="1"/>
      <c r="VSE178" s="1"/>
      <c r="VSF178" s="1"/>
      <c r="VSG178" s="1"/>
      <c r="VSH178" s="1"/>
      <c r="VSI178" s="1"/>
      <c r="VSJ178" s="1"/>
      <c r="VSK178" s="1"/>
      <c r="VSL178" s="1"/>
      <c r="VSM178" s="1"/>
      <c r="VSN178" s="1"/>
      <c r="VSO178" s="1"/>
      <c r="VSP178" s="1"/>
      <c r="VSQ178" s="1"/>
      <c r="VSR178" s="1"/>
      <c r="VSS178" s="1"/>
      <c r="VST178" s="1"/>
      <c r="VSU178" s="1"/>
      <c r="VSV178" s="1"/>
      <c r="VSW178" s="1"/>
      <c r="VSX178" s="1"/>
      <c r="VSY178" s="1"/>
      <c r="VSZ178" s="1"/>
      <c r="VTA178" s="1"/>
      <c r="VTB178" s="1"/>
      <c r="VTC178" s="1"/>
      <c r="VTD178" s="1"/>
      <c r="VTE178" s="1"/>
      <c r="VTF178" s="1"/>
      <c r="VTG178" s="1"/>
      <c r="VTH178" s="1"/>
      <c r="VTI178" s="1"/>
      <c r="VTJ178" s="1"/>
      <c r="VTK178" s="1"/>
      <c r="VTL178" s="1"/>
      <c r="VTM178" s="1"/>
      <c r="VTN178" s="1"/>
      <c r="VTO178" s="1"/>
      <c r="VTP178" s="1"/>
      <c r="VTQ178" s="1"/>
      <c r="VTR178" s="1"/>
      <c r="VTS178" s="1"/>
      <c r="VTT178" s="1"/>
      <c r="VTU178" s="1"/>
      <c r="VTV178" s="1"/>
      <c r="VTW178" s="1"/>
      <c r="VTX178" s="1"/>
      <c r="VTY178" s="1"/>
      <c r="VTZ178" s="1"/>
      <c r="VUA178" s="1"/>
      <c r="VUB178" s="1"/>
      <c r="VUC178" s="1"/>
      <c r="VUD178" s="1"/>
      <c r="VUE178" s="1"/>
      <c r="VUF178" s="1"/>
      <c r="VUG178" s="1"/>
      <c r="VUH178" s="1"/>
      <c r="VUI178" s="1"/>
      <c r="VUJ178" s="1"/>
      <c r="VUK178" s="1"/>
      <c r="VUL178" s="1"/>
      <c r="VUM178" s="1"/>
      <c r="VUN178" s="1"/>
      <c r="VUO178" s="1"/>
      <c r="VUP178" s="1"/>
      <c r="VUQ178" s="1"/>
      <c r="VUR178" s="1"/>
      <c r="VUS178" s="1"/>
      <c r="VUT178" s="1"/>
      <c r="VUU178" s="1"/>
      <c r="VUV178" s="1"/>
      <c r="VUW178" s="1"/>
      <c r="VUX178" s="1"/>
      <c r="VUY178" s="1"/>
      <c r="VUZ178" s="1"/>
      <c r="VVA178" s="1"/>
      <c r="VVB178" s="1"/>
      <c r="VVC178" s="1"/>
      <c r="VVD178" s="1"/>
      <c r="VVE178" s="1"/>
      <c r="VVF178" s="1"/>
      <c r="VVG178" s="1"/>
      <c r="VVH178" s="1"/>
      <c r="VVI178" s="1"/>
      <c r="VVJ178" s="1"/>
      <c r="VVK178" s="1"/>
      <c r="VVL178" s="1"/>
      <c r="VVM178" s="1"/>
      <c r="VVN178" s="1"/>
      <c r="VVO178" s="1"/>
      <c r="VVP178" s="1"/>
      <c r="VVQ178" s="1"/>
      <c r="VVR178" s="1"/>
      <c r="VVS178" s="1"/>
      <c r="VVT178" s="1"/>
      <c r="VVU178" s="1"/>
      <c r="VVV178" s="1"/>
      <c r="VVW178" s="1"/>
      <c r="VVX178" s="1"/>
      <c r="VVY178" s="1"/>
      <c r="VVZ178" s="1"/>
      <c r="VWA178" s="1"/>
      <c r="VWB178" s="1"/>
      <c r="VWC178" s="1"/>
      <c r="VWD178" s="1"/>
      <c r="VWE178" s="1"/>
      <c r="VWF178" s="1"/>
      <c r="VWG178" s="1"/>
      <c r="VWH178" s="1"/>
      <c r="VWI178" s="1"/>
      <c r="VWJ178" s="1"/>
      <c r="VWK178" s="1"/>
      <c r="VWL178" s="1"/>
      <c r="VWM178" s="1"/>
      <c r="VWN178" s="1"/>
      <c r="VWO178" s="1"/>
      <c r="VWP178" s="1"/>
      <c r="VWQ178" s="1"/>
      <c r="VWR178" s="1"/>
      <c r="VWS178" s="1"/>
      <c r="VWT178" s="1"/>
      <c r="VWU178" s="1"/>
      <c r="VWV178" s="1"/>
      <c r="VWW178" s="1"/>
      <c r="VWX178" s="1"/>
      <c r="VWY178" s="1"/>
      <c r="VWZ178" s="1"/>
      <c r="VXA178" s="1"/>
      <c r="VXB178" s="1"/>
      <c r="VXC178" s="1"/>
      <c r="VXD178" s="1"/>
      <c r="VXE178" s="1"/>
      <c r="VXF178" s="1"/>
      <c r="VXG178" s="1"/>
      <c r="VXH178" s="1"/>
      <c r="VXI178" s="1"/>
      <c r="VXJ178" s="1"/>
      <c r="VXK178" s="1"/>
      <c r="VXL178" s="1"/>
      <c r="VXM178" s="1"/>
      <c r="VXN178" s="1"/>
      <c r="VXO178" s="1"/>
      <c r="VXP178" s="1"/>
      <c r="VXQ178" s="1"/>
      <c r="VXR178" s="1"/>
      <c r="VXS178" s="1"/>
      <c r="VXT178" s="1"/>
      <c r="VXU178" s="1"/>
      <c r="VXV178" s="1"/>
      <c r="VXW178" s="1"/>
      <c r="VXX178" s="1"/>
      <c r="VXY178" s="1"/>
      <c r="VXZ178" s="1"/>
      <c r="VYA178" s="1"/>
      <c r="VYB178" s="1"/>
      <c r="VYC178" s="1"/>
      <c r="VYD178" s="1"/>
      <c r="VYE178" s="1"/>
      <c r="VYF178" s="1"/>
      <c r="VYG178" s="1"/>
      <c r="VYH178" s="1"/>
      <c r="VYI178" s="1"/>
      <c r="VYJ178" s="1"/>
      <c r="VYK178" s="1"/>
      <c r="VYL178" s="1"/>
      <c r="VYM178" s="1"/>
      <c r="VYN178" s="1"/>
      <c r="VYO178" s="1"/>
      <c r="VYP178" s="1"/>
      <c r="VYQ178" s="1"/>
      <c r="VYR178" s="1"/>
      <c r="VYS178" s="1"/>
      <c r="VYT178" s="1"/>
      <c r="VYU178" s="1"/>
      <c r="VYV178" s="1"/>
      <c r="VYW178" s="1"/>
      <c r="VYX178" s="1"/>
      <c r="VYY178" s="1"/>
      <c r="VYZ178" s="1"/>
      <c r="VZA178" s="1"/>
      <c r="VZB178" s="1"/>
      <c r="VZC178" s="1"/>
      <c r="VZD178" s="1"/>
      <c r="VZE178" s="1"/>
      <c r="VZF178" s="1"/>
      <c r="VZG178" s="1"/>
      <c r="VZH178" s="1"/>
      <c r="VZI178" s="1"/>
      <c r="VZJ178" s="1"/>
      <c r="VZK178" s="1"/>
      <c r="VZL178" s="1"/>
      <c r="VZM178" s="1"/>
      <c r="VZN178" s="1"/>
      <c r="VZO178" s="1"/>
      <c r="VZP178" s="1"/>
      <c r="VZQ178" s="1"/>
      <c r="VZR178" s="1"/>
      <c r="VZS178" s="1"/>
      <c r="VZT178" s="1"/>
      <c r="VZU178" s="1"/>
      <c r="VZV178" s="1"/>
      <c r="VZW178" s="1"/>
      <c r="VZX178" s="1"/>
      <c r="VZY178" s="1"/>
      <c r="VZZ178" s="1"/>
      <c r="WAA178" s="1"/>
      <c r="WAB178" s="1"/>
      <c r="WAC178" s="1"/>
      <c r="WAD178" s="1"/>
      <c r="WAE178" s="1"/>
      <c r="WAF178" s="1"/>
      <c r="WAG178" s="1"/>
      <c r="WAH178" s="1"/>
      <c r="WAI178" s="1"/>
      <c r="WAJ178" s="1"/>
      <c r="WAK178" s="1"/>
      <c r="WAL178" s="1"/>
      <c r="WAM178" s="1"/>
      <c r="WAN178" s="1"/>
      <c r="WAO178" s="1"/>
      <c r="WAP178" s="1"/>
      <c r="WAQ178" s="1"/>
      <c r="WAR178" s="1"/>
      <c r="WAS178" s="1"/>
      <c r="WAT178" s="1"/>
      <c r="WAU178" s="1"/>
      <c r="WAV178" s="1"/>
      <c r="WAW178" s="1"/>
      <c r="WAX178" s="1"/>
      <c r="WAY178" s="1"/>
      <c r="WAZ178" s="1"/>
      <c r="WBA178" s="1"/>
      <c r="WBB178" s="1"/>
      <c r="WBC178" s="1"/>
      <c r="WBD178" s="1"/>
      <c r="WBE178" s="1"/>
      <c r="WBF178" s="1"/>
      <c r="WBG178" s="1"/>
      <c r="WBH178" s="1"/>
      <c r="WBI178" s="1"/>
      <c r="WBJ178" s="1"/>
      <c r="WBK178" s="1"/>
      <c r="WBL178" s="1"/>
      <c r="WBM178" s="1"/>
      <c r="WBN178" s="1"/>
      <c r="WBO178" s="1"/>
      <c r="WBP178" s="1"/>
      <c r="WBQ178" s="1"/>
      <c r="WBR178" s="1"/>
      <c r="WBS178" s="1"/>
      <c r="WBT178" s="1"/>
      <c r="WBU178" s="1"/>
      <c r="WBV178" s="1"/>
      <c r="WBW178" s="1"/>
      <c r="WBX178" s="1"/>
      <c r="WBY178" s="1"/>
      <c r="WBZ178" s="1"/>
      <c r="WCA178" s="1"/>
      <c r="WCB178" s="1"/>
      <c r="WCC178" s="1"/>
      <c r="WCD178" s="1"/>
      <c r="WCE178" s="1"/>
      <c r="WCF178" s="1"/>
      <c r="WCG178" s="1"/>
      <c r="WCH178" s="1"/>
      <c r="WCI178" s="1"/>
      <c r="WCJ178" s="1"/>
      <c r="WCK178" s="1"/>
      <c r="WCL178" s="1"/>
      <c r="WCM178" s="1"/>
      <c r="WCN178" s="1"/>
      <c r="WCO178" s="1"/>
      <c r="WCP178" s="1"/>
      <c r="WCQ178" s="1"/>
      <c r="WCR178" s="1"/>
      <c r="WCS178" s="1"/>
      <c r="WCT178" s="1"/>
      <c r="WCU178" s="1"/>
      <c r="WCV178" s="1"/>
      <c r="WCW178" s="1"/>
      <c r="WCX178" s="1"/>
      <c r="WCY178" s="1"/>
      <c r="WCZ178" s="1"/>
      <c r="WDA178" s="1"/>
      <c r="WDB178" s="1"/>
      <c r="WDC178" s="1"/>
      <c r="WDD178" s="1"/>
      <c r="WDE178" s="1"/>
      <c r="WDF178" s="1"/>
      <c r="WDG178" s="1"/>
      <c r="WDH178" s="1"/>
      <c r="WDI178" s="1"/>
      <c r="WDJ178" s="1"/>
      <c r="WDK178" s="1"/>
      <c r="WDL178" s="1"/>
      <c r="WDM178" s="1"/>
      <c r="WDN178" s="1"/>
      <c r="WDO178" s="1"/>
      <c r="WDP178" s="1"/>
      <c r="WDQ178" s="1"/>
      <c r="WDR178" s="1"/>
      <c r="WDS178" s="1"/>
      <c r="WDT178" s="1"/>
      <c r="WDU178" s="1"/>
      <c r="WDV178" s="1"/>
      <c r="WDW178" s="1"/>
      <c r="WDX178" s="1"/>
      <c r="WDY178" s="1"/>
      <c r="WDZ178" s="1"/>
      <c r="WEA178" s="1"/>
      <c r="WEB178" s="1"/>
      <c r="WEC178" s="1"/>
      <c r="WED178" s="1"/>
      <c r="WEE178" s="1"/>
      <c r="WEF178" s="1"/>
      <c r="WEG178" s="1"/>
      <c r="WEH178" s="1"/>
      <c r="WEI178" s="1"/>
      <c r="WEJ178" s="1"/>
      <c r="WEK178" s="1"/>
      <c r="WEL178" s="1"/>
      <c r="WEM178" s="1"/>
      <c r="WEN178" s="1"/>
      <c r="WEO178" s="1"/>
      <c r="WEP178" s="1"/>
      <c r="WEQ178" s="1"/>
      <c r="WER178" s="1"/>
      <c r="WES178" s="1"/>
      <c r="WET178" s="1"/>
      <c r="WEU178" s="1"/>
      <c r="WEV178" s="1"/>
      <c r="WEW178" s="1"/>
      <c r="WEX178" s="1"/>
      <c r="WEY178" s="1"/>
      <c r="WEZ178" s="1"/>
      <c r="WFA178" s="1"/>
      <c r="WFB178" s="1"/>
      <c r="WFC178" s="1"/>
      <c r="WFD178" s="1"/>
      <c r="WFE178" s="1"/>
      <c r="WFF178" s="1"/>
      <c r="WFG178" s="1"/>
      <c r="WFH178" s="1"/>
      <c r="WFI178" s="1"/>
      <c r="WFJ178" s="1"/>
      <c r="WFK178" s="1"/>
      <c r="WFL178" s="1"/>
      <c r="WFM178" s="1"/>
      <c r="WFN178" s="1"/>
      <c r="WFO178" s="1"/>
      <c r="WFP178" s="1"/>
      <c r="WFQ178" s="1"/>
      <c r="WFR178" s="1"/>
      <c r="WFS178" s="1"/>
      <c r="WFT178" s="1"/>
      <c r="WFU178" s="1"/>
      <c r="WFV178" s="1"/>
      <c r="WFW178" s="1"/>
      <c r="WFX178" s="1"/>
      <c r="WFY178" s="1"/>
      <c r="WFZ178" s="1"/>
      <c r="WGA178" s="1"/>
      <c r="WGB178" s="1"/>
      <c r="WGC178" s="1"/>
      <c r="WGD178" s="1"/>
      <c r="WGE178" s="1"/>
      <c r="WGF178" s="1"/>
      <c r="WGG178" s="1"/>
      <c r="WGH178" s="1"/>
      <c r="WGI178" s="1"/>
      <c r="WGJ178" s="1"/>
      <c r="WGK178" s="1"/>
      <c r="WGL178" s="1"/>
      <c r="WGM178" s="1"/>
      <c r="WGN178" s="1"/>
      <c r="WGO178" s="1"/>
      <c r="WGP178" s="1"/>
      <c r="WGQ178" s="1"/>
      <c r="WGR178" s="1"/>
      <c r="WGS178" s="1"/>
      <c r="WGT178" s="1"/>
      <c r="WGU178" s="1"/>
      <c r="WGV178" s="1"/>
      <c r="WGW178" s="1"/>
      <c r="WGX178" s="1"/>
      <c r="WGY178" s="1"/>
      <c r="WGZ178" s="1"/>
      <c r="WHA178" s="1"/>
      <c r="WHB178" s="1"/>
      <c r="WHC178" s="1"/>
      <c r="WHD178" s="1"/>
      <c r="WHE178" s="1"/>
      <c r="WHF178" s="1"/>
      <c r="WHG178" s="1"/>
      <c r="WHH178" s="1"/>
      <c r="WHI178" s="1"/>
      <c r="WHJ178" s="1"/>
      <c r="WHK178" s="1"/>
      <c r="WHL178" s="1"/>
      <c r="WHM178" s="1"/>
      <c r="WHN178" s="1"/>
      <c r="WHO178" s="1"/>
      <c r="WHP178" s="1"/>
      <c r="WHQ178" s="1"/>
      <c r="WHR178" s="1"/>
      <c r="WHS178" s="1"/>
      <c r="WHT178" s="1"/>
      <c r="WHU178" s="1"/>
      <c r="WHV178" s="1"/>
      <c r="WHW178" s="1"/>
      <c r="WHX178" s="1"/>
      <c r="WHY178" s="1"/>
      <c r="WHZ178" s="1"/>
      <c r="WIA178" s="1"/>
      <c r="WIB178" s="1"/>
      <c r="WIC178" s="1"/>
      <c r="WID178" s="1"/>
      <c r="WIE178" s="1"/>
      <c r="WIF178" s="1"/>
      <c r="WIG178" s="1"/>
      <c r="WIH178" s="1"/>
      <c r="WII178" s="1"/>
      <c r="WIJ178" s="1"/>
      <c r="WIK178" s="1"/>
      <c r="WIL178" s="1"/>
      <c r="WIM178" s="1"/>
      <c r="WIN178" s="1"/>
      <c r="WIO178" s="1"/>
      <c r="WIP178" s="1"/>
      <c r="WIQ178" s="1"/>
      <c r="WIR178" s="1"/>
      <c r="WIS178" s="1"/>
      <c r="WIT178" s="1"/>
      <c r="WIU178" s="1"/>
      <c r="WIV178" s="1"/>
      <c r="WIW178" s="1"/>
      <c r="WIX178" s="1"/>
      <c r="WIY178" s="1"/>
      <c r="WIZ178" s="1"/>
      <c r="WJA178" s="1"/>
      <c r="WJB178" s="1"/>
      <c r="WJC178" s="1"/>
      <c r="WJD178" s="1"/>
      <c r="WJE178" s="1"/>
      <c r="WJF178" s="1"/>
      <c r="WJG178" s="1"/>
      <c r="WJH178" s="1"/>
      <c r="WJI178" s="1"/>
      <c r="WJJ178" s="1"/>
      <c r="WJK178" s="1"/>
      <c r="WJL178" s="1"/>
      <c r="WJM178" s="1"/>
      <c r="WJN178" s="1"/>
      <c r="WJO178" s="1"/>
      <c r="WJP178" s="1"/>
      <c r="WJQ178" s="1"/>
      <c r="WJR178" s="1"/>
      <c r="WJS178" s="1"/>
      <c r="WJT178" s="1"/>
      <c r="WJU178" s="1"/>
      <c r="WJV178" s="1"/>
      <c r="WJW178" s="1"/>
      <c r="WJX178" s="1"/>
      <c r="WJY178" s="1"/>
      <c r="WJZ178" s="1"/>
      <c r="WKA178" s="1"/>
      <c r="WKB178" s="1"/>
      <c r="WKC178" s="1"/>
      <c r="WKD178" s="1"/>
      <c r="WKE178" s="1"/>
      <c r="WKF178" s="1"/>
      <c r="WKG178" s="1"/>
      <c r="WKH178" s="1"/>
      <c r="WKI178" s="1"/>
      <c r="WKJ178" s="1"/>
      <c r="WKK178" s="1"/>
      <c r="WKL178" s="1"/>
      <c r="WKM178" s="1"/>
      <c r="WKN178" s="1"/>
      <c r="WKO178" s="1"/>
      <c r="WKP178" s="1"/>
      <c r="WKQ178" s="1"/>
      <c r="WKR178" s="1"/>
      <c r="WKS178" s="1"/>
      <c r="WKT178" s="1"/>
      <c r="WKU178" s="1"/>
      <c r="WKV178" s="1"/>
      <c r="WKW178" s="1"/>
      <c r="WKX178" s="1"/>
      <c r="WKY178" s="1"/>
      <c r="WKZ178" s="1"/>
      <c r="WLA178" s="1"/>
      <c r="WLB178" s="1"/>
      <c r="WLC178" s="1"/>
      <c r="WLD178" s="1"/>
      <c r="WLE178" s="1"/>
      <c r="WLF178" s="1"/>
      <c r="WLG178" s="1"/>
      <c r="WLH178" s="1"/>
      <c r="WLI178" s="1"/>
      <c r="WLJ178" s="1"/>
      <c r="WLK178" s="1"/>
      <c r="WLL178" s="1"/>
      <c r="WLM178" s="1"/>
      <c r="WLN178" s="1"/>
      <c r="WLO178" s="1"/>
      <c r="WLP178" s="1"/>
      <c r="WLQ178" s="1"/>
      <c r="WLR178" s="1"/>
      <c r="WLS178" s="1"/>
      <c r="WLT178" s="1"/>
      <c r="WLU178" s="1"/>
      <c r="WLV178" s="1"/>
      <c r="WLW178" s="1"/>
      <c r="WLX178" s="1"/>
      <c r="WLY178" s="1"/>
      <c r="WLZ178" s="1"/>
      <c r="WMA178" s="1"/>
      <c r="WMB178" s="1"/>
      <c r="WMC178" s="1"/>
      <c r="WMD178" s="1"/>
      <c r="WME178" s="1"/>
      <c r="WMF178" s="1"/>
      <c r="WMG178" s="1"/>
      <c r="WMH178" s="1"/>
      <c r="WMI178" s="1"/>
      <c r="WMJ178" s="1"/>
      <c r="WMK178" s="1"/>
      <c r="WML178" s="1"/>
      <c r="WMM178" s="1"/>
      <c r="WMN178" s="1"/>
      <c r="WMO178" s="1"/>
      <c r="WMP178" s="1"/>
      <c r="WMQ178" s="1"/>
      <c r="WMR178" s="1"/>
      <c r="WMS178" s="1"/>
      <c r="WMT178" s="1"/>
      <c r="WMU178" s="1"/>
      <c r="WMV178" s="1"/>
      <c r="WMW178" s="1"/>
      <c r="WMX178" s="1"/>
      <c r="WMY178" s="1"/>
      <c r="WMZ178" s="1"/>
      <c r="WNA178" s="1"/>
      <c r="WNB178" s="1"/>
      <c r="WNC178" s="1"/>
      <c r="WND178" s="1"/>
      <c r="WNE178" s="1"/>
      <c r="WNF178" s="1"/>
      <c r="WNG178" s="1"/>
      <c r="WNH178" s="1"/>
      <c r="WNI178" s="1"/>
      <c r="WNJ178" s="1"/>
      <c r="WNK178" s="1"/>
      <c r="WNL178" s="1"/>
      <c r="WNM178" s="1"/>
      <c r="WNN178" s="1"/>
      <c r="WNO178" s="1"/>
      <c r="WNP178" s="1"/>
      <c r="WNQ178" s="1"/>
      <c r="WNR178" s="1"/>
      <c r="WNS178" s="1"/>
      <c r="WNT178" s="1"/>
      <c r="WNU178" s="1"/>
      <c r="WNV178" s="1"/>
      <c r="WNW178" s="1"/>
      <c r="WNX178" s="1"/>
      <c r="WNY178" s="1"/>
      <c r="WNZ178" s="1"/>
      <c r="WOA178" s="1"/>
      <c r="WOB178" s="1"/>
      <c r="WOC178" s="1"/>
      <c r="WOD178" s="1"/>
      <c r="WOE178" s="1"/>
      <c r="WOF178" s="1"/>
      <c r="WOG178" s="1"/>
      <c r="WOH178" s="1"/>
      <c r="WOI178" s="1"/>
      <c r="WOJ178" s="1"/>
      <c r="WOK178" s="1"/>
      <c r="WOL178" s="1"/>
      <c r="WOM178" s="1"/>
      <c r="WON178" s="1"/>
      <c r="WOO178" s="1"/>
      <c r="WOP178" s="1"/>
      <c r="WOQ178" s="1"/>
      <c r="WOR178" s="1"/>
      <c r="WOS178" s="1"/>
      <c r="WOT178" s="1"/>
      <c r="WOU178" s="1"/>
      <c r="WOV178" s="1"/>
      <c r="WOW178" s="1"/>
      <c r="WOX178" s="1"/>
      <c r="WOY178" s="1"/>
      <c r="WOZ178" s="1"/>
      <c r="WPA178" s="1"/>
      <c r="WPB178" s="1"/>
      <c r="WPC178" s="1"/>
      <c r="WPD178" s="1"/>
      <c r="WPE178" s="1"/>
      <c r="WPF178" s="1"/>
      <c r="WPG178" s="1"/>
      <c r="WPH178" s="1"/>
      <c r="WPI178" s="1"/>
      <c r="WPJ178" s="1"/>
      <c r="WPK178" s="1"/>
      <c r="WPL178" s="1"/>
      <c r="WPM178" s="1"/>
      <c r="WPN178" s="1"/>
      <c r="WPO178" s="1"/>
      <c r="WPP178" s="1"/>
      <c r="WPQ178" s="1"/>
      <c r="WPR178" s="1"/>
      <c r="WPS178" s="1"/>
      <c r="WPT178" s="1"/>
      <c r="WPU178" s="1"/>
      <c r="WPV178" s="1"/>
      <c r="WPW178" s="1"/>
      <c r="WPX178" s="1"/>
      <c r="WPY178" s="1"/>
      <c r="WPZ178" s="1"/>
      <c r="WQA178" s="1"/>
      <c r="WQB178" s="1"/>
      <c r="WQC178" s="1"/>
      <c r="WQD178" s="1"/>
      <c r="WQE178" s="1"/>
      <c r="WQF178" s="1"/>
      <c r="WQG178" s="1"/>
      <c r="WQH178" s="1"/>
      <c r="WQI178" s="1"/>
      <c r="WQJ178" s="1"/>
      <c r="WQK178" s="1"/>
      <c r="WQL178" s="1"/>
      <c r="WQM178" s="1"/>
      <c r="WQN178" s="1"/>
      <c r="WQO178" s="1"/>
      <c r="WQP178" s="1"/>
      <c r="WQQ178" s="1"/>
      <c r="WQR178" s="1"/>
      <c r="WQS178" s="1"/>
      <c r="WQT178" s="1"/>
      <c r="WQU178" s="1"/>
      <c r="WQV178" s="1"/>
      <c r="WQW178" s="1"/>
      <c r="WQX178" s="1"/>
      <c r="WQY178" s="1"/>
      <c r="WQZ178" s="1"/>
      <c r="WRA178" s="1"/>
      <c r="WRB178" s="1"/>
      <c r="WRC178" s="1"/>
      <c r="WRD178" s="1"/>
      <c r="WRE178" s="1"/>
      <c r="WRF178" s="1"/>
      <c r="WRG178" s="1"/>
      <c r="WRH178" s="1"/>
      <c r="WRI178" s="1"/>
      <c r="WRJ178" s="1"/>
      <c r="WRK178" s="1"/>
      <c r="WRL178" s="1"/>
      <c r="WRM178" s="1"/>
      <c r="WRN178" s="1"/>
      <c r="WRO178" s="1"/>
      <c r="WRP178" s="1"/>
      <c r="WRQ178" s="1"/>
      <c r="WRR178" s="1"/>
      <c r="WRS178" s="1"/>
      <c r="WRT178" s="1"/>
      <c r="WRU178" s="1"/>
      <c r="WRV178" s="1"/>
      <c r="WRW178" s="1"/>
      <c r="WRX178" s="1"/>
      <c r="WRY178" s="1"/>
      <c r="WRZ178" s="1"/>
      <c r="WSA178" s="1"/>
      <c r="WSB178" s="1"/>
      <c r="WSC178" s="1"/>
      <c r="WSD178" s="1"/>
      <c r="WSE178" s="1"/>
      <c r="WSF178" s="1"/>
      <c r="WSG178" s="1"/>
      <c r="WSH178" s="1"/>
      <c r="WSI178" s="1"/>
      <c r="WSJ178" s="1"/>
      <c r="WSK178" s="1"/>
      <c r="WSL178" s="1"/>
      <c r="WSM178" s="1"/>
      <c r="WSN178" s="1"/>
      <c r="WSO178" s="1"/>
      <c r="WSP178" s="1"/>
      <c r="WSQ178" s="1"/>
      <c r="WSR178" s="1"/>
      <c r="WSS178" s="1"/>
      <c r="WST178" s="1"/>
      <c r="WSU178" s="1"/>
      <c r="WSV178" s="1"/>
      <c r="WSW178" s="1"/>
      <c r="WSX178" s="1"/>
      <c r="WSY178" s="1"/>
      <c r="WSZ178" s="1"/>
      <c r="WTA178" s="1"/>
      <c r="WTB178" s="1"/>
      <c r="WTC178" s="1"/>
      <c r="WTD178" s="1"/>
      <c r="WTE178" s="1"/>
      <c r="WTF178" s="1"/>
      <c r="WTG178" s="1"/>
      <c r="WTH178" s="1"/>
      <c r="WTI178" s="1"/>
      <c r="WTJ178" s="1"/>
      <c r="WTK178" s="1"/>
      <c r="WTL178" s="1"/>
      <c r="WTM178" s="1"/>
      <c r="WTN178" s="1"/>
      <c r="WTO178" s="1"/>
      <c r="WTP178" s="1"/>
      <c r="WTQ178" s="1"/>
      <c r="WTR178" s="1"/>
      <c r="WTS178" s="1"/>
      <c r="WTT178" s="1"/>
      <c r="WTU178" s="1"/>
      <c r="WTV178" s="1"/>
      <c r="WTW178" s="1"/>
      <c r="WTX178" s="1"/>
      <c r="WTY178" s="1"/>
      <c r="WTZ178" s="1"/>
      <c r="WUA178" s="1"/>
      <c r="WUB178" s="1"/>
      <c r="WUC178" s="1"/>
      <c r="WUD178" s="1"/>
      <c r="WUE178" s="1"/>
      <c r="WUF178" s="1"/>
      <c r="WUG178" s="1"/>
      <c r="WUH178" s="1"/>
      <c r="WUI178" s="1"/>
      <c r="WUJ178" s="1"/>
      <c r="WUK178" s="1"/>
      <c r="WUL178" s="1"/>
      <c r="WUM178" s="1"/>
      <c r="WUN178" s="1"/>
      <c r="WUO178" s="1"/>
      <c r="WUP178" s="1"/>
      <c r="WUQ178" s="1"/>
      <c r="WUR178" s="1"/>
      <c r="WUS178" s="1"/>
      <c r="WUT178" s="1"/>
      <c r="WUU178" s="1"/>
      <c r="WUV178" s="1"/>
      <c r="WUW178" s="1"/>
      <c r="WUX178" s="1"/>
      <c r="WUY178" s="1"/>
      <c r="WUZ178" s="1"/>
      <c r="WVA178" s="1"/>
      <c r="WVB178" s="1"/>
      <c r="WVC178" s="1"/>
      <c r="WVD178" s="1"/>
      <c r="WVE178" s="1"/>
      <c r="WVF178" s="1"/>
      <c r="WVG178" s="1"/>
      <c r="WVH178" s="1"/>
      <c r="WVI178" s="1"/>
      <c r="WVJ178" s="1"/>
      <c r="WVK178" s="1"/>
      <c r="WVL178" s="1"/>
      <c r="WVM178" s="1"/>
      <c r="WVN178" s="1"/>
      <c r="WVO178" s="1"/>
      <c r="WVP178" s="1"/>
      <c r="WVQ178" s="1"/>
      <c r="WVR178" s="1"/>
      <c r="WVS178" s="1"/>
      <c r="WVT178" s="1"/>
      <c r="WVU178" s="1"/>
      <c r="WVV178" s="1"/>
      <c r="WVW178" s="1"/>
      <c r="WVX178" s="1"/>
      <c r="WVY178" s="1"/>
      <c r="WVZ178" s="1"/>
      <c r="WWA178" s="1"/>
      <c r="WWB178" s="1"/>
      <c r="WWC178" s="1"/>
      <c r="WWD178" s="1"/>
      <c r="WWE178" s="1"/>
      <c r="WWF178" s="1"/>
      <c r="WWG178" s="1"/>
      <c r="WWH178" s="1"/>
      <c r="WWI178" s="1"/>
      <c r="WWJ178" s="1"/>
      <c r="WWK178" s="1"/>
      <c r="WWL178" s="1"/>
      <c r="WWM178" s="1"/>
      <c r="WWN178" s="1"/>
      <c r="WWO178" s="1"/>
      <c r="WWP178" s="1"/>
      <c r="WWQ178" s="1"/>
      <c r="WWR178" s="1"/>
      <c r="WWS178" s="1"/>
      <c r="WWT178" s="1"/>
      <c r="WWU178" s="1"/>
      <c r="WWV178" s="1"/>
      <c r="WWW178" s="1"/>
      <c r="WWX178" s="1"/>
      <c r="WWY178" s="1"/>
      <c r="WWZ178" s="1"/>
      <c r="WXA178" s="1"/>
      <c r="WXB178" s="1"/>
      <c r="WXC178" s="1"/>
      <c r="WXD178" s="1"/>
      <c r="WXE178" s="1"/>
      <c r="WXF178" s="1"/>
      <c r="WXG178" s="1"/>
      <c r="WXH178" s="1"/>
      <c r="WXI178" s="1"/>
      <c r="WXJ178" s="1"/>
      <c r="WXK178" s="1"/>
      <c r="WXL178" s="1"/>
      <c r="WXM178" s="1"/>
      <c r="WXN178" s="1"/>
      <c r="WXO178" s="1"/>
      <c r="WXP178" s="1"/>
      <c r="WXQ178" s="1"/>
      <c r="WXR178" s="1"/>
      <c r="WXS178" s="1"/>
      <c r="WXT178" s="1"/>
      <c r="WXU178" s="1"/>
      <c r="WXV178" s="1"/>
      <c r="WXW178" s="1"/>
      <c r="WXX178" s="1"/>
      <c r="WXY178" s="1"/>
      <c r="WXZ178" s="1"/>
      <c r="WYA178" s="1"/>
      <c r="WYB178" s="1"/>
      <c r="WYC178" s="1"/>
      <c r="WYD178" s="1"/>
      <c r="WYE178" s="1"/>
      <c r="WYF178" s="1"/>
      <c r="WYG178" s="1"/>
      <c r="WYH178" s="1"/>
      <c r="WYI178" s="1"/>
      <c r="WYJ178" s="1"/>
      <c r="WYK178" s="1"/>
      <c r="WYL178" s="1"/>
      <c r="WYM178" s="1"/>
      <c r="WYN178" s="1"/>
      <c r="WYO178" s="1"/>
      <c r="WYP178" s="1"/>
      <c r="WYQ178" s="1"/>
      <c r="WYR178" s="1"/>
      <c r="WYS178" s="1"/>
      <c r="WYT178" s="1"/>
      <c r="WYU178" s="1"/>
      <c r="WYV178" s="1"/>
      <c r="WYW178" s="1"/>
      <c r="WYX178" s="1"/>
      <c r="WYY178" s="1"/>
      <c r="WYZ178" s="1"/>
      <c r="WZA178" s="1"/>
      <c r="WZB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row>
    <row r="179" spans="1:16335" s="12" customFormat="1" ht="14.25" customHeight="1">
      <c r="A179" s="70"/>
      <c r="B179" s="11"/>
      <c r="C179" s="1706"/>
      <c r="D179" s="1706"/>
      <c r="E179" s="1706"/>
      <c r="F179" s="1706"/>
      <c r="G179" s="1706"/>
      <c r="H179" s="1706"/>
      <c r="I179" s="1706"/>
      <c r="J179" s="1706"/>
      <c r="K179" s="1706"/>
      <c r="L179" s="1706"/>
      <c r="M179" s="1706"/>
    </row>
    <row r="180" spans="1:16335" ht="14.25" customHeight="1">
      <c r="A180" s="70"/>
      <c r="C180" s="1706"/>
      <c r="D180" s="1706"/>
      <c r="E180" s="1706"/>
      <c r="F180" s="1706"/>
      <c r="G180" s="1706"/>
      <c r="H180" s="1706"/>
      <c r="I180" s="1706"/>
      <c r="J180" s="1706"/>
      <c r="K180" s="1706"/>
      <c r="L180" s="1706"/>
      <c r="M180" s="1706"/>
    </row>
    <row r="181" spans="1:16335" ht="14.25" customHeight="1">
      <c r="A181" s="70"/>
      <c r="C181" s="1706"/>
      <c r="D181" s="1706"/>
      <c r="E181" s="1706"/>
      <c r="F181" s="1706"/>
      <c r="G181" s="1706"/>
      <c r="H181" s="1706"/>
      <c r="I181" s="1706"/>
      <c r="J181" s="1706"/>
      <c r="K181" s="1706"/>
      <c r="L181" s="1706"/>
      <c r="M181" s="1706"/>
    </row>
    <row r="182" spans="1:16335" ht="14.25" customHeight="1">
      <c r="A182" s="70"/>
      <c r="C182" s="1706"/>
      <c r="D182" s="1706"/>
      <c r="E182" s="1706"/>
      <c r="F182" s="1706"/>
      <c r="G182" s="1706"/>
      <c r="H182" s="1706"/>
      <c r="I182" s="1706"/>
      <c r="J182" s="1706"/>
      <c r="K182" s="1706"/>
      <c r="L182" s="1706"/>
      <c r="M182" s="1706"/>
    </row>
    <row r="183" spans="1:16335" ht="14.25" customHeight="1">
      <c r="A183" s="70"/>
      <c r="C183" s="1706"/>
      <c r="D183" s="1706"/>
      <c r="E183" s="1706"/>
      <c r="F183" s="1706"/>
      <c r="G183" s="1706"/>
      <c r="H183" s="1706"/>
      <c r="I183" s="1706"/>
      <c r="J183" s="1706"/>
      <c r="K183" s="1706"/>
      <c r="L183" s="1706"/>
      <c r="M183" s="1706"/>
    </row>
    <row r="184" spans="1:16335" ht="12.75" customHeight="1">
      <c r="A184" s="70"/>
      <c r="C184" s="1706"/>
      <c r="D184" s="1706"/>
      <c r="E184" s="1706"/>
      <c r="F184" s="1706"/>
      <c r="G184" s="1706"/>
      <c r="H184" s="1706"/>
      <c r="I184" s="1706"/>
      <c r="J184" s="1706"/>
      <c r="K184" s="1706"/>
      <c r="L184" s="1706"/>
      <c r="M184" s="1706"/>
    </row>
    <row r="185" spans="1:16335" ht="14.25" hidden="1" customHeight="1">
      <c r="A185" s="70"/>
      <c r="C185" s="1706"/>
      <c r="D185" s="1706"/>
      <c r="E185" s="1706"/>
      <c r="F185" s="1706"/>
      <c r="G185" s="1706"/>
      <c r="H185" s="1706"/>
      <c r="I185" s="1706"/>
      <c r="J185" s="1706"/>
      <c r="K185" s="1706"/>
      <c r="L185" s="1706"/>
      <c r="M185" s="1706"/>
    </row>
    <row r="186" spans="1:16335" ht="14.25" customHeight="1">
      <c r="A186" s="70"/>
      <c r="C186" s="1706"/>
      <c r="D186" s="1706"/>
      <c r="E186" s="1706"/>
      <c r="F186" s="1706"/>
      <c r="G186" s="1706"/>
      <c r="H186" s="1706"/>
      <c r="I186" s="1706"/>
      <c r="J186" s="1706"/>
      <c r="K186" s="1706"/>
      <c r="L186" s="1706"/>
      <c r="M186" s="1706"/>
    </row>
    <row r="187" spans="1:16335" ht="14.25" customHeight="1">
      <c r="A187" s="70"/>
      <c r="C187" s="1706"/>
      <c r="D187" s="1706"/>
      <c r="E187" s="1706"/>
      <c r="F187" s="1706"/>
      <c r="G187" s="1706"/>
      <c r="H187" s="1706"/>
      <c r="I187" s="1706"/>
      <c r="J187" s="1706"/>
      <c r="K187" s="1706"/>
      <c r="L187" s="1706"/>
      <c r="M187" s="1706"/>
    </row>
    <row r="188" spans="1:16335" ht="14.25" hidden="1" customHeight="1">
      <c r="A188" s="70"/>
      <c r="C188" s="1706"/>
      <c r="D188" s="1706"/>
      <c r="E188" s="1706"/>
      <c r="F188" s="1706"/>
      <c r="G188" s="1706"/>
      <c r="H188" s="1706"/>
      <c r="I188" s="1706"/>
      <c r="J188" s="1706"/>
      <c r="K188" s="1706"/>
      <c r="L188" s="1706"/>
      <c r="M188" s="1706"/>
    </row>
    <row r="189" spans="1:16335" ht="14.25" hidden="1" customHeight="1">
      <c r="A189" s="70"/>
      <c r="C189" s="1706"/>
      <c r="D189" s="1706"/>
      <c r="E189" s="1706"/>
      <c r="F189" s="1706"/>
      <c r="G189" s="1706"/>
      <c r="H189" s="1706"/>
      <c r="I189" s="1706"/>
      <c r="J189" s="1706"/>
      <c r="K189" s="1706"/>
      <c r="L189" s="1706"/>
      <c r="M189" s="1706"/>
    </row>
    <row r="190" spans="1:16335" ht="14.25" customHeight="1">
      <c r="A190" s="70"/>
      <c r="C190" s="1706"/>
      <c r="D190" s="1706"/>
      <c r="E190" s="1706"/>
      <c r="F190" s="1706"/>
      <c r="G190" s="1706"/>
      <c r="H190" s="1706"/>
      <c r="I190" s="1706"/>
      <c r="J190" s="1706"/>
      <c r="K190" s="1706"/>
      <c r="L190" s="1706"/>
      <c r="M190" s="1706"/>
    </row>
    <row r="191" spans="1:16335" ht="14.25" customHeight="1">
      <c r="A191" s="70"/>
      <c r="C191" s="1706"/>
      <c r="D191" s="1706"/>
      <c r="E191" s="1706"/>
      <c r="F191" s="1706"/>
      <c r="G191" s="1706"/>
      <c r="H191" s="1706"/>
      <c r="I191" s="1706"/>
      <c r="J191" s="1706"/>
      <c r="K191" s="1706"/>
      <c r="L191" s="1706"/>
      <c r="M191" s="1706"/>
    </row>
    <row r="192" spans="1:16335" ht="14.25" customHeight="1">
      <c r="A192" s="70"/>
      <c r="C192" s="1706"/>
      <c r="D192" s="1706"/>
      <c r="E192" s="1706"/>
      <c r="F192" s="1706"/>
      <c r="G192" s="1706"/>
      <c r="H192" s="1706"/>
      <c r="I192" s="1706"/>
      <c r="J192" s="1706"/>
      <c r="K192" s="1706"/>
      <c r="L192" s="1706"/>
      <c r="M192" s="1706"/>
    </row>
    <row r="193" spans="1:13" ht="14.25" customHeight="1">
      <c r="A193" s="70"/>
      <c r="C193" s="1706"/>
      <c r="D193" s="1706"/>
      <c r="E193" s="1706"/>
      <c r="F193" s="1706"/>
      <c r="G193" s="1706"/>
      <c r="H193" s="1706"/>
      <c r="I193" s="1706"/>
      <c r="J193" s="1706"/>
      <c r="K193" s="1706"/>
      <c r="L193" s="1706"/>
      <c r="M193" s="1706"/>
    </row>
    <row r="194" spans="1:13" ht="12.75" customHeight="1">
      <c r="A194" s="70"/>
      <c r="C194" s="1706"/>
      <c r="D194" s="1706"/>
      <c r="E194" s="1706"/>
      <c r="F194" s="1706"/>
      <c r="G194" s="1706"/>
      <c r="H194" s="1706"/>
      <c r="I194" s="1706"/>
      <c r="J194" s="1706"/>
      <c r="K194" s="1706"/>
      <c r="L194" s="1706"/>
      <c r="M194" s="1706"/>
    </row>
    <row r="195" spans="1:13" ht="14.25" hidden="1" customHeight="1">
      <c r="A195" s="70"/>
      <c r="C195" s="1706"/>
      <c r="D195" s="1706"/>
      <c r="E195" s="1706"/>
      <c r="F195" s="1706"/>
      <c r="G195" s="1706"/>
      <c r="H195" s="1706"/>
      <c r="I195" s="1706"/>
      <c r="J195" s="1706"/>
      <c r="K195" s="1706"/>
      <c r="L195" s="1706"/>
      <c r="M195" s="1706"/>
    </row>
    <row r="196" spans="1:13" ht="14.25" customHeight="1">
      <c r="A196" s="70"/>
      <c r="C196" s="1706"/>
      <c r="D196" s="1706"/>
      <c r="E196" s="1706"/>
      <c r="F196" s="1706"/>
      <c r="G196" s="1706"/>
      <c r="H196" s="1706"/>
      <c r="I196" s="1706"/>
      <c r="J196" s="1706"/>
      <c r="K196" s="1706"/>
      <c r="L196" s="1706"/>
      <c r="M196" s="1706"/>
    </row>
    <row r="197" spans="1:13" ht="14.25" customHeight="1">
      <c r="A197" s="70"/>
    </row>
    <row r="198" spans="1:13">
      <c r="A198" s="70"/>
    </row>
    <row r="199" spans="1:13" ht="15.75" customHeight="1">
      <c r="A199" s="70"/>
      <c r="C199" s="1624" t="s">
        <v>1155</v>
      </c>
      <c r="D199" s="1241"/>
      <c r="E199" s="1241"/>
      <c r="F199" s="1241"/>
      <c r="G199" s="1241"/>
      <c r="H199" s="1241"/>
      <c r="I199" s="1241"/>
      <c r="J199" s="1241"/>
      <c r="K199" s="1241"/>
      <c r="L199" s="1241"/>
      <c r="M199" s="1241"/>
    </row>
    <row r="200" spans="1:13" s="12" customFormat="1" ht="15" customHeight="1">
      <c r="A200" s="70"/>
      <c r="B200" s="11"/>
      <c r="C200" s="1388" t="s">
        <v>1156</v>
      </c>
      <c r="D200" s="1388"/>
      <c r="E200" s="1388"/>
      <c r="F200" s="1388"/>
      <c r="G200" s="1388"/>
      <c r="H200" s="1388"/>
      <c r="I200" s="1388"/>
      <c r="J200" s="1388"/>
      <c r="K200" s="1388"/>
      <c r="L200" s="1388"/>
      <c r="M200" s="1388"/>
    </row>
    <row r="201" spans="1:13" s="12" customFormat="1">
      <c r="A201" s="70"/>
      <c r="B201" s="11"/>
      <c r="C201" s="1388"/>
      <c r="D201" s="1388"/>
      <c r="E201" s="1388"/>
      <c r="F201" s="1388"/>
      <c r="G201" s="1388"/>
      <c r="H201" s="1388"/>
      <c r="I201" s="1388"/>
      <c r="J201" s="1388"/>
      <c r="K201" s="1388"/>
      <c r="L201" s="1388"/>
      <c r="M201" s="1388"/>
    </row>
    <row r="202" spans="1:13" s="12" customFormat="1">
      <c r="A202" s="70"/>
      <c r="B202" s="11"/>
      <c r="C202" s="1388"/>
      <c r="D202" s="1388"/>
      <c r="E202" s="1388"/>
      <c r="F202" s="1388"/>
      <c r="G202" s="1388"/>
      <c r="H202" s="1388"/>
      <c r="I202" s="1388"/>
      <c r="J202" s="1388"/>
      <c r="K202" s="1388"/>
      <c r="L202" s="1388"/>
      <c r="M202" s="1388"/>
    </row>
    <row r="203" spans="1:13" s="12" customFormat="1">
      <c r="A203" s="70"/>
      <c r="B203" s="11"/>
      <c r="C203" s="1388"/>
      <c r="D203" s="1388"/>
      <c r="E203" s="1388"/>
      <c r="F203" s="1388"/>
      <c r="G203" s="1388"/>
      <c r="H203" s="1388"/>
      <c r="I203" s="1388"/>
      <c r="J203" s="1388"/>
      <c r="K203" s="1388"/>
      <c r="L203" s="1388"/>
      <c r="M203" s="1388"/>
    </row>
    <row r="204" spans="1:13" s="12" customFormat="1">
      <c r="A204" s="70"/>
      <c r="B204" s="11"/>
      <c r="C204" s="1388"/>
      <c r="D204" s="1388"/>
      <c r="E204" s="1388"/>
      <c r="F204" s="1388"/>
      <c r="G204" s="1388"/>
      <c r="H204" s="1388"/>
      <c r="I204" s="1388"/>
      <c r="J204" s="1388"/>
      <c r="K204" s="1388"/>
      <c r="L204" s="1388"/>
      <c r="M204" s="1388"/>
    </row>
    <row r="205" spans="1:13" s="12" customFormat="1">
      <c r="A205" s="70"/>
      <c r="B205" s="11"/>
      <c r="C205" s="1388"/>
      <c r="D205" s="1388"/>
      <c r="E205" s="1388"/>
      <c r="F205" s="1388"/>
      <c r="G205" s="1388"/>
      <c r="H205" s="1388"/>
      <c r="I205" s="1388"/>
      <c r="J205" s="1388"/>
      <c r="K205" s="1388"/>
      <c r="L205" s="1388"/>
      <c r="M205" s="1388"/>
    </row>
    <row r="206" spans="1:13" s="12" customFormat="1">
      <c r="A206" s="70"/>
      <c r="B206" s="11"/>
      <c r="C206" s="1388"/>
      <c r="D206" s="1388"/>
      <c r="E206" s="1388"/>
      <c r="F206" s="1388"/>
      <c r="G206" s="1388"/>
      <c r="H206" s="1388"/>
      <c r="I206" s="1388"/>
      <c r="J206" s="1388"/>
      <c r="K206" s="1388"/>
      <c r="L206" s="1388"/>
      <c r="M206" s="1388"/>
    </row>
    <row r="207" spans="1:13" s="12" customFormat="1">
      <c r="A207" s="70"/>
      <c r="B207" s="11"/>
      <c r="C207" s="1388"/>
      <c r="D207" s="1388"/>
      <c r="E207" s="1388"/>
      <c r="F207" s="1388"/>
      <c r="G207" s="1388"/>
      <c r="H207" s="1388"/>
      <c r="I207" s="1388"/>
      <c r="J207" s="1388"/>
      <c r="K207" s="1388"/>
      <c r="L207" s="1388"/>
      <c r="M207" s="1388"/>
    </row>
    <row r="208" spans="1:13" s="12" customFormat="1">
      <c r="A208" s="70"/>
      <c r="B208" s="11"/>
      <c r="C208" s="1388"/>
      <c r="D208" s="1388"/>
      <c r="E208" s="1388"/>
      <c r="F208" s="1388"/>
      <c r="G208" s="1388"/>
      <c r="H208" s="1388"/>
      <c r="I208" s="1388"/>
      <c r="J208" s="1388"/>
      <c r="K208" s="1388"/>
      <c r="L208" s="1388"/>
      <c r="M208" s="1388"/>
    </row>
    <row r="209" spans="1:13" s="12" customFormat="1">
      <c r="A209" s="70"/>
      <c r="B209" s="11"/>
      <c r="C209" s="1388"/>
      <c r="D209" s="1388"/>
      <c r="E209" s="1388"/>
      <c r="F209" s="1388"/>
      <c r="G209" s="1388"/>
      <c r="H209" s="1388"/>
      <c r="I209" s="1388"/>
      <c r="J209" s="1388"/>
      <c r="K209" s="1388"/>
      <c r="L209" s="1388"/>
      <c r="M209" s="1388"/>
    </row>
    <row r="210" spans="1:13" s="12" customFormat="1">
      <c r="A210" s="70"/>
      <c r="B210" s="11"/>
      <c r="C210" s="1388"/>
      <c r="D210" s="1388"/>
      <c r="E210" s="1388"/>
      <c r="F210" s="1388"/>
      <c r="G210" s="1388"/>
      <c r="H210" s="1388"/>
      <c r="I210" s="1388"/>
      <c r="J210" s="1388"/>
      <c r="K210" s="1388"/>
      <c r="L210" s="1388"/>
      <c r="M210" s="1388"/>
    </row>
    <row r="211" spans="1:13" s="12" customFormat="1">
      <c r="A211" s="70"/>
      <c r="B211" s="11"/>
      <c r="C211" s="1388"/>
      <c r="D211" s="1388"/>
      <c r="E211" s="1388"/>
      <c r="F211" s="1388"/>
      <c r="G211" s="1388"/>
      <c r="H211" s="1388"/>
      <c r="I211" s="1388"/>
      <c r="J211" s="1388"/>
      <c r="K211" s="1388"/>
      <c r="L211" s="1388"/>
      <c r="M211" s="1388"/>
    </row>
    <row r="212" spans="1:13" s="12" customFormat="1">
      <c r="A212" s="70"/>
      <c r="B212" s="11"/>
      <c r="C212" s="1388"/>
      <c r="D212" s="1388"/>
      <c r="E212" s="1388"/>
      <c r="F212" s="1388"/>
      <c r="G212" s="1388"/>
      <c r="H212" s="1388"/>
      <c r="I212" s="1388"/>
      <c r="J212" s="1388"/>
      <c r="K212" s="1388"/>
      <c r="L212" s="1388"/>
      <c r="M212" s="1388"/>
    </row>
    <row r="213" spans="1:13" s="12" customFormat="1">
      <c r="A213" s="70"/>
      <c r="B213" s="11"/>
      <c r="C213" s="1388"/>
      <c r="D213" s="1388"/>
      <c r="E213" s="1388"/>
      <c r="F213" s="1388"/>
      <c r="G213" s="1388"/>
      <c r="H213" s="1388"/>
      <c r="I213" s="1388"/>
      <c r="J213" s="1388"/>
      <c r="K213" s="1388"/>
      <c r="L213" s="1388"/>
      <c r="M213" s="1388"/>
    </row>
    <row r="214" spans="1:13" s="12" customFormat="1" ht="6" customHeight="1">
      <c r="A214" s="70"/>
      <c r="B214" s="11"/>
      <c r="C214" s="1388"/>
      <c r="D214" s="1388"/>
      <c r="E214" s="1388"/>
      <c r="F214" s="1388"/>
      <c r="G214" s="1388"/>
      <c r="H214" s="1388"/>
      <c r="I214" s="1388"/>
      <c r="J214" s="1388"/>
      <c r="K214" s="1388"/>
      <c r="L214" s="1388"/>
      <c r="M214" s="1388"/>
    </row>
    <row r="215" spans="1:13" s="12" customFormat="1">
      <c r="A215" s="70"/>
      <c r="B215" s="11"/>
      <c r="C215" s="1388"/>
      <c r="D215" s="1388"/>
      <c r="E215" s="1388"/>
      <c r="F215" s="1388"/>
      <c r="G215" s="1388"/>
      <c r="H215" s="1388"/>
      <c r="I215" s="1388"/>
      <c r="J215" s="1388"/>
      <c r="K215" s="1388"/>
      <c r="L215" s="1388"/>
      <c r="M215" s="1388"/>
    </row>
    <row r="216" spans="1:13" s="12" customFormat="1">
      <c r="A216" s="70"/>
      <c r="B216" s="11"/>
      <c r="C216" s="1388"/>
      <c r="D216" s="1388"/>
      <c r="E216" s="1388"/>
      <c r="F216" s="1388"/>
      <c r="G216" s="1388"/>
      <c r="H216" s="1388"/>
      <c r="I216" s="1388"/>
      <c r="J216" s="1388"/>
      <c r="K216" s="1388"/>
      <c r="L216" s="1388"/>
      <c r="M216" s="1388"/>
    </row>
    <row r="217" spans="1:13" s="12" customFormat="1" ht="2.25" customHeight="1">
      <c r="A217" s="70"/>
      <c r="B217" s="11"/>
      <c r="C217" s="1388"/>
      <c r="D217" s="1388"/>
      <c r="E217" s="1388"/>
      <c r="F217" s="1388"/>
      <c r="G217" s="1388"/>
      <c r="H217" s="1388"/>
      <c r="I217" s="1388"/>
      <c r="J217" s="1388"/>
      <c r="K217" s="1388"/>
      <c r="L217" s="1388"/>
      <c r="M217" s="1388"/>
    </row>
    <row r="218" spans="1:13" s="12" customFormat="1">
      <c r="A218" s="70"/>
      <c r="B218" s="11"/>
      <c r="C218" s="1388"/>
      <c r="D218" s="1388"/>
      <c r="E218" s="1388"/>
      <c r="F218" s="1388"/>
      <c r="G218" s="1388"/>
      <c r="H218" s="1388"/>
      <c r="I218" s="1388"/>
      <c r="J218" s="1388"/>
      <c r="K218" s="1388"/>
      <c r="L218" s="1388"/>
      <c r="M218" s="1388"/>
    </row>
    <row r="219" spans="1:13" s="12" customFormat="1">
      <c r="A219" s="70"/>
      <c r="B219" s="11"/>
      <c r="C219" s="1388"/>
      <c r="D219" s="1388"/>
      <c r="E219" s="1388"/>
      <c r="F219" s="1388"/>
      <c r="G219" s="1388"/>
      <c r="H219" s="1388"/>
      <c r="I219" s="1388"/>
      <c r="J219" s="1388"/>
      <c r="K219" s="1388"/>
      <c r="L219" s="1388"/>
      <c r="M219" s="1388"/>
    </row>
    <row r="220" spans="1:13" s="12" customFormat="1">
      <c r="A220" s="70"/>
      <c r="B220" s="11"/>
      <c r="C220" s="1388"/>
      <c r="D220" s="1388"/>
      <c r="E220" s="1388"/>
      <c r="F220" s="1388"/>
      <c r="G220" s="1388"/>
      <c r="H220" s="1388"/>
      <c r="I220" s="1388"/>
      <c r="J220" s="1388"/>
      <c r="K220" s="1388"/>
      <c r="L220" s="1388"/>
      <c r="M220" s="1388"/>
    </row>
    <row r="221" spans="1:13" s="12" customFormat="1" ht="6" customHeight="1">
      <c r="A221" s="70"/>
      <c r="B221" s="11"/>
      <c r="C221" s="1388"/>
      <c r="D221" s="1388"/>
      <c r="E221" s="1388"/>
      <c r="F221" s="1388"/>
      <c r="G221" s="1388"/>
      <c r="H221" s="1388"/>
      <c r="I221" s="1388"/>
      <c r="J221" s="1388"/>
      <c r="K221" s="1388"/>
      <c r="L221" s="1388"/>
      <c r="M221" s="1388"/>
    </row>
    <row r="222" spans="1:13" s="12" customFormat="1">
      <c r="A222" s="70"/>
      <c r="B222" s="11"/>
      <c r="C222" s="1388"/>
      <c r="D222" s="1388"/>
      <c r="E222" s="1388"/>
      <c r="F222" s="1388"/>
      <c r="G222" s="1388"/>
      <c r="H222" s="1388"/>
      <c r="I222" s="1388"/>
      <c r="J222" s="1388"/>
      <c r="K222" s="1388"/>
      <c r="L222" s="1388"/>
      <c r="M222" s="1388"/>
    </row>
    <row r="223" spans="1:13" s="12" customFormat="1" ht="15" customHeight="1">
      <c r="A223" s="70"/>
      <c r="B223" s="11"/>
      <c r="C223" s="1388"/>
      <c r="D223" s="1388"/>
      <c r="E223" s="1388"/>
      <c r="F223" s="1388"/>
      <c r="G223" s="1388"/>
      <c r="H223" s="1388"/>
      <c r="I223" s="1388"/>
      <c r="J223" s="1388"/>
      <c r="K223" s="1388"/>
      <c r="L223" s="1388"/>
      <c r="M223" s="1388"/>
    </row>
    <row r="224" spans="1:13" s="12" customFormat="1" ht="15" customHeight="1">
      <c r="A224" s="70"/>
      <c r="B224" s="11"/>
      <c r="C224" s="1388"/>
      <c r="D224" s="1388"/>
      <c r="E224" s="1388"/>
      <c r="F224" s="1388"/>
      <c r="G224" s="1388"/>
      <c r="H224" s="1388"/>
      <c r="I224" s="1388"/>
      <c r="J224" s="1388"/>
      <c r="K224" s="1388"/>
      <c r="L224" s="1388"/>
      <c r="M224" s="1388"/>
    </row>
    <row r="225" spans="1:2" s="12" customFormat="1">
      <c r="A225" s="70"/>
      <c r="B225" s="11"/>
    </row>
    <row r="226" spans="1:2" s="12" customFormat="1">
      <c r="A226" s="70"/>
      <c r="B226" s="11"/>
    </row>
    <row r="227" spans="1:2">
      <c r="A227" s="70"/>
    </row>
  </sheetData>
  <sheetProtection algorithmName="SHA-512" hashValue="nIgfeloUtM4cvLKRkZ8LMbnGnRzKd75Fyu0mwBsTHxnnQ0wHPCiVLEE7G2SXbjnINuh+kQKrMPREiKhTxUd6cw==" saltValue="b+vHbcb0wbKF+qDgGfKCQA==" spinCount="100000" sheet="1" objects="1" scenarios="1"/>
  <mergeCells count="138">
    <mergeCell ref="C3:V3"/>
    <mergeCell ref="C11:F11"/>
    <mergeCell ref="C12:F12"/>
    <mergeCell ref="C13:F13"/>
    <mergeCell ref="C14:F14"/>
    <mergeCell ref="C15:F15"/>
    <mergeCell ref="C24:M24"/>
    <mergeCell ref="D27:F27"/>
    <mergeCell ref="I27:K27"/>
    <mergeCell ref="D26:K26"/>
    <mergeCell ref="C16:F16"/>
    <mergeCell ref="C17:F17"/>
    <mergeCell ref="G11:M11"/>
    <mergeCell ref="G12:M12"/>
    <mergeCell ref="G13:M13"/>
    <mergeCell ref="G14:M14"/>
    <mergeCell ref="G15:M15"/>
    <mergeCell ref="G16:M16"/>
    <mergeCell ref="G17:M17"/>
    <mergeCell ref="L26:R26"/>
    <mergeCell ref="C10:M10"/>
    <mergeCell ref="AA26:AH26"/>
    <mergeCell ref="C25:AH25"/>
    <mergeCell ref="C32:M32"/>
    <mergeCell ref="S27:U27"/>
    <mergeCell ref="X27:Z27"/>
    <mergeCell ref="AA27:AC27"/>
    <mergeCell ref="AF27:AH27"/>
    <mergeCell ref="L27:N27"/>
    <mergeCell ref="P27:R27"/>
    <mergeCell ref="S26:Z26"/>
    <mergeCell ref="C35:J35"/>
    <mergeCell ref="C42:M42"/>
    <mergeCell ref="C47:F47"/>
    <mergeCell ref="C48:M48"/>
    <mergeCell ref="C36:F36"/>
    <mergeCell ref="C37:F37"/>
    <mergeCell ref="C38:F38"/>
    <mergeCell ref="C39:F39"/>
    <mergeCell ref="C40:F40"/>
    <mergeCell ref="C45:M45"/>
    <mergeCell ref="C55:C57"/>
    <mergeCell ref="C58:C60"/>
    <mergeCell ref="C61:C63"/>
    <mergeCell ref="C64:C66"/>
    <mergeCell ref="E52:L52"/>
    <mergeCell ref="E53:G53"/>
    <mergeCell ref="J53:L53"/>
    <mergeCell ref="M52:S52"/>
    <mergeCell ref="C41:F41"/>
    <mergeCell ref="C51:AI51"/>
    <mergeCell ref="T52:AA52"/>
    <mergeCell ref="AB52:AI52"/>
    <mergeCell ref="AB53:AD53"/>
    <mergeCell ref="AG53:AI53"/>
    <mergeCell ref="M53:O53"/>
    <mergeCell ref="Q53:S53"/>
    <mergeCell ref="T53:V53"/>
    <mergeCell ref="Y53:AA53"/>
    <mergeCell ref="C50:M50"/>
    <mergeCell ref="C72:D72"/>
    <mergeCell ref="C71:D71"/>
    <mergeCell ref="E71:H71"/>
    <mergeCell ref="I71:K71"/>
    <mergeCell ref="C67:M67"/>
    <mergeCell ref="C70:S70"/>
    <mergeCell ref="C73:D73"/>
    <mergeCell ref="C74:D74"/>
    <mergeCell ref="C75:D75"/>
    <mergeCell ref="L71:O71"/>
    <mergeCell ref="P71:S71"/>
    <mergeCell ref="T82:AA82"/>
    <mergeCell ref="T83:V83"/>
    <mergeCell ref="Y83:AA83"/>
    <mergeCell ref="AB82:AI82"/>
    <mergeCell ref="AB83:AD83"/>
    <mergeCell ref="AG83:AI83"/>
    <mergeCell ref="C76:D76"/>
    <mergeCell ref="C81:AI81"/>
    <mergeCell ref="C77:M77"/>
    <mergeCell ref="C80:I80"/>
    <mergeCell ref="C91:C93"/>
    <mergeCell ref="C94:C96"/>
    <mergeCell ref="C82:D82"/>
    <mergeCell ref="C83:D83"/>
    <mergeCell ref="C84:D84"/>
    <mergeCell ref="E82:L82"/>
    <mergeCell ref="E83:G83"/>
    <mergeCell ref="J83:L83"/>
    <mergeCell ref="C97:M97"/>
    <mergeCell ref="C85:C87"/>
    <mergeCell ref="C88:C90"/>
    <mergeCell ref="M82:S82"/>
    <mergeCell ref="M83:O83"/>
    <mergeCell ref="Q83:S83"/>
    <mergeCell ref="C106:D106"/>
    <mergeCell ref="C107:D107"/>
    <mergeCell ref="C102:D102"/>
    <mergeCell ref="C104:H104"/>
    <mergeCell ref="C108:M108"/>
    <mergeCell ref="C100:G100"/>
    <mergeCell ref="C101:H101"/>
    <mergeCell ref="C103:D103"/>
    <mergeCell ref="C105:D105"/>
    <mergeCell ref="C116:F116"/>
    <mergeCell ref="C117:M117"/>
    <mergeCell ref="C124:K124"/>
    <mergeCell ref="C125:G125"/>
    <mergeCell ref="C128:M128"/>
    <mergeCell ref="G133:M133"/>
    <mergeCell ref="G134:M134"/>
    <mergeCell ref="G135:M135"/>
    <mergeCell ref="C111:K111"/>
    <mergeCell ref="C112:F112"/>
    <mergeCell ref="C113:F113"/>
    <mergeCell ref="C114:F114"/>
    <mergeCell ref="C115:F115"/>
    <mergeCell ref="C199:M199"/>
    <mergeCell ref="C200:M224"/>
    <mergeCell ref="C131:M131"/>
    <mergeCell ref="C132:F132"/>
    <mergeCell ref="G132:M132"/>
    <mergeCell ref="C133:F133"/>
    <mergeCell ref="C134:F134"/>
    <mergeCell ref="C135:F135"/>
    <mergeCell ref="G136:M136"/>
    <mergeCell ref="G137:M137"/>
    <mergeCell ref="G138:M138"/>
    <mergeCell ref="G139:M139"/>
    <mergeCell ref="C136:F136"/>
    <mergeCell ref="C137:F137"/>
    <mergeCell ref="C138:F138"/>
    <mergeCell ref="C139:F139"/>
    <mergeCell ref="C177:M196"/>
    <mergeCell ref="C176:I176"/>
    <mergeCell ref="C142:M142"/>
    <mergeCell ref="C148:M173"/>
    <mergeCell ref="C147:M147"/>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3B0D2-94B7-4EA9-8873-673C16DE2AC4}">
  <sheetPr>
    <tabColor theme="0"/>
  </sheetPr>
  <dimension ref="A1:AG408"/>
  <sheetViews>
    <sheetView showGridLines="0" zoomScale="70" zoomScaleNormal="70" workbookViewId="0"/>
  </sheetViews>
  <sheetFormatPr defaultColWidth="0" defaultRowHeight="0" customHeight="1" zeroHeight="1"/>
  <cols>
    <col min="1" max="1" width="46.7109375" style="70" customWidth="1"/>
    <col min="2" max="2" width="7.5703125" style="11" customWidth="1"/>
    <col min="3" max="6" width="12.140625" style="11" customWidth="1"/>
    <col min="7" max="8" width="17.5703125" style="11" customWidth="1"/>
    <col min="9" max="11" width="12.140625" style="11" customWidth="1"/>
    <col min="12" max="12" width="14.28515625" style="11" customWidth="1"/>
    <col min="13" max="13" width="17.5703125" style="11" customWidth="1"/>
    <col min="14" max="14" width="17.28515625" style="11" customWidth="1"/>
    <col min="15" max="16" width="17.5703125" style="11" bestFit="1" customWidth="1"/>
    <col min="17" max="17" width="13.42578125" style="11" customWidth="1"/>
    <col min="18" max="18" width="9.28515625" style="11" bestFit="1" customWidth="1"/>
    <col min="19" max="20" width="17.5703125" style="11" bestFit="1" customWidth="1"/>
    <col min="21" max="21" width="22" style="11" bestFit="1" customWidth="1"/>
    <col min="22" max="24" width="13.42578125" style="11" customWidth="1"/>
    <col min="25" max="25" width="20.28515625" style="11" bestFit="1" customWidth="1"/>
    <col min="26" max="26" width="13.42578125" style="11" customWidth="1"/>
    <col min="27" max="27" width="22" style="11" bestFit="1" customWidth="1"/>
    <col min="28" max="28" width="15.28515625" style="11" bestFit="1" customWidth="1"/>
    <col min="29" max="29" width="20.7109375" style="11" bestFit="1" customWidth="1"/>
    <col min="30" max="30" width="16.7109375" style="11" customWidth="1"/>
    <col min="31" max="31" width="20.28515625" style="11" bestFit="1" customWidth="1"/>
    <col min="32" max="32" width="15.28515625" style="11" bestFit="1" customWidth="1"/>
    <col min="33" max="33" width="10.85546875" style="11" customWidth="1"/>
    <col min="34" max="16384" width="10.85546875" style="11" hidden="1"/>
  </cols>
  <sheetData>
    <row r="1" spans="1:22" ht="13.5"/>
    <row r="2" spans="1:22" ht="13.5"/>
    <row r="3" spans="1:22" s="295" customFormat="1" ht="31.5">
      <c r="A3" s="294"/>
      <c r="C3" s="1201" t="s">
        <v>1157</v>
      </c>
      <c r="D3" s="1202"/>
      <c r="E3" s="1202"/>
      <c r="F3" s="1202"/>
      <c r="G3" s="1202"/>
      <c r="H3" s="1202"/>
      <c r="I3" s="1202"/>
      <c r="J3" s="1202"/>
      <c r="K3" s="1202"/>
      <c r="L3" s="1202"/>
      <c r="M3" s="1202"/>
      <c r="N3" s="1202"/>
      <c r="O3" s="1202"/>
      <c r="P3" s="1202"/>
      <c r="Q3" s="1202"/>
      <c r="R3" s="1202"/>
      <c r="S3" s="1202"/>
      <c r="T3" s="1202"/>
      <c r="U3" s="1202"/>
      <c r="V3" s="1202"/>
    </row>
    <row r="4" spans="1:22" ht="13.5"/>
    <row r="5" spans="1:22" ht="15" customHeight="1"/>
    <row r="6" spans="1:22" ht="15.6">
      <c r="C6" s="1813" t="s">
        <v>1158</v>
      </c>
      <c r="D6" s="1814"/>
      <c r="E6" s="1814"/>
      <c r="F6" s="1814"/>
      <c r="G6" s="1814"/>
      <c r="H6" s="1814"/>
      <c r="I6" s="1814"/>
      <c r="J6" s="1814"/>
      <c r="K6" s="1814"/>
      <c r="L6" s="1814"/>
      <c r="M6" s="1814"/>
    </row>
    <row r="7" spans="1:22" ht="15">
      <c r="C7" s="1561" t="s">
        <v>889</v>
      </c>
      <c r="D7" s="1561"/>
      <c r="E7" s="1561"/>
      <c r="F7" s="1562"/>
      <c r="G7" s="1560" t="s">
        <v>489</v>
      </c>
      <c r="H7" s="1561"/>
      <c r="I7" s="1561"/>
      <c r="J7" s="1561"/>
      <c r="K7" s="1561"/>
      <c r="L7" s="1561"/>
      <c r="M7" s="1561"/>
    </row>
    <row r="8" spans="1:22" ht="199.5" customHeight="1">
      <c r="C8" s="1387" t="s">
        <v>1159</v>
      </c>
      <c r="D8" s="1387"/>
      <c r="E8" s="1387"/>
      <c r="F8" s="1661"/>
      <c r="G8" s="1815" t="s">
        <v>1160</v>
      </c>
      <c r="H8" s="1816"/>
      <c r="I8" s="1816"/>
      <c r="J8" s="1816"/>
      <c r="K8" s="1816"/>
      <c r="L8" s="1816"/>
      <c r="M8" s="1816"/>
    </row>
    <row r="9" spans="1:22" ht="176.45" customHeight="1">
      <c r="C9" s="1387" t="s">
        <v>1161</v>
      </c>
      <c r="D9" s="1387"/>
      <c r="E9" s="1387" t="s">
        <v>1161</v>
      </c>
      <c r="F9" s="1661"/>
      <c r="G9" s="1815" t="s">
        <v>1162</v>
      </c>
      <c r="H9" s="1816"/>
      <c r="I9" s="1816"/>
      <c r="J9" s="1816"/>
      <c r="K9" s="1816"/>
      <c r="L9" s="1816"/>
      <c r="M9" s="1816"/>
    </row>
    <row r="10" spans="1:22" ht="156.6" customHeight="1">
      <c r="C10" s="1387" t="s">
        <v>1163</v>
      </c>
      <c r="D10" s="1387"/>
      <c r="E10" s="1387" t="s">
        <v>1163</v>
      </c>
      <c r="F10" s="1661"/>
      <c r="G10" s="1815" t="s">
        <v>1164</v>
      </c>
      <c r="H10" s="1816"/>
      <c r="I10" s="1816"/>
      <c r="J10" s="1816"/>
      <c r="K10" s="1816"/>
      <c r="L10" s="1816"/>
      <c r="M10" s="1816"/>
    </row>
    <row r="11" spans="1:22" ht="163.5" customHeight="1">
      <c r="C11" s="1387" t="s">
        <v>1165</v>
      </c>
      <c r="D11" s="1387"/>
      <c r="E11" s="1387" t="s">
        <v>1165</v>
      </c>
      <c r="F11" s="1661"/>
      <c r="G11" s="1815" t="s">
        <v>1166</v>
      </c>
      <c r="H11" s="1816"/>
      <c r="I11" s="1816"/>
      <c r="J11" s="1816"/>
      <c r="K11" s="1816"/>
      <c r="L11" s="1816"/>
      <c r="M11" s="1816"/>
    </row>
    <row r="12" spans="1:22" ht="170.1" customHeight="1">
      <c r="C12" s="1387" t="s">
        <v>1167</v>
      </c>
      <c r="D12" s="1387"/>
      <c r="E12" s="1387" t="s">
        <v>1167</v>
      </c>
      <c r="F12" s="1661"/>
      <c r="G12" s="1815" t="s">
        <v>1168</v>
      </c>
      <c r="H12" s="1816"/>
      <c r="I12" s="1816"/>
      <c r="J12" s="1816"/>
      <c r="K12" s="1816"/>
      <c r="L12" s="1816"/>
      <c r="M12" s="1816"/>
    </row>
    <row r="13" spans="1:22" ht="132" customHeight="1">
      <c r="C13" s="1387" t="s">
        <v>1169</v>
      </c>
      <c r="D13" s="1387"/>
      <c r="E13" s="1387" t="s">
        <v>1169</v>
      </c>
      <c r="F13" s="1661"/>
      <c r="G13" s="1815" t="s">
        <v>1170</v>
      </c>
      <c r="H13" s="1816"/>
      <c r="I13" s="1816"/>
      <c r="J13" s="1816"/>
      <c r="K13" s="1816"/>
      <c r="L13" s="1816"/>
      <c r="M13" s="1816"/>
    </row>
    <row r="14" spans="1:22" ht="13.5"/>
    <row r="15" spans="1:22" ht="13.5"/>
    <row r="16" spans="1:22" s="81" customFormat="1" ht="60.75" customHeight="1">
      <c r="A16" s="235"/>
      <c r="C16" s="1648" t="s">
        <v>1171</v>
      </c>
      <c r="D16" s="1340"/>
      <c r="E16" s="1340"/>
      <c r="F16" s="1340"/>
      <c r="G16" s="1340"/>
      <c r="H16" s="1340"/>
      <c r="I16" s="1340"/>
      <c r="J16" s="1340"/>
      <c r="K16" s="1340"/>
      <c r="L16" s="1340"/>
      <c r="M16" s="1340"/>
    </row>
    <row r="17" spans="3:13" ht="13.5">
      <c r="C17" s="1388" t="s">
        <v>1172</v>
      </c>
      <c r="D17" s="1388"/>
      <c r="E17" s="1388"/>
      <c r="F17" s="1388"/>
      <c r="G17" s="1388"/>
      <c r="H17" s="1388"/>
      <c r="I17" s="1388"/>
      <c r="J17" s="1388"/>
      <c r="K17" s="1388"/>
      <c r="L17" s="1388"/>
      <c r="M17" s="1388"/>
    </row>
    <row r="18" spans="3:13" ht="13.5">
      <c r="C18" s="1388"/>
      <c r="D18" s="1388"/>
      <c r="E18" s="1388"/>
      <c r="F18" s="1388"/>
      <c r="G18" s="1388"/>
      <c r="H18" s="1388"/>
      <c r="I18" s="1388"/>
      <c r="J18" s="1388"/>
      <c r="K18" s="1388"/>
      <c r="L18" s="1388"/>
      <c r="M18" s="1388"/>
    </row>
    <row r="19" spans="3:13" ht="13.5">
      <c r="C19" s="1388"/>
      <c r="D19" s="1388"/>
      <c r="E19" s="1388"/>
      <c r="F19" s="1388"/>
      <c r="G19" s="1388"/>
      <c r="H19" s="1388"/>
      <c r="I19" s="1388"/>
      <c r="J19" s="1388"/>
      <c r="K19" s="1388"/>
      <c r="L19" s="1388"/>
      <c r="M19" s="1388"/>
    </row>
    <row r="20" spans="3:13" ht="72.95" customHeight="1">
      <c r="C20" s="1388"/>
      <c r="D20" s="1388"/>
      <c r="E20" s="1388"/>
      <c r="F20" s="1388"/>
      <c r="G20" s="1388"/>
      <c r="H20" s="1388"/>
      <c r="I20" s="1388"/>
      <c r="J20" s="1388"/>
      <c r="K20" s="1388"/>
      <c r="L20" s="1388"/>
      <c r="M20" s="1388"/>
    </row>
    <row r="21" spans="3:13" ht="13.5">
      <c r="C21" s="1388"/>
      <c r="D21" s="1388"/>
      <c r="E21" s="1388"/>
      <c r="F21" s="1388"/>
      <c r="G21" s="1388"/>
      <c r="H21" s="1388"/>
      <c r="I21" s="1388"/>
      <c r="J21" s="1388"/>
      <c r="K21" s="1388"/>
      <c r="L21" s="1388"/>
      <c r="M21" s="1388"/>
    </row>
    <row r="22" spans="3:13" ht="120" customHeight="1">
      <c r="C22" s="1388"/>
      <c r="D22" s="1388"/>
      <c r="E22" s="1388"/>
      <c r="F22" s="1388"/>
      <c r="G22" s="1388"/>
      <c r="H22" s="1388"/>
      <c r="I22" s="1388"/>
      <c r="J22" s="1388"/>
      <c r="K22" s="1388"/>
      <c r="L22" s="1388"/>
      <c r="M22" s="1388"/>
    </row>
    <row r="23" spans="3:13" ht="13.5">
      <c r="C23" s="1388"/>
      <c r="D23" s="1388"/>
      <c r="E23" s="1388"/>
      <c r="F23" s="1388"/>
      <c r="G23" s="1388"/>
      <c r="H23" s="1388"/>
      <c r="I23" s="1388"/>
      <c r="J23" s="1388"/>
      <c r="K23" s="1388"/>
      <c r="L23" s="1388"/>
      <c r="M23" s="1388"/>
    </row>
    <row r="24" spans="3:13" ht="13.5">
      <c r="C24" s="1388"/>
      <c r="D24" s="1388"/>
      <c r="E24" s="1388"/>
      <c r="F24" s="1388"/>
      <c r="G24" s="1388"/>
      <c r="H24" s="1388"/>
      <c r="I24" s="1388"/>
      <c r="J24" s="1388"/>
      <c r="K24" s="1388"/>
      <c r="L24" s="1388"/>
      <c r="M24" s="1388"/>
    </row>
    <row r="25" spans="3:13" ht="13.5">
      <c r="C25" s="1388"/>
      <c r="D25" s="1388"/>
      <c r="E25" s="1388"/>
      <c r="F25" s="1388"/>
      <c r="G25" s="1388"/>
      <c r="H25" s="1388"/>
      <c r="I25" s="1388"/>
      <c r="J25" s="1388"/>
      <c r="K25" s="1388"/>
      <c r="L25" s="1388"/>
      <c r="M25" s="1388"/>
    </row>
    <row r="26" spans="3:13" ht="44.1" customHeight="1">
      <c r="C26" s="1388"/>
      <c r="D26" s="1388"/>
      <c r="E26" s="1388"/>
      <c r="F26" s="1388"/>
      <c r="G26" s="1388"/>
      <c r="H26" s="1388"/>
      <c r="I26" s="1388"/>
      <c r="J26" s="1388"/>
      <c r="K26" s="1388"/>
      <c r="L26" s="1388"/>
      <c r="M26" s="1388"/>
    </row>
    <row r="27" spans="3:13" ht="13.5">
      <c r="C27" s="1388"/>
      <c r="D27" s="1388"/>
      <c r="E27" s="1388"/>
      <c r="F27" s="1388"/>
      <c r="G27" s="1388"/>
      <c r="H27" s="1388"/>
      <c r="I27" s="1388"/>
      <c r="J27" s="1388"/>
      <c r="K27" s="1388"/>
      <c r="L27" s="1388"/>
      <c r="M27" s="1388"/>
    </row>
    <row r="28" spans="3:13" ht="13.5">
      <c r="C28" s="1388"/>
      <c r="D28" s="1388"/>
      <c r="E28" s="1388"/>
      <c r="F28" s="1388"/>
      <c r="G28" s="1388"/>
      <c r="H28" s="1388"/>
      <c r="I28" s="1388"/>
      <c r="J28" s="1388"/>
      <c r="K28" s="1388"/>
      <c r="L28" s="1388"/>
      <c r="M28" s="1388"/>
    </row>
    <row r="29" spans="3:13" ht="39.75" customHeight="1">
      <c r="C29" s="1388"/>
      <c r="D29" s="1388"/>
      <c r="E29" s="1388"/>
      <c r="F29" s="1388"/>
      <c r="G29" s="1388"/>
      <c r="H29" s="1388"/>
      <c r="I29" s="1388"/>
      <c r="J29" s="1388"/>
      <c r="K29" s="1388"/>
      <c r="L29" s="1388"/>
      <c r="M29" s="1388"/>
    </row>
    <row r="30" spans="3:13" ht="13.5">
      <c r="C30" s="1388"/>
      <c r="D30" s="1388"/>
      <c r="E30" s="1388"/>
      <c r="F30" s="1388"/>
      <c r="G30" s="1388"/>
      <c r="H30" s="1388"/>
      <c r="I30" s="1388"/>
      <c r="J30" s="1388"/>
      <c r="K30" s="1388"/>
      <c r="L30" s="1388"/>
      <c r="M30" s="1388"/>
    </row>
    <row r="31" spans="3:13" ht="13.5">
      <c r="C31" s="1388"/>
      <c r="D31" s="1388"/>
      <c r="E31" s="1388"/>
      <c r="F31" s="1388"/>
      <c r="G31" s="1388"/>
      <c r="H31" s="1388"/>
      <c r="I31" s="1388"/>
      <c r="J31" s="1388"/>
      <c r="K31" s="1388"/>
      <c r="L31" s="1388"/>
      <c r="M31" s="1388"/>
    </row>
    <row r="32" spans="3:13" ht="15">
      <c r="C32" s="118"/>
      <c r="D32" s="118"/>
      <c r="E32" s="118"/>
      <c r="F32" s="118"/>
      <c r="G32" s="118"/>
      <c r="H32" s="118"/>
      <c r="I32" s="118"/>
      <c r="J32" s="118"/>
      <c r="K32" s="118"/>
      <c r="L32" s="118"/>
      <c r="M32" s="118"/>
    </row>
    <row r="33" spans="3:32" ht="15">
      <c r="C33" s="118"/>
      <c r="D33" s="118"/>
      <c r="E33" s="118"/>
      <c r="F33" s="118"/>
      <c r="G33" s="118"/>
      <c r="H33" s="118"/>
      <c r="I33" s="118"/>
      <c r="J33" s="118"/>
      <c r="K33" s="118"/>
      <c r="L33" s="118"/>
      <c r="M33" s="118"/>
    </row>
    <row r="34" spans="3:32" ht="15.6">
      <c r="C34" s="1684" t="s">
        <v>1173</v>
      </c>
      <c r="D34" s="1245"/>
      <c r="E34" s="1245"/>
      <c r="F34" s="1245"/>
      <c r="G34" s="1245"/>
      <c r="H34" s="1245"/>
      <c r="I34" s="1245"/>
      <c r="J34" s="1245"/>
      <c r="K34" s="1245"/>
      <c r="L34" s="1245"/>
      <c r="M34" s="1245"/>
    </row>
    <row r="35" spans="3:32" ht="15" customHeight="1">
      <c r="C35" s="1388" t="s">
        <v>1174</v>
      </c>
      <c r="D35" s="1388"/>
      <c r="E35" s="1388"/>
      <c r="F35" s="1388"/>
      <c r="G35" s="1388"/>
      <c r="H35" s="1388"/>
      <c r="I35" s="1388"/>
      <c r="J35" s="1388"/>
      <c r="K35" s="1388"/>
      <c r="L35" s="1388"/>
      <c r="M35" s="1388"/>
    </row>
    <row r="36" spans="3:32" ht="15" customHeight="1">
      <c r="C36" s="1388"/>
      <c r="D36" s="1388"/>
      <c r="E36" s="1388"/>
      <c r="F36" s="1388"/>
      <c r="G36" s="1388"/>
      <c r="H36" s="1388"/>
      <c r="I36" s="1388"/>
      <c r="J36" s="1388"/>
      <c r="K36" s="1388"/>
      <c r="L36" s="1388"/>
      <c r="M36" s="1388"/>
    </row>
    <row r="37" spans="3:32" ht="15" customHeight="1">
      <c r="C37" s="1388"/>
      <c r="D37" s="1388"/>
      <c r="E37" s="1388"/>
      <c r="F37" s="1388"/>
      <c r="G37" s="1388"/>
      <c r="H37" s="1388"/>
      <c r="I37" s="1388"/>
      <c r="J37" s="1388"/>
      <c r="K37" s="1388"/>
      <c r="L37" s="1388"/>
      <c r="M37" s="1388"/>
    </row>
    <row r="38" spans="3:32" ht="15" customHeight="1">
      <c r="C38" s="1388"/>
      <c r="D38" s="1388"/>
      <c r="E38" s="1388"/>
      <c r="F38" s="1388"/>
      <c r="G38" s="1388"/>
      <c r="H38" s="1388"/>
      <c r="I38" s="1388"/>
      <c r="J38" s="1388"/>
      <c r="K38" s="1388"/>
      <c r="L38" s="1388"/>
      <c r="M38" s="1388"/>
    </row>
    <row r="39" spans="3:32" ht="0.75" customHeight="1">
      <c r="C39" s="1388"/>
      <c r="D39" s="1388"/>
      <c r="E39" s="1388"/>
      <c r="F39" s="1388"/>
      <c r="G39" s="1388"/>
      <c r="H39" s="1388"/>
      <c r="I39" s="1388"/>
      <c r="J39" s="1388"/>
      <c r="K39" s="1388"/>
      <c r="L39" s="1388"/>
      <c r="M39" s="1388"/>
    </row>
    <row r="40" spans="3:32" ht="15" customHeight="1">
      <c r="C40" s="1221" t="s">
        <v>1175</v>
      </c>
      <c r="D40" s="1221"/>
      <c r="E40" s="1221"/>
      <c r="F40" s="1894"/>
      <c r="G40" s="1264">
        <v>2022</v>
      </c>
      <c r="H40" s="1264"/>
      <c r="I40" s="1264"/>
      <c r="J40" s="1264"/>
      <c r="K40" s="1264"/>
      <c r="L40" s="1264"/>
      <c r="M40" s="1264"/>
      <c r="N40" s="1264"/>
      <c r="O40" s="1264">
        <v>2023</v>
      </c>
      <c r="P40" s="1264"/>
      <c r="Q40" s="1264"/>
      <c r="R40" s="1264"/>
      <c r="S40" s="1264"/>
      <c r="T40" s="1264"/>
      <c r="U40" s="1264">
        <v>2024</v>
      </c>
      <c r="V40" s="1264"/>
      <c r="W40" s="1264"/>
      <c r="X40" s="1264"/>
      <c r="Y40" s="1264"/>
      <c r="Z40" s="1264"/>
      <c r="AA40" s="1264">
        <v>2025</v>
      </c>
      <c r="AB40" s="1264"/>
      <c r="AC40" s="1264"/>
      <c r="AD40" s="1264"/>
      <c r="AE40" s="1264"/>
      <c r="AF40" s="1264"/>
    </row>
    <row r="41" spans="3:32" ht="30" customHeight="1">
      <c r="C41" s="1221"/>
      <c r="D41" s="1221"/>
      <c r="E41" s="1221"/>
      <c r="F41" s="1894"/>
      <c r="G41" s="1264" t="s">
        <v>599</v>
      </c>
      <c r="H41" s="1264"/>
      <c r="I41" s="1264" t="s">
        <v>600</v>
      </c>
      <c r="J41" s="1264"/>
      <c r="K41" s="1264" t="s">
        <v>601</v>
      </c>
      <c r="L41" s="1264"/>
      <c r="M41" s="1264" t="s">
        <v>1083</v>
      </c>
      <c r="N41" s="1264"/>
      <c r="O41" s="1264" t="s">
        <v>599</v>
      </c>
      <c r="P41" s="1264"/>
      <c r="Q41" s="1264" t="s">
        <v>601</v>
      </c>
      <c r="R41" s="1264"/>
      <c r="S41" s="1264" t="s">
        <v>1083</v>
      </c>
      <c r="T41" s="1264"/>
      <c r="U41" s="1805" t="s">
        <v>599</v>
      </c>
      <c r="V41" s="1263"/>
      <c r="W41" s="1805" t="s">
        <v>601</v>
      </c>
      <c r="X41" s="1263"/>
      <c r="Y41" s="1805" t="s">
        <v>1083</v>
      </c>
      <c r="Z41" s="1263"/>
      <c r="AA41" s="1805" t="s">
        <v>599</v>
      </c>
      <c r="AB41" s="1263"/>
      <c r="AC41" s="1805" t="s">
        <v>601</v>
      </c>
      <c r="AD41" s="1263"/>
      <c r="AE41" s="1264" t="s">
        <v>1083</v>
      </c>
      <c r="AF41" s="1264"/>
    </row>
    <row r="42" spans="3:32" ht="15">
      <c r="C42" s="1221"/>
      <c r="D42" s="1221"/>
      <c r="E42" s="1221"/>
      <c r="F42" s="1894"/>
      <c r="G42" s="299" t="s">
        <v>1176</v>
      </c>
      <c r="H42" s="299" t="s">
        <v>1177</v>
      </c>
      <c r="I42" s="299" t="s">
        <v>1176</v>
      </c>
      <c r="J42" s="299" t="s">
        <v>1177</v>
      </c>
      <c r="K42" s="299" t="s">
        <v>1176</v>
      </c>
      <c r="L42" s="299" t="s">
        <v>1177</v>
      </c>
      <c r="M42" s="299" t="s">
        <v>1176</v>
      </c>
      <c r="N42" s="299" t="s">
        <v>1177</v>
      </c>
      <c r="O42" s="299" t="s">
        <v>1176</v>
      </c>
      <c r="P42" s="299" t="s">
        <v>1177</v>
      </c>
      <c r="Q42" s="299" t="s">
        <v>1176</v>
      </c>
      <c r="R42" s="299" t="s">
        <v>1177</v>
      </c>
      <c r="S42" s="299" t="s">
        <v>1176</v>
      </c>
      <c r="T42" s="299" t="s">
        <v>1177</v>
      </c>
      <c r="U42" s="299" t="s">
        <v>1176</v>
      </c>
      <c r="V42" s="299" t="s">
        <v>1177</v>
      </c>
      <c r="W42" s="299" t="s">
        <v>1176</v>
      </c>
      <c r="X42" s="299" t="s">
        <v>1177</v>
      </c>
      <c r="Y42" s="299" t="s">
        <v>1176</v>
      </c>
      <c r="Z42" s="299" t="s">
        <v>1177</v>
      </c>
      <c r="AA42" s="299" t="s">
        <v>1176</v>
      </c>
      <c r="AB42" s="299" t="s">
        <v>1177</v>
      </c>
      <c r="AC42" s="299" t="s">
        <v>1176</v>
      </c>
      <c r="AD42" s="299" t="s">
        <v>1177</v>
      </c>
      <c r="AE42" s="299" t="s">
        <v>1176</v>
      </c>
      <c r="AF42" s="299" t="s">
        <v>1177</v>
      </c>
    </row>
    <row r="43" spans="3:32" ht="15">
      <c r="C43" s="1829" t="s">
        <v>1178</v>
      </c>
      <c r="D43" s="1829"/>
      <c r="E43" s="1829"/>
      <c r="F43" s="1829"/>
      <c r="G43" s="1829"/>
      <c r="H43" s="1829"/>
      <c r="I43" s="1829"/>
      <c r="J43" s="1829"/>
      <c r="K43" s="1829"/>
      <c r="L43" s="1829"/>
      <c r="M43" s="1829"/>
      <c r="N43" s="1829"/>
      <c r="O43" s="1829"/>
      <c r="P43" s="1829"/>
      <c r="Q43" s="1829"/>
      <c r="R43" s="1829"/>
      <c r="S43" s="1829"/>
      <c r="T43" s="1829"/>
      <c r="U43" s="1829"/>
      <c r="V43" s="1829"/>
      <c r="W43" s="1829"/>
      <c r="X43" s="1829"/>
      <c r="Y43" s="1829"/>
      <c r="Z43" s="1829"/>
      <c r="AA43" s="1829"/>
      <c r="AB43" s="1829"/>
      <c r="AC43" s="1829"/>
      <c r="AD43" s="1829"/>
      <c r="AE43" s="1829"/>
      <c r="AF43" s="1829"/>
    </row>
    <row r="44" spans="3:32" ht="15">
      <c r="C44" s="1817" t="s">
        <v>1179</v>
      </c>
      <c r="D44" s="1817"/>
      <c r="E44" s="1817"/>
      <c r="F44" s="1818"/>
      <c r="G44" s="928">
        <v>1636</v>
      </c>
      <c r="H44" s="923">
        <v>2895</v>
      </c>
      <c r="I44" s="923">
        <v>0</v>
      </c>
      <c r="J44" s="923">
        <v>0</v>
      </c>
      <c r="K44" s="923">
        <v>0</v>
      </c>
      <c r="L44" s="923">
        <v>2</v>
      </c>
      <c r="M44" s="924">
        <v>1636</v>
      </c>
      <c r="N44" s="925">
        <v>2897</v>
      </c>
      <c r="O44" s="290">
        <v>1250</v>
      </c>
      <c r="P44" s="921">
        <v>48</v>
      </c>
      <c r="Q44" s="921">
        <v>0</v>
      </c>
      <c r="R44" s="921">
        <v>0</v>
      </c>
      <c r="S44" s="922">
        <v>1250</v>
      </c>
      <c r="T44" s="927">
        <v>48</v>
      </c>
      <c r="U44" s="923">
        <v>1534.91</v>
      </c>
      <c r="V44" s="923">
        <v>0</v>
      </c>
      <c r="W44" s="923">
        <v>0</v>
      </c>
      <c r="X44" s="923">
        <v>0</v>
      </c>
      <c r="Y44" s="924">
        <f t="shared" ref="Y44:Z46" si="0">U44+W44</f>
        <v>1534.91</v>
      </c>
      <c r="Z44" s="925">
        <f t="shared" si="0"/>
        <v>0</v>
      </c>
      <c r="AA44" s="921">
        <v>0</v>
      </c>
      <c r="AB44" s="921">
        <v>0</v>
      </c>
      <c r="AC44" s="921">
        <v>0</v>
      </c>
      <c r="AD44" s="921">
        <v>0</v>
      </c>
      <c r="AE44" s="922">
        <f>AA44+AC44</f>
        <v>0</v>
      </c>
      <c r="AF44" s="922">
        <f t="shared" ref="AE44:AF51" si="1">AB44+AD44</f>
        <v>0</v>
      </c>
    </row>
    <row r="45" spans="3:32" ht="15">
      <c r="C45" s="1817" t="s">
        <v>1180</v>
      </c>
      <c r="D45" s="1817"/>
      <c r="E45" s="1817"/>
      <c r="F45" s="1818"/>
      <c r="G45" s="928">
        <v>0</v>
      </c>
      <c r="H45" s="923">
        <v>1546</v>
      </c>
      <c r="I45" s="923">
        <v>0</v>
      </c>
      <c r="J45" s="923">
        <v>0</v>
      </c>
      <c r="K45" s="923">
        <v>0</v>
      </c>
      <c r="L45" s="923">
        <v>0</v>
      </c>
      <c r="M45" s="924">
        <v>0</v>
      </c>
      <c r="N45" s="925">
        <v>1546</v>
      </c>
      <c r="O45" s="290">
        <v>0</v>
      </c>
      <c r="P45" s="921">
        <v>1373</v>
      </c>
      <c r="Q45" s="921">
        <v>0</v>
      </c>
      <c r="R45" s="921">
        <v>0</v>
      </c>
      <c r="S45" s="922">
        <v>0</v>
      </c>
      <c r="T45" s="927">
        <v>1373</v>
      </c>
      <c r="U45" s="923">
        <v>0</v>
      </c>
      <c r="V45" s="923">
        <v>233.58</v>
      </c>
      <c r="W45" s="923">
        <v>0</v>
      </c>
      <c r="X45" s="923">
        <v>2.1</v>
      </c>
      <c r="Y45" s="924">
        <f t="shared" si="0"/>
        <v>0</v>
      </c>
      <c r="Z45" s="925">
        <f t="shared" si="0"/>
        <v>235.68</v>
      </c>
      <c r="AA45" s="921">
        <v>0</v>
      </c>
      <c r="AB45" s="921">
        <v>148.6</v>
      </c>
      <c r="AC45" s="921">
        <v>0</v>
      </c>
      <c r="AD45" s="921">
        <v>2.02</v>
      </c>
      <c r="AE45" s="922">
        <f t="shared" si="1"/>
        <v>0</v>
      </c>
      <c r="AF45" s="922">
        <f t="shared" si="1"/>
        <v>150.62</v>
      </c>
    </row>
    <row r="46" spans="3:32" ht="15">
      <c r="C46" s="1817" t="s">
        <v>1181</v>
      </c>
      <c r="D46" s="1817"/>
      <c r="E46" s="1817"/>
      <c r="F46" s="1818"/>
      <c r="G46" s="928">
        <v>0</v>
      </c>
      <c r="H46" s="923">
        <v>549</v>
      </c>
      <c r="I46" s="923">
        <v>0</v>
      </c>
      <c r="J46" s="923">
        <v>0</v>
      </c>
      <c r="K46" s="923">
        <v>0</v>
      </c>
      <c r="L46" s="923">
        <v>3</v>
      </c>
      <c r="M46" s="924">
        <v>0</v>
      </c>
      <c r="N46" s="925">
        <v>556</v>
      </c>
      <c r="O46" s="290">
        <v>0</v>
      </c>
      <c r="P46" s="921">
        <v>3028</v>
      </c>
      <c r="Q46" s="921">
        <v>9</v>
      </c>
      <c r="R46" s="921">
        <v>0</v>
      </c>
      <c r="S46" s="922">
        <v>9</v>
      </c>
      <c r="T46" s="927">
        <v>3028</v>
      </c>
      <c r="U46" s="923">
        <v>0.01</v>
      </c>
      <c r="V46" s="923">
        <v>5605.62</v>
      </c>
      <c r="W46" s="923">
        <v>0</v>
      </c>
      <c r="X46" s="923">
        <v>28.87</v>
      </c>
      <c r="Y46" s="924">
        <f t="shared" si="0"/>
        <v>0.01</v>
      </c>
      <c r="Z46" s="925">
        <f t="shared" si="0"/>
        <v>5634.49</v>
      </c>
      <c r="AA46" s="921">
        <v>0</v>
      </c>
      <c r="AB46" s="921">
        <v>5938.55</v>
      </c>
      <c r="AC46" s="921">
        <v>0</v>
      </c>
      <c r="AD46" s="921">
        <v>31.09</v>
      </c>
      <c r="AE46" s="922">
        <f t="shared" si="1"/>
        <v>0</v>
      </c>
      <c r="AF46" s="922">
        <f t="shared" si="1"/>
        <v>5969.64</v>
      </c>
    </row>
    <row r="47" spans="3:32" ht="15">
      <c r="C47" s="1819" t="s">
        <v>1182</v>
      </c>
      <c r="D47" s="1819"/>
      <c r="E47" s="1819"/>
      <c r="F47" s="1820"/>
      <c r="G47" s="929">
        <v>1636</v>
      </c>
      <c r="H47" s="924">
        <v>4990</v>
      </c>
      <c r="I47" s="924">
        <v>0</v>
      </c>
      <c r="J47" s="924">
        <v>0</v>
      </c>
      <c r="K47" s="924">
        <v>0</v>
      </c>
      <c r="L47" s="924">
        <v>5</v>
      </c>
      <c r="M47" s="924">
        <v>1636</v>
      </c>
      <c r="N47" s="925">
        <v>4995</v>
      </c>
      <c r="O47" s="926">
        <v>1250</v>
      </c>
      <c r="P47" s="922">
        <v>4449</v>
      </c>
      <c r="Q47" s="922">
        <v>10</v>
      </c>
      <c r="R47" s="922">
        <v>0</v>
      </c>
      <c r="S47" s="922">
        <v>1260</v>
      </c>
      <c r="T47" s="927">
        <v>4449</v>
      </c>
      <c r="U47" s="924">
        <f>U44+U45+U46</f>
        <v>1534.92</v>
      </c>
      <c r="V47" s="924">
        <f>V44+V45+V46</f>
        <v>5839.2</v>
      </c>
      <c r="W47" s="924">
        <f>W44+W45+W46</f>
        <v>0</v>
      </c>
      <c r="X47" s="924">
        <f>X44+X45+X46</f>
        <v>30.970000000000002</v>
      </c>
      <c r="Y47" s="924">
        <f>Y44+Y45+Y46</f>
        <v>1534.92</v>
      </c>
      <c r="Z47" s="925">
        <f>Z45+Z46+Z44</f>
        <v>5870.17</v>
      </c>
      <c r="AA47" s="1085"/>
      <c r="AB47" s="922">
        <f>SUM(AB44:AB46)</f>
        <v>6087.1500000000005</v>
      </c>
      <c r="AC47" s="922">
        <f>SUM(AC44:AC46)</f>
        <v>0</v>
      </c>
      <c r="AD47" s="922">
        <f>SUM(AD44:AD46)</f>
        <v>33.11</v>
      </c>
      <c r="AE47" s="922">
        <f>SUM(AE44:AE46)</f>
        <v>0</v>
      </c>
      <c r="AF47" s="922">
        <f t="shared" si="1"/>
        <v>6120.26</v>
      </c>
    </row>
    <row r="48" spans="3:32" ht="15" customHeight="1">
      <c r="C48" s="1830" t="s">
        <v>1183</v>
      </c>
      <c r="D48" s="1830"/>
      <c r="E48" s="1830"/>
      <c r="F48" s="1830"/>
      <c r="G48" s="1830"/>
      <c r="H48" s="1830"/>
      <c r="I48" s="1830"/>
      <c r="J48" s="1830"/>
      <c r="K48" s="1830"/>
      <c r="L48" s="1830"/>
      <c r="M48" s="1830"/>
      <c r="N48" s="1830"/>
      <c r="O48" s="1830"/>
      <c r="P48" s="1830"/>
      <c r="Q48" s="1830"/>
      <c r="R48" s="1830"/>
      <c r="S48" s="1830"/>
      <c r="T48" s="1830"/>
      <c r="U48" s="1830"/>
      <c r="V48" s="1830"/>
      <c r="W48" s="1830"/>
      <c r="X48" s="1830"/>
      <c r="Y48" s="1830"/>
      <c r="Z48" s="1830"/>
      <c r="AA48" s="1830"/>
      <c r="AB48" s="1830"/>
      <c r="AC48" s="1830"/>
      <c r="AD48" s="1830"/>
      <c r="AE48" s="1830"/>
      <c r="AF48" s="1830"/>
    </row>
    <row r="49" spans="3:32" ht="15">
      <c r="C49" s="1817" t="s">
        <v>1179</v>
      </c>
      <c r="D49" s="1817"/>
      <c r="E49" s="1817"/>
      <c r="F49" s="1818"/>
      <c r="G49" s="928">
        <v>29624</v>
      </c>
      <c r="H49" s="923">
        <v>73</v>
      </c>
      <c r="I49" s="923">
        <v>0</v>
      </c>
      <c r="J49" s="923">
        <v>0</v>
      </c>
      <c r="K49" s="923">
        <v>0</v>
      </c>
      <c r="L49" s="923">
        <v>0</v>
      </c>
      <c r="M49" s="924">
        <v>29624</v>
      </c>
      <c r="N49" s="925">
        <v>73</v>
      </c>
      <c r="O49" s="290">
        <v>2546</v>
      </c>
      <c r="P49" s="921">
        <v>16</v>
      </c>
      <c r="Q49" s="921">
        <v>0</v>
      </c>
      <c r="R49" s="921">
        <v>0</v>
      </c>
      <c r="S49" s="922">
        <v>2546</v>
      </c>
      <c r="T49" s="927">
        <v>16</v>
      </c>
      <c r="U49" s="923">
        <v>26327.83</v>
      </c>
      <c r="V49" s="923">
        <v>11524.03</v>
      </c>
      <c r="W49" s="923">
        <v>0</v>
      </c>
      <c r="X49" s="923">
        <v>0</v>
      </c>
      <c r="Y49" s="924">
        <v>26327.83</v>
      </c>
      <c r="Z49" s="925">
        <v>11524.03</v>
      </c>
      <c r="AA49" s="921">
        <v>2025.4</v>
      </c>
      <c r="AB49" s="921">
        <v>1465.07</v>
      </c>
      <c r="AC49" s="921">
        <v>0</v>
      </c>
      <c r="AD49" s="921">
        <v>0</v>
      </c>
      <c r="AE49" s="922">
        <f t="shared" si="1"/>
        <v>2025.4</v>
      </c>
      <c r="AF49" s="922">
        <f t="shared" si="1"/>
        <v>1465.07</v>
      </c>
    </row>
    <row r="50" spans="3:32" ht="15">
      <c r="C50" s="1817" t="s">
        <v>1180</v>
      </c>
      <c r="D50" s="1817"/>
      <c r="E50" s="1817"/>
      <c r="F50" s="1818"/>
      <c r="G50" s="928">
        <v>0</v>
      </c>
      <c r="H50" s="923">
        <v>40458</v>
      </c>
      <c r="I50" s="923">
        <v>0</v>
      </c>
      <c r="J50" s="923">
        <v>0</v>
      </c>
      <c r="K50" s="923">
        <v>0</v>
      </c>
      <c r="L50" s="923">
        <v>0</v>
      </c>
      <c r="M50" s="924">
        <v>0</v>
      </c>
      <c r="N50" s="925">
        <v>40458</v>
      </c>
      <c r="O50" s="290">
        <v>0</v>
      </c>
      <c r="P50" s="921">
        <v>65655</v>
      </c>
      <c r="Q50" s="921">
        <v>12</v>
      </c>
      <c r="R50" s="921">
        <v>0</v>
      </c>
      <c r="S50" s="922">
        <v>12</v>
      </c>
      <c r="T50" s="927">
        <v>65655</v>
      </c>
      <c r="U50" s="923">
        <v>5.0599999999999996</v>
      </c>
      <c r="V50" s="923">
        <v>72525.2</v>
      </c>
      <c r="W50" s="923">
        <v>0</v>
      </c>
      <c r="X50" s="923">
        <v>55.15</v>
      </c>
      <c r="Y50" s="924">
        <v>5.0599999999999996</v>
      </c>
      <c r="Z50" s="925">
        <v>72580.350000000006</v>
      </c>
      <c r="AA50" s="921">
        <v>0</v>
      </c>
      <c r="AB50" s="921">
        <v>106225.64</v>
      </c>
      <c r="AC50" s="921">
        <v>0</v>
      </c>
      <c r="AD50" s="921">
        <v>11.2</v>
      </c>
      <c r="AE50" s="922">
        <f t="shared" si="1"/>
        <v>0</v>
      </c>
      <c r="AF50" s="922">
        <f t="shared" si="1"/>
        <v>106236.84</v>
      </c>
    </row>
    <row r="51" spans="3:32" ht="15">
      <c r="C51" s="1817" t="s">
        <v>1181</v>
      </c>
      <c r="D51" s="1817"/>
      <c r="E51" s="1817"/>
      <c r="F51" s="1818"/>
      <c r="G51" s="928">
        <v>1</v>
      </c>
      <c r="H51" s="923">
        <v>2964</v>
      </c>
      <c r="I51" s="923">
        <v>0</v>
      </c>
      <c r="J51" s="923">
        <v>0</v>
      </c>
      <c r="K51" s="923">
        <v>0</v>
      </c>
      <c r="L51" s="923">
        <v>0</v>
      </c>
      <c r="M51" s="924">
        <v>1</v>
      </c>
      <c r="N51" s="925">
        <v>2964</v>
      </c>
      <c r="O51" s="290">
        <v>0</v>
      </c>
      <c r="P51" s="921">
        <v>11793</v>
      </c>
      <c r="Q51" s="921">
        <v>30</v>
      </c>
      <c r="R51" s="921">
        <v>0</v>
      </c>
      <c r="S51" s="922">
        <v>30</v>
      </c>
      <c r="T51" s="927">
        <v>11793</v>
      </c>
      <c r="U51" s="923">
        <v>24.66</v>
      </c>
      <c r="V51" s="923">
        <v>32209.77</v>
      </c>
      <c r="W51" s="923">
        <v>0</v>
      </c>
      <c r="X51" s="923">
        <v>25.35</v>
      </c>
      <c r="Y51" s="924">
        <v>24.66</v>
      </c>
      <c r="Z51" s="925">
        <v>32235.119999999999</v>
      </c>
      <c r="AA51" s="921">
        <v>27.56</v>
      </c>
      <c r="AB51" s="921">
        <v>27436.240000000002</v>
      </c>
      <c r="AC51" s="921">
        <v>0</v>
      </c>
      <c r="AD51" s="921">
        <v>75.900000000000006</v>
      </c>
      <c r="AE51" s="922">
        <f t="shared" si="1"/>
        <v>27.56</v>
      </c>
      <c r="AF51" s="922">
        <f t="shared" si="1"/>
        <v>27512.140000000003</v>
      </c>
    </row>
    <row r="52" spans="3:32" ht="15">
      <c r="C52" s="1819" t="s">
        <v>1182</v>
      </c>
      <c r="D52" s="1819"/>
      <c r="E52" s="1819"/>
      <c r="F52" s="1820"/>
      <c r="G52" s="929">
        <v>29625</v>
      </c>
      <c r="H52" s="924">
        <v>43495</v>
      </c>
      <c r="I52" s="924">
        <v>0</v>
      </c>
      <c r="J52" s="924">
        <v>0</v>
      </c>
      <c r="K52" s="924">
        <v>0</v>
      </c>
      <c r="L52" s="924">
        <v>0</v>
      </c>
      <c r="M52" s="924">
        <v>29625</v>
      </c>
      <c r="N52" s="925">
        <v>43495</v>
      </c>
      <c r="O52" s="926">
        <v>2546</v>
      </c>
      <c r="P52" s="922">
        <v>77464</v>
      </c>
      <c r="Q52" s="922">
        <v>42</v>
      </c>
      <c r="R52" s="922">
        <v>0</v>
      </c>
      <c r="S52" s="922">
        <v>2588</v>
      </c>
      <c r="T52" s="927">
        <v>77464</v>
      </c>
      <c r="U52" s="924">
        <f>U49+U50+U51</f>
        <v>26357.550000000003</v>
      </c>
      <c r="V52" s="924">
        <f>V49+V50+V51</f>
        <v>116259</v>
      </c>
      <c r="W52" s="924">
        <f>W49+W50+W51</f>
        <v>0</v>
      </c>
      <c r="X52" s="924">
        <f>X49+X50+X51</f>
        <v>80.5</v>
      </c>
      <c r="Y52" s="924">
        <f>SUM(U52,W52)</f>
        <v>26357.550000000003</v>
      </c>
      <c r="Z52" s="925">
        <f>SUM(V52,X52)</f>
        <v>116339.5</v>
      </c>
      <c r="AA52" s="922">
        <f t="shared" ref="AA52:AF52" si="2">SUM(AA49:AA51)</f>
        <v>2052.96</v>
      </c>
      <c r="AB52" s="922">
        <f t="shared" si="2"/>
        <v>135126.95000000001</v>
      </c>
      <c r="AC52" s="922">
        <f t="shared" si="2"/>
        <v>0</v>
      </c>
      <c r="AD52" s="922">
        <f t="shared" si="2"/>
        <v>87.100000000000009</v>
      </c>
      <c r="AE52" s="922">
        <f t="shared" si="2"/>
        <v>2052.96</v>
      </c>
      <c r="AF52" s="922">
        <f t="shared" si="2"/>
        <v>135214.05000000002</v>
      </c>
    </row>
    <row r="53" spans="3:32" ht="15">
      <c r="C53" s="1819" t="s">
        <v>1184</v>
      </c>
      <c r="D53" s="1819"/>
      <c r="E53" s="1819"/>
      <c r="F53" s="1820"/>
      <c r="G53" s="1831">
        <f>M47+N47+M52+N52</f>
        <v>79751</v>
      </c>
      <c r="H53" s="1832"/>
      <c r="I53" s="1832"/>
      <c r="J53" s="1832"/>
      <c r="K53" s="1832"/>
      <c r="L53" s="1832"/>
      <c r="M53" s="1832"/>
      <c r="N53" s="1833"/>
      <c r="O53" s="1834">
        <f>S47+T47+S52+T52</f>
        <v>85761</v>
      </c>
      <c r="P53" s="1835"/>
      <c r="Q53" s="1835"/>
      <c r="R53" s="1835"/>
      <c r="S53" s="1835"/>
      <c r="T53" s="1836"/>
      <c r="U53" s="1832">
        <f>Y47+Z47+Y52+Z52</f>
        <v>150102.14000000001</v>
      </c>
      <c r="V53" s="1832"/>
      <c r="W53" s="1832"/>
      <c r="X53" s="1832"/>
      <c r="Y53" s="1832"/>
      <c r="Z53" s="1833"/>
      <c r="AA53" s="1827">
        <f>AE47+AF47+AE52+AF52</f>
        <v>143387.27000000002</v>
      </c>
      <c r="AB53" s="1828"/>
      <c r="AC53" s="1828"/>
      <c r="AD53" s="1828"/>
      <c r="AE53" s="1828"/>
      <c r="AF53" s="1828"/>
    </row>
    <row r="54" spans="3:32" ht="29.45" customHeight="1">
      <c r="C54" s="1896" t="s">
        <v>1185</v>
      </c>
      <c r="D54" s="1203"/>
      <c r="E54" s="1203"/>
      <c r="F54" s="1203"/>
      <c r="G54" s="1203"/>
      <c r="H54" s="1203"/>
      <c r="I54" s="1203"/>
      <c r="J54" s="1203"/>
      <c r="K54" s="1203"/>
      <c r="L54" s="1203"/>
      <c r="M54" s="1203"/>
    </row>
    <row r="55" spans="3:32" ht="13.5"/>
    <row r="56" spans="3:32" ht="13.5"/>
    <row r="57" spans="3:32" ht="15.6">
      <c r="C57" s="1684" t="s">
        <v>1186</v>
      </c>
      <c r="D57" s="1245"/>
      <c r="E57" s="1245"/>
      <c r="F57" s="1245"/>
      <c r="G57" s="1245"/>
      <c r="H57" s="1245"/>
      <c r="I57" s="1245"/>
      <c r="J57" s="1245"/>
      <c r="K57" s="1245"/>
      <c r="L57" s="1245"/>
      <c r="M57" s="1245"/>
    </row>
    <row r="58" spans="3:32" ht="15">
      <c r="C58" s="1221" t="s">
        <v>1187</v>
      </c>
      <c r="D58" s="1221"/>
      <c r="E58" s="1221"/>
      <c r="F58" s="1894"/>
      <c r="G58" s="1264">
        <v>2022</v>
      </c>
      <c r="H58" s="1264"/>
      <c r="I58" s="1264"/>
      <c r="J58" s="1264"/>
      <c r="K58" s="1264"/>
      <c r="L58" s="1264"/>
      <c r="M58" s="1264"/>
      <c r="N58" s="1264"/>
      <c r="O58" s="1264">
        <v>2023</v>
      </c>
      <c r="P58" s="1264"/>
      <c r="Q58" s="1264"/>
      <c r="R58" s="1264"/>
      <c r="S58" s="1264"/>
      <c r="T58" s="1264"/>
      <c r="U58" s="1264">
        <v>2024</v>
      </c>
      <c r="V58" s="1264"/>
      <c r="W58" s="1264"/>
      <c r="X58" s="1264"/>
      <c r="Y58" s="1264"/>
      <c r="Z58" s="1264"/>
      <c r="AA58" s="1264">
        <v>2025</v>
      </c>
      <c r="AB58" s="1264"/>
      <c r="AC58" s="1264"/>
      <c r="AD58" s="1264"/>
      <c r="AE58" s="1264"/>
      <c r="AF58" s="1264"/>
    </row>
    <row r="59" spans="3:32" ht="30" customHeight="1">
      <c r="C59" s="1221"/>
      <c r="D59" s="1221"/>
      <c r="E59" s="1221"/>
      <c r="F59" s="1894"/>
      <c r="G59" s="1264" t="s">
        <v>599</v>
      </c>
      <c r="H59" s="1264"/>
      <c r="I59" s="1264" t="s">
        <v>600</v>
      </c>
      <c r="J59" s="1264"/>
      <c r="K59" s="1264" t="s">
        <v>601</v>
      </c>
      <c r="L59" s="1264"/>
      <c r="M59" s="1264" t="s">
        <v>1083</v>
      </c>
      <c r="N59" s="1264"/>
      <c r="O59" s="1264" t="s">
        <v>599</v>
      </c>
      <c r="P59" s="1264"/>
      <c r="Q59" s="1264" t="s">
        <v>601</v>
      </c>
      <c r="R59" s="1264"/>
      <c r="S59" s="1264" t="s">
        <v>1083</v>
      </c>
      <c r="T59" s="1264"/>
      <c r="U59" s="1264" t="s">
        <v>599</v>
      </c>
      <c r="V59" s="1264"/>
      <c r="W59" s="1264" t="s">
        <v>601</v>
      </c>
      <c r="X59" s="1264"/>
      <c r="Y59" s="1805" t="s">
        <v>1083</v>
      </c>
      <c r="Z59" s="1263"/>
      <c r="AA59" s="1264" t="s">
        <v>599</v>
      </c>
      <c r="AB59" s="1264"/>
      <c r="AC59" s="1264" t="s">
        <v>601</v>
      </c>
      <c r="AD59" s="1264"/>
      <c r="AE59" s="1264" t="s">
        <v>1083</v>
      </c>
      <c r="AF59" s="1264"/>
    </row>
    <row r="60" spans="3:32" ht="15">
      <c r="C60" s="1375"/>
      <c r="D60" s="1375"/>
      <c r="E60" s="1375"/>
      <c r="F60" s="1895"/>
      <c r="G60" s="299" t="s">
        <v>1176</v>
      </c>
      <c r="H60" s="299" t="s">
        <v>1177</v>
      </c>
      <c r="I60" s="299" t="s">
        <v>1176</v>
      </c>
      <c r="J60" s="299" t="s">
        <v>1177</v>
      </c>
      <c r="K60" s="299" t="s">
        <v>1176</v>
      </c>
      <c r="L60" s="299" t="s">
        <v>1177</v>
      </c>
      <c r="M60" s="299" t="s">
        <v>1176</v>
      </c>
      <c r="N60" s="299" t="s">
        <v>1177</v>
      </c>
      <c r="O60" s="299" t="s">
        <v>1176</v>
      </c>
      <c r="P60" s="299" t="s">
        <v>1177</v>
      </c>
      <c r="Q60" s="299" t="s">
        <v>1176</v>
      </c>
      <c r="R60" s="299" t="s">
        <v>1177</v>
      </c>
      <c r="S60" s="299" t="s">
        <v>1176</v>
      </c>
      <c r="T60" s="299" t="s">
        <v>1177</v>
      </c>
      <c r="U60" s="299" t="s">
        <v>1176</v>
      </c>
      <c r="V60" s="299" t="s">
        <v>1177</v>
      </c>
      <c r="W60" s="299" t="s">
        <v>1176</v>
      </c>
      <c r="X60" s="299" t="s">
        <v>1177</v>
      </c>
      <c r="Y60" s="299" t="s">
        <v>1176</v>
      </c>
      <c r="Z60" s="299" t="s">
        <v>1177</v>
      </c>
      <c r="AA60" s="299" t="s">
        <v>1176</v>
      </c>
      <c r="AB60" s="299" t="s">
        <v>1177</v>
      </c>
      <c r="AC60" s="299" t="s">
        <v>1176</v>
      </c>
      <c r="AD60" s="299" t="s">
        <v>1177</v>
      </c>
      <c r="AE60" s="299" t="s">
        <v>1176</v>
      </c>
      <c r="AF60" s="299" t="s">
        <v>1177</v>
      </c>
    </row>
    <row r="61" spans="3:32" ht="15">
      <c r="C61" s="1417" t="s">
        <v>1178</v>
      </c>
      <c r="D61" s="1417"/>
      <c r="E61" s="1417"/>
      <c r="F61" s="1417"/>
      <c r="G61" s="1842"/>
      <c r="H61" s="1842"/>
      <c r="I61" s="1842"/>
      <c r="J61" s="1842"/>
      <c r="K61" s="1842"/>
      <c r="L61" s="1842"/>
      <c r="M61" s="1842"/>
      <c r="N61" s="1842"/>
      <c r="O61" s="1842"/>
      <c r="P61" s="1842"/>
      <c r="Q61" s="1842"/>
      <c r="R61" s="1842"/>
      <c r="S61" s="1842"/>
      <c r="T61" s="1842"/>
      <c r="U61" s="1842"/>
      <c r="V61" s="1842"/>
      <c r="W61" s="1842"/>
      <c r="X61" s="1842"/>
      <c r="Y61" s="1842"/>
      <c r="Z61" s="1842"/>
      <c r="AA61" s="1842"/>
      <c r="AB61" s="1842"/>
      <c r="AC61" s="1842"/>
      <c r="AD61" s="1842"/>
      <c r="AE61" s="1842"/>
      <c r="AF61" s="1842"/>
    </row>
    <row r="62" spans="3:32" ht="15">
      <c r="C62" s="1844" t="s">
        <v>1188</v>
      </c>
      <c r="D62" s="1844"/>
      <c r="E62" s="1844"/>
      <c r="F62" s="1845"/>
      <c r="G62" s="930">
        <v>0</v>
      </c>
      <c r="H62" s="931">
        <v>1432</v>
      </c>
      <c r="I62" s="931">
        <v>0</v>
      </c>
      <c r="J62" s="931">
        <v>7</v>
      </c>
      <c r="K62" s="931">
        <v>0</v>
      </c>
      <c r="L62" s="931">
        <v>2</v>
      </c>
      <c r="M62" s="931">
        <v>0</v>
      </c>
      <c r="N62" s="932">
        <v>1441</v>
      </c>
      <c r="O62" s="433">
        <v>0</v>
      </c>
      <c r="P62" s="933">
        <v>0</v>
      </c>
      <c r="Q62" s="933">
        <v>0</v>
      </c>
      <c r="R62" s="933">
        <v>0</v>
      </c>
      <c r="S62" s="933">
        <v>0</v>
      </c>
      <c r="T62" s="934">
        <v>0</v>
      </c>
      <c r="U62" s="930">
        <v>0</v>
      </c>
      <c r="V62" s="931">
        <v>0</v>
      </c>
      <c r="W62" s="931">
        <v>0</v>
      </c>
      <c r="X62" s="931">
        <v>0</v>
      </c>
      <c r="Y62" s="935">
        <v>0</v>
      </c>
      <c r="Z62" s="936">
        <v>0</v>
      </c>
      <c r="AA62" s="124">
        <v>0</v>
      </c>
      <c r="AB62" s="124">
        <v>0</v>
      </c>
      <c r="AC62" s="124">
        <v>0</v>
      </c>
      <c r="AD62" s="124">
        <v>0</v>
      </c>
      <c r="AE62" s="200">
        <f>AA62+AC62</f>
        <v>0</v>
      </c>
      <c r="AF62" s="200">
        <f>AB62+AD62</f>
        <v>0</v>
      </c>
    </row>
    <row r="63" spans="3:32" ht="34.5" customHeight="1">
      <c r="C63" s="1821" t="s">
        <v>1189</v>
      </c>
      <c r="D63" s="1821"/>
      <c r="E63" s="1821"/>
      <c r="F63" s="1822"/>
      <c r="G63" s="207">
        <v>0</v>
      </c>
      <c r="H63" s="29">
        <v>1</v>
      </c>
      <c r="I63" s="29">
        <v>0</v>
      </c>
      <c r="J63" s="29">
        <v>0</v>
      </c>
      <c r="K63" s="29">
        <v>0</v>
      </c>
      <c r="L63" s="29">
        <v>0</v>
      </c>
      <c r="M63" s="29">
        <v>0</v>
      </c>
      <c r="N63" s="937">
        <v>1</v>
      </c>
      <c r="O63" s="128">
        <v>0</v>
      </c>
      <c r="P63" s="121">
        <v>0</v>
      </c>
      <c r="Q63" s="121">
        <v>0</v>
      </c>
      <c r="R63" s="121">
        <v>0</v>
      </c>
      <c r="S63" s="121">
        <v>0</v>
      </c>
      <c r="T63" s="283">
        <v>1</v>
      </c>
      <c r="U63" s="207">
        <v>0</v>
      </c>
      <c r="V63" s="29">
        <v>3.6</v>
      </c>
      <c r="W63" s="29">
        <v>0</v>
      </c>
      <c r="X63" s="29">
        <v>0</v>
      </c>
      <c r="Y63" s="938">
        <v>0</v>
      </c>
      <c r="Z63" s="939">
        <v>3.6</v>
      </c>
      <c r="AA63" s="121">
        <v>0</v>
      </c>
      <c r="AB63" s="1086">
        <v>0.34</v>
      </c>
      <c r="AC63" s="121">
        <v>0</v>
      </c>
      <c r="AD63" s="121">
        <v>0</v>
      </c>
      <c r="AE63" s="122">
        <f>AA63+AC63</f>
        <v>0</v>
      </c>
      <c r="AF63" s="1087">
        <f>AB63+AD63</f>
        <v>0.34</v>
      </c>
    </row>
    <row r="64" spans="3:32" ht="15">
      <c r="C64" s="1821" t="s">
        <v>1190</v>
      </c>
      <c r="D64" s="1821"/>
      <c r="E64" s="1821"/>
      <c r="F64" s="1822"/>
      <c r="G64" s="205">
        <v>0</v>
      </c>
      <c r="H64" s="26">
        <v>14</v>
      </c>
      <c r="I64" s="26">
        <v>0</v>
      </c>
      <c r="J64" s="26">
        <v>0</v>
      </c>
      <c r="K64" s="26">
        <v>0</v>
      </c>
      <c r="L64" s="26">
        <v>0</v>
      </c>
      <c r="M64" s="26">
        <v>0</v>
      </c>
      <c r="N64" s="940">
        <v>14</v>
      </c>
      <c r="O64" s="127">
        <v>0</v>
      </c>
      <c r="P64" s="124">
        <v>2</v>
      </c>
      <c r="Q64" s="124">
        <v>0</v>
      </c>
      <c r="R64" s="124">
        <v>1</v>
      </c>
      <c r="S64" s="124">
        <v>0</v>
      </c>
      <c r="T64" s="306">
        <v>3</v>
      </c>
      <c r="U64" s="205">
        <v>0</v>
      </c>
      <c r="V64" s="26">
        <v>0</v>
      </c>
      <c r="W64" s="26">
        <v>0</v>
      </c>
      <c r="X64" s="26">
        <v>0</v>
      </c>
      <c r="Y64" s="195">
        <v>0</v>
      </c>
      <c r="Z64" s="941">
        <v>0</v>
      </c>
      <c r="AA64" s="124">
        <v>0</v>
      </c>
      <c r="AB64" s="952">
        <v>1.55</v>
      </c>
      <c r="AC64" s="124">
        <v>0</v>
      </c>
      <c r="AD64" s="124">
        <v>0</v>
      </c>
      <c r="AE64" s="200">
        <v>0</v>
      </c>
      <c r="AF64" s="953">
        <v>1.55</v>
      </c>
    </row>
    <row r="65" spans="3:32" ht="15">
      <c r="C65" s="1821" t="s">
        <v>1191</v>
      </c>
      <c r="D65" s="1821"/>
      <c r="E65" s="1821"/>
      <c r="F65" s="1822"/>
      <c r="G65" s="207">
        <v>0</v>
      </c>
      <c r="H65" s="29">
        <v>2239</v>
      </c>
      <c r="I65" s="29">
        <v>0</v>
      </c>
      <c r="J65" s="29">
        <v>3</v>
      </c>
      <c r="K65" s="29">
        <v>0</v>
      </c>
      <c r="L65" s="29">
        <v>24</v>
      </c>
      <c r="M65" s="29">
        <v>0</v>
      </c>
      <c r="N65" s="937">
        <v>2265</v>
      </c>
      <c r="O65" s="128">
        <v>0</v>
      </c>
      <c r="P65" s="121">
        <v>1720</v>
      </c>
      <c r="Q65" s="121">
        <v>0</v>
      </c>
      <c r="R65" s="121">
        <v>11</v>
      </c>
      <c r="S65" s="121">
        <v>0</v>
      </c>
      <c r="T65" s="283">
        <v>1731</v>
      </c>
      <c r="U65" s="207">
        <v>0</v>
      </c>
      <c r="V65" s="29">
        <v>0</v>
      </c>
      <c r="W65" s="29">
        <v>0</v>
      </c>
      <c r="X65" s="29">
        <v>0</v>
      </c>
      <c r="Y65" s="938">
        <v>0</v>
      </c>
      <c r="Z65" s="939">
        <v>0</v>
      </c>
      <c r="AA65" s="121">
        <v>0</v>
      </c>
      <c r="AB65" s="121">
        <v>0</v>
      </c>
      <c r="AC65" s="121">
        <v>0</v>
      </c>
      <c r="AD65" s="121">
        <v>0</v>
      </c>
      <c r="AE65" s="122">
        <v>0</v>
      </c>
      <c r="AF65" s="122">
        <v>0</v>
      </c>
    </row>
    <row r="66" spans="3:32" ht="15">
      <c r="C66" s="1823" t="s">
        <v>1182</v>
      </c>
      <c r="D66" s="1823"/>
      <c r="E66" s="1823"/>
      <c r="F66" s="1824"/>
      <c r="G66" s="942">
        <v>0</v>
      </c>
      <c r="H66" s="943">
        <v>3686</v>
      </c>
      <c r="I66" s="943">
        <v>0</v>
      </c>
      <c r="J66" s="943">
        <v>10</v>
      </c>
      <c r="K66" s="943">
        <v>0</v>
      </c>
      <c r="L66" s="943">
        <v>26</v>
      </c>
      <c r="M66" s="943">
        <v>0</v>
      </c>
      <c r="N66" s="944">
        <v>3722</v>
      </c>
      <c r="O66" s="945">
        <v>0</v>
      </c>
      <c r="P66" s="946">
        <v>1722</v>
      </c>
      <c r="Q66" s="946">
        <v>0</v>
      </c>
      <c r="R66" s="946">
        <v>12</v>
      </c>
      <c r="S66" s="946">
        <v>0</v>
      </c>
      <c r="T66" s="947">
        <v>1734</v>
      </c>
      <c r="U66" s="942">
        <f t="shared" ref="U66:AE66" si="3">SUM(U62:U65)</f>
        <v>0</v>
      </c>
      <c r="V66" s="943">
        <f t="shared" si="3"/>
        <v>3.6</v>
      </c>
      <c r="W66" s="943">
        <f t="shared" si="3"/>
        <v>0</v>
      </c>
      <c r="X66" s="943">
        <f t="shared" si="3"/>
        <v>0</v>
      </c>
      <c r="Y66" s="943">
        <f t="shared" si="3"/>
        <v>0</v>
      </c>
      <c r="Z66" s="944">
        <f t="shared" si="3"/>
        <v>3.6</v>
      </c>
      <c r="AA66" s="945">
        <f t="shared" si="3"/>
        <v>0</v>
      </c>
      <c r="AB66" s="1088">
        <f t="shared" si="3"/>
        <v>1.8900000000000001</v>
      </c>
      <c r="AC66" s="946">
        <f t="shared" si="3"/>
        <v>0</v>
      </c>
      <c r="AD66" s="946">
        <f t="shared" si="3"/>
        <v>0</v>
      </c>
      <c r="AE66" s="946">
        <f t="shared" si="3"/>
        <v>0</v>
      </c>
      <c r="AF66" s="1087">
        <f>SUM(AF62:AF65)</f>
        <v>1.8900000000000001</v>
      </c>
    </row>
    <row r="67" spans="3:32" ht="15">
      <c r="C67" s="1843" t="s">
        <v>1183</v>
      </c>
      <c r="D67" s="1843"/>
      <c r="E67" s="1843"/>
      <c r="F67" s="1843"/>
      <c r="G67" s="1843"/>
      <c r="H67" s="1843"/>
      <c r="I67" s="1843"/>
      <c r="J67" s="1843"/>
      <c r="K67" s="1843"/>
      <c r="L67" s="1843"/>
      <c r="M67" s="1843"/>
      <c r="N67" s="1843"/>
      <c r="O67" s="1843"/>
      <c r="P67" s="1843"/>
      <c r="Q67" s="1843"/>
      <c r="R67" s="1843"/>
      <c r="S67" s="1843"/>
      <c r="T67" s="1843"/>
      <c r="U67" s="1843"/>
      <c r="V67" s="1843"/>
      <c r="W67" s="1843"/>
      <c r="X67" s="1843"/>
      <c r="Y67" s="1843"/>
      <c r="Z67" s="1843"/>
      <c r="AA67" s="1843"/>
      <c r="AB67" s="1843"/>
      <c r="AC67" s="1843"/>
      <c r="AD67" s="1843"/>
      <c r="AE67" s="1843"/>
      <c r="AF67" s="1843"/>
    </row>
    <row r="68" spans="3:32" ht="16.5" customHeight="1">
      <c r="C68" s="1844" t="s">
        <v>1188</v>
      </c>
      <c r="D68" s="1844"/>
      <c r="E68" s="1844"/>
      <c r="F68" s="1845"/>
      <c r="G68" s="930">
        <v>0</v>
      </c>
      <c r="H68" s="931">
        <v>15476</v>
      </c>
      <c r="I68" s="931">
        <v>0</v>
      </c>
      <c r="J68" s="931">
        <v>0</v>
      </c>
      <c r="K68" s="931">
        <v>0</v>
      </c>
      <c r="L68" s="931">
        <v>0</v>
      </c>
      <c r="M68" s="931">
        <v>0</v>
      </c>
      <c r="N68" s="932">
        <v>15476</v>
      </c>
      <c r="O68" s="433">
        <v>0</v>
      </c>
      <c r="P68" s="933">
        <v>3</v>
      </c>
      <c r="Q68" s="933">
        <v>0</v>
      </c>
      <c r="R68" s="933">
        <v>0</v>
      </c>
      <c r="S68" s="933">
        <v>0</v>
      </c>
      <c r="T68" s="934">
        <v>3</v>
      </c>
      <c r="U68" s="930">
        <v>0</v>
      </c>
      <c r="V68" s="931">
        <v>0</v>
      </c>
      <c r="W68" s="931">
        <v>0</v>
      </c>
      <c r="X68" s="931">
        <v>0</v>
      </c>
      <c r="Y68" s="935">
        <v>0</v>
      </c>
      <c r="Z68" s="936">
        <v>0</v>
      </c>
      <c r="AA68" s="124">
        <v>0</v>
      </c>
      <c r="AB68" s="124">
        <v>0</v>
      </c>
      <c r="AC68" s="124">
        <v>0</v>
      </c>
      <c r="AD68" s="124">
        <v>0</v>
      </c>
      <c r="AE68" s="200">
        <f t="shared" ref="AE68:AF71" si="4">AA68+AC68</f>
        <v>0</v>
      </c>
      <c r="AF68" s="200">
        <f t="shared" si="4"/>
        <v>0</v>
      </c>
    </row>
    <row r="69" spans="3:32" ht="30" customHeight="1">
      <c r="C69" s="1821" t="s">
        <v>1189</v>
      </c>
      <c r="D69" s="1821"/>
      <c r="E69" s="1821"/>
      <c r="F69" s="1822"/>
      <c r="G69" s="207">
        <v>0</v>
      </c>
      <c r="H69" s="29">
        <v>0</v>
      </c>
      <c r="I69" s="29">
        <v>0</v>
      </c>
      <c r="J69" s="29">
        <v>0</v>
      </c>
      <c r="K69" s="29">
        <v>0</v>
      </c>
      <c r="L69" s="29">
        <v>0</v>
      </c>
      <c r="M69" s="29">
        <v>0</v>
      </c>
      <c r="N69" s="937">
        <v>0</v>
      </c>
      <c r="O69" s="128">
        <v>0</v>
      </c>
      <c r="P69" s="121">
        <v>0</v>
      </c>
      <c r="Q69" s="121">
        <v>0</v>
      </c>
      <c r="R69" s="121">
        <v>0</v>
      </c>
      <c r="S69" s="121">
        <v>0</v>
      </c>
      <c r="T69" s="283">
        <v>0</v>
      </c>
      <c r="U69" s="207">
        <v>0</v>
      </c>
      <c r="V69" s="29">
        <v>0</v>
      </c>
      <c r="W69" s="29">
        <v>0</v>
      </c>
      <c r="X69" s="29">
        <v>0</v>
      </c>
      <c r="Y69" s="938">
        <v>0</v>
      </c>
      <c r="Z69" s="939" t="s">
        <v>1192</v>
      </c>
      <c r="AA69" s="121">
        <v>0</v>
      </c>
      <c r="AB69" s="121">
        <v>0</v>
      </c>
      <c r="AC69" s="121">
        <v>0</v>
      </c>
      <c r="AD69" s="121">
        <v>0</v>
      </c>
      <c r="AE69" s="122">
        <f t="shared" si="4"/>
        <v>0</v>
      </c>
      <c r="AF69" s="122">
        <f t="shared" si="4"/>
        <v>0</v>
      </c>
    </row>
    <row r="70" spans="3:32" ht="15">
      <c r="C70" s="1821" t="s">
        <v>1190</v>
      </c>
      <c r="D70" s="1821"/>
      <c r="E70" s="1821"/>
      <c r="F70" s="1822"/>
      <c r="G70" s="205">
        <v>16</v>
      </c>
      <c r="H70" s="26">
        <v>6620</v>
      </c>
      <c r="I70" s="26">
        <v>29</v>
      </c>
      <c r="J70" s="26">
        <v>0</v>
      </c>
      <c r="K70" s="26">
        <v>0</v>
      </c>
      <c r="L70" s="26">
        <v>594</v>
      </c>
      <c r="M70" s="26">
        <v>45</v>
      </c>
      <c r="N70" s="940">
        <v>7214</v>
      </c>
      <c r="O70" s="127">
        <v>14</v>
      </c>
      <c r="P70" s="124">
        <v>1632</v>
      </c>
      <c r="Q70" s="124">
        <v>0</v>
      </c>
      <c r="R70" s="124">
        <v>294</v>
      </c>
      <c r="S70" s="124">
        <v>14</v>
      </c>
      <c r="T70" s="306">
        <v>1927</v>
      </c>
      <c r="U70" s="205">
        <v>8.09</v>
      </c>
      <c r="V70" s="26">
        <v>269.63</v>
      </c>
      <c r="W70" s="26">
        <v>0</v>
      </c>
      <c r="X70" s="26">
        <v>84.16</v>
      </c>
      <c r="Y70" s="195">
        <v>8.09</v>
      </c>
      <c r="Z70" s="941">
        <v>353.79</v>
      </c>
      <c r="AA70" s="124">
        <v>0</v>
      </c>
      <c r="AB70" s="948">
        <v>10925.4</v>
      </c>
      <c r="AC70" s="121">
        <v>0</v>
      </c>
      <c r="AD70" s="121">
        <v>62.3</v>
      </c>
      <c r="AE70" s="951">
        <f t="shared" si="4"/>
        <v>0</v>
      </c>
      <c r="AF70" s="951">
        <f t="shared" si="4"/>
        <v>10987.699999999999</v>
      </c>
    </row>
    <row r="71" spans="3:32" ht="15">
      <c r="C71" s="1821" t="s">
        <v>1191</v>
      </c>
      <c r="D71" s="1821"/>
      <c r="E71" s="1821"/>
      <c r="F71" s="1822"/>
      <c r="G71" s="207">
        <v>941030</v>
      </c>
      <c r="H71" s="29">
        <v>676667</v>
      </c>
      <c r="I71" s="29">
        <v>0</v>
      </c>
      <c r="J71" s="29">
        <v>0</v>
      </c>
      <c r="K71" s="29">
        <v>0</v>
      </c>
      <c r="L71" s="29">
        <v>798</v>
      </c>
      <c r="M71" s="29">
        <v>941030</v>
      </c>
      <c r="N71" s="937">
        <v>677465</v>
      </c>
      <c r="O71" s="128">
        <v>698765</v>
      </c>
      <c r="P71" s="121">
        <v>613771</v>
      </c>
      <c r="Q71" s="121">
        <v>0</v>
      </c>
      <c r="R71" s="121">
        <v>180</v>
      </c>
      <c r="S71" s="121">
        <v>698765</v>
      </c>
      <c r="T71" s="283">
        <v>613951</v>
      </c>
      <c r="U71" s="207">
        <v>1403650</v>
      </c>
      <c r="V71" s="29" t="s">
        <v>10</v>
      </c>
      <c r="W71" s="29">
        <v>0</v>
      </c>
      <c r="X71" s="29" t="s">
        <v>10</v>
      </c>
      <c r="Y71" s="938">
        <v>1403650</v>
      </c>
      <c r="Z71" s="939">
        <v>0</v>
      </c>
      <c r="AA71" s="1089">
        <v>1240432.56</v>
      </c>
      <c r="AB71" s="121">
        <v>0</v>
      </c>
      <c r="AC71" s="121">
        <v>0</v>
      </c>
      <c r="AD71" s="121">
        <v>0</v>
      </c>
      <c r="AE71" s="954">
        <f t="shared" si="4"/>
        <v>1240432.56</v>
      </c>
      <c r="AF71" s="954">
        <f t="shared" si="4"/>
        <v>0</v>
      </c>
    </row>
    <row r="72" spans="3:32" ht="15">
      <c r="C72" s="1825" t="s">
        <v>1182</v>
      </c>
      <c r="D72" s="1825"/>
      <c r="E72" s="1825"/>
      <c r="F72" s="1826"/>
      <c r="G72" s="949">
        <v>941046</v>
      </c>
      <c r="H72" s="27">
        <v>698762</v>
      </c>
      <c r="I72" s="27">
        <v>29</v>
      </c>
      <c r="J72" s="27">
        <v>0</v>
      </c>
      <c r="K72" s="27">
        <v>0</v>
      </c>
      <c r="L72" s="27">
        <v>1392</v>
      </c>
      <c r="M72" s="27">
        <v>941075</v>
      </c>
      <c r="N72" s="206">
        <v>700154</v>
      </c>
      <c r="O72" s="950">
        <v>698779</v>
      </c>
      <c r="P72" s="200">
        <v>615407</v>
      </c>
      <c r="Q72" s="200">
        <v>0</v>
      </c>
      <c r="R72" s="200">
        <v>474</v>
      </c>
      <c r="S72" s="200">
        <v>698779</v>
      </c>
      <c r="T72" s="125">
        <v>615881</v>
      </c>
      <c r="U72" s="949">
        <f t="shared" ref="U72:Z72" si="5">SUM(U68:U71)</f>
        <v>1403658.09</v>
      </c>
      <c r="V72" s="27">
        <f t="shared" si="5"/>
        <v>269.63</v>
      </c>
      <c r="W72" s="27">
        <f t="shared" si="5"/>
        <v>0</v>
      </c>
      <c r="X72" s="27">
        <f t="shared" si="5"/>
        <v>84.16</v>
      </c>
      <c r="Y72" s="27">
        <f t="shared" si="5"/>
        <v>1403658.09</v>
      </c>
      <c r="Z72" s="206">
        <f t="shared" si="5"/>
        <v>353.79</v>
      </c>
      <c r="AA72" s="951">
        <f t="shared" ref="AA72:AF72" si="6">SUM(AA68:AA71)</f>
        <v>1240432.56</v>
      </c>
      <c r="AB72" s="951">
        <f t="shared" si="6"/>
        <v>10925.4</v>
      </c>
      <c r="AC72" s="121">
        <f t="shared" si="6"/>
        <v>0</v>
      </c>
      <c r="AD72" s="121">
        <f t="shared" si="6"/>
        <v>62.3</v>
      </c>
      <c r="AE72" s="951">
        <f t="shared" si="6"/>
        <v>1240432.56</v>
      </c>
      <c r="AF72" s="951">
        <f t="shared" si="6"/>
        <v>10987.699999999999</v>
      </c>
    </row>
    <row r="73" spans="3:32" ht="15">
      <c r="C73" s="1825" t="s">
        <v>1193</v>
      </c>
      <c r="D73" s="1825"/>
      <c r="E73" s="1825"/>
      <c r="F73" s="1826"/>
      <c r="G73" s="1831">
        <v>1644951</v>
      </c>
      <c r="H73" s="1832"/>
      <c r="I73" s="1832"/>
      <c r="J73" s="1832"/>
      <c r="K73" s="1832"/>
      <c r="L73" s="1832"/>
      <c r="M73" s="1832"/>
      <c r="N73" s="1833"/>
      <c r="O73" s="1834">
        <v>1316394</v>
      </c>
      <c r="P73" s="1835"/>
      <c r="Q73" s="1835"/>
      <c r="R73" s="1835"/>
      <c r="S73" s="1835"/>
      <c r="T73" s="1836"/>
      <c r="U73" s="1831">
        <f>SUM(U72:X72)+Z66+Y66</f>
        <v>1404015.48</v>
      </c>
      <c r="V73" s="1832"/>
      <c r="W73" s="1832"/>
      <c r="X73" s="1832"/>
      <c r="Y73" s="1832"/>
      <c r="Z73" s="1833"/>
      <c r="AA73" s="1835">
        <f>AE66+AF66+AE72+AF72</f>
        <v>1251422.1499999999</v>
      </c>
      <c r="AB73" s="1835"/>
      <c r="AC73" s="1835"/>
      <c r="AD73" s="1835"/>
      <c r="AE73" s="1835"/>
      <c r="AF73" s="1835"/>
    </row>
    <row r="74" spans="3:32" ht="27.6" customHeight="1">
      <c r="C74" s="1896" t="s">
        <v>1185</v>
      </c>
      <c r="D74" s="1203"/>
      <c r="E74" s="1203"/>
      <c r="F74" s="1203"/>
      <c r="G74" s="1203"/>
      <c r="H74" s="1203"/>
      <c r="I74" s="1203"/>
      <c r="J74" s="1203"/>
      <c r="K74" s="1203"/>
      <c r="L74" s="1203"/>
      <c r="M74" s="1203"/>
      <c r="N74" s="27"/>
    </row>
    <row r="75" spans="3:32" ht="13.5"/>
    <row r="76" spans="3:32" ht="13.5"/>
    <row r="77" spans="3:32" ht="15.6">
      <c r="C77" s="1525" t="s">
        <v>1194</v>
      </c>
      <c r="D77" s="1526"/>
      <c r="E77" s="1526"/>
      <c r="F77" s="1526"/>
      <c r="G77" s="1526"/>
      <c r="H77" s="1526"/>
      <c r="I77" s="1526"/>
      <c r="J77" s="1526"/>
      <c r="K77" s="1526"/>
      <c r="L77" s="1526"/>
      <c r="M77" s="1526"/>
    </row>
    <row r="78" spans="3:32" ht="30.75" customHeight="1">
      <c r="C78" s="1662" t="s">
        <v>1195</v>
      </c>
      <c r="D78" s="1662"/>
      <c r="E78" s="1662"/>
      <c r="F78" s="1662"/>
      <c r="G78" s="1662"/>
      <c r="H78" s="1662"/>
      <c r="I78" s="1662"/>
      <c r="J78" s="1662"/>
      <c r="K78" s="1662"/>
      <c r="L78" s="1662"/>
      <c r="M78" s="1662"/>
      <c r="N78" s="1662"/>
    </row>
    <row r="79" spans="3:32" ht="15">
      <c r="C79" s="1884" t="s">
        <v>296</v>
      </c>
      <c r="D79" s="1885"/>
      <c r="E79" s="1885"/>
      <c r="F79" s="1885"/>
      <c r="G79" s="1837">
        <v>2022</v>
      </c>
      <c r="H79" s="1838"/>
      <c r="I79" s="1837">
        <v>2023</v>
      </c>
      <c r="J79" s="1838"/>
      <c r="K79" s="1837">
        <v>2024</v>
      </c>
      <c r="L79" s="1838"/>
      <c r="M79" s="1837">
        <v>2025</v>
      </c>
      <c r="N79" s="1838"/>
      <c r="O79" s="1837" t="s">
        <v>1196</v>
      </c>
      <c r="P79" s="1838"/>
    </row>
    <row r="80" spans="3:32" ht="15">
      <c r="C80" s="1387" t="s">
        <v>1197</v>
      </c>
      <c r="D80" s="1387"/>
      <c r="E80" s="1387"/>
      <c r="F80" s="1661"/>
      <c r="G80" s="1841">
        <v>76234.7</v>
      </c>
      <c r="H80" s="1841"/>
      <c r="I80" s="1839">
        <v>70900</v>
      </c>
      <c r="J80" s="1840"/>
      <c r="K80" s="1841">
        <v>153567.20000000001</v>
      </c>
      <c r="L80" s="1841"/>
      <c r="M80" s="1839">
        <v>109877.93</v>
      </c>
      <c r="N80" s="1840"/>
      <c r="O80" s="1869"/>
      <c r="P80" s="1870"/>
    </row>
    <row r="81" spans="3:16" ht="15">
      <c r="C81" s="1387" t="s">
        <v>1198</v>
      </c>
      <c r="D81" s="1387"/>
      <c r="E81" s="1387"/>
      <c r="F81" s="1661"/>
      <c r="G81" s="1871">
        <v>1724701.8</v>
      </c>
      <c r="H81" s="1871"/>
      <c r="I81" s="1873">
        <v>1402155</v>
      </c>
      <c r="J81" s="1874"/>
      <c r="K81" s="1871">
        <v>640155.6</v>
      </c>
      <c r="L81" s="1871"/>
      <c r="M81" s="1873">
        <f>SUM(M82:N87)</f>
        <v>1284931.49</v>
      </c>
      <c r="N81" s="1874"/>
      <c r="O81" s="1869"/>
      <c r="P81" s="1870"/>
    </row>
    <row r="82" spans="3:16" ht="15">
      <c r="C82" s="1387" t="s">
        <v>1199</v>
      </c>
      <c r="D82" s="1387"/>
      <c r="E82" s="1387"/>
      <c r="F82" s="1661"/>
      <c r="G82" s="1871">
        <v>7272.3</v>
      </c>
      <c r="H82" s="1871"/>
      <c r="I82" s="1873">
        <v>1944</v>
      </c>
      <c r="J82" s="1874"/>
      <c r="K82" s="1871">
        <v>361.8</v>
      </c>
      <c r="L82" s="1871"/>
      <c r="M82" s="1873">
        <v>10989.25</v>
      </c>
      <c r="N82" s="1874"/>
      <c r="O82" s="1869"/>
      <c r="P82" s="1870"/>
    </row>
    <row r="83" spans="3:16" ht="32.25" customHeight="1">
      <c r="C83" s="1387" t="s">
        <v>1200</v>
      </c>
      <c r="D83" s="1387"/>
      <c r="E83" s="1387"/>
      <c r="F83" s="1661"/>
      <c r="G83" s="1871">
        <v>16917.099999999999</v>
      </c>
      <c r="H83" s="1871"/>
      <c r="I83" s="1873">
        <v>3</v>
      </c>
      <c r="J83" s="1874"/>
      <c r="K83" s="1871">
        <v>0</v>
      </c>
      <c r="L83" s="1871"/>
      <c r="M83" s="1873">
        <v>0</v>
      </c>
      <c r="N83" s="1874"/>
      <c r="O83" s="1869"/>
      <c r="P83" s="1870"/>
    </row>
    <row r="84" spans="3:16" ht="33" customHeight="1">
      <c r="C84" s="1387" t="s">
        <v>1201</v>
      </c>
      <c r="D84" s="1387"/>
      <c r="E84" s="1387"/>
      <c r="F84" s="1661"/>
      <c r="G84" s="1877">
        <v>1.4</v>
      </c>
      <c r="H84" s="1877"/>
      <c r="I84" s="1875">
        <v>1</v>
      </c>
      <c r="J84" s="1876"/>
      <c r="K84" s="1877">
        <v>3.62</v>
      </c>
      <c r="L84" s="1877"/>
      <c r="M84" s="1875">
        <v>0.34</v>
      </c>
      <c r="N84" s="1876"/>
      <c r="O84" s="1869"/>
      <c r="P84" s="1870"/>
    </row>
    <row r="85" spans="3:16" ht="33" customHeight="1">
      <c r="C85" s="1872" t="s">
        <v>1202</v>
      </c>
      <c r="D85" s="1387"/>
      <c r="E85" s="1387"/>
      <c r="F85" s="1661"/>
      <c r="G85" s="1890" t="s">
        <v>307</v>
      </c>
      <c r="H85" s="1891"/>
      <c r="I85" s="1875" t="s">
        <v>307</v>
      </c>
      <c r="J85" s="1876"/>
      <c r="K85" s="1890" t="s">
        <v>307</v>
      </c>
      <c r="L85" s="1891"/>
      <c r="M85" s="1886">
        <v>447975</v>
      </c>
      <c r="N85" s="1887"/>
      <c r="O85" s="1888">
        <v>540697</v>
      </c>
      <c r="P85" s="1889"/>
    </row>
    <row r="86" spans="3:16" ht="15">
      <c r="C86" s="1387" t="s">
        <v>1203</v>
      </c>
      <c r="D86" s="1387"/>
      <c r="E86" s="1387"/>
      <c r="F86" s="1661"/>
      <c r="G86" s="1871">
        <v>1620759.9</v>
      </c>
      <c r="H86" s="1871"/>
      <c r="I86" s="1873">
        <v>1314447</v>
      </c>
      <c r="J86" s="1874"/>
      <c r="K86" s="1871">
        <v>639790.1</v>
      </c>
      <c r="L86" s="1871"/>
      <c r="M86" s="1873">
        <v>825966.9</v>
      </c>
      <c r="N86" s="1874"/>
      <c r="O86" s="1869"/>
      <c r="P86" s="1870"/>
    </row>
    <row r="87" spans="3:16" ht="35.25" customHeight="1">
      <c r="C87" s="1387" t="s">
        <v>1204</v>
      </c>
      <c r="D87" s="1387"/>
      <c r="E87" s="1387"/>
      <c r="F87" s="1661"/>
      <c r="G87" s="1871">
        <v>79751.100000000006</v>
      </c>
      <c r="H87" s="1871"/>
      <c r="I87" s="1873">
        <v>85760</v>
      </c>
      <c r="J87" s="1874"/>
      <c r="K87" s="1871">
        <v>0</v>
      </c>
      <c r="L87" s="1871"/>
      <c r="M87" s="1873">
        <v>0</v>
      </c>
      <c r="N87" s="1874"/>
      <c r="O87" s="1869"/>
      <c r="P87" s="1870"/>
    </row>
    <row r="88" spans="3:16" ht="29.25" customHeight="1">
      <c r="C88" s="1387" t="s">
        <v>885</v>
      </c>
      <c r="D88" s="1387"/>
      <c r="E88" s="1387"/>
      <c r="F88" s="1661"/>
      <c r="G88" s="1882">
        <v>1</v>
      </c>
      <c r="H88" s="1882"/>
      <c r="I88" s="1880">
        <v>1</v>
      </c>
      <c r="J88" s="1881"/>
      <c r="K88" s="1882">
        <v>1</v>
      </c>
      <c r="L88" s="1882"/>
      <c r="M88" s="1880">
        <v>1</v>
      </c>
      <c r="N88" s="1881"/>
      <c r="O88" s="1869"/>
      <c r="P88" s="1870"/>
    </row>
    <row r="89" spans="3:16" ht="69" customHeight="1">
      <c r="C89" s="1883" t="s">
        <v>1205</v>
      </c>
      <c r="D89" s="1883"/>
      <c r="E89" s="1883"/>
      <c r="F89" s="1883"/>
      <c r="G89" s="1883"/>
      <c r="H89" s="1883"/>
      <c r="I89" s="1883"/>
      <c r="J89" s="1883"/>
      <c r="K89" s="1883"/>
      <c r="L89" s="1883"/>
      <c r="M89" s="1883"/>
    </row>
    <row r="90" spans="3:16" ht="13.5"/>
    <row r="91" spans="3:16" ht="13.5"/>
    <row r="92" spans="3:16" ht="15.6" customHeight="1">
      <c r="C92" s="1892" t="s">
        <v>1206</v>
      </c>
      <c r="D92" s="1893"/>
      <c r="E92" s="1893"/>
      <c r="F92" s="1893"/>
      <c r="G92" s="1893"/>
      <c r="H92" s="1893"/>
      <c r="I92" s="1893"/>
      <c r="J92" s="1893"/>
      <c r="K92" s="1893"/>
      <c r="L92" s="1893"/>
      <c r="M92" s="1893"/>
    </row>
    <row r="93" spans="3:16" ht="15">
      <c r="C93" s="1902" t="s">
        <v>1207</v>
      </c>
      <c r="D93" s="1903"/>
      <c r="E93" s="1903"/>
      <c r="F93" s="1903"/>
      <c r="G93" s="1903"/>
      <c r="H93" s="1906" t="s">
        <v>1208</v>
      </c>
      <c r="I93" s="1907"/>
      <c r="J93" s="298">
        <v>2022</v>
      </c>
      <c r="K93" s="298">
        <v>2023</v>
      </c>
      <c r="L93" s="298">
        <v>2024</v>
      </c>
      <c r="M93" s="298">
        <v>2025</v>
      </c>
    </row>
    <row r="94" spans="3:16" ht="15">
      <c r="C94" s="1904" t="s">
        <v>1209</v>
      </c>
      <c r="D94" s="1904"/>
      <c r="E94" s="1904"/>
      <c r="F94" s="1904"/>
      <c r="G94" s="1905"/>
      <c r="H94" s="1897" t="s">
        <v>1210</v>
      </c>
      <c r="I94" s="1898"/>
      <c r="J94" s="1049" t="s">
        <v>386</v>
      </c>
      <c r="K94" s="1052" t="s">
        <v>386</v>
      </c>
      <c r="L94" s="1055" t="s">
        <v>386</v>
      </c>
      <c r="M94" s="1058" t="s">
        <v>386</v>
      </c>
    </row>
    <row r="95" spans="3:16" ht="15" customHeight="1">
      <c r="C95" s="1387" t="s">
        <v>1211</v>
      </c>
      <c r="D95" s="1387"/>
      <c r="E95" s="1387"/>
      <c r="F95" s="1387"/>
      <c r="G95" s="1661"/>
      <c r="H95" s="1897"/>
      <c r="I95" s="1898"/>
      <c r="J95" s="1050">
        <v>1.5880000000000001</v>
      </c>
      <c r="K95" s="1053">
        <v>1.276</v>
      </c>
      <c r="L95" s="1056">
        <v>0.77800000000000002</v>
      </c>
      <c r="M95" s="1059">
        <v>0.68522000000000005</v>
      </c>
    </row>
    <row r="96" spans="3:16" ht="15" customHeight="1">
      <c r="C96" s="1387" t="s">
        <v>1212</v>
      </c>
      <c r="D96" s="1387"/>
      <c r="E96" s="1387"/>
      <c r="F96" s="1387"/>
      <c r="G96" s="1661"/>
      <c r="H96" s="1897"/>
      <c r="I96" s="1898"/>
      <c r="J96" s="1049">
        <v>0</v>
      </c>
      <c r="K96" s="1052">
        <v>0</v>
      </c>
      <c r="L96" s="1055">
        <v>0</v>
      </c>
      <c r="M96" s="1058">
        <v>0</v>
      </c>
    </row>
    <row r="97" spans="3:13" ht="15" customHeight="1">
      <c r="C97" s="1387" t="s">
        <v>1213</v>
      </c>
      <c r="D97" s="1387"/>
      <c r="E97" s="1387"/>
      <c r="F97" s="1387"/>
      <c r="G97" s="1661"/>
      <c r="H97" s="1899"/>
      <c r="I97" s="1900"/>
      <c r="J97" s="1050">
        <f>J95-J96</f>
        <v>1.5880000000000001</v>
      </c>
      <c r="K97" s="1053">
        <f>K95-K96</f>
        <v>1.276</v>
      </c>
      <c r="L97" s="1056">
        <f>L95-L96</f>
        <v>0.77800000000000002</v>
      </c>
      <c r="M97" s="1059">
        <f>M95-M96</f>
        <v>0.68522000000000005</v>
      </c>
    </row>
    <row r="98" spans="3:13" ht="15" customHeight="1">
      <c r="C98" s="1387" t="s">
        <v>885</v>
      </c>
      <c r="D98" s="1387"/>
      <c r="E98" s="1387"/>
      <c r="F98" s="1387"/>
      <c r="G98" s="1661"/>
      <c r="H98" s="1878" t="s">
        <v>1214</v>
      </c>
      <c r="I98" s="1879"/>
      <c r="J98" s="1051">
        <v>1</v>
      </c>
      <c r="K98" s="1054">
        <v>1</v>
      </c>
      <c r="L98" s="1057">
        <v>1</v>
      </c>
      <c r="M98" s="1060">
        <v>1</v>
      </c>
    </row>
    <row r="99" spans="3:13" ht="58.5" customHeight="1">
      <c r="C99" s="1901" t="s">
        <v>1215</v>
      </c>
      <c r="D99" s="1901"/>
      <c r="E99" s="1901"/>
      <c r="F99" s="1901"/>
      <c r="G99" s="1901"/>
      <c r="H99" s="1901"/>
      <c r="I99" s="1901"/>
      <c r="J99" s="1901"/>
      <c r="K99" s="1901"/>
      <c r="L99" s="1901"/>
      <c r="M99" s="1901"/>
    </row>
    <row r="100" spans="3:13" ht="13.5"/>
    <row r="101" spans="3:13" ht="13.5"/>
    <row r="102" spans="3:13" ht="33" customHeight="1">
      <c r="C102" s="1624" t="s">
        <v>1216</v>
      </c>
      <c r="D102" s="1241"/>
      <c r="E102" s="1241"/>
      <c r="F102" s="1241"/>
      <c r="G102" s="1241"/>
      <c r="H102" s="1241"/>
      <c r="I102" s="1241"/>
      <c r="J102" s="1241"/>
      <c r="K102" s="1241"/>
      <c r="L102" s="1241"/>
      <c r="M102" s="1241"/>
    </row>
    <row r="103" spans="3:13" ht="15" customHeight="1">
      <c r="C103" s="1388" t="s">
        <v>1217</v>
      </c>
      <c r="D103" s="1388"/>
      <c r="E103" s="1388"/>
      <c r="F103" s="1388"/>
      <c r="G103" s="1388"/>
      <c r="H103" s="1388"/>
      <c r="I103" s="1388"/>
      <c r="J103" s="1388"/>
      <c r="K103" s="1388"/>
      <c r="L103" s="1388"/>
      <c r="M103" s="1388"/>
    </row>
    <row r="104" spans="3:13" ht="14.25" customHeight="1">
      <c r="C104" s="1388"/>
      <c r="D104" s="1388"/>
      <c r="E104" s="1388"/>
      <c r="F104" s="1388"/>
      <c r="G104" s="1388"/>
      <c r="H104" s="1388"/>
      <c r="I104" s="1388"/>
      <c r="J104" s="1388"/>
      <c r="K104" s="1388"/>
      <c r="L104" s="1388"/>
      <c r="M104" s="1388"/>
    </row>
    <row r="105" spans="3:13" ht="14.25" customHeight="1">
      <c r="C105" s="1388"/>
      <c r="D105" s="1388"/>
      <c r="E105" s="1388"/>
      <c r="F105" s="1388"/>
      <c r="G105" s="1388"/>
      <c r="H105" s="1388"/>
      <c r="I105" s="1388"/>
      <c r="J105" s="1388"/>
      <c r="K105" s="1388"/>
      <c r="L105" s="1388"/>
      <c r="M105" s="1388"/>
    </row>
    <row r="106" spans="3:13" ht="14.25" customHeight="1">
      <c r="C106" s="1388"/>
      <c r="D106" s="1388"/>
      <c r="E106" s="1388"/>
      <c r="F106" s="1388"/>
      <c r="G106" s="1388"/>
      <c r="H106" s="1388"/>
      <c r="I106" s="1388"/>
      <c r="J106" s="1388"/>
      <c r="K106" s="1388"/>
      <c r="L106" s="1388"/>
      <c r="M106" s="1388"/>
    </row>
    <row r="107" spans="3:13" ht="14.25" customHeight="1">
      <c r="C107" s="1388"/>
      <c r="D107" s="1388"/>
      <c r="E107" s="1388"/>
      <c r="F107" s="1388"/>
      <c r="G107" s="1388"/>
      <c r="H107" s="1388"/>
      <c r="I107" s="1388"/>
      <c r="J107" s="1388"/>
      <c r="K107" s="1388"/>
      <c r="L107" s="1388"/>
      <c r="M107" s="1388"/>
    </row>
    <row r="108" spans="3:13" ht="14.25" customHeight="1">
      <c r="C108" s="1388"/>
      <c r="D108" s="1388"/>
      <c r="E108" s="1388"/>
      <c r="F108" s="1388"/>
      <c r="G108" s="1388"/>
      <c r="H108" s="1388"/>
      <c r="I108" s="1388"/>
      <c r="J108" s="1388"/>
      <c r="K108" s="1388"/>
      <c r="L108" s="1388"/>
      <c r="M108" s="1388"/>
    </row>
    <row r="109" spans="3:13" ht="14.25" customHeight="1">
      <c r="C109" s="1388"/>
      <c r="D109" s="1388"/>
      <c r="E109" s="1388"/>
      <c r="F109" s="1388"/>
      <c r="G109" s="1388"/>
      <c r="H109" s="1388"/>
      <c r="I109" s="1388"/>
      <c r="J109" s="1388"/>
      <c r="K109" s="1388"/>
      <c r="L109" s="1388"/>
      <c r="M109" s="1388"/>
    </row>
    <row r="110" spans="3:13" ht="14.25" customHeight="1">
      <c r="C110" s="1388"/>
      <c r="D110" s="1388"/>
      <c r="E110" s="1388"/>
      <c r="F110" s="1388"/>
      <c r="G110" s="1388"/>
      <c r="H110" s="1388"/>
      <c r="I110" s="1388"/>
      <c r="J110" s="1388"/>
      <c r="K110" s="1388"/>
      <c r="L110" s="1388"/>
      <c r="M110" s="1388"/>
    </row>
    <row r="111" spans="3:13" ht="14.25" customHeight="1">
      <c r="C111" s="1388"/>
      <c r="D111" s="1388"/>
      <c r="E111" s="1388"/>
      <c r="F111" s="1388"/>
      <c r="G111" s="1388"/>
      <c r="H111" s="1388"/>
      <c r="I111" s="1388"/>
      <c r="J111" s="1388"/>
      <c r="K111" s="1388"/>
      <c r="L111" s="1388"/>
      <c r="M111" s="1388"/>
    </row>
    <row r="112" spans="3:13" ht="14.25" customHeight="1">
      <c r="C112" s="1388"/>
      <c r="D112" s="1388"/>
      <c r="E112" s="1388"/>
      <c r="F112" s="1388"/>
      <c r="G112" s="1388"/>
      <c r="H112" s="1388"/>
      <c r="I112" s="1388"/>
      <c r="J112" s="1388"/>
      <c r="K112" s="1388"/>
      <c r="L112" s="1388"/>
      <c r="M112" s="1388"/>
    </row>
    <row r="113" spans="3:16" ht="14.25" customHeight="1">
      <c r="C113" s="1388"/>
      <c r="D113" s="1388"/>
      <c r="E113" s="1388"/>
      <c r="F113" s="1388"/>
      <c r="G113" s="1388"/>
      <c r="H113" s="1388"/>
      <c r="I113" s="1388"/>
      <c r="J113" s="1388"/>
      <c r="K113" s="1388"/>
      <c r="L113" s="1388"/>
      <c r="M113" s="1388"/>
    </row>
    <row r="114" spans="3:16" ht="18" customHeight="1">
      <c r="C114" s="1419" t="s">
        <v>1218</v>
      </c>
      <c r="D114" s="1419"/>
      <c r="E114" s="1419"/>
      <c r="F114" s="1419"/>
      <c r="G114" s="1419"/>
      <c r="H114" s="1419"/>
      <c r="I114" s="1419"/>
      <c r="J114" s="1419"/>
      <c r="K114" s="118"/>
      <c r="L114" s="118"/>
      <c r="M114" s="118"/>
    </row>
    <row r="115" spans="3:16" ht="14.25" customHeight="1">
      <c r="C115" s="1863"/>
      <c r="D115" s="1863"/>
      <c r="E115" s="1863"/>
      <c r="F115" s="1863"/>
      <c r="G115" s="452">
        <v>2022</v>
      </c>
      <c r="H115" s="452">
        <v>2023</v>
      </c>
      <c r="I115" s="452">
        <v>2024</v>
      </c>
      <c r="J115" s="452">
        <v>2025</v>
      </c>
      <c r="K115" s="118"/>
      <c r="L115" s="118"/>
      <c r="M115" s="118"/>
      <c r="N115" s="118"/>
      <c r="O115" s="118"/>
      <c r="P115" s="118"/>
    </row>
    <row r="116" spans="3:16" ht="14.25" customHeight="1">
      <c r="C116" s="1864" t="s">
        <v>1219</v>
      </c>
      <c r="D116" s="1864"/>
      <c r="E116" s="1864"/>
      <c r="F116" s="1865"/>
      <c r="G116" s="28">
        <v>0</v>
      </c>
      <c r="H116" s="877">
        <v>0</v>
      </c>
      <c r="I116" s="28">
        <v>0</v>
      </c>
      <c r="J116" s="878">
        <v>1</v>
      </c>
      <c r="K116" s="118"/>
      <c r="L116" s="118"/>
      <c r="M116" s="118"/>
      <c r="N116" s="118"/>
      <c r="O116" s="118"/>
      <c r="P116" s="118"/>
    </row>
    <row r="117" spans="3:16" ht="123.95" customHeight="1">
      <c r="C117" s="1650" t="s">
        <v>1220</v>
      </c>
      <c r="D117" s="1371"/>
      <c r="E117" s="1371"/>
      <c r="F117" s="1371"/>
      <c r="G117" s="1371"/>
      <c r="H117" s="1371"/>
      <c r="I117" s="1371"/>
      <c r="J117" s="1371"/>
      <c r="K117" s="1371"/>
      <c r="L117" s="1371"/>
      <c r="M117" s="1371"/>
    </row>
    <row r="118" spans="3:16" ht="14.25" customHeight="1">
      <c r="C118" s="118"/>
      <c r="D118" s="118"/>
      <c r="E118" s="118"/>
      <c r="F118" s="118"/>
      <c r="G118" s="118"/>
      <c r="H118" s="118"/>
      <c r="I118" s="118"/>
      <c r="J118" s="118"/>
      <c r="K118" s="118"/>
      <c r="L118" s="118"/>
      <c r="M118" s="118"/>
    </row>
    <row r="119" spans="3:16" ht="14.25" customHeight="1">
      <c r="C119" s="118"/>
      <c r="D119" s="118"/>
      <c r="E119" s="118"/>
      <c r="F119" s="118"/>
      <c r="G119" s="118"/>
      <c r="H119" s="118"/>
      <c r="I119" s="118"/>
      <c r="J119" s="118"/>
      <c r="K119" s="118"/>
      <c r="L119" s="118"/>
      <c r="M119" s="118"/>
    </row>
    <row r="120" spans="3:16" ht="14.25" customHeight="1">
      <c r="C120" s="1648" t="s">
        <v>1221</v>
      </c>
      <c r="D120" s="1340"/>
      <c r="E120" s="1340"/>
      <c r="F120" s="1340"/>
      <c r="G120" s="1340"/>
      <c r="H120" s="1340"/>
      <c r="I120" s="1340"/>
      <c r="J120" s="1340"/>
      <c r="K120" s="1340"/>
      <c r="L120" s="1340"/>
      <c r="M120" s="1340"/>
    </row>
    <row r="121" spans="3:16" ht="14.25" customHeight="1">
      <c r="C121" s="1747" t="s">
        <v>1222</v>
      </c>
      <c r="D121" s="1747"/>
      <c r="E121" s="1747"/>
      <c r="F121" s="1747"/>
      <c r="G121" s="1747"/>
      <c r="H121" s="1747"/>
      <c r="I121" s="1747"/>
      <c r="J121" s="1747"/>
      <c r="K121" s="1747"/>
      <c r="L121" s="1747"/>
      <c r="M121" s="1747"/>
      <c r="N121" s="1747"/>
    </row>
    <row r="122" spans="3:16" ht="14.25" customHeight="1">
      <c r="C122" s="1747"/>
      <c r="D122" s="1747"/>
      <c r="E122" s="1747"/>
      <c r="F122" s="1747"/>
      <c r="G122" s="1747"/>
      <c r="H122" s="1747"/>
      <c r="I122" s="1747"/>
      <c r="J122" s="1747"/>
      <c r="K122" s="1747"/>
      <c r="L122" s="1747"/>
      <c r="M122" s="1747"/>
      <c r="N122" s="1747"/>
    </row>
    <row r="123" spans="3:16" ht="14.25" customHeight="1">
      <c r="C123" s="1747"/>
      <c r="D123" s="1747"/>
      <c r="E123" s="1747"/>
      <c r="F123" s="1747"/>
      <c r="G123" s="1747"/>
      <c r="H123" s="1747"/>
      <c r="I123" s="1747"/>
      <c r="J123" s="1747"/>
      <c r="K123" s="1747"/>
      <c r="L123" s="1747"/>
      <c r="M123" s="1747"/>
      <c r="N123" s="1747"/>
    </row>
    <row r="124" spans="3:16" ht="14.25" customHeight="1">
      <c r="C124" s="1747"/>
      <c r="D124" s="1747"/>
      <c r="E124" s="1747"/>
      <c r="F124" s="1747"/>
      <c r="G124" s="1747"/>
      <c r="H124" s="1747"/>
      <c r="I124" s="1747"/>
      <c r="J124" s="1747"/>
      <c r="K124" s="1747"/>
      <c r="L124" s="1747"/>
      <c r="M124" s="1747"/>
      <c r="N124" s="1747"/>
    </row>
    <row r="125" spans="3:16" ht="14.25" customHeight="1">
      <c r="C125" s="1747"/>
      <c r="D125" s="1747"/>
      <c r="E125" s="1747"/>
      <c r="F125" s="1747"/>
      <c r="G125" s="1747"/>
      <c r="H125" s="1747"/>
      <c r="I125" s="1747"/>
      <c r="J125" s="1747"/>
      <c r="K125" s="1747"/>
      <c r="L125" s="1747"/>
      <c r="M125" s="1747"/>
      <c r="N125" s="1747"/>
    </row>
    <row r="126" spans="3:16" ht="14.25" customHeight="1">
      <c r="C126" s="1747"/>
      <c r="D126" s="1747"/>
      <c r="E126" s="1747"/>
      <c r="F126" s="1747"/>
      <c r="G126" s="1747"/>
      <c r="H126" s="1747"/>
      <c r="I126" s="1747"/>
      <c r="J126" s="1747"/>
      <c r="K126" s="1747"/>
      <c r="L126" s="1747"/>
      <c r="M126" s="1747"/>
      <c r="N126" s="1747"/>
    </row>
    <row r="127" spans="3:16" ht="14.25" customHeight="1">
      <c r="C127" s="1747"/>
      <c r="D127" s="1747"/>
      <c r="E127" s="1747"/>
      <c r="F127" s="1747"/>
      <c r="G127" s="1747"/>
      <c r="H127" s="1747"/>
      <c r="I127" s="1747"/>
      <c r="J127" s="1747"/>
      <c r="K127" s="1747"/>
      <c r="L127" s="1747"/>
      <c r="M127" s="1747"/>
      <c r="N127" s="1747"/>
    </row>
    <row r="128" spans="3:16" ht="14.25" customHeight="1">
      <c r="C128" s="1747"/>
      <c r="D128" s="1747"/>
      <c r="E128" s="1747"/>
      <c r="F128" s="1747"/>
      <c r="G128" s="1747"/>
      <c r="H128" s="1747"/>
      <c r="I128" s="1747"/>
      <c r="J128" s="1747"/>
      <c r="K128" s="1747"/>
      <c r="L128" s="1747"/>
      <c r="M128" s="1747"/>
      <c r="N128" s="1747"/>
    </row>
    <row r="129" spans="3:16" ht="14.25" customHeight="1">
      <c r="C129" s="1747"/>
      <c r="D129" s="1747"/>
      <c r="E129" s="1747"/>
      <c r="F129" s="1747"/>
      <c r="G129" s="1747"/>
      <c r="H129" s="1747"/>
      <c r="I129" s="1747"/>
      <c r="J129" s="1747"/>
      <c r="K129" s="1747"/>
      <c r="L129" s="1747"/>
      <c r="M129" s="1747"/>
      <c r="N129" s="1747"/>
    </row>
    <row r="130" spans="3:16" ht="14.25" customHeight="1">
      <c r="C130" s="1849" t="s">
        <v>1223</v>
      </c>
      <c r="D130" s="1850"/>
      <c r="E130" s="1850"/>
      <c r="F130" s="1850"/>
      <c r="G130" s="1850"/>
      <c r="H130" s="1850"/>
      <c r="I130" s="1850"/>
      <c r="J130" s="1850"/>
      <c r="K130" s="1850"/>
      <c r="L130" s="1850"/>
      <c r="M130" s="1850"/>
      <c r="N130" s="1850"/>
    </row>
    <row r="131" spans="3:16" ht="14.25" customHeight="1">
      <c r="C131" s="1866" t="s">
        <v>296</v>
      </c>
      <c r="D131" s="1867"/>
      <c r="E131" s="1867"/>
      <c r="F131" s="1867"/>
      <c r="G131" s="1851">
        <v>2022</v>
      </c>
      <c r="H131" s="1852"/>
      <c r="I131" s="1851">
        <v>2023</v>
      </c>
      <c r="J131" s="1852"/>
      <c r="K131" s="1851">
        <v>2024</v>
      </c>
      <c r="L131" s="1852"/>
      <c r="M131" s="1851">
        <v>2025</v>
      </c>
      <c r="N131" s="1852"/>
      <c r="O131" s="118"/>
      <c r="P131" s="118"/>
    </row>
    <row r="132" spans="3:16" ht="31.5" customHeight="1">
      <c r="C132" s="1868" t="s">
        <v>1224</v>
      </c>
      <c r="D132" s="1646"/>
      <c r="E132" s="1646"/>
      <c r="F132" s="1647"/>
      <c r="G132" s="1858">
        <v>2000000</v>
      </c>
      <c r="H132" s="1859"/>
      <c r="I132" s="1853">
        <v>1500000</v>
      </c>
      <c r="J132" s="1854"/>
      <c r="K132" s="1855" t="s">
        <v>1225</v>
      </c>
      <c r="L132" s="1855"/>
      <c r="M132" s="1856">
        <v>4240000</v>
      </c>
      <c r="N132" s="1857"/>
      <c r="O132" s="118"/>
      <c r="P132" s="118"/>
    </row>
    <row r="133" spans="3:16" ht="14.25" customHeight="1">
      <c r="C133" s="1745" t="s">
        <v>1226</v>
      </c>
      <c r="D133" s="1627"/>
      <c r="E133" s="1627"/>
      <c r="F133" s="1628"/>
      <c r="G133" s="1860">
        <v>1740070</v>
      </c>
      <c r="H133" s="1861"/>
      <c r="I133" s="1847">
        <v>941986</v>
      </c>
      <c r="J133" s="1862"/>
      <c r="K133" s="1846" t="s">
        <v>1227</v>
      </c>
      <c r="L133" s="1846"/>
      <c r="M133" s="1847">
        <v>3923232.37</v>
      </c>
      <c r="N133" s="1848"/>
      <c r="O133" s="118"/>
      <c r="P133" s="118"/>
    </row>
    <row r="134" spans="3:16" ht="14.25" customHeight="1">
      <c r="C134" s="1741" t="s">
        <v>1228</v>
      </c>
      <c r="D134" s="1741"/>
      <c r="E134" s="1741"/>
      <c r="F134" s="1741"/>
      <c r="G134" s="1741"/>
      <c r="H134" s="1741"/>
      <c r="I134" s="1741"/>
      <c r="J134" s="1741"/>
      <c r="K134" s="1741"/>
      <c r="L134" s="1741"/>
      <c r="M134" s="1741"/>
    </row>
    <row r="135" spans="3:16" ht="14.25" customHeight="1">
      <c r="C135" s="118"/>
      <c r="D135" s="118"/>
      <c r="E135" s="118"/>
      <c r="F135" s="118"/>
      <c r="G135" s="118"/>
      <c r="H135" s="118"/>
      <c r="I135" s="118"/>
      <c r="J135" s="118"/>
      <c r="K135" s="118"/>
      <c r="L135" s="118"/>
      <c r="M135" s="118"/>
    </row>
    <row r="136" spans="3:16" ht="14.25" customHeight="1">
      <c r="C136" s="118"/>
      <c r="D136" s="118"/>
      <c r="E136" s="118"/>
      <c r="F136" s="118"/>
      <c r="G136" s="118"/>
      <c r="H136" s="118"/>
      <c r="I136" s="118"/>
      <c r="J136" s="118"/>
      <c r="K136" s="118"/>
      <c r="L136" s="118"/>
      <c r="M136" s="118"/>
    </row>
    <row r="137" spans="3:16" ht="14.25" customHeight="1">
      <c r="C137" s="87"/>
      <c r="D137" s="87"/>
      <c r="E137" s="87"/>
      <c r="F137" s="87"/>
      <c r="G137" s="87"/>
      <c r="H137" s="87"/>
      <c r="I137" s="87"/>
      <c r="J137" s="87"/>
      <c r="K137" s="87"/>
      <c r="L137" s="87"/>
      <c r="M137" s="87"/>
    </row>
    <row r="138" spans="3:16" ht="14.25" hidden="1" customHeight="1">
      <c r="C138" s="87"/>
      <c r="D138" s="87"/>
      <c r="E138" s="87"/>
      <c r="F138" s="87"/>
      <c r="G138" s="87"/>
      <c r="H138" s="87"/>
      <c r="I138" s="87"/>
      <c r="J138" s="87"/>
      <c r="K138" s="87"/>
      <c r="L138" s="87"/>
      <c r="M138" s="87"/>
    </row>
    <row r="139" spans="3:16" ht="14.25" hidden="1" customHeight="1">
      <c r="C139" s="87"/>
      <c r="D139" s="87"/>
      <c r="E139" s="87"/>
      <c r="F139" s="87"/>
      <c r="G139" s="87"/>
      <c r="H139" s="87"/>
      <c r="I139" s="87"/>
      <c r="J139" s="87"/>
      <c r="K139" s="87"/>
      <c r="L139" s="87"/>
      <c r="M139" s="87"/>
    </row>
    <row r="140" spans="3:16" ht="14.25" hidden="1" customHeight="1">
      <c r="C140" s="87"/>
      <c r="D140" s="87"/>
      <c r="E140" s="87"/>
      <c r="F140" s="87"/>
      <c r="G140" s="87"/>
      <c r="H140" s="87"/>
      <c r="I140" s="87"/>
      <c r="J140" s="87"/>
      <c r="K140" s="87"/>
      <c r="L140" s="87"/>
      <c r="M140" s="87"/>
    </row>
    <row r="141" spans="3:16" ht="14.25" hidden="1" customHeight="1">
      <c r="C141" s="87"/>
      <c r="D141" s="87"/>
      <c r="E141" s="87"/>
      <c r="F141" s="87"/>
      <c r="G141" s="87"/>
      <c r="H141" s="87"/>
      <c r="I141" s="87"/>
      <c r="J141" s="87"/>
      <c r="K141" s="87"/>
      <c r="L141" s="87"/>
      <c r="M141" s="87"/>
    </row>
    <row r="142" spans="3:16" ht="13.5" hidden="1"/>
    <row r="143" spans="3:16" ht="13.5" hidden="1"/>
    <row r="144" spans="3:16" ht="13.5" hidden="1"/>
    <row r="145" spans="1:1" ht="13.5" hidden="1"/>
    <row r="146" spans="1:1" ht="13.5" hidden="1"/>
    <row r="147" spans="1:1" ht="13.5" hidden="1">
      <c r="A147" s="11"/>
    </row>
    <row r="148" spans="1:1" ht="13.5" hidden="1">
      <c r="A148" s="11"/>
    </row>
    <row r="149" spans="1:1" ht="13.5" hidden="1">
      <c r="A149" s="11"/>
    </row>
    <row r="150" spans="1:1" ht="13.5" hidden="1">
      <c r="A150" s="11"/>
    </row>
    <row r="151" spans="1:1" ht="13.5" hidden="1">
      <c r="A151" s="11"/>
    </row>
    <row r="152" spans="1:1" ht="13.5" hidden="1">
      <c r="A152" s="11"/>
    </row>
    <row r="153" spans="1:1" ht="13.5" hidden="1">
      <c r="A153" s="11"/>
    </row>
    <row r="154" spans="1:1" ht="13.5" hidden="1">
      <c r="A154" s="11"/>
    </row>
    <row r="155" spans="1:1" ht="13.5" hidden="1">
      <c r="A155" s="11"/>
    </row>
    <row r="156" spans="1:1" ht="13.5" hidden="1">
      <c r="A156" s="11"/>
    </row>
    <row r="157" spans="1:1" ht="13.5" hidden="1">
      <c r="A157" s="11"/>
    </row>
    <row r="158" spans="1:1" ht="13.5" hidden="1">
      <c r="A158" s="11"/>
    </row>
    <row r="159" spans="1:1" ht="13.5" hidden="1">
      <c r="A159" s="11"/>
    </row>
    <row r="160" spans="1:1" ht="13.5" hidden="1">
      <c r="A160" s="11"/>
    </row>
    <row r="161" spans="1:1" ht="13.5" hidden="1">
      <c r="A161" s="11"/>
    </row>
    <row r="162" spans="1:1" ht="13.5" hidden="1">
      <c r="A162" s="11"/>
    </row>
    <row r="163" spans="1:1" ht="13.5" hidden="1">
      <c r="A163" s="11"/>
    </row>
    <row r="164" spans="1:1" ht="13.5" hidden="1">
      <c r="A164" s="11"/>
    </row>
    <row r="165" spans="1:1" ht="13.5" hidden="1">
      <c r="A165" s="11"/>
    </row>
    <row r="166" spans="1:1" ht="13.5" hidden="1">
      <c r="A166" s="11"/>
    </row>
    <row r="167" spans="1:1" ht="13.5" hidden="1">
      <c r="A167" s="11"/>
    </row>
    <row r="168" spans="1:1" ht="13.5" hidden="1">
      <c r="A168" s="11"/>
    </row>
    <row r="169" spans="1:1" ht="13.5" hidden="1">
      <c r="A169" s="11"/>
    </row>
    <row r="170" spans="1:1" ht="13.5" hidden="1">
      <c r="A170" s="11"/>
    </row>
    <row r="171" spans="1:1" ht="13.5" hidden="1">
      <c r="A171" s="11"/>
    </row>
    <row r="172" spans="1:1" ht="13.5" hidden="1">
      <c r="A172" s="11"/>
    </row>
    <row r="173" spans="1:1" ht="13.5" hidden="1">
      <c r="A173" s="11"/>
    </row>
    <row r="174" spans="1:1" ht="13.5" hidden="1">
      <c r="A174" s="11"/>
    </row>
    <row r="175" spans="1:1" ht="13.5" hidden="1">
      <c r="A175" s="11"/>
    </row>
    <row r="176" spans="1:1" ht="13.5" hidden="1">
      <c r="A176" s="11"/>
    </row>
    <row r="177" spans="1:1" ht="13.5" hidden="1">
      <c r="A177" s="11"/>
    </row>
    <row r="178" spans="1:1" ht="13.5" hidden="1">
      <c r="A178" s="11"/>
    </row>
    <row r="179" spans="1:1" ht="13.5" hidden="1">
      <c r="A179" s="11"/>
    </row>
    <row r="180" spans="1:1" ht="13.5" hidden="1">
      <c r="A180" s="11"/>
    </row>
    <row r="181" spans="1:1" ht="13.5" hidden="1">
      <c r="A181" s="11"/>
    </row>
    <row r="182" spans="1:1" ht="13.5" hidden="1">
      <c r="A182" s="11"/>
    </row>
    <row r="183" spans="1:1" ht="13.5" hidden="1">
      <c r="A183" s="11"/>
    </row>
    <row r="184" spans="1:1" ht="13.5" hidden="1">
      <c r="A184" s="11"/>
    </row>
    <row r="185" spans="1:1" ht="13.5" hidden="1">
      <c r="A185" s="11"/>
    </row>
    <row r="186" spans="1:1" ht="13.5" hidden="1">
      <c r="A186" s="11"/>
    </row>
    <row r="187" spans="1:1" ht="13.5" hidden="1">
      <c r="A187" s="11"/>
    </row>
    <row r="188" spans="1:1" ht="13.5" hidden="1">
      <c r="A188" s="11"/>
    </row>
    <row r="189" spans="1:1" ht="13.5" hidden="1">
      <c r="A189" s="11"/>
    </row>
    <row r="190" spans="1:1" ht="13.5" hidden="1">
      <c r="A190" s="11"/>
    </row>
    <row r="191" spans="1:1" ht="13.5" hidden="1">
      <c r="A191" s="11"/>
    </row>
    <row r="192" spans="1:1" ht="13.5" hidden="1">
      <c r="A192" s="11"/>
    </row>
    <row r="193" spans="1:1" ht="13.5" hidden="1">
      <c r="A193" s="11"/>
    </row>
    <row r="194" spans="1:1" ht="13.5" hidden="1">
      <c r="A194" s="11"/>
    </row>
    <row r="195" spans="1:1" ht="13.5" hidden="1">
      <c r="A195" s="11"/>
    </row>
    <row r="196" spans="1:1" ht="13.5" hidden="1">
      <c r="A196" s="11"/>
    </row>
    <row r="197" spans="1:1" ht="13.5" hidden="1">
      <c r="A197" s="11"/>
    </row>
    <row r="198" spans="1:1" ht="13.5" hidden="1">
      <c r="A198" s="11"/>
    </row>
    <row r="199" spans="1:1" ht="13.5" hidden="1">
      <c r="A199" s="11"/>
    </row>
    <row r="200" spans="1:1" ht="13.5" hidden="1">
      <c r="A200" s="11"/>
    </row>
    <row r="201" spans="1:1" ht="13.5" hidden="1">
      <c r="A201" s="11"/>
    </row>
    <row r="202" spans="1:1" ht="13.5" hidden="1">
      <c r="A202" s="11"/>
    </row>
    <row r="203" spans="1:1" ht="13.5" hidden="1">
      <c r="A203" s="11"/>
    </row>
    <row r="204" spans="1:1" ht="13.5" hidden="1">
      <c r="A204" s="11"/>
    </row>
    <row r="205" spans="1:1" ht="13.5" hidden="1">
      <c r="A205" s="11"/>
    </row>
    <row r="206" spans="1:1" ht="13.5" hidden="1">
      <c r="A206" s="11"/>
    </row>
    <row r="207" spans="1:1" ht="13.5" hidden="1">
      <c r="A207" s="11"/>
    </row>
    <row r="208" spans="1:1" ht="13.5" hidden="1">
      <c r="A208" s="11"/>
    </row>
    <row r="209" spans="1:1" ht="13.5" hidden="1">
      <c r="A209" s="11"/>
    </row>
    <row r="210" spans="1:1" ht="13.5" hidden="1">
      <c r="A210" s="11"/>
    </row>
    <row r="211" spans="1:1" ht="13.5" hidden="1">
      <c r="A211" s="11"/>
    </row>
    <row r="212" spans="1:1" ht="13.5" hidden="1">
      <c r="A212" s="11"/>
    </row>
    <row r="213" spans="1:1" ht="13.5" hidden="1">
      <c r="A213" s="11"/>
    </row>
    <row r="214" spans="1:1" ht="13.5" hidden="1">
      <c r="A214" s="11"/>
    </row>
    <row r="215" spans="1:1" ht="13.5" hidden="1">
      <c r="A215" s="11"/>
    </row>
    <row r="216" spans="1:1" ht="13.5" hidden="1">
      <c r="A216" s="11"/>
    </row>
    <row r="217" spans="1:1" ht="13.5" hidden="1">
      <c r="A217" s="11"/>
    </row>
    <row r="218" spans="1:1" ht="13.5" hidden="1">
      <c r="A218" s="11"/>
    </row>
    <row r="219" spans="1:1" ht="13.5" hidden="1">
      <c r="A219" s="11"/>
    </row>
    <row r="220" spans="1:1" ht="13.5" hidden="1">
      <c r="A220" s="11"/>
    </row>
    <row r="221" spans="1:1" ht="13.5" hidden="1">
      <c r="A221" s="11"/>
    </row>
    <row r="222" spans="1:1" ht="13.5" hidden="1">
      <c r="A222" s="11"/>
    </row>
    <row r="223" spans="1:1" ht="13.5" hidden="1">
      <c r="A223" s="11"/>
    </row>
    <row r="224" spans="1:1" ht="13.5" hidden="1">
      <c r="A224" s="11"/>
    </row>
    <row r="225" spans="1:1" ht="13.5" hidden="1">
      <c r="A225" s="11"/>
    </row>
    <row r="226" spans="1:1" ht="13.5" hidden="1">
      <c r="A226" s="11"/>
    </row>
    <row r="227" spans="1:1" ht="13.5" hidden="1">
      <c r="A227" s="11"/>
    </row>
    <row r="228" spans="1:1" ht="13.5" hidden="1">
      <c r="A228" s="11"/>
    </row>
    <row r="229" spans="1:1" ht="13.5" hidden="1">
      <c r="A229" s="11"/>
    </row>
    <row r="230" spans="1:1" ht="13.5" hidden="1">
      <c r="A230" s="11"/>
    </row>
    <row r="231" spans="1:1" ht="13.5" hidden="1">
      <c r="A231" s="11"/>
    </row>
    <row r="232" spans="1:1" ht="13.5" hidden="1">
      <c r="A232" s="11"/>
    </row>
    <row r="233" spans="1:1" ht="13.5" hidden="1">
      <c r="A233" s="11"/>
    </row>
    <row r="234" spans="1:1" ht="13.5" hidden="1">
      <c r="A234" s="11"/>
    </row>
    <row r="235" spans="1:1" ht="13.5" hidden="1">
      <c r="A235" s="11"/>
    </row>
    <row r="236" spans="1:1" ht="13.5" hidden="1">
      <c r="A236" s="11"/>
    </row>
    <row r="237" spans="1:1" ht="13.5" hidden="1">
      <c r="A237" s="11"/>
    </row>
    <row r="238" spans="1:1" ht="13.5" hidden="1">
      <c r="A238" s="11"/>
    </row>
    <row r="239" spans="1:1" ht="13.5" hidden="1">
      <c r="A239" s="11"/>
    </row>
    <row r="240" spans="1:1" ht="13.5" hidden="1">
      <c r="A240" s="11"/>
    </row>
    <row r="241" spans="1:1" ht="13.5" hidden="1">
      <c r="A241" s="11"/>
    </row>
    <row r="242" spans="1:1" ht="13.5" hidden="1">
      <c r="A242" s="11"/>
    </row>
    <row r="243" spans="1:1" ht="13.5" hidden="1">
      <c r="A243" s="11"/>
    </row>
    <row r="244" spans="1:1" ht="13.5" hidden="1">
      <c r="A244" s="11"/>
    </row>
    <row r="245" spans="1:1" ht="13.5" hidden="1">
      <c r="A245" s="11"/>
    </row>
    <row r="246" spans="1:1" ht="13.5" hidden="1">
      <c r="A246" s="11"/>
    </row>
    <row r="247" spans="1:1" ht="13.5" hidden="1">
      <c r="A247" s="11"/>
    </row>
    <row r="248" spans="1:1" ht="13.5" hidden="1">
      <c r="A248" s="11"/>
    </row>
    <row r="249" spans="1:1" ht="13.5" hidden="1">
      <c r="A249" s="11"/>
    </row>
    <row r="250" spans="1:1" ht="13.5" hidden="1">
      <c r="A250" s="11"/>
    </row>
    <row r="251" spans="1:1" ht="13.5" hidden="1">
      <c r="A251" s="11"/>
    </row>
    <row r="252" spans="1:1" ht="13.5" hidden="1">
      <c r="A252" s="11"/>
    </row>
    <row r="253" spans="1:1" ht="13.5" hidden="1">
      <c r="A253" s="11"/>
    </row>
    <row r="254" spans="1:1" ht="13.5" hidden="1">
      <c r="A254" s="11"/>
    </row>
    <row r="255" spans="1:1" ht="13.5" hidden="1">
      <c r="A255" s="11"/>
    </row>
    <row r="256" spans="1:1" ht="13.5" hidden="1">
      <c r="A256" s="11"/>
    </row>
    <row r="257" spans="1:1" ht="13.5" hidden="1">
      <c r="A257" s="11"/>
    </row>
    <row r="258" spans="1:1" ht="13.5" hidden="1">
      <c r="A258" s="11"/>
    </row>
    <row r="259" spans="1:1" ht="13.5" hidden="1">
      <c r="A259" s="11"/>
    </row>
    <row r="260" spans="1:1" ht="13.5" hidden="1">
      <c r="A260" s="11"/>
    </row>
    <row r="261" spans="1:1" ht="13.5" hidden="1">
      <c r="A261" s="11"/>
    </row>
    <row r="262" spans="1:1" ht="13.5" hidden="1">
      <c r="A262" s="11"/>
    </row>
    <row r="263" spans="1:1" ht="13.5" hidden="1">
      <c r="A263" s="11"/>
    </row>
    <row r="264" spans="1:1" ht="13.5" hidden="1">
      <c r="A264" s="11"/>
    </row>
    <row r="265" spans="1:1" ht="13.5" hidden="1">
      <c r="A265" s="11"/>
    </row>
    <row r="266" spans="1:1" ht="13.5" hidden="1">
      <c r="A266" s="11"/>
    </row>
    <row r="267" spans="1:1" ht="13.5" hidden="1">
      <c r="A267" s="11"/>
    </row>
    <row r="268" spans="1:1" ht="13.5" hidden="1">
      <c r="A268" s="11"/>
    </row>
    <row r="269" spans="1:1" ht="13.5" hidden="1">
      <c r="A269" s="11"/>
    </row>
    <row r="270" spans="1:1" ht="13.5" hidden="1">
      <c r="A270" s="11"/>
    </row>
    <row r="271" spans="1:1" ht="13.5" hidden="1">
      <c r="A271" s="11"/>
    </row>
    <row r="272" spans="1:1" ht="13.5" hidden="1">
      <c r="A272" s="11"/>
    </row>
    <row r="273" spans="1:1" ht="13.5" hidden="1">
      <c r="A273" s="11"/>
    </row>
    <row r="274" spans="1:1" ht="13.5" hidden="1">
      <c r="A274" s="11"/>
    </row>
    <row r="275" spans="1:1" ht="13.5" hidden="1">
      <c r="A275" s="11"/>
    </row>
    <row r="276" spans="1:1" ht="13.5" hidden="1">
      <c r="A276" s="11"/>
    </row>
    <row r="277" spans="1:1" ht="13.5" hidden="1">
      <c r="A277" s="11"/>
    </row>
    <row r="278" spans="1:1" ht="13.5" hidden="1">
      <c r="A278" s="11"/>
    </row>
    <row r="279" spans="1:1" ht="13.5" hidden="1">
      <c r="A279" s="11"/>
    </row>
    <row r="280" spans="1:1" ht="13.5" hidden="1">
      <c r="A280" s="11"/>
    </row>
    <row r="281" spans="1:1" ht="13.5" hidden="1">
      <c r="A281" s="11"/>
    </row>
    <row r="282" spans="1:1" ht="13.5" hidden="1">
      <c r="A282" s="11"/>
    </row>
    <row r="283" spans="1:1" ht="13.5" hidden="1">
      <c r="A283" s="11"/>
    </row>
    <row r="284" spans="1:1" ht="13.5" hidden="1">
      <c r="A284" s="11"/>
    </row>
    <row r="285" spans="1:1" ht="13.5" hidden="1">
      <c r="A285" s="11"/>
    </row>
    <row r="286" spans="1:1" ht="13.5" hidden="1">
      <c r="A286" s="11"/>
    </row>
    <row r="287" spans="1:1" ht="13.5" hidden="1">
      <c r="A287" s="11"/>
    </row>
    <row r="288" spans="1:1" ht="13.5" hidden="1">
      <c r="A288" s="11"/>
    </row>
    <row r="289" spans="1:1" ht="13.5" hidden="1">
      <c r="A289" s="11"/>
    </row>
    <row r="290" spans="1:1" ht="13.5" hidden="1">
      <c r="A290" s="11"/>
    </row>
    <row r="291" spans="1:1" ht="13.5" hidden="1">
      <c r="A291" s="11"/>
    </row>
    <row r="292" spans="1:1" ht="13.5" hidden="1">
      <c r="A292" s="11"/>
    </row>
    <row r="293" spans="1:1" ht="13.5" hidden="1">
      <c r="A293" s="11"/>
    </row>
    <row r="294" spans="1:1" ht="13.5" hidden="1">
      <c r="A294" s="11"/>
    </row>
    <row r="295" spans="1:1" ht="13.5" hidden="1">
      <c r="A295" s="11"/>
    </row>
    <row r="296" spans="1:1" ht="13.5" hidden="1">
      <c r="A296" s="11"/>
    </row>
    <row r="297" spans="1:1" ht="13.5" hidden="1">
      <c r="A297" s="11"/>
    </row>
    <row r="298" spans="1:1" ht="13.5" hidden="1">
      <c r="A298" s="11"/>
    </row>
    <row r="299" spans="1:1" ht="13.5" hidden="1">
      <c r="A299" s="11"/>
    </row>
    <row r="300" spans="1:1" ht="13.5" hidden="1">
      <c r="A300" s="11"/>
    </row>
    <row r="301" spans="1:1" ht="13.5" hidden="1">
      <c r="A301" s="11"/>
    </row>
    <row r="302" spans="1:1" ht="13.5" hidden="1">
      <c r="A302" s="11"/>
    </row>
    <row r="303" spans="1:1" ht="13.5" hidden="1">
      <c r="A303" s="11"/>
    </row>
    <row r="304" spans="1:1" ht="13.5" hidden="1">
      <c r="A304" s="11"/>
    </row>
    <row r="305" spans="1:1" ht="13.5" hidden="1">
      <c r="A305" s="11"/>
    </row>
    <row r="306" spans="1:1" ht="13.5" hidden="1">
      <c r="A306" s="11"/>
    </row>
    <row r="307" spans="1:1" ht="13.5" hidden="1">
      <c r="A307" s="11"/>
    </row>
    <row r="308" spans="1:1" ht="13.5" hidden="1">
      <c r="A308" s="11"/>
    </row>
    <row r="309" spans="1:1" ht="13.5" hidden="1">
      <c r="A309" s="11"/>
    </row>
    <row r="310" spans="1:1" ht="13.5" hidden="1">
      <c r="A310" s="11"/>
    </row>
    <row r="311" spans="1:1" ht="13.5" hidden="1">
      <c r="A311" s="11"/>
    </row>
    <row r="312" spans="1:1" ht="13.5" hidden="1">
      <c r="A312" s="11"/>
    </row>
    <row r="313" spans="1:1" ht="13.5" hidden="1">
      <c r="A313" s="11"/>
    </row>
    <row r="314" spans="1:1" ht="13.5" hidden="1">
      <c r="A314" s="11"/>
    </row>
    <row r="315" spans="1:1" ht="13.5" hidden="1">
      <c r="A315" s="11"/>
    </row>
    <row r="316" spans="1:1" ht="13.5" hidden="1">
      <c r="A316" s="11"/>
    </row>
    <row r="317" spans="1:1" ht="13.5" hidden="1">
      <c r="A317" s="11"/>
    </row>
    <row r="318" spans="1:1" ht="13.5" hidden="1">
      <c r="A318" s="11"/>
    </row>
    <row r="319" spans="1:1" ht="13.5" hidden="1">
      <c r="A319" s="11"/>
    </row>
    <row r="320" spans="1:1" ht="13.5" hidden="1">
      <c r="A320" s="11"/>
    </row>
    <row r="321" spans="1:1" ht="13.5" hidden="1">
      <c r="A321" s="11"/>
    </row>
    <row r="322" spans="1:1" ht="13.5" hidden="1">
      <c r="A322" s="11"/>
    </row>
    <row r="323" spans="1:1" ht="13.5" hidden="1">
      <c r="A323" s="11"/>
    </row>
    <row r="324" spans="1:1" ht="13.5" hidden="1">
      <c r="A324" s="11"/>
    </row>
    <row r="325" spans="1:1" ht="13.5" hidden="1">
      <c r="A325" s="11"/>
    </row>
    <row r="326" spans="1:1" ht="13.5" hidden="1">
      <c r="A326" s="11"/>
    </row>
    <row r="327" spans="1:1" ht="13.5" hidden="1">
      <c r="A327" s="11"/>
    </row>
    <row r="328" spans="1:1" ht="13.5" hidden="1">
      <c r="A328" s="11"/>
    </row>
    <row r="329" spans="1:1" ht="13.5" hidden="1">
      <c r="A329" s="11"/>
    </row>
    <row r="330" spans="1:1" ht="13.5" hidden="1">
      <c r="A330" s="11"/>
    </row>
    <row r="331" spans="1:1" ht="13.5" hidden="1">
      <c r="A331" s="11"/>
    </row>
    <row r="332" spans="1:1" ht="13.5" hidden="1">
      <c r="A332" s="11"/>
    </row>
    <row r="333" spans="1:1" ht="13.5" hidden="1">
      <c r="A333" s="11"/>
    </row>
    <row r="334" spans="1:1" ht="13.5" hidden="1">
      <c r="A334" s="11"/>
    </row>
    <row r="335" spans="1:1" ht="13.5" hidden="1">
      <c r="A335" s="11"/>
    </row>
    <row r="336" spans="1:1" ht="13.5" hidden="1">
      <c r="A336" s="11"/>
    </row>
    <row r="337" spans="1:1" ht="13.5" hidden="1">
      <c r="A337" s="11"/>
    </row>
    <row r="338" spans="1:1" ht="13.5" hidden="1">
      <c r="A338" s="11"/>
    </row>
    <row r="339" spans="1:1" ht="13.5" hidden="1">
      <c r="A339" s="11"/>
    </row>
    <row r="340" spans="1:1" ht="13.5" hidden="1">
      <c r="A340" s="11"/>
    </row>
    <row r="341" spans="1:1" ht="13.5" hidden="1">
      <c r="A341" s="11"/>
    </row>
    <row r="342" spans="1:1" ht="13.5" hidden="1">
      <c r="A342" s="11"/>
    </row>
    <row r="343" spans="1:1" ht="13.5" hidden="1">
      <c r="A343" s="11"/>
    </row>
    <row r="344" spans="1:1" ht="13.5" hidden="1">
      <c r="A344" s="11"/>
    </row>
    <row r="345" spans="1:1" ht="13.5" hidden="1">
      <c r="A345" s="11"/>
    </row>
    <row r="346" spans="1:1" ht="13.5" hidden="1">
      <c r="A346" s="11"/>
    </row>
    <row r="347" spans="1:1" ht="13.5" hidden="1">
      <c r="A347" s="11"/>
    </row>
    <row r="348" spans="1:1" ht="13.5" hidden="1">
      <c r="A348" s="11"/>
    </row>
    <row r="349" spans="1:1" ht="13.5" hidden="1">
      <c r="A349" s="11"/>
    </row>
    <row r="350" spans="1:1" ht="13.5" hidden="1">
      <c r="A350" s="11"/>
    </row>
    <row r="351" spans="1:1" ht="13.5" hidden="1">
      <c r="A351" s="11"/>
    </row>
    <row r="352" spans="1:1" ht="13.5" hidden="1">
      <c r="A352" s="11"/>
    </row>
    <row r="353" spans="1:1" ht="13.5" hidden="1">
      <c r="A353" s="11"/>
    </row>
    <row r="354" spans="1:1" ht="13.5" hidden="1">
      <c r="A354" s="11"/>
    </row>
    <row r="355" spans="1:1" ht="13.5" hidden="1">
      <c r="A355" s="11"/>
    </row>
    <row r="356" spans="1:1" ht="13.5" hidden="1">
      <c r="A356" s="11"/>
    </row>
    <row r="357" spans="1:1" ht="13.5" hidden="1">
      <c r="A357" s="11"/>
    </row>
    <row r="358" spans="1:1" ht="13.5" hidden="1">
      <c r="A358" s="11"/>
    </row>
    <row r="359" spans="1:1" ht="13.5" hidden="1">
      <c r="A359" s="11"/>
    </row>
    <row r="360" spans="1:1" ht="13.5" hidden="1">
      <c r="A360" s="11"/>
    </row>
    <row r="361" spans="1:1" ht="13.5" hidden="1">
      <c r="A361" s="11"/>
    </row>
    <row r="362" spans="1:1" ht="13.5" hidden="1">
      <c r="A362" s="11"/>
    </row>
    <row r="363" spans="1:1" ht="13.5" hidden="1">
      <c r="A363" s="11"/>
    </row>
    <row r="364" spans="1:1" ht="13.5" hidden="1">
      <c r="A364" s="11"/>
    </row>
    <row r="365" spans="1:1" ht="13.5" hidden="1">
      <c r="A365" s="11"/>
    </row>
    <row r="366" spans="1:1" ht="13.5" hidden="1">
      <c r="A366" s="11"/>
    </row>
    <row r="367" spans="1:1" ht="13.5" hidden="1">
      <c r="A367" s="11"/>
    </row>
    <row r="368" spans="1:1" ht="13.5" hidden="1">
      <c r="A368" s="11"/>
    </row>
    <row r="369" spans="1:1" ht="13.5" hidden="1">
      <c r="A369" s="11"/>
    </row>
    <row r="370" spans="1:1" ht="13.5" hidden="1">
      <c r="A370" s="11"/>
    </row>
    <row r="371" spans="1:1" ht="13.5" hidden="1">
      <c r="A371" s="11"/>
    </row>
    <row r="372" spans="1:1" ht="13.5" hidden="1">
      <c r="A372" s="11"/>
    </row>
    <row r="373" spans="1:1" ht="13.5" hidden="1">
      <c r="A373" s="11"/>
    </row>
    <row r="374" spans="1:1" ht="13.5" hidden="1">
      <c r="A374" s="11"/>
    </row>
    <row r="375" spans="1:1" ht="13.5" hidden="1">
      <c r="A375" s="11"/>
    </row>
    <row r="376" spans="1:1" ht="13.5" hidden="1">
      <c r="A376" s="11"/>
    </row>
    <row r="377" spans="1:1" ht="13.5" hidden="1">
      <c r="A377" s="11"/>
    </row>
    <row r="378" spans="1:1" ht="13.5" hidden="1">
      <c r="A378" s="11"/>
    </row>
    <row r="379" spans="1:1" ht="13.5" hidden="1">
      <c r="A379" s="11"/>
    </row>
    <row r="380" spans="1:1" ht="13.5" hidden="1">
      <c r="A380" s="11"/>
    </row>
    <row r="381" spans="1:1" ht="13.5" hidden="1">
      <c r="A381" s="11"/>
    </row>
    <row r="382" spans="1:1" ht="13.5" hidden="1">
      <c r="A382" s="11"/>
    </row>
    <row r="383" spans="1:1" ht="13.5" hidden="1">
      <c r="A383" s="11"/>
    </row>
    <row r="384" spans="1:1" ht="13.5" hidden="1">
      <c r="A384" s="11"/>
    </row>
    <row r="385" spans="1:1" ht="13.5" hidden="1">
      <c r="A385" s="11"/>
    </row>
    <row r="386" spans="1:1" ht="13.5" hidden="1">
      <c r="A386" s="11"/>
    </row>
    <row r="387" spans="1:1" ht="13.5" hidden="1">
      <c r="A387" s="11"/>
    </row>
    <row r="388" spans="1:1" ht="13.5" hidden="1">
      <c r="A388" s="11"/>
    </row>
    <row r="389" spans="1:1" ht="13.5" hidden="1">
      <c r="A389" s="11"/>
    </row>
    <row r="390" spans="1:1" ht="13.5" hidden="1">
      <c r="A390" s="11"/>
    </row>
    <row r="391" spans="1:1" ht="13.5" hidden="1">
      <c r="A391" s="11"/>
    </row>
    <row r="392" spans="1:1" ht="13.5" hidden="1">
      <c r="A392" s="11"/>
    </row>
    <row r="393" spans="1:1" ht="13.5" hidden="1">
      <c r="A393" s="11"/>
    </row>
    <row r="394" spans="1:1" ht="13.5" hidden="1">
      <c r="A394" s="11"/>
    </row>
    <row r="395" spans="1:1" ht="13.5" hidden="1">
      <c r="A395" s="11"/>
    </row>
    <row r="396" spans="1:1" ht="13.5" hidden="1">
      <c r="A396" s="11"/>
    </row>
    <row r="397" spans="1:1" ht="13.5" hidden="1">
      <c r="A397" s="11"/>
    </row>
    <row r="398" spans="1:1" ht="13.5" hidden="1">
      <c r="A398" s="11"/>
    </row>
    <row r="399" spans="1:1" ht="13.5" hidden="1">
      <c r="A399" s="11"/>
    </row>
    <row r="400" spans="1:1" ht="13.5" hidden="1">
      <c r="A400" s="11"/>
    </row>
    <row r="401" spans="1:1" ht="13.5" hidden="1">
      <c r="A401" s="11"/>
    </row>
    <row r="402" spans="1:1" ht="13.5" hidden="1">
      <c r="A402" s="11"/>
    </row>
    <row r="403" spans="1:1" ht="13.5" hidden="1">
      <c r="A403" s="11"/>
    </row>
    <row r="404" spans="1:1" ht="13.5" hidden="1">
      <c r="A404" s="11"/>
    </row>
    <row r="405" spans="1:1" ht="13.5" hidden="1">
      <c r="A405" s="11"/>
    </row>
    <row r="406" spans="1:1" ht="13.5" hidden="1">
      <c r="A406" s="11"/>
    </row>
    <row r="407" spans="1:1" ht="13.5" hidden="1">
      <c r="A407" s="11"/>
    </row>
    <row r="408" spans="1:1" ht="13.5" hidden="1">
      <c r="A408" s="11"/>
    </row>
  </sheetData>
  <sheetProtection algorithmName="SHA-512" hashValue="cwa1d9qFiq4oGhTazWHNBi7J+KG7DubRjqpKxXGdrQGdkks5t8G2qui+bsG8wRM/11L+7oTcFH0xhI4i2yhCIQ==" saltValue="9pTVJMaRyzpy+mot5RAHGw==" spinCount="100000" sheet="1" objects="1" scenarios="1"/>
  <mergeCells count="190">
    <mergeCell ref="C120:M120"/>
    <mergeCell ref="C92:M92"/>
    <mergeCell ref="C57:M57"/>
    <mergeCell ref="C34:M34"/>
    <mergeCell ref="C40:F42"/>
    <mergeCell ref="C58:F60"/>
    <mergeCell ref="C54:M54"/>
    <mergeCell ref="C74:M74"/>
    <mergeCell ref="C121:N129"/>
    <mergeCell ref="H94:I97"/>
    <mergeCell ref="C99:M99"/>
    <mergeCell ref="C102:M102"/>
    <mergeCell ref="C93:G93"/>
    <mergeCell ref="C94:G94"/>
    <mergeCell ref="C95:G95"/>
    <mergeCell ref="C96:G96"/>
    <mergeCell ref="C97:G97"/>
    <mergeCell ref="C98:G98"/>
    <mergeCell ref="H93:I93"/>
    <mergeCell ref="M82:N82"/>
    <mergeCell ref="C81:F81"/>
    <mergeCell ref="C82:F82"/>
    <mergeCell ref="C83:F83"/>
    <mergeCell ref="C84:F84"/>
    <mergeCell ref="C77:M77"/>
    <mergeCell ref="C79:F79"/>
    <mergeCell ref="C80:F80"/>
    <mergeCell ref="I79:J79"/>
    <mergeCell ref="K79:L79"/>
    <mergeCell ref="O87:P87"/>
    <mergeCell ref="O88:P88"/>
    <mergeCell ref="M85:N85"/>
    <mergeCell ref="O85:P85"/>
    <mergeCell ref="G85:H85"/>
    <mergeCell ref="I85:J85"/>
    <mergeCell ref="K85:L85"/>
    <mergeCell ref="G84:H84"/>
    <mergeCell ref="G81:H81"/>
    <mergeCell ref="G82:H82"/>
    <mergeCell ref="C103:M113"/>
    <mergeCell ref="H98:I98"/>
    <mergeCell ref="I88:J88"/>
    <mergeCell ref="K88:L88"/>
    <mergeCell ref="M88:N88"/>
    <mergeCell ref="C89:M89"/>
    <mergeCell ref="I86:J86"/>
    <mergeCell ref="K86:L86"/>
    <mergeCell ref="M86:N86"/>
    <mergeCell ref="I87:J87"/>
    <mergeCell ref="K87:L87"/>
    <mergeCell ref="M87:N87"/>
    <mergeCell ref="C87:F87"/>
    <mergeCell ref="C88:F88"/>
    <mergeCell ref="G87:H87"/>
    <mergeCell ref="G88:H88"/>
    <mergeCell ref="G86:H86"/>
    <mergeCell ref="C86:F86"/>
    <mergeCell ref="AA41:AB41"/>
    <mergeCell ref="AC41:AD41"/>
    <mergeCell ref="W41:X41"/>
    <mergeCell ref="Y41:Z41"/>
    <mergeCell ref="U41:V41"/>
    <mergeCell ref="Y59:Z59"/>
    <mergeCell ref="C85:F85"/>
    <mergeCell ref="O79:P79"/>
    <mergeCell ref="O80:P80"/>
    <mergeCell ref="O81:P81"/>
    <mergeCell ref="O82:P82"/>
    <mergeCell ref="O83:P83"/>
    <mergeCell ref="O84:P84"/>
    <mergeCell ref="I83:J83"/>
    <mergeCell ref="K83:L83"/>
    <mergeCell ref="M83:N83"/>
    <mergeCell ref="I84:J84"/>
    <mergeCell ref="K84:L84"/>
    <mergeCell ref="M84:N84"/>
    <mergeCell ref="I81:J81"/>
    <mergeCell ref="K81:L81"/>
    <mergeCell ref="M81:N81"/>
    <mergeCell ref="I82:J82"/>
    <mergeCell ref="K82:L82"/>
    <mergeCell ref="C3:V3"/>
    <mergeCell ref="K133:L133"/>
    <mergeCell ref="M133:N133"/>
    <mergeCell ref="C130:N130"/>
    <mergeCell ref="C134:M134"/>
    <mergeCell ref="K131:L131"/>
    <mergeCell ref="M131:N131"/>
    <mergeCell ref="I132:J132"/>
    <mergeCell ref="K132:L132"/>
    <mergeCell ref="M132:N132"/>
    <mergeCell ref="C133:F133"/>
    <mergeCell ref="G131:H131"/>
    <mergeCell ref="G132:H132"/>
    <mergeCell ref="G133:H133"/>
    <mergeCell ref="I131:J131"/>
    <mergeCell ref="I133:J133"/>
    <mergeCell ref="C115:F115"/>
    <mergeCell ref="C116:F116"/>
    <mergeCell ref="C114:J114"/>
    <mergeCell ref="C117:M117"/>
    <mergeCell ref="C131:F131"/>
    <mergeCell ref="C132:F132"/>
    <mergeCell ref="O86:P86"/>
    <mergeCell ref="G83:H83"/>
    <mergeCell ref="O73:T73"/>
    <mergeCell ref="U73:Z73"/>
    <mergeCell ref="AA73:AF73"/>
    <mergeCell ref="AA59:AB59"/>
    <mergeCell ref="AC59:AD59"/>
    <mergeCell ref="W59:X59"/>
    <mergeCell ref="U59:V59"/>
    <mergeCell ref="M79:N79"/>
    <mergeCell ref="I80:J80"/>
    <mergeCell ref="K80:L80"/>
    <mergeCell ref="M80:N80"/>
    <mergeCell ref="C78:N78"/>
    <mergeCell ref="G79:H79"/>
    <mergeCell ref="G80:H80"/>
    <mergeCell ref="C61:AF61"/>
    <mergeCell ref="C67:AF67"/>
    <mergeCell ref="G73:N73"/>
    <mergeCell ref="C62:F62"/>
    <mergeCell ref="C73:F73"/>
    <mergeCell ref="C63:F63"/>
    <mergeCell ref="C64:F64"/>
    <mergeCell ref="C65:F65"/>
    <mergeCell ref="C68:F68"/>
    <mergeCell ref="C69:F69"/>
    <mergeCell ref="AA58:AF58"/>
    <mergeCell ref="G59:H59"/>
    <mergeCell ref="I59:J59"/>
    <mergeCell ref="K59:L59"/>
    <mergeCell ref="M59:N59"/>
    <mergeCell ref="O59:P59"/>
    <mergeCell ref="Q59:R59"/>
    <mergeCell ref="S59:T59"/>
    <mergeCell ref="AE59:AF59"/>
    <mergeCell ref="C70:F70"/>
    <mergeCell ref="C71:F71"/>
    <mergeCell ref="C66:F66"/>
    <mergeCell ref="C72:F72"/>
    <mergeCell ref="G58:N58"/>
    <mergeCell ref="O58:T58"/>
    <mergeCell ref="U58:Z58"/>
    <mergeCell ref="AA40:AF40"/>
    <mergeCell ref="AA53:AF53"/>
    <mergeCell ref="C43:AF43"/>
    <mergeCell ref="C48:AF48"/>
    <mergeCell ref="AE41:AF41"/>
    <mergeCell ref="G53:N53"/>
    <mergeCell ref="O53:T53"/>
    <mergeCell ref="O40:T40"/>
    <mergeCell ref="U40:Z40"/>
    <mergeCell ref="U53:Z53"/>
    <mergeCell ref="O41:P41"/>
    <mergeCell ref="Q41:R41"/>
    <mergeCell ref="S41:T41"/>
    <mergeCell ref="G41:H41"/>
    <mergeCell ref="I41:J41"/>
    <mergeCell ref="K41:L41"/>
    <mergeCell ref="M41:N41"/>
    <mergeCell ref="G40:N40"/>
    <mergeCell ref="C49:F49"/>
    <mergeCell ref="C50:F50"/>
    <mergeCell ref="C51:F51"/>
    <mergeCell ref="C52:F52"/>
    <mergeCell ref="C53:F53"/>
    <mergeCell ref="C44:F44"/>
    <mergeCell ref="C45:F45"/>
    <mergeCell ref="C46:F46"/>
    <mergeCell ref="C47:F47"/>
    <mergeCell ref="C16:M16"/>
    <mergeCell ref="C35:M39"/>
    <mergeCell ref="C17:M31"/>
    <mergeCell ref="C6:M6"/>
    <mergeCell ref="C7:F7"/>
    <mergeCell ref="G7:M7"/>
    <mergeCell ref="C8:F8"/>
    <mergeCell ref="G8:M8"/>
    <mergeCell ref="C9:F9"/>
    <mergeCell ref="C10:F10"/>
    <mergeCell ref="C11:F11"/>
    <mergeCell ref="C12:F12"/>
    <mergeCell ref="C13:F13"/>
    <mergeCell ref="G9:M9"/>
    <mergeCell ref="G10:M10"/>
    <mergeCell ref="G11:M11"/>
    <mergeCell ref="G12:M12"/>
    <mergeCell ref="G13:M13"/>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3AF05-4853-48DC-870E-415AECA8AB56}">
  <sheetPr>
    <tabColor theme="0"/>
  </sheetPr>
  <dimension ref="A1:V371"/>
  <sheetViews>
    <sheetView showGridLines="0" zoomScale="70" zoomScaleNormal="70" workbookViewId="0"/>
  </sheetViews>
  <sheetFormatPr defaultColWidth="0" defaultRowHeight="13.5" zeroHeight="1"/>
  <cols>
    <col min="1" max="1" width="46.7109375" style="11" customWidth="1"/>
    <col min="2" max="2" width="7.85546875" style="11" customWidth="1"/>
    <col min="3" max="5" width="20.7109375" style="11" customWidth="1"/>
    <col min="6" max="6" width="22.85546875" style="11" customWidth="1"/>
    <col min="7" max="15" width="20.7109375" style="11" customWidth="1"/>
    <col min="16" max="16384" width="20.7109375" style="11" hidden="1"/>
  </cols>
  <sheetData>
    <row r="1" spans="1:22">
      <c r="A1" s="70"/>
    </row>
    <row r="2" spans="1:22">
      <c r="A2" s="70"/>
    </row>
    <row r="3" spans="1:22" s="295" customFormat="1" ht="31.5">
      <c r="A3" s="294"/>
      <c r="C3" s="1201" t="s">
        <v>1229</v>
      </c>
      <c r="D3" s="1202"/>
      <c r="E3" s="1202"/>
      <c r="F3" s="1202"/>
      <c r="G3" s="1202"/>
      <c r="H3" s="1202"/>
      <c r="I3" s="1202"/>
      <c r="J3" s="1202"/>
      <c r="K3" s="1202"/>
      <c r="L3" s="1202"/>
      <c r="M3" s="1202"/>
      <c r="N3" s="1202"/>
      <c r="O3" s="1202"/>
      <c r="P3" s="1202"/>
      <c r="Q3" s="1202"/>
      <c r="R3" s="1202"/>
      <c r="S3" s="1202"/>
      <c r="T3" s="1202"/>
      <c r="U3" s="1202"/>
      <c r="V3" s="1202"/>
    </row>
    <row r="4" spans="1:22">
      <c r="A4" s="70"/>
    </row>
    <row r="5" spans="1:22">
      <c r="A5" s="70"/>
    </row>
    <row r="6" spans="1:22">
      <c r="A6" s="70"/>
    </row>
    <row r="7" spans="1:22">
      <c r="A7" s="70"/>
    </row>
    <row r="8" spans="1:22" ht="15.75" customHeight="1">
      <c r="A8" s="70"/>
      <c r="C8" s="1914" t="s">
        <v>1230</v>
      </c>
      <c r="D8" s="1915"/>
      <c r="E8" s="1915"/>
      <c r="F8" s="1915"/>
      <c r="G8" s="1915"/>
      <c r="H8" s="1915"/>
      <c r="I8" s="1915"/>
      <c r="J8" s="1915"/>
      <c r="K8" s="1915"/>
      <c r="L8" s="1915"/>
      <c r="M8" s="1915"/>
    </row>
    <row r="9" spans="1:22" ht="15.6">
      <c r="A9" s="70"/>
      <c r="C9" s="1262" t="s">
        <v>1231</v>
      </c>
      <c r="D9" s="1262"/>
      <c r="E9" s="1262"/>
      <c r="F9" s="1262"/>
      <c r="G9" s="1262"/>
      <c r="H9" s="1262"/>
      <c r="I9" s="1960"/>
      <c r="J9" s="899"/>
      <c r="L9" s="899"/>
      <c r="M9" s="899"/>
      <c r="N9" s="899"/>
      <c r="O9" s="899"/>
    </row>
    <row r="10" spans="1:22" ht="15">
      <c r="A10" s="70"/>
      <c r="C10" s="1381"/>
      <c r="D10" s="1381"/>
      <c r="E10" s="1381"/>
      <c r="F10" s="56">
        <v>2022</v>
      </c>
      <c r="G10" s="56">
        <v>2023</v>
      </c>
      <c r="H10" s="56">
        <v>2024</v>
      </c>
      <c r="I10" s="56">
        <v>2025</v>
      </c>
    </row>
    <row r="11" spans="1:22" ht="33" customHeight="1">
      <c r="A11" s="70"/>
      <c r="C11" s="1646" t="s">
        <v>1232</v>
      </c>
      <c r="D11" s="1646"/>
      <c r="E11" s="1646"/>
      <c r="F11" s="908">
        <v>499268</v>
      </c>
      <c r="G11" s="517">
        <v>640270</v>
      </c>
      <c r="H11" s="907">
        <v>371819</v>
      </c>
      <c r="I11" s="907">
        <v>211925</v>
      </c>
    </row>
    <row r="12" spans="1:22" ht="15">
      <c r="A12" s="70"/>
      <c r="C12" s="1627" t="s">
        <v>1233</v>
      </c>
      <c r="D12" s="1627"/>
      <c r="E12" s="1627"/>
      <c r="F12" s="903">
        <v>5126843</v>
      </c>
      <c r="G12" s="906">
        <v>3019475</v>
      </c>
      <c r="H12" s="900">
        <v>8779722</v>
      </c>
      <c r="I12" s="900">
        <v>6525491.9800000004</v>
      </c>
    </row>
    <row r="13" spans="1:22" ht="15">
      <c r="A13" s="70"/>
      <c r="C13" s="1627" t="s">
        <v>1234</v>
      </c>
      <c r="D13" s="1627"/>
      <c r="E13" s="1627"/>
      <c r="F13" s="903" t="s">
        <v>1235</v>
      </c>
      <c r="G13" s="906" t="s">
        <v>386</v>
      </c>
      <c r="H13" s="900" t="s">
        <v>386</v>
      </c>
      <c r="I13" s="900">
        <v>0</v>
      </c>
    </row>
    <row r="14" spans="1:22" ht="33" customHeight="1">
      <c r="A14" s="70"/>
      <c r="C14" s="1627" t="s">
        <v>1236</v>
      </c>
      <c r="D14" s="1627"/>
      <c r="E14" s="1627"/>
      <c r="F14" s="904">
        <v>1267000</v>
      </c>
      <c r="G14" s="906">
        <v>1267000</v>
      </c>
      <c r="H14" s="900">
        <v>0</v>
      </c>
      <c r="I14" s="900">
        <v>0</v>
      </c>
    </row>
    <row r="15" spans="1:22" ht="15">
      <c r="A15" s="70"/>
      <c r="C15" s="1625" t="s">
        <v>299</v>
      </c>
      <c r="D15" s="1625"/>
      <c r="E15" s="1625"/>
      <c r="F15" s="905">
        <f>SUM(F11:G14)</f>
        <v>11819856</v>
      </c>
      <c r="G15" s="902">
        <f>SUM(G11:H14)</f>
        <v>14078286</v>
      </c>
      <c r="H15" s="901">
        <f>SUM(H11:I14)</f>
        <v>15888957.98</v>
      </c>
      <c r="I15" s="901">
        <f>SUM(I11:J14)</f>
        <v>6737416.9800000004</v>
      </c>
    </row>
    <row r="16" spans="1:22" ht="31.5" customHeight="1">
      <c r="A16" s="70"/>
      <c r="C16" s="1912" t="s">
        <v>1237</v>
      </c>
      <c r="D16" s="1913"/>
      <c r="E16" s="1913"/>
      <c r="F16" s="1913"/>
      <c r="G16" s="1913"/>
      <c r="H16" s="1913"/>
      <c r="I16" s="1913"/>
      <c r="J16" s="1913"/>
      <c r="K16" s="1913"/>
      <c r="L16" s="1913"/>
      <c r="M16" s="1913"/>
    </row>
    <row r="17" spans="1:13">
      <c r="A17" s="70"/>
      <c r="C17" s="473"/>
      <c r="D17" s="473"/>
      <c r="E17" s="473"/>
      <c r="F17" s="473"/>
      <c r="G17" s="473"/>
      <c r="H17" s="473"/>
      <c r="I17" s="473"/>
      <c r="J17" s="473"/>
      <c r="K17" s="473"/>
      <c r="L17" s="473"/>
      <c r="M17" s="473"/>
    </row>
    <row r="18" spans="1:13">
      <c r="A18" s="70"/>
      <c r="C18" s="473"/>
      <c r="D18" s="473"/>
      <c r="E18" s="473"/>
      <c r="F18" s="473"/>
      <c r="G18" s="473"/>
      <c r="H18" s="473"/>
      <c r="I18" s="473"/>
      <c r="J18" s="473"/>
      <c r="K18" s="473"/>
      <c r="L18" s="473"/>
      <c r="M18" s="473"/>
    </row>
    <row r="19" spans="1:13" ht="15.6">
      <c r="A19" s="70"/>
      <c r="C19" s="1914" t="s">
        <v>1238</v>
      </c>
      <c r="D19" s="1915"/>
      <c r="E19" s="1915"/>
      <c r="F19" s="1915"/>
      <c r="G19" s="1915"/>
      <c r="H19" s="1915"/>
      <c r="I19" s="1915"/>
      <c r="J19" s="1915"/>
      <c r="K19" s="1915"/>
      <c r="L19" s="1915"/>
      <c r="M19" s="1915"/>
    </row>
    <row r="20" spans="1:13" ht="15">
      <c r="A20" s="70"/>
      <c r="C20" s="1558" t="s">
        <v>709</v>
      </c>
      <c r="D20" s="1558"/>
      <c r="E20" s="1558"/>
      <c r="F20" s="1559"/>
      <c r="G20" s="1583" t="s">
        <v>489</v>
      </c>
      <c r="H20" s="1558"/>
      <c r="I20" s="1558"/>
      <c r="J20" s="1558"/>
      <c r="K20" s="1558"/>
      <c r="L20" s="1558"/>
      <c r="M20" s="1558"/>
    </row>
    <row r="21" spans="1:13" ht="195" customHeight="1">
      <c r="A21" s="70"/>
      <c r="C21" s="1256" t="s">
        <v>1239</v>
      </c>
      <c r="D21" s="1256"/>
      <c r="E21" s="1256"/>
      <c r="F21" s="1807"/>
      <c r="G21" s="1931" t="s">
        <v>1240</v>
      </c>
      <c r="H21" s="1932"/>
      <c r="I21" s="1932"/>
      <c r="J21" s="1932"/>
      <c r="K21" s="1932"/>
      <c r="L21" s="1932"/>
      <c r="M21" s="1932"/>
    </row>
    <row r="22" spans="1:13" ht="53.45" customHeight="1">
      <c r="A22" s="70"/>
      <c r="C22" s="1256" t="s">
        <v>1241</v>
      </c>
      <c r="D22" s="1256"/>
      <c r="E22" s="1256"/>
      <c r="F22" s="1807"/>
      <c r="G22" s="1933" t="s">
        <v>1242</v>
      </c>
      <c r="H22" s="1934"/>
      <c r="I22" s="1934"/>
      <c r="J22" s="1934"/>
      <c r="K22" s="1934"/>
      <c r="L22" s="1934"/>
      <c r="M22" s="1934"/>
    </row>
    <row r="23" spans="1:13" ht="15" customHeight="1">
      <c r="A23" s="70"/>
    </row>
    <row r="24" spans="1:13" ht="15">
      <c r="A24" s="70"/>
      <c r="C24" s="1558" t="s">
        <v>1243</v>
      </c>
      <c r="D24" s="1558"/>
      <c r="E24" s="1558"/>
      <c r="F24" s="1559"/>
      <c r="G24" s="1583" t="s">
        <v>489</v>
      </c>
      <c r="H24" s="1558"/>
      <c r="I24" s="1558"/>
      <c r="J24" s="1558"/>
      <c r="K24" s="1558"/>
      <c r="L24" s="1558"/>
      <c r="M24" s="1558"/>
    </row>
    <row r="25" spans="1:13" ht="108.6" customHeight="1">
      <c r="A25" s="70"/>
      <c r="C25" s="1919" t="s">
        <v>1244</v>
      </c>
      <c r="D25" s="1919"/>
      <c r="E25" s="1919"/>
      <c r="F25" s="1920"/>
      <c r="G25" s="1931" t="s">
        <v>1245</v>
      </c>
      <c r="H25" s="1932"/>
      <c r="I25" s="1932"/>
      <c r="J25" s="1932"/>
      <c r="K25" s="1932"/>
      <c r="L25" s="1932"/>
      <c r="M25" s="1932"/>
    </row>
    <row r="26" spans="1:13" ht="309.95" customHeight="1">
      <c r="A26" s="70"/>
      <c r="C26" s="1919" t="s">
        <v>1246</v>
      </c>
      <c r="D26" s="1919"/>
      <c r="E26" s="1919" t="s">
        <v>1246</v>
      </c>
      <c r="F26" s="1920"/>
      <c r="G26" s="1933" t="s">
        <v>1247</v>
      </c>
      <c r="H26" s="1934"/>
      <c r="I26" s="1934"/>
      <c r="J26" s="1934"/>
      <c r="K26" s="1934"/>
      <c r="L26" s="1934"/>
      <c r="M26" s="1934"/>
    </row>
    <row r="27" spans="1:13">
      <c r="A27" s="70"/>
      <c r="C27" s="1427" t="s">
        <v>1248</v>
      </c>
      <c r="D27" s="1427"/>
      <c r="E27" s="1427" t="s">
        <v>1248</v>
      </c>
      <c r="F27" s="1935"/>
      <c r="G27" s="1938" t="s">
        <v>1249</v>
      </c>
      <c r="H27" s="1939"/>
      <c r="I27" s="1939"/>
      <c r="J27" s="1939"/>
      <c r="K27" s="1939"/>
      <c r="L27" s="1939"/>
      <c r="M27" s="1939"/>
    </row>
    <row r="28" spans="1:13">
      <c r="A28" s="70"/>
      <c r="C28" s="1404"/>
      <c r="D28" s="1404"/>
      <c r="E28" s="1404"/>
      <c r="F28" s="1936"/>
      <c r="G28" s="1940"/>
      <c r="H28" s="1348"/>
      <c r="I28" s="1348"/>
      <c r="J28" s="1348"/>
      <c r="K28" s="1348"/>
      <c r="L28" s="1348"/>
      <c r="M28" s="1348"/>
    </row>
    <row r="29" spans="1:13">
      <c r="A29" s="70"/>
      <c r="C29" s="1404"/>
      <c r="D29" s="1404"/>
      <c r="E29" s="1404"/>
      <c r="F29" s="1936"/>
      <c r="G29" s="1940"/>
      <c r="H29" s="1348"/>
      <c r="I29" s="1348"/>
      <c r="J29" s="1348"/>
      <c r="K29" s="1348"/>
      <c r="L29" s="1348"/>
      <c r="M29" s="1348"/>
    </row>
    <row r="30" spans="1:13">
      <c r="A30" s="70"/>
      <c r="C30" s="1404"/>
      <c r="D30" s="1404"/>
      <c r="E30" s="1404"/>
      <c r="F30" s="1936"/>
      <c r="G30" s="1940"/>
      <c r="H30" s="1348"/>
      <c r="I30" s="1348"/>
      <c r="J30" s="1348"/>
      <c r="K30" s="1348"/>
      <c r="L30" s="1348"/>
      <c r="M30" s="1348"/>
    </row>
    <row r="31" spans="1:13">
      <c r="A31" s="70"/>
      <c r="C31" s="1404"/>
      <c r="D31" s="1404"/>
      <c r="E31" s="1404"/>
      <c r="F31" s="1936"/>
      <c r="G31" s="1940"/>
      <c r="H31" s="1348"/>
      <c r="I31" s="1348"/>
      <c r="J31" s="1348"/>
      <c r="K31" s="1348"/>
      <c r="L31" s="1348"/>
      <c r="M31" s="1348"/>
    </row>
    <row r="32" spans="1:13">
      <c r="A32" s="70"/>
      <c r="C32" s="1404"/>
      <c r="D32" s="1404"/>
      <c r="E32" s="1404"/>
      <c r="F32" s="1936"/>
      <c r="G32" s="1940"/>
      <c r="H32" s="1348"/>
      <c r="I32" s="1348"/>
      <c r="J32" s="1348"/>
      <c r="K32" s="1348"/>
      <c r="L32" s="1348"/>
      <c r="M32" s="1348"/>
    </row>
    <row r="33" spans="1:13">
      <c r="A33" s="70"/>
      <c r="C33" s="1404"/>
      <c r="D33" s="1404"/>
      <c r="E33" s="1404"/>
      <c r="F33" s="1936"/>
      <c r="G33" s="1940"/>
      <c r="H33" s="1348"/>
      <c r="I33" s="1348"/>
      <c r="J33" s="1348"/>
      <c r="K33" s="1348"/>
      <c r="L33" s="1348"/>
      <c r="M33" s="1348"/>
    </row>
    <row r="34" spans="1:13">
      <c r="A34" s="70"/>
      <c r="C34" s="1404"/>
      <c r="D34" s="1404"/>
      <c r="E34" s="1404"/>
      <c r="F34" s="1936"/>
      <c r="G34" s="1940"/>
      <c r="H34" s="1348"/>
      <c r="I34" s="1348"/>
      <c r="J34" s="1348"/>
      <c r="K34" s="1348"/>
      <c r="L34" s="1348"/>
      <c r="M34" s="1348"/>
    </row>
    <row r="35" spans="1:13">
      <c r="A35" s="70"/>
      <c r="C35" s="1404"/>
      <c r="D35" s="1404"/>
      <c r="E35" s="1404"/>
      <c r="F35" s="1936"/>
      <c r="G35" s="1940"/>
      <c r="H35" s="1348"/>
      <c r="I35" s="1348"/>
      <c r="J35" s="1348"/>
      <c r="K35" s="1348"/>
      <c r="L35" s="1348"/>
      <c r="M35" s="1348"/>
    </row>
    <row r="36" spans="1:13">
      <c r="A36" s="70"/>
      <c r="C36" s="1404"/>
      <c r="D36" s="1404"/>
      <c r="E36" s="1404"/>
      <c r="F36" s="1936"/>
      <c r="G36" s="1940"/>
      <c r="H36" s="1348"/>
      <c r="I36" s="1348"/>
      <c r="J36" s="1348"/>
      <c r="K36" s="1348"/>
      <c r="L36" s="1348"/>
      <c r="M36" s="1348"/>
    </row>
    <row r="37" spans="1:13">
      <c r="A37" s="70"/>
      <c r="C37" s="1404"/>
      <c r="D37" s="1404"/>
      <c r="E37" s="1404"/>
      <c r="F37" s="1936"/>
      <c r="G37" s="1940"/>
      <c r="H37" s="1348"/>
      <c r="I37" s="1348"/>
      <c r="J37" s="1348"/>
      <c r="K37" s="1348"/>
      <c r="L37" s="1348"/>
      <c r="M37" s="1348"/>
    </row>
    <row r="38" spans="1:13">
      <c r="A38" s="70"/>
      <c r="C38" s="1404"/>
      <c r="D38" s="1404"/>
      <c r="E38" s="1404"/>
      <c r="F38" s="1936"/>
      <c r="G38" s="1940"/>
      <c r="H38" s="1348"/>
      <c r="I38" s="1348"/>
      <c r="J38" s="1348"/>
      <c r="K38" s="1348"/>
      <c r="L38" s="1348"/>
      <c r="M38" s="1348"/>
    </row>
    <row r="39" spans="1:13">
      <c r="A39" s="70"/>
      <c r="C39" s="1404"/>
      <c r="D39" s="1404"/>
      <c r="E39" s="1404"/>
      <c r="F39" s="1936"/>
      <c r="G39" s="1940"/>
      <c r="H39" s="1348"/>
      <c r="I39" s="1348"/>
      <c r="J39" s="1348"/>
      <c r="K39" s="1348"/>
      <c r="L39" s="1348"/>
      <c r="M39" s="1348"/>
    </row>
    <row r="40" spans="1:13">
      <c r="A40" s="70"/>
      <c r="C40" s="1404"/>
      <c r="D40" s="1404"/>
      <c r="E40" s="1404"/>
      <c r="F40" s="1936"/>
      <c r="G40" s="1940"/>
      <c r="H40" s="1348"/>
      <c r="I40" s="1348"/>
      <c r="J40" s="1348"/>
      <c r="K40" s="1348"/>
      <c r="L40" s="1348"/>
      <c r="M40" s="1348"/>
    </row>
    <row r="41" spans="1:13">
      <c r="A41" s="70"/>
      <c r="C41" s="1404"/>
      <c r="D41" s="1404"/>
      <c r="E41" s="1404"/>
      <c r="F41" s="1936"/>
      <c r="G41" s="1940"/>
      <c r="H41" s="1348"/>
      <c r="I41" s="1348"/>
      <c r="J41" s="1348"/>
      <c r="K41" s="1348"/>
      <c r="L41" s="1348"/>
      <c r="M41" s="1348"/>
    </row>
    <row r="42" spans="1:13">
      <c r="A42" s="70"/>
      <c r="C42" s="1404"/>
      <c r="D42" s="1404"/>
      <c r="E42" s="1404"/>
      <c r="F42" s="1936"/>
      <c r="G42" s="1940"/>
      <c r="H42" s="1348"/>
      <c r="I42" s="1348"/>
      <c r="J42" s="1348"/>
      <c r="K42" s="1348"/>
      <c r="L42" s="1348"/>
      <c r="M42" s="1348"/>
    </row>
    <row r="43" spans="1:13">
      <c r="A43" s="70"/>
      <c r="C43" s="1404"/>
      <c r="D43" s="1404"/>
      <c r="E43" s="1404"/>
      <c r="F43" s="1936"/>
      <c r="G43" s="1940"/>
      <c r="H43" s="1348"/>
      <c r="I43" s="1348"/>
      <c r="J43" s="1348"/>
      <c r="K43" s="1348"/>
      <c r="L43" s="1348"/>
      <c r="M43" s="1348"/>
    </row>
    <row r="44" spans="1:13">
      <c r="A44" s="70"/>
      <c r="C44" s="1404"/>
      <c r="D44" s="1404"/>
      <c r="E44" s="1404"/>
      <c r="F44" s="1936"/>
      <c r="G44" s="1940"/>
      <c r="H44" s="1348"/>
      <c r="I44" s="1348"/>
      <c r="J44" s="1348"/>
      <c r="K44" s="1348"/>
      <c r="L44" s="1348"/>
      <c r="M44" s="1348"/>
    </row>
    <row r="45" spans="1:13">
      <c r="A45" s="70"/>
      <c r="C45" s="1404"/>
      <c r="D45" s="1404"/>
      <c r="E45" s="1404"/>
      <c r="F45" s="1936"/>
      <c r="G45" s="1940"/>
      <c r="H45" s="1348"/>
      <c r="I45" s="1348"/>
      <c r="J45" s="1348"/>
      <c r="K45" s="1348"/>
      <c r="L45" s="1348"/>
      <c r="M45" s="1348"/>
    </row>
    <row r="46" spans="1:13">
      <c r="A46" s="70"/>
      <c r="C46" s="1404"/>
      <c r="D46" s="1404"/>
      <c r="E46" s="1404"/>
      <c r="F46" s="1936"/>
      <c r="G46" s="1940"/>
      <c r="H46" s="1348"/>
      <c r="I46" s="1348"/>
      <c r="J46" s="1348"/>
      <c r="K46" s="1348"/>
      <c r="L46" s="1348"/>
      <c r="M46" s="1348"/>
    </row>
    <row r="47" spans="1:13">
      <c r="A47" s="70"/>
      <c r="C47" s="1404"/>
      <c r="D47" s="1404"/>
      <c r="E47" s="1404"/>
      <c r="F47" s="1936"/>
      <c r="G47" s="1940"/>
      <c r="H47" s="1348"/>
      <c r="I47" s="1348"/>
      <c r="J47" s="1348"/>
      <c r="K47" s="1348"/>
      <c r="L47" s="1348"/>
      <c r="M47" s="1348"/>
    </row>
    <row r="48" spans="1:13">
      <c r="A48" s="70"/>
      <c r="C48" s="1404"/>
      <c r="D48" s="1404"/>
      <c r="E48" s="1404"/>
      <c r="F48" s="1936"/>
      <c r="G48" s="1940"/>
      <c r="H48" s="1348"/>
      <c r="I48" s="1348"/>
      <c r="J48" s="1348"/>
      <c r="K48" s="1348"/>
      <c r="L48" s="1348"/>
      <c r="M48" s="1348"/>
    </row>
    <row r="49" spans="1:13">
      <c r="A49" s="70"/>
      <c r="C49" s="1404"/>
      <c r="D49" s="1404"/>
      <c r="E49" s="1404"/>
      <c r="F49" s="1936"/>
      <c r="G49" s="1940"/>
      <c r="H49" s="1348"/>
      <c r="I49" s="1348"/>
      <c r="J49" s="1348"/>
      <c r="K49" s="1348"/>
      <c r="L49" s="1348"/>
      <c r="M49" s="1348"/>
    </row>
    <row r="50" spans="1:13">
      <c r="A50" s="70"/>
      <c r="C50" s="1404"/>
      <c r="D50" s="1404"/>
      <c r="E50" s="1404"/>
      <c r="F50" s="1936"/>
      <c r="G50" s="1940"/>
      <c r="H50" s="1348"/>
      <c r="I50" s="1348"/>
      <c r="J50" s="1348"/>
      <c r="K50" s="1348"/>
      <c r="L50" s="1348"/>
      <c r="M50" s="1348"/>
    </row>
    <row r="51" spans="1:13">
      <c r="A51" s="70"/>
      <c r="C51" s="1404"/>
      <c r="D51" s="1404"/>
      <c r="E51" s="1404"/>
      <c r="F51" s="1936"/>
      <c r="G51" s="1940"/>
      <c r="H51" s="1348"/>
      <c r="I51" s="1348"/>
      <c r="J51" s="1348"/>
      <c r="K51" s="1348"/>
      <c r="L51" s="1348"/>
      <c r="M51" s="1348"/>
    </row>
    <row r="52" spans="1:13">
      <c r="A52" s="70"/>
      <c r="C52" s="1404"/>
      <c r="D52" s="1404"/>
      <c r="E52" s="1404"/>
      <c r="F52" s="1936"/>
      <c r="G52" s="1940"/>
      <c r="H52" s="1348"/>
      <c r="I52" s="1348"/>
      <c r="J52" s="1348"/>
      <c r="K52" s="1348"/>
      <c r="L52" s="1348"/>
      <c r="M52" s="1348"/>
    </row>
    <row r="53" spans="1:13">
      <c r="A53" s="70"/>
      <c r="C53" s="1404"/>
      <c r="D53" s="1404"/>
      <c r="E53" s="1404"/>
      <c r="F53" s="1936"/>
      <c r="G53" s="1940"/>
      <c r="H53" s="1348"/>
      <c r="I53" s="1348"/>
      <c r="J53" s="1348"/>
      <c r="K53" s="1348"/>
      <c r="L53" s="1348"/>
      <c r="M53" s="1348"/>
    </row>
    <row r="54" spans="1:13">
      <c r="A54" s="70"/>
      <c r="C54" s="1404"/>
      <c r="D54" s="1404"/>
      <c r="E54" s="1404"/>
      <c r="F54" s="1936"/>
      <c r="G54" s="1940"/>
      <c r="H54" s="1348"/>
      <c r="I54" s="1348"/>
      <c r="J54" s="1348"/>
      <c r="K54" s="1348"/>
      <c r="L54" s="1348"/>
      <c r="M54" s="1348"/>
    </row>
    <row r="55" spans="1:13">
      <c r="A55" s="70"/>
      <c r="C55" s="1404"/>
      <c r="D55" s="1404"/>
      <c r="E55" s="1404"/>
      <c r="F55" s="1936"/>
      <c r="G55" s="1940"/>
      <c r="H55" s="1348"/>
      <c r="I55" s="1348"/>
      <c r="J55" s="1348"/>
      <c r="K55" s="1348"/>
      <c r="L55" s="1348"/>
      <c r="M55" s="1348"/>
    </row>
    <row r="56" spans="1:13">
      <c r="A56" s="70"/>
      <c r="C56" s="1404"/>
      <c r="D56" s="1404"/>
      <c r="E56" s="1404"/>
      <c r="F56" s="1936"/>
      <c r="G56" s="1940"/>
      <c r="H56" s="1348"/>
      <c r="I56" s="1348"/>
      <c r="J56" s="1348"/>
      <c r="K56" s="1348"/>
      <c r="L56" s="1348"/>
      <c r="M56" s="1348"/>
    </row>
    <row r="57" spans="1:13">
      <c r="A57" s="70"/>
      <c r="C57" s="1404"/>
      <c r="D57" s="1404"/>
      <c r="E57" s="1404"/>
      <c r="F57" s="1936"/>
      <c r="G57" s="1940"/>
      <c r="H57" s="1348"/>
      <c r="I57" s="1348"/>
      <c r="J57" s="1348"/>
      <c r="K57" s="1348"/>
      <c r="L57" s="1348"/>
      <c r="M57" s="1348"/>
    </row>
    <row r="58" spans="1:13">
      <c r="A58" s="70"/>
      <c r="C58" s="1404"/>
      <c r="D58" s="1404"/>
      <c r="E58" s="1404"/>
      <c r="F58" s="1936"/>
      <c r="G58" s="1940"/>
      <c r="H58" s="1348"/>
      <c r="I58" s="1348"/>
      <c r="J58" s="1348"/>
      <c r="K58" s="1348"/>
      <c r="L58" s="1348"/>
      <c r="M58" s="1348"/>
    </row>
    <row r="59" spans="1:13">
      <c r="A59" s="70"/>
      <c r="C59" s="1404"/>
      <c r="D59" s="1404"/>
      <c r="E59" s="1404"/>
      <c r="F59" s="1936"/>
      <c r="G59" s="1940"/>
      <c r="H59" s="1348"/>
      <c r="I59" s="1348"/>
      <c r="J59" s="1348"/>
      <c r="K59" s="1348"/>
      <c r="L59" s="1348"/>
      <c r="M59" s="1348"/>
    </row>
    <row r="60" spans="1:13">
      <c r="A60" s="70"/>
      <c r="C60" s="1404"/>
      <c r="D60" s="1404"/>
      <c r="E60" s="1404"/>
      <c r="F60" s="1936"/>
      <c r="G60" s="1940"/>
      <c r="H60" s="1348"/>
      <c r="I60" s="1348"/>
      <c r="J60" s="1348"/>
      <c r="K60" s="1348"/>
      <c r="L60" s="1348"/>
      <c r="M60" s="1348"/>
    </row>
    <row r="61" spans="1:13">
      <c r="A61" s="70"/>
      <c r="C61" s="1404"/>
      <c r="D61" s="1404"/>
      <c r="E61" s="1404"/>
      <c r="F61" s="1936"/>
      <c r="G61" s="1940"/>
      <c r="H61" s="1348"/>
      <c r="I61" s="1348"/>
      <c r="J61" s="1348"/>
      <c r="K61" s="1348"/>
      <c r="L61" s="1348"/>
      <c r="M61" s="1348"/>
    </row>
    <row r="62" spans="1:13">
      <c r="A62" s="70"/>
      <c r="C62" s="1404"/>
      <c r="D62" s="1404"/>
      <c r="E62" s="1404"/>
      <c r="F62" s="1936"/>
      <c r="G62" s="1940"/>
      <c r="H62" s="1348"/>
      <c r="I62" s="1348"/>
      <c r="J62" s="1348"/>
      <c r="K62" s="1348"/>
      <c r="L62" s="1348"/>
      <c r="M62" s="1348"/>
    </row>
    <row r="63" spans="1:13">
      <c r="A63" s="70"/>
      <c r="C63" s="1404"/>
      <c r="D63" s="1404"/>
      <c r="E63" s="1404"/>
      <c r="F63" s="1936"/>
      <c r="G63" s="1940"/>
      <c r="H63" s="1348"/>
      <c r="I63" s="1348"/>
      <c r="J63" s="1348"/>
      <c r="K63" s="1348"/>
      <c r="L63" s="1348"/>
      <c r="M63" s="1348"/>
    </row>
    <row r="64" spans="1:13">
      <c r="A64" s="70"/>
      <c r="C64" s="1404"/>
      <c r="D64" s="1404"/>
      <c r="E64" s="1404"/>
      <c r="F64" s="1936"/>
      <c r="G64" s="1940"/>
      <c r="H64" s="1348"/>
      <c r="I64" s="1348"/>
      <c r="J64" s="1348"/>
      <c r="K64" s="1348"/>
      <c r="L64" s="1348"/>
      <c r="M64" s="1348"/>
    </row>
    <row r="65" spans="1:14">
      <c r="A65" s="70"/>
      <c r="C65" s="1404"/>
      <c r="D65" s="1404"/>
      <c r="E65" s="1404"/>
      <c r="F65" s="1936"/>
      <c r="G65" s="1940"/>
      <c r="H65" s="1348"/>
      <c r="I65" s="1348"/>
      <c r="J65" s="1348"/>
      <c r="K65" s="1348"/>
      <c r="L65" s="1348"/>
      <c r="M65" s="1348"/>
    </row>
    <row r="66" spans="1:14">
      <c r="A66" s="70"/>
      <c r="C66" s="1404"/>
      <c r="D66" s="1404"/>
      <c r="E66" s="1404"/>
      <c r="F66" s="1936"/>
      <c r="G66" s="1940"/>
      <c r="H66" s="1348"/>
      <c r="I66" s="1348"/>
      <c r="J66" s="1348"/>
      <c r="K66" s="1348"/>
      <c r="L66" s="1348"/>
      <c r="M66" s="1348"/>
    </row>
    <row r="67" spans="1:14">
      <c r="A67" s="70"/>
      <c r="C67" s="1404"/>
      <c r="D67" s="1404"/>
      <c r="E67" s="1404"/>
      <c r="F67" s="1936"/>
      <c r="G67" s="1940"/>
      <c r="H67" s="1348"/>
      <c r="I67" s="1348"/>
      <c r="J67" s="1348"/>
      <c r="K67" s="1348"/>
      <c r="L67" s="1348"/>
      <c r="M67" s="1348"/>
    </row>
    <row r="68" spans="1:14">
      <c r="A68" s="70"/>
      <c r="C68" s="1404"/>
      <c r="D68" s="1404"/>
      <c r="E68" s="1404"/>
      <c r="F68" s="1936"/>
      <c r="G68" s="1940"/>
      <c r="H68" s="1348"/>
      <c r="I68" s="1348"/>
      <c r="J68" s="1348"/>
      <c r="K68" s="1348"/>
      <c r="L68" s="1348"/>
      <c r="M68" s="1348"/>
    </row>
    <row r="69" spans="1:14">
      <c r="A69" s="70"/>
      <c r="C69" s="1430"/>
      <c r="D69" s="1430"/>
      <c r="E69" s="1430"/>
      <c r="F69" s="1937"/>
      <c r="G69" s="1941"/>
      <c r="H69" s="1942"/>
      <c r="I69" s="1942"/>
      <c r="J69" s="1942"/>
      <c r="K69" s="1942"/>
      <c r="L69" s="1942"/>
      <c r="M69" s="1942"/>
    </row>
    <row r="70" spans="1:14" ht="239.1" customHeight="1">
      <c r="A70" s="70"/>
      <c r="C70" s="1919" t="s">
        <v>1250</v>
      </c>
      <c r="D70" s="1919"/>
      <c r="E70" s="1919" t="s">
        <v>1250</v>
      </c>
      <c r="F70" s="1920"/>
      <c r="G70" s="1916" t="s">
        <v>1251</v>
      </c>
      <c r="H70" s="1917"/>
      <c r="I70" s="1917"/>
      <c r="J70" s="1917"/>
      <c r="K70" s="1917"/>
      <c r="L70" s="1917"/>
      <c r="M70" s="1917"/>
    </row>
    <row r="71" spans="1:14" ht="218.45" customHeight="1">
      <c r="A71" s="70"/>
      <c r="C71" s="1921" t="s">
        <v>1252</v>
      </c>
      <c r="D71" s="1921"/>
      <c r="E71" s="1921" t="s">
        <v>1252</v>
      </c>
      <c r="F71" s="1922"/>
      <c r="G71" s="1586" t="s">
        <v>1253</v>
      </c>
      <c r="H71" s="1587"/>
      <c r="I71" s="1587"/>
      <c r="J71" s="1587"/>
      <c r="K71" s="1587"/>
      <c r="L71" s="1587"/>
      <c r="M71" s="1587"/>
    </row>
    <row r="72" spans="1:14" ht="140.25" customHeight="1">
      <c r="A72" s="70"/>
      <c r="C72" s="1923" t="s">
        <v>1254</v>
      </c>
      <c r="D72" s="1923"/>
      <c r="E72" s="1923" t="s">
        <v>1254</v>
      </c>
      <c r="F72" s="1924"/>
      <c r="G72" s="1918" t="s">
        <v>1255</v>
      </c>
      <c r="H72" s="1587"/>
      <c r="I72" s="1587"/>
      <c r="J72" s="1587"/>
      <c r="K72" s="1587"/>
      <c r="L72" s="1587"/>
      <c r="M72" s="1587"/>
    </row>
    <row r="73" spans="1:14">
      <c r="A73" s="70"/>
    </row>
    <row r="74" spans="1:14">
      <c r="A74" s="70"/>
    </row>
    <row r="75" spans="1:14" ht="15.6">
      <c r="A75" s="70"/>
      <c r="C75" s="1624" t="s">
        <v>1256</v>
      </c>
      <c r="D75" s="1241"/>
      <c r="E75" s="1241"/>
      <c r="F75" s="1241"/>
      <c r="G75" s="1241"/>
      <c r="H75" s="1241"/>
      <c r="I75" s="1241"/>
      <c r="J75" s="1241"/>
      <c r="K75" s="1241"/>
      <c r="L75" s="1241"/>
      <c r="M75" s="1241"/>
    </row>
    <row r="76" spans="1:14" ht="15">
      <c r="A76" s="70"/>
      <c r="C76" s="1419" t="s">
        <v>1257</v>
      </c>
      <c r="D76" s="1419"/>
      <c r="E76" s="1419"/>
      <c r="F76" s="1419"/>
      <c r="G76" s="1419"/>
      <c r="H76" s="1419"/>
      <c r="I76" s="1419"/>
      <c r="J76" s="1419"/>
      <c r="K76" s="1419"/>
      <c r="L76" s="1419"/>
      <c r="M76" s="1419"/>
      <c r="N76" s="1419"/>
    </row>
    <row r="77" spans="1:14" ht="15">
      <c r="A77" s="70"/>
      <c r="C77" s="1943"/>
      <c r="D77" s="1943"/>
      <c r="E77" s="1943"/>
      <c r="F77" s="1943"/>
      <c r="G77" s="1375">
        <v>2025</v>
      </c>
      <c r="H77" s="1375"/>
      <c r="I77" s="1375"/>
      <c r="J77" s="1375"/>
      <c r="K77" s="1375"/>
      <c r="L77" s="1375"/>
      <c r="M77" s="1375"/>
      <c r="N77" s="1375"/>
    </row>
    <row r="78" spans="1:14" ht="30" customHeight="1">
      <c r="A78" s="70"/>
      <c r="C78" s="1208" t="s">
        <v>1258</v>
      </c>
      <c r="D78" s="1208"/>
      <c r="E78" s="1208"/>
      <c r="F78" s="1345"/>
      <c r="G78" s="1925" t="s">
        <v>1259</v>
      </c>
      <c r="H78" s="1925"/>
      <c r="I78" s="1926" t="s">
        <v>1260</v>
      </c>
      <c r="J78" s="1944"/>
      <c r="K78" s="1925" t="s">
        <v>1261</v>
      </c>
      <c r="L78" s="1925"/>
      <c r="M78" s="1926" t="s">
        <v>1262</v>
      </c>
      <c r="N78" s="1927"/>
    </row>
    <row r="79" spans="1:14" ht="15">
      <c r="A79" s="70"/>
      <c r="C79" s="1208" t="s">
        <v>1263</v>
      </c>
      <c r="D79" s="1208"/>
      <c r="E79" s="1208"/>
      <c r="F79" s="1345"/>
      <c r="G79" s="1928" t="s">
        <v>1264</v>
      </c>
      <c r="H79" s="1928"/>
      <c r="I79" s="1929" t="s">
        <v>1265</v>
      </c>
      <c r="J79" s="1945"/>
      <c r="K79" s="1928" t="s">
        <v>1039</v>
      </c>
      <c r="L79" s="1928"/>
      <c r="M79" s="1929" t="s">
        <v>1266</v>
      </c>
      <c r="N79" s="1930"/>
    </row>
    <row r="80" spans="1:14" ht="15">
      <c r="A80" s="70"/>
      <c r="C80" s="1208" t="s">
        <v>1267</v>
      </c>
      <c r="D80" s="1208"/>
      <c r="E80" s="1208"/>
      <c r="F80" s="1345"/>
      <c r="G80" s="1928" t="s">
        <v>1268</v>
      </c>
      <c r="H80" s="1928"/>
      <c r="I80" s="1929" t="s">
        <v>1268</v>
      </c>
      <c r="J80" s="1945"/>
      <c r="K80" s="1928" t="s">
        <v>1268</v>
      </c>
      <c r="L80" s="1928"/>
      <c r="M80" s="1929" t="s">
        <v>1268</v>
      </c>
      <c r="N80" s="1930"/>
    </row>
    <row r="81" spans="1:14" ht="15">
      <c r="A81" s="70"/>
      <c r="C81" s="1208" t="s">
        <v>1269</v>
      </c>
      <c r="D81" s="1208"/>
      <c r="E81" s="1208"/>
      <c r="F81" s="1345"/>
      <c r="G81" s="1928" t="s">
        <v>365</v>
      </c>
      <c r="H81" s="1928"/>
      <c r="I81" s="1929" t="s">
        <v>1270</v>
      </c>
      <c r="J81" s="1945"/>
      <c r="K81" s="1928" t="s">
        <v>1271</v>
      </c>
      <c r="L81" s="1928"/>
      <c r="M81" s="1929" t="s">
        <v>365</v>
      </c>
      <c r="N81" s="1930"/>
    </row>
    <row r="82" spans="1:14" ht="36" customHeight="1">
      <c r="A82" s="70"/>
      <c r="C82" s="1208" t="s">
        <v>1272</v>
      </c>
      <c r="D82" s="1208"/>
      <c r="E82" s="1208"/>
      <c r="F82" s="1345"/>
      <c r="G82" s="1928" t="s">
        <v>1273</v>
      </c>
      <c r="H82" s="1928"/>
      <c r="I82" s="1929" t="s">
        <v>1274</v>
      </c>
      <c r="J82" s="1945"/>
      <c r="K82" s="1928" t="s">
        <v>1274</v>
      </c>
      <c r="L82" s="1928"/>
      <c r="M82" s="1929" t="s">
        <v>1275</v>
      </c>
      <c r="N82" s="1930"/>
    </row>
    <row r="83" spans="1:14" ht="15" customHeight="1">
      <c r="A83" s="70"/>
      <c r="C83" s="1208" t="s">
        <v>1276</v>
      </c>
      <c r="D83" s="1208"/>
      <c r="E83" s="1208"/>
      <c r="F83" s="1345"/>
      <c r="G83" s="1928" t="s">
        <v>1277</v>
      </c>
      <c r="H83" s="1928"/>
      <c r="I83" s="1929" t="s">
        <v>1278</v>
      </c>
      <c r="J83" s="1945"/>
      <c r="K83" s="1928" t="s">
        <v>1279</v>
      </c>
      <c r="L83" s="1928"/>
      <c r="M83" s="1929" t="s">
        <v>1280</v>
      </c>
      <c r="N83" s="1930"/>
    </row>
    <row r="84" spans="1:14" ht="15" customHeight="1">
      <c r="A84" s="70"/>
      <c r="C84" s="1208" t="s">
        <v>1281</v>
      </c>
      <c r="D84" s="1208"/>
      <c r="E84" s="1208"/>
      <c r="F84" s="1345"/>
      <c r="G84" s="1928" t="s">
        <v>1282</v>
      </c>
      <c r="H84" s="1928"/>
      <c r="I84" s="1929" t="s">
        <v>1283</v>
      </c>
      <c r="J84" s="1945"/>
      <c r="K84" s="1928" t="s">
        <v>1284</v>
      </c>
      <c r="L84" s="1928"/>
      <c r="M84" s="1929" t="s">
        <v>1285</v>
      </c>
      <c r="N84" s="1930"/>
    </row>
    <row r="85" spans="1:14" ht="15">
      <c r="A85" s="70"/>
      <c r="C85" s="1208" t="s">
        <v>1286</v>
      </c>
      <c r="D85" s="1208"/>
      <c r="E85" s="1208"/>
      <c r="F85" s="1345"/>
      <c r="G85" s="1928" t="s">
        <v>1287</v>
      </c>
      <c r="H85" s="1928"/>
      <c r="I85" s="1929" t="s">
        <v>1287</v>
      </c>
      <c r="J85" s="1945"/>
      <c r="K85" s="1928" t="s">
        <v>1287</v>
      </c>
      <c r="L85" s="1928"/>
      <c r="M85" s="1929" t="s">
        <v>1287</v>
      </c>
      <c r="N85" s="1930"/>
    </row>
    <row r="86" spans="1:14" ht="15">
      <c r="A86" s="70"/>
      <c r="C86" s="1208" t="s">
        <v>1288</v>
      </c>
      <c r="D86" s="1208"/>
      <c r="E86" s="1208"/>
      <c r="F86" s="1345"/>
      <c r="G86" s="1928" t="s">
        <v>1289</v>
      </c>
      <c r="H86" s="1928"/>
      <c r="I86" s="1929" t="s">
        <v>1290</v>
      </c>
      <c r="J86" s="1945"/>
      <c r="K86" s="1928" t="s">
        <v>1290</v>
      </c>
      <c r="L86" s="1928"/>
      <c r="M86" s="1929" t="s">
        <v>1291</v>
      </c>
      <c r="N86" s="1930"/>
    </row>
    <row r="87" spans="1:14" ht="15">
      <c r="A87" s="70"/>
      <c r="C87" s="1208" t="s">
        <v>1292</v>
      </c>
      <c r="D87" s="1208"/>
      <c r="E87" s="1208"/>
      <c r="F87" s="1345"/>
      <c r="G87" s="1928" t="s">
        <v>1293</v>
      </c>
      <c r="H87" s="1928"/>
      <c r="I87" s="1929" t="s">
        <v>1293</v>
      </c>
      <c r="J87" s="1945"/>
      <c r="K87" s="1928" t="s">
        <v>1293</v>
      </c>
      <c r="L87" s="1928"/>
      <c r="M87" s="1929" t="s">
        <v>1293</v>
      </c>
      <c r="N87" s="1930"/>
    </row>
    <row r="88" spans="1:14" ht="113.25" customHeight="1">
      <c r="A88" s="70"/>
      <c r="C88" s="1208" t="s">
        <v>1294</v>
      </c>
      <c r="D88" s="1208"/>
      <c r="E88" s="1208"/>
      <c r="F88" s="1345"/>
      <c r="G88" s="1958" t="s">
        <v>1295</v>
      </c>
      <c r="H88" s="1958"/>
      <c r="I88" s="1929" t="s">
        <v>1296</v>
      </c>
      <c r="J88" s="1945"/>
      <c r="K88" s="1958" t="s">
        <v>1296</v>
      </c>
      <c r="L88" s="1958"/>
      <c r="M88" s="1929" t="s">
        <v>1297</v>
      </c>
      <c r="N88" s="1930"/>
    </row>
    <row r="89" spans="1:14" ht="15">
      <c r="A89" s="70"/>
      <c r="C89" s="1208" t="s">
        <v>1298</v>
      </c>
      <c r="D89" s="1208"/>
      <c r="E89" s="1208"/>
      <c r="F89" s="1345"/>
      <c r="G89" s="1928" t="s">
        <v>1293</v>
      </c>
      <c r="H89" s="1928"/>
      <c r="I89" s="1929" t="s">
        <v>1293</v>
      </c>
      <c r="J89" s="1945"/>
      <c r="K89" s="1928" t="s">
        <v>1293</v>
      </c>
      <c r="L89" s="1928"/>
      <c r="M89" s="1929" t="s">
        <v>1293</v>
      </c>
      <c r="N89" s="1930"/>
    </row>
    <row r="90" spans="1:14" ht="111.95" customHeight="1">
      <c r="A90" s="70"/>
      <c r="C90" s="1208" t="s">
        <v>1299</v>
      </c>
      <c r="D90" s="1208"/>
      <c r="E90" s="1208"/>
      <c r="F90" s="1345"/>
      <c r="G90" s="1928" t="s">
        <v>1300</v>
      </c>
      <c r="H90" s="1928"/>
      <c r="I90" s="1929" t="s">
        <v>1301</v>
      </c>
      <c r="J90" s="1945"/>
      <c r="K90" s="1958" t="s">
        <v>1302</v>
      </c>
      <c r="L90" s="1958"/>
      <c r="M90" s="1962" t="s">
        <v>1302</v>
      </c>
      <c r="N90" s="1930"/>
    </row>
    <row r="91" spans="1:14" ht="19.5" customHeight="1">
      <c r="A91" s="70"/>
      <c r="C91" s="1208" t="s">
        <v>1303</v>
      </c>
      <c r="D91" s="1208"/>
      <c r="E91" s="1208"/>
      <c r="F91" s="1345"/>
      <c r="G91" s="1928" t="s">
        <v>1293</v>
      </c>
      <c r="H91" s="1928"/>
      <c r="I91" s="1963" t="s">
        <v>1293</v>
      </c>
      <c r="J91" s="1964"/>
      <c r="K91" s="1965" t="s">
        <v>1293</v>
      </c>
      <c r="L91" s="1965"/>
      <c r="M91" s="1929" t="s">
        <v>1293</v>
      </c>
      <c r="N91" s="1930"/>
    </row>
    <row r="92" spans="1:14" ht="27" customHeight="1">
      <c r="A92" s="70"/>
      <c r="C92" s="1740" t="s">
        <v>1304</v>
      </c>
      <c r="D92" s="1741"/>
      <c r="E92" s="1741"/>
      <c r="F92" s="1741"/>
      <c r="G92" s="1741"/>
      <c r="H92" s="1741"/>
      <c r="I92" s="1741"/>
      <c r="J92" s="1741"/>
      <c r="K92" s="1741"/>
      <c r="L92" s="1741"/>
      <c r="M92" s="1741"/>
    </row>
    <row r="93" spans="1:14">
      <c r="A93" s="70"/>
    </row>
    <row r="94" spans="1:14">
      <c r="A94" s="70"/>
    </row>
    <row r="95" spans="1:14" ht="15.6">
      <c r="A95" s="70"/>
      <c r="C95" s="1909" t="s">
        <v>1305</v>
      </c>
      <c r="D95" s="1910"/>
      <c r="E95" s="1910"/>
      <c r="F95" s="1910"/>
      <c r="G95" s="1910"/>
      <c r="H95" s="1910"/>
      <c r="I95" s="1910"/>
      <c r="J95" s="1910"/>
      <c r="K95" s="1910"/>
      <c r="L95" s="1910"/>
      <c r="M95" s="1910"/>
    </row>
    <row r="96" spans="1:14" ht="15" customHeight="1">
      <c r="A96" s="70"/>
      <c r="C96" s="1388" t="s">
        <v>1306</v>
      </c>
      <c r="D96" s="1388"/>
      <c r="E96" s="1388"/>
      <c r="F96" s="1388"/>
      <c r="G96" s="1388"/>
      <c r="H96" s="1388"/>
      <c r="I96" s="1388"/>
      <c r="J96" s="1388"/>
      <c r="K96" s="1388"/>
      <c r="L96" s="1388"/>
      <c r="M96" s="1388"/>
    </row>
    <row r="97" spans="1:14" ht="14.25" customHeight="1">
      <c r="A97" s="70"/>
      <c r="C97" s="1388"/>
      <c r="D97" s="1388"/>
      <c r="E97" s="1388"/>
      <c r="F97" s="1388"/>
      <c r="G97" s="1388"/>
      <c r="H97" s="1388"/>
      <c r="I97" s="1388"/>
      <c r="J97" s="1388"/>
      <c r="K97" s="1388"/>
      <c r="L97" s="1388"/>
      <c r="M97" s="1388"/>
    </row>
    <row r="98" spans="1:14" ht="14.25" customHeight="1">
      <c r="A98" s="70"/>
      <c r="C98" s="1388"/>
      <c r="D98" s="1388"/>
      <c r="E98" s="1388"/>
      <c r="F98" s="1388"/>
      <c r="G98" s="1388"/>
      <c r="H98" s="1388"/>
      <c r="I98" s="1388"/>
      <c r="J98" s="1388"/>
      <c r="K98" s="1388"/>
      <c r="L98" s="1388"/>
      <c r="M98" s="1388"/>
    </row>
    <row r="99" spans="1:14" ht="14.25" customHeight="1">
      <c r="A99" s="70"/>
      <c r="C99" s="1388"/>
      <c r="D99" s="1388"/>
      <c r="E99" s="1388"/>
      <c r="F99" s="1388"/>
      <c r="G99" s="1388"/>
      <c r="H99" s="1388"/>
      <c r="I99" s="1388"/>
      <c r="J99" s="1388"/>
      <c r="K99" s="1388"/>
      <c r="L99" s="1388"/>
      <c r="M99" s="1388"/>
    </row>
    <row r="100" spans="1:14" ht="14.25" customHeight="1">
      <c r="A100" s="70"/>
      <c r="C100" s="1388"/>
      <c r="D100" s="1388"/>
      <c r="E100" s="1388"/>
      <c r="F100" s="1388"/>
      <c r="G100" s="1388"/>
      <c r="H100" s="1388"/>
      <c r="I100" s="1388"/>
      <c r="J100" s="1388"/>
      <c r="K100" s="1388"/>
      <c r="L100" s="1388"/>
      <c r="M100" s="1388"/>
    </row>
    <row r="101" spans="1:14" ht="14.25" customHeight="1">
      <c r="A101" s="70"/>
      <c r="C101" s="1388"/>
      <c r="D101" s="1388"/>
      <c r="E101" s="1388"/>
      <c r="F101" s="1388"/>
      <c r="G101" s="1388"/>
      <c r="H101" s="1388"/>
      <c r="I101" s="1388"/>
      <c r="J101" s="1388"/>
      <c r="K101" s="1388"/>
      <c r="L101" s="1388"/>
      <c r="M101" s="1388"/>
    </row>
    <row r="102" spans="1:14" ht="14.25" customHeight="1">
      <c r="A102" s="70"/>
      <c r="C102" s="1388"/>
      <c r="D102" s="1388"/>
      <c r="E102" s="1388"/>
      <c r="F102" s="1388"/>
      <c r="G102" s="1388"/>
      <c r="H102" s="1388"/>
      <c r="I102" s="1388"/>
      <c r="J102" s="1388"/>
      <c r="K102" s="1388"/>
      <c r="L102" s="1388"/>
      <c r="M102" s="1388"/>
    </row>
    <row r="103" spans="1:14" ht="14.25" customHeight="1">
      <c r="A103" s="70"/>
      <c r="C103" s="1388"/>
      <c r="D103" s="1388"/>
      <c r="E103" s="1388"/>
      <c r="F103" s="1388"/>
      <c r="G103" s="1388"/>
      <c r="H103" s="1388"/>
      <c r="I103" s="1388"/>
      <c r="J103" s="1388"/>
      <c r="K103" s="1388"/>
      <c r="L103" s="1388"/>
      <c r="M103" s="1388"/>
    </row>
    <row r="104" spans="1:14" ht="14.25" customHeight="1">
      <c r="A104" s="70"/>
      <c r="C104" s="1388"/>
      <c r="D104" s="1388"/>
      <c r="E104" s="1388"/>
      <c r="F104" s="1388"/>
      <c r="G104" s="1388"/>
      <c r="H104" s="1388"/>
      <c r="I104" s="1388"/>
      <c r="J104" s="1388"/>
      <c r="K104" s="1388"/>
      <c r="L104" s="1388"/>
      <c r="M104" s="1388"/>
    </row>
    <row r="105" spans="1:14" ht="14.25" customHeight="1">
      <c r="A105" s="70"/>
      <c r="C105" s="1388"/>
      <c r="D105" s="1388"/>
      <c r="E105" s="1388"/>
      <c r="F105" s="1388"/>
      <c r="G105" s="1388"/>
      <c r="H105" s="1388"/>
      <c r="I105" s="1388"/>
      <c r="J105" s="1388"/>
      <c r="K105" s="1388"/>
      <c r="L105" s="1388"/>
      <c r="M105" s="1388"/>
    </row>
    <row r="106" spans="1:14" ht="14.25" customHeight="1">
      <c r="A106" s="70"/>
      <c r="C106" s="1388"/>
      <c r="D106" s="1388"/>
      <c r="E106" s="1388"/>
      <c r="F106" s="1388"/>
      <c r="G106" s="1388"/>
      <c r="H106" s="1388"/>
      <c r="I106" s="1388"/>
      <c r="J106" s="1388"/>
      <c r="K106" s="1388"/>
      <c r="L106" s="1388"/>
      <c r="M106" s="1388"/>
    </row>
    <row r="107" spans="1:14" ht="14.25" customHeight="1">
      <c r="A107" s="70"/>
      <c r="C107" s="1388"/>
      <c r="D107" s="1388"/>
      <c r="E107" s="1388"/>
      <c r="F107" s="1388"/>
      <c r="G107" s="1388"/>
      <c r="H107" s="1388"/>
      <c r="I107" s="1388"/>
      <c r="J107" s="1388"/>
      <c r="K107" s="1388"/>
      <c r="L107" s="1388"/>
      <c r="M107" s="1388"/>
    </row>
    <row r="108" spans="1:14" ht="14.25" customHeight="1">
      <c r="A108" s="70"/>
      <c r="C108" s="1388"/>
      <c r="D108" s="1388"/>
      <c r="E108" s="1388"/>
      <c r="F108" s="1388"/>
      <c r="G108" s="1388"/>
      <c r="H108" s="1388"/>
      <c r="I108" s="1388"/>
      <c r="J108" s="1388"/>
      <c r="K108" s="1388"/>
      <c r="L108" s="1388"/>
      <c r="M108" s="1388"/>
    </row>
    <row r="109" spans="1:14" ht="15">
      <c r="A109" s="70"/>
      <c r="C109" s="320"/>
      <c r="D109" s="320"/>
      <c r="E109" s="320"/>
      <c r="F109" s="320"/>
      <c r="G109" s="1955">
        <v>2024</v>
      </c>
      <c r="H109" s="1955"/>
      <c r="I109" s="1955"/>
      <c r="J109" s="1955"/>
      <c r="K109" s="1955">
        <v>2025</v>
      </c>
      <c r="L109" s="1955"/>
      <c r="M109" s="1955"/>
      <c r="N109" s="1955"/>
    </row>
    <row r="110" spans="1:14" ht="51" customHeight="1">
      <c r="A110" s="70"/>
      <c r="C110" s="320"/>
      <c r="D110" s="320"/>
      <c r="E110" s="320"/>
      <c r="F110" s="320"/>
      <c r="G110" s="305" t="s">
        <v>1307</v>
      </c>
      <c r="H110" s="1955" t="s">
        <v>1308</v>
      </c>
      <c r="I110" s="1955"/>
      <c r="J110" s="305" t="s">
        <v>1309</v>
      </c>
      <c r="K110" s="305" t="s">
        <v>1307</v>
      </c>
      <c r="L110" s="1955" t="s">
        <v>1308</v>
      </c>
      <c r="M110" s="1955"/>
      <c r="N110" s="305" t="s">
        <v>1309</v>
      </c>
    </row>
    <row r="111" spans="1:14" ht="15">
      <c r="A111" s="70"/>
      <c r="C111" s="1956" t="s">
        <v>1310</v>
      </c>
      <c r="D111" s="1956"/>
      <c r="E111" s="1956"/>
      <c r="F111" s="1956"/>
      <c r="G111" s="28">
        <v>4</v>
      </c>
      <c r="H111" s="1214">
        <v>4</v>
      </c>
      <c r="I111" s="1214"/>
      <c r="J111" s="321">
        <v>1</v>
      </c>
      <c r="K111" s="1047">
        <v>3</v>
      </c>
      <c r="L111" s="1951">
        <v>3</v>
      </c>
      <c r="M111" s="1952"/>
      <c r="N111" s="321">
        <v>1</v>
      </c>
    </row>
    <row r="112" spans="1:14" ht="15">
      <c r="A112" s="70"/>
      <c r="C112" s="1956" t="s">
        <v>1311</v>
      </c>
      <c r="D112" s="1956"/>
      <c r="E112" s="1956"/>
      <c r="F112" s="1956"/>
      <c r="G112" s="25">
        <v>0</v>
      </c>
      <c r="H112" s="1957">
        <v>0</v>
      </c>
      <c r="I112" s="1957"/>
      <c r="J112" s="322">
        <v>0</v>
      </c>
      <c r="K112" s="1048">
        <v>1</v>
      </c>
      <c r="L112" s="1953">
        <v>1</v>
      </c>
      <c r="M112" s="1954"/>
      <c r="N112" s="321">
        <v>1</v>
      </c>
    </row>
    <row r="113" spans="1:14" ht="15">
      <c r="A113" s="70"/>
      <c r="C113" s="1956" t="s">
        <v>1312</v>
      </c>
      <c r="D113" s="1956"/>
      <c r="E113" s="1956"/>
      <c r="F113" s="1956"/>
      <c r="G113" s="25">
        <v>0</v>
      </c>
      <c r="H113" s="1957">
        <v>0</v>
      </c>
      <c r="I113" s="1957"/>
      <c r="J113" s="322">
        <v>0</v>
      </c>
      <c r="K113" s="1048">
        <v>0</v>
      </c>
      <c r="L113" s="1953">
        <v>0</v>
      </c>
      <c r="M113" s="1954"/>
      <c r="N113" s="322">
        <v>0</v>
      </c>
    </row>
    <row r="114" spans="1:14">
      <c r="A114" s="70"/>
    </row>
    <row r="115" spans="1:14">
      <c r="A115" s="70"/>
    </row>
    <row r="116" spans="1:14" ht="15.6">
      <c r="A116" s="70"/>
      <c r="C116" s="1909" t="s">
        <v>1313</v>
      </c>
      <c r="D116" s="1910"/>
      <c r="E116" s="1910"/>
      <c r="F116" s="1910"/>
      <c r="G116" s="1910"/>
      <c r="H116" s="1910"/>
      <c r="I116" s="1910"/>
      <c r="J116" s="1910"/>
      <c r="K116" s="1910"/>
      <c r="L116" s="1910"/>
      <c r="M116" s="1910"/>
    </row>
    <row r="117" spans="1:14" ht="15" customHeight="1">
      <c r="A117" s="70"/>
      <c r="C117" s="1338" t="s">
        <v>1314</v>
      </c>
      <c r="D117" s="1338"/>
      <c r="E117" s="1338"/>
      <c r="F117" s="1338"/>
      <c r="G117" s="1338"/>
      <c r="H117" s="1338"/>
      <c r="I117" s="1338"/>
      <c r="J117" s="1338"/>
      <c r="K117" s="1338"/>
      <c r="L117" s="1338"/>
      <c r="M117" s="1338"/>
    </row>
    <row r="118" spans="1:14" ht="14.25" customHeight="1">
      <c r="A118" s="70"/>
      <c r="C118" s="1338"/>
      <c r="D118" s="1338"/>
      <c r="E118" s="1338"/>
      <c r="F118" s="1338"/>
      <c r="G118" s="1338"/>
      <c r="H118" s="1338"/>
      <c r="I118" s="1338"/>
      <c r="J118" s="1338"/>
      <c r="K118" s="1338"/>
      <c r="L118" s="1338"/>
      <c r="M118" s="1338"/>
    </row>
    <row r="119" spans="1:14" ht="14.25" customHeight="1">
      <c r="A119" s="70"/>
      <c r="C119" s="1338"/>
      <c r="D119" s="1338"/>
      <c r="E119" s="1338"/>
      <c r="F119" s="1338"/>
      <c r="G119" s="1338"/>
      <c r="H119" s="1338"/>
      <c r="I119" s="1338"/>
      <c r="J119" s="1338"/>
      <c r="K119" s="1338"/>
      <c r="L119" s="1338"/>
      <c r="M119" s="1338"/>
    </row>
    <row r="120" spans="1:14" ht="14.25" customHeight="1">
      <c r="A120" s="70"/>
      <c r="C120" s="1338"/>
      <c r="D120" s="1338"/>
      <c r="E120" s="1338"/>
      <c r="F120" s="1338"/>
      <c r="G120" s="1338"/>
      <c r="H120" s="1338"/>
      <c r="I120" s="1338"/>
      <c r="J120" s="1338"/>
      <c r="K120" s="1338"/>
      <c r="L120" s="1338"/>
      <c r="M120" s="1338"/>
    </row>
    <row r="121" spans="1:14" ht="14.25" customHeight="1">
      <c r="A121" s="70"/>
      <c r="C121" s="1338"/>
      <c r="D121" s="1338"/>
      <c r="E121" s="1338"/>
      <c r="F121" s="1338"/>
      <c r="G121" s="1338"/>
      <c r="H121" s="1338"/>
      <c r="I121" s="1338"/>
      <c r="J121" s="1338"/>
      <c r="K121" s="1338"/>
      <c r="L121" s="1338"/>
      <c r="M121" s="1338"/>
    </row>
    <row r="122" spans="1:14" ht="14.25" customHeight="1">
      <c r="A122" s="70"/>
      <c r="C122" s="1338"/>
      <c r="D122" s="1338"/>
      <c r="E122" s="1338"/>
      <c r="F122" s="1338"/>
      <c r="G122" s="1338"/>
      <c r="H122" s="1338"/>
      <c r="I122" s="1338"/>
      <c r="J122" s="1338"/>
      <c r="K122" s="1338"/>
      <c r="L122" s="1338"/>
      <c r="M122" s="1338"/>
    </row>
    <row r="123" spans="1:14" ht="14.25" customHeight="1">
      <c r="A123" s="70"/>
      <c r="C123" s="1338"/>
      <c r="D123" s="1338"/>
      <c r="E123" s="1338"/>
      <c r="F123" s="1338"/>
      <c r="G123" s="1338"/>
      <c r="H123" s="1338"/>
      <c r="I123" s="1338"/>
      <c r="J123" s="1338"/>
      <c r="K123" s="1338"/>
      <c r="L123" s="1338"/>
      <c r="M123" s="1338"/>
    </row>
    <row r="124" spans="1:14" ht="14.25" customHeight="1">
      <c r="A124" s="70"/>
      <c r="C124" s="1338"/>
      <c r="D124" s="1338"/>
      <c r="E124" s="1338"/>
      <c r="F124" s="1338"/>
      <c r="G124" s="1338"/>
      <c r="H124" s="1338"/>
      <c r="I124" s="1338"/>
      <c r="J124" s="1338"/>
      <c r="K124" s="1338"/>
      <c r="L124" s="1338"/>
      <c r="M124" s="1338"/>
    </row>
    <row r="125" spans="1:14" ht="14.25" customHeight="1">
      <c r="A125" s="70"/>
      <c r="C125" s="1338"/>
      <c r="D125" s="1338"/>
      <c r="E125" s="1338"/>
      <c r="F125" s="1338"/>
      <c r="G125" s="1338"/>
      <c r="H125" s="1338"/>
      <c r="I125" s="1338"/>
      <c r="J125" s="1338"/>
      <c r="K125" s="1338"/>
      <c r="L125" s="1338"/>
      <c r="M125" s="1338"/>
    </row>
    <row r="126" spans="1:14" ht="14.25" customHeight="1">
      <c r="A126" s="70"/>
      <c r="C126" s="1338"/>
      <c r="D126" s="1338"/>
      <c r="E126" s="1338"/>
      <c r="F126" s="1338"/>
      <c r="G126" s="1338"/>
      <c r="H126" s="1338"/>
      <c r="I126" s="1338"/>
      <c r="J126" s="1338"/>
      <c r="K126" s="1338"/>
      <c r="L126" s="1338"/>
      <c r="M126" s="1338"/>
    </row>
    <row r="127" spans="1:14" ht="14.25" customHeight="1">
      <c r="A127" s="70"/>
      <c r="C127" s="1338"/>
      <c r="D127" s="1338"/>
      <c r="E127" s="1338"/>
      <c r="F127" s="1338"/>
      <c r="G127" s="1338"/>
      <c r="H127" s="1338"/>
      <c r="I127" s="1338"/>
      <c r="J127" s="1338"/>
      <c r="K127" s="1338"/>
      <c r="L127" s="1338"/>
      <c r="M127" s="1338"/>
    </row>
    <row r="128" spans="1:14" ht="14.25" customHeight="1">
      <c r="A128" s="70"/>
      <c r="C128" s="1338"/>
      <c r="D128" s="1338"/>
      <c r="E128" s="1338"/>
      <c r="F128" s="1338"/>
      <c r="G128" s="1338"/>
      <c r="H128" s="1338"/>
      <c r="I128" s="1338"/>
      <c r="J128" s="1338"/>
      <c r="K128" s="1338"/>
      <c r="L128" s="1338"/>
      <c r="M128" s="1338"/>
    </row>
    <row r="129" spans="1:13" ht="14.25" customHeight="1">
      <c r="A129" s="70"/>
      <c r="C129" s="1338"/>
      <c r="D129" s="1338"/>
      <c r="E129" s="1338"/>
      <c r="F129" s="1338"/>
      <c r="G129" s="1338"/>
      <c r="H129" s="1338"/>
      <c r="I129" s="1338"/>
      <c r="J129" s="1338"/>
      <c r="K129" s="1338"/>
      <c r="L129" s="1338"/>
      <c r="M129" s="1338"/>
    </row>
    <row r="130" spans="1:13" ht="14.25" customHeight="1">
      <c r="A130" s="70"/>
      <c r="C130" s="1338"/>
      <c r="D130" s="1338"/>
      <c r="E130" s="1338"/>
      <c r="F130" s="1338"/>
      <c r="G130" s="1338"/>
      <c r="H130" s="1338"/>
      <c r="I130" s="1338"/>
      <c r="J130" s="1338"/>
      <c r="K130" s="1338"/>
      <c r="L130" s="1338"/>
      <c r="M130" s="1338"/>
    </row>
    <row r="131" spans="1:13" ht="14.25" customHeight="1">
      <c r="A131" s="70"/>
    </row>
    <row r="132" spans="1:13">
      <c r="A132" s="70"/>
    </row>
    <row r="133" spans="1:13" ht="15.6" customHeight="1">
      <c r="A133" s="70"/>
      <c r="C133" s="1624" t="s">
        <v>1315</v>
      </c>
      <c r="D133" s="1241"/>
      <c r="E133" s="1241"/>
      <c r="F133" s="1241"/>
      <c r="G133" s="1241"/>
      <c r="H133" s="1241"/>
      <c r="I133" s="1241"/>
      <c r="J133" s="1241"/>
      <c r="K133" s="1241"/>
      <c r="L133" s="1241"/>
      <c r="M133" s="1241"/>
    </row>
    <row r="134" spans="1:13" ht="15">
      <c r="A134" s="70"/>
      <c r="C134" s="1122" t="s">
        <v>1316</v>
      </c>
      <c r="D134" s="1961" t="s">
        <v>991</v>
      </c>
      <c r="E134" s="1961"/>
      <c r="F134" s="1122" t="s">
        <v>1317</v>
      </c>
      <c r="G134" s="1122" t="s">
        <v>1318</v>
      </c>
      <c r="H134" s="1122" t="s">
        <v>299</v>
      </c>
    </row>
    <row r="135" spans="1:13" ht="15">
      <c r="A135" s="70"/>
      <c r="C135" s="187"/>
      <c r="D135" s="1221"/>
      <c r="E135" s="1221"/>
      <c r="F135" s="56"/>
      <c r="G135" s="56"/>
      <c r="H135" s="56">
        <v>2024</v>
      </c>
    </row>
    <row r="136" spans="1:13" ht="15">
      <c r="A136" s="70"/>
      <c r="C136" s="324" t="s">
        <v>1319</v>
      </c>
      <c r="D136" s="1959" t="s">
        <v>1320</v>
      </c>
      <c r="E136" s="1959"/>
      <c r="F136" s="324" t="s">
        <v>1321</v>
      </c>
      <c r="G136" s="325">
        <v>127</v>
      </c>
      <c r="H136" s="1946">
        <f>SUM(G136:G141)</f>
        <v>478</v>
      </c>
    </row>
    <row r="137" spans="1:13" ht="15">
      <c r="A137" s="70"/>
      <c r="C137" s="324" t="s">
        <v>1319</v>
      </c>
      <c r="D137" s="1959" t="s">
        <v>1322</v>
      </c>
      <c r="E137" s="1959"/>
      <c r="F137" s="324" t="s">
        <v>1321</v>
      </c>
      <c r="G137" s="325">
        <v>89</v>
      </c>
      <c r="H137" s="1947"/>
    </row>
    <row r="138" spans="1:13" ht="15">
      <c r="A138" s="70"/>
      <c r="C138" s="324" t="s">
        <v>1319</v>
      </c>
      <c r="D138" s="1959" t="s">
        <v>1322</v>
      </c>
      <c r="E138" s="1959"/>
      <c r="F138" s="324" t="s">
        <v>1323</v>
      </c>
      <c r="G138" s="325">
        <v>134</v>
      </c>
      <c r="H138" s="1947"/>
    </row>
    <row r="139" spans="1:13" ht="15">
      <c r="A139" s="70"/>
      <c r="C139" s="324" t="s">
        <v>1319</v>
      </c>
      <c r="D139" s="1959" t="s">
        <v>1324</v>
      </c>
      <c r="E139" s="1959"/>
      <c r="F139" s="324" t="s">
        <v>1321</v>
      </c>
      <c r="G139" s="325">
        <v>52</v>
      </c>
      <c r="H139" s="1947"/>
    </row>
    <row r="140" spans="1:13" ht="15">
      <c r="A140" s="70"/>
      <c r="C140" s="324" t="s">
        <v>1319</v>
      </c>
      <c r="D140" s="1959" t="s">
        <v>1325</v>
      </c>
      <c r="E140" s="1959"/>
      <c r="F140" s="324" t="s">
        <v>1321</v>
      </c>
      <c r="G140" s="325">
        <v>76</v>
      </c>
      <c r="H140" s="1947"/>
    </row>
    <row r="141" spans="1:13" ht="15">
      <c r="A141" s="70"/>
      <c r="C141" s="324" t="s">
        <v>1319</v>
      </c>
      <c r="D141" s="1959" t="s">
        <v>1326</v>
      </c>
      <c r="E141" s="1959"/>
      <c r="F141" s="324" t="s">
        <v>1321</v>
      </c>
      <c r="G141" s="325">
        <v>0</v>
      </c>
      <c r="H141" s="1948"/>
    </row>
    <row r="142" spans="1:13" ht="45">
      <c r="A142" s="70"/>
      <c r="C142" s="324" t="s">
        <v>1327</v>
      </c>
      <c r="D142" s="1959" t="s">
        <v>1264</v>
      </c>
      <c r="E142" s="1959"/>
      <c r="F142" s="324" t="s">
        <v>1328</v>
      </c>
      <c r="G142" s="325">
        <v>1642</v>
      </c>
      <c r="H142" s="1946">
        <v>1808</v>
      </c>
    </row>
    <row r="143" spans="1:13" ht="15">
      <c r="A143" s="70"/>
      <c r="C143" s="324" t="s">
        <v>1327</v>
      </c>
      <c r="D143" s="1959" t="s">
        <v>1265</v>
      </c>
      <c r="E143" s="1959"/>
      <c r="F143" s="324" t="s">
        <v>1321</v>
      </c>
      <c r="G143" s="325">
        <v>45</v>
      </c>
      <c r="H143" s="1947"/>
    </row>
    <row r="144" spans="1:13" ht="15">
      <c r="A144" s="70"/>
      <c r="C144" s="324" t="s">
        <v>1327</v>
      </c>
      <c r="D144" s="1959" t="s">
        <v>1039</v>
      </c>
      <c r="E144" s="1959"/>
      <c r="F144" s="324" t="s">
        <v>1321</v>
      </c>
      <c r="G144" s="325">
        <v>121</v>
      </c>
      <c r="H144" s="1948"/>
    </row>
    <row r="145" spans="1:15" ht="15">
      <c r="A145" s="70"/>
      <c r="C145" s="955" t="s">
        <v>299</v>
      </c>
      <c r="D145" s="432"/>
      <c r="E145" s="432"/>
      <c r="F145" s="432"/>
      <c r="G145" s="898"/>
      <c r="H145" s="956">
        <f>SUM(H136:H144)</f>
        <v>2286</v>
      </c>
    </row>
    <row r="146" spans="1:15" ht="33" customHeight="1">
      <c r="A146" s="70"/>
      <c r="C146" s="1949" t="s">
        <v>1329</v>
      </c>
      <c r="D146" s="1950"/>
      <c r="E146" s="1950"/>
      <c r="F146" s="1950"/>
      <c r="G146" s="1950"/>
      <c r="H146" s="1950"/>
      <c r="I146" s="1950"/>
      <c r="J146" s="1950"/>
      <c r="K146" s="1950"/>
      <c r="L146" s="1950"/>
      <c r="M146" s="1950"/>
    </row>
    <row r="147" spans="1:15">
      <c r="A147" s="70"/>
    </row>
    <row r="148" spans="1:15">
      <c r="A148" s="70"/>
    </row>
    <row r="149" spans="1:15" ht="15.6" customHeight="1">
      <c r="A149" s="70"/>
      <c r="C149" s="1624" t="s">
        <v>1330</v>
      </c>
      <c r="D149" s="1241"/>
      <c r="E149" s="1241"/>
      <c r="F149" s="1241"/>
      <c r="G149" s="1241"/>
      <c r="H149" s="1241"/>
      <c r="I149" s="1241"/>
      <c r="J149" s="1241"/>
      <c r="K149" s="1241"/>
      <c r="L149" s="1241"/>
      <c r="M149" s="1241"/>
    </row>
    <row r="150" spans="1:15" ht="157.5" customHeight="1">
      <c r="A150" s="70"/>
      <c r="C150" s="1911" t="s">
        <v>1331</v>
      </c>
      <c r="D150" s="1911"/>
      <c r="E150" s="1911"/>
      <c r="F150" s="1911"/>
      <c r="G150" s="1911"/>
      <c r="H150" s="1911"/>
      <c r="I150" s="1911"/>
      <c r="J150" s="1911"/>
      <c r="K150" s="1911"/>
      <c r="L150" s="1911"/>
      <c r="M150" s="1911"/>
      <c r="N150" s="909"/>
      <c r="O150" s="909"/>
    </row>
    <row r="151" spans="1:15">
      <c r="A151" s="70"/>
    </row>
    <row r="152" spans="1:15" ht="15">
      <c r="A152" s="70"/>
      <c r="C152" s="2242" t="s">
        <v>1332</v>
      </c>
      <c r="D152" s="2242"/>
      <c r="E152" s="2242"/>
      <c r="F152" s="2242"/>
      <c r="G152" s="2242"/>
      <c r="H152" s="2242" t="s">
        <v>1333</v>
      </c>
      <c r="I152" s="2242"/>
      <c r="J152" s="2242"/>
      <c r="K152" s="2242"/>
      <c r="L152" s="2242"/>
    </row>
    <row r="153" spans="1:15" ht="15">
      <c r="A153" s="70"/>
      <c r="C153" s="1908" t="s">
        <v>1334</v>
      </c>
      <c r="D153" s="1908"/>
      <c r="E153" s="1908"/>
      <c r="F153" s="1908"/>
      <c r="G153" s="1908"/>
      <c r="H153" s="910" t="s">
        <v>1335</v>
      </c>
      <c r="I153" s="910"/>
      <c r="J153" s="910"/>
      <c r="K153" s="910"/>
      <c r="L153" s="910"/>
    </row>
    <row r="154" spans="1:15" ht="15">
      <c r="A154" s="70"/>
      <c r="C154" s="1908" t="s">
        <v>1336</v>
      </c>
      <c r="D154" s="1908"/>
      <c r="E154" s="1908"/>
      <c r="F154" s="1908"/>
      <c r="G154" s="1908"/>
      <c r="H154" s="910" t="s">
        <v>1337</v>
      </c>
      <c r="I154" s="910"/>
      <c r="J154" s="910"/>
      <c r="K154" s="910"/>
      <c r="L154" s="910"/>
    </row>
    <row r="155" spans="1:15" ht="15">
      <c r="A155" s="70"/>
      <c r="C155" s="1908" t="s">
        <v>1262</v>
      </c>
      <c r="D155" s="1908"/>
      <c r="E155" s="1908"/>
      <c r="F155" s="1908"/>
      <c r="G155" s="1908"/>
      <c r="H155" s="910" t="s">
        <v>1338</v>
      </c>
      <c r="I155" s="910"/>
      <c r="J155" s="910"/>
      <c r="K155" s="910"/>
      <c r="L155" s="910"/>
    </row>
    <row r="156" spans="1:15" ht="15">
      <c r="A156" s="70"/>
      <c r="C156" s="1908" t="s">
        <v>1339</v>
      </c>
      <c r="D156" s="1908"/>
      <c r="E156" s="1908"/>
      <c r="F156" s="1908"/>
      <c r="G156" s="1908"/>
      <c r="H156" s="910" t="s">
        <v>1340</v>
      </c>
      <c r="I156" s="910"/>
      <c r="J156" s="910"/>
      <c r="K156" s="910"/>
      <c r="L156" s="910"/>
    </row>
    <row r="157" spans="1:15" ht="15">
      <c r="A157" s="70"/>
      <c r="C157" s="1908" t="s">
        <v>1341</v>
      </c>
      <c r="D157" s="1908"/>
      <c r="E157" s="1908"/>
      <c r="F157" s="1908"/>
      <c r="G157" s="1908"/>
      <c r="H157" s="910" t="s">
        <v>1342</v>
      </c>
      <c r="I157" s="910"/>
      <c r="J157" s="910"/>
      <c r="K157" s="910"/>
      <c r="L157" s="910"/>
    </row>
    <row r="158" spans="1:15" ht="15">
      <c r="A158" s="70"/>
      <c r="C158" s="1908" t="s">
        <v>1343</v>
      </c>
      <c r="D158" s="1908"/>
      <c r="E158" s="1908"/>
      <c r="F158" s="1908"/>
      <c r="G158" s="1908"/>
      <c r="H158" s="910" t="s">
        <v>1344</v>
      </c>
      <c r="I158" s="910"/>
      <c r="J158" s="910"/>
      <c r="K158" s="910"/>
      <c r="L158" s="910"/>
    </row>
    <row r="159" spans="1:15" ht="15">
      <c r="A159" s="70"/>
      <c r="C159" s="1908" t="s">
        <v>1345</v>
      </c>
      <c r="D159" s="1908"/>
      <c r="E159" s="1908"/>
      <c r="F159" s="1908"/>
      <c r="G159" s="1908"/>
      <c r="H159" s="910" t="s">
        <v>1346</v>
      </c>
      <c r="I159" s="910"/>
      <c r="J159" s="910"/>
      <c r="K159" s="910"/>
      <c r="L159" s="910"/>
    </row>
    <row r="160" spans="1:15" ht="15">
      <c r="A160" s="70"/>
      <c r="C160" s="1908" t="s">
        <v>1259</v>
      </c>
      <c r="D160" s="1908"/>
      <c r="E160" s="1908"/>
      <c r="F160" s="1908"/>
      <c r="G160" s="1908"/>
      <c r="H160" s="910" t="s">
        <v>1347</v>
      </c>
      <c r="I160" s="910"/>
      <c r="J160" s="910"/>
      <c r="K160" s="910"/>
      <c r="L160" s="910"/>
    </row>
    <row r="161" spans="1:12" ht="15">
      <c r="A161" s="70"/>
      <c r="C161" s="1908" t="s">
        <v>1337</v>
      </c>
      <c r="D161" s="1908"/>
      <c r="E161" s="1908"/>
      <c r="F161" s="1908"/>
      <c r="G161" s="1908"/>
      <c r="H161" s="910" t="s">
        <v>1348</v>
      </c>
      <c r="I161" s="910"/>
      <c r="J161" s="910"/>
      <c r="K161" s="910"/>
      <c r="L161" s="910"/>
    </row>
    <row r="162" spans="1:12" ht="15">
      <c r="A162" s="70"/>
      <c r="C162" s="1908" t="s">
        <v>1338</v>
      </c>
      <c r="D162" s="1908"/>
      <c r="E162" s="1908"/>
      <c r="F162" s="1908"/>
      <c r="G162" s="1908"/>
      <c r="H162" s="910" t="s">
        <v>1349</v>
      </c>
      <c r="I162" s="910"/>
      <c r="J162" s="910"/>
      <c r="K162" s="910"/>
      <c r="L162" s="910"/>
    </row>
    <row r="163" spans="1:12" ht="15">
      <c r="A163" s="70"/>
      <c r="C163" s="1908" t="s">
        <v>1340</v>
      </c>
      <c r="D163" s="1908"/>
      <c r="E163" s="1908"/>
      <c r="F163" s="1908"/>
      <c r="G163" s="1908"/>
      <c r="H163" s="910" t="s">
        <v>1350</v>
      </c>
      <c r="I163" s="910"/>
      <c r="J163" s="910"/>
      <c r="K163" s="910"/>
      <c r="L163" s="910"/>
    </row>
    <row r="164" spans="1:12" ht="15">
      <c r="A164" s="70"/>
      <c r="C164" s="1908" t="s">
        <v>1342</v>
      </c>
      <c r="D164" s="1908"/>
      <c r="E164" s="1908"/>
      <c r="F164" s="1908"/>
      <c r="G164" s="1908"/>
      <c r="H164" s="910" t="s">
        <v>1351</v>
      </c>
      <c r="I164" s="910"/>
      <c r="J164" s="910"/>
      <c r="K164" s="910"/>
      <c r="L164" s="910"/>
    </row>
    <row r="165" spans="1:12" ht="15">
      <c r="A165" s="70"/>
      <c r="C165" s="1908" t="s">
        <v>1344</v>
      </c>
      <c r="D165" s="1908"/>
      <c r="E165" s="1908"/>
      <c r="F165" s="1908"/>
      <c r="G165" s="1908"/>
      <c r="H165" s="910" t="s">
        <v>1352</v>
      </c>
      <c r="I165" s="910"/>
      <c r="J165" s="910"/>
      <c r="K165" s="910"/>
      <c r="L165" s="910"/>
    </row>
    <row r="166" spans="1:12" ht="15">
      <c r="A166" s="70"/>
      <c r="C166" s="1908" t="s">
        <v>1346</v>
      </c>
      <c r="D166" s="1908"/>
      <c r="E166" s="1908"/>
      <c r="F166" s="1908"/>
      <c r="G166" s="1908"/>
      <c r="H166" s="910" t="s">
        <v>1353</v>
      </c>
      <c r="I166" s="910"/>
      <c r="J166" s="910"/>
      <c r="K166" s="910"/>
      <c r="L166" s="910"/>
    </row>
    <row r="167" spans="1:12" ht="15">
      <c r="A167" s="70"/>
      <c r="C167" s="1908" t="s">
        <v>1347</v>
      </c>
      <c r="D167" s="1908"/>
      <c r="E167" s="1908"/>
      <c r="F167" s="1908"/>
      <c r="G167" s="1908"/>
      <c r="H167" s="910" t="s">
        <v>1354</v>
      </c>
      <c r="I167" s="910"/>
      <c r="J167" s="910"/>
      <c r="K167" s="910"/>
      <c r="L167" s="910"/>
    </row>
    <row r="168" spans="1:12" ht="15">
      <c r="A168" s="70"/>
      <c r="C168" s="1908" t="s">
        <v>1355</v>
      </c>
      <c r="D168" s="1908"/>
      <c r="E168" s="1908"/>
      <c r="F168" s="1908"/>
      <c r="G168" s="1908"/>
      <c r="H168" s="910"/>
    </row>
    <row r="169" spans="1:12" ht="15">
      <c r="A169" s="70"/>
      <c r="C169" s="1908" t="s">
        <v>1349</v>
      </c>
      <c r="D169" s="1908"/>
      <c r="E169" s="1908"/>
      <c r="F169" s="1908"/>
      <c r="G169" s="1908"/>
      <c r="H169" s="910"/>
    </row>
    <row r="170" spans="1:12" ht="15">
      <c r="A170" s="70"/>
      <c r="C170" s="1908" t="s">
        <v>1350</v>
      </c>
      <c r="D170" s="1908"/>
      <c r="E170" s="1908"/>
      <c r="F170" s="1908"/>
      <c r="G170" s="1908"/>
      <c r="H170" s="910"/>
    </row>
    <row r="171" spans="1:12" ht="15">
      <c r="A171" s="70"/>
      <c r="C171" s="1908" t="s">
        <v>1352</v>
      </c>
      <c r="D171" s="1908"/>
      <c r="E171" s="1908"/>
      <c r="F171" s="1908"/>
      <c r="G171" s="1908"/>
      <c r="H171" s="910"/>
    </row>
    <row r="172" spans="1:12" ht="15">
      <c r="A172" s="70"/>
      <c r="C172" s="1908" t="s">
        <v>1353</v>
      </c>
      <c r="D172" s="1908"/>
      <c r="E172" s="1908"/>
      <c r="F172" s="1908"/>
      <c r="G172" s="1908"/>
      <c r="H172" s="910"/>
    </row>
    <row r="173" spans="1:12" ht="15">
      <c r="A173" s="70"/>
      <c r="C173" s="1908" t="s">
        <v>1354</v>
      </c>
      <c r="D173" s="1908"/>
      <c r="E173" s="1908"/>
      <c r="F173" s="1908"/>
      <c r="G173" s="1908"/>
      <c r="H173" s="910"/>
    </row>
    <row r="174" spans="1:12" ht="15">
      <c r="A174" s="70"/>
      <c r="C174" s="1908" t="s">
        <v>1348</v>
      </c>
      <c r="D174" s="1908"/>
      <c r="E174" s="1908"/>
      <c r="F174" s="1908"/>
      <c r="G174" s="1908"/>
      <c r="H174" s="910"/>
    </row>
    <row r="175" spans="1:12" ht="15">
      <c r="A175" s="70"/>
      <c r="C175" s="1908" t="s">
        <v>1356</v>
      </c>
      <c r="D175" s="1908"/>
      <c r="E175" s="1908"/>
      <c r="F175" s="1908"/>
      <c r="G175" s="1908"/>
      <c r="H175" s="910"/>
    </row>
    <row r="176" spans="1:12">
      <c r="A176" s="70"/>
    </row>
    <row r="177" spans="1:14">
      <c r="A177" s="70"/>
    </row>
    <row r="178" spans="1:14" ht="15.6">
      <c r="A178" s="70"/>
      <c r="C178" s="1525" t="s">
        <v>1357</v>
      </c>
      <c r="D178" s="1526"/>
      <c r="E178" s="1526"/>
      <c r="F178" s="1526"/>
      <c r="G178" s="1526"/>
      <c r="H178" s="1526"/>
      <c r="I178" s="1526"/>
      <c r="J178" s="1526"/>
      <c r="K178" s="1526"/>
      <c r="L178" s="1526"/>
      <c r="M178" s="1526"/>
    </row>
    <row r="179" spans="1:14" ht="15" customHeight="1">
      <c r="A179" s="70"/>
      <c r="C179" s="1654" t="s">
        <v>1358</v>
      </c>
      <c r="D179" s="1654"/>
      <c r="E179" s="1654"/>
      <c r="F179" s="1654"/>
      <c r="G179" s="1654"/>
      <c r="H179" s="1654"/>
      <c r="I179" s="1654"/>
      <c r="J179" s="1654"/>
      <c r="K179" s="1654"/>
      <c r="L179" s="1654"/>
      <c r="M179" s="1654"/>
    </row>
    <row r="180" spans="1:14" ht="14.25" customHeight="1">
      <c r="A180" s="70"/>
      <c r="C180" s="1654"/>
      <c r="D180" s="1654"/>
      <c r="E180" s="1654"/>
      <c r="F180" s="1654"/>
      <c r="G180" s="1654"/>
      <c r="H180" s="1654"/>
      <c r="I180" s="1654"/>
      <c r="J180" s="1654"/>
      <c r="K180" s="1654"/>
      <c r="L180" s="1654"/>
      <c r="M180" s="1654"/>
    </row>
    <row r="181" spans="1:14" ht="14.25" customHeight="1">
      <c r="A181" s="70"/>
      <c r="C181" s="1654"/>
      <c r="D181" s="1654"/>
      <c r="E181" s="1654"/>
      <c r="F181" s="1654"/>
      <c r="G181" s="1654"/>
      <c r="H181" s="1654"/>
      <c r="I181" s="1654"/>
      <c r="J181" s="1654"/>
      <c r="K181" s="1654"/>
      <c r="L181" s="1654"/>
      <c r="M181" s="1654"/>
    </row>
    <row r="182" spans="1:14" ht="14.25" customHeight="1">
      <c r="A182" s="70"/>
      <c r="C182" s="1654"/>
      <c r="D182" s="1654"/>
      <c r="E182" s="1654"/>
      <c r="F182" s="1654"/>
      <c r="G182" s="1654"/>
      <c r="H182" s="1654"/>
      <c r="I182" s="1654"/>
      <c r="J182" s="1654"/>
      <c r="K182" s="1654"/>
      <c r="L182" s="1654"/>
      <c r="M182" s="1654"/>
    </row>
    <row r="183" spans="1:14" ht="14.25" customHeight="1">
      <c r="A183" s="70"/>
      <c r="C183" s="1654"/>
      <c r="D183" s="1654"/>
      <c r="E183" s="1654"/>
      <c r="F183" s="1654"/>
      <c r="G183" s="1654"/>
      <c r="H183" s="1654"/>
      <c r="I183" s="1654"/>
      <c r="J183" s="1654"/>
      <c r="K183" s="1654"/>
      <c r="L183" s="1654"/>
      <c r="M183" s="1654"/>
    </row>
    <row r="184" spans="1:14" ht="15" customHeight="1">
      <c r="A184" s="70"/>
      <c r="C184" s="1654"/>
      <c r="D184" s="1654"/>
      <c r="E184" s="1654"/>
      <c r="F184" s="1654"/>
      <c r="G184" s="1654"/>
      <c r="H184" s="1654"/>
      <c r="I184" s="1654"/>
      <c r="J184" s="1654"/>
      <c r="K184" s="1654"/>
      <c r="L184" s="1654"/>
      <c r="M184" s="1654"/>
    </row>
    <row r="185" spans="1:14" ht="14.45">
      <c r="A185" s="70"/>
      <c r="C185" s="1654"/>
      <c r="D185" s="1654"/>
      <c r="E185" s="1654"/>
      <c r="F185" s="1654"/>
      <c r="G185" s="1654"/>
      <c r="H185" s="1654"/>
      <c r="I185" s="1654"/>
      <c r="J185" s="1654"/>
      <c r="K185" s="1654"/>
      <c r="L185" s="1654"/>
      <c r="M185" s="1654"/>
      <c r="N185" s="13"/>
    </row>
    <row r="186" spans="1:14" ht="14.25" customHeight="1">
      <c r="A186" s="70"/>
      <c r="C186" s="1654"/>
      <c r="D186" s="1654"/>
      <c r="E186" s="1654"/>
      <c r="F186" s="1654"/>
      <c r="G186" s="1654"/>
      <c r="H186" s="1654"/>
      <c r="I186" s="1654"/>
      <c r="J186" s="1654"/>
      <c r="K186" s="1654"/>
      <c r="L186" s="1654"/>
      <c r="M186" s="1654"/>
      <c r="N186" s="12"/>
    </row>
    <row r="187" spans="1:14" ht="14.25" customHeight="1">
      <c r="A187" s="70"/>
      <c r="C187" s="1654"/>
      <c r="D187" s="1654"/>
      <c r="E187" s="1654"/>
      <c r="F187" s="1654"/>
      <c r="G187" s="1654"/>
      <c r="H187" s="1654"/>
      <c r="I187" s="1654"/>
      <c r="J187" s="1654"/>
      <c r="K187" s="1654"/>
      <c r="L187" s="1654"/>
      <c r="M187" s="1654"/>
      <c r="N187" s="12"/>
    </row>
    <row r="188" spans="1:14" ht="14.25" customHeight="1">
      <c r="A188" s="70"/>
      <c r="C188" s="1654"/>
      <c r="D188" s="1654"/>
      <c r="E188" s="1654"/>
      <c r="F188" s="1654"/>
      <c r="G188" s="1654"/>
      <c r="H188" s="1654"/>
      <c r="I188" s="1654"/>
      <c r="J188" s="1654"/>
      <c r="K188" s="1654"/>
      <c r="L188" s="1654"/>
      <c r="M188" s="1654"/>
      <c r="N188" s="12"/>
    </row>
    <row r="189" spans="1:14" ht="14.25" customHeight="1">
      <c r="A189" s="70"/>
      <c r="C189" s="1654"/>
      <c r="D189" s="1654"/>
      <c r="E189" s="1654"/>
      <c r="F189" s="1654"/>
      <c r="G189" s="1654"/>
      <c r="H189" s="1654"/>
      <c r="I189" s="1654"/>
      <c r="J189" s="1654"/>
      <c r="K189" s="1654"/>
      <c r="L189" s="1654"/>
      <c r="M189" s="1654"/>
      <c r="N189" s="12"/>
    </row>
    <row r="190" spans="1:14" ht="14.25" customHeight="1">
      <c r="A190" s="70"/>
      <c r="C190" s="1654"/>
      <c r="D190" s="1654"/>
      <c r="E190" s="1654"/>
      <c r="F190" s="1654"/>
      <c r="G190" s="1654"/>
      <c r="H190" s="1654"/>
      <c r="I190" s="1654"/>
      <c r="J190" s="1654"/>
      <c r="K190" s="1654"/>
      <c r="L190" s="1654"/>
      <c r="M190" s="1654"/>
      <c r="N190" s="12"/>
    </row>
    <row r="191" spans="1:14" ht="15">
      <c r="A191" s="70"/>
      <c r="C191" s="87"/>
      <c r="D191" s="87"/>
      <c r="E191" s="87"/>
      <c r="F191" s="87"/>
      <c r="G191" s="87"/>
      <c r="H191" s="87"/>
      <c r="I191" s="87"/>
      <c r="J191" s="87"/>
      <c r="K191" s="87"/>
      <c r="L191" s="87"/>
      <c r="M191" s="87"/>
      <c r="N191" s="12"/>
    </row>
    <row r="192" spans="1:14" ht="15">
      <c r="A192" s="70"/>
      <c r="C192" s="87"/>
      <c r="D192" s="87"/>
      <c r="E192" s="87"/>
      <c r="F192" s="87"/>
      <c r="G192" s="87"/>
      <c r="H192" s="87"/>
      <c r="I192" s="87"/>
      <c r="J192" s="87"/>
      <c r="K192" s="87"/>
      <c r="L192" s="87"/>
      <c r="M192" s="87"/>
      <c r="N192" s="12"/>
    </row>
    <row r="193" spans="1:14">
      <c r="A193" s="70"/>
      <c r="N193" s="12"/>
    </row>
    <row r="217" spans="2:14" hidden="1">
      <c r="C217" s="85"/>
      <c r="D217" s="85"/>
      <c r="E217" s="85"/>
      <c r="F217" s="85"/>
      <c r="G217" s="85"/>
      <c r="H217" s="85"/>
      <c r="I217" s="85"/>
      <c r="J217" s="85"/>
      <c r="K217" s="85"/>
      <c r="L217" s="85"/>
      <c r="M217" s="85"/>
    </row>
    <row r="218" spans="2:14" hidden="1">
      <c r="B218" s="85"/>
      <c r="N218" s="85"/>
    </row>
    <row r="243" spans="3:14" ht="15" hidden="1">
      <c r="C243" s="958"/>
      <c r="D243" s="959"/>
      <c r="E243" s="958"/>
      <c r="F243" s="958"/>
      <c r="G243" s="958"/>
      <c r="H243" s="959"/>
      <c r="I243" s="913"/>
      <c r="J243" s="913"/>
      <c r="K243" s="913"/>
      <c r="L243" s="913"/>
      <c r="M243" s="913"/>
    </row>
    <row r="244" spans="3:14" ht="15" hidden="1">
      <c r="C244" s="960"/>
      <c r="D244" s="961"/>
      <c r="E244" s="958"/>
      <c r="F244" s="958"/>
      <c r="G244" s="959"/>
      <c r="H244" s="958"/>
      <c r="I244" s="958"/>
      <c r="J244" s="958"/>
      <c r="K244" s="959"/>
      <c r="L244" s="913"/>
      <c r="M244" s="913"/>
      <c r="N244" s="913"/>
    </row>
    <row r="245" spans="3:14" ht="15" hidden="1">
      <c r="C245" s="960"/>
      <c r="D245" s="961"/>
      <c r="E245" s="958"/>
      <c r="F245" s="958"/>
      <c r="G245" s="959"/>
      <c r="H245" s="958"/>
      <c r="I245" s="958"/>
      <c r="J245" s="958"/>
      <c r="K245" s="959"/>
      <c r="L245" s="913"/>
      <c r="M245" s="913"/>
      <c r="N245" s="913"/>
    </row>
    <row r="246" spans="3:14" ht="15" hidden="1">
      <c r="C246" s="960"/>
      <c r="D246" s="961"/>
      <c r="E246" s="958"/>
      <c r="F246" s="958"/>
      <c r="G246" s="959"/>
      <c r="H246" s="958"/>
      <c r="I246" s="958"/>
      <c r="J246" s="958"/>
      <c r="K246" s="959"/>
      <c r="L246" s="913"/>
      <c r="M246" s="913"/>
      <c r="N246" s="913"/>
    </row>
    <row r="247" spans="3:14" ht="15" hidden="1">
      <c r="N247" s="913"/>
    </row>
    <row r="299" spans="3:14" ht="14.1" hidden="1" thickBot="1">
      <c r="C299" s="98"/>
      <c r="D299" s="98"/>
      <c r="E299" s="98"/>
      <c r="F299" s="98"/>
      <c r="G299" s="98"/>
      <c r="H299" s="98"/>
      <c r="I299" s="98"/>
      <c r="J299" s="98"/>
      <c r="K299" s="98"/>
      <c r="L299" s="98"/>
      <c r="M299" s="98"/>
    </row>
    <row r="300" spans="3:14" ht="14.1" hidden="1" thickBot="1">
      <c r="N300" s="98"/>
    </row>
    <row r="370" spans="3:14" ht="14.1" hidden="1" thickBot="1">
      <c r="C370" s="98"/>
      <c r="D370" s="98"/>
      <c r="E370" s="98"/>
      <c r="F370" s="98"/>
      <c r="G370" s="98"/>
      <c r="H370" s="98"/>
      <c r="I370" s="98"/>
      <c r="J370" s="98"/>
      <c r="K370" s="98"/>
      <c r="L370" s="98"/>
      <c r="M370" s="98"/>
    </row>
    <row r="371" spans="3:14" ht="14.1" hidden="1" thickBot="1">
      <c r="N371" s="98"/>
    </row>
  </sheetData>
  <sheetProtection algorithmName="SHA-512" hashValue="qApT3D1vQlZD7wQxMHVRUz6vgztL/z+Aq68y0qIw6WYo4blTrEkaH9+TCtP+eXtngZef+crRGq8wATrPwA8YiA==" saltValue="RCCCtlrYKaRbA3mOmU8riQ==" spinCount="100000" sheet="1" objects="1" scenarios="1"/>
  <mergeCells count="167">
    <mergeCell ref="C133:M133"/>
    <mergeCell ref="C149:M149"/>
    <mergeCell ref="C9:I9"/>
    <mergeCell ref="D144:E144"/>
    <mergeCell ref="D134:E134"/>
    <mergeCell ref="D135:E135"/>
    <mergeCell ref="D136:E136"/>
    <mergeCell ref="D137:E137"/>
    <mergeCell ref="D138:E138"/>
    <mergeCell ref="D139:E139"/>
    <mergeCell ref="D140:E140"/>
    <mergeCell ref="D141:E141"/>
    <mergeCell ref="D142:E142"/>
    <mergeCell ref="G89:H89"/>
    <mergeCell ref="M90:N90"/>
    <mergeCell ref="G77:N77"/>
    <mergeCell ref="C76:N76"/>
    <mergeCell ref="I91:J91"/>
    <mergeCell ref="K91:L91"/>
    <mergeCell ref="M91:N91"/>
    <mergeCell ref="K87:L87"/>
    <mergeCell ref="M87:N87"/>
    <mergeCell ref="I88:J88"/>
    <mergeCell ref="K88:L88"/>
    <mergeCell ref="C3:V3"/>
    <mergeCell ref="H142:H144"/>
    <mergeCell ref="H136:H141"/>
    <mergeCell ref="C146:M146"/>
    <mergeCell ref="C117:M130"/>
    <mergeCell ref="L111:M111"/>
    <mergeCell ref="L112:M112"/>
    <mergeCell ref="L113:M113"/>
    <mergeCell ref="G109:J109"/>
    <mergeCell ref="K109:N109"/>
    <mergeCell ref="C111:F111"/>
    <mergeCell ref="C112:F112"/>
    <mergeCell ref="C113:F113"/>
    <mergeCell ref="H110:I110"/>
    <mergeCell ref="H111:I111"/>
    <mergeCell ref="H112:I112"/>
    <mergeCell ref="H113:I113"/>
    <mergeCell ref="L110:M110"/>
    <mergeCell ref="C92:M92"/>
    <mergeCell ref="C95:M95"/>
    <mergeCell ref="C96:M108"/>
    <mergeCell ref="K90:L90"/>
    <mergeCell ref="D143:E143"/>
    <mergeCell ref="G88:H88"/>
    <mergeCell ref="M88:N88"/>
    <mergeCell ref="I89:J89"/>
    <mergeCell ref="K89:L89"/>
    <mergeCell ref="M89:N89"/>
    <mergeCell ref="K84:L84"/>
    <mergeCell ref="M84:N84"/>
    <mergeCell ref="I85:J85"/>
    <mergeCell ref="K85:L85"/>
    <mergeCell ref="M85:N85"/>
    <mergeCell ref="I86:J86"/>
    <mergeCell ref="K86:L86"/>
    <mergeCell ref="I79:J79"/>
    <mergeCell ref="I80:J80"/>
    <mergeCell ref="G87:H87"/>
    <mergeCell ref="M81:N81"/>
    <mergeCell ref="I82:J82"/>
    <mergeCell ref="K82:L82"/>
    <mergeCell ref="M82:N82"/>
    <mergeCell ref="I83:J83"/>
    <mergeCell ref="K83:L83"/>
    <mergeCell ref="M83:N83"/>
    <mergeCell ref="M86:N86"/>
    <mergeCell ref="K81:L81"/>
    <mergeCell ref="G27:M69"/>
    <mergeCell ref="C90:F90"/>
    <mergeCell ref="C91:F91"/>
    <mergeCell ref="C77:F77"/>
    <mergeCell ref="C81:F81"/>
    <mergeCell ref="C82:F82"/>
    <mergeCell ref="C83:F83"/>
    <mergeCell ref="C84:F84"/>
    <mergeCell ref="C85:F85"/>
    <mergeCell ref="C86:F86"/>
    <mergeCell ref="G90:H90"/>
    <mergeCell ref="G91:H91"/>
    <mergeCell ref="I78:J78"/>
    <mergeCell ref="I81:J81"/>
    <mergeCell ref="I84:J84"/>
    <mergeCell ref="I87:J87"/>
    <mergeCell ref="I90:J90"/>
    <mergeCell ref="G81:H81"/>
    <mergeCell ref="G82:H82"/>
    <mergeCell ref="G83:H83"/>
    <mergeCell ref="G84:H84"/>
    <mergeCell ref="G85:H85"/>
    <mergeCell ref="G86:H86"/>
    <mergeCell ref="K80:L80"/>
    <mergeCell ref="C89:F89"/>
    <mergeCell ref="C178:M178"/>
    <mergeCell ref="C179:M190"/>
    <mergeCell ref="C19:M19"/>
    <mergeCell ref="C20:F20"/>
    <mergeCell ref="G20:M20"/>
    <mergeCell ref="G21:M21"/>
    <mergeCell ref="C26:F26"/>
    <mergeCell ref="G26:M26"/>
    <mergeCell ref="G22:M22"/>
    <mergeCell ref="C24:F24"/>
    <mergeCell ref="G24:M24"/>
    <mergeCell ref="C25:F25"/>
    <mergeCell ref="G25:M25"/>
    <mergeCell ref="C21:F21"/>
    <mergeCell ref="C22:F22"/>
    <mergeCell ref="C75:M75"/>
    <mergeCell ref="C78:F78"/>
    <mergeCell ref="C79:F79"/>
    <mergeCell ref="C80:F80"/>
    <mergeCell ref="G78:H78"/>
    <mergeCell ref="G79:H79"/>
    <mergeCell ref="G80:H80"/>
    <mergeCell ref="C27:F69"/>
    <mergeCell ref="C160:G160"/>
    <mergeCell ref="C116:M116"/>
    <mergeCell ref="C150:M150"/>
    <mergeCell ref="C14:E14"/>
    <mergeCell ref="C15:E15"/>
    <mergeCell ref="C16:M16"/>
    <mergeCell ref="C8:M8"/>
    <mergeCell ref="C10:E10"/>
    <mergeCell ref="C11:E11"/>
    <mergeCell ref="C12:E12"/>
    <mergeCell ref="C13:E13"/>
    <mergeCell ref="G70:M70"/>
    <mergeCell ref="G71:M71"/>
    <mergeCell ref="G72:M72"/>
    <mergeCell ref="C70:F70"/>
    <mergeCell ref="C71:F71"/>
    <mergeCell ref="C72:F72"/>
    <mergeCell ref="K78:L78"/>
    <mergeCell ref="M78:N78"/>
    <mergeCell ref="K79:L79"/>
    <mergeCell ref="M79:N79"/>
    <mergeCell ref="M80:N80"/>
    <mergeCell ref="C87:F87"/>
    <mergeCell ref="C88:F88"/>
    <mergeCell ref="C170:G170"/>
    <mergeCell ref="C171:G171"/>
    <mergeCell ref="C172:G172"/>
    <mergeCell ref="C173:G173"/>
    <mergeCell ref="C174:G174"/>
    <mergeCell ref="C175:G175"/>
    <mergeCell ref="H152:L152"/>
    <mergeCell ref="C161:G161"/>
    <mergeCell ref="C162:G162"/>
    <mergeCell ref="C163:G163"/>
    <mergeCell ref="C164:G164"/>
    <mergeCell ref="C165:G165"/>
    <mergeCell ref="C166:G166"/>
    <mergeCell ref="C167:G167"/>
    <mergeCell ref="C168:G168"/>
    <mergeCell ref="C169:G169"/>
    <mergeCell ref="C152:G152"/>
    <mergeCell ref="C153:G153"/>
    <mergeCell ref="C154:G154"/>
    <mergeCell ref="C155:G155"/>
    <mergeCell ref="C156:G156"/>
    <mergeCell ref="C157:G157"/>
    <mergeCell ref="C158:G158"/>
    <mergeCell ref="C159:G159"/>
  </mergeCells>
  <hyperlinks>
    <hyperlink ref="C153" r:id="rId1" xr:uid="{1DB9F45E-738F-4334-A8E3-6820C8875E80}"/>
    <hyperlink ref="C154" r:id="rId2" xr:uid="{5B3C62EA-4241-4C60-B644-60ADEE7538F4}"/>
    <hyperlink ref="C155" r:id="rId3" xr:uid="{9991FA69-74E6-4FCB-B245-92F40F22D91D}"/>
    <hyperlink ref="C156" r:id="rId4" xr:uid="{2FCD2532-7DE7-4E2E-99AE-3043494DB5F2}"/>
    <hyperlink ref="C157" r:id="rId5" xr:uid="{DF2610AE-2DD0-4CE6-9D15-1B896C72D170}"/>
    <hyperlink ref="C158" r:id="rId6" xr:uid="{EF1A1D76-9E1B-4536-884F-A186A8A71541}"/>
    <hyperlink ref="C159" r:id="rId7" xr:uid="{90F0C960-109E-4D49-B3BE-5B5D9CA5F38C}"/>
    <hyperlink ref="C160" r:id="rId8" xr:uid="{F269048F-4617-458B-BEAD-C3903AE62215}"/>
    <hyperlink ref="C161" r:id="rId9" xr:uid="{A04444CD-5947-4EFC-8AC9-5E266B74BC67}"/>
    <hyperlink ref="C162" r:id="rId10" xr:uid="{75EF58CC-A932-4ADC-8F86-5649B7454C4E}"/>
    <hyperlink ref="C163" r:id="rId11" xr:uid="{34CD99B2-F539-4594-9BBA-AC95B2C42C56}"/>
    <hyperlink ref="C164" r:id="rId12" xr:uid="{EDF6CDCF-54C4-4EF5-BCBA-516AC2CAD1A3}"/>
    <hyperlink ref="C165" r:id="rId13" xr:uid="{6333A1A1-3106-485D-82CC-04A7CB70922C}"/>
    <hyperlink ref="C166" r:id="rId14" xr:uid="{5A48017A-6B57-48FD-A671-9438FE182292}"/>
    <hyperlink ref="C167" r:id="rId15" xr:uid="{FC01D913-D2F4-42EE-9BF7-195B16FDBA60}"/>
    <hyperlink ref="C168" r:id="rId16" xr:uid="{6D3E41E7-36CD-49D2-BBF9-E55354AA6A0C}"/>
    <hyperlink ref="C169" r:id="rId17" xr:uid="{6240010B-D9E9-4CDF-8C5E-59771F1574A9}"/>
    <hyperlink ref="C170" r:id="rId18" xr:uid="{CCAAAD78-975B-4035-9746-8E744A457F16}"/>
    <hyperlink ref="C171" r:id="rId19" xr:uid="{969B07DB-2B2D-4C26-890B-FE9063D92B26}"/>
    <hyperlink ref="C172" r:id="rId20" xr:uid="{B5A8739F-5BF1-4E8C-BBB3-6143C68647F5}"/>
    <hyperlink ref="C173" r:id="rId21" xr:uid="{F09D82D3-4357-441C-9AA3-70B5E0CBAF73}"/>
    <hyperlink ref="C174" r:id="rId22" xr:uid="{9DC84CBB-D36C-47B0-8220-AC8479B2F9BF}"/>
    <hyperlink ref="C175" r:id="rId23" xr:uid="{64BD60C9-462A-4539-9539-0AF8F21AAE4B}"/>
    <hyperlink ref="H153" r:id="rId24" xr:uid="{6FFC4DC7-0612-4C02-B057-17B418A1F836}"/>
    <hyperlink ref="H154" r:id="rId25" xr:uid="{23EBDC3F-4CBE-419A-8D2B-C1D4A0B97C95}"/>
    <hyperlink ref="H155" r:id="rId26" xr:uid="{E06CBB88-5C8C-4512-8540-B60A8CACD248}"/>
    <hyperlink ref="H156" r:id="rId27" xr:uid="{14780E8C-A27D-4D8D-AEF6-57B74CB10B54}"/>
    <hyperlink ref="H157" r:id="rId28" xr:uid="{0D6AA0B9-E263-4E78-9543-BE09D017E4D8}"/>
    <hyperlink ref="H158" r:id="rId29" xr:uid="{4EE9B2DA-3F49-4933-B9E7-8A36BFB75C41}"/>
    <hyperlink ref="H159" r:id="rId30" xr:uid="{B45965D6-F33D-45D3-9999-57D8BE798FAA}"/>
    <hyperlink ref="H160" r:id="rId31" xr:uid="{185DE7DA-B5CE-4332-897F-80800BDCCF14}"/>
    <hyperlink ref="H161" r:id="rId32" xr:uid="{ADA7F647-6251-4E95-8089-BE51831C88D1}"/>
    <hyperlink ref="H162" r:id="rId33" xr:uid="{CC004284-3897-4650-A60C-FCC59146C013}"/>
    <hyperlink ref="H163" r:id="rId34" xr:uid="{D26032F2-86E3-476E-B1DB-9240740DC22F}"/>
    <hyperlink ref="H164" r:id="rId35" xr:uid="{7487486A-289E-4339-96D0-163E28000208}"/>
    <hyperlink ref="H165" r:id="rId36" xr:uid="{7BB303FE-A2C7-4D15-A15D-0C3D68AC8FA5}"/>
    <hyperlink ref="H166" r:id="rId37" xr:uid="{EC4C0055-A19B-4FB9-BD5B-7ECDDD61508A}"/>
    <hyperlink ref="H167" r:id="rId38" xr:uid="{6D980873-5895-41A1-9072-2A6FAB534CDA}"/>
  </hyperlinks>
  <pageMargins left="0.7" right="0.7" top="0.75" bottom="0.75" header="0.3" footer="0.3"/>
  <pageSetup paperSize="9" orientation="portrait" r:id="rId39"/>
  <ignoredErrors>
    <ignoredError sqref="H136" formulaRange="1"/>
  </ignoredErrors>
  <drawing r:id="rId4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50527-B9B6-4550-B494-4B7AC00521BA}">
  <sheetPr>
    <tabColor theme="0"/>
  </sheetPr>
  <dimension ref="A1:XDT419"/>
  <sheetViews>
    <sheetView showGridLines="0" zoomScale="70" zoomScaleNormal="70" workbookViewId="0"/>
  </sheetViews>
  <sheetFormatPr defaultColWidth="0" defaultRowHeight="0" customHeight="1" zeroHeight="1"/>
  <cols>
    <col min="1" max="1" width="46.7109375" style="70" customWidth="1"/>
    <col min="2" max="2" width="7.85546875" style="11" customWidth="1"/>
    <col min="3" max="14" width="20.7109375" style="11" customWidth="1"/>
    <col min="15" max="16348" width="0" style="11" hidden="1"/>
    <col min="16349" max="16384" width="20.7109375" style="11" hidden="1"/>
  </cols>
  <sheetData>
    <row r="1" spans="1:22" ht="13.5"/>
    <row r="2" spans="1:22" ht="13.5"/>
    <row r="3" spans="1:22" s="295" customFormat="1" ht="31.5">
      <c r="A3" s="294"/>
      <c r="C3" s="1201" t="s">
        <v>1359</v>
      </c>
      <c r="D3" s="1202"/>
      <c r="E3" s="1202"/>
      <c r="F3" s="1202"/>
      <c r="G3" s="1202"/>
      <c r="H3" s="1202"/>
      <c r="I3" s="1202"/>
      <c r="J3" s="1202"/>
      <c r="K3" s="1202"/>
      <c r="L3" s="1202"/>
      <c r="M3" s="1202"/>
      <c r="N3" s="1202"/>
      <c r="O3" s="1202"/>
      <c r="P3" s="1202"/>
      <c r="Q3" s="1202"/>
      <c r="R3" s="1202"/>
      <c r="S3" s="1202"/>
      <c r="T3" s="1202"/>
      <c r="U3" s="1202"/>
      <c r="V3" s="1202"/>
    </row>
    <row r="4" spans="1:22" ht="13.5"/>
    <row r="5" spans="1:22" ht="13.5"/>
    <row r="6" spans="1:22" ht="15" customHeight="1">
      <c r="C6" s="1972" t="s">
        <v>1360</v>
      </c>
      <c r="D6" s="1973"/>
      <c r="E6" s="1973"/>
      <c r="F6" s="1973"/>
      <c r="G6" s="1973"/>
      <c r="H6" s="1973"/>
      <c r="I6" s="1973"/>
      <c r="J6" s="1973"/>
      <c r="K6" s="1973"/>
      <c r="L6" s="1973"/>
      <c r="M6" s="1973"/>
    </row>
    <row r="7" spans="1:22" ht="15" customHeight="1">
      <c r="C7" s="1974" t="s">
        <v>1361</v>
      </c>
      <c r="D7" s="1974"/>
      <c r="E7" s="1974"/>
      <c r="F7" s="1974"/>
      <c r="G7" s="1974"/>
      <c r="H7" s="1974"/>
      <c r="I7" s="1974"/>
      <c r="J7" s="1974"/>
      <c r="K7" s="1974"/>
      <c r="L7" s="1974"/>
      <c r="M7" s="1974"/>
    </row>
    <row r="8" spans="1:22" ht="14.25" customHeight="1">
      <c r="C8" s="1509"/>
      <c r="D8" s="1509"/>
      <c r="E8" s="1509"/>
      <c r="F8" s="1509"/>
      <c r="G8" s="1509"/>
      <c r="H8" s="1509"/>
      <c r="I8" s="1509"/>
      <c r="J8" s="1509"/>
      <c r="K8" s="1509"/>
      <c r="L8" s="1509"/>
      <c r="M8" s="1509"/>
    </row>
    <row r="9" spans="1:22" ht="14.25" customHeight="1">
      <c r="C9" s="1509"/>
      <c r="D9" s="1509"/>
      <c r="E9" s="1509"/>
      <c r="F9" s="1509"/>
      <c r="G9" s="1509"/>
      <c r="H9" s="1509"/>
      <c r="I9" s="1509"/>
      <c r="J9" s="1509"/>
      <c r="K9" s="1509"/>
      <c r="L9" s="1509"/>
      <c r="M9" s="1509"/>
    </row>
    <row r="10" spans="1:22" ht="14.25" customHeight="1">
      <c r="C10" s="1509"/>
      <c r="D10" s="1509"/>
      <c r="E10" s="1509"/>
      <c r="F10" s="1509"/>
      <c r="G10" s="1509"/>
      <c r="H10" s="1509"/>
      <c r="I10" s="1509"/>
      <c r="J10" s="1509"/>
      <c r="K10" s="1509"/>
      <c r="L10" s="1509"/>
      <c r="M10" s="1509"/>
    </row>
    <row r="11" spans="1:22" ht="14.25" customHeight="1">
      <c r="C11" s="1509"/>
      <c r="D11" s="1509"/>
      <c r="E11" s="1509"/>
      <c r="F11" s="1509"/>
      <c r="G11" s="1509"/>
      <c r="H11" s="1509"/>
      <c r="I11" s="1509"/>
      <c r="J11" s="1509"/>
      <c r="K11" s="1509"/>
      <c r="L11" s="1509"/>
      <c r="M11" s="1509"/>
    </row>
    <row r="12" spans="1:22" ht="14.25" customHeight="1">
      <c r="C12" s="1509"/>
      <c r="D12" s="1509"/>
      <c r="E12" s="1509"/>
      <c r="F12" s="1509"/>
      <c r="G12" s="1509"/>
      <c r="H12" s="1509"/>
      <c r="I12" s="1509"/>
      <c r="J12" s="1509"/>
      <c r="K12" s="1509"/>
      <c r="L12" s="1509"/>
      <c r="M12" s="1509"/>
    </row>
    <row r="13" spans="1:22" ht="14.25" customHeight="1">
      <c r="C13" s="1509"/>
      <c r="D13" s="1509"/>
      <c r="E13" s="1509"/>
      <c r="F13" s="1509"/>
      <c r="G13" s="1509"/>
      <c r="H13" s="1509"/>
      <c r="I13" s="1509"/>
      <c r="J13" s="1509"/>
      <c r="K13" s="1509"/>
      <c r="L13" s="1509"/>
      <c r="M13" s="1509"/>
    </row>
    <row r="14" spans="1:22" ht="14.25" customHeight="1">
      <c r="C14" s="1509"/>
      <c r="D14" s="1509"/>
      <c r="E14" s="1509"/>
      <c r="F14" s="1509"/>
      <c r="G14" s="1509"/>
      <c r="H14" s="1509"/>
      <c r="I14" s="1509"/>
      <c r="J14" s="1509"/>
      <c r="K14" s="1509"/>
      <c r="L14" s="1509"/>
      <c r="M14" s="1509"/>
    </row>
    <row r="15" spans="1:22" ht="14.25" customHeight="1">
      <c r="C15" s="1509"/>
      <c r="D15" s="1509"/>
      <c r="E15" s="1509"/>
      <c r="F15" s="1509"/>
      <c r="G15" s="1509"/>
      <c r="H15" s="1509"/>
      <c r="I15" s="1509"/>
      <c r="J15" s="1509"/>
      <c r="K15" s="1509"/>
      <c r="L15" s="1509"/>
      <c r="M15" s="1509"/>
    </row>
    <row r="16" spans="1:22" ht="14.25" customHeight="1">
      <c r="C16" s="1509"/>
      <c r="D16" s="1509"/>
      <c r="E16" s="1509"/>
      <c r="F16" s="1509"/>
      <c r="G16" s="1509"/>
      <c r="H16" s="1509"/>
      <c r="I16" s="1509"/>
      <c r="J16" s="1509"/>
      <c r="K16" s="1509"/>
      <c r="L16" s="1509"/>
      <c r="M16" s="1509"/>
    </row>
    <row r="17" spans="1:120" ht="14.25" customHeight="1">
      <c r="C17" s="1509"/>
      <c r="D17" s="1509"/>
      <c r="E17" s="1509"/>
      <c r="F17" s="1509"/>
      <c r="G17" s="1509"/>
      <c r="H17" s="1509"/>
      <c r="I17" s="1509"/>
      <c r="J17" s="1509"/>
      <c r="K17" s="1509"/>
      <c r="L17" s="1509"/>
      <c r="M17" s="1509"/>
    </row>
    <row r="18" spans="1:120" s="66" customFormat="1" ht="15">
      <c r="A18" s="70"/>
      <c r="B18" s="11"/>
      <c r="C18" s="1509"/>
      <c r="D18" s="1509"/>
      <c r="E18" s="1509"/>
      <c r="F18" s="1509"/>
      <c r="G18" s="1509"/>
      <c r="H18" s="1509"/>
      <c r="I18" s="1509"/>
      <c r="J18" s="1509"/>
      <c r="K18" s="1509"/>
      <c r="L18" s="1509"/>
      <c r="M18" s="1509"/>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row>
    <row r="19" spans="1:120" ht="14.25" customHeight="1">
      <c r="C19" s="1509"/>
      <c r="D19" s="1509"/>
      <c r="E19" s="1509"/>
      <c r="F19" s="1509"/>
      <c r="G19" s="1509"/>
      <c r="H19" s="1509"/>
      <c r="I19" s="1509"/>
      <c r="J19" s="1509"/>
      <c r="K19" s="1509"/>
      <c r="L19" s="1509"/>
      <c r="M19" s="1509"/>
    </row>
    <row r="20" spans="1:120" ht="14.25" customHeight="1">
      <c r="C20" s="1221" t="s">
        <v>625</v>
      </c>
      <c r="D20" s="1221"/>
      <c r="E20" s="1221" t="s">
        <v>1362</v>
      </c>
      <c r="F20" s="1221"/>
      <c r="G20" s="1221" t="s">
        <v>1363</v>
      </c>
      <c r="H20" s="1221"/>
      <c r="I20" s="87"/>
      <c r="J20" s="87"/>
      <c r="K20" s="87"/>
      <c r="L20" s="87"/>
      <c r="M20" s="87"/>
    </row>
    <row r="21" spans="1:120" ht="14.25" customHeight="1">
      <c r="C21" s="1975" t="s">
        <v>1264</v>
      </c>
      <c r="D21" s="1976"/>
      <c r="E21" s="1977">
        <v>459000</v>
      </c>
      <c r="F21" s="1978"/>
      <c r="G21" s="1979">
        <v>2130000</v>
      </c>
      <c r="H21" s="1975"/>
      <c r="I21" s="87"/>
      <c r="J21" s="87"/>
      <c r="K21" s="87"/>
      <c r="L21" s="87"/>
      <c r="M21" s="87"/>
    </row>
    <row r="22" spans="1:120" ht="14.25" customHeight="1">
      <c r="C22" s="1975" t="s">
        <v>1364</v>
      </c>
      <c r="D22" s="1976"/>
      <c r="E22" s="1980">
        <v>845000</v>
      </c>
      <c r="F22" s="1981"/>
      <c r="G22" s="1979">
        <v>1160000</v>
      </c>
      <c r="H22" s="1975"/>
      <c r="I22" s="87"/>
      <c r="J22" s="87"/>
      <c r="K22" s="87"/>
      <c r="L22" s="87"/>
      <c r="M22" s="87"/>
    </row>
    <row r="23" spans="1:120" ht="14.25" customHeight="1">
      <c r="C23" s="1966" t="s">
        <v>299</v>
      </c>
      <c r="D23" s="1967"/>
      <c r="E23" s="1968">
        <f>SUM(E21:F22)</f>
        <v>1304000</v>
      </c>
      <c r="F23" s="1969"/>
      <c r="G23" s="1970">
        <f>SUM(G21:H22)</f>
        <v>3290000</v>
      </c>
      <c r="H23" s="1966"/>
      <c r="I23" s="87"/>
      <c r="J23" s="87"/>
      <c r="K23" s="87"/>
      <c r="L23" s="87"/>
      <c r="M23" s="87"/>
    </row>
    <row r="24" spans="1:120" s="12" customFormat="1" ht="13.5">
      <c r="A24" s="70"/>
      <c r="B24" s="11"/>
      <c r="C24" s="11"/>
      <c r="D24" s="11"/>
      <c r="E24" s="11"/>
      <c r="F24" s="11"/>
      <c r="G24" s="11"/>
      <c r="H24" s="11"/>
      <c r="I24" s="11"/>
      <c r="J24" s="11"/>
      <c r="K24" s="11"/>
      <c r="L24" s="11"/>
      <c r="M24" s="11"/>
    </row>
    <row r="25" spans="1:120" ht="14.25" customHeight="1">
      <c r="C25" s="1971" t="s">
        <v>1365</v>
      </c>
      <c r="D25" s="1971"/>
      <c r="E25" s="1971"/>
      <c r="F25" s="1971"/>
      <c r="G25" s="1971"/>
      <c r="H25" s="1971"/>
      <c r="I25" s="1971"/>
      <c r="J25" s="1971"/>
      <c r="K25" s="1971"/>
      <c r="L25" s="1971"/>
      <c r="M25" s="1971"/>
    </row>
    <row r="26" spans="1:120" ht="14.25" customHeight="1">
      <c r="C26" s="1971"/>
      <c r="D26" s="1971"/>
      <c r="E26" s="1971"/>
      <c r="F26" s="1971"/>
      <c r="G26" s="1971"/>
      <c r="H26" s="1971"/>
      <c r="I26" s="1971"/>
      <c r="J26" s="1971"/>
      <c r="K26" s="1971"/>
      <c r="L26" s="1971"/>
      <c r="M26" s="1971"/>
    </row>
    <row r="27" spans="1:120" ht="14.25" customHeight="1">
      <c r="C27" s="1971"/>
      <c r="D27" s="1971"/>
      <c r="E27" s="1971"/>
      <c r="F27" s="1971"/>
      <c r="G27" s="1971"/>
      <c r="H27" s="1971"/>
      <c r="I27" s="1971"/>
      <c r="J27" s="1971"/>
      <c r="K27" s="1971"/>
      <c r="L27" s="1971"/>
      <c r="M27" s="1971"/>
    </row>
    <row r="28" spans="1:120" ht="14.25" customHeight="1">
      <c r="C28" s="1971"/>
      <c r="D28" s="1971"/>
      <c r="E28" s="1971"/>
      <c r="F28" s="1971"/>
      <c r="G28" s="1971"/>
      <c r="H28" s="1971"/>
      <c r="I28" s="1971"/>
      <c r="J28" s="1971"/>
      <c r="K28" s="1971"/>
      <c r="L28" s="1971"/>
      <c r="M28" s="1971"/>
    </row>
    <row r="29" spans="1:120" ht="13.5">
      <c r="C29" s="1971"/>
      <c r="D29" s="1971"/>
      <c r="E29" s="1971"/>
      <c r="F29" s="1971"/>
      <c r="G29" s="1971"/>
      <c r="H29" s="1971"/>
      <c r="I29" s="1971"/>
      <c r="J29" s="1971"/>
      <c r="K29" s="1971"/>
      <c r="L29" s="1971"/>
      <c r="M29" s="1971"/>
    </row>
    <row r="30" spans="1:120" ht="13.5">
      <c r="C30" s="1971"/>
      <c r="D30" s="1971"/>
      <c r="E30" s="1971"/>
      <c r="F30" s="1971"/>
      <c r="G30" s="1971"/>
      <c r="H30" s="1971"/>
      <c r="I30" s="1971"/>
      <c r="J30" s="1971"/>
      <c r="K30" s="1971"/>
      <c r="L30" s="1971"/>
      <c r="M30" s="1971"/>
    </row>
    <row r="31" spans="1:120" ht="13.5">
      <c r="C31" s="1971"/>
      <c r="D31" s="1971"/>
      <c r="E31" s="1971"/>
      <c r="F31" s="1971"/>
      <c r="G31" s="1971"/>
      <c r="H31" s="1971"/>
      <c r="I31" s="1971"/>
      <c r="J31" s="1971"/>
      <c r="K31" s="1971"/>
      <c r="L31" s="1971"/>
      <c r="M31" s="1971"/>
    </row>
    <row r="32" spans="1:120" ht="13.5">
      <c r="C32" s="1971"/>
      <c r="D32" s="1971"/>
      <c r="E32" s="1971"/>
      <c r="F32" s="1971"/>
      <c r="G32" s="1971"/>
      <c r="H32" s="1971"/>
      <c r="I32" s="1971"/>
      <c r="J32" s="1971"/>
      <c r="K32" s="1971"/>
      <c r="L32" s="1971"/>
      <c r="M32" s="1971"/>
    </row>
    <row r="33" spans="1:13" ht="13.5">
      <c r="C33" s="1971"/>
      <c r="D33" s="1971"/>
      <c r="E33" s="1971"/>
      <c r="F33" s="1971"/>
      <c r="G33" s="1971"/>
      <c r="H33" s="1971"/>
      <c r="I33" s="1971"/>
      <c r="J33" s="1971"/>
      <c r="K33" s="1971"/>
      <c r="L33" s="1971"/>
      <c r="M33" s="1971"/>
    </row>
    <row r="34" spans="1:13" ht="13.5">
      <c r="C34" s="1971"/>
      <c r="D34" s="1971"/>
      <c r="E34" s="1971"/>
      <c r="F34" s="1971"/>
      <c r="G34" s="1971"/>
      <c r="H34" s="1971"/>
      <c r="I34" s="1971"/>
      <c r="J34" s="1971"/>
      <c r="K34" s="1971"/>
      <c r="L34" s="1971"/>
      <c r="M34" s="1971"/>
    </row>
    <row r="35" spans="1:13" ht="13.5"/>
    <row r="36" spans="1:13" s="12" customFormat="1" ht="13.5">
      <c r="A36" s="70"/>
      <c r="B36" s="11"/>
      <c r="C36" s="11"/>
      <c r="D36" s="11"/>
      <c r="E36" s="11"/>
      <c r="F36" s="11"/>
      <c r="G36" s="11"/>
      <c r="H36" s="11"/>
      <c r="I36" s="11"/>
      <c r="J36" s="11"/>
      <c r="K36" s="11"/>
      <c r="L36" s="11"/>
      <c r="M36" s="11"/>
    </row>
    <row r="37" spans="1:13" s="12" customFormat="1" ht="13.5">
      <c r="A37" s="70"/>
      <c r="B37" s="11"/>
      <c r="C37" s="11"/>
      <c r="D37" s="11"/>
      <c r="E37" s="11"/>
      <c r="F37" s="11"/>
      <c r="G37" s="11"/>
      <c r="H37" s="11"/>
      <c r="I37" s="11"/>
      <c r="J37" s="11"/>
      <c r="K37" s="11"/>
      <c r="L37" s="11"/>
      <c r="M37" s="11"/>
    </row>
    <row r="38" spans="1:13" s="12" customFormat="1" ht="13.5">
      <c r="A38" s="70"/>
      <c r="B38" s="11"/>
      <c r="C38" s="11"/>
      <c r="D38" s="11"/>
      <c r="E38" s="11"/>
      <c r="F38" s="11"/>
      <c r="G38" s="11"/>
      <c r="H38" s="11"/>
      <c r="I38" s="11"/>
      <c r="J38" s="11"/>
      <c r="K38" s="11"/>
      <c r="L38" s="11"/>
      <c r="M38" s="11"/>
    </row>
    <row r="39" spans="1:13" s="12" customFormat="1" ht="13.5">
      <c r="A39" s="70"/>
      <c r="B39" s="11"/>
      <c r="C39" s="11"/>
      <c r="D39" s="11"/>
      <c r="E39" s="11"/>
      <c r="F39" s="11"/>
      <c r="G39" s="11"/>
      <c r="H39" s="11"/>
      <c r="I39" s="11"/>
      <c r="J39" s="11"/>
      <c r="K39" s="11"/>
      <c r="L39" s="11"/>
      <c r="M39" s="11"/>
    </row>
    <row r="40" spans="1:13" s="12" customFormat="1" ht="13.5">
      <c r="A40" s="70"/>
      <c r="B40" s="11"/>
      <c r="C40" s="11"/>
      <c r="D40" s="11"/>
      <c r="E40" s="11"/>
      <c r="F40" s="11"/>
      <c r="G40" s="11"/>
      <c r="H40" s="11"/>
      <c r="I40" s="11"/>
      <c r="J40" s="11"/>
      <c r="K40" s="11"/>
      <c r="L40" s="11"/>
      <c r="M40" s="11"/>
    </row>
    <row r="41" spans="1:13" s="12" customFormat="1" ht="13.5">
      <c r="A41" s="70"/>
      <c r="B41" s="11"/>
      <c r="C41" s="11"/>
      <c r="D41" s="11"/>
      <c r="E41" s="11"/>
      <c r="F41" s="11"/>
      <c r="G41" s="11"/>
      <c r="H41" s="11"/>
      <c r="I41" s="11"/>
      <c r="J41" s="11"/>
      <c r="K41" s="11"/>
      <c r="L41" s="11"/>
      <c r="M41" s="11"/>
    </row>
    <row r="42" spans="1:13" s="12" customFormat="1" ht="13.5">
      <c r="A42" s="70"/>
      <c r="B42" s="11"/>
      <c r="C42" s="11"/>
      <c r="D42" s="11"/>
      <c r="E42" s="11"/>
      <c r="F42" s="11"/>
      <c r="G42" s="11"/>
      <c r="H42" s="11"/>
      <c r="I42" s="11"/>
      <c r="J42" s="11"/>
      <c r="K42" s="11"/>
      <c r="L42" s="11"/>
      <c r="M42" s="11"/>
    </row>
    <row r="43" spans="1:13" ht="13.5" hidden="1">
      <c r="A43" s="11"/>
    </row>
    <row r="44" spans="1:13" ht="13.5" hidden="1">
      <c r="A44" s="11"/>
    </row>
    <row r="45" spans="1:13" ht="13.5" hidden="1">
      <c r="A45" s="11"/>
    </row>
    <row r="46" spans="1:13" ht="13.5" hidden="1">
      <c r="A46" s="11"/>
    </row>
    <row r="47" spans="1:13" ht="13.5" hidden="1">
      <c r="A47" s="11"/>
    </row>
    <row r="48" spans="1:13" ht="13.5" hidden="1">
      <c r="A48" s="11"/>
    </row>
    <row r="49" s="11" customFormat="1" ht="13.5" hidden="1"/>
    <row r="50" s="11" customFormat="1" ht="13.5" hidden="1"/>
    <row r="51" s="11" customFormat="1" ht="13.5" hidden="1"/>
    <row r="52" s="11" customFormat="1" ht="13.5" hidden="1"/>
    <row r="53" s="11" customFormat="1" ht="13.5" hidden="1"/>
    <row r="54" s="11" customFormat="1" ht="13.5" hidden="1"/>
    <row r="55" s="11" customFormat="1" ht="13.5" hidden="1"/>
    <row r="56" s="11" customFormat="1" ht="13.5" hidden="1"/>
    <row r="57" s="11" customFormat="1" ht="13.5" hidden="1"/>
    <row r="58" s="11" customFormat="1" ht="13.5" hidden="1"/>
    <row r="59" s="11" customFormat="1" ht="13.5" hidden="1"/>
    <row r="60" s="11" customFormat="1" ht="13.5" hidden="1"/>
    <row r="61" s="11" customFormat="1" ht="13.5" hidden="1"/>
    <row r="62" s="11" customFormat="1" ht="13.5" hidden="1"/>
    <row r="63" s="11" customFormat="1" ht="13.5" hidden="1"/>
    <row r="64" s="11" customFormat="1" ht="13.5" hidden="1"/>
    <row r="65" s="11" customFormat="1" ht="13.5" hidden="1"/>
    <row r="66" s="11" customFormat="1" ht="13.5" hidden="1"/>
    <row r="67" s="11" customFormat="1" ht="13.5" hidden="1"/>
    <row r="68" s="11" customFormat="1" ht="13.5" hidden="1"/>
    <row r="69" s="11" customFormat="1" ht="13.5" hidden="1"/>
    <row r="70" s="11" customFormat="1" ht="13.5" hidden="1"/>
    <row r="71" s="11" customFormat="1" ht="13.5" hidden="1"/>
    <row r="72" s="11" customFormat="1" ht="13.5" hidden="1"/>
    <row r="73" s="11" customFormat="1" ht="13.5" hidden="1"/>
    <row r="74" s="11" customFormat="1" ht="13.5" hidden="1"/>
    <row r="75" s="11" customFormat="1" ht="13.5" hidden="1"/>
    <row r="76" s="11" customFormat="1" ht="13.5" hidden="1"/>
    <row r="77" s="11" customFormat="1" ht="13.5" hidden="1"/>
    <row r="78" s="11" customFormat="1" ht="13.5" hidden="1"/>
    <row r="79" s="11" customFormat="1" ht="13.5" hidden="1"/>
    <row r="80" s="11" customFormat="1" ht="13.5" hidden="1"/>
    <row r="81" s="11" customFormat="1" ht="13.5" hidden="1"/>
    <row r="82" s="11" customFormat="1" ht="13.5" hidden="1"/>
    <row r="83" s="11" customFormat="1" ht="13.5" hidden="1"/>
    <row r="84" s="11" customFormat="1" ht="13.5" hidden="1"/>
    <row r="85" s="11" customFormat="1" ht="13.5" hidden="1"/>
    <row r="86" s="11" customFormat="1" ht="13.5" hidden="1"/>
    <row r="87" s="11" customFormat="1" ht="13.5" hidden="1"/>
    <row r="88" s="11" customFormat="1" ht="13.5" hidden="1"/>
    <row r="89" s="11" customFormat="1" ht="13.5" hidden="1"/>
    <row r="90" s="11" customFormat="1" ht="13.5" hidden="1"/>
    <row r="91" s="11" customFormat="1" ht="13.5" hidden="1"/>
    <row r="92" s="11" customFormat="1" ht="13.5" hidden="1"/>
    <row r="93" s="11" customFormat="1" ht="13.5" hidden="1"/>
    <row r="94" s="11" customFormat="1" ht="13.5" hidden="1"/>
    <row r="95" s="11" customFormat="1" ht="13.5" hidden="1"/>
    <row r="96" s="11" customFormat="1" ht="13.5" hidden="1"/>
    <row r="97" spans="3:8" s="11" customFormat="1" ht="13.5" hidden="1"/>
    <row r="98" spans="3:8" s="11" customFormat="1" ht="13.5" hidden="1"/>
    <row r="99" spans="3:8" s="11" customFormat="1" ht="13.5" hidden="1"/>
    <row r="100" spans="3:8" s="11" customFormat="1" ht="13.5" hidden="1"/>
    <row r="101" spans="3:8" s="11" customFormat="1" ht="13.5" hidden="1"/>
    <row r="102" spans="3:8" s="11" customFormat="1" ht="13.5" hidden="1"/>
    <row r="103" spans="3:8" s="11" customFormat="1" ht="13.5" hidden="1"/>
    <row r="104" spans="3:8" s="11" customFormat="1" ht="13.5" hidden="1"/>
    <row r="105" spans="3:8" s="11" customFormat="1" ht="14.45" hidden="1">
      <c r="C105" s="13"/>
      <c r="D105" s="13"/>
      <c r="E105" s="13"/>
      <c r="F105" s="13"/>
      <c r="G105" s="13"/>
      <c r="H105" s="13"/>
    </row>
    <row r="106" spans="3:8" s="11" customFormat="1" ht="13.5" hidden="1"/>
    <row r="107" spans="3:8" s="11" customFormat="1" ht="13.5" hidden="1"/>
    <row r="108" spans="3:8" s="11" customFormat="1" ht="13.5" hidden="1"/>
    <row r="109" spans="3:8" s="11" customFormat="1" ht="13.5" hidden="1"/>
    <row r="110" spans="3:8" s="11" customFormat="1" ht="13.5" hidden="1"/>
    <row r="111" spans="3:8" s="11" customFormat="1" ht="13.5" hidden="1"/>
    <row r="112" spans="3:8" s="11" customFormat="1" ht="13.5" hidden="1"/>
    <row r="113" spans="9:13" s="11" customFormat="1" ht="13.5" hidden="1"/>
    <row r="114" spans="9:13" s="11" customFormat="1" ht="14.45" hidden="1">
      <c r="I114" s="13"/>
      <c r="J114" s="13"/>
      <c r="K114" s="13"/>
      <c r="L114" s="13"/>
      <c r="M114" s="13"/>
    </row>
    <row r="115" spans="9:13" s="11" customFormat="1" ht="13.5" hidden="1"/>
    <row r="116" spans="9:13" s="11" customFormat="1" ht="13.5" hidden="1"/>
    <row r="117" spans="9:13" s="11" customFormat="1" ht="13.5" hidden="1"/>
    <row r="118" spans="9:13" s="11" customFormat="1" ht="13.5" hidden="1"/>
    <row r="119" spans="9:13" s="11" customFormat="1" ht="13.5" hidden="1"/>
    <row r="120" spans="9:13" s="11" customFormat="1" ht="13.5" hidden="1"/>
    <row r="121" spans="9:13" s="11" customFormat="1" ht="13.5" hidden="1"/>
    <row r="122" spans="9:13" s="11" customFormat="1" ht="13.5" hidden="1"/>
    <row r="123" spans="9:13" s="11" customFormat="1" ht="13.5" hidden="1"/>
    <row r="124" spans="9:13" s="11" customFormat="1" ht="13.5" hidden="1"/>
    <row r="125" spans="9:13" s="11" customFormat="1" ht="13.5" hidden="1"/>
    <row r="126" spans="9:13" s="11" customFormat="1" ht="13.5" hidden="1"/>
    <row r="127" spans="9:13" s="11" customFormat="1" ht="13.5" hidden="1"/>
    <row r="128" spans="9:13" s="11" customFormat="1" ht="13.5" hidden="1"/>
    <row r="129" spans="3:8" s="11" customFormat="1" ht="13.5" hidden="1"/>
    <row r="130" spans="3:8" s="11" customFormat="1" ht="13.5" hidden="1"/>
    <row r="131" spans="3:8" s="11" customFormat="1" ht="13.5" hidden="1"/>
    <row r="132" spans="3:8" s="11" customFormat="1" ht="13.5" hidden="1"/>
    <row r="133" spans="3:8" s="11" customFormat="1" ht="13.5" hidden="1"/>
    <row r="134" spans="3:8" s="11" customFormat="1" ht="13.5" hidden="1"/>
    <row r="135" spans="3:8" s="11" customFormat="1" ht="13.5" hidden="1"/>
    <row r="136" spans="3:8" s="11" customFormat="1" ht="13.5" hidden="1"/>
    <row r="137" spans="3:8" s="11" customFormat="1" ht="13.5" hidden="1"/>
    <row r="138" spans="3:8" s="11" customFormat="1" ht="13.5" hidden="1">
      <c r="C138" s="85"/>
      <c r="D138" s="85"/>
      <c r="E138" s="85"/>
      <c r="F138" s="85"/>
      <c r="G138" s="85"/>
      <c r="H138" s="85"/>
    </row>
    <row r="139" spans="3:8" s="11" customFormat="1" ht="13.5" hidden="1"/>
    <row r="140" spans="3:8" s="11" customFormat="1" ht="13.5" hidden="1"/>
    <row r="141" spans="3:8" s="11" customFormat="1" ht="13.5" hidden="1"/>
    <row r="142" spans="3:8" s="11" customFormat="1" ht="13.5" hidden="1"/>
    <row r="143" spans="3:8" s="11" customFormat="1" ht="13.5" hidden="1"/>
    <row r="144" spans="3:8" s="11" customFormat="1" ht="13.5" hidden="1"/>
    <row r="145" spans="1:8" ht="13.5" hidden="1">
      <c r="A145" s="11"/>
    </row>
    <row r="146" spans="1:8" ht="13.5" hidden="1">
      <c r="A146" s="11"/>
    </row>
    <row r="147" spans="1:8" s="85" customFormat="1" ht="13.5" hidden="1">
      <c r="A147" s="11"/>
      <c r="C147" s="11"/>
      <c r="D147" s="11"/>
      <c r="E147" s="11"/>
      <c r="F147" s="11"/>
      <c r="G147" s="11"/>
      <c r="H147" s="11"/>
    </row>
    <row r="148" spans="1:8" ht="13.5" hidden="1">
      <c r="A148" s="11"/>
    </row>
    <row r="149" spans="1:8" ht="13.5" hidden="1">
      <c r="A149" s="11"/>
    </row>
    <row r="150" spans="1:8" ht="13.5" hidden="1">
      <c r="A150" s="11"/>
    </row>
    <row r="151" spans="1:8" ht="13.5" hidden="1">
      <c r="A151" s="11"/>
    </row>
    <row r="152" spans="1:8" ht="13.5" hidden="1">
      <c r="A152" s="11"/>
    </row>
    <row r="153" spans="1:8" ht="13.5" hidden="1">
      <c r="A153" s="11"/>
    </row>
    <row r="154" spans="1:8" ht="13.5" hidden="1">
      <c r="A154" s="11"/>
    </row>
    <row r="155" spans="1:8" ht="13.5" hidden="1">
      <c r="A155" s="11"/>
    </row>
    <row r="156" spans="1:8" ht="13.5" hidden="1">
      <c r="A156" s="11"/>
    </row>
    <row r="157" spans="1:8" ht="13.5" hidden="1">
      <c r="A157" s="11"/>
    </row>
    <row r="158" spans="1:8" ht="13.5" hidden="1">
      <c r="A158" s="11"/>
    </row>
    <row r="159" spans="1:8" ht="13.5" hidden="1">
      <c r="A159" s="11"/>
    </row>
    <row r="160" spans="1:8" ht="13.5" hidden="1">
      <c r="A160" s="11"/>
    </row>
    <row r="161" spans="3:13" s="11" customFormat="1" ht="13.5" hidden="1"/>
    <row r="162" spans="3:13" s="11" customFormat="1" ht="13.5" hidden="1"/>
    <row r="163" spans="3:13" s="11" customFormat="1" ht="13.5" hidden="1"/>
    <row r="164" spans="3:13" s="11" customFormat="1" ht="15" hidden="1">
      <c r="C164" s="958"/>
      <c r="D164" s="959"/>
      <c r="E164" s="958"/>
      <c r="F164" s="958"/>
      <c r="G164" s="958"/>
      <c r="H164" s="959"/>
    </row>
    <row r="165" spans="3:13" s="11" customFormat="1" ht="15" hidden="1">
      <c r="C165" s="960"/>
      <c r="D165" s="961"/>
      <c r="E165" s="958"/>
      <c r="F165" s="958"/>
      <c r="G165" s="959"/>
      <c r="H165" s="958"/>
    </row>
    <row r="166" spans="3:13" s="11" customFormat="1" ht="15" hidden="1">
      <c r="C166" s="960"/>
      <c r="D166" s="961"/>
      <c r="E166" s="958"/>
      <c r="F166" s="958"/>
      <c r="G166" s="959"/>
      <c r="H166" s="958"/>
    </row>
    <row r="167" spans="3:13" s="11" customFormat="1" ht="15" hidden="1">
      <c r="C167" s="960"/>
      <c r="D167" s="961"/>
      <c r="E167" s="958"/>
      <c r="F167" s="958"/>
      <c r="G167" s="959"/>
      <c r="H167" s="958"/>
    </row>
    <row r="168" spans="3:13" s="11" customFormat="1" ht="13.5" hidden="1"/>
    <row r="169" spans="3:13" s="11" customFormat="1" ht="13.5" hidden="1"/>
    <row r="170" spans="3:13" s="11" customFormat="1" ht="13.5" hidden="1"/>
    <row r="171" spans="3:13" s="11" customFormat="1" ht="13.5" hidden="1"/>
    <row r="172" spans="3:13" s="11" customFormat="1" ht="13.5" hidden="1"/>
    <row r="173" spans="3:13" s="11" customFormat="1" ht="15" hidden="1">
      <c r="I173" s="913"/>
      <c r="J173" s="913"/>
      <c r="K173" s="913"/>
      <c r="L173" s="913"/>
      <c r="M173" s="913"/>
    </row>
    <row r="174" spans="3:13" s="11" customFormat="1" ht="15" hidden="1">
      <c r="I174" s="958"/>
      <c r="J174" s="958"/>
      <c r="K174" s="959"/>
      <c r="L174" s="913"/>
      <c r="M174" s="913"/>
    </row>
    <row r="175" spans="3:13" s="11" customFormat="1" ht="15" hidden="1">
      <c r="I175" s="958"/>
      <c r="J175" s="958"/>
      <c r="K175" s="959"/>
      <c r="L175" s="913"/>
      <c r="M175" s="913"/>
    </row>
    <row r="176" spans="3:13" s="11" customFormat="1" ht="15" hidden="1">
      <c r="I176" s="958"/>
      <c r="J176" s="958"/>
      <c r="K176" s="959"/>
      <c r="L176" s="913"/>
      <c r="M176" s="913"/>
    </row>
    <row r="177" s="11" customFormat="1" ht="13.5" hidden="1"/>
    <row r="178" s="11" customFormat="1" ht="13.5" hidden="1"/>
    <row r="179" s="11" customFormat="1" ht="13.5" hidden="1"/>
    <row r="180" s="11" customFormat="1" ht="13.5" hidden="1"/>
    <row r="181" s="11" customFormat="1" ht="13.5" hidden="1"/>
    <row r="182" s="11" customFormat="1" ht="13.5" hidden="1"/>
    <row r="183" s="11" customFormat="1" ht="13.5" hidden="1"/>
    <row r="184" s="11" customFormat="1" ht="13.5" hidden="1"/>
    <row r="185" s="11" customFormat="1" ht="13.5" hidden="1"/>
    <row r="186" s="11" customFormat="1" ht="13.5" hidden="1"/>
    <row r="187" s="11" customFormat="1" ht="13.5" hidden="1"/>
    <row r="188" s="11" customFormat="1" ht="13.5" hidden="1"/>
    <row r="189" s="11" customFormat="1" ht="13.5" hidden="1"/>
    <row r="190" s="11" customFormat="1" ht="13.5" hidden="1"/>
    <row r="191" s="11" customFormat="1" ht="13.5" hidden="1"/>
    <row r="192" s="11" customFormat="1" ht="13.5" hidden="1"/>
    <row r="193" s="11" customFormat="1" ht="13.5" hidden="1"/>
    <row r="194" s="11" customFormat="1" ht="13.5" hidden="1"/>
    <row r="195" s="11" customFormat="1" ht="13.5" hidden="1"/>
    <row r="196" s="11" customFormat="1" ht="13.5" hidden="1"/>
    <row r="197" s="11" customFormat="1" ht="13.5" hidden="1"/>
    <row r="198" s="11" customFormat="1" ht="13.5" hidden="1"/>
    <row r="199" s="11" customFormat="1" ht="13.5" hidden="1"/>
    <row r="200" s="11" customFormat="1" ht="13.5" hidden="1"/>
    <row r="201" s="11" customFormat="1" ht="13.5" hidden="1"/>
    <row r="202" s="11" customFormat="1" ht="13.5" hidden="1"/>
    <row r="203" s="11" customFormat="1" ht="13.5" hidden="1"/>
    <row r="204" s="11" customFormat="1" ht="13.5" hidden="1"/>
    <row r="205" s="11" customFormat="1" ht="13.5" hidden="1"/>
    <row r="206" s="11" customFormat="1" ht="13.5" hidden="1"/>
    <row r="207" s="11" customFormat="1" ht="13.5" hidden="1"/>
    <row r="208" s="11" customFormat="1" ht="13.5" hidden="1"/>
    <row r="209" spans="3:8" s="11" customFormat="1" ht="13.5" hidden="1"/>
    <row r="210" spans="3:8" s="11" customFormat="1" ht="13.5" hidden="1"/>
    <row r="211" spans="3:8" s="11" customFormat="1" ht="13.5" hidden="1"/>
    <row r="212" spans="3:8" s="11" customFormat="1" ht="13.5" hidden="1"/>
    <row r="213" spans="3:8" s="11" customFormat="1" ht="13.5" hidden="1"/>
    <row r="214" spans="3:8" s="11" customFormat="1" ht="13.5" hidden="1"/>
    <row r="215" spans="3:8" s="11" customFormat="1" ht="13.5" hidden="1"/>
    <row r="216" spans="3:8" s="11" customFormat="1" ht="13.5" hidden="1"/>
    <row r="217" spans="3:8" s="11" customFormat="1" ht="13.5" hidden="1"/>
    <row r="218" spans="3:8" s="11" customFormat="1" ht="13.5" hidden="1"/>
    <row r="219" spans="3:8" s="11" customFormat="1" ht="13.5" hidden="1"/>
    <row r="220" spans="3:8" s="11" customFormat="1" ht="14.1" hidden="1" thickBot="1">
      <c r="C220" s="98"/>
      <c r="D220" s="98"/>
      <c r="E220" s="98"/>
      <c r="F220" s="98"/>
      <c r="G220" s="98"/>
      <c r="H220" s="98"/>
    </row>
    <row r="221" spans="3:8" s="11" customFormat="1" ht="13.5" hidden="1"/>
    <row r="222" spans="3:8" s="11" customFormat="1" ht="13.5" hidden="1"/>
    <row r="223" spans="3:8" s="11" customFormat="1" ht="13.5" hidden="1"/>
    <row r="224" spans="3:8" s="11" customFormat="1" ht="13.5" hidden="1"/>
    <row r="225" spans="1:8" ht="13.5" hidden="1">
      <c r="A225" s="11"/>
    </row>
    <row r="226" spans="1:8" ht="13.5" hidden="1">
      <c r="A226" s="11"/>
    </row>
    <row r="227" spans="1:8" ht="13.5" hidden="1">
      <c r="A227" s="11"/>
    </row>
    <row r="228" spans="1:8" ht="13.5" hidden="1">
      <c r="A228" s="11"/>
    </row>
    <row r="229" spans="1:8" s="98" customFormat="1" ht="14.1" hidden="1" thickBot="1">
      <c r="A229" s="11"/>
      <c r="B229" s="11"/>
      <c r="C229" s="11"/>
      <c r="D229" s="11"/>
      <c r="E229" s="11"/>
      <c r="F229" s="11"/>
      <c r="G229" s="11"/>
      <c r="H229" s="11"/>
    </row>
    <row r="230" spans="1:8" ht="13.5" hidden="1">
      <c r="A230" s="11"/>
    </row>
    <row r="231" spans="1:8" ht="13.5" hidden="1">
      <c r="A231" s="11"/>
    </row>
    <row r="232" spans="1:8" ht="13.5" hidden="1">
      <c r="A232" s="11"/>
    </row>
    <row r="233" spans="1:8" ht="13.5" hidden="1">
      <c r="A233" s="11"/>
    </row>
    <row r="234" spans="1:8" ht="13.5" hidden="1">
      <c r="A234" s="11"/>
    </row>
    <row r="235" spans="1:8" ht="13.5" hidden="1">
      <c r="A235" s="11"/>
    </row>
    <row r="236" spans="1:8" ht="13.5" hidden="1">
      <c r="A236" s="11"/>
    </row>
    <row r="237" spans="1:8" ht="13.5" hidden="1">
      <c r="A237" s="11"/>
    </row>
    <row r="238" spans="1:8" ht="13.5" hidden="1">
      <c r="A238" s="11"/>
    </row>
    <row r="239" spans="1:8" ht="13.5" hidden="1">
      <c r="A239" s="11"/>
    </row>
    <row r="240" spans="1:8" ht="13.5" hidden="1">
      <c r="A240" s="11"/>
    </row>
    <row r="241" s="11" customFormat="1" ht="13.5" hidden="1"/>
    <row r="242" s="11" customFormat="1" ht="13.5" hidden="1"/>
    <row r="243" s="11" customFormat="1" ht="13.5" hidden="1"/>
    <row r="244" s="11" customFormat="1" ht="13.5" hidden="1"/>
    <row r="245" s="11" customFormat="1" ht="13.5" hidden="1"/>
    <row r="246" s="11" customFormat="1" ht="13.5" hidden="1"/>
    <row r="247" s="11" customFormat="1" ht="13.5" hidden="1"/>
    <row r="248" s="11" customFormat="1" ht="13.5" hidden="1"/>
    <row r="249" s="11" customFormat="1" ht="13.5" hidden="1"/>
    <row r="250" s="11" customFormat="1" ht="13.5" hidden="1"/>
    <row r="251" s="11" customFormat="1" ht="13.5" hidden="1"/>
    <row r="252" s="11" customFormat="1" ht="13.5" hidden="1"/>
    <row r="253" s="11" customFormat="1" ht="13.5" hidden="1"/>
    <row r="254" s="11" customFormat="1" ht="13.5" hidden="1"/>
    <row r="255" s="11" customFormat="1" ht="13.5" hidden="1"/>
    <row r="256" s="11" customFormat="1" ht="13.5" hidden="1"/>
    <row r="257" s="11" customFormat="1" ht="13.5" hidden="1"/>
    <row r="258" s="11" customFormat="1" ht="13.5" hidden="1"/>
    <row r="259" s="11" customFormat="1" ht="13.5" hidden="1"/>
    <row r="260" s="11" customFormat="1" ht="13.5" hidden="1"/>
    <row r="261" s="11" customFormat="1" ht="13.5" hidden="1"/>
    <row r="262" s="11" customFormat="1" ht="13.5" hidden="1"/>
    <row r="263" s="11" customFormat="1" ht="13.5" hidden="1"/>
    <row r="264" s="11" customFormat="1" ht="13.5" hidden="1"/>
    <row r="265" s="11" customFormat="1" ht="13.5" hidden="1"/>
    <row r="266" s="11" customFormat="1" ht="13.5" hidden="1"/>
    <row r="267" s="11" customFormat="1" ht="13.5" hidden="1"/>
    <row r="268" s="11" customFormat="1" ht="13.5" hidden="1"/>
    <row r="269" s="11" customFormat="1" ht="13.5" hidden="1"/>
    <row r="270" s="11" customFormat="1" ht="13.5" hidden="1"/>
    <row r="271" s="11" customFormat="1" ht="13.5" hidden="1"/>
    <row r="272" s="11" customFormat="1" ht="13.5" hidden="1"/>
    <row r="273" s="11" customFormat="1" ht="13.5" hidden="1"/>
    <row r="274" s="11" customFormat="1" ht="13.5" hidden="1"/>
    <row r="275" s="11" customFormat="1" ht="13.5" hidden="1"/>
    <row r="276" s="11" customFormat="1" ht="13.5" hidden="1"/>
    <row r="277" s="11" customFormat="1" ht="13.5" hidden="1"/>
    <row r="278" s="11" customFormat="1" ht="13.5" hidden="1"/>
    <row r="279" s="11" customFormat="1" ht="13.5" hidden="1"/>
    <row r="280" s="11" customFormat="1" ht="13.5" hidden="1"/>
    <row r="281" s="11" customFormat="1" ht="13.5" hidden="1"/>
    <row r="282" s="11" customFormat="1" ht="13.5" hidden="1"/>
    <row r="283" s="11" customFormat="1" ht="13.5" hidden="1"/>
    <row r="284" s="11" customFormat="1" ht="13.5" hidden="1"/>
    <row r="285" s="11" customFormat="1" ht="13.5" hidden="1"/>
    <row r="286" s="11" customFormat="1" ht="13.5" hidden="1"/>
    <row r="287" s="11" customFormat="1" ht="13.5" hidden="1"/>
    <row r="288" s="11" customFormat="1" ht="13.5" hidden="1"/>
    <row r="289" spans="1:8" ht="13.5" hidden="1">
      <c r="A289" s="11"/>
    </row>
    <row r="290" spans="1:8" ht="13.5" hidden="1">
      <c r="A290" s="11"/>
    </row>
    <row r="291" spans="1:8" ht="14.1" hidden="1" thickBot="1">
      <c r="A291" s="11"/>
      <c r="C291" s="98"/>
      <c r="D291" s="98"/>
      <c r="E291" s="98"/>
      <c r="F291" s="98"/>
      <c r="G291" s="98"/>
      <c r="H291" s="98"/>
    </row>
    <row r="292" spans="1:8" ht="13.5" hidden="1">
      <c r="A292" s="11"/>
    </row>
    <row r="293" spans="1:8" ht="13.5" hidden="1">
      <c r="A293" s="11"/>
    </row>
    <row r="294" spans="1:8" ht="13.5" hidden="1">
      <c r="A294" s="11"/>
    </row>
    <row r="295" spans="1:8" ht="13.5" hidden="1">
      <c r="A295" s="11"/>
    </row>
    <row r="296" spans="1:8" ht="13.5" hidden="1">
      <c r="A296" s="11"/>
    </row>
    <row r="297" spans="1:8" ht="13.5" hidden="1">
      <c r="A297" s="11"/>
    </row>
    <row r="298" spans="1:8" ht="13.5" hidden="1">
      <c r="A298" s="11"/>
    </row>
    <row r="299" spans="1:8" ht="13.5" hidden="1">
      <c r="A299" s="11"/>
    </row>
    <row r="300" spans="1:8" s="98" customFormat="1" ht="14.1" hidden="1" thickBot="1">
      <c r="A300" s="11"/>
      <c r="B300" s="11"/>
      <c r="C300" s="11"/>
      <c r="D300" s="11"/>
      <c r="E300" s="11"/>
      <c r="F300" s="11"/>
      <c r="G300" s="11"/>
      <c r="H300" s="11"/>
    </row>
    <row r="301" spans="1:8" ht="13.5" hidden="1">
      <c r="A301" s="11"/>
    </row>
    <row r="302" spans="1:8" ht="13.5" hidden="1">
      <c r="A302" s="11"/>
    </row>
    <row r="303" spans="1:8" ht="13.5" hidden="1">
      <c r="A303" s="11"/>
    </row>
    <row r="304" spans="1:8" ht="13.5" hidden="1">
      <c r="A304" s="11"/>
    </row>
    <row r="305" s="11" customFormat="1" ht="13.5" hidden="1"/>
    <row r="306" s="11" customFormat="1" ht="13.5" hidden="1"/>
    <row r="307" s="11" customFormat="1" ht="13.5" hidden="1"/>
    <row r="308" s="11" customFormat="1" ht="13.5" hidden="1"/>
    <row r="309" s="11" customFormat="1" ht="13.5" hidden="1"/>
    <row r="310" s="11" customFormat="1" ht="13.5" hidden="1"/>
    <row r="311" s="11" customFormat="1" ht="13.5" hidden="1"/>
    <row r="312" s="11" customFormat="1" ht="13.5" hidden="1"/>
    <row r="313" s="11" customFormat="1" ht="13.5" hidden="1"/>
    <row r="314" s="11" customFormat="1" ht="13.5" hidden="1"/>
    <row r="315" s="11" customFormat="1" ht="13.5" hidden="1"/>
    <row r="316" s="11" customFormat="1" ht="13.5" hidden="1"/>
    <row r="317" s="11" customFormat="1" ht="13.5" hidden="1"/>
    <row r="318" s="11" customFormat="1" ht="13.5" hidden="1"/>
    <row r="319" s="11" customFormat="1" ht="13.5" hidden="1"/>
    <row r="320" s="11" customFormat="1" ht="13.5" hidden="1"/>
    <row r="321" s="11" customFormat="1" ht="13.5" hidden="1"/>
    <row r="322" s="11" customFormat="1" ht="13.5" hidden="1"/>
    <row r="323" s="11" customFormat="1" ht="13.5" hidden="1"/>
    <row r="324" s="11" customFormat="1" ht="13.5" hidden="1"/>
    <row r="325" s="11" customFormat="1" ht="13.5" hidden="1"/>
    <row r="326" s="11" customFormat="1" ht="13.5" hidden="1"/>
    <row r="327" s="11" customFormat="1" ht="13.5" hidden="1"/>
    <row r="328" s="11" customFormat="1" ht="13.5" hidden="1"/>
    <row r="329" s="11" customFormat="1" ht="13.5" hidden="1"/>
    <row r="330" s="11" customFormat="1" ht="13.5" hidden="1"/>
    <row r="331" s="11" customFormat="1" ht="13.5" hidden="1"/>
    <row r="332" s="11" customFormat="1" ht="13.5" hidden="1"/>
    <row r="333" s="11" customFormat="1" ht="13.5" hidden="1"/>
    <row r="334" s="11" customFormat="1" ht="13.5" hidden="1"/>
    <row r="335" s="11" customFormat="1" ht="13.5" hidden="1"/>
    <row r="336" s="11" customFormat="1" ht="13.5" hidden="1"/>
    <row r="337" s="11" customFormat="1" ht="13.5" hidden="1"/>
    <row r="338" s="11" customFormat="1" ht="13.5" hidden="1"/>
    <row r="339" s="11" customFormat="1" ht="13.5" hidden="1"/>
    <row r="340" s="11" customFormat="1" ht="13.5" hidden="1"/>
    <row r="341" s="11" customFormat="1" ht="13.5" hidden="1"/>
    <row r="342" s="11" customFormat="1" ht="13.5" hidden="1"/>
    <row r="343" s="11" customFormat="1" ht="13.5" hidden="1"/>
    <row r="344" s="11" customFormat="1" ht="13.5" hidden="1"/>
    <row r="345" s="11" customFormat="1" ht="13.5" hidden="1"/>
    <row r="346" s="11" customFormat="1" ht="13.5" hidden="1"/>
    <row r="347" s="11" customFormat="1" ht="13.5" hidden="1"/>
    <row r="348" s="11" customFormat="1" ht="13.5" hidden="1"/>
    <row r="349" s="11" customFormat="1" ht="13.5" hidden="1"/>
    <row r="350" s="11" customFormat="1" ht="13.5" hidden="1"/>
    <row r="351" s="11" customFormat="1" ht="13.5" hidden="1"/>
    <row r="352" s="11" customFormat="1" ht="13.5" hidden="1"/>
    <row r="353" s="11" customFormat="1" ht="13.5" hidden="1"/>
    <row r="354" s="11" customFormat="1" ht="13.5" hidden="1"/>
    <row r="355" s="11" customFormat="1" ht="13.5" hidden="1"/>
    <row r="356" s="11" customFormat="1" ht="13.5" hidden="1"/>
    <row r="357" s="11" customFormat="1" ht="13.5" hidden="1"/>
    <row r="358" s="11" customFormat="1" ht="13.5" hidden="1"/>
    <row r="359" s="11" customFormat="1" ht="13.5" hidden="1"/>
    <row r="360" s="11" customFormat="1" ht="13.5" hidden="1"/>
    <row r="361" s="11" customFormat="1" ht="13.5" hidden="1"/>
    <row r="362" s="11" customFormat="1" ht="13.5" hidden="1"/>
    <row r="363" s="11" customFormat="1" ht="13.5" hidden="1"/>
    <row r="364" s="11" customFormat="1" ht="13.5" hidden="1"/>
    <row r="365" s="11" customFormat="1" ht="13.5" hidden="1"/>
    <row r="366" s="11" customFormat="1" ht="13.5" hidden="1"/>
    <row r="367" s="11" customFormat="1" ht="13.5" hidden="1"/>
    <row r="368" s="11" customFormat="1" ht="13.5" hidden="1"/>
    <row r="369" s="11" customFormat="1" ht="13.5" hidden="1"/>
    <row r="370" s="11" customFormat="1" ht="13.5" hidden="1"/>
    <row r="371" s="11" customFormat="1" ht="13.5" hidden="1"/>
    <row r="372" s="11" customFormat="1" ht="13.5" hidden="1"/>
    <row r="373" s="11" customFormat="1" ht="13.5" hidden="1"/>
    <row r="374" s="11" customFormat="1" ht="13.5" hidden="1"/>
    <row r="375" s="11" customFormat="1" ht="13.5" hidden="1"/>
    <row r="376" s="11" customFormat="1" ht="13.5" hidden="1"/>
    <row r="377" s="11" customFormat="1" ht="13.5" hidden="1"/>
    <row r="378" s="11" customFormat="1" ht="13.5" hidden="1"/>
    <row r="379" s="11" customFormat="1" ht="13.5" hidden="1"/>
    <row r="380" s="11" customFormat="1" ht="13.5" hidden="1"/>
    <row r="381" s="11" customFormat="1" ht="13.5" hidden="1"/>
    <row r="382" s="11" customFormat="1" ht="13.5" hidden="1"/>
    <row r="383" s="11" customFormat="1" ht="13.5" hidden="1"/>
    <row r="384" s="11" customFormat="1" ht="13.5" hidden="1"/>
    <row r="385" s="11" customFormat="1" ht="13.5" hidden="1"/>
    <row r="386" s="11" customFormat="1" ht="13.5" hidden="1"/>
    <row r="387" s="11" customFormat="1" ht="13.5" hidden="1"/>
    <row r="388" s="11" customFormat="1" ht="13.5" hidden="1"/>
    <row r="389" s="11" customFormat="1" ht="13.5" hidden="1"/>
    <row r="390" s="11" customFormat="1" ht="13.5" hidden="1"/>
    <row r="391" s="11" customFormat="1" ht="13.5" hidden="1"/>
    <row r="392" s="11" customFormat="1" ht="13.5" hidden="1"/>
    <row r="393" s="11" customFormat="1" ht="13.5" hidden="1"/>
    <row r="394" s="11" customFormat="1" ht="13.5" hidden="1"/>
    <row r="395" s="11" customFormat="1" ht="13.5" hidden="1"/>
    <row r="396" s="11" customFormat="1" ht="13.5" hidden="1"/>
    <row r="397" s="11" customFormat="1" ht="13.5" hidden="1"/>
    <row r="398" s="11" customFormat="1" ht="13.5" hidden="1"/>
    <row r="399" s="11" customFormat="1" ht="13.5" hidden="1"/>
    <row r="400" s="11" customFormat="1" ht="13.5" hidden="1"/>
    <row r="401" s="11" customFormat="1" ht="13.5" hidden="1"/>
    <row r="402" s="11" customFormat="1" ht="13.5" hidden="1"/>
    <row r="403" s="11" customFormat="1" ht="13.5" hidden="1"/>
    <row r="404" s="11" customFormat="1" ht="13.5" hidden="1"/>
    <row r="405" s="11" customFormat="1" ht="13.5" hidden="1"/>
    <row r="406" s="11" customFormat="1" ht="13.5" hidden="1"/>
    <row r="407" s="11" customFormat="1" ht="13.5" hidden="1"/>
    <row r="408" s="11" customFormat="1" ht="13.5" hidden="1"/>
    <row r="409" s="11" customFormat="1" ht="13.5" hidden="1"/>
    <row r="410" s="11" customFormat="1" ht="13.5" hidden="1"/>
    <row r="411" s="11" customFormat="1" ht="13.5" hidden="1"/>
    <row r="412" s="11" customFormat="1" ht="13.5" hidden="1"/>
    <row r="413" s="11" customFormat="1" ht="13.5" hidden="1"/>
    <row r="414" s="11" customFormat="1" ht="13.5" hidden="1"/>
    <row r="415" s="11" customFormat="1" ht="13.5" hidden="1"/>
    <row r="416" s="11" customFormat="1" ht="13.5" hidden="1"/>
    <row r="417" s="11" customFormat="1" ht="13.5" hidden="1"/>
    <row r="418" s="11" customFormat="1" ht="13.5" hidden="1"/>
    <row r="419" s="11" customFormat="1" ht="13.5" hidden="1"/>
  </sheetData>
  <sheetProtection algorithmName="SHA-512" hashValue="Ba4f4DuwAO7OZkZLdkryeDL/b7jV+RjsJgc7xCRaXJ3/IGhEwg9IDoGTDr+tSm9r0TfrQuRpSxYuanTWI4qWvQ==" saltValue="hC8Xprcq/HowT1fmhFOLrw==" spinCount="100000" sheet="1" objects="1" scenarios="1"/>
  <mergeCells count="16">
    <mergeCell ref="C3:V3"/>
    <mergeCell ref="C23:D23"/>
    <mergeCell ref="E23:F23"/>
    <mergeCell ref="G23:H23"/>
    <mergeCell ref="C25:M34"/>
    <mergeCell ref="C6:M6"/>
    <mergeCell ref="C7:M19"/>
    <mergeCell ref="C20:D20"/>
    <mergeCell ref="E20:F20"/>
    <mergeCell ref="G20:H20"/>
    <mergeCell ref="C21:D21"/>
    <mergeCell ref="E21:F21"/>
    <mergeCell ref="G21:H21"/>
    <mergeCell ref="C22:D22"/>
    <mergeCell ref="E22:F22"/>
    <mergeCell ref="G22:H2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725C8-A45F-45B0-97EA-970B9828D770}">
  <sheetPr>
    <tabColor theme="0"/>
  </sheetPr>
  <dimension ref="A1:XDT418"/>
  <sheetViews>
    <sheetView showGridLines="0" zoomScale="70" zoomScaleNormal="70" workbookViewId="0"/>
  </sheetViews>
  <sheetFormatPr defaultColWidth="0" defaultRowHeight="0" customHeight="1" zeroHeight="1"/>
  <cols>
    <col min="1" max="1" width="46.7109375" style="294" customWidth="1"/>
    <col min="2" max="2" width="7.85546875" style="295" customWidth="1"/>
    <col min="3" max="15" width="20.7109375" style="295" customWidth="1"/>
    <col min="16" max="16348" width="0" style="295" hidden="1"/>
    <col min="16349" max="16384" width="20.7109375" style="295" hidden="1"/>
  </cols>
  <sheetData>
    <row r="1" spans="3:22" ht="13.5"/>
    <row r="2" spans="3:22" ht="13.5"/>
    <row r="3" spans="3:22" ht="31.5">
      <c r="C3" s="1201" t="s">
        <v>1366</v>
      </c>
      <c r="D3" s="1202"/>
      <c r="E3" s="1202"/>
      <c r="F3" s="1202"/>
      <c r="G3" s="1202"/>
      <c r="H3" s="1202"/>
      <c r="I3" s="1202"/>
      <c r="J3" s="1202"/>
      <c r="K3" s="1202"/>
      <c r="L3" s="1202"/>
      <c r="M3" s="1202"/>
      <c r="N3" s="1202"/>
      <c r="O3" s="1202"/>
      <c r="P3" s="1202"/>
      <c r="Q3" s="1202"/>
      <c r="R3" s="1202"/>
      <c r="S3" s="1202"/>
      <c r="T3" s="1202"/>
      <c r="U3" s="1202"/>
      <c r="V3" s="1202"/>
    </row>
    <row r="4" spans="3:22" ht="13.5"/>
    <row r="5" spans="3:22" ht="13.5"/>
    <row r="6" spans="3:22" ht="15" customHeight="1">
      <c r="C6" s="1982" t="s">
        <v>1367</v>
      </c>
      <c r="D6" s="1983"/>
      <c r="E6" s="1983"/>
      <c r="F6" s="1983"/>
      <c r="G6" s="1983"/>
      <c r="H6" s="1983"/>
      <c r="I6" s="1983"/>
      <c r="J6" s="1983"/>
      <c r="K6" s="1983"/>
      <c r="L6" s="1983"/>
      <c r="M6" s="1983"/>
    </row>
    <row r="7" spans="3:22" ht="15">
      <c r="C7" s="1984" t="s">
        <v>656</v>
      </c>
      <c r="D7" s="1984"/>
      <c r="E7" s="1984"/>
      <c r="F7" s="1985"/>
      <c r="G7" s="1986" t="s">
        <v>489</v>
      </c>
      <c r="H7" s="1987"/>
      <c r="I7" s="1987"/>
      <c r="J7" s="1987"/>
      <c r="K7" s="1987"/>
      <c r="L7" s="1987"/>
      <c r="M7" s="1987"/>
    </row>
    <row r="8" spans="3:22" ht="166.5" customHeight="1">
      <c r="C8" s="1988" t="s">
        <v>1368</v>
      </c>
      <c r="D8" s="1988"/>
      <c r="E8" s="1988"/>
      <c r="F8" s="1989"/>
      <c r="G8" s="1990" t="s">
        <v>1369</v>
      </c>
      <c r="H8" s="1990"/>
      <c r="I8" s="1990"/>
      <c r="J8" s="1990"/>
      <c r="K8" s="1990"/>
      <c r="L8" s="1990"/>
      <c r="M8" s="1990"/>
    </row>
    <row r="9" spans="3:22" ht="90.75" customHeight="1">
      <c r="C9" s="1988" t="s">
        <v>1370</v>
      </c>
      <c r="D9" s="1988"/>
      <c r="E9" s="1988"/>
      <c r="F9" s="1989"/>
      <c r="G9" s="1605" t="s">
        <v>1371</v>
      </c>
      <c r="H9" s="1605"/>
      <c r="I9" s="1605"/>
      <c r="J9" s="1605"/>
      <c r="K9" s="1605"/>
      <c r="L9" s="1605"/>
      <c r="M9" s="1605"/>
    </row>
    <row r="10" spans="3:22" ht="96" customHeight="1">
      <c r="C10" s="1988" t="s">
        <v>1372</v>
      </c>
      <c r="D10" s="1988"/>
      <c r="E10" s="1988"/>
      <c r="F10" s="1989"/>
      <c r="G10" s="1605" t="s">
        <v>1371</v>
      </c>
      <c r="H10" s="1605"/>
      <c r="I10" s="1605"/>
      <c r="J10" s="1605"/>
      <c r="K10" s="1605"/>
      <c r="L10" s="1605"/>
      <c r="M10" s="1605"/>
    </row>
    <row r="11" spans="3:22" ht="81.95" customHeight="1">
      <c r="C11" s="1988" t="s">
        <v>1373</v>
      </c>
      <c r="D11" s="1988"/>
      <c r="E11" s="1988"/>
      <c r="F11" s="1989"/>
      <c r="G11" s="1991" t="s">
        <v>1374</v>
      </c>
      <c r="H11" s="1991"/>
      <c r="I11" s="1991"/>
      <c r="J11" s="1991"/>
      <c r="K11" s="1991"/>
      <c r="L11" s="1991"/>
      <c r="M11" s="1991"/>
    </row>
    <row r="12" spans="3:22" ht="132.94999999999999" customHeight="1">
      <c r="C12" s="1988" t="s">
        <v>1375</v>
      </c>
      <c r="D12" s="1988"/>
      <c r="E12" s="1988"/>
      <c r="F12" s="1989"/>
      <c r="G12" s="1605" t="s">
        <v>1376</v>
      </c>
      <c r="H12" s="1605"/>
      <c r="I12" s="1605"/>
      <c r="J12" s="1605"/>
      <c r="K12" s="1605"/>
      <c r="L12" s="1605"/>
      <c r="M12" s="1605"/>
    </row>
    <row r="13" spans="3:22" ht="13.5"/>
    <row r="14" spans="3:22" ht="13.5"/>
    <row r="15" spans="3:22" ht="15.6">
      <c r="C15" s="1992" t="s">
        <v>1377</v>
      </c>
      <c r="D15" s="1599"/>
      <c r="E15" s="1599"/>
      <c r="F15" s="1599"/>
      <c r="G15" s="1599"/>
      <c r="H15" s="1599"/>
      <c r="I15" s="1599"/>
      <c r="J15" s="1599"/>
      <c r="K15" s="1599"/>
      <c r="L15" s="1599"/>
      <c r="M15" s="1599"/>
    </row>
    <row r="16" spans="3:22" ht="15">
      <c r="C16" s="1984" t="s">
        <v>656</v>
      </c>
      <c r="D16" s="1984"/>
      <c r="E16" s="1984"/>
      <c r="F16" s="1985"/>
      <c r="G16" s="1986" t="s">
        <v>489</v>
      </c>
      <c r="H16" s="1987"/>
      <c r="I16" s="1987"/>
      <c r="J16" s="1987"/>
      <c r="K16" s="1987"/>
      <c r="L16" s="1987"/>
      <c r="M16" s="1987"/>
    </row>
    <row r="17" spans="1:14" ht="70.5" customHeight="1">
      <c r="C17" s="1988" t="s">
        <v>1378</v>
      </c>
      <c r="D17" s="1988"/>
      <c r="E17" s="1988"/>
      <c r="F17" s="1989"/>
      <c r="G17" s="1993" t="s">
        <v>1379</v>
      </c>
      <c r="H17" s="1994"/>
      <c r="I17" s="1994"/>
      <c r="J17" s="1994"/>
      <c r="K17" s="1994"/>
      <c r="L17" s="1994"/>
      <c r="M17" s="1994"/>
    </row>
    <row r="18" spans="1:14" s="842" customFormat="1" ht="65.099999999999994" customHeight="1">
      <c r="A18" s="294"/>
      <c r="B18" s="295"/>
      <c r="C18" s="1988" t="s">
        <v>1380</v>
      </c>
      <c r="D18" s="1988"/>
      <c r="E18" s="1988"/>
      <c r="F18" s="1989"/>
      <c r="G18" s="1530"/>
      <c r="H18" s="1995"/>
      <c r="I18" s="1995"/>
      <c r="J18" s="1995"/>
      <c r="K18" s="1995"/>
      <c r="L18" s="1995"/>
      <c r="M18" s="1995"/>
      <c r="N18" s="295"/>
    </row>
    <row r="19" spans="1:14" ht="13.5"/>
    <row r="20" spans="1:14" ht="13.5"/>
    <row r="21" spans="1:14" ht="15" customHeight="1">
      <c r="C21" s="1992" t="s">
        <v>1381</v>
      </c>
      <c r="D21" s="1599"/>
      <c r="E21" s="1599"/>
      <c r="F21" s="1599"/>
      <c r="G21" s="1599"/>
      <c r="H21" s="1599"/>
      <c r="I21" s="1599"/>
      <c r="J21" s="1599"/>
      <c r="K21" s="1599"/>
      <c r="L21" s="1599"/>
      <c r="M21" s="1599"/>
    </row>
    <row r="22" spans="1:14" ht="15">
      <c r="C22" s="1984" t="s">
        <v>656</v>
      </c>
      <c r="D22" s="1984"/>
      <c r="E22" s="1984"/>
      <c r="F22" s="1985"/>
      <c r="G22" s="1986" t="s">
        <v>489</v>
      </c>
      <c r="H22" s="1987"/>
      <c r="I22" s="1987"/>
      <c r="J22" s="1987"/>
      <c r="K22" s="1987"/>
      <c r="L22" s="1987"/>
      <c r="M22" s="1987"/>
    </row>
    <row r="23" spans="1:14" ht="236.45" customHeight="1">
      <c r="C23" s="1988" t="s">
        <v>1382</v>
      </c>
      <c r="D23" s="1988"/>
      <c r="E23" s="1988"/>
      <c r="F23" s="1989"/>
      <c r="G23" s="1996" t="s">
        <v>1383</v>
      </c>
      <c r="H23" s="1996"/>
      <c r="I23" s="1996"/>
      <c r="J23" s="1996"/>
      <c r="K23" s="1996"/>
      <c r="L23" s="1996"/>
      <c r="M23" s="1996"/>
    </row>
    <row r="24" spans="1:14" ht="169.5" customHeight="1">
      <c r="C24" s="1988" t="s">
        <v>1384</v>
      </c>
      <c r="D24" s="1988"/>
      <c r="E24" s="1988"/>
      <c r="F24" s="1989"/>
      <c r="G24" s="1997" t="s">
        <v>1385</v>
      </c>
      <c r="H24" s="1998"/>
      <c r="I24" s="1998"/>
      <c r="J24" s="1998"/>
      <c r="K24" s="1998"/>
      <c r="L24" s="1998"/>
      <c r="M24" s="1998"/>
    </row>
    <row r="25" spans="1:14" ht="13.5"/>
    <row r="26" spans="1:14" ht="13.5"/>
    <row r="27" spans="1:14" ht="15.6">
      <c r="C27" s="1240" t="s">
        <v>1386</v>
      </c>
      <c r="D27" s="1241"/>
      <c r="E27" s="1241"/>
      <c r="F27" s="1241"/>
      <c r="G27" s="1241"/>
      <c r="H27" s="1241"/>
      <c r="I27" s="1241"/>
      <c r="J27" s="1241"/>
      <c r="K27" s="1241"/>
      <c r="L27" s="1241"/>
      <c r="M27" s="1241"/>
    </row>
    <row r="28" spans="1:14" ht="18.95" customHeight="1">
      <c r="C28" s="2007" t="s">
        <v>1387</v>
      </c>
      <c r="D28" s="2007"/>
      <c r="E28" s="2007"/>
      <c r="F28" s="2007"/>
      <c r="G28" s="2007"/>
      <c r="H28" s="2007"/>
      <c r="I28" s="2007"/>
      <c r="J28" s="2007"/>
    </row>
    <row r="29" spans="1:14" ht="15">
      <c r="C29" s="326"/>
      <c r="D29" s="326"/>
      <c r="E29" s="326"/>
      <c r="F29" s="326"/>
      <c r="G29" s="326">
        <v>2022</v>
      </c>
      <c r="H29" s="326">
        <v>2023</v>
      </c>
      <c r="I29" s="326">
        <v>2024</v>
      </c>
      <c r="J29" s="326">
        <v>2025</v>
      </c>
    </row>
    <row r="30" spans="1:14" ht="15">
      <c r="C30" s="2004" t="s">
        <v>1388</v>
      </c>
      <c r="D30" s="2005"/>
      <c r="E30" s="2005"/>
      <c r="F30" s="2006"/>
      <c r="G30" s="327">
        <v>4698</v>
      </c>
      <c r="H30" s="329">
        <v>6731</v>
      </c>
      <c r="I30" s="327">
        <v>4578</v>
      </c>
      <c r="J30" s="333">
        <v>4171</v>
      </c>
    </row>
    <row r="31" spans="1:14" ht="15">
      <c r="C31" s="2004" t="s">
        <v>1389</v>
      </c>
      <c r="D31" s="2005"/>
      <c r="E31" s="2005"/>
      <c r="F31" s="2006"/>
      <c r="G31" s="328">
        <v>117</v>
      </c>
      <c r="H31" s="330">
        <v>200</v>
      </c>
      <c r="I31" s="332">
        <v>217</v>
      </c>
      <c r="J31" s="334">
        <v>166</v>
      </c>
    </row>
    <row r="32" spans="1:14" ht="15">
      <c r="C32" s="2004" t="s">
        <v>1390</v>
      </c>
      <c r="D32" s="2005"/>
      <c r="E32" s="2005"/>
      <c r="F32" s="2006"/>
      <c r="G32" s="962">
        <v>0.6</v>
      </c>
      <c r="H32" s="963">
        <v>0.56000000000000005</v>
      </c>
      <c r="I32" s="962">
        <v>0.54</v>
      </c>
      <c r="J32" s="964">
        <v>0.52</v>
      </c>
    </row>
    <row r="33" spans="1:15" ht="15">
      <c r="C33" s="2004" t="s">
        <v>1391</v>
      </c>
      <c r="D33" s="2005"/>
      <c r="E33" s="2005"/>
      <c r="F33" s="2006"/>
      <c r="G33" s="328" t="s">
        <v>307</v>
      </c>
      <c r="H33" s="331" t="s">
        <v>307</v>
      </c>
      <c r="I33" s="54" t="s">
        <v>307</v>
      </c>
      <c r="J33" s="334" t="s">
        <v>307</v>
      </c>
    </row>
    <row r="34" spans="1:15" ht="15">
      <c r="C34" s="2004" t="s">
        <v>1392</v>
      </c>
      <c r="D34" s="2005"/>
      <c r="E34" s="2005"/>
      <c r="F34" s="2006"/>
      <c r="G34" s="328">
        <v>117</v>
      </c>
      <c r="H34" s="330">
        <v>200</v>
      </c>
      <c r="I34" s="332">
        <v>217</v>
      </c>
      <c r="J34" s="334">
        <v>166</v>
      </c>
    </row>
    <row r="35" spans="1:15" s="478" customFormat="1" ht="13.5" customHeight="1">
      <c r="A35" s="294"/>
      <c r="B35" s="295"/>
      <c r="C35" s="1372" t="s">
        <v>1393</v>
      </c>
      <c r="D35" s="1373"/>
      <c r="E35" s="1373"/>
      <c r="F35" s="1373"/>
      <c r="G35" s="1373"/>
      <c r="H35" s="1373"/>
      <c r="I35" s="1373"/>
      <c r="J35" s="1373"/>
      <c r="K35" s="295"/>
      <c r="L35" s="295"/>
      <c r="M35" s="295"/>
      <c r="N35" s="295"/>
    </row>
    <row r="36" spans="1:15" s="478" customFormat="1" ht="13.5">
      <c r="A36" s="294"/>
      <c r="B36" s="295"/>
      <c r="C36" s="295"/>
      <c r="D36" s="295"/>
      <c r="E36" s="295"/>
      <c r="F36" s="295"/>
      <c r="G36" s="295"/>
      <c r="H36" s="295"/>
      <c r="I36" s="295"/>
      <c r="J36" s="295"/>
      <c r="K36" s="295"/>
      <c r="L36" s="295"/>
      <c r="M36" s="295"/>
      <c r="N36" s="295"/>
    </row>
    <row r="37" spans="1:15" s="478" customFormat="1" ht="13.5">
      <c r="A37" s="294"/>
      <c r="B37" s="295"/>
      <c r="C37" s="295"/>
      <c r="D37" s="295"/>
      <c r="E37" s="295"/>
      <c r="F37" s="295"/>
      <c r="G37" s="295"/>
      <c r="H37" s="295"/>
      <c r="I37" s="295"/>
      <c r="J37" s="295"/>
      <c r="K37" s="295"/>
      <c r="L37" s="295"/>
      <c r="M37" s="295"/>
      <c r="N37" s="295"/>
    </row>
    <row r="38" spans="1:15" s="478" customFormat="1" ht="15.75" customHeight="1">
      <c r="A38" s="294"/>
      <c r="B38" s="295"/>
      <c r="C38" s="1599" t="s">
        <v>1394</v>
      </c>
      <c r="D38" s="1599"/>
      <c r="E38" s="1599"/>
      <c r="F38" s="1599"/>
      <c r="G38" s="1599"/>
      <c r="H38" s="1599"/>
      <c r="I38" s="1599"/>
      <c r="J38" s="1599"/>
      <c r="K38" s="1599"/>
      <c r="L38" s="1599"/>
      <c r="M38" s="1599"/>
      <c r="N38" s="295"/>
    </row>
    <row r="39" spans="1:15" s="478" customFormat="1" ht="18.95" customHeight="1">
      <c r="A39" s="294"/>
      <c r="B39" s="295"/>
      <c r="C39" s="2009" t="s">
        <v>1395</v>
      </c>
      <c r="D39" s="2009"/>
      <c r="E39" s="2009"/>
      <c r="F39" s="2009"/>
      <c r="G39" s="2009"/>
      <c r="H39" s="2009"/>
      <c r="I39" s="2009"/>
      <c r="J39" s="2009"/>
      <c r="K39" s="295"/>
      <c r="L39" s="295"/>
      <c r="M39" s="295"/>
      <c r="N39" s="295"/>
    </row>
    <row r="40" spans="1:15" s="478" customFormat="1" ht="34.5" customHeight="1">
      <c r="A40" s="294"/>
      <c r="B40" s="295"/>
      <c r="C40" s="2008" t="s">
        <v>1396</v>
      </c>
      <c r="D40" s="2008"/>
      <c r="E40" s="2008"/>
      <c r="F40" s="2008"/>
      <c r="G40" s="326">
        <v>2025</v>
      </c>
      <c r="H40" s="1999" t="s">
        <v>1397</v>
      </c>
      <c r="I40" s="1999"/>
      <c r="J40" s="326" t="s">
        <v>1196</v>
      </c>
      <c r="K40" s="295"/>
      <c r="L40" s="295"/>
      <c r="M40" s="295"/>
      <c r="N40" s="295"/>
      <c r="O40" s="295"/>
    </row>
    <row r="41" spans="1:15" s="478" customFormat="1" ht="47.25" customHeight="1">
      <c r="A41" s="294"/>
      <c r="B41" s="295"/>
      <c r="C41" s="2010" t="s">
        <v>1398</v>
      </c>
      <c r="D41" s="2010"/>
      <c r="E41" s="2010"/>
      <c r="F41" s="2011"/>
      <c r="G41" s="24">
        <v>141</v>
      </c>
      <c r="H41" s="2000" t="s">
        <v>1399</v>
      </c>
      <c r="I41" s="2001"/>
      <c r="J41" s="24">
        <v>140</v>
      </c>
      <c r="K41" s="295"/>
      <c r="L41" s="295"/>
      <c r="M41" s="295"/>
      <c r="N41" s="295"/>
      <c r="O41" s="295"/>
    </row>
    <row r="42" spans="1:15" s="478" customFormat="1" ht="47.25" customHeight="1">
      <c r="A42" s="294"/>
      <c r="B42" s="295"/>
      <c r="C42" s="1988" t="s">
        <v>1400</v>
      </c>
      <c r="D42" s="1988"/>
      <c r="E42" s="1988"/>
      <c r="F42" s="1989"/>
      <c r="G42" s="338">
        <v>0.82</v>
      </c>
      <c r="H42" s="2000"/>
      <c r="I42" s="2001"/>
      <c r="J42" s="795"/>
      <c r="K42" s="295"/>
      <c r="L42" s="295"/>
      <c r="M42" s="295"/>
      <c r="N42" s="295"/>
      <c r="O42" s="295"/>
    </row>
    <row r="43" spans="1:15" s="478" customFormat="1" ht="47.25" customHeight="1">
      <c r="A43" s="294"/>
      <c r="B43" s="295"/>
      <c r="C43" s="1988" t="s">
        <v>1401</v>
      </c>
      <c r="D43" s="1988"/>
      <c r="E43" s="1988"/>
      <c r="F43" s="1989"/>
      <c r="G43" s="24">
        <v>3</v>
      </c>
      <c r="H43" s="2000"/>
      <c r="I43" s="2001"/>
      <c r="J43" s="795"/>
      <c r="K43" s="295"/>
      <c r="L43" s="295"/>
      <c r="M43" s="295"/>
      <c r="N43" s="295"/>
      <c r="O43" s="295"/>
    </row>
    <row r="44" spans="1:15" s="478" customFormat="1" ht="47.25" customHeight="1">
      <c r="A44" s="294"/>
      <c r="B44" s="295"/>
      <c r="C44" s="1988" t="s">
        <v>1402</v>
      </c>
      <c r="D44" s="1988"/>
      <c r="E44" s="1988"/>
      <c r="F44" s="1989"/>
      <c r="G44" s="965">
        <v>1</v>
      </c>
      <c r="H44" s="2000"/>
      <c r="I44" s="2001"/>
      <c r="J44" s="795"/>
      <c r="K44" s="295"/>
      <c r="L44" s="295"/>
      <c r="M44" s="295"/>
      <c r="N44" s="295"/>
      <c r="O44" s="295"/>
    </row>
    <row r="45" spans="1:15" s="478" customFormat="1" ht="47.25" customHeight="1">
      <c r="A45" s="294"/>
      <c r="B45" s="295"/>
      <c r="C45" s="1988" t="s">
        <v>1403</v>
      </c>
      <c r="D45" s="1988"/>
      <c r="E45" s="1988"/>
      <c r="F45" s="1989"/>
      <c r="G45" s="336">
        <v>0</v>
      </c>
      <c r="H45" s="2002"/>
      <c r="I45" s="2003"/>
      <c r="J45" s="795"/>
      <c r="K45" s="295"/>
      <c r="L45" s="295"/>
      <c r="M45" s="295"/>
      <c r="N45" s="295"/>
      <c r="O45" s="295"/>
    </row>
    <row r="46" spans="1:15" s="478" customFormat="1" ht="13.5">
      <c r="A46" s="294"/>
      <c r="B46" s="295"/>
      <c r="C46" s="295"/>
      <c r="D46" s="295"/>
      <c r="E46" s="295"/>
      <c r="F46" s="295"/>
      <c r="G46" s="295"/>
      <c r="H46" s="295"/>
      <c r="I46" s="295"/>
      <c r="J46" s="295"/>
      <c r="K46" s="295"/>
      <c r="L46" s="295"/>
      <c r="M46" s="295"/>
      <c r="N46" s="295"/>
    </row>
    <row r="47" spans="1:15" s="478" customFormat="1" ht="13.5">
      <c r="A47" s="294"/>
      <c r="B47" s="295"/>
      <c r="C47" s="295"/>
      <c r="D47" s="295"/>
      <c r="E47" s="295"/>
      <c r="F47" s="295"/>
      <c r="G47" s="295"/>
      <c r="H47" s="295"/>
      <c r="I47" s="295"/>
      <c r="J47" s="295"/>
      <c r="K47" s="295"/>
      <c r="L47" s="295"/>
      <c r="M47" s="295"/>
      <c r="N47" s="295"/>
    </row>
    <row r="48" spans="1:15" s="478" customFormat="1" ht="20.45" customHeight="1">
      <c r="A48" s="294"/>
      <c r="B48" s="295"/>
      <c r="C48" s="2009" t="s">
        <v>1404</v>
      </c>
      <c r="D48" s="2009"/>
      <c r="E48" s="2009"/>
      <c r="F48" s="2009"/>
      <c r="G48" s="2009"/>
      <c r="H48" s="2009"/>
      <c r="I48" s="2009"/>
      <c r="J48" s="2009"/>
      <c r="K48" s="295"/>
      <c r="L48" s="295"/>
      <c r="M48" s="295"/>
      <c r="N48" s="295"/>
    </row>
    <row r="49" spans="1:15" s="478" customFormat="1" ht="34.5" customHeight="1">
      <c r="A49" s="294"/>
      <c r="B49" s="295"/>
      <c r="C49" s="2012" t="s">
        <v>1405</v>
      </c>
      <c r="D49" s="2012"/>
      <c r="E49" s="2012"/>
      <c r="F49" s="2012"/>
      <c r="G49" s="58">
        <v>2025</v>
      </c>
      <c r="H49" s="1221" t="s">
        <v>1397</v>
      </c>
      <c r="I49" s="1221"/>
      <c r="J49" s="58" t="s">
        <v>1196</v>
      </c>
      <c r="K49" s="295"/>
      <c r="L49" s="295"/>
      <c r="M49" s="295"/>
      <c r="N49" s="295"/>
      <c r="O49" s="295"/>
    </row>
    <row r="50" spans="1:15" s="478" customFormat="1" ht="44.45" customHeight="1">
      <c r="A50" s="294"/>
      <c r="B50" s="295"/>
      <c r="C50" s="1988" t="s">
        <v>1406</v>
      </c>
      <c r="D50" s="1988"/>
      <c r="E50" s="1988"/>
      <c r="F50" s="1989"/>
      <c r="G50" s="335">
        <v>3</v>
      </c>
      <c r="H50" s="2013" t="s">
        <v>1407</v>
      </c>
      <c r="I50" s="2014"/>
      <c r="J50" s="795"/>
      <c r="K50" s="295"/>
      <c r="L50" s="295"/>
      <c r="M50" s="295"/>
      <c r="N50" s="295"/>
      <c r="O50" s="295"/>
    </row>
    <row r="51" spans="1:15" s="478" customFormat="1" ht="57.95" customHeight="1">
      <c r="A51" s="294"/>
      <c r="B51" s="295"/>
      <c r="C51" s="1988" t="s">
        <v>1408</v>
      </c>
      <c r="D51" s="1988"/>
      <c r="E51" s="1988"/>
      <c r="F51" s="1989"/>
      <c r="G51" s="338">
        <v>1</v>
      </c>
      <c r="H51" s="2015"/>
      <c r="I51" s="2016"/>
      <c r="J51" s="795"/>
      <c r="K51" s="295"/>
      <c r="L51" s="295"/>
      <c r="M51" s="295"/>
      <c r="N51" s="295"/>
      <c r="O51" s="295"/>
    </row>
    <row r="52" spans="1:15" s="478" customFormat="1" ht="13.5">
      <c r="A52" s="294"/>
      <c r="B52" s="295"/>
      <c r="C52" s="295"/>
      <c r="D52" s="295"/>
      <c r="E52" s="295"/>
      <c r="F52" s="295"/>
      <c r="G52" s="295"/>
      <c r="H52" s="295"/>
      <c r="I52" s="295"/>
      <c r="J52" s="295"/>
      <c r="K52" s="295"/>
      <c r="L52" s="295"/>
      <c r="M52" s="295"/>
      <c r="N52" s="295"/>
    </row>
    <row r="53" spans="1:15" s="478" customFormat="1" ht="13.5">
      <c r="A53" s="294"/>
      <c r="B53" s="295"/>
      <c r="C53" s="295"/>
      <c r="D53" s="295"/>
      <c r="E53" s="295"/>
      <c r="F53" s="295"/>
      <c r="G53" s="295"/>
      <c r="H53" s="295"/>
      <c r="I53" s="295"/>
      <c r="J53" s="295"/>
      <c r="K53" s="295"/>
      <c r="L53" s="295"/>
      <c r="M53" s="295"/>
      <c r="N53" s="295"/>
    </row>
    <row r="54" spans="1:15" s="478" customFormat="1" ht="20.45" customHeight="1">
      <c r="A54" s="294"/>
      <c r="B54" s="295"/>
      <c r="C54" s="2009" t="s">
        <v>1409</v>
      </c>
      <c r="D54" s="2009"/>
      <c r="E54" s="2009"/>
      <c r="F54" s="2009"/>
      <c r="G54" s="2009"/>
      <c r="H54" s="2009"/>
      <c r="I54" s="2009"/>
      <c r="J54" s="2009"/>
      <c r="K54" s="295"/>
      <c r="L54" s="295"/>
      <c r="M54" s="295"/>
      <c r="N54" s="295"/>
    </row>
    <row r="55" spans="1:15" s="478" customFormat="1" ht="35.450000000000003" customHeight="1">
      <c r="A55" s="294"/>
      <c r="B55" s="295"/>
      <c r="C55" s="2012" t="s">
        <v>1410</v>
      </c>
      <c r="D55" s="2012"/>
      <c r="E55" s="2012"/>
      <c r="F55" s="2012"/>
      <c r="G55" s="58">
        <v>2025</v>
      </c>
      <c r="H55" s="1221" t="s">
        <v>1397</v>
      </c>
      <c r="I55" s="1221"/>
      <c r="J55" s="58" t="s">
        <v>1196</v>
      </c>
      <c r="K55" s="295"/>
      <c r="L55" s="295"/>
      <c r="M55" s="295"/>
      <c r="N55" s="295"/>
      <c r="O55" s="295"/>
    </row>
    <row r="56" spans="1:15" s="478" customFormat="1" ht="50.45" customHeight="1">
      <c r="A56" s="294"/>
      <c r="B56" s="295"/>
      <c r="C56" s="1988" t="s">
        <v>1411</v>
      </c>
      <c r="D56" s="1988"/>
      <c r="E56" s="1988"/>
      <c r="F56" s="1989"/>
      <c r="G56" s="228">
        <v>0</v>
      </c>
      <c r="H56" s="2013" t="s">
        <v>1412</v>
      </c>
      <c r="I56" s="2014"/>
      <c r="J56" s="795"/>
      <c r="K56" s="295"/>
      <c r="L56" s="295"/>
      <c r="M56" s="295"/>
      <c r="N56" s="295"/>
      <c r="O56" s="295"/>
    </row>
    <row r="57" spans="1:15" s="478" customFormat="1" ht="51.6" customHeight="1">
      <c r="A57" s="294"/>
      <c r="B57" s="295"/>
      <c r="C57" s="1988" t="s">
        <v>1413</v>
      </c>
      <c r="D57" s="1988"/>
      <c r="E57" s="1988"/>
      <c r="F57" s="1989"/>
      <c r="G57" s="1151">
        <v>0</v>
      </c>
      <c r="H57" s="2015"/>
      <c r="I57" s="2016"/>
      <c r="J57" s="795"/>
      <c r="K57" s="295"/>
      <c r="L57" s="295"/>
      <c r="M57" s="295"/>
      <c r="N57" s="295"/>
      <c r="O57" s="295"/>
    </row>
    <row r="58" spans="1:15" s="478" customFormat="1" ht="13.5">
      <c r="A58" s="294"/>
      <c r="B58" s="295"/>
      <c r="C58" s="295"/>
      <c r="D58" s="295"/>
      <c r="E58" s="295"/>
      <c r="F58" s="295"/>
      <c r="G58" s="295"/>
      <c r="H58" s="295"/>
      <c r="I58" s="295"/>
      <c r="J58" s="295"/>
      <c r="K58" s="295"/>
      <c r="L58" s="295"/>
      <c r="M58" s="295"/>
      <c r="N58" s="295"/>
    </row>
    <row r="59" spans="1:15" s="478" customFormat="1" ht="13.5">
      <c r="A59" s="294"/>
      <c r="B59" s="295"/>
      <c r="C59" s="295"/>
      <c r="D59" s="295"/>
      <c r="E59" s="295"/>
      <c r="F59" s="295"/>
      <c r="G59" s="295"/>
      <c r="H59" s="295"/>
      <c r="I59" s="295"/>
      <c r="J59" s="295"/>
      <c r="K59" s="295"/>
      <c r="L59" s="295"/>
      <c r="M59" s="295"/>
      <c r="N59" s="295"/>
    </row>
    <row r="60" spans="1:15" s="478" customFormat="1" ht="33" customHeight="1">
      <c r="A60" s="294"/>
      <c r="B60" s="295"/>
      <c r="C60" s="1240" t="s">
        <v>1414</v>
      </c>
      <c r="D60" s="1241"/>
      <c r="E60" s="1241"/>
      <c r="F60" s="1241"/>
      <c r="G60" s="1241"/>
      <c r="H60" s="1241"/>
      <c r="I60" s="1241"/>
      <c r="J60" s="1241"/>
      <c r="K60" s="1241"/>
      <c r="L60" s="1241"/>
      <c r="M60" s="1241"/>
      <c r="N60" s="295"/>
    </row>
    <row r="61" spans="1:15" s="478" customFormat="1" ht="15" customHeight="1">
      <c r="A61" s="294"/>
      <c r="B61" s="295"/>
      <c r="C61" s="1388" t="s">
        <v>1415</v>
      </c>
      <c r="D61" s="1388"/>
      <c r="E61" s="1388"/>
      <c r="F61" s="1388"/>
      <c r="G61" s="1388"/>
      <c r="H61" s="1388"/>
      <c r="I61" s="1388"/>
      <c r="J61" s="1388"/>
      <c r="K61" s="1388"/>
      <c r="L61" s="1388"/>
      <c r="M61" s="1388"/>
      <c r="N61" s="295"/>
    </row>
    <row r="62" spans="1:15" s="478" customFormat="1" ht="13.5">
      <c r="A62" s="294"/>
      <c r="B62" s="295"/>
      <c r="C62" s="1388"/>
      <c r="D62" s="1388"/>
      <c r="E62" s="1388"/>
      <c r="F62" s="1388"/>
      <c r="G62" s="1388"/>
      <c r="H62" s="1388"/>
      <c r="I62" s="1388"/>
      <c r="J62" s="1388"/>
      <c r="K62" s="1388"/>
      <c r="L62" s="1388"/>
      <c r="M62" s="1388"/>
      <c r="N62" s="295"/>
    </row>
    <row r="63" spans="1:15" s="478" customFormat="1" ht="13.5">
      <c r="A63" s="294"/>
      <c r="B63" s="295"/>
      <c r="C63" s="1388"/>
      <c r="D63" s="1388"/>
      <c r="E63" s="1388"/>
      <c r="F63" s="1388"/>
      <c r="G63" s="1388"/>
      <c r="H63" s="1388"/>
      <c r="I63" s="1388"/>
      <c r="J63" s="1388"/>
      <c r="K63" s="1388"/>
      <c r="L63" s="1388"/>
      <c r="M63" s="1388"/>
      <c r="N63" s="295"/>
    </row>
    <row r="64" spans="1:15" s="478" customFormat="1" ht="13.5">
      <c r="A64" s="294"/>
      <c r="B64" s="295"/>
      <c r="C64" s="1388"/>
      <c r="D64" s="1388"/>
      <c r="E64" s="1388"/>
      <c r="F64" s="1388"/>
      <c r="G64" s="1388"/>
      <c r="H64" s="1388"/>
      <c r="I64" s="1388"/>
      <c r="J64" s="1388"/>
      <c r="K64" s="1388"/>
      <c r="L64" s="1388"/>
      <c r="M64" s="1388"/>
      <c r="N64" s="295"/>
    </row>
    <row r="65" spans="1:14" s="478" customFormat="1" ht="13.5">
      <c r="A65" s="294"/>
      <c r="B65" s="295"/>
      <c r="C65" s="1388"/>
      <c r="D65" s="1388"/>
      <c r="E65" s="1388"/>
      <c r="F65" s="1388"/>
      <c r="G65" s="1388"/>
      <c r="H65" s="1388"/>
      <c r="I65" s="1388"/>
      <c r="J65" s="1388"/>
      <c r="K65" s="1388"/>
      <c r="L65" s="1388"/>
      <c r="M65" s="1388"/>
      <c r="N65" s="295"/>
    </row>
    <row r="66" spans="1:14" s="478" customFormat="1" ht="13.5">
      <c r="A66" s="294"/>
      <c r="B66" s="295"/>
      <c r="C66" s="1388"/>
      <c r="D66" s="1388"/>
      <c r="E66" s="1388"/>
      <c r="F66" s="1388"/>
      <c r="G66" s="1388"/>
      <c r="H66" s="1388"/>
      <c r="I66" s="1388"/>
      <c r="J66" s="1388"/>
      <c r="K66" s="1388"/>
      <c r="L66" s="1388"/>
      <c r="M66" s="1388"/>
      <c r="N66" s="295"/>
    </row>
    <row r="67" spans="1:14" s="478" customFormat="1" ht="13.5">
      <c r="A67" s="294"/>
      <c r="B67" s="295"/>
      <c r="C67" s="1388"/>
      <c r="D67" s="1388"/>
      <c r="E67" s="1388"/>
      <c r="F67" s="1388"/>
      <c r="G67" s="1388"/>
      <c r="H67" s="1388"/>
      <c r="I67" s="1388"/>
      <c r="J67" s="1388"/>
      <c r="K67" s="1388"/>
      <c r="L67" s="1388"/>
      <c r="M67" s="1388"/>
      <c r="N67" s="295"/>
    </row>
    <row r="68" spans="1:14" s="478" customFormat="1" ht="13.5">
      <c r="A68" s="294"/>
      <c r="B68" s="295"/>
      <c r="C68" s="1388"/>
      <c r="D68" s="1388"/>
      <c r="E68" s="1388"/>
      <c r="F68" s="1388"/>
      <c r="G68" s="1388"/>
      <c r="H68" s="1388"/>
      <c r="I68" s="1388"/>
      <c r="J68" s="1388"/>
      <c r="K68" s="1388"/>
      <c r="L68" s="1388"/>
      <c r="M68" s="1388"/>
      <c r="N68" s="295"/>
    </row>
    <row r="69" spans="1:14" s="478" customFormat="1" ht="13.5">
      <c r="A69" s="294"/>
      <c r="B69" s="295"/>
      <c r="C69" s="1388"/>
      <c r="D69" s="1388"/>
      <c r="E69" s="1388"/>
      <c r="F69" s="1388"/>
      <c r="G69" s="1388"/>
      <c r="H69" s="1388"/>
      <c r="I69" s="1388"/>
      <c r="J69" s="1388"/>
      <c r="K69" s="1388"/>
      <c r="L69" s="1388"/>
      <c r="M69" s="1388"/>
      <c r="N69" s="295"/>
    </row>
    <row r="70" spans="1:14" s="478" customFormat="1" ht="13.5">
      <c r="A70" s="294"/>
      <c r="B70" s="295"/>
      <c r="C70" s="1388"/>
      <c r="D70" s="1388"/>
      <c r="E70" s="1388"/>
      <c r="F70" s="1388"/>
      <c r="G70" s="1388"/>
      <c r="H70" s="1388"/>
      <c r="I70" s="1388"/>
      <c r="J70" s="1388"/>
      <c r="K70" s="1388"/>
      <c r="L70" s="1388"/>
      <c r="M70" s="1388"/>
      <c r="N70" s="295"/>
    </row>
    <row r="71" spans="1:14" s="478" customFormat="1" ht="13.5">
      <c r="A71" s="294"/>
      <c r="B71" s="295"/>
      <c r="C71" s="1388"/>
      <c r="D71" s="1388"/>
      <c r="E71" s="1388"/>
      <c r="F71" s="1388"/>
      <c r="G71" s="1388"/>
      <c r="H71" s="1388"/>
      <c r="I71" s="1388"/>
      <c r="J71" s="1388"/>
      <c r="K71" s="1388"/>
      <c r="L71" s="1388"/>
      <c r="M71" s="1388"/>
      <c r="N71" s="295"/>
    </row>
    <row r="72" spans="1:14" s="478" customFormat="1" ht="13.5">
      <c r="A72" s="294"/>
      <c r="B72" s="295"/>
      <c r="C72" s="1388"/>
      <c r="D72" s="1388"/>
      <c r="E72" s="1388"/>
      <c r="F72" s="1388"/>
      <c r="G72" s="1388"/>
      <c r="H72" s="1388"/>
      <c r="I72" s="1388"/>
      <c r="J72" s="1388"/>
      <c r="K72" s="1388"/>
      <c r="L72" s="1388"/>
      <c r="M72" s="1388"/>
      <c r="N72" s="295"/>
    </row>
    <row r="73" spans="1:14" s="478" customFormat="1" ht="13.5">
      <c r="A73" s="294"/>
      <c r="B73" s="295"/>
      <c r="C73" s="1388"/>
      <c r="D73" s="1388"/>
      <c r="E73" s="1388"/>
      <c r="F73" s="1388"/>
      <c r="G73" s="1388"/>
      <c r="H73" s="1388"/>
      <c r="I73" s="1388"/>
      <c r="J73" s="1388"/>
      <c r="K73" s="1388"/>
      <c r="L73" s="1388"/>
      <c r="M73" s="1388"/>
      <c r="N73" s="295"/>
    </row>
    <row r="74" spans="1:14" s="478" customFormat="1" ht="13.5">
      <c r="A74" s="294"/>
      <c r="B74" s="295"/>
      <c r="C74" s="1388"/>
      <c r="D74" s="1388"/>
      <c r="E74" s="1388"/>
      <c r="F74" s="1388"/>
      <c r="G74" s="1388"/>
      <c r="H74" s="1388"/>
      <c r="I74" s="1388"/>
      <c r="J74" s="1388"/>
      <c r="K74" s="1388"/>
      <c r="L74" s="1388"/>
      <c r="M74" s="1388"/>
      <c r="N74" s="295"/>
    </row>
    <row r="75" spans="1:14" s="478" customFormat="1" ht="13.5">
      <c r="A75" s="294"/>
      <c r="B75" s="295"/>
      <c r="C75" s="1388"/>
      <c r="D75" s="1388"/>
      <c r="E75" s="1388"/>
      <c r="F75" s="1388"/>
      <c r="G75" s="1388"/>
      <c r="H75" s="1388"/>
      <c r="I75" s="1388"/>
      <c r="J75" s="1388"/>
      <c r="K75" s="1388"/>
      <c r="L75" s="1388"/>
      <c r="M75" s="1388"/>
      <c r="N75" s="295"/>
    </row>
    <row r="76" spans="1:14" s="478" customFormat="1" ht="13.5">
      <c r="A76" s="294"/>
      <c r="B76" s="295"/>
      <c r="C76" s="1388"/>
      <c r="D76" s="1388"/>
      <c r="E76" s="1388"/>
      <c r="F76" s="1388"/>
      <c r="G76" s="1388"/>
      <c r="H76" s="1388"/>
      <c r="I76" s="1388"/>
      <c r="J76" s="1388"/>
      <c r="K76" s="1388"/>
      <c r="L76" s="1388"/>
      <c r="M76" s="1388"/>
      <c r="N76" s="295"/>
    </row>
    <row r="77" spans="1:14" s="478" customFormat="1" ht="13.5">
      <c r="A77" s="294"/>
      <c r="B77" s="295"/>
      <c r="C77" s="1388"/>
      <c r="D77" s="1388"/>
      <c r="E77" s="1388"/>
      <c r="F77" s="1388"/>
      <c r="G77" s="1388"/>
      <c r="H77" s="1388"/>
      <c r="I77" s="1388"/>
      <c r="J77" s="1388"/>
      <c r="K77" s="1388"/>
      <c r="L77" s="1388"/>
      <c r="M77" s="1388"/>
      <c r="N77" s="295"/>
    </row>
    <row r="78" spans="1:14" s="478" customFormat="1" ht="13.5">
      <c r="A78" s="294"/>
      <c r="B78" s="295"/>
      <c r="C78" s="295"/>
      <c r="D78" s="295"/>
      <c r="E78" s="295"/>
      <c r="F78" s="295"/>
      <c r="G78" s="295"/>
      <c r="H78" s="295"/>
      <c r="I78" s="295"/>
      <c r="J78" s="295"/>
      <c r="K78" s="295"/>
      <c r="L78" s="295"/>
      <c r="M78" s="295"/>
      <c r="N78" s="295"/>
    </row>
    <row r="79" spans="1:14" s="478" customFormat="1" ht="13.5">
      <c r="A79" s="294"/>
      <c r="B79" s="295"/>
      <c r="C79" s="295"/>
      <c r="D79" s="295"/>
      <c r="E79" s="295"/>
      <c r="F79" s="295"/>
      <c r="G79" s="295"/>
      <c r="H79" s="295"/>
      <c r="I79" s="295"/>
      <c r="J79" s="295"/>
      <c r="K79" s="295"/>
      <c r="L79" s="295"/>
      <c r="M79" s="295"/>
      <c r="N79" s="295"/>
    </row>
    <row r="80" spans="1:14" s="478" customFormat="1" ht="15.6">
      <c r="A80" s="294"/>
      <c r="B80" s="295"/>
      <c r="C80" s="1240" t="s">
        <v>1416</v>
      </c>
      <c r="D80" s="1241"/>
      <c r="E80" s="1241"/>
      <c r="F80" s="1241"/>
      <c r="G80" s="1241"/>
      <c r="H80" s="1241"/>
      <c r="I80" s="1241"/>
      <c r="J80" s="1241"/>
      <c r="K80" s="1241"/>
      <c r="L80" s="1241"/>
      <c r="M80" s="1241"/>
      <c r="N80" s="295"/>
    </row>
    <row r="81" spans="1:14" s="478" customFormat="1" ht="15" customHeight="1">
      <c r="A81" s="294"/>
      <c r="B81" s="295"/>
      <c r="C81" s="1250" t="s">
        <v>1417</v>
      </c>
      <c r="D81" s="1250"/>
      <c r="E81" s="1250"/>
      <c r="F81" s="1250"/>
      <c r="G81" s="1250"/>
      <c r="H81" s="1250"/>
      <c r="I81" s="1250"/>
      <c r="J81" s="1250"/>
      <c r="K81" s="1250"/>
      <c r="L81" s="1250"/>
      <c r="M81" s="1250"/>
      <c r="N81" s="295"/>
    </row>
    <row r="82" spans="1:14" s="478" customFormat="1" ht="14.25" customHeight="1">
      <c r="A82" s="294"/>
      <c r="B82" s="295"/>
      <c r="C82" s="1250"/>
      <c r="D82" s="1250"/>
      <c r="E82" s="1250"/>
      <c r="F82" s="1250"/>
      <c r="G82" s="1250"/>
      <c r="H82" s="1250"/>
      <c r="I82" s="1250"/>
      <c r="J82" s="1250"/>
      <c r="K82" s="1250"/>
      <c r="L82" s="1250"/>
      <c r="M82" s="1250"/>
      <c r="N82" s="295"/>
    </row>
    <row r="83" spans="1:14" s="478" customFormat="1" ht="14.25" customHeight="1">
      <c r="A83" s="294"/>
      <c r="B83" s="295"/>
      <c r="C83" s="1250"/>
      <c r="D83" s="1250"/>
      <c r="E83" s="1250"/>
      <c r="F83" s="1250"/>
      <c r="G83" s="1250"/>
      <c r="H83" s="1250"/>
      <c r="I83" s="1250"/>
      <c r="J83" s="1250"/>
      <c r="K83" s="1250"/>
      <c r="L83" s="1250"/>
      <c r="M83" s="1250"/>
      <c r="N83" s="295"/>
    </row>
    <row r="84" spans="1:14" s="478" customFormat="1" ht="14.25" customHeight="1">
      <c r="A84" s="294"/>
      <c r="B84" s="295"/>
      <c r="C84" s="1250"/>
      <c r="D84" s="1250"/>
      <c r="E84" s="1250"/>
      <c r="F84" s="1250"/>
      <c r="G84" s="1250"/>
      <c r="H84" s="1250"/>
      <c r="I84" s="1250"/>
      <c r="J84" s="1250"/>
      <c r="K84" s="1250"/>
      <c r="L84" s="1250"/>
      <c r="M84" s="1250"/>
      <c r="N84" s="295"/>
    </row>
    <row r="85" spans="1:14" s="478" customFormat="1" ht="14.25" customHeight="1">
      <c r="A85" s="294"/>
      <c r="B85" s="295"/>
      <c r="C85" s="1250"/>
      <c r="D85" s="1250"/>
      <c r="E85" s="1250"/>
      <c r="F85" s="1250"/>
      <c r="G85" s="1250"/>
      <c r="H85" s="1250"/>
      <c r="I85" s="1250"/>
      <c r="J85" s="1250"/>
      <c r="K85" s="1250"/>
      <c r="L85" s="1250"/>
      <c r="M85" s="1250"/>
      <c r="N85" s="295"/>
    </row>
    <row r="86" spans="1:14" s="478" customFormat="1" ht="14.25" customHeight="1">
      <c r="A86" s="294"/>
      <c r="B86" s="295"/>
      <c r="C86" s="1250"/>
      <c r="D86" s="1250"/>
      <c r="E86" s="1250"/>
      <c r="F86" s="1250"/>
      <c r="G86" s="1250"/>
      <c r="H86" s="1250"/>
      <c r="I86" s="1250"/>
      <c r="J86" s="1250"/>
      <c r="K86" s="1250"/>
      <c r="L86" s="1250"/>
      <c r="M86" s="1250"/>
      <c r="N86" s="295"/>
    </row>
    <row r="87" spans="1:14" s="478" customFormat="1" ht="14.25" customHeight="1">
      <c r="A87" s="294"/>
      <c r="B87" s="295"/>
      <c r="C87" s="1250"/>
      <c r="D87" s="1250"/>
      <c r="E87" s="1250"/>
      <c r="F87" s="1250"/>
      <c r="G87" s="1250"/>
      <c r="H87" s="1250"/>
      <c r="I87" s="1250"/>
      <c r="J87" s="1250"/>
      <c r="K87" s="1250"/>
      <c r="L87" s="1250"/>
      <c r="M87" s="1250"/>
      <c r="N87" s="295"/>
    </row>
    <row r="88" spans="1:14" s="478" customFormat="1" ht="14.25" customHeight="1">
      <c r="A88" s="294"/>
      <c r="B88" s="295"/>
      <c r="C88" s="1250"/>
      <c r="D88" s="1250"/>
      <c r="E88" s="1250"/>
      <c r="F88" s="1250"/>
      <c r="G88" s="1250"/>
      <c r="H88" s="1250"/>
      <c r="I88" s="1250"/>
      <c r="J88" s="1250"/>
      <c r="K88" s="1250"/>
      <c r="L88" s="1250"/>
      <c r="M88" s="1250"/>
      <c r="N88" s="295"/>
    </row>
    <row r="89" spans="1:14" s="478" customFormat="1" ht="14.25" customHeight="1">
      <c r="A89" s="294"/>
      <c r="B89" s="295"/>
      <c r="C89" s="1250"/>
      <c r="D89" s="1250"/>
      <c r="E89" s="1250"/>
      <c r="F89" s="1250"/>
      <c r="G89" s="1250"/>
      <c r="H89" s="1250"/>
      <c r="I89" s="1250"/>
      <c r="J89" s="1250"/>
      <c r="K89" s="1250"/>
      <c r="L89" s="1250"/>
      <c r="M89" s="1250"/>
      <c r="N89" s="295"/>
    </row>
    <row r="90" spans="1:14" s="478" customFormat="1" ht="14.25" customHeight="1">
      <c r="A90" s="294"/>
      <c r="B90" s="295"/>
      <c r="C90" s="1250"/>
      <c r="D90" s="1250"/>
      <c r="E90" s="1250"/>
      <c r="F90" s="1250"/>
      <c r="G90" s="1250"/>
      <c r="H90" s="1250"/>
      <c r="I90" s="1250"/>
      <c r="J90" s="1250"/>
      <c r="K90" s="1250"/>
      <c r="L90" s="1250"/>
      <c r="M90" s="1250"/>
      <c r="N90" s="295"/>
    </row>
    <row r="91" spans="1:14" s="478" customFormat="1" ht="14.25" customHeight="1">
      <c r="A91" s="294"/>
      <c r="B91" s="295"/>
      <c r="C91" s="1250"/>
      <c r="D91" s="1250"/>
      <c r="E91" s="1250"/>
      <c r="F91" s="1250"/>
      <c r="G91" s="1250"/>
      <c r="H91" s="1250"/>
      <c r="I91" s="1250"/>
      <c r="J91" s="1250"/>
      <c r="K91" s="1250"/>
      <c r="L91" s="1250"/>
      <c r="M91" s="1250"/>
      <c r="N91" s="295"/>
    </row>
    <row r="92" spans="1:14" s="478" customFormat="1" ht="14.25" customHeight="1">
      <c r="A92" s="294"/>
      <c r="B92" s="295"/>
      <c r="C92" s="1250"/>
      <c r="D92" s="1250"/>
      <c r="E92" s="1250"/>
      <c r="F92" s="1250"/>
      <c r="G92" s="1250"/>
      <c r="H92" s="1250"/>
      <c r="I92" s="1250"/>
      <c r="J92" s="1250"/>
      <c r="K92" s="1250"/>
      <c r="L92" s="1250"/>
      <c r="M92" s="1250"/>
      <c r="N92" s="295"/>
    </row>
    <row r="93" spans="1:14" s="478" customFormat="1" ht="14.25" customHeight="1">
      <c r="A93" s="294"/>
      <c r="B93" s="295"/>
      <c r="C93" s="1250"/>
      <c r="D93" s="1250"/>
      <c r="E93" s="1250"/>
      <c r="F93" s="1250"/>
      <c r="G93" s="1250"/>
      <c r="H93" s="1250"/>
      <c r="I93" s="1250"/>
      <c r="J93" s="1250"/>
      <c r="K93" s="1250"/>
      <c r="L93" s="1250"/>
      <c r="M93" s="1250"/>
      <c r="N93" s="295"/>
    </row>
    <row r="94" spans="1:14" s="478" customFormat="1" ht="14.25" customHeight="1">
      <c r="A94" s="294"/>
      <c r="B94" s="295"/>
      <c r="C94" s="1250"/>
      <c r="D94" s="1250"/>
      <c r="E94" s="1250"/>
      <c r="F94" s="1250"/>
      <c r="G94" s="1250"/>
      <c r="H94" s="1250"/>
      <c r="I94" s="1250"/>
      <c r="J94" s="1250"/>
      <c r="K94" s="1250"/>
      <c r="L94" s="1250"/>
      <c r="M94" s="1250"/>
      <c r="N94" s="295"/>
    </row>
    <row r="95" spans="1:14" s="478" customFormat="1" ht="14.25" customHeight="1">
      <c r="A95" s="294"/>
      <c r="B95" s="295"/>
      <c r="C95" s="1250"/>
      <c r="D95" s="1250"/>
      <c r="E95" s="1250"/>
      <c r="F95" s="1250"/>
      <c r="G95" s="1250"/>
      <c r="H95" s="1250"/>
      <c r="I95" s="1250"/>
      <c r="J95" s="1250"/>
      <c r="K95" s="1250"/>
      <c r="L95" s="1250"/>
      <c r="M95" s="1250"/>
      <c r="N95" s="974"/>
    </row>
    <row r="96" spans="1:14" s="478" customFormat="1" ht="14.25" customHeight="1">
      <c r="A96" s="294"/>
      <c r="B96" s="295"/>
      <c r="C96" s="118"/>
      <c r="D96" s="118"/>
      <c r="E96" s="118"/>
      <c r="F96" s="118"/>
      <c r="G96" s="118"/>
      <c r="H96" s="118"/>
      <c r="I96" s="118"/>
      <c r="J96" s="118"/>
      <c r="K96" s="118"/>
      <c r="L96" s="118"/>
      <c r="M96" s="118"/>
      <c r="N96" s="295"/>
    </row>
    <row r="97" spans="1:17" s="478" customFormat="1" ht="13.5">
      <c r="A97" s="294"/>
      <c r="B97" s="295"/>
      <c r="C97" s="295"/>
      <c r="D97" s="295"/>
      <c r="E97" s="295"/>
      <c r="F97" s="295"/>
      <c r="G97" s="295"/>
      <c r="H97" s="295"/>
      <c r="I97" s="295"/>
      <c r="J97" s="295"/>
      <c r="K97" s="295"/>
      <c r="L97" s="295"/>
      <c r="M97" s="295"/>
      <c r="N97" s="295"/>
    </row>
    <row r="98" spans="1:17" s="478" customFormat="1" ht="15.6">
      <c r="A98" s="294"/>
      <c r="B98" s="295"/>
      <c r="C98" s="1240" t="s">
        <v>1418</v>
      </c>
      <c r="D98" s="1241"/>
      <c r="E98" s="1241"/>
      <c r="F98" s="1241"/>
      <c r="G98" s="1241"/>
      <c r="H98" s="1241"/>
      <c r="I98" s="1241"/>
      <c r="J98" s="1241"/>
      <c r="K98" s="1241"/>
      <c r="L98" s="1241"/>
      <c r="M98" s="1241"/>
      <c r="N98" s="295"/>
    </row>
    <row r="99" spans="1:17" s="478" customFormat="1" ht="15" customHeight="1">
      <c r="A99" s="294"/>
      <c r="B99" s="295"/>
      <c r="C99" s="2027" t="s">
        <v>1419</v>
      </c>
      <c r="D99" s="1268"/>
      <c r="E99" s="1268"/>
      <c r="F99" s="1268"/>
      <c r="G99" s="1268"/>
      <c r="H99" s="1268"/>
      <c r="I99" s="1268"/>
      <c r="J99" s="1268"/>
      <c r="K99" s="1268"/>
      <c r="L99" s="1268"/>
      <c r="M99" s="1268"/>
      <c r="N99" s="1268"/>
    </row>
    <row r="100" spans="1:17" s="478" customFormat="1" ht="15" customHeight="1">
      <c r="A100" s="294"/>
      <c r="B100" s="295"/>
      <c r="C100" s="1418"/>
      <c r="D100" s="1418"/>
      <c r="E100" s="1418"/>
      <c r="F100" s="1418"/>
      <c r="G100" s="1418">
        <v>2022</v>
      </c>
      <c r="H100" s="1418"/>
      <c r="I100" s="1418">
        <v>2023</v>
      </c>
      <c r="J100" s="1418"/>
      <c r="K100" s="1418">
        <v>2024</v>
      </c>
      <c r="L100" s="1418"/>
      <c r="M100" s="1418">
        <v>2025</v>
      </c>
      <c r="N100" s="1418"/>
      <c r="O100" s="295"/>
      <c r="P100" s="295"/>
      <c r="Q100" s="295"/>
    </row>
    <row r="101" spans="1:17" s="478" customFormat="1" ht="15">
      <c r="A101" s="294"/>
      <c r="B101" s="295"/>
      <c r="C101" s="2017" t="s">
        <v>1420</v>
      </c>
      <c r="D101" s="2017"/>
      <c r="E101" s="2017"/>
      <c r="F101" s="2018"/>
      <c r="G101" s="2019" t="s">
        <v>307</v>
      </c>
      <c r="H101" s="2020"/>
      <c r="I101" s="2019" t="s">
        <v>307</v>
      </c>
      <c r="J101" s="2020"/>
      <c r="K101" s="2028">
        <v>5469126927.5</v>
      </c>
      <c r="L101" s="2029"/>
      <c r="M101" s="2030">
        <v>6292786299.8199997</v>
      </c>
      <c r="N101" s="2031"/>
      <c r="O101" s="295"/>
      <c r="P101" s="295"/>
      <c r="Q101" s="295"/>
    </row>
    <row r="102" spans="1:17" s="478" customFormat="1" ht="15">
      <c r="A102" s="294"/>
      <c r="B102" s="295"/>
      <c r="C102" s="1988" t="s">
        <v>1421</v>
      </c>
      <c r="D102" s="1988"/>
      <c r="E102" s="1988"/>
      <c r="F102" s="1989"/>
      <c r="G102" s="2021" t="s">
        <v>307</v>
      </c>
      <c r="H102" s="2022"/>
      <c r="I102" s="2021" t="s">
        <v>307</v>
      </c>
      <c r="J102" s="2022"/>
      <c r="K102" s="2028">
        <v>884292555.96000004</v>
      </c>
      <c r="L102" s="2029"/>
      <c r="M102" s="2030">
        <v>1241530641.0599999</v>
      </c>
      <c r="N102" s="2031"/>
      <c r="O102" s="295"/>
      <c r="P102" s="295"/>
      <c r="Q102" s="295"/>
    </row>
    <row r="103" spans="1:17" s="478" customFormat="1" ht="15">
      <c r="A103" s="294"/>
      <c r="B103" s="295"/>
      <c r="C103" s="1988" t="s">
        <v>1422</v>
      </c>
      <c r="D103" s="1988"/>
      <c r="E103" s="1988"/>
      <c r="F103" s="1989"/>
      <c r="G103" s="2023">
        <v>0.09</v>
      </c>
      <c r="H103" s="2024"/>
      <c r="I103" s="2023">
        <v>0.08</v>
      </c>
      <c r="J103" s="2024"/>
      <c r="K103" s="2023">
        <v>0.16200000000000001</v>
      </c>
      <c r="L103" s="2024"/>
      <c r="M103" s="2025">
        <v>0.19700000000000001</v>
      </c>
      <c r="N103" s="2026"/>
      <c r="O103" s="295"/>
      <c r="P103" s="295"/>
      <c r="Q103" s="295"/>
    </row>
    <row r="104" spans="1:17" s="478" customFormat="1" ht="51" customHeight="1">
      <c r="A104" s="294"/>
      <c r="B104" s="295"/>
      <c r="C104" s="1372" t="s">
        <v>1423</v>
      </c>
      <c r="D104" s="1373"/>
      <c r="E104" s="1373"/>
      <c r="F104" s="1373"/>
      <c r="G104" s="1373"/>
      <c r="H104" s="1373"/>
      <c r="I104" s="1373"/>
      <c r="J104" s="1373"/>
      <c r="K104" s="1373"/>
      <c r="L104" s="1373"/>
      <c r="M104" s="1373"/>
      <c r="N104" s="295"/>
      <c r="O104" s="975"/>
    </row>
    <row r="105" spans="1:17" s="478" customFormat="1" ht="13.5">
      <c r="A105" s="294"/>
      <c r="B105" s="295"/>
      <c r="C105" s="295"/>
      <c r="D105" s="295"/>
      <c r="E105" s="295"/>
      <c r="F105" s="295"/>
      <c r="G105" s="295"/>
      <c r="H105" s="295"/>
      <c r="I105" s="295"/>
      <c r="J105" s="295"/>
      <c r="K105" s="295"/>
      <c r="L105" s="295"/>
      <c r="M105" s="295"/>
      <c r="N105" s="295"/>
    </row>
    <row r="106" spans="1:17" s="478" customFormat="1" ht="13.5">
      <c r="A106" s="294"/>
      <c r="B106" s="295"/>
      <c r="C106" s="295"/>
      <c r="D106" s="295"/>
      <c r="E106" s="295"/>
      <c r="F106" s="295"/>
      <c r="G106" s="295"/>
      <c r="H106" s="295"/>
      <c r="I106" s="295"/>
      <c r="J106" s="295"/>
      <c r="K106" s="295"/>
      <c r="L106" s="295"/>
      <c r="M106" s="295"/>
      <c r="N106" s="295"/>
    </row>
    <row r="107" spans="1:17" s="478" customFormat="1" ht="15.6" customHeight="1">
      <c r="A107" s="294"/>
      <c r="B107" s="295"/>
      <c r="C107" s="1240" t="s">
        <v>1424</v>
      </c>
      <c r="D107" s="1241"/>
      <c r="E107" s="1241"/>
      <c r="F107" s="1241"/>
      <c r="G107" s="1241"/>
      <c r="H107" s="1241"/>
      <c r="I107" s="1241"/>
      <c r="J107" s="1241"/>
      <c r="K107" s="1241"/>
      <c r="L107" s="1241"/>
      <c r="M107" s="1241"/>
      <c r="N107" s="295"/>
    </row>
    <row r="108" spans="1:17" s="478" customFormat="1" ht="15" customHeight="1">
      <c r="A108" s="294"/>
      <c r="B108" s="295"/>
      <c r="C108" s="1250" t="s">
        <v>1425</v>
      </c>
      <c r="D108" s="1250"/>
      <c r="E108" s="1250"/>
      <c r="F108" s="1250"/>
      <c r="G108" s="1250"/>
      <c r="H108" s="1250"/>
      <c r="I108" s="1250"/>
      <c r="J108" s="1250"/>
      <c r="K108" s="1250"/>
      <c r="L108" s="1250"/>
      <c r="M108" s="1250"/>
      <c r="N108" s="295"/>
    </row>
    <row r="109" spans="1:17" s="478" customFormat="1" ht="14.25" customHeight="1">
      <c r="A109" s="294"/>
      <c r="B109" s="295"/>
      <c r="C109" s="1250"/>
      <c r="D109" s="1250"/>
      <c r="E109" s="1250"/>
      <c r="F109" s="1250"/>
      <c r="G109" s="1250"/>
      <c r="H109" s="1250"/>
      <c r="I109" s="1250"/>
      <c r="J109" s="1250"/>
      <c r="K109" s="1250"/>
      <c r="L109" s="1250"/>
      <c r="M109" s="1250"/>
      <c r="N109" s="295"/>
    </row>
    <row r="110" spans="1:17" s="478" customFormat="1" ht="7.5" customHeight="1">
      <c r="A110" s="294"/>
      <c r="B110" s="295"/>
      <c r="C110" s="1250"/>
      <c r="D110" s="1250"/>
      <c r="E110" s="1250"/>
      <c r="F110" s="1250"/>
      <c r="G110" s="1250"/>
      <c r="H110" s="1250"/>
      <c r="I110" s="1250"/>
      <c r="J110" s="1250"/>
      <c r="K110" s="1250"/>
      <c r="L110" s="1250"/>
      <c r="M110" s="1250"/>
      <c r="N110" s="295"/>
    </row>
    <row r="111" spans="1:17" s="478" customFormat="1" ht="14.25" customHeight="1">
      <c r="A111" s="294"/>
      <c r="B111" s="295"/>
      <c r="C111" s="1250"/>
      <c r="D111" s="1250"/>
      <c r="E111" s="1250"/>
      <c r="F111" s="1250"/>
      <c r="G111" s="1250"/>
      <c r="H111" s="1250"/>
      <c r="I111" s="1250"/>
      <c r="J111" s="1250"/>
      <c r="K111" s="1250"/>
      <c r="L111" s="1250"/>
      <c r="M111" s="1250"/>
      <c r="N111" s="295"/>
    </row>
    <row r="112" spans="1:17" s="478" customFormat="1" ht="14.25" customHeight="1">
      <c r="A112" s="294"/>
      <c r="B112" s="295"/>
      <c r="C112" s="1250"/>
      <c r="D112" s="1250"/>
      <c r="E112" s="1250"/>
      <c r="F112" s="1250"/>
      <c r="G112" s="1250"/>
      <c r="H112" s="1250"/>
      <c r="I112" s="1250"/>
      <c r="J112" s="1250"/>
      <c r="K112" s="1250"/>
      <c r="L112" s="1250"/>
      <c r="M112" s="1250"/>
      <c r="N112" s="295"/>
    </row>
    <row r="113" spans="1:14" s="478" customFormat="1" ht="3" customHeight="1">
      <c r="A113" s="294"/>
      <c r="B113" s="295"/>
      <c r="C113" s="1250"/>
      <c r="D113" s="1250"/>
      <c r="E113" s="1250"/>
      <c r="F113" s="1250"/>
      <c r="G113" s="1250"/>
      <c r="H113" s="1250"/>
      <c r="I113" s="1250"/>
      <c r="J113" s="1250"/>
      <c r="K113" s="1250"/>
      <c r="L113" s="1250"/>
      <c r="M113" s="1250"/>
      <c r="N113" s="843"/>
    </row>
    <row r="114" spans="1:14" s="478" customFormat="1" ht="14.25" customHeight="1">
      <c r="A114" s="294"/>
      <c r="B114" s="295"/>
      <c r="C114" s="1250"/>
      <c r="D114" s="1250"/>
      <c r="E114" s="1250"/>
      <c r="F114" s="1250"/>
      <c r="G114" s="1250"/>
      <c r="H114" s="1250"/>
      <c r="I114" s="1250"/>
      <c r="J114" s="1250"/>
      <c r="K114" s="1250"/>
      <c r="L114" s="1250"/>
      <c r="M114" s="1250"/>
    </row>
    <row r="115" spans="1:14" s="478" customFormat="1" ht="14.25" customHeight="1">
      <c r="A115" s="294"/>
      <c r="B115" s="295"/>
      <c r="C115" s="1250"/>
      <c r="D115" s="1250"/>
      <c r="E115" s="1250"/>
      <c r="F115" s="1250"/>
      <c r="G115" s="1250"/>
      <c r="H115" s="1250"/>
      <c r="I115" s="1250"/>
      <c r="J115" s="1250"/>
      <c r="K115" s="1250"/>
      <c r="L115" s="1250"/>
      <c r="M115" s="1250"/>
    </row>
    <row r="116" spans="1:14" s="478" customFormat="1" ht="14.25" customHeight="1">
      <c r="A116" s="294"/>
      <c r="B116" s="295"/>
    </row>
    <row r="117" spans="1:14" s="478" customFormat="1" ht="13.5">
      <c r="A117" s="294"/>
      <c r="B117" s="295"/>
    </row>
    <row r="118" spans="1:14" s="478" customFormat="1" ht="15.6">
      <c r="A118" s="294"/>
      <c r="B118" s="295"/>
      <c r="C118" s="1240" t="s">
        <v>1426</v>
      </c>
      <c r="D118" s="1241"/>
      <c r="E118" s="1241"/>
      <c r="F118" s="1241"/>
      <c r="G118" s="1241"/>
      <c r="H118" s="1241"/>
      <c r="I118" s="1241"/>
      <c r="J118" s="1241"/>
      <c r="K118" s="1241"/>
      <c r="L118" s="1241"/>
      <c r="M118" s="1241"/>
    </row>
    <row r="119" spans="1:14" s="478" customFormat="1" ht="15" customHeight="1">
      <c r="A119" s="294"/>
      <c r="B119" s="295"/>
      <c r="C119" s="1388" t="s">
        <v>1427</v>
      </c>
      <c r="D119" s="1388"/>
      <c r="E119" s="1388"/>
      <c r="F119" s="1388"/>
      <c r="G119" s="1388"/>
      <c r="H119" s="1388"/>
      <c r="I119" s="1388"/>
      <c r="J119" s="1388"/>
      <c r="K119" s="1388"/>
      <c r="L119" s="1388"/>
      <c r="M119" s="1388"/>
    </row>
    <row r="120" spans="1:14" s="478" customFormat="1" ht="13.5">
      <c r="A120" s="294"/>
      <c r="B120" s="295"/>
      <c r="C120" s="1388"/>
      <c r="D120" s="1388"/>
      <c r="E120" s="1388"/>
      <c r="F120" s="1388"/>
      <c r="G120" s="1388"/>
      <c r="H120" s="1388"/>
      <c r="I120" s="1388"/>
      <c r="J120" s="1388"/>
      <c r="K120" s="1388"/>
      <c r="L120" s="1388"/>
      <c r="M120" s="1388"/>
    </row>
    <row r="121" spans="1:14" s="478" customFormat="1" ht="13.5">
      <c r="A121" s="294"/>
      <c r="B121" s="295"/>
      <c r="C121" s="1388"/>
      <c r="D121" s="1388"/>
      <c r="E121" s="1388"/>
      <c r="F121" s="1388"/>
      <c r="G121" s="1388"/>
      <c r="H121" s="1388"/>
      <c r="I121" s="1388"/>
      <c r="J121" s="1388"/>
      <c r="K121" s="1388"/>
      <c r="L121" s="1388"/>
      <c r="M121" s="1388"/>
    </row>
    <row r="122" spans="1:14" s="478" customFormat="1" ht="13.5">
      <c r="A122" s="294"/>
      <c r="B122" s="295"/>
      <c r="C122" s="1388"/>
      <c r="D122" s="1388"/>
      <c r="E122" s="1388"/>
      <c r="F122" s="1388"/>
      <c r="G122" s="1388"/>
      <c r="H122" s="1388"/>
      <c r="I122" s="1388"/>
      <c r="J122" s="1388"/>
      <c r="K122" s="1388"/>
      <c r="L122" s="1388"/>
      <c r="M122" s="1388"/>
    </row>
    <row r="123" spans="1:14" s="478" customFormat="1" ht="13.5">
      <c r="A123" s="294"/>
      <c r="B123" s="295"/>
      <c r="C123" s="1388"/>
      <c r="D123" s="1388"/>
      <c r="E123" s="1388"/>
      <c r="F123" s="1388"/>
      <c r="G123" s="1388"/>
      <c r="H123" s="1388"/>
      <c r="I123" s="1388"/>
      <c r="J123" s="1388"/>
      <c r="K123" s="1388"/>
      <c r="L123" s="1388"/>
      <c r="M123" s="1388"/>
    </row>
    <row r="124" spans="1:14" s="478" customFormat="1" ht="13.5">
      <c r="A124" s="294"/>
      <c r="B124" s="295"/>
      <c r="C124" s="1388"/>
      <c r="D124" s="1388"/>
      <c r="E124" s="1388"/>
      <c r="F124" s="1388"/>
      <c r="G124" s="1388"/>
      <c r="H124" s="1388"/>
      <c r="I124" s="1388"/>
      <c r="J124" s="1388"/>
      <c r="K124" s="1388"/>
      <c r="L124" s="1388"/>
      <c r="M124" s="1388"/>
    </row>
    <row r="125" spans="1:14" s="478" customFormat="1" ht="2.25" customHeight="1">
      <c r="A125" s="294"/>
      <c r="B125" s="295"/>
      <c r="C125" s="1388"/>
      <c r="D125" s="1388"/>
      <c r="E125" s="1388"/>
      <c r="F125" s="1388"/>
      <c r="G125" s="1388"/>
      <c r="H125" s="1388"/>
      <c r="I125" s="1388"/>
      <c r="J125" s="1388"/>
      <c r="K125" s="1388"/>
      <c r="L125" s="1388"/>
      <c r="M125" s="1388"/>
    </row>
    <row r="126" spans="1:14" s="478" customFormat="1" ht="13.5">
      <c r="A126" s="294"/>
      <c r="B126" s="295"/>
      <c r="C126" s="1388"/>
      <c r="D126" s="1388"/>
      <c r="E126" s="1388"/>
      <c r="F126" s="1388"/>
      <c r="G126" s="1388"/>
      <c r="H126" s="1388"/>
      <c r="I126" s="1388"/>
      <c r="J126" s="1388"/>
      <c r="K126" s="1388"/>
      <c r="L126" s="1388"/>
      <c r="M126" s="1388"/>
    </row>
    <row r="127" spans="1:14" s="478" customFormat="1" ht="13.5">
      <c r="A127" s="294"/>
      <c r="B127" s="295"/>
      <c r="C127" s="1388"/>
      <c r="D127" s="1388"/>
      <c r="E127" s="1388"/>
      <c r="F127" s="1388"/>
      <c r="G127" s="1388"/>
      <c r="H127" s="1388"/>
      <c r="I127" s="1388"/>
      <c r="J127" s="1388"/>
      <c r="K127" s="1388"/>
      <c r="L127" s="1388"/>
      <c r="M127" s="1388"/>
    </row>
    <row r="128" spans="1:14" s="478" customFormat="1" ht="13.5">
      <c r="A128" s="294"/>
      <c r="B128" s="295"/>
      <c r="C128" s="1388"/>
      <c r="D128" s="1388"/>
      <c r="E128" s="1388"/>
      <c r="F128" s="1388"/>
      <c r="G128" s="1388"/>
      <c r="H128" s="1388"/>
      <c r="I128" s="1388"/>
      <c r="J128" s="1388"/>
      <c r="K128" s="1388"/>
      <c r="L128" s="1388"/>
      <c r="M128" s="1388"/>
    </row>
    <row r="129" spans="1:2" s="478" customFormat="1" ht="13.5">
      <c r="A129" s="294"/>
      <c r="B129" s="295"/>
    </row>
    <row r="130" spans="1:2" s="478" customFormat="1" ht="13.5">
      <c r="A130" s="294"/>
      <c r="B130" s="295"/>
    </row>
    <row r="131" spans="1:2" s="478" customFormat="1" ht="13.5">
      <c r="A131" s="294"/>
      <c r="B131" s="295"/>
    </row>
    <row r="132" spans="1:2" ht="13.5" hidden="1">
      <c r="A132" s="295"/>
    </row>
    <row r="133" spans="1:2" ht="13.5" hidden="1">
      <c r="A133" s="295"/>
    </row>
    <row r="134" spans="1:2" ht="13.5" hidden="1">
      <c r="A134" s="295"/>
    </row>
    <row r="135" spans="1:2" ht="13.5" hidden="1">
      <c r="A135" s="295"/>
    </row>
    <row r="136" spans="1:2" ht="13.5" hidden="1">
      <c r="A136" s="295"/>
    </row>
    <row r="137" spans="1:2" ht="13.5" hidden="1">
      <c r="A137" s="295"/>
    </row>
    <row r="138" spans="1:2" ht="13.5" hidden="1">
      <c r="A138" s="295"/>
    </row>
    <row r="139" spans="1:2" ht="13.5" hidden="1">
      <c r="A139" s="295"/>
    </row>
    <row r="140" spans="1:2" ht="13.5" hidden="1">
      <c r="A140" s="295"/>
    </row>
    <row r="141" spans="1:2" ht="13.5" hidden="1">
      <c r="A141" s="295"/>
    </row>
    <row r="142" spans="1:2" ht="13.5" hidden="1">
      <c r="A142" s="295"/>
    </row>
    <row r="143" spans="1:2" ht="13.5" hidden="1">
      <c r="A143" s="295"/>
    </row>
    <row r="144" spans="1:2" ht="13.5" hidden="1">
      <c r="A144" s="295"/>
    </row>
    <row r="145" s="295" customFormat="1" ht="13.5" hidden="1"/>
    <row r="146" s="295" customFormat="1" ht="13.5" hidden="1"/>
    <row r="147" s="295" customFormat="1" ht="13.5" hidden="1"/>
    <row r="148" s="295" customFormat="1" ht="13.5" hidden="1"/>
    <row r="149" s="295" customFormat="1" ht="13.5" hidden="1"/>
    <row r="150" s="295" customFormat="1" ht="13.5" hidden="1"/>
    <row r="151" s="295" customFormat="1" ht="13.5" hidden="1"/>
    <row r="152" s="295" customFormat="1" ht="13.5" hidden="1"/>
    <row r="153" s="295" customFormat="1" ht="13.5" hidden="1"/>
    <row r="154" s="295" customFormat="1" ht="13.5" hidden="1"/>
    <row r="155" s="295" customFormat="1" ht="13.5" hidden="1"/>
    <row r="156" s="295" customFormat="1" ht="13.5" hidden="1"/>
    <row r="157" s="295" customFormat="1" ht="13.5" hidden="1"/>
    <row r="158" s="295" customFormat="1" ht="13.5" hidden="1"/>
    <row r="159" s="295" customFormat="1" ht="13.5" hidden="1"/>
    <row r="160" s="295" customFormat="1" ht="13.5" hidden="1"/>
    <row r="161" spans="3:14" s="295" customFormat="1" ht="13.5" hidden="1"/>
    <row r="162" spans="3:14" s="295" customFormat="1" ht="13.5" hidden="1"/>
    <row r="163" spans="3:14" s="295" customFormat="1" ht="13.5" hidden="1"/>
    <row r="164" spans="3:14" s="295" customFormat="1" ht="13.5" hidden="1"/>
    <row r="165" spans="3:14" s="295" customFormat="1" ht="13.5" hidden="1"/>
    <row r="166" spans="3:14" s="295" customFormat="1" ht="13.5" hidden="1"/>
    <row r="167" spans="3:14" s="295" customFormat="1" ht="13.5" hidden="1"/>
    <row r="168" spans="3:14" s="295" customFormat="1" ht="13.5" hidden="1"/>
    <row r="169" spans="3:14" s="295" customFormat="1" ht="13.5" hidden="1"/>
    <row r="170" spans="3:14" s="295" customFormat="1" ht="13.5" hidden="1"/>
    <row r="171" spans="3:14" s="295" customFormat="1" ht="13.5" hidden="1"/>
    <row r="172" spans="3:14" s="295" customFormat="1" ht="15" hidden="1">
      <c r="C172" s="958"/>
      <c r="D172" s="959"/>
      <c r="E172" s="958"/>
      <c r="F172" s="958"/>
      <c r="G172" s="958"/>
      <c r="H172" s="959"/>
      <c r="I172" s="913"/>
      <c r="J172" s="913"/>
      <c r="K172" s="913"/>
      <c r="L172" s="913"/>
      <c r="M172" s="913"/>
      <c r="N172" s="913"/>
    </row>
    <row r="173" spans="3:14" s="295" customFormat="1" ht="15" hidden="1">
      <c r="C173" s="960"/>
      <c r="D173" s="961"/>
      <c r="E173" s="958"/>
      <c r="F173" s="958"/>
      <c r="G173" s="959"/>
      <c r="H173" s="958"/>
      <c r="I173" s="958"/>
      <c r="J173" s="958"/>
      <c r="K173" s="959"/>
      <c r="L173" s="913"/>
      <c r="M173" s="913"/>
      <c r="N173" s="913"/>
    </row>
    <row r="174" spans="3:14" s="295" customFormat="1" ht="15" hidden="1">
      <c r="C174" s="960"/>
      <c r="D174" s="961"/>
      <c r="E174" s="958"/>
      <c r="F174" s="958"/>
      <c r="G174" s="959"/>
      <c r="H174" s="958"/>
      <c r="I174" s="958"/>
      <c r="J174" s="958"/>
      <c r="K174" s="959"/>
      <c r="L174" s="913"/>
      <c r="M174" s="913"/>
      <c r="N174" s="913"/>
    </row>
    <row r="175" spans="3:14" s="295" customFormat="1" ht="15" hidden="1">
      <c r="C175" s="960"/>
      <c r="D175" s="961"/>
      <c r="E175" s="958"/>
      <c r="F175" s="958"/>
      <c r="G175" s="959"/>
      <c r="H175" s="958"/>
      <c r="I175" s="958"/>
      <c r="J175" s="958"/>
      <c r="K175" s="959"/>
      <c r="L175" s="913"/>
      <c r="M175" s="913"/>
      <c r="N175" s="913"/>
    </row>
    <row r="176" spans="3:14" s="295" customFormat="1" ht="13.5" hidden="1"/>
    <row r="177" s="295" customFormat="1" ht="13.5" hidden="1"/>
    <row r="178" s="295" customFormat="1" ht="13.5" hidden="1"/>
    <row r="179" s="295" customFormat="1" ht="13.5" hidden="1"/>
    <row r="180" s="295" customFormat="1" ht="13.5" hidden="1"/>
    <row r="181" s="295" customFormat="1" ht="13.5" hidden="1"/>
    <row r="182" s="295" customFormat="1" ht="13.5" hidden="1"/>
    <row r="183" s="295" customFormat="1" ht="13.5" hidden="1"/>
    <row r="184" s="295" customFormat="1" ht="13.5" hidden="1"/>
    <row r="185" s="295" customFormat="1" ht="13.5" hidden="1"/>
    <row r="186" s="295" customFormat="1" ht="13.5" hidden="1"/>
    <row r="187" s="295" customFormat="1" ht="13.5" hidden="1"/>
    <row r="188" s="295" customFormat="1" ht="13.5" hidden="1"/>
    <row r="189" s="295" customFormat="1" ht="13.5" hidden="1"/>
    <row r="190" s="295" customFormat="1" ht="13.5" hidden="1"/>
    <row r="191" s="295" customFormat="1" ht="13.5" hidden="1"/>
    <row r="192" s="295" customFormat="1" ht="13.5" hidden="1"/>
    <row r="193" s="295" customFormat="1" ht="13.5" hidden="1"/>
    <row r="194" s="295" customFormat="1" ht="13.5" hidden="1"/>
    <row r="195" s="295" customFormat="1" ht="13.5" hidden="1"/>
    <row r="196" s="295" customFormat="1" ht="13.5" hidden="1"/>
    <row r="197" s="295" customFormat="1" ht="13.5" hidden="1"/>
    <row r="198" s="295" customFormat="1" ht="13.5" hidden="1"/>
    <row r="199" s="295" customFormat="1" ht="13.5" hidden="1"/>
    <row r="200" s="295" customFormat="1" ht="13.5" hidden="1"/>
    <row r="201" s="295" customFormat="1" ht="13.5" hidden="1"/>
    <row r="202" s="295" customFormat="1" ht="13.5" hidden="1"/>
    <row r="203" s="295" customFormat="1" ht="13.5" hidden="1"/>
    <row r="204" s="295" customFormat="1" ht="13.5" hidden="1"/>
    <row r="205" s="295" customFormat="1" ht="13.5" hidden="1"/>
    <row r="206" s="295" customFormat="1" ht="13.5" hidden="1"/>
    <row r="207" s="295" customFormat="1" ht="13.5" hidden="1"/>
    <row r="208" s="295" customFormat="1" ht="13.5" hidden="1"/>
    <row r="209" s="295" customFormat="1" ht="13.5" hidden="1"/>
    <row r="210" s="295" customFormat="1" ht="13.5" hidden="1"/>
    <row r="211" s="295" customFormat="1" ht="13.5" hidden="1"/>
    <row r="212" s="295" customFormat="1" ht="13.5" hidden="1"/>
    <row r="213" s="295" customFormat="1" ht="13.5" hidden="1"/>
    <row r="214" s="295" customFormat="1" ht="13.5" hidden="1"/>
    <row r="215" s="295" customFormat="1" ht="13.5" hidden="1"/>
    <row r="216" s="295" customFormat="1" ht="13.5" hidden="1"/>
    <row r="217" s="295" customFormat="1" ht="13.5" hidden="1"/>
    <row r="218" s="295" customFormat="1" ht="13.5" hidden="1"/>
    <row r="219" s="295" customFormat="1" ht="13.5" hidden="1"/>
    <row r="220" s="295" customFormat="1" ht="13.5" hidden="1"/>
    <row r="221" s="295" customFormat="1" ht="13.5" hidden="1"/>
    <row r="222" s="295" customFormat="1" ht="13.5" hidden="1"/>
    <row r="223" s="295" customFormat="1" ht="13.5" hidden="1"/>
    <row r="224" s="295" customFormat="1" ht="13.5" hidden="1"/>
    <row r="225" spans="1:2" ht="13.5" hidden="1">
      <c r="A225" s="295"/>
    </row>
    <row r="226" spans="1:2" ht="13.5" hidden="1">
      <c r="A226" s="295"/>
    </row>
    <row r="227" spans="1:2" ht="13.5" hidden="1">
      <c r="A227" s="295"/>
    </row>
    <row r="228" spans="1:2" s="614" customFormat="1" ht="14.1" hidden="1" thickBot="1">
      <c r="A228" s="295"/>
      <c r="B228" s="295"/>
    </row>
    <row r="229" spans="1:2" ht="13.5" hidden="1">
      <c r="A229" s="295"/>
    </row>
    <row r="230" spans="1:2" ht="13.5" hidden="1">
      <c r="A230" s="295"/>
    </row>
    <row r="231" spans="1:2" ht="13.5" hidden="1">
      <c r="A231" s="295"/>
    </row>
    <row r="232" spans="1:2" ht="13.5" hidden="1">
      <c r="A232" s="295"/>
    </row>
    <row r="233" spans="1:2" ht="13.5" hidden="1">
      <c r="A233" s="295"/>
    </row>
    <row r="234" spans="1:2" ht="13.5" hidden="1">
      <c r="A234" s="295"/>
    </row>
    <row r="235" spans="1:2" ht="13.5" hidden="1">
      <c r="A235" s="295"/>
    </row>
    <row r="236" spans="1:2" ht="13.5" hidden="1">
      <c r="A236" s="295"/>
    </row>
    <row r="237" spans="1:2" ht="13.5" hidden="1">
      <c r="A237" s="295"/>
    </row>
    <row r="238" spans="1:2" ht="13.5" hidden="1">
      <c r="A238" s="295"/>
    </row>
    <row r="239" spans="1:2" ht="13.5" hidden="1">
      <c r="A239" s="295"/>
    </row>
    <row r="240" spans="1:2" ht="13.5" hidden="1">
      <c r="A240" s="295"/>
    </row>
    <row r="241" s="295" customFormat="1" ht="13.5" hidden="1"/>
    <row r="242" s="295" customFormat="1" ht="13.5" hidden="1"/>
    <row r="243" s="295" customFormat="1" ht="13.5" hidden="1"/>
    <row r="244" s="295" customFormat="1" ht="13.5" hidden="1"/>
    <row r="245" s="295" customFormat="1" ht="13.5" hidden="1"/>
    <row r="246" s="295" customFormat="1" ht="13.5" hidden="1"/>
    <row r="247" s="295" customFormat="1" ht="13.5" hidden="1"/>
    <row r="248" s="295" customFormat="1" ht="13.5" hidden="1"/>
    <row r="249" s="295" customFormat="1" ht="13.5" hidden="1"/>
    <row r="250" s="295" customFormat="1" ht="13.5" hidden="1"/>
    <row r="251" s="295" customFormat="1" ht="13.5" hidden="1"/>
    <row r="252" s="295" customFormat="1" ht="13.5" hidden="1"/>
    <row r="253" s="295" customFormat="1" ht="13.5" hidden="1"/>
    <row r="254" s="295" customFormat="1" ht="13.5" hidden="1"/>
    <row r="255" s="295" customFormat="1" ht="13.5" hidden="1"/>
    <row r="256" s="295" customFormat="1" ht="13.5" hidden="1"/>
    <row r="257" s="295" customFormat="1" ht="13.5" hidden="1"/>
    <row r="258" s="295" customFormat="1" ht="13.5" hidden="1"/>
    <row r="259" s="295" customFormat="1" ht="13.5" hidden="1"/>
    <row r="260" s="295" customFormat="1" ht="13.5" hidden="1"/>
    <row r="261" s="295" customFormat="1" ht="13.5" hidden="1"/>
    <row r="262" s="295" customFormat="1" ht="13.5" hidden="1"/>
    <row r="263" s="295" customFormat="1" ht="13.5" hidden="1"/>
    <row r="264" s="295" customFormat="1" ht="13.5" hidden="1"/>
    <row r="265" s="295" customFormat="1" ht="13.5" hidden="1"/>
    <row r="266" s="295" customFormat="1" ht="13.5" hidden="1"/>
    <row r="267" s="295" customFormat="1" ht="13.5" hidden="1"/>
    <row r="268" s="295" customFormat="1" ht="13.5" hidden="1"/>
    <row r="269" s="295" customFormat="1" ht="13.5" hidden="1"/>
    <row r="270" s="295" customFormat="1" ht="13.5" hidden="1"/>
    <row r="271" s="295" customFormat="1" ht="13.5" hidden="1"/>
    <row r="272" s="295" customFormat="1" ht="13.5" hidden="1"/>
    <row r="273" s="295" customFormat="1" ht="13.5" hidden="1"/>
    <row r="274" s="295" customFormat="1" ht="13.5" hidden="1"/>
    <row r="275" s="295" customFormat="1" ht="13.5" hidden="1"/>
    <row r="276" s="295" customFormat="1" ht="13.5" hidden="1"/>
    <row r="277" s="295" customFormat="1" ht="13.5" hidden="1"/>
    <row r="278" s="295" customFormat="1" ht="13.5" hidden="1"/>
    <row r="279" s="295" customFormat="1" ht="13.5" hidden="1"/>
    <row r="280" s="295" customFormat="1" ht="13.5" hidden="1"/>
    <row r="281" s="295" customFormat="1" ht="13.5" hidden="1"/>
    <row r="282" s="295" customFormat="1" ht="13.5" hidden="1"/>
    <row r="283" s="295" customFormat="1" ht="13.5" hidden="1"/>
    <row r="284" s="295" customFormat="1" ht="13.5" hidden="1"/>
    <row r="285" s="295" customFormat="1" ht="13.5" hidden="1"/>
    <row r="286" s="295" customFormat="1" ht="13.5" hidden="1"/>
    <row r="287" s="295" customFormat="1" ht="13.5" hidden="1"/>
    <row r="288" s="295" customFormat="1" ht="13.5" hidden="1"/>
    <row r="289" spans="1:2" ht="13.5" hidden="1">
      <c r="A289" s="295"/>
    </row>
    <row r="290" spans="1:2" ht="13.5" hidden="1">
      <c r="A290" s="295"/>
    </row>
    <row r="291" spans="1:2" ht="13.5" hidden="1">
      <c r="A291" s="295"/>
    </row>
    <row r="292" spans="1:2" ht="13.5" hidden="1">
      <c r="A292" s="295"/>
    </row>
    <row r="293" spans="1:2" ht="13.5" hidden="1">
      <c r="A293" s="295"/>
    </row>
    <row r="294" spans="1:2" ht="13.5" hidden="1">
      <c r="A294" s="295"/>
    </row>
    <row r="295" spans="1:2" ht="13.5" hidden="1">
      <c r="A295" s="295"/>
    </row>
    <row r="296" spans="1:2" ht="13.5" hidden="1">
      <c r="A296" s="295"/>
    </row>
    <row r="297" spans="1:2" ht="13.5" hidden="1">
      <c r="A297" s="295"/>
    </row>
    <row r="298" spans="1:2" ht="13.5" hidden="1">
      <c r="A298" s="295"/>
    </row>
    <row r="299" spans="1:2" s="614" customFormat="1" ht="14.1" hidden="1" thickBot="1">
      <c r="A299" s="295"/>
      <c r="B299" s="295"/>
    </row>
    <row r="300" spans="1:2" ht="13.5" hidden="1">
      <c r="A300" s="295"/>
    </row>
    <row r="301" spans="1:2" ht="13.5" hidden="1">
      <c r="A301" s="295"/>
    </row>
    <row r="302" spans="1:2" ht="13.5" hidden="1">
      <c r="A302" s="295"/>
    </row>
    <row r="303" spans="1:2" ht="13.5" hidden="1">
      <c r="A303" s="295"/>
    </row>
    <row r="304" spans="1:2" ht="13.5" hidden="1">
      <c r="A304" s="295"/>
    </row>
    <row r="305" s="295" customFormat="1" ht="13.5" hidden="1"/>
    <row r="306" s="295" customFormat="1" ht="13.5" hidden="1"/>
    <row r="307" s="295" customFormat="1" ht="13.5" hidden="1"/>
    <row r="308" s="295" customFormat="1" ht="13.5" hidden="1"/>
    <row r="309" s="295" customFormat="1" ht="13.5" hidden="1"/>
    <row r="310" s="295" customFormat="1" ht="13.5" hidden="1"/>
    <row r="311" s="295" customFormat="1" ht="13.5" hidden="1"/>
    <row r="312" s="295" customFormat="1" ht="13.5" hidden="1"/>
    <row r="313" s="295" customFormat="1" ht="13.5" hidden="1"/>
    <row r="314" s="295" customFormat="1" ht="13.5" hidden="1"/>
    <row r="315" s="295" customFormat="1" ht="13.5" hidden="1"/>
    <row r="316" s="295" customFormat="1" ht="13.5" hidden="1"/>
    <row r="317" s="295" customFormat="1" ht="13.5" hidden="1"/>
    <row r="318" s="295" customFormat="1" ht="13.5" hidden="1"/>
    <row r="319" s="295" customFormat="1" ht="13.5" hidden="1"/>
    <row r="320" s="295" customFormat="1" ht="13.5" hidden="1"/>
    <row r="321" s="295" customFormat="1" ht="13.5" hidden="1"/>
    <row r="322" s="295" customFormat="1" ht="13.5" hidden="1"/>
    <row r="323" s="295" customFormat="1" ht="13.5" hidden="1"/>
    <row r="324" s="295" customFormat="1" ht="13.5" hidden="1"/>
    <row r="325" s="295" customFormat="1" ht="13.5" hidden="1"/>
    <row r="326" s="295" customFormat="1" ht="13.5" hidden="1"/>
    <row r="327" s="295" customFormat="1" ht="13.5" hidden="1"/>
    <row r="328" s="295" customFormat="1" ht="13.5" hidden="1"/>
    <row r="329" s="295" customFormat="1" ht="13.5" hidden="1"/>
    <row r="330" s="295" customFormat="1" ht="13.5" hidden="1"/>
    <row r="331" s="295" customFormat="1" ht="13.5" hidden="1"/>
    <row r="332" s="295" customFormat="1" ht="13.5" hidden="1"/>
    <row r="333" s="295" customFormat="1" ht="13.5" hidden="1"/>
    <row r="334" s="295" customFormat="1" ht="13.5" hidden="1"/>
    <row r="335" s="295" customFormat="1" ht="13.5" hidden="1"/>
    <row r="336" s="295" customFormat="1" ht="13.5" hidden="1"/>
    <row r="337" s="295" customFormat="1" ht="13.5" hidden="1"/>
    <row r="338" s="295" customFormat="1" ht="13.5" hidden="1"/>
    <row r="339" s="295" customFormat="1" ht="13.5" hidden="1"/>
    <row r="340" s="295" customFormat="1" ht="13.5" hidden="1"/>
    <row r="341" s="295" customFormat="1" ht="13.5" hidden="1"/>
    <row r="342" s="295" customFormat="1" ht="13.5" hidden="1"/>
    <row r="343" s="295" customFormat="1" ht="13.5" hidden="1"/>
    <row r="344" s="295" customFormat="1" ht="13.5" hidden="1"/>
    <row r="345" s="295" customFormat="1" ht="13.5" hidden="1"/>
    <row r="346" s="295" customFormat="1" ht="13.5" hidden="1"/>
    <row r="347" s="295" customFormat="1" ht="13.5" hidden="1"/>
    <row r="348" s="295" customFormat="1" ht="13.5" hidden="1"/>
    <row r="349" s="295" customFormat="1" ht="13.5" hidden="1"/>
    <row r="350" s="295" customFormat="1" ht="13.5" hidden="1"/>
    <row r="351" s="295" customFormat="1" ht="13.5" hidden="1"/>
    <row r="352" s="295" customFormat="1" ht="13.5" hidden="1"/>
    <row r="353" s="295" customFormat="1" ht="13.5" hidden="1"/>
    <row r="354" s="295" customFormat="1" ht="13.5" hidden="1"/>
    <row r="355" s="295" customFormat="1" ht="13.5" hidden="1"/>
    <row r="356" s="295" customFormat="1" ht="13.5" hidden="1"/>
    <row r="357" s="295" customFormat="1" ht="13.5" hidden="1"/>
    <row r="358" s="295" customFormat="1" ht="13.5" hidden="1"/>
    <row r="359" s="295" customFormat="1" ht="13.5" hidden="1"/>
    <row r="360" s="295" customFormat="1" ht="13.5" hidden="1"/>
    <row r="361" s="295" customFormat="1" ht="13.5" hidden="1"/>
    <row r="362" s="295" customFormat="1" ht="13.5" hidden="1"/>
    <row r="363" s="295" customFormat="1" ht="13.5" hidden="1"/>
    <row r="364" s="295" customFormat="1" ht="13.5" hidden="1"/>
    <row r="365" s="295" customFormat="1" ht="13.5" hidden="1"/>
    <row r="366" s="295" customFormat="1" ht="13.5" hidden="1"/>
    <row r="367" s="295" customFormat="1" ht="13.5" hidden="1"/>
    <row r="368" s="295" customFormat="1" ht="13.5" hidden="1"/>
    <row r="369" s="295" customFormat="1" ht="13.5" hidden="1"/>
    <row r="370" s="295" customFormat="1" ht="13.5" hidden="1"/>
    <row r="371" s="295" customFormat="1" ht="13.5" hidden="1"/>
    <row r="372" s="295" customFormat="1" ht="13.5" hidden="1"/>
    <row r="373" s="295" customFormat="1" ht="13.5" hidden="1"/>
    <row r="374" s="295" customFormat="1" ht="13.5" hidden="1"/>
    <row r="375" s="295" customFormat="1" ht="13.5" hidden="1"/>
    <row r="376" s="295" customFormat="1" ht="13.5" hidden="1"/>
    <row r="377" s="295" customFormat="1" ht="13.5" hidden="1"/>
    <row r="378" s="295" customFormat="1" ht="13.5" hidden="1"/>
    <row r="379" s="295" customFormat="1" ht="13.5" hidden="1"/>
    <row r="380" s="295" customFormat="1" ht="13.5" hidden="1"/>
    <row r="381" s="295" customFormat="1" ht="13.5" hidden="1"/>
    <row r="382" s="295" customFormat="1" ht="13.5" hidden="1"/>
    <row r="383" s="295" customFormat="1" ht="13.5" hidden="1"/>
    <row r="384" s="295" customFormat="1" ht="13.5" hidden="1"/>
    <row r="385" s="295" customFormat="1" ht="13.5" hidden="1"/>
    <row r="386" s="295" customFormat="1" ht="13.5" hidden="1"/>
    <row r="387" s="295" customFormat="1" ht="13.5" hidden="1"/>
    <row r="388" s="295" customFormat="1" ht="13.5" hidden="1"/>
    <row r="389" s="295" customFormat="1" ht="13.5" hidden="1"/>
    <row r="390" s="295" customFormat="1" ht="13.5" hidden="1"/>
    <row r="391" s="295" customFormat="1" ht="13.5" hidden="1"/>
    <row r="392" s="295" customFormat="1" ht="13.5" hidden="1"/>
    <row r="393" s="295" customFormat="1" ht="13.5" hidden="1"/>
    <row r="394" s="295" customFormat="1" ht="13.5" hidden="1"/>
    <row r="395" s="295" customFormat="1" ht="13.5" hidden="1"/>
    <row r="396" s="295" customFormat="1" ht="13.5" hidden="1"/>
    <row r="397" s="295" customFormat="1" ht="13.5" hidden="1"/>
    <row r="398" s="295" customFormat="1" ht="13.5" hidden="1"/>
    <row r="399" s="295" customFormat="1" ht="13.5" hidden="1"/>
    <row r="400" s="295" customFormat="1" ht="13.5" hidden="1"/>
    <row r="401" s="295" customFormat="1" ht="13.5" hidden="1"/>
    <row r="402" s="295" customFormat="1" ht="13.5" hidden="1"/>
    <row r="403" s="295" customFormat="1" ht="13.5" hidden="1"/>
    <row r="404" s="295" customFormat="1" ht="13.5" hidden="1"/>
    <row r="405" s="295" customFormat="1" ht="13.5" hidden="1"/>
    <row r="406" s="295" customFormat="1" ht="13.5" hidden="1"/>
    <row r="407" s="295" customFormat="1" ht="13.5" hidden="1"/>
    <row r="408" s="295" customFormat="1" ht="13.5" hidden="1"/>
    <row r="409" s="295" customFormat="1" ht="13.5" hidden="1"/>
    <row r="410" s="295" customFormat="1" ht="13.5" hidden="1"/>
    <row r="411" s="295" customFormat="1" ht="13.5" hidden="1"/>
    <row r="412" s="295" customFormat="1" ht="13.5" hidden="1"/>
    <row r="413" s="295" customFormat="1" ht="13.5" hidden="1"/>
    <row r="414" s="295" customFormat="1" ht="13.5" hidden="1"/>
    <row r="415" s="295" customFormat="1" ht="13.5" hidden="1"/>
    <row r="416" s="295" customFormat="1" ht="13.5" hidden="1"/>
    <row r="417" s="295" customFormat="1" ht="13.5" hidden="1"/>
    <row r="418" s="295" customFormat="1" ht="13.5" hidden="1"/>
  </sheetData>
  <sheetProtection algorithmName="SHA-512" hashValue="kMGe0jaXElKaBQ9KABu0FwQD6DB3cK0takvade0FGtuiomBKW0kTbnOURH454LyiShA/JeHk/A/TQbUeJZNnww==" saltValue="SPvbL8nmscG2bjjRrZYjGw==" spinCount="100000" sheet="1" objects="1" scenarios="1"/>
  <mergeCells count="88">
    <mergeCell ref="C3:V3"/>
    <mergeCell ref="C119:M128"/>
    <mergeCell ref="C108:M115"/>
    <mergeCell ref="C118:M118"/>
    <mergeCell ref="I103:J103"/>
    <mergeCell ref="K103:L103"/>
    <mergeCell ref="M103:N103"/>
    <mergeCell ref="C99:N99"/>
    <mergeCell ref="C104:M104"/>
    <mergeCell ref="I101:J101"/>
    <mergeCell ref="K101:L101"/>
    <mergeCell ref="M101:N101"/>
    <mergeCell ref="I102:J102"/>
    <mergeCell ref="K102:L102"/>
    <mergeCell ref="M102:N102"/>
    <mergeCell ref="C35:J35"/>
    <mergeCell ref="C101:F101"/>
    <mergeCell ref="C102:F102"/>
    <mergeCell ref="C103:F103"/>
    <mergeCell ref="G100:H100"/>
    <mergeCell ref="G101:H101"/>
    <mergeCell ref="G102:H102"/>
    <mergeCell ref="G103:H103"/>
    <mergeCell ref="C98:M98"/>
    <mergeCell ref="C80:M80"/>
    <mergeCell ref="C27:M27"/>
    <mergeCell ref="C100:F100"/>
    <mergeCell ref="I100:J100"/>
    <mergeCell ref="K100:L100"/>
    <mergeCell ref="M100:N100"/>
    <mergeCell ref="C81:M95"/>
    <mergeCell ref="C60:M60"/>
    <mergeCell ref="C61:M77"/>
    <mergeCell ref="C55:F55"/>
    <mergeCell ref="C56:F56"/>
    <mergeCell ref="C57:F57"/>
    <mergeCell ref="H55:I55"/>
    <mergeCell ref="H56:I57"/>
    <mergeCell ref="C54:J54"/>
    <mergeCell ref="C48:J48"/>
    <mergeCell ref="C49:F49"/>
    <mergeCell ref="C50:F50"/>
    <mergeCell ref="C51:F51"/>
    <mergeCell ref="H49:I49"/>
    <mergeCell ref="H50:I51"/>
    <mergeCell ref="H40:I40"/>
    <mergeCell ref="H41:I45"/>
    <mergeCell ref="C34:F34"/>
    <mergeCell ref="C28:J28"/>
    <mergeCell ref="C40:F40"/>
    <mergeCell ref="C39:J39"/>
    <mergeCell ref="C30:F30"/>
    <mergeCell ref="C31:F31"/>
    <mergeCell ref="C32:F32"/>
    <mergeCell ref="C33:F33"/>
    <mergeCell ref="C41:F41"/>
    <mergeCell ref="C42:F42"/>
    <mergeCell ref="C43:F43"/>
    <mergeCell ref="C44:F44"/>
    <mergeCell ref="C45:F45"/>
    <mergeCell ref="C21:M21"/>
    <mergeCell ref="C22:F22"/>
    <mergeCell ref="G22:M22"/>
    <mergeCell ref="C23:F23"/>
    <mergeCell ref="C24:F24"/>
    <mergeCell ref="G23:M23"/>
    <mergeCell ref="G24:M24"/>
    <mergeCell ref="C16:F16"/>
    <mergeCell ref="G16:M16"/>
    <mergeCell ref="C17:F17"/>
    <mergeCell ref="C18:F18"/>
    <mergeCell ref="G17:M18"/>
    <mergeCell ref="C6:M6"/>
    <mergeCell ref="C107:M107"/>
    <mergeCell ref="C38:M38"/>
    <mergeCell ref="C7:F7"/>
    <mergeCell ref="G7:M7"/>
    <mergeCell ref="C8:F8"/>
    <mergeCell ref="C9:F9"/>
    <mergeCell ref="C11:F11"/>
    <mergeCell ref="C12:F12"/>
    <mergeCell ref="G8:M8"/>
    <mergeCell ref="G9:M9"/>
    <mergeCell ref="G10:M10"/>
    <mergeCell ref="G11:M11"/>
    <mergeCell ref="G12:M12"/>
    <mergeCell ref="C10:F10"/>
    <mergeCell ref="C15:M15"/>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8E185-4733-4FB6-B458-1F038D6ADC03}">
  <sheetPr>
    <tabColor theme="0"/>
  </sheetPr>
  <dimension ref="A1:AL429"/>
  <sheetViews>
    <sheetView showGridLines="0" zoomScale="70" zoomScaleNormal="70" workbookViewId="0"/>
  </sheetViews>
  <sheetFormatPr defaultColWidth="0" defaultRowHeight="0" customHeight="1" zeroHeight="1"/>
  <cols>
    <col min="1" max="1" width="46.7109375" style="70" customWidth="1"/>
    <col min="2" max="2" width="7.85546875" style="11" customWidth="1"/>
    <col min="3" max="6" width="20.7109375" style="11" customWidth="1"/>
    <col min="7" max="18" width="21" style="11" customWidth="1"/>
    <col min="19" max="19" width="23.42578125" style="11" bestFit="1" customWidth="1"/>
    <col min="20" max="20" width="22" style="11" bestFit="1" customWidth="1"/>
    <col min="21" max="21" width="21" style="11" bestFit="1" customWidth="1"/>
    <col min="22" max="22" width="26.42578125" style="11" bestFit="1" customWidth="1"/>
    <col min="23" max="23" width="20.7109375" style="11" customWidth="1"/>
    <col min="24" max="16384" width="0" style="11" hidden="1"/>
  </cols>
  <sheetData>
    <row r="1" spans="1:38" ht="13.5"/>
    <row r="2" spans="1:38" ht="13.5"/>
    <row r="3" spans="1:38" s="295" customFormat="1" ht="31.5">
      <c r="A3" s="294"/>
      <c r="C3" s="1201" t="s">
        <v>1428</v>
      </c>
      <c r="D3" s="1202"/>
      <c r="E3" s="1202"/>
      <c r="F3" s="1202"/>
      <c r="G3" s="1202"/>
      <c r="H3" s="1202"/>
      <c r="I3" s="1202"/>
      <c r="J3" s="1202"/>
      <c r="K3" s="1202"/>
      <c r="L3" s="1202"/>
      <c r="M3" s="1202"/>
      <c r="N3" s="1202"/>
      <c r="O3" s="1202"/>
      <c r="P3" s="1202"/>
      <c r="Q3" s="1202"/>
      <c r="R3" s="1202"/>
      <c r="S3" s="1202"/>
      <c r="T3" s="1202"/>
      <c r="U3" s="1202"/>
      <c r="V3" s="1202"/>
    </row>
    <row r="4" spans="1:38" ht="13.5"/>
    <row r="5" spans="1:38" ht="13.5"/>
    <row r="6" spans="1:38" ht="14.1" thickBot="1">
      <c r="C6" s="98"/>
      <c r="D6" s="98"/>
      <c r="E6" s="98"/>
      <c r="F6" s="98"/>
      <c r="G6" s="98"/>
      <c r="H6" s="98"/>
      <c r="I6" s="98"/>
      <c r="J6" s="98"/>
      <c r="K6" s="99"/>
      <c r="L6" s="99"/>
      <c r="M6" s="99"/>
      <c r="N6" s="99"/>
      <c r="O6" s="99"/>
      <c r="P6" s="99"/>
      <c r="Q6" s="98"/>
      <c r="R6" s="98"/>
      <c r="S6" s="98"/>
      <c r="T6" s="98"/>
      <c r="U6" s="98"/>
      <c r="V6" s="98"/>
      <c r="W6" s="98"/>
      <c r="X6" s="98"/>
      <c r="Y6" s="98"/>
      <c r="Z6" s="98"/>
      <c r="AA6" s="98"/>
      <c r="AB6" s="98"/>
      <c r="AC6" s="98"/>
      <c r="AD6" s="98"/>
      <c r="AE6" s="98"/>
      <c r="AF6" s="98"/>
      <c r="AG6" s="98"/>
      <c r="AH6" s="98"/>
      <c r="AI6" s="98"/>
      <c r="AJ6" s="98"/>
      <c r="AK6" s="98"/>
      <c r="AL6" s="98"/>
    </row>
    <row r="7" spans="1:38" ht="23.1">
      <c r="C7" s="80" t="s">
        <v>1429</v>
      </c>
      <c r="K7" s="12"/>
      <c r="L7" s="12"/>
      <c r="M7" s="12"/>
      <c r="N7" s="12"/>
      <c r="O7" s="12"/>
      <c r="P7" s="12"/>
    </row>
    <row r="8" spans="1:38" ht="13.5"/>
    <row r="9" spans="1:38" ht="13.5"/>
    <row r="10" spans="1:38" ht="15.6">
      <c r="C10" s="1240" t="s">
        <v>1430</v>
      </c>
      <c r="D10" s="1241"/>
      <c r="E10" s="1241"/>
      <c r="F10" s="1241"/>
      <c r="G10" s="1241"/>
      <c r="H10" s="1241"/>
      <c r="I10" s="1241"/>
      <c r="J10" s="1241"/>
      <c r="K10" s="1241"/>
      <c r="L10" s="1241"/>
      <c r="M10" s="1241"/>
    </row>
    <row r="11" spans="1:38" ht="12" customHeight="1">
      <c r="C11" s="1250" t="s">
        <v>1431</v>
      </c>
      <c r="D11" s="1250"/>
      <c r="E11" s="1250"/>
      <c r="F11" s="1250"/>
      <c r="G11" s="1250"/>
      <c r="H11" s="1250"/>
      <c r="I11" s="1250"/>
      <c r="J11" s="1250"/>
      <c r="K11" s="1250"/>
      <c r="L11" s="1250"/>
      <c r="M11" s="1250"/>
    </row>
    <row r="12" spans="1:38" ht="13.5">
      <c r="C12" s="1250"/>
      <c r="D12" s="1250"/>
      <c r="E12" s="1250"/>
      <c r="F12" s="1250"/>
      <c r="G12" s="1250"/>
      <c r="H12" s="1250"/>
      <c r="I12" s="1250"/>
      <c r="J12" s="1250"/>
      <c r="K12" s="1250"/>
      <c r="L12" s="1250"/>
      <c r="M12" s="1250"/>
    </row>
    <row r="13" spans="1:38" ht="13.5">
      <c r="C13" s="1250"/>
      <c r="D13" s="1250"/>
      <c r="E13" s="1250"/>
      <c r="F13" s="1250"/>
      <c r="G13" s="1250"/>
      <c r="H13" s="1250"/>
      <c r="I13" s="1250"/>
      <c r="J13" s="1250"/>
      <c r="K13" s="1250"/>
      <c r="L13" s="1250"/>
      <c r="M13" s="1250"/>
    </row>
    <row r="14" spans="1:38" ht="13.5">
      <c r="C14" s="1250"/>
      <c r="D14" s="1250"/>
      <c r="E14" s="1250"/>
      <c r="F14" s="1250"/>
      <c r="G14" s="1250"/>
      <c r="H14" s="1250"/>
      <c r="I14" s="1250"/>
      <c r="J14" s="1250"/>
      <c r="K14" s="1250"/>
      <c r="L14" s="1250"/>
      <c r="M14" s="1250"/>
    </row>
    <row r="15" spans="1:38" ht="13.5">
      <c r="C15" s="1250"/>
      <c r="D15" s="1250"/>
      <c r="E15" s="1250"/>
      <c r="F15" s="1250"/>
      <c r="G15" s="1250"/>
      <c r="H15" s="1250"/>
      <c r="I15" s="1250"/>
      <c r="J15" s="1250"/>
      <c r="K15" s="1250"/>
      <c r="L15" s="1250"/>
      <c r="M15" s="1250"/>
    </row>
    <row r="16" spans="1:38" ht="13.5"/>
    <row r="17" spans="1:13" ht="13.5"/>
    <row r="18" spans="1:13" ht="15.6">
      <c r="C18" s="1240" t="s">
        <v>1432</v>
      </c>
      <c r="D18" s="1241"/>
      <c r="E18" s="1241"/>
      <c r="F18" s="1241"/>
      <c r="G18" s="1241"/>
      <c r="H18" s="1241"/>
      <c r="I18" s="1241"/>
      <c r="J18" s="1241"/>
      <c r="K18" s="1241"/>
      <c r="L18" s="1241"/>
      <c r="M18" s="1241"/>
    </row>
    <row r="19" spans="1:13" ht="15">
      <c r="C19" s="1984" t="s">
        <v>656</v>
      </c>
      <c r="D19" s="1984"/>
      <c r="E19" s="1984"/>
      <c r="F19" s="1985"/>
      <c r="G19" s="1986" t="s">
        <v>489</v>
      </c>
      <c r="H19" s="1987"/>
      <c r="I19" s="1987"/>
      <c r="J19" s="1987"/>
      <c r="K19" s="1987"/>
      <c r="L19" s="1987"/>
      <c r="M19" s="1987"/>
    </row>
    <row r="20" spans="1:13" s="295" customFormat="1" ht="105.6" customHeight="1">
      <c r="A20" s="294"/>
      <c r="C20" s="2032" t="s">
        <v>1433</v>
      </c>
      <c r="D20" s="2032"/>
      <c r="E20" s="2032"/>
      <c r="F20" s="2033"/>
      <c r="G20" s="2034" t="s">
        <v>1434</v>
      </c>
      <c r="H20" s="2034"/>
      <c r="I20" s="2034"/>
      <c r="J20" s="2034"/>
      <c r="K20" s="2034"/>
      <c r="L20" s="2034"/>
      <c r="M20" s="2034"/>
    </row>
    <row r="21" spans="1:13" s="295" customFormat="1" ht="89.1" customHeight="1">
      <c r="A21" s="294"/>
      <c r="C21" s="2032" t="s">
        <v>1435</v>
      </c>
      <c r="D21" s="2032"/>
      <c r="E21" s="2032"/>
      <c r="F21" s="2033"/>
      <c r="G21" s="2035" t="s">
        <v>1436</v>
      </c>
      <c r="H21" s="2035"/>
      <c r="I21" s="2035"/>
      <c r="J21" s="2035"/>
      <c r="K21" s="2035"/>
      <c r="L21" s="2035"/>
      <c r="M21" s="2035"/>
    </row>
    <row r="22" spans="1:13" ht="125.1" customHeight="1">
      <c r="C22" s="2032" t="s">
        <v>1437</v>
      </c>
      <c r="D22" s="2032"/>
      <c r="E22" s="2032"/>
      <c r="F22" s="2033"/>
      <c r="G22" s="2034" t="s">
        <v>1438</v>
      </c>
      <c r="H22" s="2034"/>
      <c r="I22" s="2034"/>
      <c r="J22" s="2034"/>
      <c r="K22" s="2034"/>
      <c r="L22" s="2034"/>
      <c r="M22" s="2034"/>
    </row>
    <row r="23" spans="1:13" s="295" customFormat="1" ht="66.95" customHeight="1">
      <c r="A23" s="294"/>
      <c r="C23" s="2032" t="s">
        <v>1439</v>
      </c>
      <c r="D23" s="2032"/>
      <c r="E23" s="2032"/>
      <c r="F23" s="2033"/>
      <c r="G23" s="2035" t="s">
        <v>1440</v>
      </c>
      <c r="H23" s="2035"/>
      <c r="I23" s="2035"/>
      <c r="J23" s="2035"/>
      <c r="K23" s="2035"/>
      <c r="L23" s="2035"/>
      <c r="M23" s="2035"/>
    </row>
    <row r="24" spans="1:13" ht="13.5"/>
    <row r="25" spans="1:13" ht="13.5"/>
    <row r="26" spans="1:13" ht="15.6" customHeight="1">
      <c r="C26" s="1240" t="s">
        <v>1441</v>
      </c>
      <c r="D26" s="1241"/>
      <c r="E26" s="1241"/>
      <c r="F26" s="1241"/>
      <c r="G26" s="1241"/>
      <c r="H26" s="1241"/>
      <c r="I26" s="1241"/>
      <c r="J26" s="1241"/>
      <c r="K26" s="1241"/>
      <c r="L26" s="1241"/>
      <c r="M26" s="1241"/>
    </row>
    <row r="27" spans="1:13" ht="15" customHeight="1">
      <c r="C27" s="1250" t="s">
        <v>1442</v>
      </c>
      <c r="D27" s="1250"/>
      <c r="E27" s="1250"/>
      <c r="F27" s="1250"/>
      <c r="G27" s="1250"/>
      <c r="H27" s="1250"/>
      <c r="I27" s="1250"/>
      <c r="J27" s="1250"/>
      <c r="K27" s="1250"/>
      <c r="L27" s="1250"/>
      <c r="M27" s="1250"/>
    </row>
    <row r="28" spans="1:13" ht="13.5">
      <c r="C28" s="1250"/>
      <c r="D28" s="1250"/>
      <c r="E28" s="1250"/>
      <c r="F28" s="1250"/>
      <c r="G28" s="1250"/>
      <c r="H28" s="1250"/>
      <c r="I28" s="1250"/>
      <c r="J28" s="1250"/>
      <c r="K28" s="1250"/>
      <c r="L28" s="1250"/>
      <c r="M28" s="1250"/>
    </row>
    <row r="29" spans="1:13" ht="13.5">
      <c r="C29" s="1250"/>
      <c r="D29" s="1250"/>
      <c r="E29" s="1250"/>
      <c r="F29" s="1250"/>
      <c r="G29" s="1250"/>
      <c r="H29" s="1250"/>
      <c r="I29" s="1250"/>
      <c r="J29" s="1250"/>
      <c r="K29" s="1250"/>
      <c r="L29" s="1250"/>
      <c r="M29" s="1250"/>
    </row>
    <row r="30" spans="1:13" ht="13.5">
      <c r="C30" s="1250"/>
      <c r="D30" s="1250"/>
      <c r="E30" s="1250"/>
      <c r="F30" s="1250"/>
      <c r="G30" s="1250"/>
      <c r="H30" s="1250"/>
      <c r="I30" s="1250"/>
      <c r="J30" s="1250"/>
      <c r="K30" s="1250"/>
      <c r="L30" s="1250"/>
      <c r="M30" s="1250"/>
    </row>
    <row r="31" spans="1:13" ht="13.5">
      <c r="C31" s="1250"/>
      <c r="D31" s="1250"/>
      <c r="E31" s="1250"/>
      <c r="F31" s="1250"/>
      <c r="G31" s="1250"/>
      <c r="H31" s="1250"/>
      <c r="I31" s="1250"/>
      <c r="J31" s="1250"/>
      <c r="K31" s="1250"/>
      <c r="L31" s="1250"/>
      <c r="M31" s="1250"/>
    </row>
    <row r="32" spans="1:13" ht="13.5">
      <c r="C32" s="1250"/>
      <c r="D32" s="1250"/>
      <c r="E32" s="1250"/>
      <c r="F32" s="1250"/>
      <c r="G32" s="1250"/>
      <c r="H32" s="1250"/>
      <c r="I32" s="1250"/>
      <c r="J32" s="1250"/>
      <c r="K32" s="1250"/>
      <c r="L32" s="1250"/>
      <c r="M32" s="1250"/>
    </row>
    <row r="33" spans="3:13" ht="1.5" customHeight="1">
      <c r="C33" s="1250"/>
      <c r="D33" s="1250"/>
      <c r="E33" s="1250"/>
      <c r="F33" s="1250"/>
      <c r="G33" s="1250"/>
      <c r="H33" s="1250"/>
      <c r="I33" s="1250"/>
      <c r="J33" s="1250"/>
      <c r="K33" s="1250"/>
      <c r="L33" s="1250"/>
      <c r="M33" s="1250"/>
    </row>
    <row r="34" spans="3:13" ht="0.6" customHeight="1">
      <c r="C34" s="1250"/>
      <c r="D34" s="1250"/>
      <c r="E34" s="1250"/>
      <c r="F34" s="1250"/>
      <c r="G34" s="1250"/>
      <c r="H34" s="1250"/>
      <c r="I34" s="1250"/>
      <c r="J34" s="1250"/>
      <c r="K34" s="1250"/>
      <c r="L34" s="1250"/>
      <c r="M34" s="1250"/>
    </row>
    <row r="35" spans="3:13" ht="13.5">
      <c r="C35" s="1250"/>
      <c r="D35" s="1250"/>
      <c r="E35" s="1250"/>
      <c r="F35" s="1250"/>
      <c r="G35" s="1250"/>
      <c r="H35" s="1250"/>
      <c r="I35" s="1250"/>
      <c r="J35" s="1250"/>
      <c r="K35" s="1250"/>
      <c r="L35" s="1250"/>
      <c r="M35" s="1250"/>
    </row>
    <row r="36" spans="3:13" ht="13.5">
      <c r="C36" s="1250"/>
      <c r="D36" s="1250"/>
      <c r="E36" s="1250"/>
      <c r="F36" s="1250"/>
      <c r="G36" s="1250"/>
      <c r="H36" s="1250"/>
      <c r="I36" s="1250"/>
      <c r="J36" s="1250"/>
      <c r="K36" s="1250"/>
      <c r="L36" s="1250"/>
      <c r="M36" s="1250"/>
    </row>
    <row r="37" spans="3:13" ht="13.5">
      <c r="C37" s="1250"/>
      <c r="D37" s="1250"/>
      <c r="E37" s="1250"/>
      <c r="F37" s="1250"/>
      <c r="G37" s="1250"/>
      <c r="H37" s="1250"/>
      <c r="I37" s="1250"/>
      <c r="J37" s="1250"/>
      <c r="K37" s="1250"/>
      <c r="L37" s="1250"/>
      <c r="M37" s="1250"/>
    </row>
    <row r="38" spans="3:13" ht="13.5">
      <c r="C38" s="1250"/>
      <c r="D38" s="1250"/>
      <c r="E38" s="1250"/>
      <c r="F38" s="1250"/>
      <c r="G38" s="1250"/>
      <c r="H38" s="1250"/>
      <c r="I38" s="1250"/>
      <c r="J38" s="1250"/>
      <c r="K38" s="1250"/>
      <c r="L38" s="1250"/>
      <c r="M38" s="1250"/>
    </row>
    <row r="39" spans="3:13" ht="13.5">
      <c r="C39" s="1250"/>
      <c r="D39" s="1250"/>
      <c r="E39" s="1250"/>
      <c r="F39" s="1250"/>
      <c r="G39" s="1250"/>
      <c r="H39" s="1250"/>
      <c r="I39" s="1250"/>
      <c r="J39" s="1250"/>
      <c r="K39" s="1250"/>
      <c r="L39" s="1250"/>
      <c r="M39" s="1250"/>
    </row>
    <row r="40" spans="3:13" ht="13.5">
      <c r="C40" s="1250"/>
      <c r="D40" s="1250"/>
      <c r="E40" s="1250"/>
      <c r="F40" s="1250"/>
      <c r="G40" s="1250"/>
      <c r="H40" s="1250"/>
      <c r="I40" s="1250"/>
      <c r="J40" s="1250"/>
      <c r="K40" s="1250"/>
      <c r="L40" s="1250"/>
      <c r="M40" s="1250"/>
    </row>
    <row r="41" spans="3:13" ht="13.5"/>
    <row r="42" spans="3:13" ht="15">
      <c r="C42" s="343"/>
      <c r="D42" s="343"/>
      <c r="E42" s="343"/>
      <c r="F42" s="343"/>
      <c r="G42" s="326">
        <v>2023</v>
      </c>
      <c r="H42" s="326">
        <v>2024</v>
      </c>
      <c r="I42" s="326">
        <v>2025</v>
      </c>
    </row>
    <row r="43" spans="3:13" ht="15">
      <c r="C43" s="2037" t="s">
        <v>1443</v>
      </c>
      <c r="D43" s="2038"/>
      <c r="E43" s="2038"/>
      <c r="F43" s="2039"/>
      <c r="G43" s="28">
        <v>0</v>
      </c>
      <c r="H43" s="330">
        <v>0</v>
      </c>
      <c r="I43" s="340">
        <v>0</v>
      </c>
    </row>
    <row r="44" spans="3:13" ht="15">
      <c r="C44" s="2037" t="s">
        <v>1444</v>
      </c>
      <c r="D44" s="2038"/>
      <c r="E44" s="2038"/>
      <c r="F44" s="2039"/>
      <c r="G44" s="25">
        <v>0</v>
      </c>
      <c r="H44" s="342">
        <v>0</v>
      </c>
      <c r="I44" s="341">
        <v>0</v>
      </c>
    </row>
    <row r="45" spans="3:13" ht="13.5"/>
    <row r="46" spans="3:13" ht="13.5"/>
    <row r="47" spans="3:13" ht="15.6" customHeight="1">
      <c r="C47" s="1240" t="s">
        <v>1445</v>
      </c>
      <c r="D47" s="1241"/>
      <c r="E47" s="1241"/>
      <c r="F47" s="1241"/>
      <c r="G47" s="1241"/>
      <c r="H47" s="1241"/>
      <c r="I47" s="1241"/>
      <c r="J47" s="1241"/>
      <c r="K47" s="1241"/>
      <c r="L47" s="1241"/>
      <c r="M47" s="1241"/>
    </row>
    <row r="48" spans="3:13" ht="15" customHeight="1">
      <c r="C48" s="1388" t="s">
        <v>1446</v>
      </c>
      <c r="D48" s="1388"/>
      <c r="E48" s="1388"/>
      <c r="F48" s="1388"/>
      <c r="G48" s="1388"/>
      <c r="H48" s="1388"/>
      <c r="I48" s="1388"/>
      <c r="J48" s="1388"/>
      <c r="K48" s="1388"/>
      <c r="L48" s="1388"/>
      <c r="M48" s="1388"/>
    </row>
    <row r="49" spans="3:38" ht="13.5">
      <c r="C49" s="1388"/>
      <c r="D49" s="1388"/>
      <c r="E49" s="1388"/>
      <c r="F49" s="1388"/>
      <c r="G49" s="1388"/>
      <c r="H49" s="1388"/>
      <c r="I49" s="1388"/>
      <c r="J49" s="1388"/>
      <c r="K49" s="1388"/>
      <c r="L49" s="1388"/>
      <c r="M49" s="1388"/>
    </row>
    <row r="50" spans="3:38" ht="13.5">
      <c r="C50" s="1388"/>
      <c r="D50" s="1388"/>
      <c r="E50" s="1388"/>
      <c r="F50" s="1388"/>
      <c r="G50" s="1388"/>
      <c r="H50" s="1388"/>
      <c r="I50" s="1388"/>
      <c r="J50" s="1388"/>
      <c r="K50" s="1388"/>
      <c r="L50" s="1388"/>
      <c r="M50" s="1388"/>
    </row>
    <row r="51" spans="3:38" ht="13.5">
      <c r="C51" s="1388"/>
      <c r="D51" s="1388"/>
      <c r="E51" s="1388"/>
      <c r="F51" s="1388"/>
      <c r="G51" s="1388"/>
      <c r="H51" s="1388"/>
      <c r="I51" s="1388"/>
      <c r="J51" s="1388"/>
      <c r="K51" s="1388"/>
      <c r="L51" s="1388"/>
      <c r="M51" s="1388"/>
    </row>
    <row r="52" spans="3:38" ht="13.5">
      <c r="C52" s="1388"/>
      <c r="D52" s="1388"/>
      <c r="E52" s="1388"/>
      <c r="F52" s="1388"/>
      <c r="G52" s="1388"/>
      <c r="H52" s="1388"/>
      <c r="I52" s="1388"/>
      <c r="J52" s="1388"/>
      <c r="K52" s="1388"/>
      <c r="L52" s="1388"/>
      <c r="M52" s="1388"/>
    </row>
    <row r="53" spans="3:38" ht="13.5">
      <c r="C53" s="1388"/>
      <c r="D53" s="1388"/>
      <c r="E53" s="1388"/>
      <c r="F53" s="1388"/>
      <c r="G53" s="1388"/>
      <c r="H53" s="1388"/>
      <c r="I53" s="1388"/>
      <c r="J53" s="1388"/>
      <c r="K53" s="1388"/>
      <c r="L53" s="1388"/>
      <c r="M53" s="1388"/>
    </row>
    <row r="54" spans="3:38" ht="13.5">
      <c r="C54" s="1388"/>
      <c r="D54" s="1388"/>
      <c r="E54" s="1388"/>
      <c r="F54" s="1388"/>
      <c r="G54" s="1388"/>
      <c r="H54" s="1388"/>
      <c r="I54" s="1388"/>
      <c r="J54" s="1388"/>
      <c r="K54" s="1388"/>
      <c r="L54" s="1388"/>
      <c r="M54" s="1388"/>
    </row>
    <row r="55" spans="3:38" ht="13.5">
      <c r="C55" s="1388"/>
      <c r="D55" s="1388"/>
      <c r="E55" s="1388"/>
      <c r="F55" s="1388"/>
      <c r="G55" s="1388"/>
      <c r="H55" s="1388"/>
      <c r="I55" s="1388"/>
      <c r="J55" s="1388"/>
      <c r="K55" s="1388"/>
      <c r="L55" s="1388"/>
      <c r="M55" s="1388"/>
    </row>
    <row r="56" spans="3:38" ht="13.5">
      <c r="C56" s="1388"/>
      <c r="D56" s="1388"/>
      <c r="E56" s="1388"/>
      <c r="F56" s="1388"/>
      <c r="G56" s="1388"/>
      <c r="H56" s="1388"/>
      <c r="I56" s="1388"/>
      <c r="J56" s="1388"/>
      <c r="K56" s="1388"/>
      <c r="L56" s="1388"/>
      <c r="M56" s="1388"/>
    </row>
    <row r="57" spans="3:38" ht="13.5">
      <c r="C57" s="1388"/>
      <c r="D57" s="1388"/>
      <c r="E57" s="1388"/>
      <c r="F57" s="1388"/>
      <c r="G57" s="1388"/>
      <c r="H57" s="1388"/>
      <c r="I57" s="1388"/>
      <c r="J57" s="1388"/>
      <c r="K57" s="1388"/>
      <c r="L57" s="1388"/>
      <c r="M57" s="1388"/>
    </row>
    <row r="58" spans="3:38" ht="13.5"/>
    <row r="59" spans="3:38" ht="13.5"/>
    <row r="60" spans="3:38" ht="14.1" thickBot="1">
      <c r="C60" s="98"/>
      <c r="D60" s="98"/>
      <c r="E60" s="98"/>
      <c r="F60" s="98"/>
      <c r="G60" s="98"/>
      <c r="H60" s="98"/>
      <c r="I60" s="98"/>
      <c r="J60" s="98"/>
      <c r="K60" s="99"/>
      <c r="L60" s="99"/>
      <c r="M60" s="99"/>
      <c r="N60" s="99"/>
      <c r="O60" s="99"/>
      <c r="P60" s="99"/>
      <c r="Q60" s="98"/>
      <c r="R60" s="98"/>
      <c r="S60" s="98"/>
      <c r="T60" s="98"/>
      <c r="U60" s="98"/>
      <c r="V60" s="98"/>
      <c r="W60" s="98"/>
      <c r="X60" s="98"/>
      <c r="Y60" s="98"/>
      <c r="Z60" s="98"/>
      <c r="AA60" s="98"/>
      <c r="AB60" s="98"/>
      <c r="AC60" s="98"/>
      <c r="AD60" s="98"/>
      <c r="AE60" s="98"/>
      <c r="AF60" s="98"/>
      <c r="AG60" s="98"/>
      <c r="AH60" s="98"/>
      <c r="AI60" s="98"/>
      <c r="AJ60" s="98"/>
      <c r="AK60" s="98"/>
      <c r="AL60" s="98"/>
    </row>
    <row r="61" spans="3:38" ht="23.1">
      <c r="C61" s="80" t="s">
        <v>1447</v>
      </c>
      <c r="K61" s="12"/>
      <c r="L61" s="12"/>
      <c r="M61" s="12"/>
      <c r="N61" s="12"/>
      <c r="O61" s="12"/>
      <c r="P61" s="12"/>
    </row>
    <row r="62" spans="3:38" ht="13.5"/>
    <row r="63" spans="3:38" ht="13.5"/>
    <row r="64" spans="3:38" ht="15.6" customHeight="1">
      <c r="C64" s="2041" t="s">
        <v>1448</v>
      </c>
      <c r="D64" s="2042"/>
      <c r="E64" s="2042"/>
      <c r="F64" s="2042"/>
      <c r="G64" s="2042"/>
      <c r="H64" s="2042"/>
      <c r="I64" s="2042"/>
      <c r="J64" s="2042"/>
      <c r="K64" s="2042"/>
      <c r="L64" s="2042"/>
      <c r="M64" s="2042"/>
    </row>
    <row r="65" spans="3:22" ht="15">
      <c r="C65" s="2049" t="s">
        <v>1449</v>
      </c>
      <c r="D65" s="2050"/>
      <c r="E65" s="2050"/>
      <c r="F65" s="2050"/>
      <c r="G65" s="2050"/>
      <c r="H65" s="2050"/>
      <c r="I65" s="2050"/>
      <c r="J65" s="2050"/>
      <c r="K65" s="2050"/>
      <c r="L65" s="2050"/>
      <c r="M65" s="2050"/>
      <c r="N65" s="2050"/>
      <c r="O65" s="2050"/>
      <c r="P65" s="2050"/>
      <c r="Q65" s="2050"/>
      <c r="R65" s="2050"/>
      <c r="S65" s="2050"/>
      <c r="T65" s="2050"/>
      <c r="U65" s="2050"/>
      <c r="V65" s="2050"/>
    </row>
    <row r="66" spans="3:22" ht="15">
      <c r="C66" s="2040" t="s">
        <v>296</v>
      </c>
      <c r="D66" s="1418"/>
      <c r="E66" s="1418"/>
      <c r="F66" s="1418"/>
      <c r="G66" s="1445">
        <v>2022</v>
      </c>
      <c r="H66" s="1445"/>
      <c r="I66" s="1445"/>
      <c r="J66" s="1445"/>
      <c r="K66" s="1445">
        <v>2023</v>
      </c>
      <c r="L66" s="1445"/>
      <c r="M66" s="1445"/>
      <c r="N66" s="1445"/>
      <c r="O66" s="1445">
        <v>2024</v>
      </c>
      <c r="P66" s="1445"/>
      <c r="Q66" s="1445"/>
      <c r="R66" s="1445"/>
      <c r="S66" s="1445">
        <v>2025</v>
      </c>
      <c r="T66" s="1445"/>
      <c r="U66" s="1445"/>
      <c r="V66" s="1445"/>
    </row>
    <row r="67" spans="3:22" ht="15">
      <c r="C67" s="2040" t="s">
        <v>296</v>
      </c>
      <c r="D67" s="1418"/>
      <c r="E67" s="1418"/>
      <c r="F67" s="1418"/>
      <c r="G67" s="303" t="s">
        <v>1450</v>
      </c>
      <c r="H67" s="303" t="s">
        <v>1451</v>
      </c>
      <c r="I67" s="303" t="s">
        <v>1452</v>
      </c>
      <c r="J67" s="303" t="s">
        <v>299</v>
      </c>
      <c r="K67" s="303" t="s">
        <v>1450</v>
      </c>
      <c r="L67" s="303" t="s">
        <v>1451</v>
      </c>
      <c r="M67" s="303" t="s">
        <v>1452</v>
      </c>
      <c r="N67" s="303" t="s">
        <v>299</v>
      </c>
      <c r="O67" s="303" t="s">
        <v>1450</v>
      </c>
      <c r="P67" s="303" t="s">
        <v>1451</v>
      </c>
      <c r="Q67" s="303" t="s">
        <v>1452</v>
      </c>
      <c r="R67" s="303" t="s">
        <v>299</v>
      </c>
      <c r="S67" s="303" t="s">
        <v>1450</v>
      </c>
      <c r="T67" s="303" t="s">
        <v>1451</v>
      </c>
      <c r="U67" s="303" t="s">
        <v>1452</v>
      </c>
      <c r="V67" s="303" t="s">
        <v>299</v>
      </c>
    </row>
    <row r="68" spans="3:22" ht="15" customHeight="1">
      <c r="C68" s="2036" t="s">
        <v>1453</v>
      </c>
      <c r="D68" s="1627"/>
      <c r="E68" s="1627"/>
      <c r="F68" s="1628"/>
      <c r="G68" s="844">
        <v>233661</v>
      </c>
      <c r="H68" s="845">
        <v>30643</v>
      </c>
      <c r="I68" s="845">
        <v>3007</v>
      </c>
      <c r="J68" s="846">
        <v>267311</v>
      </c>
      <c r="K68" s="847">
        <v>237811</v>
      </c>
      <c r="L68" s="848">
        <v>22553</v>
      </c>
      <c r="M68" s="848">
        <v>2926</v>
      </c>
      <c r="N68" s="849">
        <v>263290</v>
      </c>
      <c r="O68" s="850">
        <v>303071</v>
      </c>
      <c r="P68" s="845">
        <v>18269</v>
      </c>
      <c r="Q68" s="845">
        <v>837</v>
      </c>
      <c r="R68" s="851">
        <f>O68+P68+Q68</f>
        <v>322177</v>
      </c>
      <c r="S68" s="847">
        <v>142050.62</v>
      </c>
      <c r="T68" s="848">
        <v>33049.031999999999</v>
      </c>
      <c r="U68" s="848">
        <v>2320.7249999999999</v>
      </c>
      <c r="V68" s="1090">
        <f>SUM(S68:U68)</f>
        <v>177420.37700000001</v>
      </c>
    </row>
    <row r="69" spans="3:22" ht="15">
      <c r="C69" s="2053" t="s">
        <v>1454</v>
      </c>
      <c r="D69" s="1646"/>
      <c r="E69" s="1646"/>
      <c r="F69" s="1647"/>
      <c r="G69" s="852">
        <v>15862</v>
      </c>
      <c r="H69" s="853">
        <v>6032</v>
      </c>
      <c r="I69" s="853">
        <v>0</v>
      </c>
      <c r="J69" s="854">
        <v>21894</v>
      </c>
      <c r="K69" s="855">
        <v>48221</v>
      </c>
      <c r="L69" s="856">
        <v>1482</v>
      </c>
      <c r="M69" s="856">
        <v>0</v>
      </c>
      <c r="N69" s="857">
        <v>49704</v>
      </c>
      <c r="O69" s="858">
        <v>40121</v>
      </c>
      <c r="P69" s="853">
        <v>3568</v>
      </c>
      <c r="Q69" s="853">
        <v>0</v>
      </c>
      <c r="R69" s="859">
        <f t="shared" ref="R69:R70" si="0">O69+P69+Q69</f>
        <v>43689</v>
      </c>
      <c r="S69" s="855">
        <v>95535.945999999996</v>
      </c>
      <c r="T69" s="856">
        <v>2068.1660000000002</v>
      </c>
      <c r="U69" s="856">
        <v>0</v>
      </c>
      <c r="V69" s="1090">
        <f>SUM(S69:U69)</f>
        <v>97604.111999999994</v>
      </c>
    </row>
    <row r="70" spans="3:22" ht="15">
      <c r="C70" s="2036" t="s">
        <v>1455</v>
      </c>
      <c r="D70" s="1627"/>
      <c r="E70" s="1627"/>
      <c r="F70" s="1628"/>
      <c r="G70" s="860">
        <v>27755</v>
      </c>
      <c r="H70" s="861">
        <v>0</v>
      </c>
      <c r="I70" s="861">
        <v>0</v>
      </c>
      <c r="J70" s="862">
        <v>27755</v>
      </c>
      <c r="K70" s="863">
        <v>38409</v>
      </c>
      <c r="L70" s="864">
        <v>0</v>
      </c>
      <c r="M70" s="864">
        <v>0</v>
      </c>
      <c r="N70" s="865">
        <v>38409</v>
      </c>
      <c r="O70" s="866">
        <v>24271</v>
      </c>
      <c r="P70" s="861">
        <v>1266</v>
      </c>
      <c r="Q70" s="861">
        <v>0</v>
      </c>
      <c r="R70" s="867">
        <f t="shared" si="0"/>
        <v>25537</v>
      </c>
      <c r="S70" s="863">
        <v>39398.648000000001</v>
      </c>
      <c r="T70" s="864">
        <v>1214.712</v>
      </c>
      <c r="U70" s="864">
        <v>0</v>
      </c>
      <c r="V70" s="1090">
        <f>SUM(S70:U70)</f>
        <v>40613.360000000001</v>
      </c>
    </row>
    <row r="71" spans="3:22" ht="56.25" customHeight="1">
      <c r="C71" s="1293" t="s">
        <v>1456</v>
      </c>
      <c r="D71" s="2051"/>
      <c r="E71" s="2051"/>
      <c r="F71" s="2051"/>
      <c r="G71" s="2051"/>
      <c r="H71" s="2051"/>
      <c r="I71" s="2051"/>
      <c r="J71" s="2051"/>
      <c r="K71" s="2051"/>
      <c r="L71" s="2051"/>
      <c r="M71" s="2051"/>
    </row>
    <row r="72" spans="3:22" ht="13.5"/>
    <row r="73" spans="3:22" ht="13.5"/>
    <row r="74" spans="3:22" ht="15.6">
      <c r="C74" s="2043" t="s">
        <v>1457</v>
      </c>
      <c r="D74" s="2044"/>
      <c r="E74" s="2044"/>
      <c r="F74" s="2044"/>
      <c r="G74" s="2044"/>
      <c r="H74" s="2044"/>
      <c r="I74" s="2044"/>
      <c r="J74" s="2044"/>
      <c r="K74" s="2044"/>
      <c r="L74" s="2044"/>
      <c r="M74" s="2044"/>
    </row>
    <row r="75" spans="3:22" ht="15">
      <c r="C75" s="2052" t="s">
        <v>296</v>
      </c>
      <c r="D75" s="1499"/>
      <c r="E75" s="1499"/>
      <c r="F75" s="1499"/>
      <c r="G75" s="344">
        <v>2022</v>
      </c>
      <c r="H75" s="344">
        <v>2023</v>
      </c>
      <c r="I75" s="344">
        <v>2024</v>
      </c>
      <c r="J75" s="344">
        <v>2025</v>
      </c>
    </row>
    <row r="76" spans="3:22" ht="30">
      <c r="C76" s="2036" t="s">
        <v>1458</v>
      </c>
      <c r="D76" s="1627"/>
      <c r="E76" s="1627"/>
      <c r="F76" s="1628"/>
      <c r="G76" s="54" t="s">
        <v>1459</v>
      </c>
      <c r="H76" s="346" t="s">
        <v>1460</v>
      </c>
      <c r="I76" s="28">
        <v>73</v>
      </c>
      <c r="J76" s="348">
        <v>67</v>
      </c>
    </row>
    <row r="77" spans="3:22" ht="15">
      <c r="C77" s="2036" t="s">
        <v>1461</v>
      </c>
      <c r="D77" s="1627"/>
      <c r="E77" s="1627"/>
      <c r="F77" s="1628"/>
      <c r="G77" s="345">
        <v>20</v>
      </c>
      <c r="H77" s="347">
        <v>27</v>
      </c>
      <c r="I77" s="345">
        <v>43</v>
      </c>
      <c r="J77" s="349">
        <v>63</v>
      </c>
    </row>
    <row r="78" spans="3:22" ht="15">
      <c r="C78" s="2036" t="s">
        <v>1462</v>
      </c>
      <c r="D78" s="1627"/>
      <c r="E78" s="1627"/>
      <c r="F78" s="1628"/>
      <c r="G78" s="345">
        <v>39</v>
      </c>
      <c r="H78" s="347">
        <v>59</v>
      </c>
      <c r="I78" s="345">
        <v>30</v>
      </c>
      <c r="J78" s="349">
        <v>4</v>
      </c>
    </row>
    <row r="79" spans="3:22" ht="34.5" customHeight="1">
      <c r="C79" s="1901" t="s">
        <v>1463</v>
      </c>
      <c r="D79" s="1901"/>
      <c r="E79" s="1901"/>
      <c r="F79" s="1901"/>
      <c r="G79" s="1901"/>
      <c r="H79" s="1901"/>
      <c r="I79" s="1901"/>
      <c r="J79" s="1901"/>
      <c r="K79" s="1901"/>
      <c r="L79" s="1901"/>
      <c r="M79" s="1901"/>
    </row>
    <row r="80" spans="3:22" ht="13.5"/>
    <row r="81" spans="1:13" ht="13.5"/>
    <row r="82" spans="1:13" ht="15.6" customHeight="1">
      <c r="C82" s="2043" t="s">
        <v>1464</v>
      </c>
      <c r="D82" s="2044"/>
      <c r="E82" s="2044"/>
      <c r="F82" s="2044"/>
      <c r="G82" s="2044"/>
      <c r="H82" s="2044"/>
      <c r="I82" s="2044"/>
      <c r="J82" s="2044"/>
      <c r="K82" s="2044"/>
      <c r="L82" s="2044"/>
      <c r="M82" s="2044"/>
    </row>
    <row r="83" spans="1:13" ht="15">
      <c r="C83" s="2047" t="s">
        <v>296</v>
      </c>
      <c r="D83" s="2048"/>
      <c r="E83" s="2048"/>
      <c r="F83" s="2048"/>
      <c r="G83" s="351">
        <v>2022</v>
      </c>
      <c r="H83" s="351">
        <v>2023</v>
      </c>
      <c r="I83" s="351">
        <v>2024</v>
      </c>
      <c r="J83" s="351">
        <v>2025</v>
      </c>
    </row>
    <row r="84" spans="1:13" ht="15">
      <c r="C84" s="2036" t="s">
        <v>1465</v>
      </c>
      <c r="D84" s="1627"/>
      <c r="E84" s="1627"/>
      <c r="F84" s="1628"/>
      <c r="G84" s="966">
        <v>6.2</v>
      </c>
      <c r="H84" s="967">
        <v>5.9</v>
      </c>
      <c r="I84" s="968">
        <v>4.63</v>
      </c>
      <c r="J84" s="969">
        <v>5.3</v>
      </c>
    </row>
    <row r="85" spans="1:13" ht="38.25" customHeight="1">
      <c r="C85" s="2045" t="s">
        <v>1466</v>
      </c>
      <c r="D85" s="1699"/>
      <c r="E85" s="1699"/>
      <c r="F85" s="2046"/>
      <c r="G85" s="352">
        <v>0.108</v>
      </c>
      <c r="H85" s="354">
        <v>9.4E-2</v>
      </c>
      <c r="I85" s="355">
        <v>0.10299999999999999</v>
      </c>
      <c r="J85" s="353">
        <v>0.08</v>
      </c>
    </row>
    <row r="86" spans="1:13" ht="13.5"/>
    <row r="87" spans="1:13" ht="13.5"/>
    <row r="88" spans="1:13" ht="13.5"/>
    <row r="89" spans="1:13" ht="13.5"/>
    <row r="90" spans="1:13" ht="13.5" hidden="1">
      <c r="A90" s="11"/>
    </row>
    <row r="91" spans="1:13" ht="13.5" hidden="1">
      <c r="A91" s="11"/>
    </row>
    <row r="92" spans="1:13" ht="13.5" hidden="1">
      <c r="A92" s="11"/>
    </row>
    <row r="93" spans="1:13" ht="13.5" hidden="1">
      <c r="A93" s="11"/>
    </row>
    <row r="94" spans="1:13" ht="13.5" hidden="1">
      <c r="A94" s="11"/>
    </row>
    <row r="95" spans="1:13" ht="13.5" hidden="1">
      <c r="A95" s="11"/>
    </row>
    <row r="96" spans="1:13" ht="13.5" hidden="1">
      <c r="A96" s="11"/>
    </row>
    <row r="97" spans="1:1" ht="13.5" hidden="1">
      <c r="A97" s="11"/>
    </row>
    <row r="98" spans="1:1" ht="13.5" hidden="1">
      <c r="A98" s="11"/>
    </row>
    <row r="99" spans="1:1" ht="13.5" hidden="1">
      <c r="A99" s="11"/>
    </row>
    <row r="100" spans="1:1" ht="13.5" hidden="1">
      <c r="A100" s="11"/>
    </row>
    <row r="101" spans="1:1" ht="13.5" hidden="1">
      <c r="A101" s="11"/>
    </row>
    <row r="102" spans="1:1" ht="13.5" hidden="1">
      <c r="A102" s="11"/>
    </row>
    <row r="103" spans="1:1" ht="13.5" hidden="1">
      <c r="A103" s="11"/>
    </row>
    <row r="104" spans="1:1" ht="13.5" hidden="1">
      <c r="A104" s="11"/>
    </row>
    <row r="105" spans="1:1" ht="13.5" hidden="1">
      <c r="A105" s="11"/>
    </row>
    <row r="106" spans="1:1" ht="13.5" hidden="1">
      <c r="A106" s="11"/>
    </row>
    <row r="107" spans="1:1" ht="13.5" hidden="1">
      <c r="A107" s="11"/>
    </row>
    <row r="108" spans="1:1" ht="13.5" hidden="1">
      <c r="A108" s="11"/>
    </row>
    <row r="109" spans="1:1" ht="13.5" hidden="1">
      <c r="A109" s="11"/>
    </row>
    <row r="110" spans="1:1" ht="13.5" hidden="1">
      <c r="A110" s="11"/>
    </row>
    <row r="111" spans="1:1" ht="13.5" hidden="1">
      <c r="A111" s="11"/>
    </row>
    <row r="112" spans="1:1" ht="13.5" hidden="1">
      <c r="A112" s="11"/>
    </row>
    <row r="113" spans="1:1" ht="13.5" hidden="1">
      <c r="A113" s="11"/>
    </row>
    <row r="114" spans="1:1" ht="13.5" hidden="1">
      <c r="A114" s="11"/>
    </row>
    <row r="115" spans="1:1" ht="13.5" hidden="1">
      <c r="A115" s="11"/>
    </row>
    <row r="116" spans="1:1" ht="13.5" hidden="1">
      <c r="A116" s="11"/>
    </row>
    <row r="117" spans="1:1" ht="13.5" hidden="1">
      <c r="A117" s="11"/>
    </row>
    <row r="118" spans="1:1" ht="13.5" hidden="1">
      <c r="A118" s="11"/>
    </row>
    <row r="119" spans="1:1" ht="13.5" hidden="1">
      <c r="A119" s="11"/>
    </row>
    <row r="120" spans="1:1" ht="13.5" hidden="1">
      <c r="A120" s="11"/>
    </row>
    <row r="121" spans="1:1" ht="13.5" hidden="1">
      <c r="A121" s="11"/>
    </row>
    <row r="122" spans="1:1" ht="13.5" hidden="1">
      <c r="A122" s="11"/>
    </row>
    <row r="123" spans="1:1" ht="13.5" hidden="1">
      <c r="A123" s="11"/>
    </row>
    <row r="124" spans="1:1" ht="13.5" hidden="1">
      <c r="A124" s="11"/>
    </row>
    <row r="125" spans="1:1" ht="13.5" hidden="1">
      <c r="A125" s="11"/>
    </row>
    <row r="126" spans="1:1" ht="13.5" hidden="1">
      <c r="A126" s="11"/>
    </row>
    <row r="127" spans="1:1" ht="13.5" hidden="1">
      <c r="A127" s="11"/>
    </row>
    <row r="128" spans="1:1" ht="13.5" hidden="1">
      <c r="A128" s="11"/>
    </row>
    <row r="129" spans="1:1" ht="13.5" hidden="1">
      <c r="A129" s="11"/>
    </row>
    <row r="130" spans="1:1" ht="13.5" hidden="1">
      <c r="A130" s="11"/>
    </row>
    <row r="131" spans="1:1" ht="13.5" hidden="1">
      <c r="A131" s="11"/>
    </row>
    <row r="132" spans="1:1" ht="13.5" hidden="1">
      <c r="A132" s="11"/>
    </row>
    <row r="133" spans="1:1" ht="13.5" hidden="1">
      <c r="A133" s="11"/>
    </row>
    <row r="134" spans="1:1" ht="13.5" hidden="1">
      <c r="A134" s="11"/>
    </row>
    <row r="135" spans="1:1" ht="13.5" hidden="1">
      <c r="A135" s="11"/>
    </row>
    <row r="136" spans="1:1" ht="13.5" hidden="1">
      <c r="A136" s="11"/>
    </row>
    <row r="137" spans="1:1" ht="13.5" hidden="1">
      <c r="A137" s="11"/>
    </row>
    <row r="138" spans="1:1" ht="13.5" hidden="1">
      <c r="A138" s="11"/>
    </row>
    <row r="139" spans="1:1" ht="13.5" hidden="1">
      <c r="A139" s="11"/>
    </row>
    <row r="140" spans="1:1" ht="13.5" hidden="1">
      <c r="A140" s="11"/>
    </row>
    <row r="141" spans="1:1" ht="13.5" hidden="1">
      <c r="A141" s="11"/>
    </row>
    <row r="142" spans="1:1" ht="13.5" hidden="1">
      <c r="A142" s="11"/>
    </row>
    <row r="143" spans="1:1" ht="13.5" hidden="1">
      <c r="A143" s="11"/>
    </row>
    <row r="144" spans="1:1" ht="13.5" hidden="1">
      <c r="A144" s="11"/>
    </row>
    <row r="145" spans="1:1" ht="13.5" hidden="1">
      <c r="A145" s="11"/>
    </row>
    <row r="146" spans="1:1" ht="13.5" hidden="1">
      <c r="A146" s="11"/>
    </row>
    <row r="147" spans="1:1" ht="13.5" hidden="1">
      <c r="A147" s="11"/>
    </row>
    <row r="148" spans="1:1" ht="13.5" hidden="1">
      <c r="A148" s="11"/>
    </row>
    <row r="149" spans="1:1" ht="13.5" hidden="1">
      <c r="A149" s="11"/>
    </row>
    <row r="150" spans="1:1" ht="13.5" hidden="1">
      <c r="A150" s="11"/>
    </row>
    <row r="151" spans="1:1" ht="13.5" hidden="1">
      <c r="A151" s="11"/>
    </row>
    <row r="152" spans="1:1" ht="13.5" hidden="1">
      <c r="A152" s="11"/>
    </row>
    <row r="153" spans="1:1" ht="13.5" hidden="1">
      <c r="A153" s="11"/>
    </row>
    <row r="154" spans="1:1" ht="13.5" hidden="1">
      <c r="A154" s="11"/>
    </row>
    <row r="155" spans="1:1" ht="13.5" hidden="1">
      <c r="A155" s="11"/>
    </row>
    <row r="156" spans="1:1" ht="13.5" hidden="1">
      <c r="A156" s="11"/>
    </row>
    <row r="157" spans="1:1" ht="13.5" hidden="1">
      <c r="A157" s="11"/>
    </row>
    <row r="158" spans="1:1" ht="13.5" hidden="1">
      <c r="A158" s="11"/>
    </row>
    <row r="159" spans="1:1" ht="13.5" hidden="1">
      <c r="A159" s="11"/>
    </row>
    <row r="160" spans="1:1" ht="13.5" hidden="1">
      <c r="A160" s="11"/>
    </row>
    <row r="161" spans="1:1" ht="13.5" hidden="1">
      <c r="A161" s="11"/>
    </row>
    <row r="162" spans="1:1" ht="13.5" hidden="1">
      <c r="A162" s="11"/>
    </row>
    <row r="163" spans="1:1" ht="13.5" hidden="1">
      <c r="A163" s="11"/>
    </row>
    <row r="164" spans="1:1" ht="13.5" hidden="1">
      <c r="A164" s="11"/>
    </row>
    <row r="165" spans="1:1" ht="13.5" hidden="1">
      <c r="A165" s="11"/>
    </row>
    <row r="166" spans="1:1" ht="13.5" hidden="1">
      <c r="A166" s="11"/>
    </row>
    <row r="167" spans="1:1" ht="13.5" hidden="1">
      <c r="A167" s="11"/>
    </row>
    <row r="168" spans="1:1" ht="13.5" hidden="1">
      <c r="A168" s="11"/>
    </row>
    <row r="169" spans="1:1" ht="13.5" hidden="1">
      <c r="A169" s="11"/>
    </row>
    <row r="170" spans="1:1" ht="13.5" hidden="1">
      <c r="A170" s="11"/>
    </row>
    <row r="171" spans="1:1" ht="13.5" hidden="1">
      <c r="A171" s="11"/>
    </row>
    <row r="172" spans="1:1" ht="13.5" hidden="1">
      <c r="A172" s="11"/>
    </row>
    <row r="173" spans="1:1" ht="13.5" hidden="1">
      <c r="A173" s="11"/>
    </row>
    <row r="174" spans="1:1" ht="13.5" hidden="1">
      <c r="A174" s="11"/>
    </row>
    <row r="175" spans="1:1" ht="13.5" hidden="1">
      <c r="A175" s="11"/>
    </row>
    <row r="176" spans="1:1" ht="13.5" hidden="1">
      <c r="A176" s="11"/>
    </row>
    <row r="177" spans="1:1" ht="13.5" hidden="1">
      <c r="A177" s="11"/>
    </row>
    <row r="178" spans="1:1" ht="13.5" hidden="1">
      <c r="A178" s="11"/>
    </row>
    <row r="179" spans="1:1" ht="13.5" hidden="1">
      <c r="A179" s="11"/>
    </row>
    <row r="180" spans="1:1" ht="13.5" hidden="1">
      <c r="A180" s="11"/>
    </row>
    <row r="181" spans="1:1" ht="13.5" hidden="1">
      <c r="A181" s="11"/>
    </row>
    <row r="182" spans="1:1" ht="13.5" hidden="1">
      <c r="A182" s="11"/>
    </row>
    <row r="183" spans="1:1" ht="13.5" hidden="1">
      <c r="A183" s="11"/>
    </row>
    <row r="184" spans="1:1" ht="13.5" hidden="1">
      <c r="A184" s="11"/>
    </row>
    <row r="185" spans="1:1" ht="13.5" hidden="1">
      <c r="A185" s="11"/>
    </row>
    <row r="186" spans="1:1" ht="13.5" hidden="1">
      <c r="A186" s="11"/>
    </row>
    <row r="187" spans="1:1" ht="13.5" hidden="1">
      <c r="A187" s="11"/>
    </row>
    <row r="188" spans="1:1" ht="13.5" hidden="1">
      <c r="A188" s="11"/>
    </row>
    <row r="189" spans="1:1" ht="13.5" hidden="1">
      <c r="A189" s="11"/>
    </row>
    <row r="190" spans="1:1" ht="13.5" hidden="1">
      <c r="A190" s="11"/>
    </row>
    <row r="191" spans="1:1" ht="13.5" hidden="1">
      <c r="A191" s="11"/>
    </row>
    <row r="192" spans="1:1" ht="13.5" hidden="1">
      <c r="A192" s="11"/>
    </row>
    <row r="193" spans="1:1" ht="13.5" hidden="1">
      <c r="A193" s="11"/>
    </row>
    <row r="194" spans="1:1" ht="13.5" hidden="1">
      <c r="A194" s="11"/>
    </row>
    <row r="195" spans="1:1" ht="13.5" hidden="1">
      <c r="A195" s="11"/>
    </row>
    <row r="196" spans="1:1" ht="13.5" hidden="1">
      <c r="A196" s="11"/>
    </row>
    <row r="197" spans="1:1" ht="13.5" hidden="1">
      <c r="A197" s="11"/>
    </row>
    <row r="198" spans="1:1" ht="13.5" hidden="1">
      <c r="A198" s="11"/>
    </row>
    <row r="199" spans="1:1" ht="13.5" hidden="1">
      <c r="A199" s="11"/>
    </row>
    <row r="200" spans="1:1" ht="13.5" hidden="1">
      <c r="A200" s="11"/>
    </row>
    <row r="201" spans="1:1" ht="13.5" hidden="1">
      <c r="A201" s="11"/>
    </row>
    <row r="202" spans="1:1" ht="13.5" hidden="1">
      <c r="A202" s="11"/>
    </row>
    <row r="203" spans="1:1" ht="13.5" hidden="1">
      <c r="A203" s="11"/>
    </row>
    <row r="204" spans="1:1" ht="13.5" hidden="1">
      <c r="A204" s="11"/>
    </row>
    <row r="205" spans="1:1" ht="13.5" hidden="1">
      <c r="A205" s="11"/>
    </row>
    <row r="206" spans="1:1" ht="13.5" hidden="1">
      <c r="A206" s="11"/>
    </row>
    <row r="207" spans="1:1" ht="13.5" hidden="1">
      <c r="A207" s="11"/>
    </row>
    <row r="208" spans="1:1" ht="13.5" hidden="1">
      <c r="A208" s="11"/>
    </row>
    <row r="209" spans="1:1" ht="13.5" hidden="1">
      <c r="A209" s="11"/>
    </row>
    <row r="210" spans="1:1" ht="13.5" hidden="1">
      <c r="A210" s="11"/>
    </row>
    <row r="211" spans="1:1" ht="13.5" hidden="1">
      <c r="A211" s="11"/>
    </row>
    <row r="212" spans="1:1" ht="13.5" hidden="1">
      <c r="A212" s="11"/>
    </row>
    <row r="213" spans="1:1" ht="13.5" hidden="1">
      <c r="A213" s="11"/>
    </row>
    <row r="214" spans="1:1" ht="13.5" hidden="1">
      <c r="A214" s="11"/>
    </row>
    <row r="215" spans="1:1" ht="13.5" hidden="1">
      <c r="A215" s="11"/>
    </row>
    <row r="216" spans="1:1" ht="13.5" hidden="1">
      <c r="A216" s="11"/>
    </row>
    <row r="217" spans="1:1" ht="13.5" hidden="1">
      <c r="A217" s="11"/>
    </row>
    <row r="218" spans="1:1" ht="13.5" hidden="1">
      <c r="A218" s="11"/>
    </row>
    <row r="219" spans="1:1" ht="13.5" hidden="1">
      <c r="A219" s="11"/>
    </row>
    <row r="220" spans="1:1" ht="13.5" hidden="1">
      <c r="A220" s="11"/>
    </row>
    <row r="221" spans="1:1" ht="13.5" hidden="1">
      <c r="A221" s="11"/>
    </row>
    <row r="222" spans="1:1" ht="13.5" hidden="1">
      <c r="A222" s="11"/>
    </row>
    <row r="223" spans="1:1" ht="13.5" hidden="1">
      <c r="A223" s="11"/>
    </row>
    <row r="224" spans="1:1" ht="13.5" hidden="1">
      <c r="A224" s="11"/>
    </row>
    <row r="225" spans="1:2" ht="13.5" hidden="1">
      <c r="A225" s="11"/>
    </row>
    <row r="226" spans="1:2" ht="13.5" hidden="1">
      <c r="A226" s="11"/>
    </row>
    <row r="227" spans="1:2" ht="13.5" hidden="1">
      <c r="A227" s="11"/>
    </row>
    <row r="228" spans="1:2" ht="13.5" hidden="1">
      <c r="A228" s="11"/>
    </row>
    <row r="229" spans="1:2" ht="13.5" hidden="1">
      <c r="A229" s="11"/>
    </row>
    <row r="230" spans="1:2" ht="13.5" hidden="1">
      <c r="A230" s="11"/>
    </row>
    <row r="231" spans="1:2" ht="13.5" hidden="1">
      <c r="A231" s="11"/>
    </row>
    <row r="232" spans="1:2" ht="13.5" hidden="1">
      <c r="A232" s="11"/>
    </row>
    <row r="233" spans="1:2" ht="13.5" hidden="1">
      <c r="A233" s="11"/>
    </row>
    <row r="234" spans="1:2" ht="13.5" hidden="1">
      <c r="A234" s="11"/>
    </row>
    <row r="235" spans="1:2" ht="13.5" hidden="1">
      <c r="A235" s="11"/>
    </row>
    <row r="236" spans="1:2" ht="13.5" hidden="1">
      <c r="A236" s="11"/>
    </row>
    <row r="237" spans="1:2" ht="13.5" hidden="1">
      <c r="A237" s="11"/>
    </row>
    <row r="238" spans="1:2" ht="13.5" hidden="1">
      <c r="A238" s="11"/>
    </row>
    <row r="239" spans="1:2" s="98" customFormat="1" ht="14.1" hidden="1" thickBot="1">
      <c r="A239" s="11"/>
      <c r="B239" s="11"/>
    </row>
    <row r="240" spans="1:2" ht="13.5" hidden="1">
      <c r="A240" s="11"/>
    </row>
    <row r="241" spans="1:1" ht="13.5" hidden="1">
      <c r="A241" s="11"/>
    </row>
    <row r="242" spans="1:1" ht="13.5" hidden="1">
      <c r="A242" s="11"/>
    </row>
    <row r="243" spans="1:1" ht="13.5" hidden="1">
      <c r="A243" s="11"/>
    </row>
    <row r="244" spans="1:1" ht="13.5" hidden="1">
      <c r="A244" s="11"/>
    </row>
    <row r="245" spans="1:1" ht="13.5" hidden="1">
      <c r="A245" s="11"/>
    </row>
    <row r="246" spans="1:1" ht="13.5" hidden="1">
      <c r="A246" s="11"/>
    </row>
    <row r="247" spans="1:1" ht="13.5" hidden="1">
      <c r="A247" s="11"/>
    </row>
    <row r="248" spans="1:1" ht="13.5" hidden="1">
      <c r="A248" s="11"/>
    </row>
    <row r="249" spans="1:1" ht="13.5" hidden="1">
      <c r="A249" s="11"/>
    </row>
    <row r="250" spans="1:1" ht="13.5" hidden="1">
      <c r="A250" s="11"/>
    </row>
    <row r="251" spans="1:1" ht="13.5" hidden="1">
      <c r="A251" s="11"/>
    </row>
    <row r="252" spans="1:1" ht="13.5" hidden="1">
      <c r="A252" s="11"/>
    </row>
    <row r="253" spans="1:1" ht="13.5" hidden="1">
      <c r="A253" s="11"/>
    </row>
    <row r="254" spans="1:1" ht="13.5" hidden="1">
      <c r="A254" s="11"/>
    </row>
    <row r="255" spans="1:1" ht="13.5" hidden="1">
      <c r="A255" s="11"/>
    </row>
    <row r="256" spans="1:1" ht="13.5" hidden="1">
      <c r="A256" s="11"/>
    </row>
    <row r="257" spans="1:1" ht="13.5" hidden="1">
      <c r="A257" s="11"/>
    </row>
    <row r="258" spans="1:1" ht="13.5" hidden="1">
      <c r="A258" s="11"/>
    </row>
    <row r="259" spans="1:1" ht="13.5" hidden="1">
      <c r="A259" s="11"/>
    </row>
    <row r="260" spans="1:1" ht="13.5" hidden="1">
      <c r="A260" s="11"/>
    </row>
    <row r="261" spans="1:1" ht="13.5" hidden="1">
      <c r="A261" s="11"/>
    </row>
    <row r="262" spans="1:1" ht="13.5" hidden="1">
      <c r="A262" s="11"/>
    </row>
    <row r="263" spans="1:1" ht="13.5" hidden="1">
      <c r="A263" s="11"/>
    </row>
    <row r="264" spans="1:1" ht="13.5" hidden="1">
      <c r="A264" s="11"/>
    </row>
    <row r="265" spans="1:1" ht="13.5" hidden="1">
      <c r="A265" s="11"/>
    </row>
    <row r="266" spans="1:1" ht="13.5" hidden="1">
      <c r="A266" s="11"/>
    </row>
    <row r="267" spans="1:1" ht="13.5" hidden="1">
      <c r="A267" s="11"/>
    </row>
    <row r="268" spans="1:1" ht="13.5" hidden="1">
      <c r="A268" s="11"/>
    </row>
    <row r="269" spans="1:1" ht="13.5" hidden="1">
      <c r="A269" s="11"/>
    </row>
    <row r="270" spans="1:1" ht="13.5" hidden="1">
      <c r="A270" s="11"/>
    </row>
    <row r="271" spans="1:1" ht="13.5" hidden="1">
      <c r="A271" s="11"/>
    </row>
    <row r="272" spans="1:1" ht="13.5" hidden="1">
      <c r="A272" s="11"/>
    </row>
    <row r="273" spans="1:1" ht="13.5" hidden="1">
      <c r="A273" s="11"/>
    </row>
    <row r="274" spans="1:1" ht="13.5" hidden="1">
      <c r="A274" s="11"/>
    </row>
    <row r="275" spans="1:1" ht="13.5" hidden="1">
      <c r="A275" s="11"/>
    </row>
    <row r="276" spans="1:1" ht="13.5" hidden="1">
      <c r="A276" s="11"/>
    </row>
    <row r="277" spans="1:1" ht="13.5" hidden="1">
      <c r="A277" s="11"/>
    </row>
    <row r="278" spans="1:1" ht="13.5" hidden="1">
      <c r="A278" s="11"/>
    </row>
    <row r="279" spans="1:1" ht="13.5" hidden="1">
      <c r="A279" s="11"/>
    </row>
    <row r="280" spans="1:1" ht="13.5" hidden="1">
      <c r="A280" s="11"/>
    </row>
    <row r="281" spans="1:1" ht="13.5" hidden="1">
      <c r="A281" s="11"/>
    </row>
    <row r="282" spans="1:1" ht="13.5" hidden="1">
      <c r="A282" s="11"/>
    </row>
    <row r="283" spans="1:1" ht="13.5" hidden="1">
      <c r="A283" s="11"/>
    </row>
    <row r="284" spans="1:1" ht="13.5" hidden="1">
      <c r="A284" s="11"/>
    </row>
    <row r="285" spans="1:1" ht="13.5" hidden="1">
      <c r="A285" s="11"/>
    </row>
    <row r="286" spans="1:1" ht="13.5" hidden="1">
      <c r="A286" s="11"/>
    </row>
    <row r="287" spans="1:1" ht="13.5" hidden="1">
      <c r="A287" s="11"/>
    </row>
    <row r="288" spans="1:1" ht="13.5" hidden="1">
      <c r="A288" s="11"/>
    </row>
    <row r="289" spans="1:1" ht="13.5" hidden="1">
      <c r="A289" s="11"/>
    </row>
    <row r="290" spans="1:1" ht="13.5" hidden="1">
      <c r="A290" s="11"/>
    </row>
    <row r="291" spans="1:1" ht="13.5" hidden="1">
      <c r="A291" s="11"/>
    </row>
    <row r="292" spans="1:1" ht="13.5" hidden="1">
      <c r="A292" s="11"/>
    </row>
    <row r="293" spans="1:1" ht="13.5" hidden="1">
      <c r="A293" s="11"/>
    </row>
    <row r="294" spans="1:1" ht="13.5" hidden="1">
      <c r="A294" s="11"/>
    </row>
    <row r="295" spans="1:1" ht="13.5" hidden="1">
      <c r="A295" s="11"/>
    </row>
    <row r="296" spans="1:1" ht="13.5" hidden="1">
      <c r="A296" s="11"/>
    </row>
    <row r="297" spans="1:1" ht="13.5" hidden="1">
      <c r="A297" s="11"/>
    </row>
    <row r="298" spans="1:1" ht="13.5" hidden="1">
      <c r="A298" s="11"/>
    </row>
    <row r="299" spans="1:1" ht="13.5" hidden="1">
      <c r="A299" s="11"/>
    </row>
    <row r="300" spans="1:1" ht="13.5" hidden="1">
      <c r="A300" s="11"/>
    </row>
    <row r="301" spans="1:1" ht="13.5" hidden="1">
      <c r="A301" s="11"/>
    </row>
    <row r="302" spans="1:1" ht="13.5" hidden="1">
      <c r="A302" s="11"/>
    </row>
    <row r="303" spans="1:1" ht="13.5" hidden="1">
      <c r="A303" s="11"/>
    </row>
    <row r="304" spans="1:1" ht="13.5" hidden="1">
      <c r="A304" s="11"/>
    </row>
    <row r="305" spans="1:2" ht="13.5" hidden="1">
      <c r="A305" s="11"/>
    </row>
    <row r="306" spans="1:2" ht="13.5" hidden="1">
      <c r="A306" s="11"/>
    </row>
    <row r="307" spans="1:2" ht="13.5" hidden="1">
      <c r="A307" s="11"/>
    </row>
    <row r="308" spans="1:2" ht="13.5" hidden="1">
      <c r="A308" s="11"/>
    </row>
    <row r="309" spans="1:2" ht="13.5" hidden="1">
      <c r="A309" s="11"/>
    </row>
    <row r="310" spans="1:2" s="98" customFormat="1" ht="14.1" hidden="1" thickBot="1">
      <c r="A310" s="11"/>
      <c r="B310" s="11"/>
    </row>
    <row r="311" spans="1:2" ht="13.5" hidden="1">
      <c r="A311" s="11"/>
    </row>
    <row r="312" spans="1:2" ht="13.5" hidden="1">
      <c r="A312" s="11"/>
    </row>
    <row r="313" spans="1:2" ht="13.5" hidden="1">
      <c r="A313" s="11"/>
    </row>
    <row r="314" spans="1:2" ht="13.5" hidden="1">
      <c r="A314" s="11"/>
    </row>
    <row r="315" spans="1:2" ht="13.5" hidden="1">
      <c r="A315" s="11"/>
    </row>
    <row r="316" spans="1:2" ht="13.5" hidden="1">
      <c r="A316" s="11"/>
    </row>
    <row r="317" spans="1:2" ht="13.5" hidden="1">
      <c r="A317" s="11"/>
    </row>
    <row r="318" spans="1:2" ht="13.5" hidden="1">
      <c r="A318" s="11"/>
    </row>
    <row r="319" spans="1:2" ht="13.5" hidden="1">
      <c r="A319" s="11"/>
    </row>
    <row r="320" spans="1:2" ht="13.5" hidden="1">
      <c r="A320" s="11"/>
    </row>
    <row r="321" spans="1:1" ht="13.5" hidden="1">
      <c r="A321" s="11"/>
    </row>
    <row r="322" spans="1:1" ht="13.5" hidden="1">
      <c r="A322" s="11"/>
    </row>
    <row r="323" spans="1:1" ht="13.5" hidden="1">
      <c r="A323" s="11"/>
    </row>
    <row r="324" spans="1:1" ht="13.5" hidden="1">
      <c r="A324" s="11"/>
    </row>
    <row r="325" spans="1:1" ht="13.5" hidden="1">
      <c r="A325" s="11"/>
    </row>
    <row r="326" spans="1:1" ht="13.5" hidden="1">
      <c r="A326" s="11"/>
    </row>
    <row r="327" spans="1:1" ht="13.5" hidden="1">
      <c r="A327" s="11"/>
    </row>
    <row r="328" spans="1:1" ht="13.5" hidden="1">
      <c r="A328" s="11"/>
    </row>
    <row r="329" spans="1:1" ht="13.5" hidden="1">
      <c r="A329" s="11"/>
    </row>
    <row r="330" spans="1:1" ht="13.5" hidden="1">
      <c r="A330" s="11"/>
    </row>
    <row r="331" spans="1:1" ht="13.5" hidden="1">
      <c r="A331" s="11"/>
    </row>
    <row r="332" spans="1:1" ht="13.5" hidden="1">
      <c r="A332" s="11"/>
    </row>
    <row r="333" spans="1:1" ht="13.5" hidden="1">
      <c r="A333" s="11"/>
    </row>
    <row r="334" spans="1:1" ht="13.5" hidden="1">
      <c r="A334" s="11"/>
    </row>
    <row r="335" spans="1:1" ht="13.5" hidden="1">
      <c r="A335" s="11"/>
    </row>
    <row r="336" spans="1:1" ht="13.5" hidden="1">
      <c r="A336" s="11"/>
    </row>
    <row r="337" spans="1:1" ht="13.5" hidden="1">
      <c r="A337" s="11"/>
    </row>
    <row r="338" spans="1:1" ht="13.5" hidden="1">
      <c r="A338" s="11"/>
    </row>
    <row r="339" spans="1:1" ht="13.5" hidden="1">
      <c r="A339" s="11"/>
    </row>
    <row r="340" spans="1:1" ht="13.5" hidden="1">
      <c r="A340" s="11"/>
    </row>
    <row r="341" spans="1:1" ht="13.5" hidden="1">
      <c r="A341" s="11"/>
    </row>
    <row r="342" spans="1:1" ht="13.5" hidden="1">
      <c r="A342" s="11"/>
    </row>
    <row r="343" spans="1:1" ht="13.5" hidden="1">
      <c r="A343" s="11"/>
    </row>
    <row r="344" spans="1:1" ht="13.5" hidden="1">
      <c r="A344" s="11"/>
    </row>
    <row r="345" spans="1:1" ht="13.5" hidden="1">
      <c r="A345" s="11"/>
    </row>
    <row r="346" spans="1:1" ht="13.5" hidden="1">
      <c r="A346" s="11"/>
    </row>
    <row r="347" spans="1:1" ht="13.5" hidden="1">
      <c r="A347" s="11"/>
    </row>
    <row r="348" spans="1:1" ht="13.5" hidden="1">
      <c r="A348" s="11"/>
    </row>
    <row r="349" spans="1:1" ht="13.5" hidden="1">
      <c r="A349" s="11"/>
    </row>
    <row r="350" spans="1:1" ht="13.5" hidden="1">
      <c r="A350" s="11"/>
    </row>
    <row r="351" spans="1:1" ht="13.5" hidden="1">
      <c r="A351" s="11"/>
    </row>
    <row r="352" spans="1:1" ht="13.5" hidden="1">
      <c r="A352" s="11"/>
    </row>
    <row r="353" spans="1:1" ht="13.5" hidden="1">
      <c r="A353" s="11"/>
    </row>
    <row r="354" spans="1:1" ht="13.5" hidden="1">
      <c r="A354" s="11"/>
    </row>
    <row r="355" spans="1:1" ht="13.5" hidden="1">
      <c r="A355" s="11"/>
    </row>
    <row r="356" spans="1:1" ht="13.5" hidden="1">
      <c r="A356" s="11"/>
    </row>
    <row r="357" spans="1:1" ht="13.5" hidden="1">
      <c r="A357" s="11"/>
    </row>
    <row r="358" spans="1:1" ht="13.5" hidden="1">
      <c r="A358" s="11"/>
    </row>
    <row r="359" spans="1:1" ht="13.5" hidden="1">
      <c r="A359" s="11"/>
    </row>
    <row r="360" spans="1:1" ht="13.5" hidden="1">
      <c r="A360" s="11"/>
    </row>
    <row r="361" spans="1:1" ht="13.5" hidden="1">
      <c r="A361" s="11"/>
    </row>
    <row r="362" spans="1:1" ht="13.5" hidden="1">
      <c r="A362" s="11"/>
    </row>
    <row r="363" spans="1:1" ht="13.5" hidden="1">
      <c r="A363" s="11"/>
    </row>
    <row r="364" spans="1:1" ht="13.5" hidden="1">
      <c r="A364" s="11"/>
    </row>
    <row r="365" spans="1:1" ht="13.5" hidden="1">
      <c r="A365" s="11"/>
    </row>
    <row r="366" spans="1:1" ht="13.5" hidden="1">
      <c r="A366" s="11"/>
    </row>
    <row r="367" spans="1:1" ht="13.5" hidden="1">
      <c r="A367" s="11"/>
    </row>
    <row r="368" spans="1:1" ht="13.5" hidden="1">
      <c r="A368" s="11"/>
    </row>
    <row r="369" spans="1:1" ht="13.5" hidden="1">
      <c r="A369" s="11"/>
    </row>
    <row r="370" spans="1:1" ht="13.5" hidden="1">
      <c r="A370" s="11"/>
    </row>
    <row r="371" spans="1:1" ht="13.5" hidden="1">
      <c r="A371" s="11"/>
    </row>
    <row r="372" spans="1:1" ht="13.5" hidden="1">
      <c r="A372" s="11"/>
    </row>
    <row r="373" spans="1:1" ht="13.5" hidden="1">
      <c r="A373" s="11"/>
    </row>
    <row r="374" spans="1:1" ht="13.5" hidden="1">
      <c r="A374" s="11"/>
    </row>
    <row r="375" spans="1:1" ht="13.5" hidden="1">
      <c r="A375" s="11"/>
    </row>
    <row r="376" spans="1:1" ht="13.5" hidden="1">
      <c r="A376" s="11"/>
    </row>
    <row r="377" spans="1:1" ht="13.5" hidden="1">
      <c r="A377" s="11"/>
    </row>
    <row r="378" spans="1:1" ht="13.5" hidden="1">
      <c r="A378" s="11"/>
    </row>
    <row r="379" spans="1:1" ht="13.5" hidden="1">
      <c r="A379" s="11"/>
    </row>
    <row r="380" spans="1:1" ht="13.5" hidden="1">
      <c r="A380" s="11"/>
    </row>
    <row r="381" spans="1:1" ht="13.5" hidden="1">
      <c r="A381" s="11"/>
    </row>
    <row r="382" spans="1:1" ht="13.5" hidden="1">
      <c r="A382" s="11"/>
    </row>
    <row r="383" spans="1:1" ht="13.5" hidden="1">
      <c r="A383" s="11"/>
    </row>
    <row r="384" spans="1:1" ht="13.5" hidden="1">
      <c r="A384" s="11"/>
    </row>
    <row r="385" spans="1:1" ht="13.5" hidden="1">
      <c r="A385" s="11"/>
    </row>
    <row r="386" spans="1:1" ht="13.5" hidden="1">
      <c r="A386" s="11"/>
    </row>
    <row r="387" spans="1:1" ht="13.5" hidden="1">
      <c r="A387" s="11"/>
    </row>
    <row r="388" spans="1:1" ht="13.5" hidden="1">
      <c r="A388" s="11"/>
    </row>
    <row r="389" spans="1:1" ht="13.5" hidden="1">
      <c r="A389" s="11"/>
    </row>
    <row r="390" spans="1:1" ht="13.5" hidden="1">
      <c r="A390" s="11"/>
    </row>
    <row r="391" spans="1:1" ht="13.5" hidden="1">
      <c r="A391" s="11"/>
    </row>
    <row r="392" spans="1:1" ht="13.5" hidden="1">
      <c r="A392" s="11"/>
    </row>
    <row r="393" spans="1:1" ht="13.5" hidden="1">
      <c r="A393" s="11"/>
    </row>
    <row r="394" spans="1:1" ht="13.5" hidden="1">
      <c r="A394" s="11"/>
    </row>
    <row r="395" spans="1:1" ht="13.5" hidden="1">
      <c r="A395" s="11"/>
    </row>
    <row r="396" spans="1:1" ht="13.5" hidden="1">
      <c r="A396" s="11"/>
    </row>
    <row r="397" spans="1:1" ht="13.5" hidden="1">
      <c r="A397" s="11"/>
    </row>
    <row r="398" spans="1:1" ht="13.5" hidden="1">
      <c r="A398" s="11"/>
    </row>
    <row r="399" spans="1:1" ht="13.5" hidden="1">
      <c r="A399" s="11"/>
    </row>
    <row r="400" spans="1:1" ht="13.5" hidden="1">
      <c r="A400" s="11"/>
    </row>
    <row r="401" spans="1:1" ht="13.5" hidden="1">
      <c r="A401" s="11"/>
    </row>
    <row r="402" spans="1:1" ht="13.5" hidden="1">
      <c r="A402" s="11"/>
    </row>
    <row r="403" spans="1:1" ht="13.5" hidden="1">
      <c r="A403" s="11"/>
    </row>
    <row r="404" spans="1:1" ht="13.5" hidden="1">
      <c r="A404" s="11"/>
    </row>
    <row r="405" spans="1:1" ht="13.5" hidden="1">
      <c r="A405" s="11"/>
    </row>
    <row r="406" spans="1:1" ht="13.5" hidden="1">
      <c r="A406" s="11"/>
    </row>
    <row r="407" spans="1:1" ht="13.5" hidden="1">
      <c r="A407" s="11"/>
    </row>
    <row r="408" spans="1:1" ht="13.5" hidden="1">
      <c r="A408" s="11"/>
    </row>
    <row r="409" spans="1:1" ht="13.5" hidden="1">
      <c r="A409" s="11"/>
    </row>
    <row r="410" spans="1:1" ht="13.5" hidden="1">
      <c r="A410" s="11"/>
    </row>
    <row r="411" spans="1:1" ht="13.5" hidden="1">
      <c r="A411" s="11"/>
    </row>
    <row r="412" spans="1:1" ht="13.5" hidden="1">
      <c r="A412" s="11"/>
    </row>
    <row r="413" spans="1:1" ht="13.5" hidden="1">
      <c r="A413" s="11"/>
    </row>
    <row r="414" spans="1:1" ht="13.5" hidden="1">
      <c r="A414" s="11"/>
    </row>
    <row r="415" spans="1:1" ht="13.5" hidden="1">
      <c r="A415" s="11"/>
    </row>
    <row r="416" spans="1:1" ht="13.5" hidden="1">
      <c r="A416" s="11"/>
    </row>
    <row r="417" spans="1:1" ht="13.5" hidden="1">
      <c r="A417" s="11"/>
    </row>
    <row r="418" spans="1:1" ht="13.5" hidden="1">
      <c r="A418" s="11"/>
    </row>
    <row r="419" spans="1:1" ht="13.5" hidden="1">
      <c r="A419" s="11"/>
    </row>
    <row r="420" spans="1:1" ht="13.5" hidden="1">
      <c r="A420" s="11"/>
    </row>
    <row r="421" spans="1:1" ht="13.5" hidden="1">
      <c r="A421" s="11"/>
    </row>
    <row r="422" spans="1:1" ht="13.5" hidden="1">
      <c r="A422" s="11"/>
    </row>
    <row r="423" spans="1:1" ht="13.5" hidden="1">
      <c r="A423" s="11"/>
    </row>
    <row r="424" spans="1:1" ht="13.5" hidden="1">
      <c r="A424" s="11"/>
    </row>
    <row r="425" spans="1:1" ht="13.5" hidden="1">
      <c r="A425" s="11"/>
    </row>
    <row r="426" spans="1:1" ht="13.5" hidden="1">
      <c r="A426" s="11"/>
    </row>
    <row r="427" spans="1:1" ht="13.5" hidden="1">
      <c r="A427" s="11"/>
    </row>
    <row r="428" spans="1:1" ht="13.5" hidden="1">
      <c r="A428" s="11"/>
    </row>
    <row r="429" spans="1:1" ht="13.5" hidden="1">
      <c r="A429" s="11"/>
    </row>
  </sheetData>
  <sheetProtection algorithmName="SHA-512" hashValue="Nzs4M4HGiMJFzMBt/zaUsMA1JtgCwn0B699gINcBOEWdm7t1V88O4doKhUJ1IDwnALDngT595/+pDbarSIbJtQ==" saltValue="/SWkoRBBYaJbpuK7mMEFsQ==" spinCount="100000" sheet="1" objects="1" scenarios="1"/>
  <mergeCells count="42">
    <mergeCell ref="C82:M82"/>
    <mergeCell ref="C3:V3"/>
    <mergeCell ref="C84:F84"/>
    <mergeCell ref="C85:F85"/>
    <mergeCell ref="C76:F76"/>
    <mergeCell ref="C77:F77"/>
    <mergeCell ref="C78:F78"/>
    <mergeCell ref="C79:M79"/>
    <mergeCell ref="C83:F83"/>
    <mergeCell ref="S66:V66"/>
    <mergeCell ref="C65:V65"/>
    <mergeCell ref="C71:M71"/>
    <mergeCell ref="C74:M74"/>
    <mergeCell ref="C75:F75"/>
    <mergeCell ref="C68:F68"/>
    <mergeCell ref="C69:F69"/>
    <mergeCell ref="C70:F70"/>
    <mergeCell ref="G66:J66"/>
    <mergeCell ref="K66:N66"/>
    <mergeCell ref="O66:R66"/>
    <mergeCell ref="C43:F43"/>
    <mergeCell ref="C44:F44"/>
    <mergeCell ref="C66:F66"/>
    <mergeCell ref="C67:F67"/>
    <mergeCell ref="C48:M57"/>
    <mergeCell ref="C47:M47"/>
    <mergeCell ref="C64:M64"/>
    <mergeCell ref="C27:M40"/>
    <mergeCell ref="C20:F20"/>
    <mergeCell ref="C21:F21"/>
    <mergeCell ref="C22:F22"/>
    <mergeCell ref="C23:F23"/>
    <mergeCell ref="G20:M20"/>
    <mergeCell ref="G21:M21"/>
    <mergeCell ref="G22:M22"/>
    <mergeCell ref="G23:M23"/>
    <mergeCell ref="C26:M26"/>
    <mergeCell ref="C10:M10"/>
    <mergeCell ref="C11:M15"/>
    <mergeCell ref="C18:M18"/>
    <mergeCell ref="C19:F19"/>
    <mergeCell ref="G19:M19"/>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A56BE-DA59-4F26-A169-3F9B0BC9EACE}">
  <sheetPr>
    <tabColor theme="0"/>
  </sheetPr>
  <dimension ref="A1:X364"/>
  <sheetViews>
    <sheetView showGridLines="0" zoomScale="70" zoomScaleNormal="70" workbookViewId="0"/>
  </sheetViews>
  <sheetFormatPr defaultColWidth="0" defaultRowHeight="13.5" zeroHeight="1"/>
  <cols>
    <col min="1" max="1" width="46.7109375" style="11" customWidth="1"/>
    <col min="2" max="2" width="7.85546875" style="11" customWidth="1"/>
    <col min="3" max="8" width="20.7109375" style="11" customWidth="1"/>
    <col min="9" max="9" width="22.7109375" style="11" bestFit="1" customWidth="1"/>
    <col min="10" max="10" width="23" style="11" bestFit="1" customWidth="1"/>
    <col min="11" max="17" width="20.7109375" style="11" customWidth="1"/>
    <col min="18" max="18" width="23" style="11" bestFit="1" customWidth="1"/>
    <col min="19" max="21" width="20.7109375" style="11" customWidth="1"/>
    <col min="22" max="22" width="23" style="11" bestFit="1" customWidth="1"/>
    <col min="23" max="24" width="20.7109375" style="11" customWidth="1"/>
    <col min="25" max="16384" width="20.7109375" style="11" hidden="1"/>
  </cols>
  <sheetData>
    <row r="1" spans="1:22">
      <c r="A1" s="70"/>
      <c r="D1" s="2056"/>
      <c r="E1" s="2056"/>
      <c r="F1" s="2056"/>
      <c r="G1" s="2056"/>
      <c r="H1" s="2056"/>
      <c r="I1" s="2056"/>
      <c r="J1" s="2056"/>
    </row>
    <row r="2" spans="1:22">
      <c r="A2" s="70"/>
    </row>
    <row r="3" spans="1:22" s="295" customFormat="1" ht="31.5">
      <c r="A3" s="294"/>
      <c r="C3" s="1201" t="s">
        <v>1467</v>
      </c>
      <c r="D3" s="1202"/>
      <c r="E3" s="1202"/>
      <c r="F3" s="1202"/>
      <c r="G3" s="1202"/>
      <c r="H3" s="1202"/>
      <c r="I3" s="1202"/>
      <c r="J3" s="1202"/>
      <c r="K3" s="1202"/>
      <c r="L3" s="1202"/>
      <c r="M3" s="1202"/>
      <c r="N3" s="1202"/>
      <c r="O3" s="1202"/>
      <c r="P3" s="1202"/>
      <c r="Q3" s="1202"/>
      <c r="R3" s="1202"/>
      <c r="S3" s="1202"/>
      <c r="T3" s="1202"/>
      <c r="U3" s="1202"/>
      <c r="V3" s="1202"/>
    </row>
    <row r="4" spans="1:22">
      <c r="A4" s="70"/>
    </row>
    <row r="5" spans="1:22">
      <c r="A5" s="70"/>
    </row>
    <row r="6" spans="1:22" ht="15.6">
      <c r="A6" s="70"/>
      <c r="C6" s="1239" t="s">
        <v>1468</v>
      </c>
      <c r="D6" s="1239"/>
      <c r="E6" s="1239"/>
      <c r="F6" s="1239"/>
      <c r="G6" s="1239"/>
      <c r="H6" s="1239"/>
      <c r="I6" s="1239"/>
      <c r="J6" s="1239"/>
      <c r="K6" s="1239"/>
      <c r="L6" s="1239"/>
      <c r="M6" s="1239"/>
    </row>
    <row r="7" spans="1:22" ht="15" customHeight="1">
      <c r="A7" s="70"/>
      <c r="C7" s="1250" t="s">
        <v>1469</v>
      </c>
      <c r="D7" s="1250"/>
      <c r="E7" s="1250"/>
      <c r="F7" s="1250"/>
      <c r="G7" s="1250"/>
      <c r="H7" s="1250"/>
      <c r="I7" s="1250"/>
      <c r="J7" s="1250"/>
      <c r="K7" s="1250"/>
      <c r="L7" s="1250"/>
      <c r="M7" s="1250"/>
    </row>
    <row r="8" spans="1:22" ht="15" customHeight="1">
      <c r="A8" s="70"/>
      <c r="C8" s="1250"/>
      <c r="D8" s="1250"/>
      <c r="E8" s="1250"/>
      <c r="F8" s="1250"/>
      <c r="G8" s="1250"/>
      <c r="H8" s="1250"/>
      <c r="I8" s="1250"/>
      <c r="J8" s="1250"/>
      <c r="K8" s="1250"/>
      <c r="L8" s="1250"/>
      <c r="M8" s="1250"/>
    </row>
    <row r="9" spans="1:22" ht="15" customHeight="1">
      <c r="A9" s="70"/>
      <c r="C9" s="1250"/>
      <c r="D9" s="1250"/>
      <c r="E9" s="1250"/>
      <c r="F9" s="1250"/>
      <c r="G9" s="1250"/>
      <c r="H9" s="1250"/>
      <c r="I9" s="1250"/>
      <c r="J9" s="1250"/>
      <c r="K9" s="1250"/>
      <c r="L9" s="1250"/>
      <c r="M9" s="1250"/>
    </row>
    <row r="10" spans="1:22" ht="15" customHeight="1">
      <c r="A10" s="70"/>
      <c r="C10" s="1250"/>
      <c r="D10" s="1250"/>
      <c r="E10" s="1250"/>
      <c r="F10" s="1250"/>
      <c r="G10" s="1250"/>
      <c r="H10" s="1250"/>
      <c r="I10" s="1250"/>
      <c r="J10" s="1250"/>
      <c r="K10" s="1250"/>
      <c r="L10" s="1250"/>
      <c r="M10" s="1250"/>
    </row>
    <row r="11" spans="1:22" ht="15" customHeight="1">
      <c r="A11" s="70"/>
      <c r="C11" s="1250"/>
      <c r="D11" s="1250"/>
      <c r="E11" s="1250"/>
      <c r="F11" s="1250"/>
      <c r="G11" s="1250"/>
      <c r="H11" s="1250"/>
      <c r="I11" s="1250"/>
      <c r="J11" s="1250"/>
      <c r="K11" s="1250"/>
      <c r="L11" s="1250"/>
      <c r="M11" s="1250"/>
    </row>
    <row r="12" spans="1:22" ht="15" customHeight="1">
      <c r="A12" s="70"/>
      <c r="C12" s="1250"/>
      <c r="D12" s="1250"/>
      <c r="E12" s="1250"/>
      <c r="F12" s="1250"/>
      <c r="G12" s="1250"/>
      <c r="H12" s="1250"/>
      <c r="I12" s="1250"/>
      <c r="J12" s="1250"/>
      <c r="K12" s="1250"/>
      <c r="L12" s="1250"/>
      <c r="M12" s="1250"/>
    </row>
    <row r="13" spans="1:22">
      <c r="A13" s="70"/>
      <c r="C13" s="1250"/>
      <c r="D13" s="1250"/>
      <c r="E13" s="1250"/>
      <c r="F13" s="1250"/>
      <c r="G13" s="1250"/>
      <c r="H13" s="1250"/>
      <c r="I13" s="1250"/>
      <c r="J13" s="1250"/>
      <c r="K13" s="1250"/>
      <c r="L13" s="1250"/>
      <c r="M13" s="1250"/>
    </row>
    <row r="14" spans="1:22">
      <c r="A14" s="70"/>
      <c r="C14" s="1250"/>
      <c r="D14" s="1250"/>
      <c r="E14" s="1250"/>
      <c r="F14" s="1250"/>
      <c r="G14" s="1250"/>
      <c r="H14" s="1250"/>
      <c r="I14" s="1250"/>
      <c r="J14" s="1250"/>
      <c r="K14" s="1250"/>
      <c r="L14" s="1250"/>
      <c r="M14" s="1250"/>
    </row>
    <row r="15" spans="1:22">
      <c r="A15" s="70"/>
      <c r="C15" s="1250"/>
      <c r="D15" s="1250"/>
      <c r="E15" s="1250"/>
      <c r="F15" s="1250"/>
      <c r="G15" s="1250"/>
      <c r="H15" s="1250"/>
      <c r="I15" s="1250"/>
      <c r="J15" s="1250"/>
      <c r="K15" s="1250"/>
      <c r="L15" s="1250"/>
      <c r="M15" s="1250"/>
    </row>
    <row r="16" spans="1:22">
      <c r="A16" s="70"/>
      <c r="C16" s="1250"/>
      <c r="D16" s="1250"/>
      <c r="E16" s="1250"/>
      <c r="F16" s="1250"/>
      <c r="G16" s="1250"/>
      <c r="H16" s="1250"/>
      <c r="I16" s="1250"/>
      <c r="J16" s="1250"/>
      <c r="K16" s="1250"/>
      <c r="L16" s="1250"/>
      <c r="M16" s="1250"/>
    </row>
    <row r="17" spans="1:24">
      <c r="A17" s="70"/>
    </row>
    <row r="18" spans="1:24">
      <c r="A18" s="70"/>
    </row>
    <row r="19" spans="1:24" ht="15.6">
      <c r="A19" s="70"/>
      <c r="C19" s="2054" t="s">
        <v>1470</v>
      </c>
      <c r="D19" s="2055"/>
      <c r="E19" s="2055"/>
      <c r="F19" s="2055"/>
      <c r="G19" s="2055"/>
      <c r="H19" s="2055"/>
      <c r="I19" s="2055"/>
      <c r="J19" s="2055"/>
      <c r="K19" s="2055"/>
      <c r="L19" s="2055"/>
      <c r="M19" s="2055"/>
    </row>
    <row r="20" spans="1:24" ht="15">
      <c r="A20" s="70"/>
      <c r="C20" s="1907" t="s">
        <v>296</v>
      </c>
      <c r="D20" s="1907"/>
      <c r="E20" s="1907"/>
      <c r="F20" s="1907"/>
      <c r="G20" s="2048">
        <v>2023</v>
      </c>
      <c r="H20" s="2048"/>
      <c r="I20" s="2048">
        <v>2023</v>
      </c>
      <c r="J20" s="2048"/>
      <c r="K20" s="2048">
        <v>2024</v>
      </c>
      <c r="L20" s="2048"/>
      <c r="M20" s="2048">
        <v>2025</v>
      </c>
      <c r="N20" s="2048"/>
    </row>
    <row r="21" spans="1:24" ht="30" customHeight="1">
      <c r="A21" s="70"/>
      <c r="C21" s="1413" t="s">
        <v>1471</v>
      </c>
      <c r="D21" s="1413"/>
      <c r="E21" s="1413"/>
      <c r="F21" s="1603"/>
      <c r="G21" s="2084">
        <v>4235147.18</v>
      </c>
      <c r="H21" s="2085"/>
      <c r="I21" s="2073">
        <v>4019504.41</v>
      </c>
      <c r="J21" s="2074"/>
      <c r="K21" s="2090">
        <v>4244637.96</v>
      </c>
      <c r="L21" s="2090"/>
      <c r="M21" s="2091">
        <v>6392151.5999999996</v>
      </c>
      <c r="N21" s="2092"/>
    </row>
    <row r="22" spans="1:24" ht="15">
      <c r="A22" s="70"/>
      <c r="C22" s="1421" t="s">
        <v>1472</v>
      </c>
      <c r="D22" s="1421"/>
      <c r="E22" s="1421"/>
      <c r="F22" s="1721"/>
      <c r="G22" s="2086">
        <v>4235147.4800000004</v>
      </c>
      <c r="H22" s="2087"/>
      <c r="I22" s="2075">
        <v>4019504.41</v>
      </c>
      <c r="J22" s="2076"/>
      <c r="K22" s="2093">
        <v>4244637.96</v>
      </c>
      <c r="L22" s="2093"/>
      <c r="M22" s="2094">
        <v>6392151.5999999996</v>
      </c>
      <c r="N22" s="2095"/>
    </row>
    <row r="23" spans="1:24" ht="15">
      <c r="A23" s="70"/>
      <c r="C23" s="1413" t="s">
        <v>1473</v>
      </c>
      <c r="D23" s="1413"/>
      <c r="E23" s="1413"/>
      <c r="F23" s="1603"/>
      <c r="G23" s="2088">
        <v>1</v>
      </c>
      <c r="H23" s="2089"/>
      <c r="I23" s="2077">
        <v>1</v>
      </c>
      <c r="J23" s="2078"/>
      <c r="K23" s="2081">
        <v>1</v>
      </c>
      <c r="L23" s="2081"/>
      <c r="M23" s="2082">
        <v>1</v>
      </c>
      <c r="N23" s="2083"/>
    </row>
    <row r="24" spans="1:24" ht="52.5" customHeight="1">
      <c r="A24" s="70"/>
      <c r="C24" s="2079" t="s">
        <v>1474</v>
      </c>
      <c r="D24" s="2080"/>
      <c r="E24" s="2080"/>
      <c r="F24" s="2080"/>
      <c r="G24" s="2080"/>
      <c r="H24" s="2080"/>
      <c r="I24" s="2080"/>
      <c r="J24" s="2080"/>
      <c r="K24" s="2080"/>
      <c r="L24" s="2080"/>
      <c r="M24" s="2080"/>
    </row>
    <row r="25" spans="1:24" ht="15" customHeight="1">
      <c r="A25" s="70"/>
    </row>
    <row r="26" spans="1:24" s="476" customFormat="1" ht="15">
      <c r="A26" s="70"/>
      <c r="B26" s="11"/>
      <c r="C26" s="11"/>
      <c r="D26" s="11"/>
      <c r="E26" s="11"/>
      <c r="F26" s="11"/>
      <c r="G26" s="11"/>
      <c r="H26" s="11"/>
      <c r="I26" s="11"/>
      <c r="J26" s="11"/>
      <c r="K26" s="11"/>
      <c r="L26" s="11"/>
      <c r="M26" s="11"/>
      <c r="N26" s="11"/>
      <c r="O26" s="11"/>
      <c r="P26" s="11"/>
      <c r="Q26" s="11"/>
      <c r="R26" s="11"/>
      <c r="S26" s="11"/>
      <c r="T26" s="11"/>
      <c r="U26" s="11"/>
      <c r="V26" s="11"/>
      <c r="W26" s="11"/>
      <c r="X26" s="11"/>
    </row>
    <row r="27" spans="1:24" ht="15" customHeight="1">
      <c r="A27" s="70"/>
      <c r="C27" s="2054" t="s">
        <v>1475</v>
      </c>
      <c r="D27" s="2055"/>
      <c r="E27" s="2055"/>
      <c r="F27" s="2055"/>
      <c r="G27" s="2055"/>
      <c r="H27" s="2055"/>
      <c r="I27" s="2055"/>
      <c r="J27" s="2055"/>
      <c r="K27" s="2055"/>
      <c r="L27" s="2055"/>
      <c r="M27" s="2055"/>
    </row>
    <row r="28" spans="1:24" ht="55.5" customHeight="1">
      <c r="A28" s="70"/>
      <c r="C28" s="2049" t="s">
        <v>1476</v>
      </c>
      <c r="D28" s="2050"/>
      <c r="E28" s="2050"/>
      <c r="F28" s="2050"/>
      <c r="G28" s="2050"/>
      <c r="H28" s="2050"/>
      <c r="I28" s="2050"/>
      <c r="J28" s="2050"/>
      <c r="K28" s="2050"/>
      <c r="L28" s="2050"/>
      <c r="M28" s="2050"/>
      <c r="N28" s="2050"/>
      <c r="O28" s="2050"/>
      <c r="P28" s="2050"/>
      <c r="Q28" s="2050"/>
      <c r="R28" s="2050"/>
      <c r="S28" s="2050"/>
      <c r="T28" s="2050"/>
      <c r="U28" s="2050"/>
      <c r="V28" s="2050"/>
    </row>
    <row r="29" spans="1:24" ht="15">
      <c r="A29" s="70"/>
      <c r="C29" s="61"/>
      <c r="D29" s="61"/>
      <c r="E29" s="61"/>
      <c r="F29" s="61"/>
      <c r="G29" s="1264">
        <v>2022</v>
      </c>
      <c r="H29" s="1264"/>
      <c r="I29" s="1264"/>
      <c r="J29" s="1264"/>
      <c r="K29" s="1264">
        <v>2023</v>
      </c>
      <c r="L29" s="1264"/>
      <c r="M29" s="1264"/>
      <c r="N29" s="1264"/>
      <c r="O29" s="1264">
        <v>2024</v>
      </c>
      <c r="P29" s="1264"/>
      <c r="Q29" s="1264"/>
      <c r="R29" s="1264"/>
      <c r="S29" s="1264">
        <v>2025</v>
      </c>
      <c r="T29" s="1264"/>
      <c r="U29" s="1264"/>
      <c r="V29" s="1264"/>
    </row>
    <row r="30" spans="1:24" ht="15">
      <c r="A30" s="70"/>
      <c r="C30" s="61"/>
      <c r="D30" s="61"/>
      <c r="E30" s="61"/>
      <c r="F30" s="61"/>
      <c r="G30" s="317" t="s">
        <v>85</v>
      </c>
      <c r="H30" s="317" t="s">
        <v>1477</v>
      </c>
      <c r="I30" s="317" t="s">
        <v>1478</v>
      </c>
      <c r="J30" s="317" t="s">
        <v>299</v>
      </c>
      <c r="K30" s="317" t="s">
        <v>85</v>
      </c>
      <c r="L30" s="317" t="s">
        <v>1477</v>
      </c>
      <c r="M30" s="317" t="s">
        <v>1478</v>
      </c>
      <c r="N30" s="317" t="s">
        <v>299</v>
      </c>
      <c r="O30" s="317" t="s">
        <v>85</v>
      </c>
      <c r="P30" s="317" t="s">
        <v>1477</v>
      </c>
      <c r="Q30" s="317" t="s">
        <v>1478</v>
      </c>
      <c r="R30" s="317" t="s">
        <v>299</v>
      </c>
      <c r="S30" s="317" t="s">
        <v>85</v>
      </c>
      <c r="T30" s="317" t="s">
        <v>1477</v>
      </c>
      <c r="U30" s="317" t="s">
        <v>1478</v>
      </c>
      <c r="V30" s="317" t="s">
        <v>299</v>
      </c>
    </row>
    <row r="31" spans="1:24" ht="15">
      <c r="A31" s="70"/>
      <c r="C31" s="1413" t="s">
        <v>1479</v>
      </c>
      <c r="D31" s="1413"/>
      <c r="E31" s="1413"/>
      <c r="F31" s="1603"/>
      <c r="G31" s="362">
        <v>1</v>
      </c>
      <c r="H31" s="358">
        <v>10</v>
      </c>
      <c r="I31" s="358">
        <v>154</v>
      </c>
      <c r="J31" s="363">
        <v>165</v>
      </c>
      <c r="K31" s="366">
        <v>0</v>
      </c>
      <c r="L31" s="367">
        <v>13</v>
      </c>
      <c r="M31" s="367">
        <v>122</v>
      </c>
      <c r="N31" s="368">
        <v>135</v>
      </c>
      <c r="O31" s="358">
        <v>1</v>
      </c>
      <c r="P31" s="358">
        <v>16</v>
      </c>
      <c r="Q31" s="358">
        <v>123</v>
      </c>
      <c r="R31" s="359">
        <v>140</v>
      </c>
      <c r="S31" s="366">
        <v>1</v>
      </c>
      <c r="T31" s="367">
        <v>15</v>
      </c>
      <c r="U31" s="367">
        <v>2</v>
      </c>
      <c r="V31" s="373">
        <v>18</v>
      </c>
    </row>
    <row r="32" spans="1:24" ht="15">
      <c r="A32" s="70"/>
      <c r="C32" s="1413" t="s">
        <v>1480</v>
      </c>
      <c r="D32" s="1413"/>
      <c r="E32" s="1413"/>
      <c r="F32" s="1603"/>
      <c r="G32" s="364">
        <v>0</v>
      </c>
      <c r="H32" s="360">
        <v>0</v>
      </c>
      <c r="I32" s="360">
        <v>0</v>
      </c>
      <c r="J32" s="365">
        <v>0</v>
      </c>
      <c r="K32" s="369">
        <v>0</v>
      </c>
      <c r="L32" s="370">
        <v>0</v>
      </c>
      <c r="M32" s="370">
        <v>0</v>
      </c>
      <c r="N32" s="371">
        <v>0</v>
      </c>
      <c r="O32" s="360">
        <v>0</v>
      </c>
      <c r="P32" s="360">
        <v>0</v>
      </c>
      <c r="Q32" s="360">
        <v>0</v>
      </c>
      <c r="R32" s="361">
        <v>0</v>
      </c>
      <c r="S32" s="369">
        <v>0</v>
      </c>
      <c r="T32" s="370">
        <v>1</v>
      </c>
      <c r="U32" s="370">
        <v>0</v>
      </c>
      <c r="V32" s="372">
        <v>1</v>
      </c>
    </row>
    <row r="33" spans="1:24" ht="30" customHeight="1">
      <c r="A33" s="70"/>
      <c r="C33" s="1413" t="s">
        <v>1481</v>
      </c>
      <c r="D33" s="1413"/>
      <c r="E33" s="1413"/>
      <c r="F33" s="1603"/>
      <c r="G33" s="868">
        <v>15000</v>
      </c>
      <c r="H33" s="869">
        <v>28318334</v>
      </c>
      <c r="I33" s="869">
        <v>15507777</v>
      </c>
      <c r="J33" s="870">
        <v>43841111</v>
      </c>
      <c r="K33" s="871">
        <v>0</v>
      </c>
      <c r="L33" s="872">
        <v>17780855</v>
      </c>
      <c r="M33" s="872">
        <v>15278160</v>
      </c>
      <c r="N33" s="873">
        <v>33059015</v>
      </c>
      <c r="O33" s="874">
        <v>7541.86</v>
      </c>
      <c r="P33" s="874">
        <v>27588473.379999999</v>
      </c>
      <c r="Q33" s="874">
        <v>9210731.9000000004</v>
      </c>
      <c r="R33" s="875">
        <v>36806747.140000001</v>
      </c>
      <c r="S33" s="871">
        <v>2638.42</v>
      </c>
      <c r="T33" s="872">
        <v>13995256.960000001</v>
      </c>
      <c r="U33" s="872">
        <v>10697.08</v>
      </c>
      <c r="V33" s="876">
        <f>SUM(S33:U33)</f>
        <v>14008592.460000001</v>
      </c>
      <c r="X33" s="476"/>
    </row>
    <row r="34" spans="1:24" ht="30" customHeight="1">
      <c r="A34" s="70"/>
      <c r="C34" s="1413" t="s">
        <v>1482</v>
      </c>
      <c r="D34" s="1413"/>
      <c r="E34" s="1413"/>
      <c r="F34" s="1603"/>
      <c r="G34" s="364">
        <v>0</v>
      </c>
      <c r="H34" s="360">
        <v>0</v>
      </c>
      <c r="I34" s="360">
        <v>0</v>
      </c>
      <c r="J34" s="365">
        <v>0</v>
      </c>
      <c r="K34" s="369">
        <v>0</v>
      </c>
      <c r="L34" s="370">
        <v>0</v>
      </c>
      <c r="M34" s="370">
        <v>0</v>
      </c>
      <c r="N34" s="371">
        <v>0</v>
      </c>
      <c r="O34" s="360">
        <v>0</v>
      </c>
      <c r="P34" s="360">
        <v>0</v>
      </c>
      <c r="Q34" s="360">
        <v>0</v>
      </c>
      <c r="R34" s="361">
        <v>0</v>
      </c>
      <c r="S34" s="369">
        <v>0</v>
      </c>
      <c r="T34" s="370">
        <v>0</v>
      </c>
      <c r="U34" s="370">
        <v>0</v>
      </c>
      <c r="V34" s="372">
        <v>0</v>
      </c>
    </row>
    <row r="35" spans="1:24" ht="57" customHeight="1">
      <c r="A35" s="70"/>
      <c r="C35" s="1370" t="s">
        <v>1483</v>
      </c>
      <c r="D35" s="1371"/>
      <c r="E35" s="1371"/>
      <c r="F35" s="1371"/>
      <c r="G35" s="1371"/>
      <c r="H35" s="1371"/>
      <c r="I35" s="1371"/>
      <c r="J35" s="1371"/>
      <c r="K35" s="1371"/>
      <c r="L35" s="1371"/>
      <c r="M35" s="1371"/>
    </row>
    <row r="36" spans="1:24">
      <c r="A36" s="70"/>
    </row>
    <row r="37" spans="1:24" ht="14.25" customHeight="1">
      <c r="A37" s="70"/>
    </row>
    <row r="38" spans="1:24" ht="15.6">
      <c r="A38" s="70"/>
      <c r="C38" s="1238" t="s">
        <v>1484</v>
      </c>
      <c r="D38" s="1239"/>
      <c r="E38" s="1239"/>
      <c r="F38" s="1239"/>
      <c r="G38" s="1239"/>
      <c r="H38" s="1239"/>
      <c r="I38" s="1239"/>
      <c r="J38" s="1239"/>
      <c r="K38" s="1239"/>
      <c r="L38" s="1239"/>
      <c r="M38" s="1239"/>
    </row>
    <row r="39" spans="1:24" ht="15">
      <c r="A39" s="70"/>
      <c r="C39" s="1907" t="s">
        <v>296</v>
      </c>
      <c r="D39" s="1907"/>
      <c r="E39" s="1907"/>
      <c r="F39" s="1907"/>
      <c r="G39" s="350">
        <v>2022</v>
      </c>
      <c r="H39" s="350">
        <v>2023</v>
      </c>
      <c r="I39" s="350">
        <v>2024</v>
      </c>
      <c r="J39" s="350">
        <v>2025</v>
      </c>
    </row>
    <row r="40" spans="1:24" ht="15">
      <c r="A40" s="70"/>
      <c r="C40" s="2062" t="s">
        <v>1485</v>
      </c>
      <c r="D40" s="2062"/>
      <c r="E40" s="2062"/>
      <c r="F40" s="1764"/>
      <c r="G40" s="374">
        <v>4.33</v>
      </c>
      <c r="H40" s="375">
        <v>5.16</v>
      </c>
      <c r="I40" s="54">
        <v>4.8499999999999996</v>
      </c>
      <c r="J40" s="148">
        <v>4.75</v>
      </c>
    </row>
    <row r="41" spans="1:24" ht="30" customHeight="1">
      <c r="A41" s="70"/>
      <c r="C41" s="2059" t="s">
        <v>1486</v>
      </c>
      <c r="D41" s="2060"/>
      <c r="E41" s="2060"/>
      <c r="F41" s="2060"/>
      <c r="G41" s="2060"/>
      <c r="H41" s="2060"/>
      <c r="I41" s="2061"/>
      <c r="J41" s="2061"/>
      <c r="K41" s="2061"/>
      <c r="L41" s="2061"/>
    </row>
    <row r="42" spans="1:24">
      <c r="A42" s="70"/>
      <c r="C42" s="1127"/>
      <c r="D42" s="1111"/>
      <c r="E42" s="1111"/>
      <c r="F42" s="1111"/>
      <c r="G42" s="1111"/>
      <c r="H42" s="1111"/>
      <c r="I42" s="1111"/>
      <c r="J42" s="1111"/>
      <c r="K42" s="1111"/>
      <c r="L42" s="1111"/>
    </row>
    <row r="43" spans="1:24">
      <c r="A43" s="70"/>
    </row>
    <row r="44" spans="1:24" ht="15.6">
      <c r="A44" s="70"/>
      <c r="C44" s="1238" t="s">
        <v>1487</v>
      </c>
      <c r="D44" s="1239"/>
      <c r="E44" s="1239"/>
      <c r="F44" s="1239"/>
      <c r="G44" s="1239"/>
      <c r="H44" s="1239"/>
      <c r="I44" s="1239"/>
      <c r="J44" s="1239"/>
      <c r="K44" s="1239"/>
      <c r="L44" s="1239"/>
      <c r="M44" s="1239"/>
    </row>
    <row r="45" spans="1:24">
      <c r="A45" s="70"/>
      <c r="C45" s="1293" t="s">
        <v>1488</v>
      </c>
      <c r="D45" s="1293"/>
      <c r="E45" s="1293"/>
      <c r="F45" s="1293"/>
      <c r="G45" s="1293"/>
      <c r="H45" s="1293"/>
      <c r="I45" s="1293"/>
      <c r="J45" s="1293"/>
      <c r="K45" s="1293"/>
      <c r="L45" s="1293"/>
      <c r="M45" s="1293"/>
    </row>
    <row r="46" spans="1:24">
      <c r="A46" s="70"/>
      <c r="C46" s="1293"/>
      <c r="D46" s="1293"/>
      <c r="E46" s="1293"/>
      <c r="F46" s="1293"/>
      <c r="G46" s="1293"/>
      <c r="H46" s="1293"/>
      <c r="I46" s="1293"/>
      <c r="J46" s="1293"/>
      <c r="K46" s="1293"/>
      <c r="L46" s="1293"/>
      <c r="M46" s="1293"/>
    </row>
    <row r="47" spans="1:24">
      <c r="A47" s="70"/>
      <c r="C47" s="1293"/>
      <c r="D47" s="1293"/>
      <c r="E47" s="1293"/>
      <c r="F47" s="1293"/>
      <c r="G47" s="1293"/>
      <c r="H47" s="1293"/>
      <c r="I47" s="1293"/>
      <c r="J47" s="1293"/>
      <c r="K47" s="1293"/>
      <c r="L47" s="1293"/>
      <c r="M47" s="1293"/>
    </row>
    <row r="48" spans="1:24" s="12" customFormat="1">
      <c r="A48" s="70"/>
      <c r="B48" s="11"/>
      <c r="C48" s="1293"/>
      <c r="D48" s="1293"/>
      <c r="E48" s="1293"/>
      <c r="F48" s="1293"/>
      <c r="G48" s="1293"/>
      <c r="H48" s="1293"/>
      <c r="I48" s="1293"/>
      <c r="J48" s="1293"/>
      <c r="K48" s="1293"/>
      <c r="L48" s="1293"/>
      <c r="M48" s="1293"/>
      <c r="N48" s="11"/>
      <c r="O48" s="11"/>
      <c r="P48" s="11"/>
      <c r="Q48" s="11"/>
      <c r="R48" s="11"/>
      <c r="S48" s="11"/>
      <c r="T48" s="11"/>
      <c r="U48" s="11"/>
      <c r="V48" s="11"/>
      <c r="W48" s="11"/>
      <c r="X48" s="11"/>
    </row>
    <row r="49" spans="1:24" s="12" customFormat="1">
      <c r="A49" s="70"/>
      <c r="B49" s="11"/>
      <c r="C49" s="1293"/>
      <c r="D49" s="1293"/>
      <c r="E49" s="1293"/>
      <c r="F49" s="1293"/>
      <c r="G49" s="1293"/>
      <c r="H49" s="1293"/>
      <c r="I49" s="1293"/>
      <c r="J49" s="1293"/>
      <c r="K49" s="1293"/>
      <c r="L49" s="1293"/>
      <c r="M49" s="1293"/>
      <c r="N49" s="11"/>
      <c r="O49" s="11"/>
      <c r="P49" s="11"/>
      <c r="Q49" s="11"/>
      <c r="R49" s="11"/>
      <c r="S49" s="11"/>
      <c r="T49" s="11"/>
      <c r="U49" s="11"/>
      <c r="V49" s="11"/>
      <c r="W49" s="11"/>
      <c r="X49" s="11"/>
    </row>
    <row r="50" spans="1:24" s="12" customFormat="1">
      <c r="A50" s="70"/>
      <c r="B50" s="11"/>
      <c r="C50" s="1293"/>
      <c r="D50" s="1293"/>
      <c r="E50" s="1293"/>
      <c r="F50" s="1293"/>
      <c r="G50" s="1293"/>
      <c r="H50" s="1293"/>
      <c r="I50" s="1293"/>
      <c r="J50" s="1293"/>
      <c r="K50" s="1293"/>
      <c r="L50" s="1293"/>
      <c r="M50" s="1293"/>
      <c r="N50" s="11"/>
      <c r="O50" s="11"/>
      <c r="P50" s="11"/>
      <c r="Q50" s="11"/>
      <c r="R50" s="11"/>
      <c r="S50" s="11"/>
      <c r="T50" s="11"/>
      <c r="U50" s="11"/>
      <c r="V50" s="11"/>
      <c r="W50" s="11"/>
      <c r="X50" s="11"/>
    </row>
    <row r="51" spans="1:24" s="12" customFormat="1">
      <c r="A51" s="70"/>
      <c r="B51" s="11"/>
      <c r="C51" s="1293"/>
      <c r="D51" s="1293"/>
      <c r="E51" s="1293"/>
      <c r="F51" s="1293"/>
      <c r="G51" s="1293"/>
      <c r="H51" s="1293"/>
      <c r="I51" s="1293"/>
      <c r="J51" s="1293"/>
      <c r="K51" s="1293"/>
      <c r="L51" s="1293"/>
      <c r="M51" s="1293"/>
      <c r="N51" s="11"/>
      <c r="O51" s="11"/>
      <c r="P51" s="11"/>
      <c r="Q51" s="11"/>
      <c r="R51" s="11"/>
      <c r="S51" s="11"/>
      <c r="T51" s="11"/>
      <c r="U51" s="11"/>
      <c r="V51" s="11"/>
      <c r="W51" s="11"/>
      <c r="X51" s="11"/>
    </row>
    <row r="52" spans="1:24" s="12" customFormat="1">
      <c r="A52" s="70"/>
      <c r="B52" s="11"/>
      <c r="C52" s="1293"/>
      <c r="D52" s="1293"/>
      <c r="E52" s="1293"/>
      <c r="F52" s="1293"/>
      <c r="G52" s="1293"/>
      <c r="H52" s="1293"/>
      <c r="I52" s="1293"/>
      <c r="J52" s="1293"/>
      <c r="K52" s="1293"/>
      <c r="L52" s="1293"/>
      <c r="M52" s="1293"/>
      <c r="N52" s="11"/>
      <c r="O52" s="11"/>
      <c r="P52" s="11"/>
      <c r="Q52" s="11"/>
      <c r="R52" s="11"/>
      <c r="S52" s="11"/>
      <c r="T52" s="11"/>
      <c r="U52" s="11"/>
      <c r="V52" s="11"/>
      <c r="W52" s="11"/>
      <c r="X52" s="11"/>
    </row>
    <row r="53" spans="1:24" s="12" customFormat="1">
      <c r="A53" s="70"/>
      <c r="B53" s="11"/>
      <c r="C53" s="1293"/>
      <c r="D53" s="1293"/>
      <c r="E53" s="1293"/>
      <c r="F53" s="1293"/>
      <c r="G53" s="1293"/>
      <c r="H53" s="1293"/>
      <c r="I53" s="1293"/>
      <c r="J53" s="1293"/>
      <c r="K53" s="1293"/>
      <c r="L53" s="1293"/>
      <c r="M53" s="1293"/>
      <c r="N53" s="11"/>
      <c r="O53" s="11"/>
      <c r="P53" s="11"/>
      <c r="Q53" s="11"/>
      <c r="R53" s="11"/>
      <c r="S53" s="11"/>
      <c r="T53" s="11"/>
      <c r="U53" s="11"/>
      <c r="V53" s="11"/>
      <c r="W53" s="11"/>
    </row>
    <row r="54" spans="1:24" s="12" customFormat="1">
      <c r="A54" s="70"/>
      <c r="B54" s="11"/>
      <c r="C54" s="1293"/>
      <c r="D54" s="1293"/>
      <c r="E54" s="1293"/>
      <c r="F54" s="1293"/>
      <c r="G54" s="1293"/>
      <c r="H54" s="1293"/>
      <c r="I54" s="1293"/>
      <c r="J54" s="1293"/>
      <c r="K54" s="1293"/>
      <c r="L54" s="1293"/>
      <c r="M54" s="1293"/>
      <c r="N54" s="11"/>
      <c r="O54" s="11"/>
      <c r="P54" s="11"/>
      <c r="Q54" s="11"/>
      <c r="R54" s="11"/>
      <c r="S54" s="11"/>
      <c r="T54" s="11"/>
      <c r="U54" s="11"/>
      <c r="V54" s="11"/>
      <c r="W54" s="11"/>
    </row>
    <row r="55" spans="1:24" s="12" customFormat="1">
      <c r="A55" s="70"/>
      <c r="B55" s="11"/>
      <c r="C55" s="1293"/>
      <c r="D55" s="1293"/>
      <c r="E55" s="1293"/>
      <c r="F55" s="1293"/>
      <c r="G55" s="1293"/>
      <c r="H55" s="1293"/>
      <c r="I55" s="1293"/>
      <c r="J55" s="1293"/>
      <c r="K55" s="1293"/>
      <c r="L55" s="1293"/>
      <c r="M55" s="1293"/>
      <c r="N55" s="11"/>
      <c r="O55" s="11"/>
      <c r="P55" s="11"/>
      <c r="Q55" s="11"/>
      <c r="R55" s="11"/>
      <c r="S55" s="11"/>
      <c r="T55" s="11"/>
      <c r="U55" s="11"/>
      <c r="V55" s="11"/>
      <c r="W55" s="11"/>
    </row>
    <row r="56" spans="1:24" s="12" customFormat="1">
      <c r="A56" s="70"/>
      <c r="B56" s="11"/>
      <c r="C56" s="1293"/>
      <c r="D56" s="1293"/>
      <c r="E56" s="1293"/>
      <c r="F56" s="1293"/>
      <c r="G56" s="1293"/>
      <c r="H56" s="1293"/>
      <c r="I56" s="1293"/>
      <c r="J56" s="1293"/>
      <c r="K56" s="1293"/>
      <c r="L56" s="1293"/>
      <c r="M56" s="1293"/>
      <c r="N56" s="11"/>
      <c r="O56" s="11"/>
      <c r="P56" s="11"/>
      <c r="Q56" s="11"/>
      <c r="R56" s="11"/>
      <c r="S56" s="11"/>
      <c r="T56" s="11"/>
      <c r="U56" s="11"/>
      <c r="V56" s="11"/>
      <c r="W56" s="11"/>
    </row>
    <row r="57" spans="1:24" s="12" customFormat="1">
      <c r="A57" s="70"/>
      <c r="B57" s="11"/>
      <c r="C57" s="1293"/>
      <c r="D57" s="1293"/>
      <c r="E57" s="1293"/>
      <c r="F57" s="1293"/>
      <c r="G57" s="1293"/>
      <c r="H57" s="1293"/>
      <c r="I57" s="1293"/>
      <c r="J57" s="1293"/>
      <c r="K57" s="1293"/>
      <c r="L57" s="1293"/>
      <c r="M57" s="1293"/>
      <c r="N57" s="11"/>
      <c r="O57" s="11"/>
      <c r="P57" s="11"/>
      <c r="Q57" s="11"/>
      <c r="R57" s="11"/>
      <c r="S57" s="11"/>
      <c r="T57" s="11"/>
      <c r="U57" s="11"/>
      <c r="V57" s="11"/>
      <c r="W57" s="11"/>
    </row>
    <row r="58" spans="1:24" s="12" customFormat="1">
      <c r="A58" s="70"/>
      <c r="B58" s="11"/>
      <c r="C58" s="1293"/>
      <c r="D58" s="1293"/>
      <c r="E58" s="1293"/>
      <c r="F58" s="1293"/>
      <c r="G58" s="1293"/>
      <c r="H58" s="1293"/>
      <c r="I58" s="1293"/>
      <c r="J58" s="1293"/>
      <c r="K58" s="1293"/>
      <c r="L58" s="1293"/>
      <c r="M58" s="1293"/>
      <c r="N58" s="11"/>
      <c r="O58" s="11"/>
      <c r="P58" s="11"/>
      <c r="Q58" s="11"/>
      <c r="R58" s="11"/>
      <c r="S58" s="11"/>
      <c r="T58" s="11"/>
      <c r="U58" s="11"/>
      <c r="V58" s="11"/>
      <c r="W58" s="11"/>
    </row>
    <row r="59" spans="1:24" s="12" customFormat="1">
      <c r="A59" s="70"/>
      <c r="B59" s="11"/>
      <c r="C59" s="1293"/>
      <c r="D59" s="1293"/>
      <c r="E59" s="1293"/>
      <c r="F59" s="1293"/>
      <c r="G59" s="1293"/>
      <c r="H59" s="1293"/>
      <c r="I59" s="1293"/>
      <c r="J59" s="1293"/>
      <c r="K59" s="1293"/>
      <c r="L59" s="1293"/>
      <c r="M59" s="1293"/>
      <c r="N59" s="11"/>
      <c r="O59" s="11"/>
      <c r="P59" s="11"/>
      <c r="Q59" s="11"/>
      <c r="R59" s="11"/>
      <c r="S59" s="11"/>
      <c r="T59" s="11"/>
      <c r="U59" s="11"/>
      <c r="V59" s="11"/>
      <c r="W59" s="11"/>
    </row>
    <row r="60" spans="1:24" s="12" customFormat="1">
      <c r="A60" s="70"/>
      <c r="B60" s="11"/>
      <c r="C60" s="1293"/>
      <c r="D60" s="1293"/>
      <c r="E60" s="1293"/>
      <c r="F60" s="1293"/>
      <c r="G60" s="1293"/>
      <c r="H60" s="1293"/>
      <c r="I60" s="1293"/>
      <c r="J60" s="1293"/>
      <c r="K60" s="1293"/>
      <c r="L60" s="1293"/>
      <c r="M60" s="1293"/>
      <c r="N60" s="11"/>
      <c r="O60" s="11"/>
      <c r="P60" s="11"/>
      <c r="Q60" s="11"/>
      <c r="R60" s="11"/>
      <c r="S60" s="11"/>
      <c r="T60" s="11"/>
      <c r="U60" s="11"/>
      <c r="V60" s="11"/>
      <c r="W60" s="11"/>
    </row>
    <row r="61" spans="1:24" s="12" customFormat="1">
      <c r="A61" s="70"/>
      <c r="B61" s="11"/>
      <c r="C61" s="1293"/>
      <c r="D61" s="1293"/>
      <c r="E61" s="1293"/>
      <c r="F61" s="1293"/>
      <c r="G61" s="1293"/>
      <c r="H61" s="1293"/>
      <c r="I61" s="1293"/>
      <c r="J61" s="1293"/>
      <c r="K61" s="1293"/>
      <c r="L61" s="1293"/>
      <c r="M61" s="1293"/>
      <c r="N61" s="11"/>
      <c r="O61" s="11"/>
      <c r="P61" s="11"/>
      <c r="Q61" s="11"/>
      <c r="R61" s="11"/>
      <c r="S61" s="11"/>
      <c r="T61" s="11"/>
      <c r="U61" s="11"/>
      <c r="V61" s="11"/>
      <c r="W61" s="11"/>
    </row>
    <row r="62" spans="1:24" s="12" customFormat="1">
      <c r="A62" s="70"/>
      <c r="B62" s="11"/>
      <c r="C62" s="1293"/>
      <c r="D62" s="1293"/>
      <c r="E62" s="1293"/>
      <c r="F62" s="1293"/>
      <c r="G62" s="1293"/>
      <c r="H62" s="1293"/>
      <c r="I62" s="1293"/>
      <c r="J62" s="1293"/>
      <c r="K62" s="1293"/>
      <c r="L62" s="1293"/>
      <c r="M62" s="1293"/>
      <c r="N62" s="11"/>
      <c r="O62" s="11"/>
      <c r="P62" s="11"/>
      <c r="Q62" s="11"/>
      <c r="R62" s="11"/>
      <c r="S62" s="11"/>
      <c r="T62" s="11"/>
      <c r="U62" s="11"/>
      <c r="V62" s="11"/>
      <c r="W62" s="11"/>
    </row>
    <row r="63" spans="1:24" s="12" customFormat="1">
      <c r="A63" s="70"/>
      <c r="B63" s="11"/>
      <c r="C63" s="1293"/>
      <c r="D63" s="1293"/>
      <c r="E63" s="1293"/>
      <c r="F63" s="1293"/>
      <c r="G63" s="1293"/>
      <c r="H63" s="1293"/>
      <c r="I63" s="1293"/>
      <c r="J63" s="1293"/>
      <c r="K63" s="1293"/>
      <c r="L63" s="1293"/>
      <c r="M63" s="1293"/>
      <c r="N63" s="11"/>
      <c r="O63" s="11"/>
      <c r="P63" s="11"/>
      <c r="Q63" s="11"/>
      <c r="R63" s="11"/>
      <c r="S63" s="11"/>
      <c r="T63" s="11"/>
      <c r="U63" s="11"/>
      <c r="V63" s="11"/>
      <c r="W63" s="11"/>
    </row>
    <row r="64" spans="1:24" s="12" customFormat="1">
      <c r="A64" s="70"/>
      <c r="B64" s="11"/>
      <c r="C64" s="1293"/>
      <c r="D64" s="1293"/>
      <c r="E64" s="1293"/>
      <c r="F64" s="1293"/>
      <c r="G64" s="1293"/>
      <c r="H64" s="1293"/>
      <c r="I64" s="1293"/>
      <c r="J64" s="1293"/>
      <c r="K64" s="1293"/>
      <c r="L64" s="1293"/>
      <c r="M64" s="1293"/>
      <c r="N64" s="11"/>
      <c r="O64" s="11"/>
      <c r="P64" s="11"/>
      <c r="Q64" s="11"/>
      <c r="R64" s="11"/>
      <c r="S64" s="11"/>
      <c r="T64" s="11"/>
      <c r="U64" s="11"/>
      <c r="V64" s="11"/>
      <c r="W64" s="11"/>
    </row>
    <row r="65" spans="1:23" s="12" customFormat="1">
      <c r="A65" s="70"/>
      <c r="B65" s="11"/>
      <c r="C65" s="1293"/>
      <c r="D65" s="1293"/>
      <c r="E65" s="1293"/>
      <c r="F65" s="1293"/>
      <c r="G65" s="1293"/>
      <c r="H65" s="1293"/>
      <c r="I65" s="1293"/>
      <c r="J65" s="1293"/>
      <c r="K65" s="1293"/>
      <c r="L65" s="1293"/>
      <c r="M65" s="1293"/>
      <c r="N65" s="11"/>
      <c r="O65" s="11"/>
      <c r="P65" s="11"/>
      <c r="Q65" s="11"/>
      <c r="R65" s="11"/>
      <c r="S65" s="11"/>
      <c r="T65" s="11"/>
      <c r="U65" s="11"/>
      <c r="V65" s="11"/>
      <c r="W65" s="11"/>
    </row>
    <row r="66" spans="1:23" s="12" customFormat="1">
      <c r="A66" s="70"/>
      <c r="B66" s="11"/>
      <c r="C66" s="1293"/>
      <c r="D66" s="1293"/>
      <c r="E66" s="1293"/>
      <c r="F66" s="1293"/>
      <c r="G66" s="1293"/>
      <c r="H66" s="1293"/>
      <c r="I66" s="1293"/>
      <c r="J66" s="1293"/>
      <c r="K66" s="1293"/>
      <c r="L66" s="1293"/>
      <c r="M66" s="1293"/>
      <c r="N66" s="11"/>
      <c r="O66" s="11"/>
      <c r="P66" s="11"/>
      <c r="Q66" s="11"/>
      <c r="R66" s="11"/>
      <c r="S66" s="11"/>
      <c r="T66" s="11"/>
      <c r="U66" s="11"/>
      <c r="V66" s="11"/>
      <c r="W66" s="11"/>
    </row>
    <row r="67" spans="1:23" s="12" customFormat="1">
      <c r="A67" s="70"/>
      <c r="B67" s="11"/>
      <c r="C67" s="1293"/>
      <c r="D67" s="1293"/>
      <c r="E67" s="1293"/>
      <c r="F67" s="1293"/>
      <c r="G67" s="1293"/>
      <c r="H67" s="1293"/>
      <c r="I67" s="1293"/>
      <c r="J67" s="1293"/>
      <c r="K67" s="1293"/>
      <c r="L67" s="1293"/>
      <c r="M67" s="1293"/>
      <c r="N67" s="11"/>
      <c r="O67" s="11"/>
      <c r="P67" s="11"/>
      <c r="Q67" s="11"/>
      <c r="R67" s="11"/>
      <c r="S67" s="11"/>
      <c r="T67" s="11"/>
      <c r="U67" s="11"/>
      <c r="V67" s="11"/>
      <c r="W67" s="11"/>
    </row>
    <row r="68" spans="1:23" s="12" customFormat="1">
      <c r="A68" s="70"/>
      <c r="B68" s="11"/>
      <c r="C68" s="1293"/>
      <c r="D68" s="1293"/>
      <c r="E68" s="1293"/>
      <c r="F68" s="1293"/>
      <c r="G68" s="1293"/>
      <c r="H68" s="1293"/>
      <c r="I68" s="1293"/>
      <c r="J68" s="1293"/>
      <c r="K68" s="1293"/>
      <c r="L68" s="1293"/>
      <c r="M68" s="1293"/>
      <c r="N68" s="11"/>
      <c r="O68" s="11"/>
      <c r="P68" s="11"/>
      <c r="Q68" s="11"/>
      <c r="R68" s="11"/>
      <c r="S68" s="11"/>
      <c r="T68" s="11"/>
      <c r="U68" s="11"/>
      <c r="V68" s="11"/>
      <c r="W68" s="11"/>
    </row>
    <row r="69" spans="1:23" s="12" customFormat="1" ht="38.450000000000003" customHeight="1">
      <c r="A69" s="70"/>
      <c r="B69" s="11"/>
      <c r="C69" s="1293"/>
      <c r="D69" s="1293"/>
      <c r="E69" s="1293"/>
      <c r="F69" s="1293"/>
      <c r="G69" s="1293"/>
      <c r="H69" s="1293"/>
      <c r="I69" s="1293"/>
      <c r="J69" s="1293"/>
      <c r="K69" s="1293"/>
      <c r="L69" s="1293"/>
      <c r="M69" s="1293"/>
      <c r="N69" s="11"/>
      <c r="O69" s="11"/>
      <c r="P69" s="11"/>
      <c r="Q69" s="11"/>
      <c r="R69" s="11"/>
      <c r="S69" s="11"/>
      <c r="T69" s="11"/>
      <c r="U69" s="11"/>
      <c r="V69" s="11"/>
      <c r="W69" s="11"/>
    </row>
    <row r="70" spans="1:23" s="12" customFormat="1">
      <c r="A70" s="70"/>
      <c r="B70" s="11"/>
      <c r="C70" s="1293"/>
      <c r="D70" s="1293"/>
      <c r="E70" s="1293"/>
      <c r="F70" s="1293"/>
      <c r="G70" s="1293"/>
      <c r="H70" s="1293"/>
      <c r="I70" s="1293"/>
      <c r="J70" s="1293"/>
      <c r="K70" s="1293"/>
      <c r="L70" s="1293"/>
      <c r="M70" s="1293"/>
      <c r="N70" s="11"/>
      <c r="O70" s="11"/>
      <c r="P70" s="11"/>
      <c r="Q70" s="11"/>
      <c r="R70" s="11"/>
      <c r="S70" s="11"/>
      <c r="T70" s="11"/>
      <c r="U70" s="11"/>
      <c r="V70" s="11"/>
      <c r="W70" s="11"/>
    </row>
    <row r="71" spans="1:23" s="12" customFormat="1">
      <c r="A71" s="70"/>
      <c r="B71" s="11"/>
      <c r="C71" s="106"/>
      <c r="D71" s="106"/>
      <c r="E71" s="106"/>
      <c r="F71" s="106"/>
      <c r="G71" s="106"/>
      <c r="H71" s="106"/>
      <c r="I71" s="106"/>
      <c r="J71" s="106"/>
      <c r="K71" s="106"/>
      <c r="L71" s="106"/>
      <c r="M71" s="106"/>
      <c r="N71" s="11"/>
      <c r="O71" s="11"/>
      <c r="P71" s="11"/>
      <c r="Q71" s="11"/>
      <c r="R71" s="11"/>
      <c r="S71" s="11"/>
      <c r="T71" s="11"/>
      <c r="U71" s="11"/>
      <c r="V71" s="11"/>
      <c r="W71" s="11"/>
    </row>
    <row r="72" spans="1:23" s="12" customFormat="1">
      <c r="A72" s="70"/>
      <c r="B72" s="11"/>
      <c r="C72" s="106"/>
      <c r="D72" s="106"/>
      <c r="E72" s="106"/>
      <c r="F72" s="106"/>
      <c r="G72" s="106"/>
      <c r="H72" s="106"/>
      <c r="I72" s="106"/>
      <c r="J72" s="106"/>
      <c r="K72" s="106"/>
      <c r="L72" s="106"/>
      <c r="M72" s="106"/>
      <c r="N72" s="11"/>
      <c r="O72" s="11"/>
      <c r="P72" s="11"/>
      <c r="Q72" s="11"/>
      <c r="R72" s="11"/>
      <c r="S72" s="11"/>
      <c r="T72" s="11"/>
      <c r="U72" s="11"/>
      <c r="V72" s="11"/>
      <c r="W72" s="11"/>
    </row>
    <row r="73" spans="1:23" s="12" customFormat="1" ht="15.6">
      <c r="A73" s="70"/>
      <c r="B73" s="11"/>
      <c r="C73" s="2057" t="s">
        <v>1489</v>
      </c>
      <c r="D73" s="2058"/>
      <c r="E73" s="2058"/>
      <c r="F73" s="2058"/>
      <c r="G73" s="2058"/>
      <c r="H73" s="2058"/>
      <c r="I73" s="2058"/>
      <c r="J73" s="2058"/>
      <c r="K73" s="2058"/>
      <c r="L73" s="2058"/>
      <c r="M73" s="2058"/>
      <c r="N73" s="11"/>
      <c r="O73" s="11"/>
      <c r="P73" s="11"/>
      <c r="Q73" s="11"/>
      <c r="R73" s="11"/>
      <c r="S73" s="11"/>
      <c r="T73" s="11"/>
      <c r="U73" s="11"/>
      <c r="V73" s="11"/>
      <c r="W73" s="11"/>
    </row>
    <row r="74" spans="1:23" s="12" customFormat="1" ht="15">
      <c r="A74" s="70"/>
      <c r="B74" s="11"/>
      <c r="C74" s="1984" t="s">
        <v>709</v>
      </c>
      <c r="D74" s="1984"/>
      <c r="E74" s="1984"/>
      <c r="F74" s="1985"/>
      <c r="G74" s="2070" t="s">
        <v>489</v>
      </c>
      <c r="H74" s="2071"/>
      <c r="I74" s="2071"/>
      <c r="J74" s="2071"/>
      <c r="K74" s="2071"/>
      <c r="L74" s="2071"/>
      <c r="M74" s="2071"/>
      <c r="N74" s="11"/>
      <c r="O74" s="11"/>
      <c r="P74" s="11"/>
      <c r="Q74" s="11"/>
      <c r="R74" s="11"/>
      <c r="S74" s="11"/>
      <c r="T74" s="11"/>
      <c r="U74" s="11"/>
      <c r="V74" s="11"/>
      <c r="W74" s="11"/>
    </row>
    <row r="75" spans="1:23" s="12" customFormat="1" ht="15" customHeight="1">
      <c r="A75" s="70"/>
      <c r="B75" s="11"/>
      <c r="C75" s="1216" t="s">
        <v>1490</v>
      </c>
      <c r="D75" s="1216"/>
      <c r="E75" s="1216"/>
      <c r="F75" s="2067"/>
      <c r="G75" s="2063" t="s">
        <v>1491</v>
      </c>
      <c r="H75" s="1224"/>
      <c r="I75" s="1224"/>
      <c r="J75" s="1224"/>
      <c r="K75" s="1224"/>
      <c r="L75" s="1224"/>
      <c r="M75" s="1224"/>
      <c r="N75" s="11"/>
      <c r="O75" s="11"/>
      <c r="P75" s="11"/>
      <c r="Q75" s="11"/>
      <c r="R75" s="11"/>
      <c r="S75" s="11"/>
      <c r="T75" s="11"/>
      <c r="U75" s="11"/>
      <c r="V75" s="11"/>
      <c r="W75" s="11"/>
    </row>
    <row r="76" spans="1:23" s="12" customFormat="1" ht="15" customHeight="1">
      <c r="A76" s="70"/>
      <c r="B76" s="11"/>
      <c r="C76" s="1205"/>
      <c r="D76" s="1205"/>
      <c r="E76" s="1205"/>
      <c r="F76" s="2068"/>
      <c r="G76" s="2064"/>
      <c r="H76" s="1338"/>
      <c r="I76" s="1338"/>
      <c r="J76" s="1338"/>
      <c r="K76" s="1338"/>
      <c r="L76" s="1338"/>
      <c r="M76" s="1338"/>
      <c r="N76" s="11"/>
      <c r="O76" s="11"/>
      <c r="P76" s="11"/>
      <c r="Q76" s="11"/>
      <c r="R76" s="11"/>
      <c r="S76" s="11"/>
      <c r="T76" s="11"/>
      <c r="U76" s="11"/>
      <c r="V76" s="11"/>
      <c r="W76" s="11"/>
    </row>
    <row r="77" spans="1:23" s="12" customFormat="1" ht="15" customHeight="1">
      <c r="A77" s="70"/>
      <c r="B77" s="11"/>
      <c r="C77" s="1205"/>
      <c r="D77" s="1205"/>
      <c r="E77" s="1205"/>
      <c r="F77" s="2068"/>
      <c r="G77" s="2064"/>
      <c r="H77" s="1338"/>
      <c r="I77" s="1338"/>
      <c r="J77" s="1338"/>
      <c r="K77" s="1338"/>
      <c r="L77" s="1338"/>
      <c r="M77" s="1338"/>
      <c r="N77" s="11"/>
      <c r="O77" s="11"/>
      <c r="P77" s="11"/>
      <c r="Q77" s="11"/>
      <c r="R77" s="11"/>
      <c r="S77" s="11"/>
      <c r="T77" s="11"/>
      <c r="U77" s="11"/>
      <c r="V77" s="11"/>
      <c r="W77" s="11"/>
    </row>
    <row r="78" spans="1:23" s="12" customFormat="1" ht="15" customHeight="1">
      <c r="A78" s="70"/>
      <c r="B78" s="11"/>
      <c r="C78" s="1205"/>
      <c r="D78" s="1205"/>
      <c r="E78" s="1205"/>
      <c r="F78" s="2068"/>
      <c r="G78" s="2064"/>
      <c r="H78" s="1338"/>
      <c r="I78" s="1338"/>
      <c r="J78" s="1338"/>
      <c r="K78" s="1338"/>
      <c r="L78" s="1338"/>
      <c r="M78" s="1338"/>
      <c r="N78" s="11"/>
      <c r="O78" s="11"/>
      <c r="P78" s="11"/>
      <c r="Q78" s="11"/>
      <c r="R78" s="11"/>
      <c r="S78" s="11"/>
      <c r="T78" s="11"/>
      <c r="U78" s="11"/>
      <c r="V78" s="11"/>
      <c r="W78" s="11"/>
    </row>
    <row r="79" spans="1:23" s="12" customFormat="1" ht="15" customHeight="1">
      <c r="A79" s="70"/>
      <c r="B79" s="11"/>
      <c r="C79" s="1205"/>
      <c r="D79" s="1205"/>
      <c r="E79" s="1205"/>
      <c r="F79" s="2068"/>
      <c r="G79" s="2064"/>
      <c r="H79" s="1338"/>
      <c r="I79" s="1338"/>
      <c r="J79" s="1338"/>
      <c r="K79" s="1338"/>
      <c r="L79" s="1338"/>
      <c r="M79" s="1338"/>
      <c r="N79" s="11"/>
      <c r="O79" s="11"/>
      <c r="P79" s="11"/>
      <c r="Q79" s="11"/>
      <c r="R79" s="11"/>
      <c r="S79" s="11"/>
      <c r="T79" s="11"/>
      <c r="U79" s="11"/>
      <c r="V79" s="11"/>
      <c r="W79" s="11"/>
    </row>
    <row r="80" spans="1:23" s="12" customFormat="1" ht="15" customHeight="1">
      <c r="A80" s="70"/>
      <c r="B80" s="11"/>
      <c r="C80" s="1205"/>
      <c r="D80" s="1205"/>
      <c r="E80" s="1205"/>
      <c r="F80" s="2068"/>
      <c r="G80" s="2064"/>
      <c r="H80" s="1338"/>
      <c r="I80" s="1338"/>
      <c r="J80" s="1338"/>
      <c r="K80" s="1338"/>
      <c r="L80" s="1338"/>
      <c r="M80" s="1338"/>
      <c r="N80" s="11"/>
      <c r="O80" s="11"/>
      <c r="P80" s="11"/>
      <c r="Q80" s="11"/>
      <c r="R80" s="11"/>
      <c r="S80" s="11"/>
      <c r="T80" s="11"/>
      <c r="U80" s="11"/>
      <c r="V80" s="11"/>
      <c r="W80" s="11"/>
    </row>
    <row r="81" spans="1:23" s="12" customFormat="1" ht="15" customHeight="1">
      <c r="A81" s="70"/>
      <c r="B81" s="11"/>
      <c r="C81" s="1205"/>
      <c r="D81" s="1205"/>
      <c r="E81" s="1205"/>
      <c r="F81" s="2068"/>
      <c r="G81" s="2064"/>
      <c r="H81" s="1338"/>
      <c r="I81" s="1338"/>
      <c r="J81" s="1338"/>
      <c r="K81" s="1338"/>
      <c r="L81" s="1338"/>
      <c r="M81" s="1338"/>
      <c r="N81" s="11"/>
      <c r="O81" s="11"/>
      <c r="P81" s="11"/>
      <c r="Q81" s="11"/>
      <c r="R81" s="11"/>
      <c r="S81" s="11"/>
      <c r="T81" s="11"/>
      <c r="U81" s="11"/>
      <c r="V81" s="11"/>
      <c r="W81" s="11"/>
    </row>
    <row r="82" spans="1:23" s="12" customFormat="1" ht="15" customHeight="1">
      <c r="A82" s="70"/>
      <c r="B82" s="11"/>
      <c r="C82" s="1205"/>
      <c r="D82" s="1205"/>
      <c r="E82" s="1205"/>
      <c r="F82" s="2068"/>
      <c r="G82" s="2064"/>
      <c r="H82" s="1338"/>
      <c r="I82" s="1338"/>
      <c r="J82" s="1338"/>
      <c r="K82" s="1338"/>
      <c r="L82" s="1338"/>
      <c r="M82" s="1338"/>
      <c r="N82" s="11"/>
      <c r="O82" s="11"/>
      <c r="P82" s="11"/>
      <c r="Q82" s="11"/>
      <c r="R82" s="11"/>
      <c r="S82" s="11"/>
      <c r="T82" s="11"/>
      <c r="U82" s="11"/>
      <c r="V82" s="11"/>
      <c r="W82" s="11"/>
    </row>
    <row r="83" spans="1:23" s="12" customFormat="1" ht="15" customHeight="1">
      <c r="A83" s="70"/>
      <c r="B83" s="11"/>
      <c r="C83" s="1211"/>
      <c r="D83" s="1211"/>
      <c r="E83" s="1211"/>
      <c r="F83" s="2069"/>
      <c r="G83" s="2072"/>
      <c r="H83" s="1222"/>
      <c r="I83" s="1222"/>
      <c r="J83" s="1222"/>
      <c r="K83" s="1222"/>
      <c r="L83" s="1222"/>
      <c r="M83" s="1222"/>
      <c r="N83" s="11"/>
      <c r="O83" s="11"/>
      <c r="P83" s="11"/>
      <c r="Q83" s="11"/>
      <c r="R83" s="11"/>
      <c r="S83" s="11"/>
      <c r="T83" s="11"/>
      <c r="U83" s="11"/>
      <c r="V83" s="11"/>
      <c r="W83" s="11"/>
    </row>
    <row r="84" spans="1:23" s="12" customFormat="1" ht="15" customHeight="1">
      <c r="A84" s="70"/>
      <c r="B84" s="11"/>
      <c r="C84" s="1216" t="s">
        <v>1492</v>
      </c>
      <c r="D84" s="1216"/>
      <c r="E84" s="1216"/>
      <c r="F84" s="2067"/>
      <c r="G84" s="2063" t="s">
        <v>1493</v>
      </c>
      <c r="H84" s="1224"/>
      <c r="I84" s="1224"/>
      <c r="J84" s="1224"/>
      <c r="K84" s="1224"/>
      <c r="L84" s="1224"/>
      <c r="M84" s="1224"/>
      <c r="N84" s="11"/>
      <c r="O84" s="11"/>
      <c r="P84" s="11"/>
      <c r="Q84" s="11"/>
      <c r="R84" s="11"/>
      <c r="S84" s="11"/>
      <c r="T84" s="11"/>
      <c r="U84" s="11"/>
      <c r="V84" s="11"/>
      <c r="W84" s="11"/>
    </row>
    <row r="85" spans="1:23" s="12" customFormat="1" ht="15" customHeight="1">
      <c r="A85" s="70"/>
      <c r="B85" s="11"/>
      <c r="C85" s="1205"/>
      <c r="D85" s="1205"/>
      <c r="E85" s="1205"/>
      <c r="F85" s="2068"/>
      <c r="G85" s="2064"/>
      <c r="H85" s="1338"/>
      <c r="I85" s="1338"/>
      <c r="J85" s="1338"/>
      <c r="K85" s="1338"/>
      <c r="L85" s="1338"/>
      <c r="M85" s="1338"/>
      <c r="N85" s="11"/>
      <c r="O85" s="11"/>
      <c r="P85" s="11"/>
      <c r="Q85" s="11"/>
      <c r="R85" s="11"/>
      <c r="S85" s="11"/>
      <c r="T85" s="11"/>
      <c r="U85" s="11"/>
      <c r="V85" s="11"/>
      <c r="W85" s="11"/>
    </row>
    <row r="86" spans="1:23" s="12" customFormat="1" ht="15" customHeight="1">
      <c r="A86" s="70"/>
      <c r="B86" s="11"/>
      <c r="C86" s="1205"/>
      <c r="D86" s="1205"/>
      <c r="E86" s="1205"/>
      <c r="F86" s="2068"/>
      <c r="G86" s="2064"/>
      <c r="H86" s="1338"/>
      <c r="I86" s="1338"/>
      <c r="J86" s="1338"/>
      <c r="K86" s="1338"/>
      <c r="L86" s="1338"/>
      <c r="M86" s="1338"/>
      <c r="N86" s="11"/>
      <c r="O86" s="11"/>
      <c r="P86" s="11"/>
      <c r="Q86" s="11"/>
      <c r="R86" s="11"/>
      <c r="S86" s="11"/>
      <c r="T86" s="11"/>
      <c r="U86" s="11"/>
      <c r="V86" s="11"/>
      <c r="W86" s="11"/>
    </row>
    <row r="87" spans="1:23" s="12" customFormat="1" ht="15" customHeight="1">
      <c r="A87" s="70"/>
      <c r="B87" s="11"/>
      <c r="C87" s="1205"/>
      <c r="D87" s="1205"/>
      <c r="E87" s="1205"/>
      <c r="F87" s="2068"/>
      <c r="G87" s="2064"/>
      <c r="H87" s="1338"/>
      <c r="I87" s="1338"/>
      <c r="J87" s="1338"/>
      <c r="K87" s="1338"/>
      <c r="L87" s="1338"/>
      <c r="M87" s="1338"/>
      <c r="N87" s="11"/>
      <c r="O87" s="11"/>
      <c r="P87" s="11"/>
      <c r="Q87" s="11"/>
      <c r="R87" s="11"/>
      <c r="S87" s="11"/>
      <c r="T87" s="11"/>
      <c r="U87" s="11"/>
      <c r="V87" s="11"/>
      <c r="W87" s="11"/>
    </row>
    <row r="88" spans="1:23" s="12" customFormat="1" ht="15" customHeight="1">
      <c r="A88" s="70"/>
      <c r="B88" s="11"/>
      <c r="C88" s="1205"/>
      <c r="D88" s="1205"/>
      <c r="E88" s="1205"/>
      <c r="F88" s="2068"/>
      <c r="G88" s="2064"/>
      <c r="H88" s="1338"/>
      <c r="I88" s="1338"/>
      <c r="J88" s="1338"/>
      <c r="K88" s="1338"/>
      <c r="L88" s="1338"/>
      <c r="M88" s="1338"/>
      <c r="N88" s="11"/>
      <c r="O88" s="11"/>
      <c r="P88" s="11"/>
      <c r="Q88" s="11"/>
      <c r="R88" s="11"/>
      <c r="S88" s="11"/>
      <c r="T88" s="11"/>
      <c r="U88" s="11"/>
      <c r="V88" s="11"/>
      <c r="W88" s="11"/>
    </row>
    <row r="89" spans="1:23" s="12" customFormat="1" ht="15" customHeight="1">
      <c r="A89" s="70"/>
      <c r="B89" s="11"/>
      <c r="C89" s="1205"/>
      <c r="D89" s="1205"/>
      <c r="E89" s="1205"/>
      <c r="F89" s="2068"/>
      <c r="G89" s="2064"/>
      <c r="H89" s="1338"/>
      <c r="I89" s="1338"/>
      <c r="J89" s="1338"/>
      <c r="K89" s="1338"/>
      <c r="L89" s="1338"/>
      <c r="M89" s="1338"/>
      <c r="N89" s="11"/>
      <c r="O89" s="11"/>
      <c r="P89" s="11"/>
      <c r="Q89" s="11"/>
      <c r="R89" s="11"/>
      <c r="S89" s="11"/>
      <c r="T89" s="11"/>
      <c r="U89" s="11"/>
      <c r="V89" s="11"/>
      <c r="W89" s="11"/>
    </row>
    <row r="90" spans="1:23" s="12" customFormat="1" ht="15" customHeight="1">
      <c r="A90" s="70"/>
      <c r="B90" s="11"/>
      <c r="C90" s="1205"/>
      <c r="D90" s="1205"/>
      <c r="E90" s="1205"/>
      <c r="F90" s="2068"/>
      <c r="G90" s="2064"/>
      <c r="H90" s="1338"/>
      <c r="I90" s="1338"/>
      <c r="J90" s="1338"/>
      <c r="K90" s="1338"/>
      <c r="L90" s="1338"/>
      <c r="M90" s="1338"/>
      <c r="N90" s="11"/>
      <c r="O90" s="11"/>
      <c r="P90" s="11"/>
      <c r="Q90" s="11"/>
      <c r="R90" s="11"/>
      <c r="S90" s="11"/>
      <c r="T90" s="11"/>
      <c r="U90" s="11"/>
      <c r="V90" s="11"/>
      <c r="W90" s="11"/>
    </row>
    <row r="91" spans="1:23" s="12" customFormat="1" ht="15" customHeight="1">
      <c r="A91" s="70"/>
      <c r="B91" s="11"/>
      <c r="C91" s="1205"/>
      <c r="D91" s="1205"/>
      <c r="E91" s="1205"/>
      <c r="F91" s="2068"/>
      <c r="G91" s="2064"/>
      <c r="H91" s="1338"/>
      <c r="I91" s="1338"/>
      <c r="J91" s="1338"/>
      <c r="K91" s="1338"/>
      <c r="L91" s="1338"/>
      <c r="M91" s="1338"/>
      <c r="N91" s="11"/>
      <c r="O91" s="11"/>
      <c r="P91" s="11"/>
      <c r="Q91" s="11"/>
      <c r="R91" s="11"/>
      <c r="S91" s="11"/>
      <c r="T91" s="11"/>
      <c r="U91" s="11"/>
      <c r="V91" s="11"/>
      <c r="W91" s="11"/>
    </row>
    <row r="92" spans="1:23" s="12" customFormat="1">
      <c r="A92" s="70"/>
      <c r="B92" s="11"/>
      <c r="C92" s="1211"/>
      <c r="D92" s="1211"/>
      <c r="E92" s="1211"/>
      <c r="F92" s="2069"/>
      <c r="G92" s="2064"/>
      <c r="H92" s="1338"/>
      <c r="I92" s="1338"/>
      <c r="J92" s="1338"/>
      <c r="K92" s="1338"/>
      <c r="L92" s="1338"/>
      <c r="M92" s="1338"/>
      <c r="N92" s="11"/>
      <c r="O92" s="11"/>
      <c r="P92" s="11"/>
      <c r="Q92" s="11"/>
      <c r="R92" s="11"/>
      <c r="S92" s="11"/>
      <c r="T92" s="11"/>
      <c r="U92" s="11"/>
      <c r="V92" s="11"/>
      <c r="W92" s="11"/>
    </row>
    <row r="93" spans="1:23" s="12" customFormat="1" ht="15" customHeight="1">
      <c r="A93" s="70"/>
      <c r="B93" s="11"/>
      <c r="C93" s="1216" t="s">
        <v>1494</v>
      </c>
      <c r="D93" s="1216"/>
      <c r="E93" s="1216"/>
      <c r="F93" s="2067"/>
      <c r="G93" s="2063" t="s">
        <v>1495</v>
      </c>
      <c r="H93" s="1224"/>
      <c r="I93" s="1224"/>
      <c r="J93" s="1224"/>
      <c r="K93" s="1224"/>
      <c r="L93" s="1224"/>
      <c r="M93" s="1224"/>
      <c r="N93" s="11"/>
      <c r="O93" s="11"/>
      <c r="P93" s="11"/>
      <c r="Q93" s="11"/>
      <c r="R93" s="11"/>
      <c r="S93" s="11"/>
      <c r="T93" s="11"/>
      <c r="U93" s="11"/>
      <c r="V93" s="11"/>
      <c r="W93" s="11"/>
    </row>
    <row r="94" spans="1:23" s="12" customFormat="1" ht="15" customHeight="1">
      <c r="A94" s="70"/>
      <c r="B94" s="11"/>
      <c r="C94" s="1205"/>
      <c r="D94" s="1205"/>
      <c r="E94" s="1205"/>
      <c r="F94" s="2068"/>
      <c r="G94" s="2064"/>
      <c r="H94" s="1338"/>
      <c r="I94" s="1338"/>
      <c r="J94" s="1338"/>
      <c r="K94" s="1338"/>
      <c r="L94" s="1338"/>
      <c r="M94" s="1338"/>
      <c r="N94" s="11"/>
      <c r="O94" s="11"/>
      <c r="P94" s="11"/>
      <c r="Q94" s="11"/>
      <c r="R94" s="11"/>
      <c r="S94" s="11"/>
      <c r="T94" s="11"/>
      <c r="U94" s="11"/>
      <c r="V94" s="11"/>
      <c r="W94" s="11"/>
    </row>
    <row r="95" spans="1:23" s="12" customFormat="1" ht="15" customHeight="1">
      <c r="A95" s="70"/>
      <c r="B95" s="11"/>
      <c r="C95" s="1205"/>
      <c r="D95" s="1205"/>
      <c r="E95" s="1205"/>
      <c r="F95" s="2068"/>
      <c r="G95" s="2064"/>
      <c r="H95" s="1338"/>
      <c r="I95" s="1338"/>
      <c r="J95" s="1338"/>
      <c r="K95" s="1338"/>
      <c r="L95" s="1338"/>
      <c r="M95" s="1338"/>
      <c r="N95" s="11"/>
      <c r="O95" s="11"/>
      <c r="P95" s="11"/>
      <c r="Q95" s="11"/>
      <c r="R95" s="11"/>
      <c r="S95" s="11"/>
      <c r="T95" s="11"/>
      <c r="U95" s="11"/>
      <c r="V95" s="11"/>
      <c r="W95" s="11"/>
    </row>
    <row r="96" spans="1:23" s="12" customFormat="1" ht="15" customHeight="1">
      <c r="A96" s="70"/>
      <c r="B96" s="11"/>
      <c r="C96" s="1205"/>
      <c r="D96" s="1205"/>
      <c r="E96" s="1205"/>
      <c r="F96" s="2068"/>
      <c r="G96" s="2064"/>
      <c r="H96" s="1338"/>
      <c r="I96" s="1338"/>
      <c r="J96" s="1338"/>
      <c r="K96" s="1338"/>
      <c r="L96" s="1338"/>
      <c r="M96" s="1338"/>
      <c r="N96" s="11"/>
      <c r="O96" s="11"/>
      <c r="P96" s="11"/>
      <c r="Q96" s="11"/>
      <c r="R96" s="11"/>
      <c r="S96" s="11"/>
      <c r="T96" s="11"/>
      <c r="U96" s="11"/>
      <c r="V96" s="11"/>
      <c r="W96" s="11"/>
    </row>
    <row r="97" spans="1:24" s="12" customFormat="1" ht="15" customHeight="1">
      <c r="A97" s="70"/>
      <c r="B97" s="11"/>
      <c r="C97" s="1205"/>
      <c r="D97" s="1205"/>
      <c r="E97" s="1205"/>
      <c r="F97" s="2068"/>
      <c r="G97" s="2064"/>
      <c r="H97" s="1338"/>
      <c r="I97" s="1338"/>
      <c r="J97" s="1338"/>
      <c r="K97" s="1338"/>
      <c r="L97" s="1338"/>
      <c r="M97" s="1338"/>
      <c r="N97" s="11"/>
      <c r="O97" s="11"/>
      <c r="P97" s="11"/>
      <c r="Q97" s="11"/>
      <c r="R97" s="11"/>
      <c r="S97" s="11"/>
      <c r="T97" s="11"/>
      <c r="U97" s="11"/>
      <c r="V97" s="11"/>
      <c r="W97" s="11"/>
    </row>
    <row r="98" spans="1:24" s="12" customFormat="1" ht="15" customHeight="1">
      <c r="A98" s="70"/>
      <c r="B98" s="11"/>
      <c r="C98" s="1205"/>
      <c r="D98" s="1205"/>
      <c r="E98" s="1205"/>
      <c r="F98" s="2068"/>
      <c r="G98" s="2064"/>
      <c r="H98" s="1338"/>
      <c r="I98" s="1338"/>
      <c r="J98" s="1338"/>
      <c r="K98" s="1338"/>
      <c r="L98" s="1338"/>
      <c r="M98" s="1338"/>
      <c r="N98" s="11"/>
      <c r="O98" s="11"/>
      <c r="P98" s="11"/>
      <c r="Q98" s="11"/>
      <c r="R98" s="11"/>
      <c r="S98" s="11"/>
      <c r="T98" s="11"/>
      <c r="U98" s="11"/>
      <c r="V98" s="11"/>
      <c r="W98" s="11"/>
    </row>
    <row r="99" spans="1:24" s="12" customFormat="1" ht="15" customHeight="1">
      <c r="A99" s="70"/>
      <c r="B99" s="11"/>
      <c r="C99" s="1205"/>
      <c r="D99" s="1205"/>
      <c r="E99" s="1205"/>
      <c r="F99" s="2068"/>
      <c r="G99" s="2064"/>
      <c r="H99" s="1338"/>
      <c r="I99" s="1338"/>
      <c r="J99" s="1338"/>
      <c r="K99" s="1338"/>
      <c r="L99" s="1338"/>
      <c r="M99" s="1338"/>
      <c r="N99" s="11"/>
      <c r="O99" s="11"/>
      <c r="P99" s="11"/>
      <c r="Q99" s="11"/>
      <c r="R99" s="11"/>
      <c r="S99" s="11"/>
      <c r="T99" s="11"/>
      <c r="U99" s="11"/>
      <c r="V99" s="11"/>
      <c r="W99" s="11"/>
    </row>
    <row r="100" spans="1:24" s="12" customFormat="1" ht="15" customHeight="1">
      <c r="A100" s="70"/>
      <c r="B100" s="11"/>
      <c r="C100" s="1205"/>
      <c r="D100" s="1205"/>
      <c r="E100" s="1205"/>
      <c r="F100" s="2068"/>
      <c r="G100" s="2064"/>
      <c r="H100" s="1338"/>
      <c r="I100" s="1338"/>
      <c r="J100" s="1338"/>
      <c r="K100" s="1338"/>
      <c r="L100" s="1338"/>
      <c r="M100" s="1338"/>
      <c r="N100" s="11"/>
      <c r="O100" s="11"/>
      <c r="P100" s="11"/>
      <c r="Q100" s="11"/>
      <c r="R100" s="11"/>
      <c r="S100" s="11"/>
      <c r="T100" s="11"/>
      <c r="U100" s="11"/>
      <c r="V100" s="11"/>
      <c r="W100" s="11"/>
    </row>
    <row r="101" spans="1:24" s="12" customFormat="1" ht="15" customHeight="1">
      <c r="A101" s="70"/>
      <c r="B101" s="11"/>
      <c r="C101" s="1205"/>
      <c r="D101" s="1205"/>
      <c r="E101" s="1205"/>
      <c r="F101" s="2068"/>
      <c r="G101" s="2064"/>
      <c r="H101" s="1338"/>
      <c r="I101" s="1338"/>
      <c r="J101" s="1338"/>
      <c r="K101" s="1338"/>
      <c r="L101" s="1338"/>
      <c r="M101" s="1338"/>
      <c r="N101" s="11"/>
      <c r="O101" s="11"/>
      <c r="P101" s="11"/>
      <c r="Q101" s="11"/>
      <c r="R101" s="11"/>
      <c r="S101" s="11"/>
      <c r="T101" s="11"/>
      <c r="U101" s="11"/>
      <c r="V101" s="11"/>
      <c r="W101" s="11"/>
    </row>
    <row r="102" spans="1:24" s="12" customFormat="1">
      <c r="A102" s="70"/>
      <c r="B102" s="11"/>
      <c r="C102" s="1211"/>
      <c r="D102" s="1211"/>
      <c r="E102" s="1211"/>
      <c r="F102" s="2069"/>
      <c r="G102" s="2064"/>
      <c r="H102" s="1338"/>
      <c r="I102" s="1338"/>
      <c r="J102" s="1338"/>
      <c r="K102" s="1338"/>
      <c r="L102" s="1338"/>
      <c r="M102" s="1338"/>
      <c r="N102" s="11"/>
      <c r="O102" s="11"/>
      <c r="P102" s="11"/>
      <c r="Q102" s="11"/>
      <c r="R102" s="11"/>
      <c r="S102" s="11"/>
      <c r="T102" s="11"/>
      <c r="U102" s="11"/>
      <c r="V102" s="11"/>
      <c r="W102" s="11"/>
    </row>
    <row r="103" spans="1:24" s="12" customFormat="1" ht="15" customHeight="1">
      <c r="A103" s="70"/>
      <c r="B103" s="11"/>
      <c r="C103" s="1216" t="s">
        <v>1496</v>
      </c>
      <c r="D103" s="1216"/>
      <c r="E103" s="1216"/>
      <c r="F103" s="2067"/>
      <c r="G103" s="2063" t="s">
        <v>1497</v>
      </c>
      <c r="H103" s="1224"/>
      <c r="I103" s="1224"/>
      <c r="J103" s="1224"/>
      <c r="K103" s="1224"/>
      <c r="L103" s="1224"/>
      <c r="M103" s="1224"/>
      <c r="N103" s="11"/>
      <c r="O103" s="11"/>
      <c r="P103" s="11"/>
      <c r="Q103" s="11"/>
      <c r="R103" s="11"/>
      <c r="S103" s="11"/>
      <c r="T103" s="11"/>
      <c r="U103" s="11"/>
      <c r="V103" s="11"/>
      <c r="W103" s="11"/>
    </row>
    <row r="104" spans="1:24" s="12" customFormat="1" ht="15" customHeight="1">
      <c r="A104" s="70"/>
      <c r="B104" s="11"/>
      <c r="C104" s="1205"/>
      <c r="D104" s="1205"/>
      <c r="E104" s="1205"/>
      <c r="F104" s="2068"/>
      <c r="G104" s="2064"/>
      <c r="H104" s="1338"/>
      <c r="I104" s="1338"/>
      <c r="J104" s="1338"/>
      <c r="K104" s="1338"/>
      <c r="L104" s="1338"/>
      <c r="M104" s="1338"/>
      <c r="N104" s="11"/>
      <c r="O104" s="11"/>
      <c r="P104" s="11"/>
      <c r="Q104" s="11"/>
      <c r="R104" s="11"/>
      <c r="S104" s="11"/>
      <c r="T104" s="11"/>
      <c r="U104" s="11"/>
      <c r="V104" s="11"/>
      <c r="W104" s="11"/>
    </row>
    <row r="105" spans="1:24" s="12" customFormat="1" ht="15" customHeight="1">
      <c r="A105" s="70"/>
      <c r="B105" s="11"/>
      <c r="C105" s="1205"/>
      <c r="D105" s="1205"/>
      <c r="E105" s="1205"/>
      <c r="F105" s="2068"/>
      <c r="G105" s="2064"/>
      <c r="H105" s="1338"/>
      <c r="I105" s="1338"/>
      <c r="J105" s="1338"/>
      <c r="K105" s="1338"/>
      <c r="L105" s="1338"/>
      <c r="M105" s="1338"/>
      <c r="N105" s="11"/>
      <c r="O105" s="11"/>
      <c r="P105" s="11"/>
      <c r="Q105" s="11"/>
      <c r="R105" s="11"/>
      <c r="S105" s="11"/>
      <c r="T105" s="11"/>
      <c r="U105" s="11"/>
      <c r="V105" s="11"/>
      <c r="W105" s="11"/>
    </row>
    <row r="106" spans="1:24" s="12" customFormat="1" ht="15" customHeight="1">
      <c r="A106" s="70"/>
      <c r="B106" s="11"/>
      <c r="C106" s="1205"/>
      <c r="D106" s="1205"/>
      <c r="E106" s="1205"/>
      <c r="F106" s="2068"/>
      <c r="G106" s="2064"/>
      <c r="H106" s="1338"/>
      <c r="I106" s="1338"/>
      <c r="J106" s="1338"/>
      <c r="K106" s="1338"/>
      <c r="L106" s="1338"/>
      <c r="M106" s="1338"/>
      <c r="N106" s="11"/>
      <c r="O106" s="11"/>
      <c r="P106" s="11"/>
      <c r="Q106" s="11"/>
      <c r="R106" s="11"/>
      <c r="S106" s="11"/>
      <c r="T106" s="11"/>
      <c r="U106" s="11"/>
      <c r="V106" s="11"/>
      <c r="W106" s="11"/>
    </row>
    <row r="107" spans="1:24" s="12" customFormat="1" ht="15" customHeight="1">
      <c r="A107" s="70"/>
      <c r="B107" s="11"/>
      <c r="C107" s="1205"/>
      <c r="D107" s="1205"/>
      <c r="E107" s="1205"/>
      <c r="F107" s="2068"/>
      <c r="G107" s="2064"/>
      <c r="H107" s="1338"/>
      <c r="I107" s="1338"/>
      <c r="J107" s="1338"/>
      <c r="K107" s="1338"/>
      <c r="L107" s="1338"/>
      <c r="M107" s="1338"/>
      <c r="N107" s="11"/>
      <c r="O107" s="11"/>
      <c r="P107" s="11"/>
      <c r="Q107" s="11"/>
      <c r="R107" s="11"/>
      <c r="S107" s="11"/>
      <c r="T107" s="11"/>
      <c r="U107" s="11"/>
      <c r="V107" s="11"/>
      <c r="W107" s="11"/>
    </row>
    <row r="108" spans="1:24" s="12" customFormat="1" ht="15" customHeight="1">
      <c r="A108" s="70"/>
      <c r="B108" s="11"/>
      <c r="C108" s="1205"/>
      <c r="D108" s="1205"/>
      <c r="E108" s="1205"/>
      <c r="F108" s="2068"/>
      <c r="G108" s="2064"/>
      <c r="H108" s="1338"/>
      <c r="I108" s="1338"/>
      <c r="J108" s="1338"/>
      <c r="K108" s="1338"/>
      <c r="L108" s="1338"/>
      <c r="M108" s="1338"/>
      <c r="N108" s="11"/>
      <c r="O108" s="11"/>
      <c r="P108" s="11"/>
      <c r="Q108" s="11"/>
      <c r="R108" s="11"/>
      <c r="S108" s="11"/>
      <c r="T108" s="11"/>
      <c r="U108" s="11"/>
      <c r="V108" s="11"/>
      <c r="W108" s="11"/>
    </row>
    <row r="109" spans="1:24" s="12" customFormat="1" ht="15" customHeight="1">
      <c r="A109" s="70"/>
      <c r="B109" s="11"/>
      <c r="C109" s="1205"/>
      <c r="D109" s="1205"/>
      <c r="E109" s="1205"/>
      <c r="F109" s="2068"/>
      <c r="G109" s="2064"/>
      <c r="H109" s="1338"/>
      <c r="I109" s="1338"/>
      <c r="J109" s="1338"/>
      <c r="K109" s="1338"/>
      <c r="L109" s="1338"/>
      <c r="M109" s="1338"/>
      <c r="N109" s="11"/>
      <c r="O109" s="11"/>
      <c r="P109" s="11"/>
      <c r="Q109" s="11"/>
      <c r="R109" s="11"/>
      <c r="S109" s="11"/>
      <c r="T109" s="11"/>
      <c r="U109" s="11"/>
      <c r="V109" s="11"/>
      <c r="W109" s="11"/>
    </row>
    <row r="110" spans="1:24" s="12" customFormat="1" ht="15" customHeight="1">
      <c r="A110" s="70"/>
      <c r="B110" s="11"/>
      <c r="C110" s="1205"/>
      <c r="D110" s="1205"/>
      <c r="E110" s="1205"/>
      <c r="F110" s="2068"/>
      <c r="G110" s="2064"/>
      <c r="H110" s="1338"/>
      <c r="I110" s="1338"/>
      <c r="J110" s="1338"/>
      <c r="K110" s="1338"/>
      <c r="L110" s="1338"/>
      <c r="M110" s="1338"/>
      <c r="N110" s="11"/>
      <c r="O110" s="11"/>
      <c r="P110" s="11"/>
      <c r="Q110" s="11"/>
      <c r="R110" s="11"/>
      <c r="S110" s="11"/>
      <c r="T110" s="11"/>
      <c r="U110" s="11"/>
      <c r="V110" s="11"/>
      <c r="W110" s="11"/>
    </row>
    <row r="111" spans="1:24" s="12" customFormat="1">
      <c r="A111" s="70"/>
      <c r="B111" s="11"/>
      <c r="C111" s="1211"/>
      <c r="D111" s="1211"/>
      <c r="E111" s="1211"/>
      <c r="F111" s="2069"/>
      <c r="G111" s="2064"/>
      <c r="H111" s="1338"/>
      <c r="I111" s="1338"/>
      <c r="J111" s="1338"/>
      <c r="K111" s="1338"/>
      <c r="L111" s="1338"/>
      <c r="M111" s="1338"/>
      <c r="N111" s="11"/>
      <c r="O111" s="11"/>
      <c r="P111" s="11"/>
      <c r="Q111" s="11"/>
      <c r="R111" s="11"/>
      <c r="S111" s="11"/>
      <c r="T111" s="11"/>
      <c r="U111" s="11"/>
      <c r="V111" s="11"/>
      <c r="W111" s="11"/>
    </row>
    <row r="112" spans="1:24" ht="15" customHeight="1">
      <c r="A112" s="70"/>
      <c r="C112" s="1216" t="s">
        <v>1498</v>
      </c>
      <c r="D112" s="1216"/>
      <c r="E112" s="1216"/>
      <c r="F112" s="2067"/>
      <c r="G112" s="2063" t="s">
        <v>1499</v>
      </c>
      <c r="H112" s="1224"/>
      <c r="I112" s="1224"/>
      <c r="J112" s="1224"/>
      <c r="K112" s="1224"/>
      <c r="L112" s="1224"/>
      <c r="M112" s="1224"/>
      <c r="X112" s="12"/>
    </row>
    <row r="113" spans="1:24" ht="15" customHeight="1">
      <c r="A113" s="70"/>
      <c r="C113" s="1205"/>
      <c r="D113" s="1205"/>
      <c r="E113" s="1205"/>
      <c r="F113" s="2068"/>
      <c r="G113" s="2064"/>
      <c r="H113" s="1338"/>
      <c r="I113" s="1338"/>
      <c r="J113" s="1338"/>
      <c r="K113" s="1338"/>
      <c r="L113" s="1338"/>
      <c r="M113" s="1338"/>
      <c r="X113" s="12"/>
    </row>
    <row r="114" spans="1:24" ht="15" customHeight="1">
      <c r="A114" s="70"/>
      <c r="C114" s="1205"/>
      <c r="D114" s="1205"/>
      <c r="E114" s="1205"/>
      <c r="F114" s="2068"/>
      <c r="G114" s="2064"/>
      <c r="H114" s="1338"/>
      <c r="I114" s="1338"/>
      <c r="J114" s="1338"/>
      <c r="K114" s="1338"/>
      <c r="L114" s="1338"/>
      <c r="M114" s="1338"/>
      <c r="X114" s="12"/>
    </row>
    <row r="115" spans="1:24" ht="15" customHeight="1">
      <c r="A115" s="70"/>
      <c r="C115" s="1205"/>
      <c r="D115" s="1205"/>
      <c r="E115" s="1205"/>
      <c r="F115" s="2068"/>
      <c r="G115" s="2064"/>
      <c r="H115" s="1338"/>
      <c r="I115" s="1338"/>
      <c r="J115" s="1338"/>
      <c r="K115" s="1338"/>
      <c r="L115" s="1338"/>
      <c r="M115" s="1338"/>
      <c r="X115" s="12"/>
    </row>
    <row r="116" spans="1:24" ht="15" customHeight="1">
      <c r="A116" s="70"/>
      <c r="C116" s="1205"/>
      <c r="D116" s="1205"/>
      <c r="E116" s="1205"/>
      <c r="F116" s="2068"/>
      <c r="G116" s="2064"/>
      <c r="H116" s="1338"/>
      <c r="I116" s="1338"/>
      <c r="J116" s="1338"/>
      <c r="K116" s="1338"/>
      <c r="L116" s="1338"/>
      <c r="M116" s="1338"/>
      <c r="X116" s="12"/>
    </row>
    <row r="117" spans="1:24" ht="15" customHeight="1">
      <c r="A117" s="70"/>
      <c r="C117" s="1205"/>
      <c r="D117" s="1205"/>
      <c r="E117" s="1205"/>
      <c r="F117" s="2068"/>
      <c r="G117" s="2064"/>
      <c r="H117" s="1338"/>
      <c r="I117" s="1338"/>
      <c r="J117" s="1338"/>
      <c r="K117" s="1338"/>
      <c r="L117" s="1338"/>
      <c r="M117" s="1338"/>
      <c r="X117" s="12"/>
    </row>
    <row r="118" spans="1:24">
      <c r="A118" s="70"/>
      <c r="C118" s="1211"/>
      <c r="D118" s="1211"/>
      <c r="E118" s="1211"/>
      <c r="F118" s="2069"/>
      <c r="G118" s="2064"/>
      <c r="H118" s="1338"/>
      <c r="I118" s="1338"/>
      <c r="J118" s="1338"/>
      <c r="K118" s="1338"/>
      <c r="L118" s="1338"/>
      <c r="M118" s="1338"/>
      <c r="X118" s="12"/>
    </row>
    <row r="119" spans="1:24">
      <c r="A119" s="70"/>
      <c r="C119" s="1216" t="s">
        <v>1500</v>
      </c>
      <c r="D119" s="1216"/>
      <c r="E119" s="1216"/>
      <c r="F119" s="2067"/>
      <c r="G119" s="2063" t="s">
        <v>1501</v>
      </c>
      <c r="H119" s="1224"/>
      <c r="I119" s="1224"/>
      <c r="J119" s="1224"/>
      <c r="K119" s="1224"/>
      <c r="L119" s="1224"/>
      <c r="M119" s="1224"/>
      <c r="X119" s="12"/>
    </row>
    <row r="120" spans="1:24">
      <c r="A120" s="70"/>
      <c r="C120" s="1205"/>
      <c r="D120" s="1205"/>
      <c r="E120" s="1205"/>
      <c r="F120" s="2068"/>
      <c r="G120" s="2064"/>
      <c r="H120" s="1338"/>
      <c r="I120" s="1338"/>
      <c r="J120" s="1338"/>
      <c r="K120" s="1338"/>
      <c r="L120" s="1338"/>
      <c r="M120" s="1338"/>
      <c r="X120" s="12"/>
    </row>
    <row r="121" spans="1:24">
      <c r="A121" s="70"/>
      <c r="C121" s="1205"/>
      <c r="D121" s="1205"/>
      <c r="E121" s="1205"/>
      <c r="F121" s="2068"/>
      <c r="G121" s="2064"/>
      <c r="H121" s="1338"/>
      <c r="I121" s="1338"/>
      <c r="J121" s="1338"/>
      <c r="K121" s="1338"/>
      <c r="L121" s="1338"/>
      <c r="M121" s="1338"/>
      <c r="X121" s="12"/>
    </row>
    <row r="122" spans="1:24">
      <c r="A122" s="70"/>
      <c r="C122" s="1205"/>
      <c r="D122" s="1205"/>
      <c r="E122" s="1205"/>
      <c r="F122" s="2068"/>
      <c r="G122" s="2064"/>
      <c r="H122" s="1338"/>
      <c r="I122" s="1338"/>
      <c r="J122" s="1338"/>
      <c r="K122" s="1338"/>
      <c r="L122" s="1338"/>
      <c r="M122" s="1338"/>
      <c r="X122" s="12"/>
    </row>
    <row r="123" spans="1:24">
      <c r="A123" s="70"/>
      <c r="C123" s="1205"/>
      <c r="D123" s="1205"/>
      <c r="E123" s="1205"/>
      <c r="F123" s="2068"/>
      <c r="G123" s="2064"/>
      <c r="H123" s="1338"/>
      <c r="I123" s="1338"/>
      <c r="J123" s="1338"/>
      <c r="K123" s="1338"/>
      <c r="L123" s="1338"/>
      <c r="M123" s="1338"/>
      <c r="X123" s="12"/>
    </row>
    <row r="124" spans="1:24">
      <c r="A124" s="70"/>
      <c r="C124" s="1205"/>
      <c r="D124" s="1205"/>
      <c r="E124" s="1205"/>
      <c r="F124" s="2068"/>
      <c r="G124" s="2064"/>
      <c r="H124" s="1338"/>
      <c r="I124" s="1338"/>
      <c r="J124" s="1338"/>
      <c r="K124" s="1338"/>
      <c r="L124" s="1338"/>
      <c r="M124" s="1338"/>
      <c r="X124" s="12"/>
    </row>
    <row r="125" spans="1:24">
      <c r="A125" s="70"/>
      <c r="C125" s="1205"/>
      <c r="D125" s="1205"/>
      <c r="E125" s="1205"/>
      <c r="F125" s="2068"/>
      <c r="G125" s="2064"/>
      <c r="H125" s="1338"/>
      <c r="I125" s="1338"/>
      <c r="J125" s="1338"/>
      <c r="K125" s="1338"/>
      <c r="L125" s="1338"/>
      <c r="M125" s="1338"/>
      <c r="X125" s="12"/>
    </row>
    <row r="126" spans="1:24">
      <c r="A126" s="70"/>
      <c r="C126" s="1205"/>
      <c r="D126" s="1205"/>
      <c r="E126" s="1205"/>
      <c r="F126" s="2068"/>
      <c r="G126" s="2064"/>
      <c r="H126" s="1338"/>
      <c r="I126" s="1338"/>
      <c r="J126" s="1338"/>
      <c r="K126" s="1338"/>
      <c r="L126" s="1338"/>
      <c r="M126" s="1338"/>
      <c r="X126" s="12"/>
    </row>
    <row r="127" spans="1:24">
      <c r="A127" s="70"/>
      <c r="C127" s="1205"/>
      <c r="D127" s="1205"/>
      <c r="E127" s="1205"/>
      <c r="F127" s="2068"/>
      <c r="G127" s="2064"/>
      <c r="H127" s="1338"/>
      <c r="I127" s="1338"/>
      <c r="J127" s="1338"/>
      <c r="K127" s="1338"/>
      <c r="L127" s="1338"/>
      <c r="M127" s="1338"/>
      <c r="X127" s="12"/>
    </row>
    <row r="128" spans="1:24">
      <c r="A128" s="70"/>
      <c r="C128" s="1211"/>
      <c r="D128" s="1211"/>
      <c r="E128" s="1211"/>
      <c r="F128" s="2069"/>
      <c r="G128" s="2064"/>
      <c r="H128" s="1338"/>
      <c r="I128" s="1338"/>
      <c r="J128" s="1338"/>
      <c r="K128" s="1338"/>
      <c r="L128" s="1338"/>
      <c r="M128" s="1338"/>
      <c r="X128" s="12"/>
    </row>
    <row r="129" spans="1:24">
      <c r="A129" s="70"/>
      <c r="C129" s="1216" t="s">
        <v>1502</v>
      </c>
      <c r="D129" s="1216"/>
      <c r="E129" s="1216"/>
      <c r="F129" s="2067"/>
      <c r="G129" s="2063" t="s">
        <v>1503</v>
      </c>
      <c r="H129" s="1224"/>
      <c r="I129" s="1224"/>
      <c r="J129" s="1224"/>
      <c r="K129" s="1224"/>
      <c r="L129" s="1224"/>
      <c r="M129" s="1224"/>
      <c r="X129" s="12"/>
    </row>
    <row r="130" spans="1:24">
      <c r="A130" s="70"/>
      <c r="C130" s="1205"/>
      <c r="D130" s="1205"/>
      <c r="E130" s="1205"/>
      <c r="F130" s="2068"/>
      <c r="G130" s="2064"/>
      <c r="H130" s="1338"/>
      <c r="I130" s="1338"/>
      <c r="J130" s="1338"/>
      <c r="K130" s="1338"/>
      <c r="L130" s="1338"/>
      <c r="M130" s="1338"/>
      <c r="X130" s="12"/>
    </row>
    <row r="131" spans="1:24">
      <c r="A131" s="70"/>
      <c r="C131" s="1211"/>
      <c r="D131" s="1211"/>
      <c r="E131" s="1211"/>
      <c r="F131" s="2069"/>
      <c r="G131" s="2065"/>
      <c r="H131" s="2066"/>
      <c r="I131" s="2066"/>
      <c r="J131" s="2066"/>
      <c r="K131" s="2066"/>
      <c r="L131" s="2066"/>
      <c r="M131" s="2066"/>
      <c r="X131" s="12"/>
    </row>
    <row r="132" spans="1:24">
      <c r="A132" s="70"/>
      <c r="X132" s="12"/>
    </row>
    <row r="133" spans="1:24">
      <c r="A133" s="70"/>
      <c r="X133" s="12"/>
    </row>
    <row r="134" spans="1:24">
      <c r="A134" s="70"/>
      <c r="X134" s="12"/>
    </row>
    <row r="178" spans="3:23" ht="14.45" hidden="1">
      <c r="C178" s="13"/>
      <c r="D178" s="13"/>
      <c r="E178" s="13"/>
      <c r="F178" s="13"/>
      <c r="G178" s="13"/>
      <c r="H178" s="13"/>
      <c r="I178" s="13"/>
      <c r="J178" s="13"/>
      <c r="K178" s="13"/>
      <c r="L178" s="13"/>
      <c r="M178" s="13"/>
      <c r="N178" s="13"/>
      <c r="O178" s="13"/>
      <c r="P178" s="13"/>
      <c r="Q178" s="13"/>
      <c r="R178" s="13"/>
      <c r="S178" s="77"/>
      <c r="T178" s="2"/>
      <c r="U178" s="2"/>
      <c r="V178" s="2"/>
      <c r="W178" s="2"/>
    </row>
    <row r="204" spans="1:24" s="85" customFormat="1" hidden="1">
      <c r="A204" s="11"/>
      <c r="C204" s="11"/>
      <c r="D204" s="11"/>
      <c r="E204" s="11"/>
      <c r="F204" s="11"/>
      <c r="G204" s="11"/>
      <c r="H204" s="11"/>
      <c r="I204" s="11"/>
      <c r="J204" s="11"/>
      <c r="K204" s="11"/>
      <c r="L204" s="11"/>
      <c r="M204" s="11"/>
      <c r="N204" s="11"/>
      <c r="O204" s="11"/>
      <c r="P204" s="11"/>
      <c r="Q204" s="11"/>
      <c r="R204" s="11"/>
      <c r="S204" s="11"/>
      <c r="T204" s="11"/>
      <c r="U204" s="11"/>
      <c r="V204" s="11"/>
      <c r="W204" s="11"/>
      <c r="X204" s="11"/>
    </row>
    <row r="211" spans="3:24" hidden="1">
      <c r="C211" s="85"/>
      <c r="D211" s="85"/>
      <c r="E211" s="85"/>
      <c r="F211" s="85"/>
      <c r="G211" s="85"/>
      <c r="H211" s="85"/>
      <c r="I211" s="85"/>
      <c r="J211" s="85"/>
      <c r="K211" s="85"/>
      <c r="L211" s="85"/>
      <c r="M211" s="85"/>
      <c r="N211" s="85"/>
      <c r="O211" s="85"/>
      <c r="P211" s="85"/>
      <c r="Q211" s="85"/>
      <c r="R211" s="85"/>
      <c r="S211" s="85"/>
      <c r="T211" s="85"/>
      <c r="U211" s="85"/>
      <c r="V211" s="85"/>
      <c r="W211" s="85"/>
      <c r="X211" s="85"/>
    </row>
    <row r="237" spans="3:23" ht="15" hidden="1">
      <c r="C237" s="958"/>
      <c r="D237" s="959"/>
      <c r="E237" s="958"/>
      <c r="F237" s="958"/>
      <c r="G237" s="958"/>
      <c r="H237" s="959"/>
      <c r="I237" s="913"/>
      <c r="J237" s="913"/>
      <c r="K237" s="913"/>
      <c r="L237" s="913"/>
      <c r="M237" s="913"/>
      <c r="N237" s="913"/>
      <c r="O237" s="913"/>
      <c r="P237" s="913"/>
      <c r="Q237" s="913"/>
      <c r="R237" s="913"/>
      <c r="S237" s="1110"/>
      <c r="T237" s="1"/>
      <c r="U237" s="1"/>
      <c r="V237" s="1"/>
      <c r="W237" s="1"/>
    </row>
    <row r="238" spans="3:23" ht="15" hidden="1">
      <c r="C238" s="960"/>
      <c r="D238" s="961"/>
      <c r="E238" s="958"/>
      <c r="F238" s="958"/>
      <c r="G238" s="959"/>
      <c r="H238" s="958"/>
      <c r="I238" s="958"/>
      <c r="J238" s="958"/>
      <c r="K238" s="959"/>
      <c r="L238" s="913"/>
      <c r="M238" s="913"/>
      <c r="N238" s="913"/>
      <c r="O238" s="913"/>
      <c r="P238" s="913"/>
      <c r="Q238" s="913"/>
      <c r="R238" s="913"/>
      <c r="S238" s="913"/>
      <c r="T238" s="913"/>
      <c r="U238" s="913"/>
      <c r="V238" s="1110"/>
      <c r="W238" s="1"/>
    </row>
    <row r="239" spans="3:23" ht="15" hidden="1">
      <c r="C239" s="960"/>
      <c r="D239" s="961"/>
      <c r="E239" s="958"/>
      <c r="F239" s="958"/>
      <c r="G239" s="959"/>
      <c r="H239" s="958"/>
      <c r="I239" s="958"/>
      <c r="J239" s="958"/>
      <c r="K239" s="959"/>
      <c r="L239" s="913"/>
      <c r="M239" s="913"/>
      <c r="N239" s="913"/>
      <c r="O239" s="913"/>
      <c r="P239" s="913"/>
      <c r="Q239" s="913"/>
      <c r="R239" s="913"/>
      <c r="S239" s="913"/>
      <c r="T239" s="913"/>
      <c r="U239" s="913"/>
      <c r="V239" s="1110"/>
      <c r="W239" s="1"/>
    </row>
    <row r="240" spans="3:23" ht="15" hidden="1">
      <c r="C240" s="960"/>
      <c r="D240" s="961"/>
      <c r="E240" s="958"/>
      <c r="F240" s="958"/>
      <c r="G240" s="959"/>
      <c r="H240" s="958"/>
      <c r="I240" s="958"/>
      <c r="J240" s="958"/>
      <c r="K240" s="959"/>
      <c r="L240" s="913"/>
      <c r="M240" s="913"/>
      <c r="N240" s="913"/>
      <c r="O240" s="913"/>
      <c r="P240" s="913"/>
      <c r="Q240" s="913"/>
      <c r="R240" s="913"/>
      <c r="S240" s="913"/>
      <c r="T240" s="913"/>
      <c r="U240" s="913"/>
      <c r="V240" s="1110"/>
      <c r="W240" s="1"/>
    </row>
    <row r="286" spans="1:24" s="98" customFormat="1" ht="14.1" hidden="1" thickBot="1">
      <c r="A286" s="11"/>
      <c r="B286" s="11"/>
      <c r="C286" s="11"/>
      <c r="D286" s="11"/>
      <c r="E286" s="11"/>
      <c r="F286" s="11"/>
      <c r="G286" s="11"/>
      <c r="H286" s="11"/>
      <c r="I286" s="11"/>
      <c r="J286" s="11"/>
      <c r="K286" s="11"/>
      <c r="L286" s="11"/>
      <c r="M286" s="11"/>
      <c r="N286" s="11"/>
      <c r="O286" s="11"/>
      <c r="P286" s="11"/>
      <c r="Q286" s="11"/>
      <c r="R286" s="11"/>
      <c r="S286" s="11"/>
      <c r="T286" s="11"/>
      <c r="U286" s="11"/>
      <c r="V286" s="11"/>
      <c r="W286" s="11"/>
      <c r="X286" s="11"/>
    </row>
    <row r="293" spans="3:24" ht="14.1" hidden="1" thickBot="1">
      <c r="C293" s="98"/>
      <c r="D293" s="98"/>
      <c r="E293" s="98"/>
      <c r="F293" s="98"/>
      <c r="G293" s="98"/>
      <c r="H293" s="98"/>
      <c r="I293" s="98"/>
      <c r="J293" s="98"/>
      <c r="K293" s="98"/>
      <c r="L293" s="98"/>
      <c r="M293" s="98"/>
      <c r="N293" s="98"/>
      <c r="O293" s="98"/>
      <c r="P293" s="98"/>
      <c r="Q293" s="98"/>
      <c r="R293" s="98"/>
      <c r="S293" s="98"/>
      <c r="T293" s="98"/>
      <c r="U293" s="98"/>
      <c r="V293" s="98"/>
      <c r="W293" s="98"/>
      <c r="X293" s="98"/>
    </row>
    <row r="357" spans="1:24" s="98" customFormat="1" ht="14.1" hidden="1" thickBot="1">
      <c r="A357" s="11"/>
      <c r="B357" s="11"/>
      <c r="C357" s="11"/>
      <c r="D357" s="11"/>
      <c r="E357" s="11"/>
      <c r="F357" s="11"/>
      <c r="G357" s="11"/>
      <c r="H357" s="11"/>
      <c r="I357" s="11"/>
      <c r="J357" s="11"/>
      <c r="K357" s="11"/>
      <c r="L357" s="11"/>
      <c r="M357" s="11"/>
      <c r="N357" s="11"/>
      <c r="O357" s="11"/>
      <c r="P357" s="11"/>
      <c r="Q357" s="11"/>
      <c r="R357" s="11"/>
      <c r="S357" s="11"/>
      <c r="T357" s="11"/>
      <c r="U357" s="11"/>
      <c r="V357" s="11"/>
      <c r="W357" s="11"/>
      <c r="X357" s="11"/>
    </row>
    <row r="364" spans="1:24" ht="14.1" hidden="1" thickBot="1">
      <c r="C364" s="98"/>
      <c r="D364" s="98"/>
      <c r="E364" s="98"/>
      <c r="F364" s="98"/>
      <c r="G364" s="98"/>
      <c r="H364" s="98"/>
      <c r="I364" s="98"/>
      <c r="J364" s="98"/>
      <c r="K364" s="98"/>
      <c r="L364" s="98"/>
      <c r="M364" s="98"/>
      <c r="N364" s="98"/>
      <c r="O364" s="98"/>
      <c r="P364" s="98"/>
      <c r="Q364" s="98"/>
      <c r="R364" s="98"/>
      <c r="S364" s="98"/>
      <c r="T364" s="98"/>
      <c r="U364" s="98"/>
      <c r="V364" s="98"/>
      <c r="W364" s="98"/>
      <c r="X364" s="98"/>
    </row>
  </sheetData>
  <sheetProtection algorithmName="SHA-512" hashValue="G0uXdWdG5pkgDwQME1hhpZoDb7Lfc5xEmDaaJQdNvU0vvp+1xYZt5i1wg7mH8GINoAoe7I45Dg3fXTBwkO6ddg==" saltValue="4qZRhlKdpzl7aauZabvPWQ==" spinCount="100000" sheet="1" objects="1" scenarios="1"/>
  <mergeCells count="60">
    <mergeCell ref="C7:M16"/>
    <mergeCell ref="C3:V3"/>
    <mergeCell ref="K23:L23"/>
    <mergeCell ref="M23:N23"/>
    <mergeCell ref="G20:H20"/>
    <mergeCell ref="G21:H21"/>
    <mergeCell ref="G22:H22"/>
    <mergeCell ref="G23:H23"/>
    <mergeCell ref="K20:L20"/>
    <mergeCell ref="M20:N20"/>
    <mergeCell ref="K21:L21"/>
    <mergeCell ref="M21:N21"/>
    <mergeCell ref="K22:L22"/>
    <mergeCell ref="M22:N22"/>
    <mergeCell ref="C6:M6"/>
    <mergeCell ref="K29:N29"/>
    <mergeCell ref="O29:R29"/>
    <mergeCell ref="S29:V29"/>
    <mergeCell ref="C20:F20"/>
    <mergeCell ref="C21:F21"/>
    <mergeCell ref="C22:F22"/>
    <mergeCell ref="C23:F23"/>
    <mergeCell ref="I20:J20"/>
    <mergeCell ref="I21:J21"/>
    <mergeCell ref="I22:J22"/>
    <mergeCell ref="I23:J23"/>
    <mergeCell ref="C27:M27"/>
    <mergeCell ref="C24:M24"/>
    <mergeCell ref="C74:F74"/>
    <mergeCell ref="G74:M74"/>
    <mergeCell ref="G75:M83"/>
    <mergeCell ref="C75:F83"/>
    <mergeCell ref="C84:F92"/>
    <mergeCell ref="G84:M92"/>
    <mergeCell ref="C93:F102"/>
    <mergeCell ref="C103:F111"/>
    <mergeCell ref="C112:F118"/>
    <mergeCell ref="C119:F128"/>
    <mergeCell ref="C129:F131"/>
    <mergeCell ref="G93:M102"/>
    <mergeCell ref="G103:M111"/>
    <mergeCell ref="G112:M118"/>
    <mergeCell ref="G119:M128"/>
    <mergeCell ref="G129:M131"/>
    <mergeCell ref="C38:M38"/>
    <mergeCell ref="C19:M19"/>
    <mergeCell ref="D1:J1"/>
    <mergeCell ref="C73:M73"/>
    <mergeCell ref="C41:L41"/>
    <mergeCell ref="C45:M70"/>
    <mergeCell ref="C35:M35"/>
    <mergeCell ref="C39:F39"/>
    <mergeCell ref="C40:F40"/>
    <mergeCell ref="C44:M44"/>
    <mergeCell ref="C28:V28"/>
    <mergeCell ref="C31:F31"/>
    <mergeCell ref="C32:F32"/>
    <mergeCell ref="C33:F33"/>
    <mergeCell ref="C34:F34"/>
    <mergeCell ref="G29:J29"/>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96421E-3F2C-4C44-B94A-45FDAC04245A}">
  <sheetPr>
    <tabColor theme="0"/>
  </sheetPr>
  <dimension ref="A1:AC495"/>
  <sheetViews>
    <sheetView showGridLines="0" zoomScale="70" zoomScaleNormal="70" workbookViewId="0"/>
  </sheetViews>
  <sheetFormatPr defaultColWidth="0" defaultRowHeight="0" customHeight="1" zeroHeight="1"/>
  <cols>
    <col min="1" max="1" width="46.7109375" style="70" customWidth="1"/>
    <col min="2" max="2" width="7.85546875" style="11" customWidth="1"/>
    <col min="3" max="6" width="20.7109375" style="11" customWidth="1"/>
    <col min="7" max="10" width="27.28515625" style="11" customWidth="1"/>
    <col min="11" max="23" width="20.7109375" style="11" customWidth="1"/>
    <col min="24" max="29" width="9.140625" style="11" customWidth="1"/>
    <col min="30" max="16384" width="9.140625" style="11" hidden="1"/>
  </cols>
  <sheetData>
    <row r="1" spans="1:22" ht="13.5">
      <c r="D1" s="478"/>
      <c r="E1" s="478"/>
      <c r="F1" s="478"/>
      <c r="G1" s="478"/>
      <c r="H1" s="478"/>
      <c r="I1" s="478"/>
      <c r="J1" s="478"/>
    </row>
    <row r="2" spans="1:22" ht="13.5"/>
    <row r="3" spans="1:22" s="295" customFormat="1" ht="31.5">
      <c r="A3" s="294"/>
      <c r="C3" s="1201" t="s">
        <v>1504</v>
      </c>
      <c r="D3" s="1202"/>
      <c r="E3" s="1202"/>
      <c r="F3" s="1202"/>
      <c r="G3" s="1202"/>
      <c r="H3" s="1202"/>
      <c r="I3" s="1202"/>
      <c r="J3" s="1202"/>
      <c r="K3" s="1202"/>
      <c r="L3" s="1202"/>
      <c r="M3" s="1202"/>
      <c r="N3" s="1202"/>
      <c r="O3" s="1202"/>
      <c r="P3" s="1202"/>
      <c r="Q3" s="1202"/>
      <c r="R3" s="1202"/>
      <c r="S3" s="1202"/>
      <c r="T3" s="1202"/>
      <c r="U3" s="1202"/>
      <c r="V3" s="1202"/>
    </row>
    <row r="4" spans="1:22" ht="13.5"/>
    <row r="5" spans="1:22" ht="13.5"/>
    <row r="6" spans="1:22" ht="15" customHeight="1">
      <c r="C6" s="1451" t="s">
        <v>1505</v>
      </c>
      <c r="D6" s="1452"/>
      <c r="E6" s="1452"/>
      <c r="F6" s="1452"/>
      <c r="G6" s="1452"/>
      <c r="H6" s="1452"/>
      <c r="I6" s="1452"/>
      <c r="J6" s="1452"/>
      <c r="K6" s="1452"/>
      <c r="L6" s="1452"/>
      <c r="M6" s="2217"/>
      <c r="N6" s="971"/>
      <c r="O6" s="971"/>
      <c r="P6" s="971"/>
      <c r="Q6" s="971"/>
      <c r="R6" s="971"/>
      <c r="S6" s="971"/>
      <c r="T6" s="971"/>
    </row>
    <row r="7" spans="1:22" ht="15" customHeight="1">
      <c r="C7" s="2119" t="s">
        <v>1506</v>
      </c>
      <c r="D7" s="2119"/>
      <c r="E7" s="2119"/>
      <c r="F7" s="2119"/>
      <c r="G7" s="2119"/>
      <c r="H7" s="2119"/>
      <c r="I7" s="2119"/>
      <c r="J7" s="2119"/>
      <c r="K7" s="2119"/>
      <c r="L7" s="2119"/>
      <c r="M7" s="2119"/>
    </row>
    <row r="8" spans="1:22" ht="14.25" customHeight="1">
      <c r="C8" s="1388"/>
      <c r="D8" s="1388"/>
      <c r="E8" s="1388"/>
      <c r="F8" s="1388"/>
      <c r="G8" s="1388"/>
      <c r="H8" s="1388"/>
      <c r="I8" s="1388"/>
      <c r="J8" s="1388"/>
      <c r="K8" s="1388"/>
      <c r="L8" s="1388"/>
      <c r="M8" s="1388"/>
    </row>
    <row r="9" spans="1:22" ht="14.25" customHeight="1">
      <c r="C9" s="1388"/>
      <c r="D9" s="1388"/>
      <c r="E9" s="1388"/>
      <c r="F9" s="1388"/>
      <c r="G9" s="1388"/>
      <c r="H9" s="1388"/>
      <c r="I9" s="1388"/>
      <c r="J9" s="1388"/>
      <c r="K9" s="1388"/>
      <c r="L9" s="1388"/>
      <c r="M9" s="1388"/>
    </row>
    <row r="10" spans="1:22" ht="14.25" customHeight="1">
      <c r="C10" s="1388"/>
      <c r="D10" s="1388"/>
      <c r="E10" s="1388"/>
      <c r="F10" s="1388"/>
      <c r="G10" s="1388"/>
      <c r="H10" s="1388"/>
      <c r="I10" s="1388"/>
      <c r="J10" s="1388"/>
      <c r="K10" s="1388"/>
      <c r="L10" s="1388"/>
      <c r="M10" s="1388"/>
    </row>
    <row r="11" spans="1:22" ht="14.25" customHeight="1">
      <c r="C11" s="1388"/>
      <c r="D11" s="1388"/>
      <c r="E11" s="1388"/>
      <c r="F11" s="1388"/>
      <c r="G11" s="1388"/>
      <c r="H11" s="1388"/>
      <c r="I11" s="1388"/>
      <c r="J11" s="1388"/>
      <c r="K11" s="1388"/>
      <c r="L11" s="1388"/>
      <c r="M11" s="1388"/>
    </row>
    <row r="12" spans="1:22" ht="14.25" customHeight="1">
      <c r="C12" s="1388"/>
      <c r="D12" s="1388"/>
      <c r="E12" s="1388"/>
      <c r="F12" s="1388"/>
      <c r="G12" s="1388"/>
      <c r="H12" s="1388"/>
      <c r="I12" s="1388"/>
      <c r="J12" s="1388"/>
      <c r="K12" s="1388"/>
      <c r="L12" s="1388"/>
      <c r="M12" s="1388"/>
    </row>
    <row r="13" spans="1:22" ht="14.25" customHeight="1">
      <c r="C13" s="1388"/>
      <c r="D13" s="1388"/>
      <c r="E13" s="1388"/>
      <c r="F13" s="1388"/>
      <c r="G13" s="1388"/>
      <c r="H13" s="1388"/>
      <c r="I13" s="1388"/>
      <c r="J13" s="1388"/>
      <c r="K13" s="1388"/>
      <c r="L13" s="1388"/>
      <c r="M13" s="1388"/>
    </row>
    <row r="14" spans="1:22" ht="14.25" customHeight="1">
      <c r="C14" s="1388"/>
      <c r="D14" s="1388"/>
      <c r="E14" s="1388"/>
      <c r="F14" s="1388"/>
      <c r="G14" s="1388"/>
      <c r="H14" s="1388"/>
      <c r="I14" s="1388"/>
      <c r="J14" s="1388"/>
      <c r="K14" s="1388"/>
      <c r="L14" s="1388"/>
      <c r="M14" s="1388"/>
    </row>
    <row r="15" spans="1:22" ht="14.25" customHeight="1">
      <c r="C15" s="1388"/>
      <c r="D15" s="1388"/>
      <c r="E15" s="1388"/>
      <c r="F15" s="1388"/>
      <c r="G15" s="1388"/>
      <c r="H15" s="1388"/>
      <c r="I15" s="1388"/>
      <c r="J15" s="1388"/>
      <c r="K15" s="1388"/>
      <c r="L15" s="1388"/>
      <c r="M15" s="1388"/>
    </row>
    <row r="16" spans="1:22" ht="14.25" customHeight="1">
      <c r="C16" s="1388"/>
      <c r="D16" s="1388"/>
      <c r="E16" s="1388"/>
      <c r="F16" s="1388"/>
      <c r="G16" s="1388"/>
      <c r="H16" s="1388"/>
      <c r="I16" s="1388"/>
      <c r="J16" s="1388"/>
      <c r="K16" s="1388"/>
      <c r="L16" s="1388"/>
      <c r="M16" s="1388"/>
    </row>
    <row r="17" spans="3:13" ht="14.25" customHeight="1">
      <c r="C17" s="1388"/>
      <c r="D17" s="1388"/>
      <c r="E17" s="1388"/>
      <c r="F17" s="1388"/>
      <c r="G17" s="1388"/>
      <c r="H17" s="1388"/>
      <c r="I17" s="1388"/>
      <c r="J17" s="1388"/>
      <c r="K17" s="1388"/>
      <c r="L17" s="1388"/>
      <c r="M17" s="1388"/>
    </row>
    <row r="18" spans="3:13" ht="14.25" customHeight="1">
      <c r="C18" s="1388"/>
      <c r="D18" s="1388"/>
      <c r="E18" s="1388"/>
      <c r="F18" s="1388"/>
      <c r="G18" s="1388"/>
      <c r="H18" s="1388"/>
      <c r="I18" s="1388"/>
      <c r="J18" s="1388"/>
      <c r="K18" s="1388"/>
      <c r="L18" s="1388"/>
      <c r="M18" s="1388"/>
    </row>
    <row r="19" spans="3:13" ht="14.25" customHeight="1">
      <c r="C19" s="1388"/>
      <c r="D19" s="1388"/>
      <c r="E19" s="1388"/>
      <c r="F19" s="1388"/>
      <c r="G19" s="1388"/>
      <c r="H19" s="1388"/>
      <c r="I19" s="1388"/>
      <c r="J19" s="1388"/>
      <c r="K19" s="1388"/>
      <c r="L19" s="1388"/>
      <c r="M19" s="1388"/>
    </row>
    <row r="20" spans="3:13" ht="14.25" customHeight="1">
      <c r="C20" s="1388"/>
      <c r="D20" s="1388"/>
      <c r="E20" s="1388"/>
      <c r="F20" s="1388"/>
      <c r="G20" s="1388"/>
      <c r="H20" s="1388"/>
      <c r="I20" s="1388"/>
      <c r="J20" s="1388"/>
      <c r="K20" s="1388"/>
      <c r="L20" s="1388"/>
      <c r="M20" s="1388"/>
    </row>
    <row r="21" spans="3:13" ht="14.25" customHeight="1">
      <c r="C21" s="1388"/>
      <c r="D21" s="1388"/>
      <c r="E21" s="1388"/>
      <c r="F21" s="1388"/>
      <c r="G21" s="1388"/>
      <c r="H21" s="1388"/>
      <c r="I21" s="1388"/>
      <c r="J21" s="1388"/>
      <c r="K21" s="1388"/>
      <c r="L21" s="1388"/>
      <c r="M21" s="1388"/>
    </row>
    <row r="22" spans="3:13" ht="14.25" customHeight="1">
      <c r="C22" s="1388"/>
      <c r="D22" s="1388"/>
      <c r="E22" s="1388"/>
      <c r="F22" s="1388"/>
      <c r="G22" s="1388"/>
      <c r="H22" s="1388"/>
      <c r="I22" s="1388"/>
      <c r="J22" s="1388"/>
      <c r="K22" s="1388"/>
      <c r="L22" s="1388"/>
      <c r="M22" s="1388"/>
    </row>
    <row r="23" spans="3:13" ht="14.25" customHeight="1">
      <c r="C23" s="1388"/>
      <c r="D23" s="1388"/>
      <c r="E23" s="1388"/>
      <c r="F23" s="1388"/>
      <c r="G23" s="1388"/>
      <c r="H23" s="1388"/>
      <c r="I23" s="1388"/>
      <c r="J23" s="1388"/>
      <c r="K23" s="1388"/>
      <c r="L23" s="1388"/>
      <c r="M23" s="1388"/>
    </row>
    <row r="24" spans="3:13" ht="14.25" customHeight="1">
      <c r="C24" s="1388"/>
      <c r="D24" s="1388"/>
      <c r="E24" s="1388"/>
      <c r="F24" s="1388"/>
      <c r="G24" s="1388"/>
      <c r="H24" s="1388"/>
      <c r="I24" s="1388"/>
      <c r="J24" s="1388"/>
      <c r="K24" s="1388"/>
      <c r="L24" s="1388"/>
      <c r="M24" s="1388"/>
    </row>
    <row r="25" spans="3:13" ht="14.25" customHeight="1">
      <c r="C25" s="1388"/>
      <c r="D25" s="1388"/>
      <c r="E25" s="1388"/>
      <c r="F25" s="1388"/>
      <c r="G25" s="1388"/>
      <c r="H25" s="1388"/>
      <c r="I25" s="1388"/>
      <c r="J25" s="1388"/>
      <c r="K25" s="1388"/>
      <c r="L25" s="1388"/>
      <c r="M25" s="1388"/>
    </row>
    <row r="26" spans="3:13" ht="14.25" customHeight="1">
      <c r="C26" s="1388"/>
      <c r="D26" s="1388"/>
      <c r="E26" s="1388"/>
      <c r="F26" s="1388"/>
      <c r="G26" s="1388"/>
      <c r="H26" s="1388"/>
      <c r="I26" s="1388"/>
      <c r="J26" s="1388"/>
      <c r="K26" s="1388"/>
      <c r="L26" s="1388"/>
      <c r="M26" s="1388"/>
    </row>
    <row r="27" spans="3:13" ht="14.25" customHeight="1">
      <c r="C27" s="1388"/>
      <c r="D27" s="1388"/>
      <c r="E27" s="1388"/>
      <c r="F27" s="1388"/>
      <c r="G27" s="1388"/>
      <c r="H27" s="1388"/>
      <c r="I27" s="1388"/>
      <c r="J27" s="1388"/>
      <c r="K27" s="1388"/>
      <c r="L27" s="1388"/>
      <c r="M27" s="1388"/>
    </row>
    <row r="28" spans="3:13" ht="14.25" customHeight="1">
      <c r="C28" s="1388"/>
      <c r="D28" s="1388"/>
      <c r="E28" s="1388"/>
      <c r="F28" s="1388"/>
      <c r="G28" s="1388"/>
      <c r="H28" s="1388"/>
      <c r="I28" s="1388"/>
      <c r="J28" s="1388"/>
      <c r="K28" s="1388"/>
      <c r="L28" s="1388"/>
      <c r="M28" s="1388"/>
    </row>
    <row r="29" spans="3:13" ht="14.25" customHeight="1">
      <c r="C29" s="1388"/>
      <c r="D29" s="1388"/>
      <c r="E29" s="1388"/>
      <c r="F29" s="1388"/>
      <c r="G29" s="1388"/>
      <c r="H29" s="1388"/>
      <c r="I29" s="1388"/>
      <c r="J29" s="1388"/>
      <c r="K29" s="1388"/>
      <c r="L29" s="1388"/>
      <c r="M29" s="1388"/>
    </row>
    <row r="30" spans="3:13" ht="14.25" customHeight="1">
      <c r="C30" s="1388"/>
      <c r="D30" s="1388"/>
      <c r="E30" s="1388"/>
      <c r="F30" s="1388"/>
      <c r="G30" s="1388"/>
      <c r="H30" s="1388"/>
      <c r="I30" s="1388"/>
      <c r="J30" s="1388"/>
      <c r="K30" s="1388"/>
      <c r="L30" s="1388"/>
      <c r="M30" s="1388"/>
    </row>
    <row r="31" spans="3:13" ht="14.25" customHeight="1">
      <c r="C31" s="1388"/>
      <c r="D31" s="1388"/>
      <c r="E31" s="1388"/>
      <c r="F31" s="1388"/>
      <c r="G31" s="1388"/>
      <c r="H31" s="1388"/>
      <c r="I31" s="1388"/>
      <c r="J31" s="1388"/>
      <c r="K31" s="1388"/>
      <c r="L31" s="1388"/>
      <c r="M31" s="1388"/>
    </row>
    <row r="32" spans="3:13" ht="14.25" customHeight="1">
      <c r="C32" s="118"/>
      <c r="D32" s="118"/>
      <c r="E32" s="118"/>
      <c r="F32" s="118"/>
      <c r="G32" s="118"/>
      <c r="H32" s="118"/>
      <c r="I32" s="118"/>
      <c r="J32" s="118"/>
      <c r="K32" s="118"/>
      <c r="L32" s="118"/>
      <c r="M32" s="118"/>
    </row>
    <row r="33" spans="1:28" ht="15">
      <c r="C33" s="118"/>
      <c r="D33" s="118"/>
      <c r="E33" s="118"/>
      <c r="F33" s="118"/>
      <c r="G33" s="118"/>
      <c r="H33" s="118"/>
      <c r="I33" s="118"/>
      <c r="J33" s="118"/>
      <c r="K33" s="118"/>
      <c r="L33" s="118"/>
      <c r="M33" s="118"/>
    </row>
    <row r="34" spans="1:28" s="10" customFormat="1" ht="17.25" customHeight="1">
      <c r="A34" s="976"/>
      <c r="B34" s="977"/>
      <c r="C34" s="1451" t="s">
        <v>1507</v>
      </c>
      <c r="D34" s="1452"/>
      <c r="E34" s="1452"/>
      <c r="F34" s="1452"/>
      <c r="G34" s="1452"/>
      <c r="H34" s="1452"/>
      <c r="I34" s="1452"/>
      <c r="J34" s="1452"/>
      <c r="K34" s="1452"/>
      <c r="L34" s="1452"/>
      <c r="M34" s="2217"/>
      <c r="N34" s="978"/>
      <c r="O34" s="978"/>
      <c r="P34" s="978"/>
      <c r="Q34" s="978"/>
      <c r="R34" s="978"/>
      <c r="S34" s="978"/>
      <c r="T34" s="978"/>
      <c r="U34" s="978"/>
      <c r="V34" s="978"/>
      <c r="W34" s="978"/>
      <c r="X34" s="978"/>
      <c r="Y34" s="978"/>
      <c r="Z34" s="978"/>
      <c r="AA34" s="978"/>
      <c r="AB34" s="978"/>
    </row>
    <row r="35" spans="1:28" s="10" customFormat="1" ht="14.25" customHeight="1">
      <c r="A35" s="976"/>
      <c r="B35" s="977"/>
      <c r="C35" s="1662" t="s">
        <v>1508</v>
      </c>
      <c r="D35" s="1662"/>
      <c r="E35" s="1662"/>
      <c r="F35" s="1662"/>
      <c r="G35" s="1662"/>
      <c r="H35" s="1662"/>
      <c r="I35" s="1662"/>
      <c r="J35" s="1662"/>
      <c r="K35" s="1662"/>
      <c r="L35" s="1662"/>
      <c r="M35" s="2218"/>
      <c r="N35" s="978"/>
      <c r="O35" s="978"/>
      <c r="P35" s="978"/>
      <c r="Q35" s="978"/>
      <c r="R35" s="978"/>
      <c r="S35" s="983"/>
      <c r="T35" s="978"/>
      <c r="U35" s="978"/>
      <c r="V35" s="978"/>
      <c r="W35" s="978"/>
      <c r="X35" s="978"/>
      <c r="Y35" s="978"/>
      <c r="Z35" s="978"/>
      <c r="AA35" s="978"/>
      <c r="AB35" s="978"/>
    </row>
    <row r="36" spans="1:28" s="10" customFormat="1" ht="14.25" customHeight="1">
      <c r="A36" s="976"/>
      <c r="B36" s="977"/>
      <c r="C36" s="1662"/>
      <c r="D36" s="1662"/>
      <c r="E36" s="1662"/>
      <c r="F36" s="1662"/>
      <c r="G36" s="1662"/>
      <c r="H36" s="1662"/>
      <c r="I36" s="1662"/>
      <c r="J36" s="1662"/>
      <c r="K36" s="1662"/>
      <c r="L36" s="1662"/>
      <c r="M36" s="2218"/>
      <c r="N36" s="978"/>
      <c r="O36" s="978"/>
      <c r="P36" s="978"/>
      <c r="Q36" s="978"/>
      <c r="R36" s="978"/>
      <c r="S36" s="983"/>
      <c r="T36" s="978"/>
      <c r="U36" s="978"/>
      <c r="V36" s="978"/>
      <c r="W36" s="978"/>
      <c r="X36" s="978"/>
      <c r="Y36" s="978"/>
      <c r="Z36" s="978"/>
      <c r="AA36" s="978"/>
      <c r="AB36" s="978"/>
    </row>
    <row r="37" spans="1:28" s="10" customFormat="1" ht="14.25" customHeight="1">
      <c r="A37" s="976"/>
      <c r="B37" s="977"/>
      <c r="C37" s="1662"/>
      <c r="D37" s="1662"/>
      <c r="E37" s="1662"/>
      <c r="F37" s="1662"/>
      <c r="G37" s="1662"/>
      <c r="H37" s="1662"/>
      <c r="I37" s="1662"/>
      <c r="J37" s="1662"/>
      <c r="K37" s="1662"/>
      <c r="L37" s="1662"/>
      <c r="M37" s="2218"/>
      <c r="N37" s="978"/>
      <c r="O37" s="978"/>
      <c r="P37" s="978"/>
      <c r="Q37" s="978"/>
      <c r="R37" s="978"/>
      <c r="S37" s="983"/>
      <c r="T37" s="978"/>
      <c r="U37" s="978"/>
      <c r="V37" s="978"/>
      <c r="W37" s="978"/>
      <c r="X37" s="978"/>
      <c r="Y37" s="978"/>
      <c r="Z37" s="978"/>
      <c r="AA37" s="978"/>
      <c r="AB37" s="978"/>
    </row>
    <row r="38" spans="1:28" s="10" customFormat="1" ht="14.25" customHeight="1">
      <c r="A38" s="976"/>
      <c r="B38" s="977"/>
      <c r="C38" s="1662"/>
      <c r="D38" s="1662"/>
      <c r="E38" s="1662"/>
      <c r="F38" s="1662"/>
      <c r="G38" s="1662"/>
      <c r="H38" s="1662"/>
      <c r="I38" s="1662"/>
      <c r="J38" s="1662"/>
      <c r="K38" s="1662"/>
      <c r="L38" s="1662"/>
      <c r="M38" s="2218"/>
      <c r="N38" s="978"/>
      <c r="O38" s="978"/>
      <c r="P38" s="978"/>
      <c r="Q38" s="978"/>
      <c r="R38" s="978"/>
      <c r="S38" s="983"/>
      <c r="T38" s="978"/>
      <c r="U38" s="978"/>
      <c r="V38" s="978"/>
      <c r="W38" s="978"/>
      <c r="X38" s="978"/>
      <c r="Y38" s="978"/>
      <c r="Z38" s="978"/>
      <c r="AA38" s="978"/>
      <c r="AB38" s="978"/>
    </row>
    <row r="39" spans="1:28" s="10" customFormat="1" ht="14.25" customHeight="1">
      <c r="A39" s="976"/>
      <c r="B39" s="977"/>
      <c r="C39" s="1662"/>
      <c r="D39" s="1662"/>
      <c r="E39" s="1662"/>
      <c r="F39" s="1662"/>
      <c r="G39" s="1662"/>
      <c r="H39" s="1662"/>
      <c r="I39" s="1662"/>
      <c r="J39" s="1662"/>
      <c r="K39" s="1662"/>
      <c r="L39" s="1662"/>
      <c r="M39" s="2218"/>
      <c r="N39" s="978"/>
      <c r="O39" s="978"/>
      <c r="P39" s="978"/>
      <c r="Q39" s="978"/>
      <c r="R39" s="978"/>
      <c r="S39" s="983"/>
      <c r="T39" s="978"/>
      <c r="U39" s="978"/>
      <c r="V39" s="978"/>
      <c r="W39" s="978"/>
      <c r="X39" s="978"/>
      <c r="Y39" s="978"/>
      <c r="Z39" s="978"/>
      <c r="AA39" s="978"/>
      <c r="AB39" s="978"/>
    </row>
    <row r="40" spans="1:28" s="10" customFormat="1" ht="14.25" customHeight="1">
      <c r="A40" s="976"/>
      <c r="B40" s="977"/>
      <c r="C40" s="1662"/>
      <c r="D40" s="1662"/>
      <c r="E40" s="1662"/>
      <c r="F40" s="1662"/>
      <c r="G40" s="1662"/>
      <c r="H40" s="1662"/>
      <c r="I40" s="1662"/>
      <c r="J40" s="1662"/>
      <c r="K40" s="1662"/>
      <c r="L40" s="1662"/>
      <c r="M40" s="2218"/>
      <c r="N40" s="978"/>
      <c r="O40" s="978"/>
      <c r="P40" s="978"/>
      <c r="Q40" s="978"/>
      <c r="R40" s="978"/>
      <c r="S40" s="983"/>
      <c r="T40" s="978"/>
      <c r="U40" s="978"/>
      <c r="V40" s="978"/>
      <c r="W40" s="978"/>
      <c r="X40" s="978"/>
      <c r="Y40" s="978"/>
      <c r="Z40" s="978"/>
      <c r="AA40" s="978"/>
      <c r="AB40" s="978"/>
    </row>
    <row r="41" spans="1:28" s="10" customFormat="1" ht="14.25" customHeight="1">
      <c r="A41" s="976"/>
      <c r="B41" s="977"/>
      <c r="C41" s="1662"/>
      <c r="D41" s="1662"/>
      <c r="E41" s="1662"/>
      <c r="F41" s="1662"/>
      <c r="G41" s="1662"/>
      <c r="H41" s="1662"/>
      <c r="I41" s="1662"/>
      <c r="J41" s="1662"/>
      <c r="K41" s="1662"/>
      <c r="L41" s="1662"/>
      <c r="M41" s="2218"/>
      <c r="N41" s="978"/>
      <c r="O41" s="978"/>
      <c r="P41" s="978"/>
      <c r="Q41" s="978"/>
      <c r="R41" s="978"/>
      <c r="S41" s="983"/>
      <c r="T41" s="978"/>
      <c r="U41" s="978"/>
      <c r="V41" s="978"/>
      <c r="W41" s="978"/>
      <c r="X41" s="978"/>
      <c r="Y41" s="978"/>
      <c r="Z41" s="978"/>
      <c r="AA41" s="978"/>
      <c r="AB41" s="978"/>
    </row>
    <row r="42" spans="1:28" s="10" customFormat="1" ht="14.25" customHeight="1">
      <c r="A42" s="976"/>
      <c r="B42" s="977"/>
      <c r="C42" s="1662"/>
      <c r="D42" s="1662"/>
      <c r="E42" s="1662"/>
      <c r="F42" s="1662"/>
      <c r="G42" s="1662"/>
      <c r="H42" s="1662"/>
      <c r="I42" s="1662"/>
      <c r="J42" s="1662"/>
      <c r="K42" s="1662"/>
      <c r="L42" s="1662"/>
      <c r="M42" s="2218"/>
      <c r="N42" s="978"/>
      <c r="O42" s="978"/>
      <c r="P42" s="978"/>
      <c r="Q42" s="978"/>
      <c r="R42" s="978"/>
      <c r="S42" s="983"/>
      <c r="T42" s="978"/>
      <c r="U42" s="978"/>
      <c r="V42" s="978"/>
      <c r="W42" s="978"/>
      <c r="X42" s="978"/>
      <c r="Y42" s="978"/>
      <c r="Z42" s="978"/>
      <c r="AA42" s="978"/>
      <c r="AB42" s="978"/>
    </row>
    <row r="43" spans="1:28" s="10" customFormat="1" ht="14.25" customHeight="1">
      <c r="A43" s="976"/>
      <c r="B43" s="977"/>
      <c r="C43" s="1662"/>
      <c r="D43" s="1662"/>
      <c r="E43" s="1662"/>
      <c r="F43" s="1662"/>
      <c r="G43" s="1662"/>
      <c r="H43" s="1662"/>
      <c r="I43" s="1662"/>
      <c r="J43" s="1662"/>
      <c r="K43" s="1662"/>
      <c r="L43" s="1662"/>
      <c r="M43" s="2218"/>
      <c r="N43" s="978"/>
      <c r="O43" s="978"/>
      <c r="P43" s="978"/>
      <c r="Q43" s="978"/>
      <c r="R43" s="978"/>
      <c r="S43" s="983"/>
      <c r="T43" s="978"/>
      <c r="U43" s="978"/>
      <c r="V43" s="978"/>
      <c r="W43" s="978"/>
      <c r="X43" s="978"/>
      <c r="Y43" s="978"/>
      <c r="Z43" s="978"/>
      <c r="AA43" s="978"/>
      <c r="AB43" s="978"/>
    </row>
    <row r="44" spans="1:28" s="10" customFormat="1" ht="21" customHeight="1">
      <c r="A44" s="976"/>
      <c r="B44" s="977"/>
      <c r="C44" s="1419" t="s">
        <v>1509</v>
      </c>
      <c r="D44" s="1419"/>
      <c r="E44" s="1419"/>
      <c r="F44" s="1419"/>
      <c r="G44" s="1419"/>
      <c r="H44" s="1419"/>
      <c r="I44" s="1419"/>
      <c r="J44" s="1419"/>
      <c r="K44" s="977"/>
      <c r="L44" s="977"/>
      <c r="M44" s="977"/>
      <c r="N44" s="977"/>
      <c r="O44" s="977"/>
      <c r="P44" s="977"/>
      <c r="Q44" s="977"/>
      <c r="R44" s="977"/>
      <c r="S44" s="977"/>
      <c r="T44" s="977"/>
      <c r="U44" s="977"/>
      <c r="V44" s="977"/>
      <c r="W44" s="977"/>
    </row>
    <row r="45" spans="1:28" s="10" customFormat="1" ht="45" customHeight="1">
      <c r="A45" s="976"/>
      <c r="B45" s="977"/>
      <c r="C45" s="1399" t="s">
        <v>1510</v>
      </c>
      <c r="D45" s="2038" t="s">
        <v>1511</v>
      </c>
      <c r="E45" s="2222"/>
      <c r="F45" s="2219">
        <v>1</v>
      </c>
      <c r="G45" s="2219"/>
      <c r="H45" s="2219"/>
      <c r="I45" s="2219"/>
      <c r="J45" s="2219"/>
      <c r="K45" s="977"/>
      <c r="L45" s="977"/>
      <c r="M45" s="977"/>
      <c r="N45" s="977"/>
      <c r="O45" s="977"/>
      <c r="P45" s="977"/>
      <c r="Q45" s="977"/>
      <c r="R45" s="977"/>
      <c r="S45" s="977"/>
      <c r="T45" s="977"/>
      <c r="U45" s="977"/>
      <c r="V45" s="977"/>
      <c r="W45" s="977"/>
    </row>
    <row r="46" spans="1:28" s="10" customFormat="1" ht="42" customHeight="1">
      <c r="A46" s="976"/>
      <c r="B46" s="977"/>
      <c r="C46" s="2038"/>
      <c r="D46" s="2117" t="s">
        <v>1512</v>
      </c>
      <c r="E46" s="2118"/>
      <c r="F46" s="2221">
        <v>0.28999999999999998</v>
      </c>
      <c r="G46" s="2221"/>
      <c r="H46" s="2221"/>
      <c r="I46" s="2221"/>
      <c r="J46" s="2221"/>
      <c r="K46" s="977"/>
      <c r="L46" s="977"/>
      <c r="M46" s="979"/>
      <c r="N46" s="980"/>
      <c r="S46" s="9"/>
    </row>
    <row r="47" spans="1:28" s="10" customFormat="1" ht="66" customHeight="1">
      <c r="A47" s="976"/>
      <c r="B47" s="977"/>
      <c r="C47" s="1789" t="s">
        <v>1513</v>
      </c>
      <c r="D47" s="2117" t="s">
        <v>1514</v>
      </c>
      <c r="E47" s="2118"/>
      <c r="F47" s="2220">
        <v>0</v>
      </c>
      <c r="G47" s="2220"/>
      <c r="H47" s="2220"/>
      <c r="I47" s="2220"/>
      <c r="J47" s="2220"/>
      <c r="K47" s="977"/>
      <c r="L47" s="977"/>
      <c r="M47" s="979"/>
      <c r="N47" s="980"/>
      <c r="S47" s="9"/>
    </row>
    <row r="48" spans="1:28" s="10" customFormat="1" ht="54.95" customHeight="1">
      <c r="A48" s="976"/>
      <c r="B48" s="977"/>
      <c r="C48" s="1399"/>
      <c r="D48" s="2117" t="s">
        <v>1515</v>
      </c>
      <c r="E48" s="2118"/>
      <c r="F48" s="1996" t="s">
        <v>1516</v>
      </c>
      <c r="G48" s="1996"/>
      <c r="H48" s="1996"/>
      <c r="I48" s="1996"/>
      <c r="J48" s="1996"/>
      <c r="K48" s="977"/>
      <c r="L48" s="977"/>
      <c r="M48" s="979"/>
      <c r="N48" s="980"/>
      <c r="S48" s="9"/>
    </row>
    <row r="49" spans="1:19" s="10" customFormat="1" ht="54.6" customHeight="1">
      <c r="A49" s="976"/>
      <c r="B49" s="977"/>
      <c r="C49" s="2038"/>
      <c r="D49" s="2117" t="s">
        <v>1517</v>
      </c>
      <c r="E49" s="2118"/>
      <c r="F49" s="1996" t="s">
        <v>1518</v>
      </c>
      <c r="G49" s="1996"/>
      <c r="H49" s="1996"/>
      <c r="I49" s="1996"/>
      <c r="J49" s="1996"/>
      <c r="K49" s="977"/>
      <c r="L49" s="977"/>
      <c r="M49" s="979"/>
      <c r="N49" s="980"/>
      <c r="S49" s="9"/>
    </row>
    <row r="50" spans="1:19" s="10" customFormat="1" ht="147" customHeight="1">
      <c r="A50" s="976"/>
      <c r="B50" s="977"/>
      <c r="C50" s="1061" t="s">
        <v>1519</v>
      </c>
      <c r="D50" s="2117" t="s">
        <v>1520</v>
      </c>
      <c r="E50" s="2118"/>
      <c r="F50" s="1996" t="s">
        <v>1521</v>
      </c>
      <c r="G50" s="1996"/>
      <c r="H50" s="1996"/>
      <c r="I50" s="1996"/>
      <c r="J50" s="1996"/>
      <c r="K50" s="977"/>
      <c r="L50" s="977"/>
      <c r="M50" s="979"/>
      <c r="N50" s="980"/>
      <c r="S50" s="9"/>
    </row>
    <row r="51" spans="1:19" s="10" customFormat="1" ht="176.45" customHeight="1">
      <c r="A51" s="976"/>
      <c r="B51" s="977"/>
      <c r="C51" s="1061" t="s">
        <v>1522</v>
      </c>
      <c r="D51" s="2117" t="s">
        <v>1523</v>
      </c>
      <c r="E51" s="2118"/>
      <c r="F51" s="1996" t="s">
        <v>1524</v>
      </c>
      <c r="G51" s="1996"/>
      <c r="H51" s="1996"/>
      <c r="I51" s="1996"/>
      <c r="J51" s="1996"/>
      <c r="K51" s="981"/>
      <c r="L51" s="981"/>
      <c r="M51" s="982"/>
      <c r="N51" s="980"/>
      <c r="S51" s="9"/>
    </row>
    <row r="52" spans="1:19" s="10" customFormat="1" ht="233.45" customHeight="1">
      <c r="A52" s="976"/>
      <c r="B52" s="977"/>
      <c r="C52" s="1072" t="s">
        <v>1525</v>
      </c>
      <c r="D52" s="2117" t="s">
        <v>1526</v>
      </c>
      <c r="E52" s="2118"/>
      <c r="F52" s="1996" t="s">
        <v>1527</v>
      </c>
      <c r="G52" s="1996"/>
      <c r="H52" s="1996"/>
      <c r="I52" s="1996"/>
      <c r="J52" s="1996"/>
      <c r="K52" s="981"/>
      <c r="L52" s="981"/>
      <c r="M52" s="982"/>
      <c r="N52" s="980"/>
      <c r="S52" s="9"/>
    </row>
    <row r="53" spans="1:19" ht="15">
      <c r="C53" s="118"/>
      <c r="D53" s="118"/>
      <c r="E53" s="118"/>
      <c r="F53" s="118"/>
      <c r="G53" s="118"/>
      <c r="H53" s="118"/>
      <c r="I53" s="118"/>
      <c r="J53" s="118"/>
      <c r="K53" s="118"/>
      <c r="L53" s="118"/>
      <c r="M53" s="118"/>
    </row>
    <row r="54" spans="1:19" ht="15">
      <c r="C54" s="118"/>
      <c r="D54" s="118"/>
      <c r="E54" s="118"/>
      <c r="F54" s="118"/>
      <c r="G54" s="118"/>
      <c r="H54" s="118"/>
      <c r="I54" s="118"/>
      <c r="J54" s="118"/>
      <c r="K54" s="118"/>
      <c r="L54" s="118"/>
      <c r="M54" s="118"/>
    </row>
    <row r="55" spans="1:19" ht="15.75" customHeight="1">
      <c r="C55" s="1451" t="s">
        <v>1528</v>
      </c>
      <c r="D55" s="1452"/>
      <c r="E55" s="1452"/>
      <c r="F55" s="1452"/>
      <c r="G55" s="1452"/>
      <c r="H55" s="1452"/>
      <c r="I55" s="1452"/>
      <c r="J55" s="1452"/>
      <c r="K55" s="1452"/>
      <c r="L55" s="1452"/>
      <c r="M55" s="2217"/>
      <c r="N55" s="971"/>
    </row>
    <row r="56" spans="1:19" ht="14.25" customHeight="1">
      <c r="C56" s="1470" t="s">
        <v>1529</v>
      </c>
      <c r="D56" s="1470"/>
      <c r="E56" s="1470"/>
      <c r="F56" s="1470"/>
      <c r="G56" s="1470"/>
      <c r="H56" s="1470"/>
      <c r="I56" s="1470"/>
      <c r="J56" s="1470"/>
      <c r="K56" s="1470"/>
      <c r="L56" s="1470"/>
      <c r="M56" s="1470"/>
    </row>
    <row r="57" spans="1:19" ht="13.5">
      <c r="C57" s="1250"/>
      <c r="D57" s="1250"/>
      <c r="E57" s="1250"/>
      <c r="F57" s="1250"/>
      <c r="G57" s="1250"/>
      <c r="H57" s="1250"/>
      <c r="I57" s="1250"/>
      <c r="J57" s="1250"/>
      <c r="K57" s="1250"/>
      <c r="L57" s="1250"/>
      <c r="M57" s="1250"/>
    </row>
    <row r="58" spans="1:19" ht="13.5">
      <c r="C58" s="1250"/>
      <c r="D58" s="1250"/>
      <c r="E58" s="1250"/>
      <c r="F58" s="1250"/>
      <c r="G58" s="1250"/>
      <c r="H58" s="1250"/>
      <c r="I58" s="1250"/>
      <c r="J58" s="1250"/>
      <c r="K58" s="1250"/>
      <c r="L58" s="1250"/>
      <c r="M58" s="1250"/>
    </row>
    <row r="59" spans="1:19" ht="13.5">
      <c r="C59" s="1250"/>
      <c r="D59" s="1250"/>
      <c r="E59" s="1250"/>
      <c r="F59" s="1250"/>
      <c r="G59" s="1250"/>
      <c r="H59" s="1250"/>
      <c r="I59" s="1250"/>
      <c r="J59" s="1250"/>
      <c r="K59" s="1250"/>
      <c r="L59" s="1250"/>
      <c r="M59" s="1250"/>
    </row>
    <row r="60" spans="1:19" ht="13.5">
      <c r="C60" s="1250"/>
      <c r="D60" s="1250"/>
      <c r="E60" s="1250"/>
      <c r="F60" s="1250"/>
      <c r="G60" s="1250"/>
      <c r="H60" s="1250"/>
      <c r="I60" s="1250"/>
      <c r="J60" s="1250"/>
      <c r="K60" s="1250"/>
      <c r="L60" s="1250"/>
      <c r="M60" s="1250"/>
    </row>
    <row r="61" spans="1:19" ht="13.5">
      <c r="C61" s="1250"/>
      <c r="D61" s="1250"/>
      <c r="E61" s="1250"/>
      <c r="F61" s="1250"/>
      <c r="G61" s="1250"/>
      <c r="H61" s="1250"/>
      <c r="I61" s="1250"/>
      <c r="J61" s="1250"/>
      <c r="K61" s="1250"/>
      <c r="L61" s="1250"/>
      <c r="M61" s="1250"/>
    </row>
    <row r="62" spans="1:19" ht="13.5">
      <c r="C62" s="1250"/>
      <c r="D62" s="1250"/>
      <c r="E62" s="1250"/>
      <c r="F62" s="1250"/>
      <c r="G62" s="1250"/>
      <c r="H62" s="1250"/>
      <c r="I62" s="1250"/>
      <c r="J62" s="1250"/>
      <c r="K62" s="1250"/>
      <c r="L62" s="1250"/>
      <c r="M62" s="1250"/>
    </row>
    <row r="63" spans="1:19" ht="13.5">
      <c r="C63" s="1250"/>
      <c r="D63" s="1250"/>
      <c r="E63" s="1250"/>
      <c r="F63" s="1250"/>
      <c r="G63" s="1250"/>
      <c r="H63" s="1250"/>
      <c r="I63" s="1250"/>
      <c r="J63" s="1250"/>
      <c r="K63" s="1250"/>
      <c r="L63" s="1250"/>
      <c r="M63" s="1250"/>
    </row>
    <row r="64" spans="1:19" ht="13.5">
      <c r="C64" s="1250"/>
      <c r="D64" s="1250"/>
      <c r="E64" s="1250"/>
      <c r="F64" s="1250"/>
      <c r="G64" s="1250"/>
      <c r="H64" s="1250"/>
      <c r="I64" s="1250"/>
      <c r="J64" s="1250"/>
      <c r="K64" s="1250"/>
      <c r="L64" s="1250"/>
      <c r="M64" s="1250"/>
    </row>
    <row r="65" spans="3:23" ht="13.5">
      <c r="C65" s="1250"/>
      <c r="D65" s="1250"/>
      <c r="E65" s="1250"/>
      <c r="F65" s="1250"/>
      <c r="G65" s="1250"/>
      <c r="H65" s="1250"/>
      <c r="I65" s="1250"/>
      <c r="J65" s="1250"/>
      <c r="K65" s="1250"/>
      <c r="L65" s="1250"/>
      <c r="M65" s="1250"/>
    </row>
    <row r="66" spans="3:23" ht="13.5">
      <c r="C66" s="1250"/>
      <c r="D66" s="1250"/>
      <c r="E66" s="1250"/>
      <c r="F66" s="1250"/>
      <c r="G66" s="1250"/>
      <c r="H66" s="1250"/>
      <c r="I66" s="1250"/>
      <c r="J66" s="1250"/>
      <c r="K66" s="1250"/>
      <c r="L66" s="1250"/>
      <c r="M66" s="1250"/>
    </row>
    <row r="67" spans="3:23" ht="13.5"/>
    <row r="68" spans="3:23" ht="15">
      <c r="T68" s="376"/>
    </row>
    <row r="69" spans="3:23" ht="15" customHeight="1">
      <c r="C69" s="2227" t="s">
        <v>1530</v>
      </c>
      <c r="D69" s="2227"/>
      <c r="E69" s="2227"/>
      <c r="F69" s="2227"/>
      <c r="G69" s="2227"/>
      <c r="H69" s="2227"/>
      <c r="I69" s="2227"/>
      <c r="J69" s="2227"/>
      <c r="K69" s="2227"/>
      <c r="L69" s="2227"/>
      <c r="M69" s="2227"/>
      <c r="T69" s="376"/>
    </row>
    <row r="70" spans="3:23" ht="15" customHeight="1">
      <c r="C70" s="1388" t="s">
        <v>1531</v>
      </c>
      <c r="D70" s="1388"/>
      <c r="E70" s="1388"/>
      <c r="F70" s="1388"/>
      <c r="G70" s="1388"/>
      <c r="H70" s="1388"/>
      <c r="I70" s="1388"/>
      <c r="J70" s="1388"/>
      <c r="K70" s="1388"/>
      <c r="L70" s="1388"/>
      <c r="M70" s="1388"/>
      <c r="T70" s="376"/>
    </row>
    <row r="71" spans="3:23" ht="15" customHeight="1">
      <c r="C71" s="1388"/>
      <c r="D71" s="1388"/>
      <c r="E71" s="1388"/>
      <c r="F71" s="1388"/>
      <c r="G71" s="1388"/>
      <c r="H71" s="1388"/>
      <c r="I71" s="1388"/>
      <c r="J71" s="1388"/>
      <c r="K71" s="1388"/>
      <c r="L71" s="1388"/>
      <c r="M71" s="1388"/>
      <c r="T71" s="376"/>
    </row>
    <row r="72" spans="3:23" ht="15" customHeight="1">
      <c r="C72" s="1388"/>
      <c r="D72" s="1388"/>
      <c r="E72" s="1388"/>
      <c r="F72" s="1388"/>
      <c r="G72" s="1388"/>
      <c r="H72" s="1388"/>
      <c r="I72" s="1388"/>
      <c r="J72" s="1388"/>
      <c r="K72" s="1388"/>
      <c r="L72" s="1388"/>
      <c r="M72" s="1388"/>
      <c r="T72" s="376"/>
    </row>
    <row r="73" spans="3:23" ht="15" customHeight="1">
      <c r="C73" s="1388"/>
      <c r="D73" s="1388"/>
      <c r="E73" s="1388"/>
      <c r="F73" s="1388"/>
      <c r="G73" s="1388"/>
      <c r="H73" s="1388"/>
      <c r="I73" s="1388"/>
      <c r="J73" s="1388"/>
      <c r="K73" s="1388"/>
      <c r="L73" s="1388"/>
      <c r="M73" s="1388"/>
      <c r="T73" s="376"/>
    </row>
    <row r="74" spans="3:23" ht="15" customHeight="1">
      <c r="C74" s="1388"/>
      <c r="D74" s="1388"/>
      <c r="E74" s="1388"/>
      <c r="F74" s="1388"/>
      <c r="G74" s="1388"/>
      <c r="H74" s="1388"/>
      <c r="I74" s="1388"/>
      <c r="J74" s="1388"/>
      <c r="K74" s="1388"/>
      <c r="L74" s="1388"/>
      <c r="M74" s="1388"/>
      <c r="T74" s="376"/>
    </row>
    <row r="75" spans="3:23" ht="15" customHeight="1">
      <c r="C75" s="1388"/>
      <c r="D75" s="1388"/>
      <c r="E75" s="1388"/>
      <c r="F75" s="1388"/>
      <c r="G75" s="1388"/>
      <c r="H75" s="1388"/>
      <c r="I75" s="1388"/>
      <c r="J75" s="1388"/>
      <c r="K75" s="1388"/>
      <c r="L75" s="1388"/>
      <c r="M75" s="1388"/>
      <c r="T75" s="376"/>
    </row>
    <row r="76" spans="3:23" ht="15" customHeight="1">
      <c r="C76" s="1388"/>
      <c r="D76" s="1388"/>
      <c r="E76" s="1388"/>
      <c r="F76" s="1388"/>
      <c r="G76" s="1388"/>
      <c r="H76" s="1388"/>
      <c r="I76" s="1388"/>
      <c r="J76" s="1388"/>
      <c r="K76" s="1388"/>
      <c r="L76" s="1388"/>
      <c r="M76" s="1388"/>
      <c r="T76" s="376"/>
    </row>
    <row r="77" spans="3:23" ht="15" customHeight="1">
      <c r="C77" s="356"/>
      <c r="D77" s="357"/>
      <c r="E77" s="357"/>
      <c r="F77" s="357"/>
      <c r="G77" s="357"/>
      <c r="H77" s="357"/>
      <c r="I77" s="357"/>
      <c r="J77" s="357"/>
      <c r="K77" s="357"/>
      <c r="L77" s="357"/>
      <c r="M77" s="357"/>
      <c r="T77" s="376"/>
    </row>
    <row r="78" spans="3:23" ht="15" customHeight="1">
      <c r="C78" s="1419" t="s">
        <v>1532</v>
      </c>
      <c r="D78" s="1419"/>
      <c r="E78" s="1419"/>
      <c r="F78" s="1419"/>
      <c r="G78" s="1419"/>
      <c r="H78" s="1419"/>
      <c r="I78" s="1419"/>
      <c r="J78" s="1419"/>
      <c r="K78" s="1419"/>
      <c r="L78" s="1419"/>
      <c r="M78" s="1419"/>
      <c r="N78" s="1419"/>
      <c r="O78" s="1419"/>
      <c r="P78" s="1419"/>
      <c r="Q78" s="1419"/>
      <c r="R78" s="1419"/>
      <c r="S78" s="1419"/>
      <c r="T78" s="1419"/>
      <c r="U78" s="1419"/>
      <c r="V78" s="1419"/>
      <c r="W78" s="1419"/>
    </row>
    <row r="79" spans="3:23" ht="15" customHeight="1">
      <c r="C79" s="55"/>
      <c r="D79" s="55"/>
      <c r="E79" s="1805" t="s">
        <v>1533</v>
      </c>
      <c r="F79" s="1806"/>
      <c r="G79" s="1806"/>
      <c r="H79" s="1806"/>
      <c r="I79" s="1806"/>
      <c r="J79" s="1806"/>
      <c r="K79" s="1806"/>
      <c r="L79" s="1263"/>
      <c r="M79" s="1805" t="s">
        <v>1534</v>
      </c>
      <c r="N79" s="1806"/>
      <c r="O79" s="1806"/>
      <c r="P79" s="1806"/>
      <c r="Q79" s="1263"/>
      <c r="R79" s="1445" t="s">
        <v>1535</v>
      </c>
      <c r="S79" s="1445"/>
      <c r="T79" s="1445"/>
      <c r="U79" s="1445"/>
      <c r="V79" s="1445"/>
      <c r="W79" s="1445"/>
    </row>
    <row r="80" spans="3:23" ht="45">
      <c r="C80" s="1221" t="s">
        <v>1536</v>
      </c>
      <c r="D80" s="1221"/>
      <c r="E80" s="377" t="s">
        <v>555</v>
      </c>
      <c r="F80" s="377" t="s">
        <v>1537</v>
      </c>
      <c r="G80" s="377" t="s">
        <v>556</v>
      </c>
      <c r="H80" s="377" t="s">
        <v>1538</v>
      </c>
      <c r="I80" s="377" t="s">
        <v>1539</v>
      </c>
      <c r="J80" s="377" t="s">
        <v>1540</v>
      </c>
      <c r="K80" s="377" t="s">
        <v>1541</v>
      </c>
      <c r="L80" s="377" t="s">
        <v>1542</v>
      </c>
      <c r="M80" s="377" t="s">
        <v>1543</v>
      </c>
      <c r="N80" s="377" t="s">
        <v>1544</v>
      </c>
      <c r="O80" s="377" t="s">
        <v>1545</v>
      </c>
      <c r="P80" s="377" t="s">
        <v>1546</v>
      </c>
      <c r="Q80" s="377" t="s">
        <v>1547</v>
      </c>
      <c r="R80" s="299" t="s">
        <v>1548</v>
      </c>
      <c r="S80" s="299" t="s">
        <v>1549</v>
      </c>
      <c r="T80" s="299" t="s">
        <v>1550</v>
      </c>
      <c r="U80" s="299" t="s">
        <v>1546</v>
      </c>
      <c r="V80" s="299" t="s">
        <v>1551</v>
      </c>
      <c r="W80" s="299" t="s">
        <v>1552</v>
      </c>
    </row>
    <row r="81" spans="1:29" s="295" customFormat="1" ht="15">
      <c r="A81" s="881"/>
      <c r="B81" s="65"/>
      <c r="C81" s="2213" t="s">
        <v>1553</v>
      </c>
      <c r="D81" s="2213"/>
      <c r="E81" s="879">
        <v>58</v>
      </c>
      <c r="F81" s="879" t="s">
        <v>522</v>
      </c>
      <c r="G81" s="879" t="s">
        <v>1554</v>
      </c>
      <c r="H81" s="879"/>
      <c r="I81" s="879" t="s">
        <v>14</v>
      </c>
      <c r="J81" s="879" t="s">
        <v>14</v>
      </c>
      <c r="K81" s="879" t="s">
        <v>14</v>
      </c>
      <c r="L81" s="1123" t="s">
        <v>14</v>
      </c>
      <c r="M81" s="879"/>
      <c r="N81" s="879"/>
      <c r="O81" s="879" t="s">
        <v>14</v>
      </c>
      <c r="P81" s="879"/>
      <c r="Q81" s="1123"/>
      <c r="R81" s="879" t="s">
        <v>14</v>
      </c>
      <c r="S81" s="879"/>
      <c r="T81" s="879" t="s">
        <v>14</v>
      </c>
      <c r="U81" s="879" t="s">
        <v>14</v>
      </c>
      <c r="V81" s="879"/>
      <c r="W81" s="879"/>
    </row>
    <row r="82" spans="1:29" s="295" customFormat="1" ht="15">
      <c r="A82" s="881"/>
      <c r="B82" s="65"/>
      <c r="C82" s="2212" t="s">
        <v>1555</v>
      </c>
      <c r="D82" s="2212"/>
      <c r="E82" s="880">
        <v>48</v>
      </c>
      <c r="F82" s="880" t="s">
        <v>522</v>
      </c>
      <c r="G82" s="880" t="s">
        <v>1554</v>
      </c>
      <c r="H82" s="880"/>
      <c r="I82" s="880" t="s">
        <v>14</v>
      </c>
      <c r="J82" s="880"/>
      <c r="K82" s="880" t="s">
        <v>14</v>
      </c>
      <c r="L82" s="1124" t="s">
        <v>14</v>
      </c>
      <c r="M82" s="880"/>
      <c r="N82" s="880"/>
      <c r="O82" s="880" t="s">
        <v>14</v>
      </c>
      <c r="P82" s="880"/>
      <c r="Q82" s="1124"/>
      <c r="R82" s="880" t="s">
        <v>14</v>
      </c>
      <c r="S82" s="880"/>
      <c r="T82" s="880"/>
      <c r="U82" s="880"/>
      <c r="V82" s="880"/>
      <c r="W82" s="880"/>
    </row>
    <row r="83" spans="1:29" s="295" customFormat="1" ht="15">
      <c r="A83" s="881"/>
      <c r="B83" s="65"/>
      <c r="C83" s="2213" t="s">
        <v>1556</v>
      </c>
      <c r="D83" s="2213"/>
      <c r="E83" s="879">
        <v>74</v>
      </c>
      <c r="F83" s="879" t="s">
        <v>1557</v>
      </c>
      <c r="G83" s="879" t="s">
        <v>1554</v>
      </c>
      <c r="H83" s="879"/>
      <c r="I83" s="879" t="s">
        <v>14</v>
      </c>
      <c r="J83" s="879" t="s">
        <v>14</v>
      </c>
      <c r="K83" s="879" t="s">
        <v>14</v>
      </c>
      <c r="L83" s="1123" t="s">
        <v>14</v>
      </c>
      <c r="M83" s="879" t="s">
        <v>14</v>
      </c>
      <c r="N83" s="879"/>
      <c r="O83" s="879"/>
      <c r="P83" s="879"/>
      <c r="Q83" s="1123" t="s">
        <v>14</v>
      </c>
      <c r="R83" s="879" t="s">
        <v>14</v>
      </c>
      <c r="S83" s="879" t="s">
        <v>14</v>
      </c>
      <c r="T83" s="879"/>
      <c r="U83" s="879" t="s">
        <v>14</v>
      </c>
      <c r="V83" s="879"/>
      <c r="W83" s="879"/>
    </row>
    <row r="84" spans="1:29" s="295" customFormat="1" ht="15">
      <c r="A84" s="881"/>
      <c r="B84" s="65"/>
      <c r="C84" s="2212" t="s">
        <v>1558</v>
      </c>
      <c r="D84" s="2212"/>
      <c r="E84" s="880">
        <v>49</v>
      </c>
      <c r="F84" s="880" t="s">
        <v>522</v>
      </c>
      <c r="G84" s="880" t="s">
        <v>1559</v>
      </c>
      <c r="H84" s="880" t="s">
        <v>14</v>
      </c>
      <c r="I84" s="880" t="s">
        <v>14</v>
      </c>
      <c r="J84" s="880"/>
      <c r="K84" s="880" t="s">
        <v>14</v>
      </c>
      <c r="L84" s="1124" t="s">
        <v>14</v>
      </c>
      <c r="M84" s="880"/>
      <c r="N84" s="880"/>
      <c r="O84" s="880"/>
      <c r="P84" s="880" t="s">
        <v>14</v>
      </c>
      <c r="Q84" s="1124"/>
      <c r="R84" s="880"/>
      <c r="S84" s="880"/>
      <c r="T84" s="880" t="s">
        <v>14</v>
      </c>
      <c r="U84" s="880"/>
      <c r="V84" s="880" t="s">
        <v>14</v>
      </c>
      <c r="W84" s="880" t="s">
        <v>14</v>
      </c>
    </row>
    <row r="85" spans="1:29" s="295" customFormat="1" ht="15">
      <c r="A85" s="881"/>
      <c r="B85" s="65"/>
      <c r="C85" s="2213" t="s">
        <v>1560</v>
      </c>
      <c r="D85" s="2213"/>
      <c r="E85" s="879">
        <v>38</v>
      </c>
      <c r="F85" s="879" t="s">
        <v>522</v>
      </c>
      <c r="G85" s="879" t="s">
        <v>1554</v>
      </c>
      <c r="H85" s="879"/>
      <c r="I85" s="879" t="s">
        <v>14</v>
      </c>
      <c r="J85" s="879"/>
      <c r="K85" s="879" t="s">
        <v>14</v>
      </c>
      <c r="L85" s="1123" t="s">
        <v>14</v>
      </c>
      <c r="M85" s="879"/>
      <c r="N85" s="879"/>
      <c r="O85" s="879" t="s">
        <v>14</v>
      </c>
      <c r="P85" s="879" t="s">
        <v>14</v>
      </c>
      <c r="Q85" s="1123"/>
      <c r="R85" s="879" t="s">
        <v>14</v>
      </c>
      <c r="S85" s="879"/>
      <c r="T85" s="879" t="s">
        <v>14</v>
      </c>
      <c r="U85" s="879" t="s">
        <v>14</v>
      </c>
      <c r="V85" s="879"/>
      <c r="W85" s="879"/>
    </row>
    <row r="86" spans="1:29" s="295" customFormat="1" ht="15">
      <c r="A86" s="881"/>
      <c r="B86" s="65"/>
      <c r="C86" s="2212" t="s">
        <v>1561</v>
      </c>
      <c r="D86" s="2212"/>
      <c r="E86" s="880">
        <v>65</v>
      </c>
      <c r="F86" s="880" t="s">
        <v>522</v>
      </c>
      <c r="G86" s="880" t="s">
        <v>1554</v>
      </c>
      <c r="H86" s="880"/>
      <c r="I86" s="880" t="s">
        <v>14</v>
      </c>
      <c r="J86" s="880"/>
      <c r="K86" s="880" t="s">
        <v>14</v>
      </c>
      <c r="L86" s="1124" t="s">
        <v>14</v>
      </c>
      <c r="M86" s="880" t="s">
        <v>14</v>
      </c>
      <c r="N86" s="880"/>
      <c r="O86" s="880" t="s">
        <v>14</v>
      </c>
      <c r="P86" s="880"/>
      <c r="Q86" s="1124" t="s">
        <v>14</v>
      </c>
      <c r="R86" s="880" t="s">
        <v>14</v>
      </c>
      <c r="S86" s="880"/>
      <c r="T86" s="880"/>
      <c r="U86" s="880"/>
      <c r="V86" s="880"/>
      <c r="W86" s="880"/>
    </row>
    <row r="87" spans="1:29" s="295" customFormat="1" ht="15">
      <c r="A87" s="881"/>
      <c r="B87" s="65"/>
      <c r="C87" s="2213" t="s">
        <v>1562</v>
      </c>
      <c r="D87" s="2213"/>
      <c r="E87" s="879">
        <v>68</v>
      </c>
      <c r="F87" s="879" t="s">
        <v>522</v>
      </c>
      <c r="G87" s="879" t="s">
        <v>1554</v>
      </c>
      <c r="H87" s="879"/>
      <c r="I87" s="879" t="s">
        <v>14</v>
      </c>
      <c r="J87" s="879"/>
      <c r="K87" s="879" t="s">
        <v>14</v>
      </c>
      <c r="L87" s="1123" t="s">
        <v>14</v>
      </c>
      <c r="M87" s="879" t="s">
        <v>14</v>
      </c>
      <c r="N87" s="879"/>
      <c r="O87" s="879" t="s">
        <v>14</v>
      </c>
      <c r="P87" s="879"/>
      <c r="Q87" s="1123" t="s">
        <v>14</v>
      </c>
      <c r="R87" s="879" t="s">
        <v>14</v>
      </c>
      <c r="S87" s="879" t="s">
        <v>14</v>
      </c>
      <c r="T87" s="879"/>
      <c r="U87" s="879"/>
      <c r="V87" s="879"/>
      <c r="W87" s="879"/>
    </row>
    <row r="88" spans="1:29" s="295" customFormat="1" ht="15">
      <c r="A88" s="881"/>
      <c r="B88" s="65"/>
      <c r="C88" s="2212" t="s">
        <v>1563</v>
      </c>
      <c r="D88" s="2212"/>
      <c r="E88" s="880">
        <v>66</v>
      </c>
      <c r="F88" s="880" t="s">
        <v>522</v>
      </c>
      <c r="G88" s="880" t="s">
        <v>1554</v>
      </c>
      <c r="H88" s="880"/>
      <c r="I88" s="880" t="s">
        <v>14</v>
      </c>
      <c r="J88" s="880" t="s">
        <v>14</v>
      </c>
      <c r="K88" s="880" t="s">
        <v>14</v>
      </c>
      <c r="L88" s="1124" t="s">
        <v>14</v>
      </c>
      <c r="M88" s="880"/>
      <c r="N88" s="880" t="s">
        <v>14</v>
      </c>
      <c r="O88" s="880"/>
      <c r="P88" s="880"/>
      <c r="Q88" s="1124"/>
      <c r="R88" s="880"/>
      <c r="S88" s="880"/>
      <c r="T88" s="880" t="s">
        <v>14</v>
      </c>
      <c r="U88" s="880"/>
      <c r="V88" s="880" t="s">
        <v>14</v>
      </c>
      <c r="W88" s="880"/>
    </row>
    <row r="89" spans="1:29" ht="13.5">
      <c r="X89" s="295"/>
      <c r="Y89" s="295"/>
      <c r="Z89" s="295"/>
      <c r="AA89" s="295"/>
      <c r="AB89" s="295"/>
      <c r="AC89" s="295"/>
    </row>
    <row r="90" spans="1:29" ht="13.5">
      <c r="X90" s="295"/>
      <c r="Y90" s="295"/>
      <c r="Z90" s="295"/>
      <c r="AA90" s="295"/>
      <c r="AB90" s="295"/>
      <c r="AC90" s="295"/>
    </row>
    <row r="91" spans="1:29" ht="13.5">
      <c r="X91" s="295"/>
      <c r="Y91" s="295"/>
      <c r="Z91" s="295"/>
      <c r="AA91" s="295"/>
      <c r="AB91" s="295"/>
      <c r="AC91" s="295"/>
    </row>
    <row r="92" spans="1:29" ht="15" customHeight="1">
      <c r="L92" s="11" t="s">
        <v>1564</v>
      </c>
      <c r="M92" s="1152">
        <f>3/8</f>
        <v>0.375</v>
      </c>
      <c r="X92" s="295"/>
      <c r="Y92" s="295"/>
      <c r="Z92" s="295"/>
      <c r="AA92" s="295"/>
      <c r="AB92" s="295"/>
      <c r="AC92" s="295"/>
    </row>
    <row r="93" spans="1:29" ht="15" customHeight="1">
      <c r="C93" s="11" t="s">
        <v>1552</v>
      </c>
      <c r="D93" s="1152">
        <f>1/8</f>
        <v>0.125</v>
      </c>
      <c r="L93" s="11" t="s">
        <v>1565</v>
      </c>
      <c r="M93" s="1152">
        <f>2/8</f>
        <v>0.25</v>
      </c>
      <c r="X93" s="295"/>
      <c r="Y93" s="295"/>
      <c r="Z93" s="295"/>
      <c r="AA93" s="295"/>
      <c r="AB93" s="295"/>
      <c r="AC93" s="295"/>
    </row>
    <row r="94" spans="1:29" ht="13.5">
      <c r="C94" s="11" t="s">
        <v>1551</v>
      </c>
      <c r="D94" s="1152">
        <f>2/8</f>
        <v>0.25</v>
      </c>
      <c r="G94" s="11" t="s">
        <v>1566</v>
      </c>
      <c r="H94" s="1152">
        <f>3/8</f>
        <v>0.375</v>
      </c>
      <c r="J94" s="1153">
        <f>3/8</f>
        <v>0.375</v>
      </c>
      <c r="L94" s="11" t="s">
        <v>1567</v>
      </c>
      <c r="M94" s="1152">
        <f>3/8</f>
        <v>0.375</v>
      </c>
      <c r="X94" s="295"/>
      <c r="Y94" s="295"/>
      <c r="Z94" s="295"/>
      <c r="AA94" s="295"/>
      <c r="AB94" s="295"/>
      <c r="AC94" s="295"/>
    </row>
    <row r="95" spans="1:29" s="295" customFormat="1" ht="13.5">
      <c r="A95" s="294"/>
      <c r="C95" s="11" t="s">
        <v>1546</v>
      </c>
      <c r="D95" s="1152">
        <f>3/8</f>
        <v>0.375</v>
      </c>
      <c r="E95" s="11"/>
      <c r="F95" s="11"/>
      <c r="G95" s="11" t="s">
        <v>1568</v>
      </c>
      <c r="H95" s="1152">
        <f>5/8</f>
        <v>0.625</v>
      </c>
      <c r="I95" s="11"/>
      <c r="J95" s="1153">
        <f>5/8</f>
        <v>0.625</v>
      </c>
      <c r="K95" s="11"/>
      <c r="L95" s="11"/>
      <c r="M95" s="11"/>
      <c r="N95" s="11"/>
      <c r="O95" s="11"/>
      <c r="P95" s="11"/>
      <c r="Q95" s="11"/>
      <c r="R95" s="11"/>
      <c r="S95" s="11"/>
      <c r="T95" s="11"/>
      <c r="U95" s="11"/>
      <c r="V95" s="11"/>
      <c r="W95" s="11"/>
    </row>
    <row r="96" spans="1:29" s="295" customFormat="1" ht="13.5">
      <c r="A96" s="294"/>
      <c r="C96" s="11" t="s">
        <v>1550</v>
      </c>
      <c r="D96" s="1152">
        <f>4/8</f>
        <v>0.5</v>
      </c>
      <c r="E96" s="11"/>
      <c r="F96" s="11"/>
      <c r="G96" s="11"/>
      <c r="H96" s="11"/>
      <c r="I96" s="11"/>
      <c r="J96" s="11"/>
      <c r="K96" s="11"/>
      <c r="L96" s="11"/>
      <c r="M96" s="11"/>
      <c r="N96" s="11"/>
      <c r="O96" s="11"/>
      <c r="P96" s="11"/>
      <c r="Q96" s="11"/>
      <c r="R96" s="11"/>
      <c r="S96" s="11"/>
      <c r="T96" s="11"/>
      <c r="U96" s="11"/>
      <c r="V96" s="11"/>
      <c r="W96" s="11"/>
    </row>
    <row r="97" spans="1:29" s="295" customFormat="1" ht="13.5">
      <c r="A97" s="294"/>
      <c r="C97" s="11" t="s">
        <v>1549</v>
      </c>
      <c r="D97" s="1152">
        <f>2/8</f>
        <v>0.25</v>
      </c>
      <c r="E97" s="11"/>
      <c r="F97" s="11"/>
      <c r="G97" s="11"/>
      <c r="H97" s="11"/>
      <c r="I97" s="11"/>
      <c r="J97" s="11"/>
      <c r="K97" s="11"/>
      <c r="L97" s="11"/>
      <c r="M97" s="11"/>
      <c r="N97" s="11"/>
      <c r="O97" s="11"/>
      <c r="P97" s="11"/>
      <c r="Q97" s="11"/>
      <c r="R97" s="11"/>
      <c r="S97" s="11"/>
      <c r="T97" s="11"/>
      <c r="U97" s="11"/>
      <c r="V97" s="11"/>
      <c r="W97" s="11"/>
    </row>
    <row r="98" spans="1:29" s="295" customFormat="1" ht="13.5">
      <c r="A98" s="294"/>
      <c r="C98" s="11" t="s">
        <v>1548</v>
      </c>
      <c r="D98" s="1152">
        <f>6/8</f>
        <v>0.75</v>
      </c>
      <c r="E98" s="11"/>
      <c r="F98" s="11"/>
      <c r="G98" s="11"/>
      <c r="H98" s="11"/>
      <c r="I98" s="11"/>
      <c r="J98" s="11"/>
      <c r="K98" s="11"/>
      <c r="L98" s="11"/>
      <c r="M98" s="11"/>
      <c r="N98" s="11"/>
      <c r="O98" s="11"/>
      <c r="P98" s="11"/>
      <c r="Q98" s="11"/>
      <c r="R98" s="11"/>
      <c r="S98" s="11"/>
      <c r="T98" s="11"/>
      <c r="U98" s="11"/>
      <c r="V98" s="11"/>
      <c r="W98" s="11"/>
    </row>
    <row r="99" spans="1:29" ht="13.5">
      <c r="X99" s="295"/>
      <c r="Y99" s="295"/>
      <c r="Z99" s="295"/>
      <c r="AA99" s="295"/>
      <c r="AB99" s="295"/>
      <c r="AC99" s="295"/>
    </row>
    <row r="100" spans="1:29" ht="13.5">
      <c r="X100" s="295"/>
      <c r="Y100" s="295"/>
      <c r="Z100" s="295"/>
      <c r="AA100" s="295"/>
      <c r="AB100" s="295"/>
      <c r="AC100" s="295"/>
    </row>
    <row r="101" spans="1:29" ht="15" customHeight="1">
      <c r="X101" s="295"/>
      <c r="Y101" s="295"/>
      <c r="Z101" s="295"/>
      <c r="AA101" s="295"/>
      <c r="AB101" s="295"/>
      <c r="AC101" s="295"/>
    </row>
    <row r="102" spans="1:29" ht="15" customHeight="1">
      <c r="X102" s="295"/>
      <c r="Y102" s="295"/>
      <c r="Z102" s="295"/>
      <c r="AA102" s="295"/>
      <c r="AB102" s="295"/>
      <c r="AC102" s="295"/>
    </row>
    <row r="103" spans="1:29" ht="13.5">
      <c r="X103" s="295"/>
      <c r="Y103" s="295"/>
      <c r="Z103" s="295"/>
      <c r="AA103" s="295"/>
      <c r="AB103" s="295"/>
      <c r="AC103" s="295"/>
    </row>
    <row r="104" spans="1:29" ht="13.5"/>
    <row r="105" spans="1:29" ht="13.5">
      <c r="C105" s="12"/>
    </row>
    <row r="106" spans="1:29" ht="13.5"/>
    <row r="107" spans="1:29" ht="15">
      <c r="C107" s="2216" t="s">
        <v>1569</v>
      </c>
      <c r="D107" s="2216"/>
      <c r="E107" s="2216"/>
      <c r="F107" s="2216"/>
      <c r="G107" s="2216"/>
      <c r="H107" s="2216"/>
      <c r="I107" s="2216"/>
      <c r="J107" s="2216"/>
      <c r="K107" s="2216"/>
      <c r="L107" s="2216"/>
      <c r="M107" s="2216"/>
      <c r="N107" s="2216"/>
      <c r="O107" s="2216"/>
      <c r="P107" s="2216"/>
      <c r="Q107" s="2216"/>
      <c r="R107" s="2216"/>
      <c r="S107" s="2216"/>
    </row>
    <row r="108" spans="1:29" ht="15">
      <c r="C108" s="55"/>
      <c r="D108" s="55"/>
      <c r="E108" s="2214" t="s">
        <v>1533</v>
      </c>
      <c r="F108" s="2214"/>
      <c r="G108" s="2214"/>
      <c r="H108" s="2214"/>
      <c r="I108" s="2214"/>
      <c r="J108" s="2214"/>
      <c r="K108" s="2214"/>
      <c r="L108" s="2214"/>
      <c r="M108" s="2214"/>
      <c r="N108" s="2215" t="s">
        <v>1535</v>
      </c>
      <c r="O108" s="2215"/>
      <c r="P108" s="2215"/>
      <c r="Q108" s="2215"/>
      <c r="R108" s="2215"/>
      <c r="S108" s="2215"/>
    </row>
    <row r="109" spans="1:29" ht="46.5" customHeight="1">
      <c r="C109" s="1221" t="s">
        <v>1570</v>
      </c>
      <c r="D109" s="1221"/>
      <c r="E109" s="377" t="s">
        <v>555</v>
      </c>
      <c r="F109" s="377" t="s">
        <v>1537</v>
      </c>
      <c r="G109" s="377" t="s">
        <v>556</v>
      </c>
      <c r="H109" s="377" t="s">
        <v>1538</v>
      </c>
      <c r="I109" s="377" t="s">
        <v>1539</v>
      </c>
      <c r="J109" s="377" t="s">
        <v>1540</v>
      </c>
      <c r="K109" s="377" t="s">
        <v>1541</v>
      </c>
      <c r="L109" s="377" t="s">
        <v>1542</v>
      </c>
      <c r="M109" s="299" t="s">
        <v>1571</v>
      </c>
      <c r="N109" s="299" t="s">
        <v>1548</v>
      </c>
      <c r="O109" s="299" t="s">
        <v>1549</v>
      </c>
      <c r="P109" s="299" t="s">
        <v>1550</v>
      </c>
      <c r="Q109" s="299" t="s">
        <v>1546</v>
      </c>
      <c r="R109" s="299" t="s">
        <v>1551</v>
      </c>
      <c r="S109" s="299" t="s">
        <v>1552</v>
      </c>
    </row>
    <row r="110" spans="1:29" ht="15" customHeight="1">
      <c r="C110" s="2213" t="s">
        <v>1556</v>
      </c>
      <c r="D110" s="2213"/>
      <c r="E110" s="879">
        <v>74</v>
      </c>
      <c r="F110" s="879" t="s">
        <v>1557</v>
      </c>
      <c r="G110" s="879" t="s">
        <v>1554</v>
      </c>
      <c r="H110" s="879"/>
      <c r="I110" s="879" t="s">
        <v>14</v>
      </c>
      <c r="J110" s="879" t="s">
        <v>14</v>
      </c>
      <c r="K110" s="879" t="s">
        <v>14</v>
      </c>
      <c r="L110" s="879" t="s">
        <v>14</v>
      </c>
      <c r="M110" s="1123" t="s">
        <v>14</v>
      </c>
      <c r="N110" s="879" t="s">
        <v>14</v>
      </c>
      <c r="O110" s="879" t="s">
        <v>14</v>
      </c>
      <c r="P110" s="879"/>
      <c r="Q110" s="879" t="s">
        <v>14</v>
      </c>
      <c r="R110" s="879"/>
      <c r="S110" s="879"/>
      <c r="T110" s="295"/>
      <c r="U110" s="295"/>
      <c r="V110" s="295"/>
      <c r="W110" s="295"/>
      <c r="X110" s="295"/>
      <c r="Y110" s="295"/>
      <c r="Z110" s="295"/>
      <c r="AA110" s="295"/>
      <c r="AB110" s="295"/>
      <c r="AC110" s="295"/>
    </row>
    <row r="111" spans="1:29" ht="15">
      <c r="C111" s="2212" t="s">
        <v>1561</v>
      </c>
      <c r="D111" s="2212"/>
      <c r="E111" s="880">
        <v>65</v>
      </c>
      <c r="F111" s="880" t="s">
        <v>522</v>
      </c>
      <c r="G111" s="880" t="s">
        <v>1554</v>
      </c>
      <c r="H111" s="880"/>
      <c r="I111" s="880" t="s">
        <v>14</v>
      </c>
      <c r="J111" s="880"/>
      <c r="K111" s="880" t="s">
        <v>14</v>
      </c>
      <c r="L111" s="880" t="s">
        <v>14</v>
      </c>
      <c r="M111" s="1124" t="s">
        <v>14</v>
      </c>
      <c r="N111" s="880" t="s">
        <v>14</v>
      </c>
      <c r="O111" s="880"/>
      <c r="P111" s="880"/>
      <c r="Q111" s="880"/>
      <c r="R111" s="880"/>
      <c r="S111" s="880"/>
      <c r="T111" s="295"/>
      <c r="U111" s="295"/>
      <c r="V111" s="295"/>
      <c r="W111" s="295"/>
      <c r="X111" s="295"/>
      <c r="Y111" s="295"/>
      <c r="Z111" s="295"/>
      <c r="AA111" s="295"/>
      <c r="AB111" s="295"/>
      <c r="AC111" s="295"/>
    </row>
    <row r="112" spans="1:29" ht="15">
      <c r="C112" s="2213" t="s">
        <v>1562</v>
      </c>
      <c r="D112" s="2213"/>
      <c r="E112" s="879">
        <v>68</v>
      </c>
      <c r="F112" s="879" t="s">
        <v>522</v>
      </c>
      <c r="G112" s="879" t="s">
        <v>1554</v>
      </c>
      <c r="H112" s="879"/>
      <c r="I112" s="879" t="s">
        <v>14</v>
      </c>
      <c r="J112" s="879"/>
      <c r="K112" s="879" t="s">
        <v>14</v>
      </c>
      <c r="L112" s="879" t="s">
        <v>14</v>
      </c>
      <c r="M112" s="1123" t="s">
        <v>14</v>
      </c>
      <c r="N112" s="879" t="s">
        <v>14</v>
      </c>
      <c r="O112" s="879" t="s">
        <v>14</v>
      </c>
      <c r="P112" s="879"/>
      <c r="Q112" s="879"/>
      <c r="R112" s="879"/>
      <c r="S112" s="879"/>
      <c r="T112" s="295"/>
      <c r="U112" s="295"/>
      <c r="V112" s="295"/>
      <c r="W112" s="295"/>
      <c r="X112" s="295"/>
      <c r="Y112" s="295"/>
      <c r="Z112" s="295"/>
      <c r="AA112" s="295"/>
      <c r="AB112" s="295"/>
      <c r="AC112" s="295"/>
    </row>
    <row r="113" spans="3:29" ht="15">
      <c r="C113" s="2212" t="s">
        <v>1572</v>
      </c>
      <c r="D113" s="2212"/>
      <c r="E113" s="880">
        <v>58</v>
      </c>
      <c r="F113" s="880" t="s">
        <v>522</v>
      </c>
      <c r="G113" s="880" t="s">
        <v>1559</v>
      </c>
      <c r="H113" s="880" t="s">
        <v>14</v>
      </c>
      <c r="I113" s="880"/>
      <c r="J113" s="880" t="s">
        <v>14</v>
      </c>
      <c r="K113" s="880"/>
      <c r="L113" s="880"/>
      <c r="M113" s="1124"/>
      <c r="N113" s="880"/>
      <c r="O113" s="880" t="s">
        <v>14</v>
      </c>
      <c r="P113" s="880"/>
      <c r="Q113" s="880"/>
      <c r="R113" s="880"/>
      <c r="S113" s="880"/>
      <c r="T113" s="295"/>
      <c r="U113" s="295"/>
      <c r="V113" s="295"/>
      <c r="W113" s="295"/>
      <c r="X113" s="295"/>
      <c r="Y113" s="295"/>
      <c r="Z113" s="295"/>
      <c r="AA113" s="295"/>
      <c r="AB113" s="295"/>
      <c r="AC113" s="295"/>
    </row>
    <row r="114" spans="3:29" ht="13.5"/>
    <row r="115" spans="3:29" ht="13.5"/>
    <row r="116" spans="3:29" ht="15">
      <c r="C116" s="1419" t="s">
        <v>1573</v>
      </c>
      <c r="D116" s="1419"/>
      <c r="E116" s="1419"/>
      <c r="F116" s="1419"/>
      <c r="G116" s="1419"/>
      <c r="H116" s="1419"/>
      <c r="I116" s="1419"/>
      <c r="J116" s="1419"/>
      <c r="K116" s="1419"/>
      <c r="L116" s="1419"/>
      <c r="M116" s="1419"/>
      <c r="N116" s="1419"/>
      <c r="O116" s="1419"/>
      <c r="P116" s="1419"/>
      <c r="Q116" s="1419"/>
      <c r="R116" s="1419"/>
      <c r="S116" s="1419"/>
    </row>
    <row r="117" spans="3:29" ht="15">
      <c r="C117" s="55"/>
      <c r="D117" s="55"/>
      <c r="E117" s="2214" t="s">
        <v>1533</v>
      </c>
      <c r="F117" s="2214"/>
      <c r="G117" s="2214"/>
      <c r="H117" s="2214"/>
      <c r="I117" s="2214"/>
      <c r="J117" s="2214"/>
      <c r="K117" s="2214"/>
      <c r="L117" s="2214"/>
      <c r="M117" s="2214"/>
      <c r="N117" s="2215" t="s">
        <v>1535</v>
      </c>
      <c r="O117" s="2215"/>
      <c r="P117" s="2215"/>
      <c r="Q117" s="2215"/>
      <c r="R117" s="2215"/>
      <c r="S117" s="2215"/>
    </row>
    <row r="118" spans="3:29" ht="45">
      <c r="C118" s="1221" t="s">
        <v>1574</v>
      </c>
      <c r="D118" s="1221"/>
      <c r="E118" s="377" t="s">
        <v>555</v>
      </c>
      <c r="F118" s="377" t="s">
        <v>1537</v>
      </c>
      <c r="G118" s="377" t="s">
        <v>556</v>
      </c>
      <c r="H118" s="377" t="s">
        <v>1538</v>
      </c>
      <c r="I118" s="377" t="s">
        <v>1539</v>
      </c>
      <c r="J118" s="377" t="s">
        <v>1540</v>
      </c>
      <c r="K118" s="377" t="s">
        <v>1541</v>
      </c>
      <c r="L118" s="377" t="s">
        <v>1542</v>
      </c>
      <c r="M118" s="299" t="s">
        <v>1571</v>
      </c>
      <c r="N118" s="299" t="s">
        <v>1548</v>
      </c>
      <c r="O118" s="299" t="s">
        <v>1549</v>
      </c>
      <c r="P118" s="299" t="s">
        <v>1550</v>
      </c>
      <c r="Q118" s="299" t="s">
        <v>1546</v>
      </c>
      <c r="R118" s="299" t="s">
        <v>1551</v>
      </c>
      <c r="S118" s="299" t="s">
        <v>1552</v>
      </c>
    </row>
    <row r="119" spans="3:29" ht="15">
      <c r="C119" s="1981" t="s">
        <v>1563</v>
      </c>
      <c r="D119" s="1981"/>
      <c r="E119" s="378">
        <v>67</v>
      </c>
      <c r="F119" s="378" t="s">
        <v>522</v>
      </c>
      <c r="G119" s="378" t="s">
        <v>1575</v>
      </c>
      <c r="H119" s="879"/>
      <c r="I119" s="879" t="s">
        <v>14</v>
      </c>
      <c r="J119" s="879" t="s">
        <v>14</v>
      </c>
      <c r="K119" s="879" t="s">
        <v>14</v>
      </c>
      <c r="L119" s="879" t="s">
        <v>14</v>
      </c>
      <c r="M119" s="1123" t="s">
        <v>14</v>
      </c>
      <c r="N119" s="879"/>
      <c r="O119" s="879"/>
      <c r="P119" s="879" t="s">
        <v>14</v>
      </c>
      <c r="Q119" s="879"/>
      <c r="R119" s="879" t="s">
        <v>14</v>
      </c>
      <c r="S119" s="879"/>
    </row>
    <row r="120" spans="3:29" ht="15" customHeight="1">
      <c r="C120" s="1975" t="s">
        <v>1576</v>
      </c>
      <c r="D120" s="1975"/>
      <c r="E120" s="379">
        <v>74</v>
      </c>
      <c r="F120" s="379" t="s">
        <v>522</v>
      </c>
      <c r="G120" s="379" t="s">
        <v>1575</v>
      </c>
      <c r="H120" s="880"/>
      <c r="I120" s="880"/>
      <c r="J120" s="880" t="s">
        <v>14</v>
      </c>
      <c r="K120" s="880"/>
      <c r="L120" s="880"/>
      <c r="M120" s="1124"/>
      <c r="N120" s="880"/>
      <c r="O120" s="880"/>
      <c r="P120" s="880"/>
      <c r="Q120" s="880" t="s">
        <v>14</v>
      </c>
      <c r="R120" s="880" t="s">
        <v>14</v>
      </c>
      <c r="S120" s="880"/>
    </row>
    <row r="121" spans="3:29" ht="15" customHeight="1">
      <c r="C121" s="1981" t="s">
        <v>1577</v>
      </c>
      <c r="D121" s="1981"/>
      <c r="E121" s="378">
        <v>67</v>
      </c>
      <c r="F121" s="378" t="s">
        <v>522</v>
      </c>
      <c r="G121" s="378" t="s">
        <v>1575</v>
      </c>
      <c r="H121" s="879"/>
      <c r="I121" s="879"/>
      <c r="J121" s="879" t="s">
        <v>14</v>
      </c>
      <c r="K121" s="879"/>
      <c r="L121" s="879"/>
      <c r="M121" s="1123"/>
      <c r="N121" s="879"/>
      <c r="O121" s="879"/>
      <c r="P121" s="879"/>
      <c r="Q121" s="879" t="s">
        <v>14</v>
      </c>
      <c r="R121" s="879" t="s">
        <v>14</v>
      </c>
      <c r="S121" s="879"/>
    </row>
    <row r="122" spans="3:29" ht="13.5"/>
    <row r="123" spans="3:29" ht="13.5"/>
    <row r="124" spans="3:29" ht="15">
      <c r="C124" s="1419" t="s">
        <v>1578</v>
      </c>
      <c r="D124" s="1419"/>
      <c r="E124" s="1419"/>
      <c r="F124" s="1419"/>
      <c r="G124" s="1419"/>
      <c r="H124" s="1419"/>
      <c r="I124" s="1419"/>
      <c r="J124" s="1419"/>
      <c r="K124" s="1419"/>
      <c r="L124" s="1419"/>
      <c r="M124" s="1419"/>
      <c r="N124" s="1419"/>
      <c r="O124" s="1419"/>
      <c r="P124" s="1419"/>
      <c r="Q124" s="1419"/>
      <c r="R124" s="1419"/>
      <c r="S124" s="1419"/>
    </row>
    <row r="125" spans="3:29" ht="15">
      <c r="C125" s="55"/>
      <c r="D125" s="55"/>
      <c r="E125" s="2214" t="s">
        <v>1533</v>
      </c>
      <c r="F125" s="2214"/>
      <c r="G125" s="2214"/>
      <c r="H125" s="2214"/>
      <c r="I125" s="2214"/>
      <c r="J125" s="2214"/>
      <c r="K125" s="2214"/>
      <c r="L125" s="2214"/>
      <c r="M125" s="2214"/>
      <c r="N125" s="2215" t="s">
        <v>1535</v>
      </c>
      <c r="O125" s="2215"/>
      <c r="P125" s="2215"/>
      <c r="Q125" s="2215"/>
      <c r="R125" s="2215"/>
      <c r="S125" s="2215"/>
    </row>
    <row r="126" spans="3:29" ht="45">
      <c r="C126" s="1221" t="s">
        <v>1579</v>
      </c>
      <c r="D126" s="1221"/>
      <c r="E126" s="377" t="s">
        <v>555</v>
      </c>
      <c r="F126" s="377" t="s">
        <v>1537</v>
      </c>
      <c r="G126" s="377" t="s">
        <v>556</v>
      </c>
      <c r="H126" s="377" t="s">
        <v>1538</v>
      </c>
      <c r="I126" s="377" t="s">
        <v>1539</v>
      </c>
      <c r="J126" s="377" t="s">
        <v>1540</v>
      </c>
      <c r="K126" s="377" t="s">
        <v>1541</v>
      </c>
      <c r="L126" s="377" t="s">
        <v>1542</v>
      </c>
      <c r="M126" s="299" t="s">
        <v>1571</v>
      </c>
      <c r="N126" s="299" t="s">
        <v>1548</v>
      </c>
      <c r="O126" s="299" t="s">
        <v>1549</v>
      </c>
      <c r="P126" s="299" t="s">
        <v>1550</v>
      </c>
      <c r="Q126" s="299" t="s">
        <v>1546</v>
      </c>
      <c r="R126" s="299" t="s">
        <v>1551</v>
      </c>
      <c r="S126" s="299" t="s">
        <v>1552</v>
      </c>
    </row>
    <row r="127" spans="3:29" ht="15">
      <c r="C127" s="1981" t="s">
        <v>1561</v>
      </c>
      <c r="D127" s="1981"/>
      <c r="E127" s="378">
        <v>65</v>
      </c>
      <c r="F127" s="378" t="s">
        <v>522</v>
      </c>
      <c r="G127" s="378" t="s">
        <v>1575</v>
      </c>
      <c r="H127" s="879"/>
      <c r="I127" s="879" t="s">
        <v>14</v>
      </c>
      <c r="J127" s="879"/>
      <c r="K127" s="879" t="s">
        <v>14</v>
      </c>
      <c r="L127" s="879" t="s">
        <v>14</v>
      </c>
      <c r="M127" s="1123" t="s">
        <v>14</v>
      </c>
      <c r="N127" s="1125" t="s">
        <v>14</v>
      </c>
      <c r="O127" s="879"/>
      <c r="P127" s="879"/>
      <c r="Q127" s="879"/>
      <c r="R127" s="879"/>
      <c r="S127" s="879"/>
    </row>
    <row r="128" spans="3:29" ht="15" customHeight="1">
      <c r="C128" s="1975" t="s">
        <v>1553</v>
      </c>
      <c r="D128" s="1975"/>
      <c r="E128" s="379">
        <v>58</v>
      </c>
      <c r="F128" s="379" t="s">
        <v>522</v>
      </c>
      <c r="G128" s="379" t="s">
        <v>1575</v>
      </c>
      <c r="H128" s="880"/>
      <c r="I128" s="880" t="s">
        <v>14</v>
      </c>
      <c r="J128" s="880" t="s">
        <v>14</v>
      </c>
      <c r="K128" s="880" t="s">
        <v>14</v>
      </c>
      <c r="L128" s="880" t="s">
        <v>14</v>
      </c>
      <c r="M128" s="1124" t="s">
        <v>14</v>
      </c>
      <c r="N128" s="1126" t="s">
        <v>14</v>
      </c>
      <c r="O128" s="880"/>
      <c r="P128" s="880" t="s">
        <v>14</v>
      </c>
      <c r="Q128" s="880" t="s">
        <v>14</v>
      </c>
      <c r="R128" s="880"/>
      <c r="S128" s="880"/>
    </row>
    <row r="129" spans="3:19" ht="15" customHeight="1">
      <c r="C129" s="1981" t="s">
        <v>1562</v>
      </c>
      <c r="D129" s="1981"/>
      <c r="E129" s="378">
        <v>68</v>
      </c>
      <c r="F129" s="378" t="s">
        <v>522</v>
      </c>
      <c r="G129" s="378" t="s">
        <v>1575</v>
      </c>
      <c r="H129" s="879"/>
      <c r="I129" s="879" t="s">
        <v>14</v>
      </c>
      <c r="J129" s="879"/>
      <c r="K129" s="879" t="s">
        <v>14</v>
      </c>
      <c r="L129" s="879" t="s">
        <v>14</v>
      </c>
      <c r="M129" s="1123" t="s">
        <v>14</v>
      </c>
      <c r="N129" s="879" t="s">
        <v>14</v>
      </c>
      <c r="O129" s="879" t="s">
        <v>14</v>
      </c>
      <c r="P129" s="879"/>
      <c r="Q129" s="879"/>
      <c r="R129" s="879"/>
      <c r="S129" s="879"/>
    </row>
    <row r="130" spans="3:19" ht="15">
      <c r="C130" s="1975" t="s">
        <v>1580</v>
      </c>
      <c r="D130" s="1975"/>
      <c r="E130" s="379">
        <v>76</v>
      </c>
      <c r="F130" s="379" t="s">
        <v>522</v>
      </c>
      <c r="G130" s="379" t="s">
        <v>1575</v>
      </c>
      <c r="H130" s="880"/>
      <c r="I130" s="880"/>
      <c r="J130" s="880" t="s">
        <v>14</v>
      </c>
      <c r="K130" s="880"/>
      <c r="L130" s="880"/>
      <c r="M130" s="1124"/>
      <c r="N130" s="880" t="s">
        <v>14</v>
      </c>
      <c r="O130" s="880"/>
      <c r="P130" s="880"/>
      <c r="Q130" s="880"/>
      <c r="R130" s="880"/>
      <c r="S130" s="880"/>
    </row>
    <row r="131" spans="3:19" ht="15">
      <c r="C131" s="1981" t="s">
        <v>1560</v>
      </c>
      <c r="D131" s="1981"/>
      <c r="E131" s="378">
        <v>38</v>
      </c>
      <c r="F131" s="378" t="s">
        <v>522</v>
      </c>
      <c r="G131" s="378" t="s">
        <v>1575</v>
      </c>
      <c r="H131" s="879"/>
      <c r="I131" s="879"/>
      <c r="J131" s="879"/>
      <c r="K131" s="879" t="s">
        <v>14</v>
      </c>
      <c r="L131" s="879" t="s">
        <v>14</v>
      </c>
      <c r="M131" s="1123" t="s">
        <v>14</v>
      </c>
      <c r="N131" s="879" t="s">
        <v>14</v>
      </c>
      <c r="O131" s="879"/>
      <c r="P131" s="879" t="s">
        <v>14</v>
      </c>
      <c r="Q131" s="879" t="s">
        <v>14</v>
      </c>
      <c r="R131" s="879"/>
      <c r="S131" s="879"/>
    </row>
    <row r="132" spans="3:19" ht="15">
      <c r="C132" s="1975" t="s">
        <v>1555</v>
      </c>
      <c r="D132" s="1975"/>
      <c r="E132" s="379">
        <v>48</v>
      </c>
      <c r="F132" s="379" t="s">
        <v>522</v>
      </c>
      <c r="G132" s="379" t="s">
        <v>1575</v>
      </c>
      <c r="H132" s="880"/>
      <c r="I132" s="880" t="s">
        <v>14</v>
      </c>
      <c r="J132" s="880"/>
      <c r="K132" s="880" t="s">
        <v>14</v>
      </c>
      <c r="L132" s="880" t="s">
        <v>14</v>
      </c>
      <c r="M132" s="1124" t="s">
        <v>14</v>
      </c>
      <c r="N132" s="880" t="s">
        <v>14</v>
      </c>
      <c r="O132" s="880"/>
      <c r="P132" s="880"/>
      <c r="Q132" s="880"/>
      <c r="R132" s="880"/>
      <c r="S132" s="880"/>
    </row>
    <row r="133" spans="3:19" ht="13.5"/>
    <row r="134" spans="3:19" ht="13.5"/>
    <row r="135" spans="3:19" ht="15">
      <c r="C135" s="1419" t="s">
        <v>1581</v>
      </c>
      <c r="D135" s="1419"/>
      <c r="E135" s="1419"/>
      <c r="F135" s="1419"/>
      <c r="G135" s="1419"/>
      <c r="H135" s="1419"/>
      <c r="I135" s="1419"/>
      <c r="J135" s="1419"/>
      <c r="K135" s="1419"/>
      <c r="L135" s="1419"/>
      <c r="M135" s="1419"/>
      <c r="N135" s="1419"/>
      <c r="O135" s="1419"/>
      <c r="P135" s="1419"/>
      <c r="Q135" s="1419"/>
      <c r="R135" s="1419"/>
      <c r="S135" s="1419"/>
    </row>
    <row r="136" spans="3:19" ht="15">
      <c r="C136" s="55"/>
      <c r="D136" s="55"/>
      <c r="E136" s="2214" t="s">
        <v>1533</v>
      </c>
      <c r="F136" s="2214"/>
      <c r="G136" s="2214"/>
      <c r="H136" s="2214"/>
      <c r="I136" s="2214"/>
      <c r="J136" s="2214"/>
      <c r="K136" s="2214"/>
      <c r="L136" s="2214"/>
      <c r="M136" s="2214"/>
      <c r="N136" s="2215" t="s">
        <v>1535</v>
      </c>
      <c r="O136" s="2215"/>
      <c r="P136" s="2215"/>
      <c r="Q136" s="2215"/>
      <c r="R136" s="2215"/>
      <c r="S136" s="2215"/>
    </row>
    <row r="137" spans="3:19" ht="45">
      <c r="C137" s="1221" t="s">
        <v>1582</v>
      </c>
      <c r="D137" s="1221"/>
      <c r="E137" s="377" t="s">
        <v>555</v>
      </c>
      <c r="F137" s="377" t="s">
        <v>1537</v>
      </c>
      <c r="G137" s="377" t="s">
        <v>556</v>
      </c>
      <c r="H137" s="377" t="s">
        <v>1538</v>
      </c>
      <c r="I137" s="377" t="s">
        <v>1539</v>
      </c>
      <c r="J137" s="377" t="s">
        <v>1540</v>
      </c>
      <c r="K137" s="377" t="s">
        <v>1541</v>
      </c>
      <c r="L137" s="377" t="s">
        <v>1542</v>
      </c>
      <c r="M137" s="299" t="s">
        <v>1571</v>
      </c>
      <c r="N137" s="299" t="s">
        <v>1548</v>
      </c>
      <c r="O137" s="299" t="s">
        <v>1549</v>
      </c>
      <c r="P137" s="299" t="s">
        <v>1550</v>
      </c>
      <c r="Q137" s="299" t="s">
        <v>1546</v>
      </c>
      <c r="R137" s="299" t="s">
        <v>1551</v>
      </c>
      <c r="S137" s="299" t="s">
        <v>1552</v>
      </c>
    </row>
    <row r="138" spans="3:19" ht="15">
      <c r="C138" s="2212" t="s">
        <v>1558</v>
      </c>
      <c r="D138" s="2212"/>
      <c r="E138" s="378">
        <v>49</v>
      </c>
      <c r="F138" s="378" t="s">
        <v>522</v>
      </c>
      <c r="G138" s="378" t="s">
        <v>1559</v>
      </c>
      <c r="H138" s="879" t="s">
        <v>14</v>
      </c>
      <c r="I138" s="879"/>
      <c r="J138" s="879"/>
      <c r="K138" s="879" t="s">
        <v>14</v>
      </c>
      <c r="L138" s="879" t="s">
        <v>14</v>
      </c>
      <c r="M138" s="1123" t="s">
        <v>14</v>
      </c>
      <c r="N138" s="879"/>
      <c r="O138" s="879"/>
      <c r="P138" s="879" t="s">
        <v>14</v>
      </c>
      <c r="Q138" s="879"/>
      <c r="R138" s="879" t="s">
        <v>14</v>
      </c>
      <c r="S138" s="879" t="s">
        <v>14</v>
      </c>
    </row>
    <row r="139" spans="3:19" ht="15">
      <c r="C139" s="2213" t="s">
        <v>1560</v>
      </c>
      <c r="D139" s="2213"/>
      <c r="E139" s="379">
        <v>38</v>
      </c>
      <c r="F139" s="379" t="s">
        <v>522</v>
      </c>
      <c r="G139" s="379" t="s">
        <v>1575</v>
      </c>
      <c r="H139" s="880"/>
      <c r="I139" s="880"/>
      <c r="J139" s="880"/>
      <c r="K139" s="880" t="s">
        <v>14</v>
      </c>
      <c r="L139" s="880" t="s">
        <v>14</v>
      </c>
      <c r="M139" s="1124" t="s">
        <v>14</v>
      </c>
      <c r="N139" s="879" t="s">
        <v>14</v>
      </c>
      <c r="O139" s="879"/>
      <c r="P139" s="879" t="s">
        <v>14</v>
      </c>
      <c r="Q139" s="879" t="s">
        <v>14</v>
      </c>
      <c r="R139" s="879"/>
      <c r="S139" s="879"/>
    </row>
    <row r="140" spans="3:19" ht="15">
      <c r="C140" s="1981" t="s">
        <v>1583</v>
      </c>
      <c r="D140" s="1981"/>
      <c r="E140" s="378">
        <v>39</v>
      </c>
      <c r="F140" s="378" t="s">
        <v>522</v>
      </c>
      <c r="G140" s="378" t="s">
        <v>1559</v>
      </c>
      <c r="H140" s="879" t="s">
        <v>14</v>
      </c>
      <c r="I140" s="879" t="s">
        <v>14</v>
      </c>
      <c r="J140" s="879"/>
      <c r="K140" s="879"/>
      <c r="L140" s="879" t="s">
        <v>14</v>
      </c>
      <c r="M140" s="1123"/>
      <c r="N140" s="879"/>
      <c r="O140" s="879" t="s">
        <v>14</v>
      </c>
      <c r="P140" s="879" t="s">
        <v>14</v>
      </c>
      <c r="Q140" s="879" t="s">
        <v>14</v>
      </c>
      <c r="R140" s="879"/>
      <c r="S140" s="879"/>
    </row>
    <row r="141" spans="3:19" ht="13.5"/>
    <row r="142" spans="3:19" ht="13.5"/>
    <row r="143" spans="3:19" ht="15">
      <c r="C143" s="1419" t="s">
        <v>1584</v>
      </c>
      <c r="D143" s="1419"/>
      <c r="E143" s="1419"/>
      <c r="F143" s="1419"/>
      <c r="G143" s="1419"/>
      <c r="H143" s="1419"/>
      <c r="I143" s="1419"/>
      <c r="J143" s="1419"/>
      <c r="K143" s="1419"/>
      <c r="L143" s="1419"/>
      <c r="M143" s="1419"/>
      <c r="N143" s="1419"/>
      <c r="O143" s="1419"/>
      <c r="P143" s="1419"/>
      <c r="Q143" s="1419"/>
      <c r="R143" s="1419"/>
      <c r="S143" s="1419"/>
    </row>
    <row r="144" spans="3:19" ht="15">
      <c r="C144" s="55"/>
      <c r="D144" s="55"/>
      <c r="E144" s="2214" t="s">
        <v>1533</v>
      </c>
      <c r="F144" s="2214"/>
      <c r="G144" s="2214"/>
      <c r="H144" s="2214"/>
      <c r="I144" s="2214"/>
      <c r="J144" s="2214"/>
      <c r="K144" s="2214"/>
      <c r="L144" s="2214"/>
      <c r="M144" s="2214"/>
      <c r="N144" s="2215" t="s">
        <v>1535</v>
      </c>
      <c r="O144" s="2215"/>
      <c r="P144" s="2215"/>
      <c r="Q144" s="2215"/>
      <c r="R144" s="2215"/>
      <c r="S144" s="2215"/>
    </row>
    <row r="145" spans="3:19" ht="52.5" customHeight="1">
      <c r="C145" s="1221" t="s">
        <v>1585</v>
      </c>
      <c r="D145" s="1221"/>
      <c r="E145" s="377" t="s">
        <v>555</v>
      </c>
      <c r="F145" s="377" t="s">
        <v>1537</v>
      </c>
      <c r="G145" s="377" t="s">
        <v>556</v>
      </c>
      <c r="H145" s="377" t="s">
        <v>1538</v>
      </c>
      <c r="I145" s="377" t="s">
        <v>1539</v>
      </c>
      <c r="J145" s="377" t="s">
        <v>1540</v>
      </c>
      <c r="K145" s="377" t="s">
        <v>1541</v>
      </c>
      <c r="L145" s="377" t="s">
        <v>1542</v>
      </c>
      <c r="M145" s="299" t="s">
        <v>1571</v>
      </c>
      <c r="N145" s="299" t="s">
        <v>1548</v>
      </c>
      <c r="O145" s="299" t="s">
        <v>1549</v>
      </c>
      <c r="P145" s="299" t="s">
        <v>1550</v>
      </c>
      <c r="Q145" s="299" t="s">
        <v>1546</v>
      </c>
      <c r="R145" s="299" t="s">
        <v>1551</v>
      </c>
      <c r="S145" s="299" t="s">
        <v>1552</v>
      </c>
    </row>
    <row r="146" spans="3:19" ht="15">
      <c r="C146" s="1981" t="s">
        <v>1556</v>
      </c>
      <c r="D146" s="1981"/>
      <c r="E146" s="378">
        <v>74</v>
      </c>
      <c r="F146" s="378" t="s">
        <v>1557</v>
      </c>
      <c r="G146" s="378" t="s">
        <v>1575</v>
      </c>
      <c r="H146" s="879"/>
      <c r="I146" s="879" t="s">
        <v>14</v>
      </c>
      <c r="J146" s="879" t="s">
        <v>14</v>
      </c>
      <c r="K146" s="879" t="s">
        <v>14</v>
      </c>
      <c r="L146" s="879" t="s">
        <v>14</v>
      </c>
      <c r="M146" s="1123" t="s">
        <v>14</v>
      </c>
      <c r="N146" s="879" t="s">
        <v>14</v>
      </c>
      <c r="O146" s="879" t="s">
        <v>14</v>
      </c>
      <c r="P146" s="879"/>
      <c r="Q146" s="879" t="s">
        <v>14</v>
      </c>
      <c r="R146" s="879"/>
      <c r="S146" s="879"/>
    </row>
    <row r="147" spans="3:19" ht="15">
      <c r="C147" s="1975" t="s">
        <v>1561</v>
      </c>
      <c r="D147" s="1975"/>
      <c r="E147" s="379">
        <v>65</v>
      </c>
      <c r="F147" s="379" t="s">
        <v>522</v>
      </c>
      <c r="G147" s="379" t="s">
        <v>1575</v>
      </c>
      <c r="H147" s="880"/>
      <c r="I147" s="880" t="s">
        <v>14</v>
      </c>
      <c r="J147" s="880"/>
      <c r="K147" s="880" t="s">
        <v>14</v>
      </c>
      <c r="L147" s="880" t="s">
        <v>14</v>
      </c>
      <c r="M147" s="1124" t="s">
        <v>14</v>
      </c>
      <c r="N147" s="880" t="s">
        <v>14</v>
      </c>
      <c r="O147" s="880"/>
      <c r="P147" s="880"/>
      <c r="Q147" s="880"/>
      <c r="R147" s="880"/>
      <c r="S147" s="880"/>
    </row>
    <row r="148" spans="3:19" ht="15">
      <c r="C148" s="1981" t="s">
        <v>1562</v>
      </c>
      <c r="D148" s="1981"/>
      <c r="E148" s="378">
        <v>68</v>
      </c>
      <c r="F148" s="378" t="s">
        <v>522</v>
      </c>
      <c r="G148" s="378" t="s">
        <v>1575</v>
      </c>
      <c r="H148" s="879"/>
      <c r="I148" s="879" t="s">
        <v>14</v>
      </c>
      <c r="J148" s="879"/>
      <c r="K148" s="879" t="s">
        <v>14</v>
      </c>
      <c r="L148" s="879" t="s">
        <v>14</v>
      </c>
      <c r="M148" s="1123" t="s">
        <v>14</v>
      </c>
      <c r="N148" s="879" t="s">
        <v>14</v>
      </c>
      <c r="O148" s="879" t="s">
        <v>14</v>
      </c>
      <c r="P148" s="879"/>
      <c r="Q148" s="879"/>
      <c r="R148" s="879"/>
      <c r="S148" s="879"/>
    </row>
    <row r="149" spans="3:19" ht="13.5"/>
    <row r="150" spans="3:19" ht="13.5"/>
    <row r="151" spans="3:19" ht="15.6">
      <c r="C151" s="1339" t="s">
        <v>1586</v>
      </c>
      <c r="D151" s="1340"/>
      <c r="E151" s="1340"/>
      <c r="F151" s="1340"/>
      <c r="G151" s="1340"/>
      <c r="H151" s="1340"/>
      <c r="I151" s="1340"/>
      <c r="J151" s="1340"/>
      <c r="K151" s="1340"/>
      <c r="L151" s="1340"/>
      <c r="M151" s="1340"/>
    </row>
    <row r="152" spans="3:19" ht="15" customHeight="1">
      <c r="C152" s="1388" t="s">
        <v>1587</v>
      </c>
      <c r="D152" s="1388"/>
      <c r="E152" s="1388"/>
      <c r="F152" s="1388"/>
      <c r="G152" s="1388"/>
      <c r="H152" s="1388"/>
      <c r="I152" s="1388"/>
      <c r="J152" s="1388"/>
      <c r="K152" s="1388"/>
      <c r="L152" s="1388"/>
      <c r="M152" s="1388"/>
    </row>
    <row r="153" spans="3:19" ht="14.25" customHeight="1">
      <c r="C153" s="1388"/>
      <c r="D153" s="1388"/>
      <c r="E153" s="1388"/>
      <c r="F153" s="1388"/>
      <c r="G153" s="1388"/>
      <c r="H153" s="1388"/>
      <c r="I153" s="1388"/>
      <c r="J153" s="1388"/>
      <c r="K153" s="1388"/>
      <c r="L153" s="1388"/>
      <c r="M153" s="1388"/>
    </row>
    <row r="154" spans="3:19" ht="14.25" customHeight="1">
      <c r="C154" s="1388"/>
      <c r="D154" s="1388"/>
      <c r="E154" s="1388"/>
      <c r="F154" s="1388"/>
      <c r="G154" s="1388"/>
      <c r="H154" s="1388"/>
      <c r="I154" s="1388"/>
      <c r="J154" s="1388"/>
      <c r="K154" s="1388"/>
      <c r="L154" s="1388"/>
      <c r="M154" s="1388"/>
    </row>
    <row r="155" spans="3:19" ht="14.25" customHeight="1">
      <c r="C155" s="1388"/>
      <c r="D155" s="1388"/>
      <c r="E155" s="1388"/>
      <c r="F155" s="1388"/>
      <c r="G155" s="1388"/>
      <c r="H155" s="1388"/>
      <c r="I155" s="1388"/>
      <c r="J155" s="1388"/>
      <c r="K155" s="1388"/>
      <c r="L155" s="1388"/>
      <c r="M155" s="1388"/>
    </row>
    <row r="156" spans="3:19" ht="14.25" customHeight="1">
      <c r="C156" s="1388"/>
      <c r="D156" s="1388"/>
      <c r="E156" s="1388"/>
      <c r="F156" s="1388"/>
      <c r="G156" s="1388"/>
      <c r="H156" s="1388"/>
      <c r="I156" s="1388"/>
      <c r="J156" s="1388"/>
      <c r="K156" s="1388"/>
      <c r="L156" s="1388"/>
      <c r="M156" s="1388"/>
    </row>
    <row r="157" spans="3:19" ht="14.25" customHeight="1">
      <c r="C157" s="1388"/>
      <c r="D157" s="1388"/>
      <c r="E157" s="1388"/>
      <c r="F157" s="1388"/>
      <c r="G157" s="1388"/>
      <c r="H157" s="1388"/>
      <c r="I157" s="1388"/>
      <c r="J157" s="1388"/>
      <c r="K157" s="1388"/>
      <c r="L157" s="1388"/>
      <c r="M157" s="1388"/>
    </row>
    <row r="158" spans="3:19" ht="14.25" customHeight="1">
      <c r="C158" s="1388"/>
      <c r="D158" s="1388"/>
      <c r="E158" s="1388"/>
      <c r="F158" s="1388"/>
      <c r="G158" s="1388"/>
      <c r="H158" s="1388"/>
      <c r="I158" s="1388"/>
      <c r="J158" s="1388"/>
      <c r="K158" s="1388"/>
      <c r="L158" s="1388"/>
      <c r="M158" s="1388"/>
    </row>
    <row r="159" spans="3:19" ht="14.25" customHeight="1">
      <c r="C159" s="1388"/>
      <c r="D159" s="1388"/>
      <c r="E159" s="1388"/>
      <c r="F159" s="1388"/>
      <c r="G159" s="1388"/>
      <c r="H159" s="1388"/>
      <c r="I159" s="1388"/>
      <c r="J159" s="1388"/>
      <c r="K159" s="1388"/>
      <c r="L159" s="1388"/>
      <c r="M159" s="1388"/>
    </row>
    <row r="160" spans="3:19" ht="14.25" customHeight="1">
      <c r="C160" s="1388"/>
      <c r="D160" s="1388"/>
      <c r="E160" s="1388"/>
      <c r="F160" s="1388"/>
      <c r="G160" s="1388"/>
      <c r="H160" s="1388"/>
      <c r="I160" s="1388"/>
      <c r="J160" s="1388"/>
      <c r="K160" s="1388"/>
      <c r="L160" s="1388"/>
      <c r="M160" s="1388"/>
    </row>
    <row r="161" spans="3:13" ht="13.5">
      <c r="C161" s="1388"/>
      <c r="D161" s="1388"/>
      <c r="E161" s="1388"/>
      <c r="F161" s="1388"/>
      <c r="G161" s="1388"/>
      <c r="H161" s="1388"/>
      <c r="I161" s="1388"/>
      <c r="J161" s="1388"/>
      <c r="K161" s="1388"/>
      <c r="L161" s="1388"/>
      <c r="M161" s="1388"/>
    </row>
    <row r="162" spans="3:13" ht="13.5">
      <c r="C162" s="1388"/>
      <c r="D162" s="1388"/>
      <c r="E162" s="1388"/>
      <c r="F162" s="1388"/>
      <c r="G162" s="1388"/>
      <c r="H162" s="1388"/>
      <c r="I162" s="1388"/>
      <c r="J162" s="1388"/>
      <c r="K162" s="1388"/>
      <c r="L162" s="1388"/>
      <c r="M162" s="1388"/>
    </row>
    <row r="163" spans="3:13" ht="13.5">
      <c r="C163" s="1388"/>
      <c r="D163" s="1388"/>
      <c r="E163" s="1388"/>
      <c r="F163" s="1388"/>
      <c r="G163" s="1388"/>
      <c r="H163" s="1388"/>
      <c r="I163" s="1388"/>
      <c r="J163" s="1388"/>
      <c r="K163" s="1388"/>
      <c r="L163" s="1388"/>
      <c r="M163" s="1388"/>
    </row>
    <row r="164" spans="3:13" ht="13.5">
      <c r="C164" s="1388"/>
      <c r="D164" s="1388"/>
      <c r="E164" s="1388"/>
      <c r="F164" s="1388"/>
      <c r="G164" s="1388"/>
      <c r="H164" s="1388"/>
      <c r="I164" s="1388"/>
      <c r="J164" s="1388"/>
      <c r="K164" s="1388"/>
      <c r="L164" s="1388"/>
      <c r="M164" s="1388"/>
    </row>
    <row r="165" spans="3:13" ht="15">
      <c r="C165" s="118"/>
      <c r="D165" s="118"/>
      <c r="E165" s="118"/>
      <c r="F165" s="118"/>
      <c r="G165" s="118"/>
      <c r="H165" s="118"/>
      <c r="I165" s="118"/>
      <c r="J165" s="118"/>
      <c r="K165" s="118"/>
      <c r="L165" s="118"/>
      <c r="M165" s="118"/>
    </row>
    <row r="166" spans="3:13" ht="15">
      <c r="C166" s="118"/>
      <c r="D166" s="118"/>
      <c r="E166" s="118"/>
      <c r="F166" s="118"/>
      <c r="G166" s="118"/>
      <c r="H166" s="118"/>
      <c r="I166" s="118"/>
      <c r="J166" s="118"/>
      <c r="K166" s="118"/>
      <c r="L166" s="118"/>
      <c r="M166" s="118"/>
    </row>
    <row r="167" spans="3:13" ht="15.6">
      <c r="C167" s="1339" t="s">
        <v>1588</v>
      </c>
      <c r="D167" s="1340"/>
      <c r="E167" s="1340"/>
      <c r="F167" s="1340"/>
      <c r="G167" s="1340"/>
      <c r="H167" s="1340"/>
      <c r="I167" s="1340"/>
      <c r="J167" s="1340"/>
      <c r="K167" s="1340"/>
      <c r="L167" s="1340"/>
      <c r="M167" s="1340"/>
    </row>
    <row r="168" spans="3:13" ht="13.5">
      <c r="C168" s="1250" t="s">
        <v>1589</v>
      </c>
      <c r="D168" s="1250"/>
      <c r="E168" s="1250"/>
      <c r="F168" s="1250"/>
      <c r="G168" s="1250"/>
      <c r="H168" s="1250"/>
      <c r="I168" s="1250"/>
      <c r="J168" s="1250"/>
      <c r="K168" s="1250"/>
      <c r="L168" s="1250"/>
      <c r="M168" s="1250"/>
    </row>
    <row r="169" spans="3:13" ht="13.5">
      <c r="C169" s="1250"/>
      <c r="D169" s="1250"/>
      <c r="E169" s="1250"/>
      <c r="F169" s="1250"/>
      <c r="G169" s="1250"/>
      <c r="H169" s="1250"/>
      <c r="I169" s="1250"/>
      <c r="J169" s="1250"/>
      <c r="K169" s="1250"/>
      <c r="L169" s="1250"/>
      <c r="M169" s="1250"/>
    </row>
    <row r="170" spans="3:13" ht="13.5">
      <c r="C170" s="1250"/>
      <c r="D170" s="1250"/>
      <c r="E170" s="1250"/>
      <c r="F170" s="1250"/>
      <c r="G170" s="1250"/>
      <c r="H170" s="1250"/>
      <c r="I170" s="1250"/>
      <c r="J170" s="1250"/>
      <c r="K170" s="1250"/>
      <c r="L170" s="1250"/>
      <c r="M170" s="1250"/>
    </row>
    <row r="171" spans="3:13" ht="13.5">
      <c r="C171" s="1250"/>
      <c r="D171" s="1250"/>
      <c r="E171" s="1250"/>
      <c r="F171" s="1250"/>
      <c r="G171" s="1250"/>
      <c r="H171" s="1250"/>
      <c r="I171" s="1250"/>
      <c r="J171" s="1250"/>
      <c r="K171" s="1250"/>
      <c r="L171" s="1250"/>
      <c r="M171" s="1250"/>
    </row>
    <row r="172" spans="3:13" ht="13.5">
      <c r="C172" s="1250"/>
      <c r="D172" s="1250"/>
      <c r="E172" s="1250"/>
      <c r="F172" s="1250"/>
      <c r="G172" s="1250"/>
      <c r="H172" s="1250"/>
      <c r="I172" s="1250"/>
      <c r="J172" s="1250"/>
      <c r="K172" s="1250"/>
      <c r="L172" s="1250"/>
      <c r="M172" s="1250"/>
    </row>
    <row r="173" spans="3:13" ht="13.5">
      <c r="C173" s="1250"/>
      <c r="D173" s="1250"/>
      <c r="E173" s="1250"/>
      <c r="F173" s="1250"/>
      <c r="G173" s="1250"/>
      <c r="H173" s="1250"/>
      <c r="I173" s="1250"/>
      <c r="J173" s="1250"/>
      <c r="K173" s="1250"/>
      <c r="L173" s="1250"/>
      <c r="M173" s="1250"/>
    </row>
    <row r="174" spans="3:13" ht="13.5">
      <c r="C174" s="1250"/>
      <c r="D174" s="1250"/>
      <c r="E174" s="1250"/>
      <c r="F174" s="1250"/>
      <c r="G174" s="1250"/>
      <c r="H174" s="1250"/>
      <c r="I174" s="1250"/>
      <c r="J174" s="1250"/>
      <c r="K174" s="1250"/>
      <c r="L174" s="1250"/>
      <c r="M174" s="1250"/>
    </row>
    <row r="175" spans="3:13" ht="15">
      <c r="C175" s="1355" t="s">
        <v>1590</v>
      </c>
      <c r="D175" s="1355"/>
      <c r="E175" s="1355"/>
      <c r="F175" s="1355"/>
      <c r="G175" s="1355"/>
      <c r="H175" s="1355"/>
      <c r="I175" s="12"/>
      <c r="J175" s="118"/>
      <c r="K175" s="118"/>
      <c r="L175" s="118"/>
      <c r="M175" s="118"/>
    </row>
    <row r="176" spans="3:13" ht="15.75" customHeight="1">
      <c r="C176" s="1221" t="s">
        <v>1591</v>
      </c>
      <c r="D176" s="1221"/>
      <c r="E176" s="1221" t="s">
        <v>1592</v>
      </c>
      <c r="F176" s="1221"/>
      <c r="G176" s="1221" t="s">
        <v>1593</v>
      </c>
      <c r="H176" s="1221"/>
      <c r="I176" s="12"/>
    </row>
    <row r="177" spans="3:21" ht="15" customHeight="1">
      <c r="C177" s="1975" t="s">
        <v>267</v>
      </c>
      <c r="D177" s="1976"/>
      <c r="E177" s="1981" t="s">
        <v>85</v>
      </c>
      <c r="F177" s="1981"/>
      <c r="G177" s="2121">
        <v>2</v>
      </c>
      <c r="H177" s="2122"/>
      <c r="I177" s="12"/>
    </row>
    <row r="178" spans="3:21" ht="14.25" customHeight="1">
      <c r="C178" s="1975" t="s">
        <v>1594</v>
      </c>
      <c r="D178" s="1976"/>
      <c r="E178" s="1981" t="s">
        <v>1595</v>
      </c>
      <c r="F178" s="1981"/>
      <c r="G178" s="2121">
        <v>8</v>
      </c>
      <c r="H178" s="2122"/>
    </row>
    <row r="179" spans="3:21" ht="14.25" customHeight="1">
      <c r="C179" s="1975" t="s">
        <v>1596</v>
      </c>
      <c r="D179" s="1976"/>
      <c r="E179" s="1981" t="s">
        <v>177</v>
      </c>
      <c r="F179" s="1981"/>
      <c r="G179" s="2121">
        <v>1</v>
      </c>
      <c r="H179" s="2122"/>
    </row>
    <row r="180" spans="3:21" ht="14.25" customHeight="1">
      <c r="C180" s="1975" t="s">
        <v>1597</v>
      </c>
      <c r="D180" s="1976"/>
      <c r="E180" s="1981" t="s">
        <v>177</v>
      </c>
      <c r="F180" s="1981"/>
      <c r="G180" s="2121">
        <v>2</v>
      </c>
      <c r="H180" s="2122"/>
    </row>
    <row r="181" spans="3:21" ht="14.25" customHeight="1">
      <c r="C181" s="1975" t="s">
        <v>1598</v>
      </c>
      <c r="D181" s="1976"/>
      <c r="E181" s="1981" t="s">
        <v>177</v>
      </c>
      <c r="F181" s="1981"/>
      <c r="G181" s="2121">
        <v>2</v>
      </c>
      <c r="H181" s="2122"/>
    </row>
    <row r="182" spans="3:21" ht="14.25" customHeight="1">
      <c r="C182" s="1975" t="s">
        <v>1599</v>
      </c>
      <c r="D182" s="1976"/>
      <c r="E182" s="1981" t="s">
        <v>177</v>
      </c>
      <c r="F182" s="1981"/>
      <c r="G182" s="2121">
        <v>2</v>
      </c>
      <c r="H182" s="2122"/>
      <c r="I182" s="13"/>
      <c r="J182" s="13"/>
      <c r="K182" s="13"/>
      <c r="L182" s="13"/>
      <c r="M182" s="13"/>
      <c r="N182" s="13"/>
      <c r="O182" s="13"/>
      <c r="P182" s="13"/>
      <c r="Q182" s="13"/>
      <c r="R182" s="13"/>
      <c r="S182" s="77"/>
      <c r="T182" s="2"/>
      <c r="U182" s="2"/>
    </row>
    <row r="183" spans="3:21" ht="14.25" customHeight="1">
      <c r="C183" s="1975" t="s">
        <v>1600</v>
      </c>
      <c r="D183" s="1976"/>
      <c r="E183" s="1981" t="s">
        <v>177</v>
      </c>
      <c r="F183" s="1981"/>
      <c r="G183" s="2121">
        <v>2</v>
      </c>
      <c r="H183" s="2122"/>
      <c r="I183" s="12"/>
      <c r="J183" s="12"/>
      <c r="K183" s="12"/>
      <c r="L183" s="12"/>
      <c r="M183" s="12"/>
      <c r="N183" s="12"/>
      <c r="O183" s="12"/>
      <c r="P183" s="12"/>
      <c r="Q183" s="12"/>
      <c r="R183" s="12"/>
      <c r="S183" s="12"/>
      <c r="T183" s="12"/>
      <c r="U183" s="12"/>
    </row>
    <row r="184" spans="3:21" ht="14.25" customHeight="1">
      <c r="C184" s="1975" t="s">
        <v>1601</v>
      </c>
      <c r="D184" s="1976"/>
      <c r="E184" s="1981" t="s">
        <v>1602</v>
      </c>
      <c r="F184" s="1981"/>
      <c r="G184" s="2121">
        <v>1</v>
      </c>
      <c r="H184" s="2122"/>
      <c r="I184" s="12"/>
      <c r="J184" s="12"/>
      <c r="K184" s="12"/>
      <c r="L184" s="12"/>
      <c r="M184" s="12"/>
      <c r="N184" s="12"/>
      <c r="O184" s="12"/>
      <c r="P184" s="12"/>
      <c r="Q184" s="12"/>
      <c r="R184" s="12"/>
      <c r="S184" s="12"/>
      <c r="T184" s="12"/>
      <c r="U184" s="12"/>
    </row>
    <row r="185" spans="3:21" ht="15">
      <c r="C185" s="1975" t="s">
        <v>1603</v>
      </c>
      <c r="D185" s="1976"/>
      <c r="E185" s="1981" t="s">
        <v>1602</v>
      </c>
      <c r="F185" s="1981"/>
      <c r="G185" s="2121">
        <v>2</v>
      </c>
      <c r="H185" s="2122"/>
      <c r="I185" s="12"/>
      <c r="J185" s="12"/>
      <c r="K185" s="12"/>
      <c r="L185" s="12"/>
      <c r="M185" s="12"/>
      <c r="N185" s="12"/>
      <c r="O185" s="12"/>
      <c r="P185" s="12"/>
      <c r="Q185" s="12"/>
      <c r="R185" s="12"/>
      <c r="S185" s="12"/>
      <c r="T185" s="12"/>
      <c r="U185" s="12"/>
    </row>
    <row r="186" spans="3:21" ht="15">
      <c r="C186" s="1975" t="s">
        <v>1604</v>
      </c>
      <c r="D186" s="1976"/>
      <c r="E186" s="1981" t="s">
        <v>1602</v>
      </c>
      <c r="F186" s="1981"/>
      <c r="G186" s="2121">
        <v>1</v>
      </c>
      <c r="H186" s="2122"/>
      <c r="I186" s="12"/>
      <c r="J186" s="12"/>
      <c r="K186" s="12"/>
      <c r="L186" s="12"/>
      <c r="M186" s="12"/>
      <c r="N186" s="12"/>
      <c r="O186" s="12"/>
      <c r="P186" s="12"/>
      <c r="Q186" s="12"/>
      <c r="R186" s="12"/>
      <c r="S186" s="12"/>
      <c r="T186" s="12"/>
      <c r="U186" s="12"/>
    </row>
    <row r="187" spans="3:21" ht="15">
      <c r="C187" s="1975" t="s">
        <v>1605</v>
      </c>
      <c r="D187" s="1976"/>
      <c r="E187" s="1981" t="s">
        <v>1602</v>
      </c>
      <c r="F187" s="1981"/>
      <c r="G187" s="2121">
        <v>1</v>
      </c>
      <c r="H187" s="2122"/>
      <c r="I187" s="12"/>
      <c r="J187" s="12"/>
      <c r="K187" s="12"/>
      <c r="L187" s="12"/>
      <c r="M187" s="12"/>
      <c r="N187" s="12"/>
      <c r="O187" s="12"/>
      <c r="P187" s="12"/>
      <c r="Q187" s="12"/>
      <c r="R187" s="12"/>
      <c r="S187" s="12"/>
      <c r="T187" s="12"/>
      <c r="U187" s="12"/>
    </row>
    <row r="188" spans="3:21" ht="15.75" customHeight="1">
      <c r="C188" s="1966" t="s">
        <v>299</v>
      </c>
      <c r="D188" s="1967"/>
      <c r="E188" s="1969" t="s">
        <v>10</v>
      </c>
      <c r="F188" s="1969"/>
      <c r="G188" s="2163">
        <f>SUM(G177:H187)</f>
        <v>24</v>
      </c>
      <c r="H188" s="2164"/>
      <c r="I188" s="12"/>
      <c r="J188" s="12"/>
      <c r="K188" s="12"/>
      <c r="L188" s="12"/>
      <c r="M188" s="12"/>
      <c r="N188" s="12"/>
      <c r="O188" s="12"/>
      <c r="P188" s="12"/>
      <c r="Q188" s="12"/>
      <c r="R188" s="12"/>
      <c r="S188" s="12"/>
      <c r="T188" s="12"/>
      <c r="U188" s="12"/>
    </row>
    <row r="189" spans="3:21" ht="15" customHeight="1">
      <c r="I189" s="12"/>
      <c r="J189" s="12"/>
      <c r="K189" s="12"/>
      <c r="L189" s="12"/>
      <c r="M189" s="12"/>
      <c r="N189" s="12"/>
      <c r="O189" s="12"/>
      <c r="P189" s="12"/>
      <c r="Q189" s="12"/>
      <c r="R189" s="12"/>
      <c r="S189" s="12"/>
      <c r="T189" s="12"/>
      <c r="U189" s="12"/>
    </row>
    <row r="190" spans="3:21" ht="14.25" customHeight="1">
      <c r="I190" s="12"/>
      <c r="J190" s="12"/>
      <c r="K190" s="12"/>
      <c r="L190" s="12"/>
      <c r="M190" s="12"/>
      <c r="N190" s="12"/>
      <c r="O190" s="12"/>
      <c r="P190" s="12"/>
      <c r="Q190" s="12"/>
      <c r="R190" s="12"/>
      <c r="S190" s="12"/>
      <c r="T190" s="12"/>
      <c r="U190" s="12"/>
    </row>
    <row r="191" spans="3:21" ht="14.25" customHeight="1">
      <c r="C191" s="1339" t="s">
        <v>1606</v>
      </c>
      <c r="D191" s="1340"/>
      <c r="E191" s="1340"/>
      <c r="F191" s="1340"/>
      <c r="G191" s="1340"/>
      <c r="H191" s="1340"/>
      <c r="I191" s="1340"/>
      <c r="J191" s="1340"/>
      <c r="K191" s="1340"/>
      <c r="L191" s="1340"/>
      <c r="M191" s="1340"/>
      <c r="N191" s="12"/>
      <c r="O191" s="12"/>
      <c r="P191" s="12"/>
      <c r="Q191" s="12"/>
      <c r="R191" s="12"/>
      <c r="S191" s="12"/>
      <c r="T191" s="12"/>
      <c r="U191" s="12"/>
    </row>
    <row r="192" spans="3:21" ht="14.25" customHeight="1">
      <c r="C192" s="1388" t="s">
        <v>1607</v>
      </c>
      <c r="D192" s="1388"/>
      <c r="E192" s="1388"/>
      <c r="F192" s="1388"/>
      <c r="G192" s="1388"/>
      <c r="H192" s="1388"/>
      <c r="I192" s="1388"/>
      <c r="J192" s="1388"/>
      <c r="K192" s="1388"/>
      <c r="L192" s="1388"/>
      <c r="M192" s="1388"/>
      <c r="N192" s="12"/>
      <c r="O192" s="12"/>
      <c r="P192" s="12"/>
      <c r="Q192" s="12"/>
      <c r="R192" s="12"/>
      <c r="S192" s="12"/>
      <c r="T192" s="12"/>
      <c r="U192" s="12"/>
    </row>
    <row r="193" spans="3:21" ht="14.25" customHeight="1">
      <c r="C193" s="1388"/>
      <c r="D193" s="1388"/>
      <c r="E193" s="1388"/>
      <c r="F193" s="1388"/>
      <c r="G193" s="1388"/>
      <c r="H193" s="1388"/>
      <c r="I193" s="1388"/>
      <c r="J193" s="1388"/>
      <c r="K193" s="1388"/>
      <c r="L193" s="1388"/>
      <c r="M193" s="1388"/>
      <c r="N193" s="12"/>
      <c r="O193" s="12"/>
      <c r="P193" s="12"/>
      <c r="Q193" s="12"/>
      <c r="R193" s="12"/>
      <c r="S193" s="12"/>
      <c r="T193" s="12"/>
      <c r="U193" s="12"/>
    </row>
    <row r="194" spans="3:21" ht="14.25" customHeight="1">
      <c r="C194" s="1388"/>
      <c r="D194" s="1388"/>
      <c r="E194" s="1388"/>
      <c r="F194" s="1388"/>
      <c r="G194" s="1388"/>
      <c r="H194" s="1388"/>
      <c r="I194" s="1388"/>
      <c r="J194" s="1388"/>
      <c r="K194" s="1388"/>
      <c r="L194" s="1388"/>
      <c r="M194" s="1388"/>
      <c r="N194" s="12"/>
      <c r="O194" s="12"/>
      <c r="P194" s="12"/>
      <c r="Q194" s="12"/>
      <c r="R194" s="12"/>
      <c r="S194" s="12"/>
      <c r="T194" s="12"/>
      <c r="U194" s="12"/>
    </row>
    <row r="195" spans="3:21" ht="14.25" customHeight="1">
      <c r="C195" s="1388"/>
      <c r="D195" s="1388"/>
      <c r="E195" s="1388"/>
      <c r="F195" s="1388"/>
      <c r="G195" s="1388"/>
      <c r="H195" s="1388"/>
      <c r="I195" s="1388"/>
      <c r="J195" s="1388"/>
      <c r="K195" s="1388"/>
      <c r="L195" s="1388"/>
      <c r="M195" s="1388"/>
      <c r="N195" s="12"/>
      <c r="O195" s="12"/>
      <c r="P195" s="12"/>
      <c r="Q195" s="12"/>
      <c r="R195" s="12"/>
      <c r="S195" s="12"/>
      <c r="T195" s="12"/>
      <c r="U195" s="12"/>
    </row>
    <row r="196" spans="3:21" ht="14.25" customHeight="1">
      <c r="C196" s="1388"/>
      <c r="D196" s="1388"/>
      <c r="E196" s="1388"/>
      <c r="F196" s="1388"/>
      <c r="G196" s="1388"/>
      <c r="H196" s="1388"/>
      <c r="I196" s="1388"/>
      <c r="J196" s="1388"/>
      <c r="K196" s="1388"/>
      <c r="L196" s="1388"/>
      <c r="M196" s="1388"/>
      <c r="N196" s="12"/>
      <c r="O196" s="12"/>
      <c r="P196" s="12"/>
      <c r="Q196" s="12"/>
      <c r="R196" s="12"/>
      <c r="S196" s="12"/>
      <c r="T196" s="12"/>
      <c r="U196" s="12"/>
    </row>
    <row r="197" spans="3:21" ht="14.25" customHeight="1">
      <c r="C197" s="1388"/>
      <c r="D197" s="1388"/>
      <c r="E197" s="1388"/>
      <c r="F197" s="1388"/>
      <c r="G197" s="1388"/>
      <c r="H197" s="1388"/>
      <c r="I197" s="1388"/>
      <c r="J197" s="1388"/>
      <c r="K197" s="1388"/>
      <c r="L197" s="1388"/>
      <c r="M197" s="1388"/>
      <c r="N197" s="12"/>
      <c r="O197" s="12"/>
      <c r="P197" s="12"/>
      <c r="Q197" s="12"/>
      <c r="R197" s="12"/>
      <c r="S197" s="12"/>
      <c r="T197" s="12"/>
      <c r="U197" s="12"/>
    </row>
    <row r="198" spans="3:21" ht="14.25" customHeight="1">
      <c r="C198" s="1388"/>
      <c r="D198" s="1388"/>
      <c r="E198" s="1388"/>
      <c r="F198" s="1388"/>
      <c r="G198" s="1388"/>
      <c r="H198" s="1388"/>
      <c r="I198" s="1388"/>
      <c r="J198" s="1388"/>
      <c r="K198" s="1388"/>
      <c r="L198" s="1388"/>
      <c r="M198" s="1388"/>
      <c r="N198" s="12"/>
      <c r="O198" s="12"/>
      <c r="P198" s="12"/>
      <c r="Q198" s="12"/>
      <c r="R198" s="12"/>
      <c r="S198" s="12"/>
      <c r="T198" s="12"/>
      <c r="U198" s="12"/>
    </row>
    <row r="199" spans="3:21" ht="14.25" customHeight="1">
      <c r="C199" s="1388"/>
      <c r="D199" s="1388"/>
      <c r="E199" s="1388"/>
      <c r="F199" s="1388"/>
      <c r="G199" s="1388"/>
      <c r="H199" s="1388"/>
      <c r="I199" s="1388"/>
      <c r="J199" s="1388"/>
      <c r="K199" s="1388"/>
      <c r="L199" s="1388"/>
      <c r="M199" s="1388"/>
      <c r="N199" s="12"/>
      <c r="O199" s="12"/>
      <c r="P199" s="12"/>
      <c r="Q199" s="12"/>
      <c r="R199" s="12"/>
      <c r="S199" s="12"/>
      <c r="T199" s="12"/>
      <c r="U199" s="12"/>
    </row>
    <row r="200" spans="3:21" ht="14.25" customHeight="1">
      <c r="C200" s="1388"/>
      <c r="D200" s="1388"/>
      <c r="E200" s="1388"/>
      <c r="F200" s="1388"/>
      <c r="G200" s="1388"/>
      <c r="H200" s="1388"/>
      <c r="I200" s="1388"/>
      <c r="J200" s="1388"/>
      <c r="K200" s="1388"/>
      <c r="L200" s="1388"/>
      <c r="M200" s="1388"/>
      <c r="N200" s="12"/>
      <c r="O200" s="12"/>
      <c r="P200" s="12"/>
      <c r="Q200" s="12"/>
      <c r="R200" s="12"/>
      <c r="S200" s="12"/>
      <c r="T200" s="12"/>
      <c r="U200" s="12"/>
    </row>
    <row r="201" spans="3:21" ht="14.25" customHeight="1">
      <c r="C201" s="1388"/>
      <c r="D201" s="1388"/>
      <c r="E201" s="1388"/>
      <c r="F201" s="1388"/>
      <c r="G201" s="1388"/>
      <c r="H201" s="1388"/>
      <c r="I201" s="1388"/>
      <c r="J201" s="1388"/>
      <c r="K201" s="1388"/>
      <c r="L201" s="1388"/>
      <c r="M201" s="1388"/>
      <c r="N201" s="12"/>
      <c r="O201" s="12"/>
      <c r="P201" s="12"/>
      <c r="Q201" s="12"/>
      <c r="R201" s="12"/>
      <c r="S201" s="12"/>
      <c r="T201" s="12"/>
      <c r="U201" s="12"/>
    </row>
    <row r="202" spans="3:21" ht="14.25" customHeight="1">
      <c r="C202" s="1388"/>
      <c r="D202" s="1388"/>
      <c r="E202" s="1388"/>
      <c r="F202" s="1388"/>
      <c r="G202" s="1388"/>
      <c r="H202" s="1388"/>
      <c r="I202" s="1388"/>
      <c r="J202" s="1388"/>
      <c r="K202" s="1388"/>
      <c r="L202" s="1388"/>
      <c r="M202" s="1388"/>
      <c r="N202" s="12"/>
      <c r="O202" s="12"/>
      <c r="P202" s="12"/>
      <c r="Q202" s="12"/>
      <c r="R202" s="12"/>
      <c r="S202" s="12"/>
      <c r="T202" s="12"/>
      <c r="U202" s="12"/>
    </row>
    <row r="203" spans="3:21" ht="13.5">
      <c r="C203" s="1388"/>
      <c r="D203" s="1388"/>
      <c r="E203" s="1388"/>
      <c r="F203" s="1388"/>
      <c r="G203" s="1388"/>
      <c r="H203" s="1388"/>
      <c r="I203" s="1388"/>
      <c r="J203" s="1388"/>
      <c r="K203" s="1388"/>
      <c r="L203" s="1388"/>
      <c r="M203" s="1388"/>
      <c r="N203" s="12"/>
      <c r="O203" s="12"/>
      <c r="P203" s="12"/>
      <c r="Q203" s="12"/>
      <c r="R203" s="12"/>
      <c r="S203" s="12"/>
      <c r="T203" s="12"/>
      <c r="U203" s="12"/>
    </row>
    <row r="204" spans="3:21" ht="13.5">
      <c r="C204" s="1388"/>
      <c r="D204" s="1388"/>
      <c r="E204" s="1388"/>
      <c r="F204" s="1388"/>
      <c r="G204" s="1388"/>
      <c r="H204" s="1388"/>
      <c r="I204" s="1388"/>
      <c r="J204" s="1388"/>
      <c r="K204" s="1388"/>
      <c r="L204" s="1388"/>
      <c r="M204" s="1388"/>
      <c r="N204" s="12"/>
      <c r="O204" s="12"/>
      <c r="P204" s="12"/>
      <c r="Q204" s="12"/>
      <c r="R204" s="12"/>
      <c r="S204" s="12"/>
      <c r="T204" s="12"/>
      <c r="U204" s="12"/>
    </row>
    <row r="205" spans="3:21" ht="14.25" customHeight="1">
      <c r="C205" s="1388"/>
      <c r="D205" s="1388"/>
      <c r="E205" s="1388"/>
      <c r="F205" s="1388"/>
      <c r="G205" s="1388"/>
      <c r="H205" s="1388"/>
      <c r="I205" s="1388"/>
      <c r="J205" s="1388"/>
      <c r="K205" s="1388"/>
      <c r="L205" s="1388"/>
      <c r="M205" s="1388"/>
      <c r="N205" s="12"/>
      <c r="O205" s="12"/>
      <c r="P205" s="12"/>
      <c r="Q205" s="12"/>
      <c r="R205" s="12"/>
      <c r="S205" s="12"/>
      <c r="T205" s="12"/>
      <c r="U205" s="12"/>
    </row>
    <row r="206" spans="3:21" ht="13.5">
      <c r="C206" s="1388"/>
      <c r="D206" s="1388"/>
      <c r="E206" s="1388"/>
      <c r="F206" s="1388"/>
      <c r="G206" s="1388"/>
      <c r="H206" s="1388"/>
      <c r="I206" s="1388"/>
      <c r="J206" s="1388"/>
      <c r="K206" s="1388"/>
      <c r="L206" s="1388"/>
      <c r="M206" s="1388"/>
      <c r="N206" s="12"/>
      <c r="O206" s="12"/>
      <c r="P206" s="12"/>
      <c r="Q206" s="12"/>
      <c r="R206" s="12"/>
      <c r="S206" s="12"/>
      <c r="T206" s="12"/>
      <c r="U206" s="12"/>
    </row>
    <row r="207" spans="3:21" ht="14.25" customHeight="1">
      <c r="C207" s="1062"/>
      <c r="D207" s="1062"/>
      <c r="E207" s="1062"/>
      <c r="F207" s="1062"/>
      <c r="G207" s="1062"/>
      <c r="H207" s="1062"/>
      <c r="I207" s="1062"/>
      <c r="J207" s="1062"/>
      <c r="K207" s="1062"/>
      <c r="L207" s="1062"/>
      <c r="M207" s="1062"/>
      <c r="N207" s="12"/>
      <c r="O207" s="12"/>
      <c r="P207" s="12"/>
      <c r="Q207" s="12"/>
      <c r="R207" s="12"/>
      <c r="S207" s="12"/>
      <c r="T207" s="12"/>
      <c r="U207" s="12"/>
    </row>
    <row r="208" spans="3:21" ht="14.25" customHeight="1">
      <c r="C208" s="2120" t="s">
        <v>1608</v>
      </c>
      <c r="D208" s="2120"/>
      <c r="E208" s="2120"/>
      <c r="F208" s="2120"/>
      <c r="G208" s="2120"/>
      <c r="H208" s="2120"/>
      <c r="I208" s="2120"/>
      <c r="J208" s="2120"/>
      <c r="K208" s="2120"/>
      <c r="L208" s="2120"/>
      <c r="M208" s="2120"/>
      <c r="N208" s="12"/>
      <c r="O208" s="12"/>
      <c r="P208" s="12"/>
      <c r="Q208" s="12"/>
      <c r="R208" s="12"/>
      <c r="S208" s="12"/>
      <c r="T208" s="12"/>
      <c r="U208" s="12"/>
    </row>
    <row r="209" spans="3:21" ht="14.25" customHeight="1">
      <c r="C209" s="357"/>
      <c r="D209" s="357"/>
      <c r="E209" s="357"/>
      <c r="F209" s="357"/>
      <c r="G209" s="357"/>
      <c r="H209" s="357"/>
      <c r="I209" s="357"/>
      <c r="J209" s="357"/>
      <c r="K209" s="357"/>
      <c r="L209" s="357"/>
      <c r="M209" s="12"/>
      <c r="N209" s="12"/>
      <c r="O209" s="12"/>
      <c r="P209" s="12"/>
      <c r="Q209" s="12"/>
      <c r="R209" s="12"/>
      <c r="S209" s="12"/>
      <c r="T209" s="12"/>
      <c r="U209" s="12"/>
    </row>
    <row r="210" spans="3:21" ht="14.25" customHeight="1">
      <c r="I210" s="12"/>
      <c r="J210" s="12"/>
      <c r="K210" s="12"/>
      <c r="L210" s="12"/>
      <c r="M210" s="12"/>
      <c r="N210" s="12"/>
      <c r="O210" s="12"/>
      <c r="P210" s="12"/>
      <c r="Q210" s="12"/>
      <c r="R210" s="12"/>
      <c r="S210" s="12"/>
      <c r="T210" s="12"/>
      <c r="U210" s="12"/>
    </row>
    <row r="211" spans="3:21" ht="14.25" customHeight="1">
      <c r="C211" s="1339" t="s">
        <v>1609</v>
      </c>
      <c r="D211" s="1340"/>
      <c r="E211" s="1340"/>
      <c r="F211" s="1340"/>
      <c r="G211" s="1340"/>
      <c r="H211" s="1340"/>
      <c r="I211" s="1340"/>
      <c r="J211" s="1340"/>
      <c r="K211" s="1340"/>
      <c r="L211" s="1340"/>
      <c r="M211" s="1340"/>
      <c r="N211" s="12"/>
      <c r="O211" s="12"/>
      <c r="P211" s="12"/>
      <c r="Q211" s="12"/>
      <c r="R211" s="12"/>
      <c r="S211" s="12"/>
      <c r="T211" s="12"/>
      <c r="U211" s="12"/>
    </row>
    <row r="212" spans="3:21" ht="14.25" customHeight="1">
      <c r="C212" s="1388" t="s">
        <v>1610</v>
      </c>
      <c r="D212" s="1388"/>
      <c r="E212" s="1388"/>
      <c r="F212" s="1388"/>
      <c r="G212" s="1388"/>
      <c r="H212" s="1388"/>
      <c r="I212" s="1388"/>
      <c r="J212" s="1388"/>
      <c r="K212" s="1388"/>
      <c r="L212" s="1388"/>
      <c r="M212" s="1388"/>
      <c r="N212" s="12"/>
      <c r="O212" s="12"/>
      <c r="P212" s="12"/>
      <c r="Q212" s="12"/>
      <c r="R212" s="12"/>
      <c r="S212" s="12"/>
      <c r="T212" s="12"/>
      <c r="U212" s="12"/>
    </row>
    <row r="213" spans="3:21" ht="14.25" customHeight="1">
      <c r="C213" s="1388"/>
      <c r="D213" s="1388"/>
      <c r="E213" s="1388"/>
      <c r="F213" s="1388"/>
      <c r="G213" s="1388"/>
      <c r="H213" s="1388"/>
      <c r="I213" s="1388"/>
      <c r="J213" s="1388"/>
      <c r="K213" s="1388"/>
      <c r="L213" s="1388"/>
      <c r="M213" s="1388"/>
      <c r="N213" s="12"/>
      <c r="O213" s="12"/>
      <c r="P213" s="12"/>
      <c r="Q213" s="12"/>
      <c r="R213" s="12"/>
      <c r="S213" s="12"/>
      <c r="T213" s="12"/>
      <c r="U213" s="12"/>
    </row>
    <row r="214" spans="3:21" ht="14.25" customHeight="1">
      <c r="C214" s="1388"/>
      <c r="D214" s="1388"/>
      <c r="E214" s="1388"/>
      <c r="F214" s="1388"/>
      <c r="G214" s="1388"/>
      <c r="H214" s="1388"/>
      <c r="I214" s="1388"/>
      <c r="J214" s="1388"/>
      <c r="K214" s="1388"/>
      <c r="L214" s="1388"/>
      <c r="M214" s="1388"/>
      <c r="N214" s="12"/>
      <c r="O214" s="12"/>
      <c r="P214" s="12"/>
      <c r="Q214" s="12"/>
      <c r="R214" s="12"/>
      <c r="S214" s="12"/>
      <c r="T214" s="12"/>
      <c r="U214" s="12"/>
    </row>
    <row r="215" spans="3:21" ht="14.25" customHeight="1">
      <c r="C215" s="1388"/>
      <c r="D215" s="1388"/>
      <c r="E215" s="1388"/>
      <c r="F215" s="1388"/>
      <c r="G215" s="1388"/>
      <c r="H215" s="1388"/>
      <c r="I215" s="1388"/>
      <c r="J215" s="1388"/>
      <c r="K215" s="1388"/>
      <c r="L215" s="1388"/>
      <c r="M215" s="1388"/>
      <c r="N215" s="12"/>
      <c r="O215" s="12"/>
      <c r="P215" s="12"/>
      <c r="Q215" s="12"/>
      <c r="R215" s="12"/>
      <c r="S215" s="12"/>
      <c r="T215" s="12"/>
      <c r="U215" s="12"/>
    </row>
    <row r="216" spans="3:21" ht="14.25" customHeight="1">
      <c r="C216" s="1388"/>
      <c r="D216" s="1388"/>
      <c r="E216" s="1388"/>
      <c r="F216" s="1388"/>
      <c r="G216" s="1388"/>
      <c r="H216" s="1388"/>
      <c r="I216" s="1388"/>
      <c r="J216" s="1388"/>
      <c r="K216" s="1388"/>
      <c r="L216" s="1388"/>
      <c r="M216" s="1388"/>
      <c r="N216" s="12"/>
      <c r="O216" s="12"/>
      <c r="P216" s="12"/>
      <c r="Q216" s="12"/>
      <c r="R216" s="12"/>
      <c r="S216" s="12"/>
      <c r="T216" s="12"/>
      <c r="U216" s="12"/>
    </row>
    <row r="217" spans="3:21" ht="14.25" customHeight="1">
      <c r="C217" s="1388"/>
      <c r="D217" s="1388"/>
      <c r="E217" s="1388"/>
      <c r="F217" s="1388"/>
      <c r="G217" s="1388"/>
      <c r="H217" s="1388"/>
      <c r="I217" s="1388"/>
      <c r="J217" s="1388"/>
      <c r="K217" s="1388"/>
      <c r="L217" s="1388"/>
      <c r="M217" s="1388"/>
      <c r="N217" s="12"/>
      <c r="O217" s="12"/>
      <c r="P217" s="12"/>
      <c r="Q217" s="12"/>
      <c r="R217" s="12"/>
      <c r="S217" s="12"/>
      <c r="T217" s="12"/>
      <c r="U217" s="12"/>
    </row>
    <row r="218" spans="3:21" ht="14.25" customHeight="1">
      <c r="C218" s="1388"/>
      <c r="D218" s="1388"/>
      <c r="E218" s="1388"/>
      <c r="F218" s="1388"/>
      <c r="G218" s="1388"/>
      <c r="H218" s="1388"/>
      <c r="I218" s="1388"/>
      <c r="J218" s="1388"/>
      <c r="K218" s="1388"/>
      <c r="L218" s="1388"/>
      <c r="M218" s="1388"/>
      <c r="N218" s="12"/>
      <c r="O218" s="12"/>
      <c r="P218" s="12"/>
      <c r="Q218" s="12"/>
      <c r="R218" s="12"/>
      <c r="S218" s="12"/>
      <c r="T218" s="12"/>
      <c r="U218" s="12"/>
    </row>
    <row r="219" spans="3:21" ht="14.25" customHeight="1">
      <c r="C219" s="1388"/>
      <c r="D219" s="1388"/>
      <c r="E219" s="1388"/>
      <c r="F219" s="1388"/>
      <c r="G219" s="1388"/>
      <c r="H219" s="1388"/>
      <c r="I219" s="1388"/>
      <c r="J219" s="1388"/>
      <c r="K219" s="1388"/>
      <c r="L219" s="1388"/>
      <c r="M219" s="1388"/>
      <c r="N219" s="12"/>
      <c r="O219" s="12"/>
      <c r="P219" s="12"/>
      <c r="Q219" s="12"/>
      <c r="R219" s="12"/>
      <c r="S219" s="12"/>
      <c r="T219" s="12"/>
      <c r="U219" s="12"/>
    </row>
    <row r="220" spans="3:21" ht="14.25" customHeight="1">
      <c r="C220" s="357"/>
      <c r="D220" s="357"/>
      <c r="E220" s="357"/>
      <c r="F220" s="357"/>
      <c r="G220" s="357"/>
      <c r="H220" s="357"/>
      <c r="I220" s="357"/>
      <c r="J220" s="357"/>
      <c r="K220" s="357"/>
      <c r="L220" s="357"/>
      <c r="M220" s="12"/>
      <c r="N220" s="12"/>
      <c r="O220" s="12"/>
      <c r="P220" s="12"/>
      <c r="Q220" s="12"/>
      <c r="R220" s="12"/>
      <c r="S220" s="12"/>
      <c r="T220" s="12"/>
      <c r="U220" s="12"/>
    </row>
    <row r="221" spans="3:21" ht="14.25" customHeight="1">
      <c r="I221" s="12"/>
      <c r="J221" s="12"/>
      <c r="K221" s="12"/>
      <c r="L221" s="12"/>
      <c r="M221" s="12"/>
      <c r="N221" s="12"/>
      <c r="O221" s="12"/>
      <c r="P221" s="12"/>
      <c r="Q221" s="12"/>
      <c r="R221" s="12"/>
      <c r="S221" s="12"/>
      <c r="T221" s="12"/>
      <c r="U221" s="12"/>
    </row>
    <row r="222" spans="3:21" ht="14.25" customHeight="1">
      <c r="C222" s="1339" t="s">
        <v>1611</v>
      </c>
      <c r="D222" s="1340"/>
      <c r="E222" s="1340"/>
      <c r="F222" s="1340"/>
      <c r="G222" s="1340"/>
      <c r="H222" s="1340"/>
      <c r="I222" s="1340"/>
      <c r="J222" s="1340"/>
      <c r="K222" s="1340"/>
      <c r="L222" s="1340"/>
      <c r="M222" s="1340"/>
    </row>
    <row r="223" spans="3:21" ht="14.25" customHeight="1">
      <c r="C223" s="1250" t="s">
        <v>1612</v>
      </c>
      <c r="D223" s="1250"/>
      <c r="E223" s="1250"/>
      <c r="F223" s="1250"/>
      <c r="G223" s="1250"/>
      <c r="H223" s="1250"/>
      <c r="I223" s="1250"/>
      <c r="J223" s="1250"/>
      <c r="K223" s="1250"/>
      <c r="L223" s="1250"/>
      <c r="M223" s="1250"/>
    </row>
    <row r="224" spans="3:21" ht="14.25" customHeight="1">
      <c r="C224" s="1250"/>
      <c r="D224" s="1250"/>
      <c r="E224" s="1250"/>
      <c r="F224" s="1250"/>
      <c r="G224" s="1250"/>
      <c r="H224" s="1250"/>
      <c r="I224" s="1250"/>
      <c r="J224" s="1250"/>
      <c r="K224" s="1250"/>
      <c r="L224" s="1250"/>
      <c r="M224" s="1250"/>
    </row>
    <row r="225" spans="2:14" ht="14.25" customHeight="1">
      <c r="C225" s="1250"/>
      <c r="D225" s="1250"/>
      <c r="E225" s="1250"/>
      <c r="F225" s="1250"/>
      <c r="G225" s="1250"/>
      <c r="H225" s="1250"/>
      <c r="I225" s="1250"/>
      <c r="J225" s="1250"/>
      <c r="K225" s="1250"/>
      <c r="L225" s="1250"/>
      <c r="M225" s="1250"/>
    </row>
    <row r="226" spans="2:14" ht="14.25" customHeight="1">
      <c r="C226" s="1250"/>
      <c r="D226" s="1250"/>
      <c r="E226" s="1250"/>
      <c r="F226" s="1250"/>
      <c r="G226" s="1250"/>
      <c r="H226" s="1250"/>
      <c r="I226" s="1250"/>
      <c r="J226" s="1250"/>
      <c r="K226" s="1250"/>
      <c r="L226" s="1250"/>
      <c r="M226" s="1250"/>
    </row>
    <row r="227" spans="2:14" ht="14.25" customHeight="1">
      <c r="C227" s="1250"/>
      <c r="D227" s="1250"/>
      <c r="E227" s="1250"/>
      <c r="F227" s="1250"/>
      <c r="G227" s="1250"/>
      <c r="H227" s="1250"/>
      <c r="I227" s="1250"/>
      <c r="J227" s="1250"/>
      <c r="K227" s="1250"/>
      <c r="L227" s="1250"/>
      <c r="M227" s="1250"/>
    </row>
    <row r="228" spans="2:14" ht="15" customHeight="1">
      <c r="C228" s="1250"/>
      <c r="D228" s="1250"/>
      <c r="E228" s="1250"/>
      <c r="F228" s="1250"/>
      <c r="G228" s="1250"/>
      <c r="H228" s="1250"/>
      <c r="I228" s="1250"/>
      <c r="J228" s="1250"/>
      <c r="K228" s="1250"/>
      <c r="L228" s="1250"/>
      <c r="M228" s="1250"/>
    </row>
    <row r="229" spans="2:14" ht="14.25" customHeight="1">
      <c r="B229" s="85"/>
      <c r="C229" s="1250"/>
      <c r="D229" s="1250"/>
      <c r="E229" s="1250"/>
      <c r="F229" s="1250"/>
      <c r="G229" s="1250"/>
      <c r="H229" s="1250"/>
      <c r="I229" s="1250"/>
      <c r="J229" s="1250"/>
      <c r="K229" s="1250"/>
      <c r="L229" s="1250"/>
      <c r="M229" s="1250"/>
    </row>
    <row r="230" spans="2:14" ht="14.25" customHeight="1">
      <c r="B230" s="85"/>
      <c r="C230" s="1250"/>
      <c r="D230" s="1250"/>
      <c r="E230" s="1250"/>
      <c r="F230" s="1250"/>
      <c r="G230" s="1250"/>
      <c r="H230" s="1250"/>
      <c r="I230" s="1250"/>
      <c r="J230" s="1250"/>
      <c r="K230" s="1250"/>
      <c r="L230" s="1250"/>
      <c r="M230" s="1250"/>
    </row>
    <row r="231" spans="2:14" ht="14.25" customHeight="1">
      <c r="C231" s="1250"/>
      <c r="D231" s="1250"/>
      <c r="E231" s="1250"/>
      <c r="F231" s="1250"/>
      <c r="G231" s="1250"/>
      <c r="H231" s="1250"/>
      <c r="I231" s="1250"/>
      <c r="J231" s="1250"/>
      <c r="K231" s="1250"/>
      <c r="L231" s="1250"/>
      <c r="M231" s="1250"/>
    </row>
    <row r="232" spans="2:14" ht="14.25" customHeight="1">
      <c r="C232" s="1250"/>
      <c r="D232" s="1250"/>
      <c r="E232" s="1250"/>
      <c r="F232" s="1250"/>
      <c r="G232" s="1250"/>
      <c r="H232" s="1250"/>
      <c r="I232" s="1250"/>
      <c r="J232" s="1250"/>
      <c r="K232" s="1250"/>
      <c r="L232" s="1250"/>
      <c r="M232" s="1250"/>
    </row>
    <row r="233" spans="2:14" ht="14.25" customHeight="1">
      <c r="C233" s="1250"/>
      <c r="D233" s="1250"/>
      <c r="E233" s="1250"/>
      <c r="F233" s="1250"/>
      <c r="G233" s="1250"/>
      <c r="H233" s="1250"/>
      <c r="I233" s="1250"/>
      <c r="J233" s="1250"/>
      <c r="K233" s="1250"/>
      <c r="L233" s="1250"/>
      <c r="M233" s="1250"/>
    </row>
    <row r="234" spans="2:14" ht="14.25" customHeight="1">
      <c r="C234" s="1250"/>
      <c r="D234" s="1250"/>
      <c r="E234" s="1250"/>
      <c r="F234" s="1250"/>
      <c r="G234" s="1250"/>
      <c r="H234" s="1250"/>
      <c r="I234" s="1250"/>
      <c r="J234" s="1250"/>
      <c r="K234" s="1250"/>
      <c r="L234" s="1250"/>
      <c r="M234" s="1250"/>
    </row>
    <row r="235" spans="2:14" ht="14.25" customHeight="1">
      <c r="C235" s="1250"/>
      <c r="D235" s="1250"/>
      <c r="E235" s="1250"/>
      <c r="F235" s="1250"/>
      <c r="G235" s="1250"/>
      <c r="H235" s="1250"/>
      <c r="I235" s="1250"/>
      <c r="J235" s="1250"/>
      <c r="K235" s="1250"/>
      <c r="L235" s="1250"/>
      <c r="M235" s="1250"/>
    </row>
    <row r="236" spans="2:14" ht="14.25" customHeight="1">
      <c r="C236" s="1250"/>
      <c r="D236" s="1250"/>
      <c r="E236" s="1250"/>
      <c r="F236" s="1250"/>
      <c r="G236" s="1250"/>
      <c r="H236" s="1250"/>
      <c r="I236" s="1250"/>
      <c r="J236" s="1250"/>
      <c r="K236" s="1250"/>
      <c r="L236" s="1250"/>
      <c r="M236" s="1250"/>
    </row>
    <row r="237" spans="2:14" ht="15">
      <c r="C237" s="118"/>
      <c r="D237" s="118"/>
      <c r="E237" s="118"/>
      <c r="F237" s="118"/>
      <c r="G237" s="118"/>
      <c r="H237" s="118"/>
      <c r="I237" s="118"/>
      <c r="J237" s="118"/>
      <c r="K237" s="118"/>
      <c r="L237" s="118"/>
      <c r="M237" s="118"/>
    </row>
    <row r="238" spans="2:14" ht="15.75" customHeight="1"/>
    <row r="239" spans="2:14" ht="15" customHeight="1">
      <c r="C239" s="1534" t="s">
        <v>1613</v>
      </c>
      <c r="D239" s="2137"/>
      <c r="E239" s="2137"/>
      <c r="F239" s="2137"/>
      <c r="G239" s="2137"/>
      <c r="H239" s="2137"/>
      <c r="I239" s="2137"/>
      <c r="J239" s="2137"/>
      <c r="K239" s="2137"/>
      <c r="L239" s="2137"/>
      <c r="M239" s="2138"/>
      <c r="N239" s="972"/>
    </row>
    <row r="240" spans="2:14" ht="14.25" customHeight="1">
      <c r="C240" s="1470" t="s">
        <v>1614</v>
      </c>
      <c r="D240" s="1470"/>
      <c r="E240" s="1470"/>
      <c r="F240" s="1470"/>
      <c r="G240" s="1470"/>
      <c r="H240" s="1470"/>
      <c r="I240" s="1470"/>
      <c r="J240" s="1470"/>
      <c r="K240" s="1470"/>
      <c r="L240" s="1470"/>
      <c r="M240" s="1470"/>
    </row>
    <row r="241" spans="1:21" ht="14.25" customHeight="1">
      <c r="C241" s="1250"/>
      <c r="D241" s="1250"/>
      <c r="E241" s="1250"/>
      <c r="F241" s="1250"/>
      <c r="G241" s="1250"/>
      <c r="H241" s="1250"/>
      <c r="I241" s="1250"/>
      <c r="J241" s="1250"/>
      <c r="K241" s="1250"/>
      <c r="L241" s="1250"/>
      <c r="M241" s="1250"/>
      <c r="N241" s="85"/>
      <c r="O241" s="85"/>
      <c r="P241" s="85"/>
      <c r="Q241" s="85"/>
      <c r="R241" s="85"/>
      <c r="S241" s="85"/>
      <c r="T241" s="85"/>
      <c r="U241" s="85"/>
    </row>
    <row r="242" spans="1:21" ht="14.25" customHeight="1">
      <c r="C242" s="1250"/>
      <c r="D242" s="1250"/>
      <c r="E242" s="1250"/>
      <c r="F242" s="1250"/>
      <c r="G242" s="1250"/>
      <c r="H242" s="1250"/>
      <c r="I242" s="1250"/>
      <c r="J242" s="1250"/>
      <c r="K242" s="1250"/>
      <c r="L242" s="1250"/>
      <c r="M242" s="1250"/>
    </row>
    <row r="243" spans="1:21" ht="14.25" customHeight="1">
      <c r="C243" s="1250"/>
      <c r="D243" s="1250"/>
      <c r="E243" s="1250"/>
      <c r="F243" s="1250"/>
      <c r="G243" s="1250"/>
      <c r="H243" s="1250"/>
      <c r="I243" s="1250"/>
      <c r="J243" s="1250"/>
      <c r="K243" s="1250"/>
      <c r="L243" s="1250"/>
      <c r="M243" s="1250"/>
    </row>
    <row r="244" spans="1:21" ht="14.25" customHeight="1">
      <c r="C244" s="1250"/>
      <c r="D244" s="1250"/>
      <c r="E244" s="1250"/>
      <c r="F244" s="1250"/>
      <c r="G244" s="1250"/>
      <c r="H244" s="1250"/>
      <c r="I244" s="1250"/>
      <c r="J244" s="1250"/>
      <c r="K244" s="1250"/>
      <c r="L244" s="1250"/>
      <c r="M244" s="1250"/>
    </row>
    <row r="245" spans="1:21" ht="13.5">
      <c r="C245" s="1250"/>
      <c r="D245" s="1250"/>
      <c r="E245" s="1250"/>
      <c r="F245" s="1250"/>
      <c r="G245" s="1250"/>
      <c r="H245" s="1250"/>
      <c r="I245" s="1250"/>
      <c r="J245" s="1250"/>
      <c r="K245" s="1250"/>
      <c r="L245" s="1250"/>
      <c r="M245" s="1250"/>
    </row>
    <row r="246" spans="1:21" ht="15.75" customHeight="1">
      <c r="C246" s="1250"/>
      <c r="D246" s="1250"/>
      <c r="E246" s="1250"/>
      <c r="F246" s="1250"/>
      <c r="G246" s="1250"/>
      <c r="H246" s="1250"/>
      <c r="I246" s="1250"/>
      <c r="J246" s="1250"/>
      <c r="K246" s="1250"/>
      <c r="L246" s="1250"/>
      <c r="M246" s="1250"/>
    </row>
    <row r="247" spans="1:21" ht="13.5">
      <c r="C247" s="1250"/>
      <c r="D247" s="1250"/>
      <c r="E247" s="1250"/>
      <c r="F247" s="1250"/>
      <c r="G247" s="1250"/>
      <c r="H247" s="1250"/>
      <c r="I247" s="1250"/>
      <c r="J247" s="1250"/>
      <c r="K247" s="1250"/>
      <c r="L247" s="1250"/>
      <c r="M247" s="1250"/>
    </row>
    <row r="248" spans="1:21" ht="13.5">
      <c r="C248" s="1250"/>
      <c r="D248" s="1250"/>
      <c r="E248" s="1250"/>
      <c r="F248" s="1250"/>
      <c r="G248" s="1250"/>
      <c r="H248" s="1250"/>
      <c r="I248" s="1250"/>
      <c r="J248" s="1250"/>
      <c r="K248" s="1250"/>
      <c r="L248" s="1250"/>
      <c r="M248" s="1250"/>
    </row>
    <row r="249" spans="1:21" ht="13.5">
      <c r="C249" s="1250"/>
      <c r="D249" s="1250"/>
      <c r="E249" s="1250"/>
      <c r="F249" s="1250"/>
      <c r="G249" s="1250"/>
      <c r="H249" s="1250"/>
      <c r="I249" s="1250"/>
      <c r="J249" s="1250"/>
      <c r="K249" s="1250"/>
      <c r="L249" s="1250"/>
      <c r="M249" s="1250"/>
    </row>
    <row r="250" spans="1:21" ht="13.5"/>
    <row r="251" spans="1:21" ht="13.5"/>
    <row r="252" spans="1:21" ht="15.6">
      <c r="C252" s="1534" t="s">
        <v>1615</v>
      </c>
      <c r="D252" s="2137"/>
      <c r="E252" s="2137"/>
      <c r="F252" s="2137"/>
      <c r="G252" s="2137"/>
      <c r="H252" s="2137"/>
      <c r="I252" s="2137"/>
      <c r="J252" s="2137"/>
      <c r="K252" s="2137"/>
      <c r="L252" s="2137"/>
      <c r="M252" s="2138"/>
      <c r="N252" s="972"/>
    </row>
    <row r="253" spans="1:21" ht="13.5">
      <c r="A253" s="383"/>
      <c r="B253" s="380"/>
      <c r="C253" s="2119" t="s">
        <v>1616</v>
      </c>
      <c r="D253" s="2119"/>
      <c r="E253" s="2119"/>
      <c r="F253" s="2119"/>
      <c r="G253" s="2119"/>
      <c r="H253" s="2119"/>
      <c r="I253" s="2119"/>
      <c r="J253" s="2119"/>
      <c r="K253" s="2119"/>
      <c r="L253" s="2119"/>
      <c r="M253" s="2119"/>
      <c r="N253" s="12"/>
      <c r="O253" s="12"/>
      <c r="P253" s="12"/>
      <c r="Q253" s="12"/>
      <c r="R253" s="12"/>
      <c r="S253" s="12"/>
      <c r="T253" s="12"/>
      <c r="U253" s="12"/>
    </row>
    <row r="254" spans="1:21" ht="13.5">
      <c r="C254" s="1388"/>
      <c r="D254" s="1388"/>
      <c r="E254" s="1388"/>
      <c r="F254" s="1388"/>
      <c r="G254" s="1388"/>
      <c r="H254" s="1388"/>
      <c r="I254" s="1388"/>
      <c r="J254" s="1388"/>
      <c r="K254" s="1388"/>
      <c r="L254" s="1388"/>
      <c r="M254" s="1388"/>
      <c r="N254" s="12"/>
      <c r="O254" s="12"/>
      <c r="P254" s="12"/>
      <c r="Q254" s="12"/>
      <c r="R254" s="12"/>
      <c r="S254" s="12"/>
      <c r="T254" s="12"/>
      <c r="U254" s="12"/>
    </row>
    <row r="255" spans="1:21" ht="13.5">
      <c r="A255" s="383"/>
      <c r="B255" s="380"/>
      <c r="C255" s="1388"/>
      <c r="D255" s="1388"/>
      <c r="E255" s="1388"/>
      <c r="F255" s="1388"/>
      <c r="G255" s="1388"/>
      <c r="H255" s="1388"/>
      <c r="I255" s="1388"/>
      <c r="J255" s="1388"/>
      <c r="K255" s="1388"/>
      <c r="L255" s="1388"/>
      <c r="M255" s="1388"/>
      <c r="N255" s="12"/>
      <c r="O255" s="12"/>
      <c r="P255" s="12"/>
      <c r="Q255" s="12"/>
      <c r="R255" s="12"/>
      <c r="S255" s="12"/>
      <c r="T255" s="12"/>
      <c r="U255" s="12"/>
    </row>
    <row r="256" spans="1:21" ht="13.5">
      <c r="C256" s="1388"/>
      <c r="D256" s="1388"/>
      <c r="E256" s="1388"/>
      <c r="F256" s="1388"/>
      <c r="G256" s="1388"/>
      <c r="H256" s="1388"/>
      <c r="I256" s="1388"/>
      <c r="J256" s="1388"/>
      <c r="K256" s="1388"/>
      <c r="L256" s="1388"/>
      <c r="M256" s="1388"/>
      <c r="N256" s="12"/>
      <c r="O256" s="12"/>
      <c r="P256" s="12"/>
      <c r="Q256" s="12"/>
      <c r="R256" s="12"/>
      <c r="S256" s="12"/>
      <c r="T256" s="12"/>
      <c r="U256" s="12"/>
    </row>
    <row r="257" spans="3:21" ht="13.5">
      <c r="C257" s="1388"/>
      <c r="D257" s="1388"/>
      <c r="E257" s="1388"/>
      <c r="F257" s="1388"/>
      <c r="G257" s="1388"/>
      <c r="H257" s="1388"/>
      <c r="I257" s="1388"/>
      <c r="J257" s="1388"/>
      <c r="K257" s="1388"/>
      <c r="L257" s="1388"/>
      <c r="M257" s="1388"/>
      <c r="N257" s="12"/>
      <c r="O257" s="12"/>
      <c r="P257" s="12"/>
      <c r="Q257" s="12"/>
      <c r="R257" s="12"/>
      <c r="S257" s="12"/>
      <c r="T257" s="12"/>
      <c r="U257" s="12"/>
    </row>
    <row r="258" spans="3:21" ht="13.5">
      <c r="C258" s="1388"/>
      <c r="D258" s="1388"/>
      <c r="E258" s="1388"/>
      <c r="F258" s="1388"/>
      <c r="G258" s="1388"/>
      <c r="H258" s="1388"/>
      <c r="I258" s="1388"/>
      <c r="J258" s="1388"/>
      <c r="K258" s="1388"/>
      <c r="L258" s="1388"/>
      <c r="M258" s="1388"/>
      <c r="N258" s="12"/>
      <c r="O258" s="12"/>
      <c r="P258" s="12"/>
      <c r="Q258" s="12"/>
      <c r="R258" s="12"/>
      <c r="S258" s="12"/>
      <c r="T258" s="12"/>
      <c r="U258" s="12"/>
    </row>
    <row r="259" spans="3:21" ht="13.5">
      <c r="C259" s="1388"/>
      <c r="D259" s="1388"/>
      <c r="E259" s="1388"/>
      <c r="F259" s="1388"/>
      <c r="G259" s="1388"/>
      <c r="H259" s="1388"/>
      <c r="I259" s="1388"/>
      <c r="J259" s="1388"/>
      <c r="K259" s="1388"/>
      <c r="L259" s="1388"/>
      <c r="M259" s="1388"/>
      <c r="N259" s="12"/>
      <c r="O259" s="12"/>
      <c r="P259" s="12"/>
      <c r="Q259" s="12"/>
      <c r="R259" s="12"/>
      <c r="S259" s="12"/>
      <c r="T259" s="12"/>
      <c r="U259" s="12"/>
    </row>
    <row r="260" spans="3:21" ht="13.5">
      <c r="C260" s="12"/>
      <c r="D260" s="12"/>
      <c r="E260" s="12"/>
      <c r="F260" s="12"/>
      <c r="G260" s="12"/>
      <c r="H260" s="12"/>
      <c r="I260" s="12"/>
      <c r="J260" s="12"/>
      <c r="K260" s="12"/>
      <c r="L260" s="12"/>
      <c r="M260" s="12"/>
      <c r="N260" s="12"/>
      <c r="O260" s="12"/>
      <c r="P260" s="12"/>
      <c r="Q260" s="12"/>
      <c r="R260" s="12"/>
      <c r="S260" s="12"/>
      <c r="T260" s="12"/>
      <c r="U260" s="12"/>
    </row>
    <row r="261" spans="3:21" ht="15.6">
      <c r="C261" s="2199" t="s">
        <v>1617</v>
      </c>
      <c r="D261" s="2200"/>
      <c r="E261" s="2200"/>
      <c r="F261" s="2200"/>
      <c r="G261" s="2200"/>
      <c r="H261" s="2200"/>
      <c r="I261" s="2200"/>
      <c r="J261" s="2200"/>
      <c r="K261" s="2200"/>
      <c r="L261" s="2200"/>
      <c r="M261" s="2201"/>
      <c r="N261" s="381"/>
      <c r="O261" s="12"/>
      <c r="P261" s="12"/>
      <c r="Q261" s="12"/>
      <c r="R261" s="12"/>
      <c r="S261" s="12"/>
      <c r="T261" s="12"/>
      <c r="U261" s="12"/>
    </row>
    <row r="262" spans="3:21" ht="15">
      <c r="C262" s="2007" t="s">
        <v>1618</v>
      </c>
      <c r="D262" s="2007"/>
      <c r="E262" s="2007"/>
      <c r="F262" s="2007"/>
      <c r="G262" s="2007"/>
      <c r="H262" s="2007"/>
      <c r="I262" s="2007"/>
      <c r="J262" s="2007"/>
      <c r="K262" s="2007"/>
      <c r="L262" s="2007"/>
      <c r="M262" s="2007"/>
      <c r="N262" s="2007"/>
      <c r="O262" s="12"/>
      <c r="P262" s="12"/>
      <c r="Q262" s="12"/>
      <c r="R262" s="12"/>
      <c r="S262" s="12"/>
      <c r="T262" s="12"/>
      <c r="U262" s="12"/>
    </row>
    <row r="263" spans="3:21" ht="15" customHeight="1">
      <c r="C263" s="2205" t="s">
        <v>647</v>
      </c>
      <c r="D263" s="2205"/>
      <c r="E263" s="2205"/>
      <c r="F263" s="2206"/>
      <c r="G263" s="1445">
        <v>2022</v>
      </c>
      <c r="H263" s="1445"/>
      <c r="I263" s="1445">
        <v>2023</v>
      </c>
      <c r="J263" s="1445"/>
      <c r="K263" s="1445">
        <v>2024</v>
      </c>
      <c r="L263" s="1445"/>
      <c r="M263" s="1445">
        <v>2025</v>
      </c>
      <c r="N263" s="1445"/>
      <c r="O263" s="12"/>
      <c r="P263" s="12"/>
      <c r="Q263" s="12"/>
      <c r="R263" s="12"/>
      <c r="S263" s="12"/>
      <c r="T263" s="12"/>
      <c r="U263" s="12"/>
    </row>
    <row r="264" spans="3:21" ht="35.25" customHeight="1">
      <c r="C264" s="2207"/>
      <c r="D264" s="2207"/>
      <c r="E264" s="2207"/>
      <c r="F264" s="2208"/>
      <c r="G264" s="299" t="s">
        <v>585</v>
      </c>
      <c r="H264" s="299" t="s">
        <v>1619</v>
      </c>
      <c r="I264" s="299" t="s">
        <v>585</v>
      </c>
      <c r="J264" s="299" t="s">
        <v>1619</v>
      </c>
      <c r="K264" s="299" t="s">
        <v>585</v>
      </c>
      <c r="L264" s="299" t="s">
        <v>1619</v>
      </c>
      <c r="M264" s="299" t="s">
        <v>585</v>
      </c>
      <c r="N264" s="299" t="s">
        <v>1619</v>
      </c>
      <c r="O264" s="12"/>
      <c r="P264" s="12"/>
      <c r="Q264" s="12"/>
      <c r="R264" s="12"/>
      <c r="S264" s="12"/>
      <c r="T264" s="12"/>
      <c r="U264" s="12"/>
    </row>
    <row r="265" spans="3:21" ht="19.5" customHeight="1">
      <c r="C265" s="2202" t="s">
        <v>1620</v>
      </c>
      <c r="D265" s="2202"/>
      <c r="E265" s="2202"/>
      <c r="F265" s="2203"/>
      <c r="G265" s="2210">
        <v>6991</v>
      </c>
      <c r="H265" s="2210"/>
      <c r="I265" s="2210">
        <v>6834</v>
      </c>
      <c r="J265" s="2210"/>
      <c r="K265" s="2210">
        <v>7251</v>
      </c>
      <c r="L265" s="2210"/>
      <c r="M265" s="2210">
        <v>7272</v>
      </c>
      <c r="N265" s="2210"/>
      <c r="O265" s="12"/>
      <c r="P265" s="12"/>
      <c r="Q265" s="12"/>
      <c r="R265" s="12"/>
      <c r="S265" s="12"/>
      <c r="T265" s="12"/>
      <c r="U265" s="12"/>
    </row>
    <row r="266" spans="3:21" ht="19.5" customHeight="1">
      <c r="C266" s="1988" t="s">
        <v>1621</v>
      </c>
      <c r="D266" s="1988"/>
      <c r="E266" s="1988"/>
      <c r="F266" s="1988"/>
      <c r="G266" s="382">
        <v>6991</v>
      </c>
      <c r="H266" s="385">
        <v>1</v>
      </c>
      <c r="I266" s="382">
        <v>6834</v>
      </c>
      <c r="J266" s="385">
        <v>1</v>
      </c>
      <c r="K266" s="382">
        <v>7251</v>
      </c>
      <c r="L266" s="385">
        <v>1</v>
      </c>
      <c r="M266" s="382">
        <v>7272</v>
      </c>
      <c r="N266" s="385">
        <v>1</v>
      </c>
      <c r="O266" s="12"/>
      <c r="P266" s="12"/>
      <c r="Q266" s="12"/>
      <c r="R266" s="12"/>
      <c r="S266" s="12"/>
      <c r="T266" s="12"/>
      <c r="U266" s="12"/>
    </row>
    <row r="267" spans="3:21" ht="19.5" customHeight="1" thickBot="1">
      <c r="C267" s="2150" t="s">
        <v>1622</v>
      </c>
      <c r="D267" s="2150"/>
      <c r="E267" s="2150"/>
      <c r="F267" s="2151"/>
      <c r="G267" s="423">
        <v>6296</v>
      </c>
      <c r="H267" s="424">
        <v>0.9</v>
      </c>
      <c r="I267" s="423">
        <v>6436</v>
      </c>
      <c r="J267" s="424">
        <v>0.94</v>
      </c>
      <c r="K267" s="423">
        <v>6904</v>
      </c>
      <c r="L267" s="424">
        <v>0.95</v>
      </c>
      <c r="M267" s="423">
        <v>6950</v>
      </c>
      <c r="N267" s="424">
        <v>0.95569999999999999</v>
      </c>
      <c r="O267" s="12"/>
      <c r="P267" s="12"/>
      <c r="Q267" s="12"/>
      <c r="R267" s="12"/>
      <c r="S267" s="12"/>
      <c r="T267" s="12"/>
      <c r="U267" s="12"/>
    </row>
    <row r="268" spans="3:21" ht="19.5" customHeight="1">
      <c r="C268" s="2148" t="s">
        <v>1623</v>
      </c>
      <c r="D268" s="2148"/>
      <c r="E268" s="2148"/>
      <c r="F268" s="2149"/>
      <c r="G268" s="2211">
        <v>270</v>
      </c>
      <c r="H268" s="2211"/>
      <c r="I268" s="2211">
        <v>89</v>
      </c>
      <c r="J268" s="2211"/>
      <c r="K268" s="2211">
        <v>101</v>
      </c>
      <c r="L268" s="2211"/>
      <c r="M268" s="2209">
        <v>7272</v>
      </c>
      <c r="N268" s="2209">
        <v>1</v>
      </c>
      <c r="O268" s="384"/>
      <c r="P268" s="384"/>
      <c r="Q268" s="384"/>
      <c r="R268" s="384"/>
      <c r="S268" s="384"/>
      <c r="T268" s="384"/>
      <c r="U268" s="384"/>
    </row>
    <row r="269" spans="3:21" ht="19.5" customHeight="1" thickBot="1">
      <c r="C269" s="2150" t="s">
        <v>1624</v>
      </c>
      <c r="D269" s="2150"/>
      <c r="E269" s="2150"/>
      <c r="F269" s="2151"/>
      <c r="G269" s="423">
        <v>253</v>
      </c>
      <c r="H269" s="424">
        <v>0.94</v>
      </c>
      <c r="I269" s="423">
        <v>87</v>
      </c>
      <c r="J269" s="424">
        <v>0.98</v>
      </c>
      <c r="K269" s="423">
        <v>1</v>
      </c>
      <c r="L269" s="424">
        <v>0.99</v>
      </c>
      <c r="M269" s="423">
        <v>6950</v>
      </c>
      <c r="N269" s="424">
        <v>0.95569999999999999</v>
      </c>
      <c r="O269" s="12"/>
      <c r="P269" s="12"/>
      <c r="Q269" s="12"/>
      <c r="R269" s="12"/>
      <c r="S269" s="12"/>
      <c r="T269" s="12"/>
      <c r="U269" s="12"/>
    </row>
    <row r="270" spans="3:21" ht="19.5" customHeight="1">
      <c r="C270" s="2152" t="s">
        <v>1625</v>
      </c>
      <c r="D270" s="2152"/>
      <c r="E270" s="2152"/>
      <c r="F270" s="2153"/>
      <c r="G270" s="2204">
        <v>12</v>
      </c>
      <c r="H270" s="2204"/>
      <c r="I270" s="2204">
        <v>13</v>
      </c>
      <c r="J270" s="2204"/>
      <c r="K270" s="2204">
        <v>11</v>
      </c>
      <c r="L270" s="2204"/>
      <c r="M270" s="2204">
        <v>19</v>
      </c>
      <c r="N270" s="2204"/>
      <c r="O270" s="384"/>
      <c r="P270" s="384"/>
      <c r="Q270" s="384"/>
      <c r="R270" s="384"/>
      <c r="S270" s="384"/>
      <c r="T270" s="384"/>
      <c r="U270" s="384"/>
    </row>
    <row r="271" spans="3:21" ht="19.5" customHeight="1">
      <c r="C271" s="1988" t="s">
        <v>1626</v>
      </c>
      <c r="D271" s="1988"/>
      <c r="E271" s="1988"/>
      <c r="F271" s="1989"/>
      <c r="G271" s="382">
        <v>11</v>
      </c>
      <c r="H271" s="385">
        <v>0.92</v>
      </c>
      <c r="I271" s="382">
        <v>9</v>
      </c>
      <c r="J271" s="385">
        <v>0.69</v>
      </c>
      <c r="K271" s="382">
        <v>9</v>
      </c>
      <c r="L271" s="385">
        <v>0.81</v>
      </c>
      <c r="M271" s="382">
        <v>19</v>
      </c>
      <c r="N271" s="385">
        <v>1</v>
      </c>
      <c r="O271" s="12"/>
      <c r="P271" s="12"/>
      <c r="Q271" s="12"/>
      <c r="R271" s="12"/>
      <c r="S271" s="12"/>
      <c r="T271" s="12"/>
      <c r="U271" s="12"/>
    </row>
    <row r="272" spans="3:21" ht="56.45" customHeight="1">
      <c r="C272" s="2124" t="s">
        <v>1627</v>
      </c>
      <c r="D272" s="2125"/>
      <c r="E272" s="2125"/>
      <c r="F272" s="2125"/>
      <c r="G272" s="2125"/>
      <c r="H272" s="2125"/>
      <c r="I272" s="2125"/>
      <c r="J272" s="2125"/>
      <c r="K272" s="2125"/>
      <c r="L272" s="2125"/>
      <c r="M272" s="2125"/>
      <c r="N272" s="12"/>
      <c r="O272" s="12"/>
      <c r="P272" s="12"/>
      <c r="Q272" s="12"/>
      <c r="R272" s="12"/>
      <c r="S272" s="12"/>
      <c r="T272" s="12"/>
      <c r="U272" s="12"/>
    </row>
    <row r="273" spans="1:21" ht="13.5">
      <c r="C273" s="12"/>
      <c r="D273" s="12"/>
      <c r="E273" s="12"/>
      <c r="F273" s="12"/>
      <c r="G273" s="12"/>
      <c r="H273" s="12"/>
      <c r="I273" s="12"/>
      <c r="J273" s="12"/>
      <c r="K273" s="12"/>
      <c r="L273" s="12"/>
      <c r="M273" s="12"/>
      <c r="N273" s="12"/>
      <c r="O273" s="12"/>
      <c r="P273" s="12"/>
      <c r="Q273" s="12"/>
      <c r="R273" s="12"/>
      <c r="S273" s="12"/>
      <c r="T273" s="12"/>
      <c r="U273" s="12"/>
    </row>
    <row r="274" spans="1:21" ht="13.5">
      <c r="C274" s="12"/>
      <c r="D274" s="12"/>
      <c r="E274" s="12"/>
      <c r="F274" s="12"/>
      <c r="G274" s="12"/>
      <c r="H274" s="12"/>
      <c r="I274" s="12"/>
      <c r="J274" s="12"/>
      <c r="K274" s="12"/>
      <c r="L274" s="12"/>
      <c r="M274" s="12"/>
      <c r="N274" s="12"/>
      <c r="O274" s="12"/>
      <c r="P274" s="12"/>
      <c r="Q274" s="12"/>
      <c r="R274" s="12"/>
      <c r="S274" s="12"/>
      <c r="T274" s="12"/>
      <c r="U274" s="12"/>
    </row>
    <row r="275" spans="1:21" ht="15" customHeight="1">
      <c r="C275" s="1419" t="s">
        <v>1628</v>
      </c>
      <c r="D275" s="1419"/>
      <c r="E275" s="1419"/>
      <c r="F275" s="1419"/>
      <c r="G275" s="1419"/>
      <c r="H275" s="1419"/>
      <c r="I275" s="1419"/>
      <c r="J275" s="1419"/>
      <c r="K275" s="1419"/>
      <c r="L275" s="1419"/>
      <c r="M275" s="1419"/>
      <c r="N275" s="1419"/>
      <c r="O275" s="12"/>
      <c r="P275" s="12"/>
      <c r="Q275" s="12"/>
      <c r="R275" s="12"/>
      <c r="S275" s="12"/>
      <c r="T275" s="12"/>
      <c r="U275" s="12"/>
    </row>
    <row r="276" spans="1:21" ht="33.75" customHeight="1">
      <c r="C276" s="390"/>
      <c r="D276" s="390"/>
      <c r="E276" s="390"/>
      <c r="F276" s="1445">
        <v>2023</v>
      </c>
      <c r="G276" s="1445"/>
      <c r="H276" s="1445"/>
      <c r="I276" s="1264">
        <v>2024</v>
      </c>
      <c r="J276" s="1264"/>
      <c r="K276" s="1264"/>
      <c r="L276" s="1264">
        <v>2025</v>
      </c>
      <c r="M276" s="1264"/>
      <c r="N276" s="1264"/>
      <c r="O276" s="12"/>
      <c r="P276" s="12"/>
      <c r="Q276" s="12"/>
      <c r="R276" s="12"/>
      <c r="S276" s="12"/>
      <c r="T276" s="12"/>
      <c r="U276" s="12"/>
    </row>
    <row r="277" spans="1:21" ht="56.25" customHeight="1">
      <c r="C277" s="55"/>
      <c r="D277" s="1264" t="s">
        <v>1629</v>
      </c>
      <c r="E277" s="1264"/>
      <c r="F277" s="299" t="s">
        <v>1630</v>
      </c>
      <c r="G277" s="299" t="s">
        <v>1631</v>
      </c>
      <c r="H277" s="299" t="s">
        <v>1632</v>
      </c>
      <c r="I277" s="299" t="s">
        <v>1630</v>
      </c>
      <c r="J277" s="299" t="s">
        <v>1631</v>
      </c>
      <c r="K277" s="299" t="s">
        <v>1632</v>
      </c>
      <c r="L277" s="299" t="s">
        <v>1630</v>
      </c>
      <c r="M277" s="299" t="s">
        <v>1631</v>
      </c>
      <c r="N277" s="299" t="s">
        <v>1632</v>
      </c>
      <c r="O277" s="12"/>
      <c r="P277" s="12"/>
      <c r="Q277" s="12"/>
      <c r="R277" s="12"/>
      <c r="S277" s="12"/>
      <c r="T277" s="12"/>
      <c r="U277" s="12"/>
    </row>
    <row r="278" spans="1:21" ht="24.6" customHeight="1">
      <c r="C278" s="1789" t="s">
        <v>1633</v>
      </c>
      <c r="D278" s="2192" t="s">
        <v>1634</v>
      </c>
      <c r="E278" s="2193"/>
      <c r="F278" s="2185">
        <v>9</v>
      </c>
      <c r="G278" s="2186"/>
      <c r="H278" s="2187"/>
      <c r="I278" s="2188">
        <v>9</v>
      </c>
      <c r="J278" s="2189"/>
      <c r="K278" s="2190"/>
      <c r="L278" s="2191">
        <v>8</v>
      </c>
      <c r="M278" s="2191"/>
      <c r="N278" s="2191"/>
      <c r="O278" s="12"/>
      <c r="P278" s="12"/>
      <c r="Q278" s="12"/>
      <c r="R278" s="12"/>
      <c r="S278" s="12"/>
      <c r="T278" s="12"/>
      <c r="U278" s="12"/>
    </row>
    <row r="279" spans="1:21" ht="24.6" customHeight="1">
      <c r="C279" s="1399"/>
      <c r="D279" s="1794" t="s">
        <v>1635</v>
      </c>
      <c r="E279" s="1795"/>
      <c r="F279" s="392">
        <v>9</v>
      </c>
      <c r="G279" s="64">
        <v>9</v>
      </c>
      <c r="H279" s="393">
        <v>9</v>
      </c>
      <c r="I279" s="401">
        <v>9</v>
      </c>
      <c r="J279" s="402">
        <v>8</v>
      </c>
      <c r="K279" s="403">
        <v>8</v>
      </c>
      <c r="L279" s="25">
        <v>8</v>
      </c>
      <c r="M279" s="64">
        <v>8</v>
      </c>
      <c r="N279" s="64">
        <v>8</v>
      </c>
      <c r="O279" s="12"/>
      <c r="P279" s="12"/>
      <c r="Q279" s="12"/>
      <c r="R279" s="12"/>
      <c r="S279" s="12"/>
      <c r="T279" s="12"/>
      <c r="U279" s="12"/>
    </row>
    <row r="280" spans="1:21" ht="24.6" customHeight="1" thickBot="1">
      <c r="C280" s="2126"/>
      <c r="D280" s="2141" t="s">
        <v>1636</v>
      </c>
      <c r="E280" s="2142"/>
      <c r="F280" s="882">
        <v>1</v>
      </c>
      <c r="G280" s="431">
        <v>1</v>
      </c>
      <c r="H280" s="883">
        <v>1</v>
      </c>
      <c r="I280" s="884">
        <v>1</v>
      </c>
      <c r="J280" s="427">
        <v>0.89</v>
      </c>
      <c r="K280" s="428">
        <v>0.88890000000000002</v>
      </c>
      <c r="L280" s="885">
        <v>1</v>
      </c>
      <c r="M280" s="431">
        <v>1</v>
      </c>
      <c r="N280" s="431">
        <v>1</v>
      </c>
      <c r="O280" s="12"/>
      <c r="P280" s="12"/>
      <c r="Q280" s="12"/>
      <c r="R280" s="12"/>
      <c r="S280" s="12"/>
      <c r="T280" s="12"/>
      <c r="U280" s="12"/>
    </row>
    <row r="281" spans="1:21" ht="24.6" customHeight="1">
      <c r="C281" s="2127" t="s">
        <v>356</v>
      </c>
      <c r="D281" s="2143" t="s">
        <v>1634</v>
      </c>
      <c r="E281" s="2144"/>
      <c r="F281" s="2129">
        <v>114</v>
      </c>
      <c r="G281" s="2130"/>
      <c r="H281" s="429">
        <v>17</v>
      </c>
      <c r="I281" s="2156">
        <v>124</v>
      </c>
      <c r="J281" s="2157"/>
      <c r="K281" s="2158"/>
      <c r="L281" s="2155">
        <v>124</v>
      </c>
      <c r="M281" s="2155"/>
      <c r="N281" s="2155"/>
      <c r="O281" s="12"/>
      <c r="P281" s="12"/>
      <c r="Q281" s="12"/>
      <c r="R281" s="12"/>
      <c r="S281" s="12"/>
      <c r="T281" s="12"/>
      <c r="U281" s="12"/>
    </row>
    <row r="282" spans="1:21" ht="24.6" customHeight="1">
      <c r="C282" s="1205"/>
      <c r="D282" s="1794" t="s">
        <v>1635</v>
      </c>
      <c r="E282" s="1795"/>
      <c r="F282" s="392">
        <v>114</v>
      </c>
      <c r="G282" s="64">
        <v>110</v>
      </c>
      <c r="H282" s="393">
        <v>16</v>
      </c>
      <c r="I282" s="401">
        <v>124</v>
      </c>
      <c r="J282" s="402">
        <v>122</v>
      </c>
      <c r="K282" s="403">
        <v>122</v>
      </c>
      <c r="L282" s="25">
        <v>124</v>
      </c>
      <c r="M282" s="64">
        <v>124</v>
      </c>
      <c r="N282" s="64">
        <v>124</v>
      </c>
      <c r="O282" s="12"/>
      <c r="P282" s="12"/>
      <c r="Q282" s="12"/>
      <c r="R282" s="12"/>
      <c r="S282" s="12"/>
      <c r="T282" s="12"/>
      <c r="U282" s="12"/>
    </row>
    <row r="283" spans="1:21" ht="24.6" customHeight="1" thickBot="1">
      <c r="C283" s="2128"/>
      <c r="D283" s="2141" t="s">
        <v>1636</v>
      </c>
      <c r="E283" s="2142"/>
      <c r="F283" s="882">
        <v>1</v>
      </c>
      <c r="G283" s="425">
        <v>0.96</v>
      </c>
      <c r="H283" s="426">
        <v>0.94</v>
      </c>
      <c r="I283" s="884">
        <v>1</v>
      </c>
      <c r="J283" s="427">
        <v>0.9839</v>
      </c>
      <c r="K283" s="428">
        <v>0.9839</v>
      </c>
      <c r="L283" s="885">
        <v>1</v>
      </c>
      <c r="M283" s="431">
        <v>1</v>
      </c>
      <c r="N283" s="431">
        <v>1</v>
      </c>
      <c r="O283" s="12"/>
      <c r="P283" s="12"/>
      <c r="Q283" s="12"/>
      <c r="R283" s="12"/>
      <c r="S283" s="12"/>
      <c r="T283" s="12"/>
      <c r="U283" s="12"/>
    </row>
    <row r="284" spans="1:21" ht="24.6" customHeight="1">
      <c r="A284" s="383"/>
      <c r="B284" s="380"/>
      <c r="C284" s="2127" t="s">
        <v>1637</v>
      </c>
      <c r="D284" s="2143" t="s">
        <v>1634</v>
      </c>
      <c r="E284" s="2144"/>
      <c r="F284" s="2129">
        <v>273</v>
      </c>
      <c r="G284" s="2130"/>
      <c r="H284" s="429">
        <v>22</v>
      </c>
      <c r="I284" s="2156">
        <v>157</v>
      </c>
      <c r="J284" s="2157"/>
      <c r="K284" s="2158"/>
      <c r="L284" s="2155">
        <v>286</v>
      </c>
      <c r="M284" s="2155"/>
      <c r="N284" s="2155"/>
      <c r="O284" s="12"/>
      <c r="P284" s="12"/>
      <c r="Q284" s="12"/>
      <c r="R284" s="12"/>
      <c r="S284" s="12"/>
      <c r="T284" s="12"/>
      <c r="U284" s="12"/>
    </row>
    <row r="285" spans="1:21" ht="24.6" customHeight="1">
      <c r="A285" s="383"/>
      <c r="B285" s="380"/>
      <c r="C285" s="1205"/>
      <c r="D285" s="1794" t="s">
        <v>1635</v>
      </c>
      <c r="E285" s="1795"/>
      <c r="F285" s="392">
        <v>273</v>
      </c>
      <c r="G285" s="64">
        <v>269</v>
      </c>
      <c r="H285" s="393">
        <v>22</v>
      </c>
      <c r="I285" s="401">
        <v>157</v>
      </c>
      <c r="J285" s="402">
        <v>156</v>
      </c>
      <c r="K285" s="403">
        <v>156</v>
      </c>
      <c r="L285" s="25">
        <v>286</v>
      </c>
      <c r="M285" s="64">
        <v>281</v>
      </c>
      <c r="N285" s="64">
        <v>281</v>
      </c>
    </row>
    <row r="286" spans="1:21" ht="24.6" customHeight="1" thickBot="1">
      <c r="A286" s="383"/>
      <c r="B286" s="380"/>
      <c r="C286" s="2128"/>
      <c r="D286" s="2141" t="s">
        <v>1636</v>
      </c>
      <c r="E286" s="2142"/>
      <c r="F286" s="882">
        <v>1</v>
      </c>
      <c r="G286" s="425">
        <v>0.99</v>
      </c>
      <c r="H286" s="883">
        <v>1</v>
      </c>
      <c r="I286" s="884">
        <v>1</v>
      </c>
      <c r="J286" s="427">
        <v>0.99360000000000004</v>
      </c>
      <c r="K286" s="428">
        <v>0.99360000000000004</v>
      </c>
      <c r="L286" s="885">
        <v>1</v>
      </c>
      <c r="M286" s="425">
        <v>0.98250000000000004</v>
      </c>
      <c r="N286" s="425">
        <v>0.98250000000000004</v>
      </c>
    </row>
    <row r="287" spans="1:21" ht="24.6" customHeight="1">
      <c r="C287" s="2127" t="s">
        <v>1638</v>
      </c>
      <c r="D287" s="2143" t="s">
        <v>1634</v>
      </c>
      <c r="E287" s="2144"/>
      <c r="F287" s="2129">
        <v>807</v>
      </c>
      <c r="G287" s="2130"/>
      <c r="H287" s="429">
        <v>41</v>
      </c>
      <c r="I287" s="2156">
        <v>231</v>
      </c>
      <c r="J287" s="2157"/>
      <c r="K287" s="2158"/>
      <c r="L287" s="2155">
        <v>843</v>
      </c>
      <c r="M287" s="2155"/>
      <c r="N287" s="2155"/>
    </row>
    <row r="288" spans="1:21" ht="24.6" customHeight="1">
      <c r="C288" s="1205"/>
      <c r="D288" s="1794" t="s">
        <v>1635</v>
      </c>
      <c r="E288" s="1795"/>
      <c r="F288" s="392">
        <v>807</v>
      </c>
      <c r="G288" s="64">
        <v>788</v>
      </c>
      <c r="H288" s="393">
        <v>40</v>
      </c>
      <c r="I288" s="401">
        <v>231</v>
      </c>
      <c r="J288" s="402">
        <v>215</v>
      </c>
      <c r="K288" s="403">
        <v>215</v>
      </c>
      <c r="L288" s="25">
        <v>843</v>
      </c>
      <c r="M288" s="64">
        <v>818</v>
      </c>
      <c r="N288" s="64">
        <v>818</v>
      </c>
    </row>
    <row r="289" spans="1:21" ht="24.6" customHeight="1" thickBot="1">
      <c r="C289" s="2128"/>
      <c r="D289" s="2141" t="s">
        <v>1636</v>
      </c>
      <c r="E289" s="2142"/>
      <c r="F289" s="882">
        <v>1</v>
      </c>
      <c r="G289" s="425">
        <v>0.98</v>
      </c>
      <c r="H289" s="426">
        <v>0.98</v>
      </c>
      <c r="I289" s="884">
        <v>1</v>
      </c>
      <c r="J289" s="427">
        <v>0.93100000000000005</v>
      </c>
      <c r="K289" s="428">
        <v>0.93100000000000005</v>
      </c>
      <c r="L289" s="885">
        <v>1</v>
      </c>
      <c r="M289" s="425">
        <v>0.97030000000000005</v>
      </c>
      <c r="N289" s="425">
        <v>0.97030000000000005</v>
      </c>
    </row>
    <row r="290" spans="1:21" ht="24.6" customHeight="1">
      <c r="C290" s="2127" t="s">
        <v>365</v>
      </c>
      <c r="D290" s="2143" t="s">
        <v>1634</v>
      </c>
      <c r="E290" s="2144"/>
      <c r="F290" s="2129">
        <v>5363</v>
      </c>
      <c r="G290" s="2130"/>
      <c r="H290" s="429" t="s">
        <v>386</v>
      </c>
      <c r="I290" s="2196">
        <v>5975</v>
      </c>
      <c r="J290" s="2197"/>
      <c r="K290" s="2198"/>
      <c r="L290" s="2159">
        <v>5704</v>
      </c>
      <c r="M290" s="2159"/>
      <c r="N290" s="2159"/>
    </row>
    <row r="291" spans="1:21" ht="24.6" customHeight="1">
      <c r="C291" s="1205"/>
      <c r="D291" s="1794" t="s">
        <v>1635</v>
      </c>
      <c r="E291" s="1795"/>
      <c r="F291" s="394">
        <v>5363</v>
      </c>
      <c r="G291" s="31">
        <v>5015</v>
      </c>
      <c r="H291" s="395" t="s">
        <v>386</v>
      </c>
      <c r="I291" s="404">
        <v>5975</v>
      </c>
      <c r="J291" s="88">
        <v>5669</v>
      </c>
      <c r="K291" s="405">
        <v>5669</v>
      </c>
      <c r="L291" s="29">
        <v>5704</v>
      </c>
      <c r="M291" s="391">
        <v>5424</v>
      </c>
      <c r="N291" s="391">
        <v>5424</v>
      </c>
    </row>
    <row r="292" spans="1:21" ht="24.6" customHeight="1" thickBot="1">
      <c r="C292" s="2128"/>
      <c r="D292" s="2141" t="s">
        <v>1636</v>
      </c>
      <c r="E292" s="2142"/>
      <c r="F292" s="882">
        <v>1</v>
      </c>
      <c r="G292" s="425">
        <v>0.94</v>
      </c>
      <c r="H292" s="426" t="s">
        <v>386</v>
      </c>
      <c r="I292" s="886">
        <v>1</v>
      </c>
      <c r="J292" s="427">
        <v>0.94879999999999998</v>
      </c>
      <c r="K292" s="428">
        <v>0.94879999999999998</v>
      </c>
      <c r="L292" s="431">
        <v>1</v>
      </c>
      <c r="M292" s="425">
        <v>0.95089999999999997</v>
      </c>
      <c r="N292" s="425">
        <v>0.95089999999999997</v>
      </c>
    </row>
    <row r="293" spans="1:21" ht="24.6" customHeight="1">
      <c r="A293" s="294"/>
      <c r="B293" s="295"/>
      <c r="C293" s="2127" t="s">
        <v>1639</v>
      </c>
      <c r="D293" s="2143" t="s">
        <v>1634</v>
      </c>
      <c r="E293" s="2144"/>
      <c r="F293" s="2129">
        <v>131</v>
      </c>
      <c r="G293" s="2130"/>
      <c r="H293" s="429" t="s">
        <v>386</v>
      </c>
      <c r="I293" s="2131" t="s">
        <v>386</v>
      </c>
      <c r="J293" s="2132"/>
      <c r="K293" s="2133"/>
      <c r="L293" s="2123">
        <v>147</v>
      </c>
      <c r="M293" s="2123"/>
      <c r="N293" s="2123"/>
    </row>
    <row r="294" spans="1:21" ht="24.6" customHeight="1">
      <c r="B294" s="296"/>
      <c r="C294" s="1205"/>
      <c r="D294" s="1794" t="s">
        <v>1635</v>
      </c>
      <c r="E294" s="1795"/>
      <c r="F294" s="392">
        <v>131</v>
      </c>
      <c r="G294" s="64">
        <v>121</v>
      </c>
      <c r="H294" s="393" t="s">
        <v>386</v>
      </c>
      <c r="I294" s="2134" t="s">
        <v>386</v>
      </c>
      <c r="J294" s="2135"/>
      <c r="K294" s="2136"/>
      <c r="L294" s="64">
        <v>147</v>
      </c>
      <c r="M294" s="64">
        <v>138</v>
      </c>
      <c r="N294" s="64">
        <v>138</v>
      </c>
    </row>
    <row r="295" spans="1:21" ht="24.6" customHeight="1" thickBot="1">
      <c r="C295" s="2128"/>
      <c r="D295" s="2141" t="s">
        <v>1636</v>
      </c>
      <c r="E295" s="2142"/>
      <c r="F295" s="882">
        <v>1</v>
      </c>
      <c r="G295" s="425">
        <v>0.92</v>
      </c>
      <c r="H295" s="430" t="s">
        <v>386</v>
      </c>
      <c r="I295" s="2145" t="s">
        <v>386</v>
      </c>
      <c r="J295" s="2146"/>
      <c r="K295" s="2147"/>
      <c r="L295" s="431">
        <v>1</v>
      </c>
      <c r="M295" s="425">
        <v>0.93879999999999997</v>
      </c>
      <c r="N295" s="425">
        <v>0.93879999999999997</v>
      </c>
    </row>
    <row r="296" spans="1:21" ht="24.6" customHeight="1">
      <c r="C296" s="2127" t="s">
        <v>1640</v>
      </c>
      <c r="D296" s="2143" t="s">
        <v>1634</v>
      </c>
      <c r="E296" s="2144"/>
      <c r="F296" s="2129">
        <v>125</v>
      </c>
      <c r="G296" s="2130"/>
      <c r="H296" s="429" t="s">
        <v>386</v>
      </c>
      <c r="I296" s="2131" t="s">
        <v>386</v>
      </c>
      <c r="J296" s="2132"/>
      <c r="K296" s="2133"/>
      <c r="L296" s="2123">
        <v>149</v>
      </c>
      <c r="M296" s="2123"/>
      <c r="N296" s="2123"/>
    </row>
    <row r="297" spans="1:21" ht="24.6" customHeight="1">
      <c r="C297" s="1205"/>
      <c r="D297" s="1794" t="s">
        <v>1635</v>
      </c>
      <c r="E297" s="1795"/>
      <c r="F297" s="392">
        <v>125</v>
      </c>
      <c r="G297" s="64">
        <v>124</v>
      </c>
      <c r="H297" s="393" t="s">
        <v>386</v>
      </c>
      <c r="I297" s="2134" t="s">
        <v>386</v>
      </c>
      <c r="J297" s="2135"/>
      <c r="K297" s="2136"/>
      <c r="L297" s="64">
        <v>149</v>
      </c>
      <c r="M297" s="64">
        <v>146</v>
      </c>
      <c r="N297" s="64">
        <v>146</v>
      </c>
    </row>
    <row r="298" spans="1:21" ht="24.6" customHeight="1" thickBot="1">
      <c r="C298" s="2128"/>
      <c r="D298" s="2141" t="s">
        <v>1636</v>
      </c>
      <c r="E298" s="2142"/>
      <c r="F298" s="882">
        <v>1</v>
      </c>
      <c r="G298" s="425">
        <v>0.99</v>
      </c>
      <c r="H298" s="430" t="s">
        <v>386</v>
      </c>
      <c r="I298" s="2145" t="s">
        <v>386</v>
      </c>
      <c r="J298" s="2146"/>
      <c r="K298" s="2147"/>
      <c r="L298" s="431">
        <v>1</v>
      </c>
      <c r="M298" s="425">
        <v>0.97989999999999999</v>
      </c>
      <c r="N298" s="425">
        <v>0.97989999999999999</v>
      </c>
    </row>
    <row r="299" spans="1:21" ht="24.6" customHeight="1">
      <c r="C299" s="2194" t="s">
        <v>1641</v>
      </c>
      <c r="D299" s="2181" t="s">
        <v>1634</v>
      </c>
      <c r="E299" s="2182"/>
      <c r="F299" s="2165">
        <v>6822</v>
      </c>
      <c r="G299" s="2166"/>
      <c r="H299" s="396">
        <v>89</v>
      </c>
      <c r="I299" s="2160">
        <v>7251</v>
      </c>
      <c r="J299" s="2161"/>
      <c r="K299" s="2162"/>
      <c r="L299" s="2154">
        <v>7261</v>
      </c>
      <c r="M299" s="2154"/>
      <c r="N299" s="2154"/>
      <c r="O299" s="380"/>
      <c r="P299" s="380"/>
      <c r="Q299" s="380"/>
      <c r="R299" s="380"/>
      <c r="S299" s="380"/>
      <c r="T299" s="380"/>
      <c r="U299" s="380"/>
    </row>
    <row r="300" spans="1:21" ht="24.6" customHeight="1">
      <c r="C300" s="2194"/>
      <c r="D300" s="2183" t="s">
        <v>1635</v>
      </c>
      <c r="E300" s="2184"/>
      <c r="F300" s="397">
        <v>6822</v>
      </c>
      <c r="G300" s="386">
        <v>6436</v>
      </c>
      <c r="H300" s="398">
        <v>87</v>
      </c>
      <c r="I300" s="406">
        <v>7251</v>
      </c>
      <c r="J300" s="407">
        <v>6904</v>
      </c>
      <c r="K300" s="408">
        <v>6904</v>
      </c>
      <c r="L300" s="387">
        <v>7261</v>
      </c>
      <c r="M300" s="386">
        <v>6939</v>
      </c>
      <c r="N300" s="386">
        <v>6939</v>
      </c>
      <c r="O300" s="380"/>
      <c r="P300" s="380"/>
      <c r="Q300" s="380"/>
      <c r="R300" s="380"/>
      <c r="S300" s="380"/>
      <c r="T300" s="380"/>
      <c r="U300" s="380"/>
    </row>
    <row r="301" spans="1:21" ht="24.6" customHeight="1">
      <c r="C301" s="2195"/>
      <c r="D301" s="2183" t="s">
        <v>1636</v>
      </c>
      <c r="E301" s="2184"/>
      <c r="F301" s="399">
        <v>1</v>
      </c>
      <c r="G301" s="388">
        <v>0.94</v>
      </c>
      <c r="H301" s="400">
        <v>0.98</v>
      </c>
      <c r="I301" s="409">
        <v>1</v>
      </c>
      <c r="J301" s="410">
        <v>0.95209999999999995</v>
      </c>
      <c r="K301" s="411">
        <v>0.95209999999999995</v>
      </c>
      <c r="L301" s="389">
        <v>1</v>
      </c>
      <c r="M301" s="388">
        <v>0.95569999999999999</v>
      </c>
      <c r="N301" s="388">
        <v>0.95569999999999999</v>
      </c>
      <c r="O301" s="380"/>
      <c r="P301" s="380"/>
      <c r="Q301" s="380"/>
      <c r="R301" s="380"/>
      <c r="S301" s="380"/>
      <c r="T301" s="380"/>
      <c r="U301" s="380"/>
    </row>
    <row r="302" spans="1:21" ht="81" customHeight="1">
      <c r="C302" s="1293" t="s">
        <v>1642</v>
      </c>
      <c r="D302" s="1293"/>
      <c r="E302" s="1293"/>
      <c r="F302" s="1293"/>
      <c r="G302" s="1293"/>
      <c r="H302" s="1293"/>
      <c r="I302" s="1293"/>
      <c r="J302" s="1293"/>
      <c r="K302" s="1293"/>
      <c r="L302" s="1293"/>
      <c r="M302" s="1293"/>
    </row>
    <row r="303" spans="1:21" ht="15" customHeight="1"/>
    <row r="304" spans="1:21" ht="15" customHeight="1"/>
    <row r="305" spans="1:21" ht="15.6">
      <c r="B305" s="81"/>
      <c r="C305" s="2139" t="s">
        <v>1643</v>
      </c>
      <c r="D305" s="2140"/>
      <c r="E305" s="2140"/>
      <c r="F305" s="2140"/>
      <c r="G305" s="2140"/>
      <c r="H305" s="2140"/>
      <c r="I305" s="2140"/>
      <c r="J305" s="2140"/>
      <c r="K305" s="2140"/>
      <c r="L305" s="2140"/>
      <c r="M305" s="2140"/>
      <c r="N305" s="973"/>
    </row>
    <row r="306" spans="1:21" ht="15">
      <c r="B306" s="295"/>
      <c r="C306" s="2168" t="s">
        <v>1644</v>
      </c>
      <c r="D306" s="2168"/>
      <c r="E306" s="2168"/>
      <c r="F306" s="2168"/>
      <c r="G306" s="2168"/>
      <c r="H306" s="2168"/>
      <c r="I306" s="2168"/>
      <c r="J306" s="2168"/>
      <c r="K306" s="2168"/>
      <c r="L306" s="2168"/>
      <c r="M306" s="2168"/>
    </row>
    <row r="307" spans="1:21" ht="15">
      <c r="B307" s="81"/>
      <c r="C307" s="2177"/>
      <c r="D307" s="2177"/>
      <c r="E307" s="2177"/>
      <c r="F307" s="2177"/>
      <c r="G307" s="2177"/>
      <c r="H307" s="1221" t="s">
        <v>1645</v>
      </c>
      <c r="I307" s="1221"/>
      <c r="J307" s="1221"/>
      <c r="K307" s="1221" t="s">
        <v>1646</v>
      </c>
      <c r="L307" s="1221"/>
      <c r="M307" s="1221"/>
    </row>
    <row r="308" spans="1:21" ht="50.25" customHeight="1">
      <c r="B308" s="81"/>
      <c r="C308" s="2178" t="s">
        <v>1647</v>
      </c>
      <c r="D308" s="1731"/>
      <c r="E308" s="1731"/>
      <c r="F308" s="1731"/>
      <c r="G308" s="1732"/>
      <c r="H308" s="2173" t="s">
        <v>1648</v>
      </c>
      <c r="I308" s="1959"/>
      <c r="J308" s="2174"/>
      <c r="K308" s="2175" t="s">
        <v>1649</v>
      </c>
      <c r="L308" s="2175"/>
      <c r="M308" s="2175"/>
      <c r="N308" s="295"/>
      <c r="O308" s="295"/>
      <c r="P308" s="295"/>
      <c r="Q308" s="295"/>
      <c r="R308" s="295"/>
      <c r="S308" s="295"/>
      <c r="T308" s="295"/>
      <c r="U308" s="295"/>
    </row>
    <row r="309" spans="1:21" ht="63.75" customHeight="1">
      <c r="B309" s="81"/>
      <c r="C309" s="2179" t="s">
        <v>1650</v>
      </c>
      <c r="D309" s="2179"/>
      <c r="E309" s="2179"/>
      <c r="F309" s="2179"/>
      <c r="G309" s="2180"/>
      <c r="H309" s="2173" t="s">
        <v>1651</v>
      </c>
      <c r="I309" s="1959"/>
      <c r="J309" s="2174"/>
      <c r="K309" s="2175" t="s">
        <v>1652</v>
      </c>
      <c r="L309" s="2175"/>
      <c r="M309" s="2175"/>
      <c r="N309" s="296"/>
      <c r="O309" s="296"/>
      <c r="P309" s="296"/>
      <c r="Q309" s="296"/>
      <c r="R309" s="296"/>
      <c r="S309" s="296"/>
      <c r="T309" s="296"/>
      <c r="U309" s="296"/>
    </row>
    <row r="310" spans="1:21" ht="13.5"/>
    <row r="311" spans="1:21" ht="15.75" customHeight="1"/>
    <row r="312" spans="1:21" ht="15.6">
      <c r="C312" s="1992" t="s">
        <v>1653</v>
      </c>
      <c r="D312" s="1599"/>
      <c r="E312" s="1599"/>
      <c r="F312" s="1599"/>
      <c r="G312" s="1599"/>
      <c r="H312" s="1599"/>
      <c r="I312" s="1599"/>
      <c r="J312" s="1599"/>
      <c r="K312" s="1599"/>
      <c r="L312" s="1599"/>
      <c r="M312" s="1599"/>
    </row>
    <row r="313" spans="1:21" ht="13.5">
      <c r="C313" s="1250" t="s">
        <v>1654</v>
      </c>
      <c r="D313" s="1250"/>
      <c r="E313" s="1250"/>
      <c r="F313" s="1250"/>
      <c r="G313" s="1250"/>
      <c r="H313" s="1250"/>
      <c r="I313" s="1250"/>
      <c r="J313" s="1250"/>
      <c r="K313" s="1250"/>
      <c r="L313" s="1250"/>
      <c r="M313" s="1250"/>
    </row>
    <row r="314" spans="1:21" ht="13.5">
      <c r="A314" s="294"/>
      <c r="B314" s="295"/>
      <c r="C314" s="1250"/>
      <c r="D314" s="1250"/>
      <c r="E314" s="1250"/>
      <c r="F314" s="1250"/>
      <c r="G314" s="1250"/>
      <c r="H314" s="1250"/>
      <c r="I314" s="1250"/>
      <c r="J314" s="1250"/>
      <c r="K314" s="1250"/>
      <c r="L314" s="1250"/>
      <c r="M314" s="1250"/>
    </row>
    <row r="315" spans="1:21" ht="13.5">
      <c r="A315" s="294"/>
      <c r="B315" s="295"/>
      <c r="C315" s="1250"/>
      <c r="D315" s="1250"/>
      <c r="E315" s="1250"/>
      <c r="F315" s="1250"/>
      <c r="G315" s="1250"/>
      <c r="H315" s="1250"/>
      <c r="I315" s="1250"/>
      <c r="J315" s="1250"/>
      <c r="K315" s="1250"/>
      <c r="L315" s="1250"/>
      <c r="M315" s="1250"/>
    </row>
    <row r="316" spans="1:21" ht="13.5">
      <c r="A316" s="294"/>
      <c r="B316" s="295"/>
      <c r="C316" s="1250"/>
      <c r="D316" s="1250"/>
      <c r="E316" s="1250"/>
      <c r="F316" s="1250"/>
      <c r="G316" s="1250"/>
      <c r="H316" s="1250"/>
      <c r="I316" s="1250"/>
      <c r="J316" s="1250"/>
      <c r="K316" s="1250"/>
      <c r="L316" s="1250"/>
      <c r="M316" s="1250"/>
    </row>
    <row r="317" spans="1:21" ht="13.5">
      <c r="A317" s="294"/>
      <c r="B317" s="295"/>
      <c r="C317" s="1250"/>
      <c r="D317" s="1250"/>
      <c r="E317" s="1250"/>
      <c r="F317" s="1250"/>
      <c r="G317" s="1250"/>
      <c r="H317" s="1250"/>
      <c r="I317" s="1250"/>
      <c r="J317" s="1250"/>
      <c r="K317" s="1250"/>
      <c r="L317" s="1250"/>
      <c r="M317" s="1250"/>
    </row>
    <row r="318" spans="1:21" ht="15">
      <c r="C318" s="2168" t="s">
        <v>1655</v>
      </c>
      <c r="D318" s="2168"/>
      <c r="E318" s="2168"/>
      <c r="F318" s="2168"/>
      <c r="G318" s="2168"/>
      <c r="H318" s="2168"/>
      <c r="I318" s="2168"/>
      <c r="J318" s="2168"/>
      <c r="K318" s="2168"/>
      <c r="L318" s="2168"/>
      <c r="M318" s="2168"/>
    </row>
    <row r="319" spans="1:21" ht="15">
      <c r="C319" s="1999"/>
      <c r="D319" s="1999"/>
      <c r="E319" s="1999"/>
      <c r="F319" s="1999" t="s">
        <v>1656</v>
      </c>
      <c r="G319" s="1999"/>
      <c r="H319" s="1999"/>
      <c r="I319" s="1999"/>
      <c r="J319" s="1999" t="s">
        <v>1657</v>
      </c>
      <c r="K319" s="1999"/>
      <c r="L319" s="1999"/>
      <c r="M319" s="1999"/>
    </row>
    <row r="320" spans="1:21" ht="15">
      <c r="C320" s="1988" t="s">
        <v>1658</v>
      </c>
      <c r="D320" s="1988"/>
      <c r="E320" s="2098"/>
      <c r="F320" s="2099" t="s">
        <v>1659</v>
      </c>
      <c r="G320" s="2100"/>
      <c r="H320" s="2100"/>
      <c r="I320" s="2101"/>
      <c r="J320" s="1988" t="s">
        <v>1660</v>
      </c>
      <c r="K320" s="1988"/>
      <c r="L320" s="1988"/>
      <c r="M320" s="2107"/>
      <c r="N320" s="81"/>
      <c r="O320" s="81"/>
      <c r="P320" s="81"/>
      <c r="Q320" s="81"/>
      <c r="R320" s="81"/>
      <c r="S320" s="81"/>
      <c r="T320" s="81"/>
      <c r="U320" s="81"/>
    </row>
    <row r="321" spans="3:21" ht="15.75" customHeight="1">
      <c r="C321" s="2169" t="s">
        <v>310</v>
      </c>
      <c r="D321" s="2169"/>
      <c r="E321" s="2170"/>
      <c r="F321" s="2102" t="s">
        <v>85</v>
      </c>
      <c r="G321" s="2103"/>
      <c r="H321" s="2103"/>
      <c r="I321" s="2104"/>
      <c r="J321" s="2169" t="s">
        <v>17</v>
      </c>
      <c r="K321" s="2169"/>
      <c r="L321" s="2169"/>
      <c r="M321" s="2171"/>
      <c r="N321" s="295"/>
      <c r="O321" s="295"/>
      <c r="P321" s="295"/>
      <c r="Q321" s="295"/>
      <c r="R321" s="295"/>
      <c r="S321" s="295"/>
      <c r="T321" s="295"/>
      <c r="U321" s="295"/>
    </row>
    <row r="322" spans="3:21" ht="287.10000000000002" customHeight="1">
      <c r="C322" s="2096" t="s">
        <v>728</v>
      </c>
      <c r="D322" s="2096"/>
      <c r="E322" s="2097"/>
      <c r="F322" s="2099" t="s">
        <v>1661</v>
      </c>
      <c r="G322" s="2100"/>
      <c r="H322" s="2100"/>
      <c r="I322" s="2101"/>
      <c r="J322" s="1988" t="s">
        <v>1662</v>
      </c>
      <c r="K322" s="1988"/>
      <c r="L322" s="1988"/>
      <c r="M322" s="2107"/>
      <c r="N322" s="81"/>
      <c r="O322" s="81"/>
      <c r="P322" s="81"/>
      <c r="Q322" s="81"/>
      <c r="R322" s="81"/>
      <c r="S322" s="81"/>
      <c r="T322" s="81"/>
      <c r="U322" s="81"/>
    </row>
    <row r="323" spans="3:21" ht="204.6" customHeight="1">
      <c r="C323" s="1988" t="s">
        <v>1663</v>
      </c>
      <c r="D323" s="1988"/>
      <c r="E323" s="2098"/>
      <c r="F323" s="2099" t="s">
        <v>1664</v>
      </c>
      <c r="G323" s="2100"/>
      <c r="H323" s="2100"/>
      <c r="I323" s="2101"/>
      <c r="J323" s="1988" t="s">
        <v>1665</v>
      </c>
      <c r="K323" s="1988"/>
      <c r="L323" s="1988"/>
      <c r="M323" s="2107"/>
      <c r="N323" s="81"/>
      <c r="O323" s="81"/>
      <c r="P323" s="81"/>
      <c r="Q323" s="81"/>
      <c r="R323" s="81"/>
      <c r="S323" s="81"/>
      <c r="T323" s="81"/>
      <c r="U323" s="81"/>
    </row>
    <row r="324" spans="3:21" ht="259.5" customHeight="1">
      <c r="C324" s="1988" t="s">
        <v>1666</v>
      </c>
      <c r="D324" s="1988"/>
      <c r="E324" s="2098"/>
      <c r="F324" s="2099" t="s">
        <v>1667</v>
      </c>
      <c r="G324" s="2100"/>
      <c r="H324" s="2100"/>
      <c r="I324" s="2101"/>
      <c r="J324" s="1988" t="s">
        <v>1668</v>
      </c>
      <c r="K324" s="1988"/>
      <c r="L324" s="1988"/>
      <c r="M324" s="2107"/>
      <c r="N324" s="81"/>
      <c r="O324" s="81"/>
      <c r="P324" s="81"/>
      <c r="Q324" s="81"/>
      <c r="R324" s="81"/>
      <c r="S324" s="81"/>
      <c r="T324" s="81"/>
      <c r="U324" s="81"/>
    </row>
    <row r="325" spans="3:21" ht="13.5"/>
    <row r="326" spans="3:21" ht="15.6">
      <c r="C326" s="1992" t="s">
        <v>1669</v>
      </c>
      <c r="D326" s="1599"/>
      <c r="E326" s="1599"/>
      <c r="F326" s="1599"/>
      <c r="G326" s="1599"/>
      <c r="H326" s="1599"/>
      <c r="I326" s="1599"/>
      <c r="J326" s="1599"/>
      <c r="K326" s="1599"/>
      <c r="L326" s="1599"/>
      <c r="M326" s="1599"/>
    </row>
    <row r="327" spans="3:21" ht="15">
      <c r="C327" s="2114" t="s">
        <v>1670</v>
      </c>
      <c r="D327" s="1419"/>
      <c r="E327" s="1419"/>
      <c r="F327" s="1419"/>
      <c r="G327" s="1419"/>
      <c r="H327" s="1419"/>
      <c r="I327" s="1419"/>
      <c r="J327" s="1419"/>
    </row>
    <row r="328" spans="3:21" ht="15">
      <c r="C328" s="2172"/>
      <c r="D328" s="2172"/>
      <c r="E328" s="2172"/>
      <c r="F328" s="2172"/>
      <c r="G328" s="412">
        <v>2022</v>
      </c>
      <c r="H328" s="412">
        <v>2023</v>
      </c>
      <c r="I328" s="188">
        <v>2024</v>
      </c>
      <c r="J328" s="188">
        <v>2025</v>
      </c>
    </row>
    <row r="329" spans="3:21" ht="15.75" customHeight="1">
      <c r="C329" s="2110" t="s">
        <v>1671</v>
      </c>
      <c r="D329" s="2110"/>
      <c r="E329" s="2110"/>
      <c r="F329" s="2111"/>
      <c r="G329" s="984">
        <v>187135220</v>
      </c>
      <c r="H329" s="985">
        <v>237442456</v>
      </c>
      <c r="I329" s="984">
        <v>309538826.37</v>
      </c>
      <c r="J329" s="986">
        <v>103538365.90000001</v>
      </c>
      <c r="K329" s="295"/>
      <c r="L329" s="295"/>
      <c r="M329" s="295"/>
      <c r="N329" s="295"/>
      <c r="O329" s="295"/>
      <c r="P329" s="295"/>
      <c r="Q329" s="295"/>
      <c r="R329" s="295"/>
      <c r="S329" s="295"/>
      <c r="T329" s="295"/>
      <c r="U329" s="295"/>
    </row>
    <row r="330" spans="3:21" ht="15">
      <c r="C330" s="1731" t="s">
        <v>1672</v>
      </c>
      <c r="D330" s="1731"/>
      <c r="E330" s="1731"/>
      <c r="F330" s="1732"/>
      <c r="G330" s="987">
        <v>92515894</v>
      </c>
      <c r="H330" s="988">
        <v>74506133</v>
      </c>
      <c r="I330" s="989">
        <v>68431971.230000004</v>
      </c>
      <c r="J330" s="990">
        <v>119678431.5</v>
      </c>
      <c r="K330" s="295"/>
      <c r="L330" s="295"/>
      <c r="M330" s="295"/>
      <c r="N330" s="295"/>
      <c r="O330" s="295"/>
      <c r="P330" s="295"/>
      <c r="Q330" s="295"/>
      <c r="R330" s="295"/>
      <c r="S330" s="295"/>
      <c r="T330" s="295"/>
      <c r="U330" s="295"/>
    </row>
    <row r="331" spans="3:21" ht="15">
      <c r="C331" s="1731" t="s">
        <v>1673</v>
      </c>
      <c r="D331" s="1731"/>
      <c r="E331" s="1731"/>
      <c r="F331" s="1732"/>
      <c r="G331" s="991">
        <v>279651114</v>
      </c>
      <c r="H331" s="985">
        <v>311948589</v>
      </c>
      <c r="I331" s="992">
        <v>377970797.60000002</v>
      </c>
      <c r="J331" s="986">
        <v>223216797.40000001</v>
      </c>
      <c r="K331" s="295"/>
      <c r="L331" s="295"/>
      <c r="M331" s="295"/>
      <c r="N331" s="295"/>
      <c r="O331" s="295"/>
      <c r="P331" s="295"/>
      <c r="Q331" s="295"/>
      <c r="R331" s="295"/>
      <c r="S331" s="295"/>
      <c r="T331" s="295"/>
      <c r="U331" s="295"/>
    </row>
    <row r="332" spans="3:21" ht="15">
      <c r="C332" s="1731" t="s">
        <v>1674</v>
      </c>
      <c r="D332" s="1731"/>
      <c r="E332" s="1731"/>
      <c r="F332" s="1732"/>
      <c r="G332" s="993">
        <v>36241199</v>
      </c>
      <c r="H332" s="994">
        <v>67247000</v>
      </c>
      <c r="I332" s="995">
        <v>82787249.620000005</v>
      </c>
      <c r="J332" s="996">
        <v>107182055</v>
      </c>
      <c r="K332" s="295"/>
      <c r="L332" s="295"/>
      <c r="M332" s="295"/>
      <c r="N332" s="295"/>
      <c r="O332" s="295"/>
      <c r="P332" s="295"/>
      <c r="Q332" s="295"/>
      <c r="R332" s="295"/>
      <c r="S332" s="295"/>
      <c r="T332" s="295"/>
      <c r="U332" s="295"/>
    </row>
    <row r="333" spans="3:21" ht="33" customHeight="1">
      <c r="C333" s="1913" t="s">
        <v>1675</v>
      </c>
      <c r="D333" s="1913"/>
      <c r="E333" s="1913"/>
      <c r="F333" s="1913"/>
      <c r="G333" s="1913"/>
      <c r="H333" s="1913"/>
      <c r="I333" s="1913"/>
      <c r="J333" s="1913"/>
      <c r="K333" s="1913"/>
      <c r="L333" s="1913"/>
      <c r="M333" s="1913"/>
    </row>
    <row r="334" spans="3:21" ht="13.5"/>
    <row r="335" spans="3:21" ht="13.5"/>
    <row r="336" spans="3:21" ht="15.6">
      <c r="C336" s="1992" t="s">
        <v>1676</v>
      </c>
      <c r="D336" s="1599"/>
      <c r="E336" s="1599"/>
      <c r="F336" s="1599"/>
      <c r="G336" s="1599"/>
      <c r="H336" s="1599"/>
      <c r="I336" s="1599"/>
      <c r="J336" s="1599"/>
      <c r="K336" s="1599"/>
      <c r="L336" s="1599"/>
      <c r="M336" s="1599"/>
    </row>
    <row r="337" spans="3:13" ht="13.5">
      <c r="C337" s="1250" t="s">
        <v>1677</v>
      </c>
      <c r="D337" s="1250"/>
      <c r="E337" s="1250"/>
      <c r="F337" s="1250"/>
      <c r="G337" s="1250"/>
      <c r="H337" s="1250"/>
      <c r="I337" s="1250"/>
      <c r="J337" s="1250"/>
      <c r="K337" s="1250"/>
      <c r="L337" s="1250"/>
      <c r="M337" s="1250"/>
    </row>
    <row r="338" spans="3:13" ht="13.5">
      <c r="C338" s="1250"/>
      <c r="D338" s="1250"/>
      <c r="E338" s="1250"/>
      <c r="F338" s="1250"/>
      <c r="G338" s="1250"/>
      <c r="H338" s="1250"/>
      <c r="I338" s="1250"/>
      <c r="J338" s="1250"/>
      <c r="K338" s="1250"/>
      <c r="L338" s="1250"/>
      <c r="M338" s="1250"/>
    </row>
    <row r="339" spans="3:13" ht="13.5">
      <c r="C339" s="1250"/>
      <c r="D339" s="1250"/>
      <c r="E339" s="1250"/>
      <c r="F339" s="1250"/>
      <c r="G339" s="1250"/>
      <c r="H339" s="1250"/>
      <c r="I339" s="1250"/>
      <c r="J339" s="1250"/>
      <c r="K339" s="1250"/>
      <c r="L339" s="1250"/>
      <c r="M339" s="1250"/>
    </row>
    <row r="340" spans="3:13" ht="15.75" customHeight="1">
      <c r="C340" s="1250"/>
      <c r="D340" s="1250"/>
      <c r="E340" s="1250"/>
      <c r="F340" s="1250"/>
      <c r="G340" s="1250"/>
      <c r="H340" s="1250"/>
      <c r="I340" s="1250"/>
      <c r="J340" s="1250"/>
      <c r="K340" s="1250"/>
      <c r="L340" s="1250"/>
      <c r="M340" s="1250"/>
    </row>
    <row r="341" spans="3:13" ht="13.5">
      <c r="C341" s="1250"/>
      <c r="D341" s="1250"/>
      <c r="E341" s="1250"/>
      <c r="F341" s="1250"/>
      <c r="G341" s="1250"/>
      <c r="H341" s="1250"/>
      <c r="I341" s="1250"/>
      <c r="J341" s="1250"/>
      <c r="K341" s="1250"/>
      <c r="L341" s="1250"/>
      <c r="M341" s="1250"/>
    </row>
    <row r="342" spans="3:13" ht="13.5"/>
    <row r="343" spans="3:13" ht="13.5"/>
    <row r="344" spans="3:13" ht="15.6">
      <c r="C344" s="2105" t="s">
        <v>1678</v>
      </c>
      <c r="D344" s="2106"/>
      <c r="E344" s="2106"/>
      <c r="F344" s="2106"/>
      <c r="G344" s="2106"/>
      <c r="H344" s="2106"/>
      <c r="I344" s="2106"/>
      <c r="J344" s="2106"/>
      <c r="K344" s="2106"/>
      <c r="L344" s="2106"/>
      <c r="M344" s="2106"/>
    </row>
    <row r="345" spans="3:13" ht="15">
      <c r="C345" s="2108" t="s">
        <v>488</v>
      </c>
      <c r="D345" s="2108"/>
      <c r="E345" s="2108"/>
      <c r="F345" s="2109"/>
      <c r="G345" s="2112" t="s">
        <v>489</v>
      </c>
      <c r="H345" s="2113"/>
      <c r="I345" s="2113"/>
      <c r="J345" s="2113"/>
      <c r="K345" s="2113"/>
      <c r="L345" s="2113"/>
      <c r="M345" s="2113"/>
    </row>
    <row r="346" spans="3:13" ht="13.5">
      <c r="C346" s="1921" t="s">
        <v>1679</v>
      </c>
      <c r="D346" s="1921"/>
      <c r="E346" s="1921"/>
      <c r="F346" s="2223"/>
      <c r="G346" s="2225" t="s">
        <v>1680</v>
      </c>
      <c r="H346" s="2226"/>
      <c r="I346" s="2226"/>
      <c r="J346" s="2226"/>
      <c r="K346" s="2226"/>
      <c r="L346" s="2226"/>
      <c r="M346" s="2226"/>
    </row>
    <row r="347" spans="3:13" ht="13.5">
      <c r="C347" s="1404"/>
      <c r="D347" s="1404"/>
      <c r="E347" s="1404"/>
      <c r="F347" s="2224"/>
      <c r="G347" s="1709"/>
      <c r="H347" s="1706"/>
      <c r="I347" s="1706"/>
      <c r="J347" s="1706"/>
      <c r="K347" s="1706"/>
      <c r="L347" s="1706"/>
      <c r="M347" s="1706"/>
    </row>
    <row r="348" spans="3:13" ht="13.5">
      <c r="C348" s="1404"/>
      <c r="D348" s="1404"/>
      <c r="E348" s="1404"/>
      <c r="F348" s="2224"/>
      <c r="G348" s="1709"/>
      <c r="H348" s="1706"/>
      <c r="I348" s="1706"/>
      <c r="J348" s="1706"/>
      <c r="K348" s="1706"/>
      <c r="L348" s="1706"/>
      <c r="M348" s="1706"/>
    </row>
    <row r="349" spans="3:13" ht="13.5">
      <c r="C349" s="1404"/>
      <c r="D349" s="1404"/>
      <c r="E349" s="1404"/>
      <c r="F349" s="2224"/>
      <c r="G349" s="1709"/>
      <c r="H349" s="1706"/>
      <c r="I349" s="1706"/>
      <c r="J349" s="1706"/>
      <c r="K349" s="1706"/>
      <c r="L349" s="1706"/>
      <c r="M349" s="1706"/>
    </row>
    <row r="350" spans="3:13" ht="13.5">
      <c r="C350" s="1404"/>
      <c r="D350" s="1404"/>
      <c r="E350" s="1404"/>
      <c r="F350" s="2224"/>
      <c r="G350" s="1709"/>
      <c r="H350" s="1706"/>
      <c r="I350" s="1706"/>
      <c r="J350" s="1706"/>
      <c r="K350" s="1706"/>
      <c r="L350" s="1706"/>
      <c r="M350" s="1706"/>
    </row>
    <row r="351" spans="3:13" ht="13.5">
      <c r="C351" s="1404"/>
      <c r="D351" s="1404"/>
      <c r="E351" s="1404"/>
      <c r="F351" s="2224"/>
      <c r="G351" s="1709"/>
      <c r="H351" s="1706"/>
      <c r="I351" s="1706"/>
      <c r="J351" s="1706"/>
      <c r="K351" s="1706"/>
      <c r="L351" s="1706"/>
      <c r="M351" s="1706"/>
    </row>
    <row r="352" spans="3:13" ht="13.5">
      <c r="C352" s="1404"/>
      <c r="D352" s="1404"/>
      <c r="E352" s="1404"/>
      <c r="F352" s="2224"/>
      <c r="G352" s="1709"/>
      <c r="H352" s="1706"/>
      <c r="I352" s="1706"/>
      <c r="J352" s="1706"/>
      <c r="K352" s="1706"/>
      <c r="L352" s="1706"/>
      <c r="M352" s="1706"/>
    </row>
    <row r="353" spans="3:13" ht="13.5">
      <c r="C353" s="1404"/>
      <c r="D353" s="1404"/>
      <c r="E353" s="1404"/>
      <c r="F353" s="2224"/>
      <c r="G353" s="1709"/>
      <c r="H353" s="1706"/>
      <c r="I353" s="1706"/>
      <c r="J353" s="1706"/>
      <c r="K353" s="1706"/>
      <c r="L353" s="1706"/>
      <c r="M353" s="1706"/>
    </row>
    <row r="354" spans="3:13" ht="13.5">
      <c r="C354" s="1404"/>
      <c r="D354" s="1404"/>
      <c r="E354" s="1404"/>
      <c r="F354" s="2224"/>
      <c r="G354" s="1709"/>
      <c r="H354" s="1706"/>
      <c r="I354" s="1706"/>
      <c r="J354" s="1706"/>
      <c r="K354" s="1706"/>
      <c r="L354" s="1706"/>
      <c r="M354" s="1706"/>
    </row>
    <row r="355" spans="3:13" ht="13.5">
      <c r="C355" s="1404"/>
      <c r="D355" s="1404"/>
      <c r="E355" s="1404"/>
      <c r="F355" s="2224"/>
      <c r="G355" s="1709"/>
      <c r="H355" s="1706"/>
      <c r="I355" s="1706"/>
      <c r="J355" s="1706"/>
      <c r="K355" s="1706"/>
      <c r="L355" s="1706"/>
      <c r="M355" s="1706"/>
    </row>
    <row r="356" spans="3:13" ht="13.5">
      <c r="C356" s="1404"/>
      <c r="D356" s="1404"/>
      <c r="E356" s="1404"/>
      <c r="F356" s="2224"/>
      <c r="G356" s="1709"/>
      <c r="H356" s="1706"/>
      <c r="I356" s="1706"/>
      <c r="J356" s="1706"/>
      <c r="K356" s="1706"/>
      <c r="L356" s="1706"/>
      <c r="M356" s="1706"/>
    </row>
    <row r="357" spans="3:13" ht="13.5">
      <c r="C357" s="1404"/>
      <c r="D357" s="1404"/>
      <c r="E357" s="1404"/>
      <c r="F357" s="2224"/>
      <c r="G357" s="1709"/>
      <c r="H357" s="1706"/>
      <c r="I357" s="1706"/>
      <c r="J357" s="1706"/>
      <c r="K357" s="1706"/>
      <c r="L357" s="1706"/>
      <c r="M357" s="1706"/>
    </row>
    <row r="358" spans="3:13" ht="13.5">
      <c r="C358" s="1404"/>
      <c r="D358" s="1404"/>
      <c r="E358" s="1404"/>
      <c r="F358" s="2224"/>
      <c r="G358" s="1709"/>
      <c r="H358" s="1706"/>
      <c r="I358" s="1706"/>
      <c r="J358" s="1706"/>
      <c r="K358" s="1706"/>
      <c r="L358" s="1706"/>
      <c r="M358" s="1706"/>
    </row>
    <row r="359" spans="3:13" ht="13.5">
      <c r="C359" s="1404"/>
      <c r="D359" s="1404"/>
      <c r="E359" s="1404"/>
      <c r="F359" s="2224"/>
      <c r="G359" s="1709"/>
      <c r="H359" s="1706"/>
      <c r="I359" s="1706"/>
      <c r="J359" s="1706"/>
      <c r="K359" s="1706"/>
      <c r="L359" s="1706"/>
      <c r="M359" s="1706"/>
    </row>
    <row r="360" spans="3:13" ht="13.5">
      <c r="C360" s="1404"/>
      <c r="D360" s="1404"/>
      <c r="E360" s="1404"/>
      <c r="F360" s="2224"/>
      <c r="G360" s="1709"/>
      <c r="H360" s="1706"/>
      <c r="I360" s="1706"/>
      <c r="J360" s="1706"/>
      <c r="K360" s="1706"/>
      <c r="L360" s="1706"/>
      <c r="M360" s="1706"/>
    </row>
    <row r="361" spans="3:13" ht="13.5">
      <c r="C361" s="1404"/>
      <c r="D361" s="1404"/>
      <c r="E361" s="1404"/>
      <c r="F361" s="2224"/>
      <c r="G361" s="1709"/>
      <c r="H361" s="1706"/>
      <c r="I361" s="1706"/>
      <c r="J361" s="1706"/>
      <c r="K361" s="1706"/>
      <c r="L361" s="1706"/>
      <c r="M361" s="1706"/>
    </row>
    <row r="362" spans="3:13" ht="13.5">
      <c r="C362" s="1404"/>
      <c r="D362" s="1404"/>
      <c r="E362" s="1404"/>
      <c r="F362" s="2224"/>
      <c r="G362" s="1709"/>
      <c r="H362" s="1706"/>
      <c r="I362" s="1706"/>
      <c r="J362" s="1706"/>
      <c r="K362" s="1706"/>
      <c r="L362" s="1706"/>
      <c r="M362" s="1706"/>
    </row>
    <row r="363" spans="3:13" ht="13.5">
      <c r="C363" s="1404"/>
      <c r="D363" s="1404"/>
      <c r="E363" s="1404"/>
      <c r="F363" s="2224"/>
      <c r="G363" s="1709"/>
      <c r="H363" s="1706"/>
      <c r="I363" s="1706"/>
      <c r="J363" s="1706"/>
      <c r="K363" s="1706"/>
      <c r="L363" s="1706"/>
      <c r="M363" s="1706"/>
    </row>
    <row r="364" spans="3:13" ht="13.5">
      <c r="C364" s="1404"/>
      <c r="D364" s="1404"/>
      <c r="E364" s="1404"/>
      <c r="F364" s="2224"/>
      <c r="G364" s="1709"/>
      <c r="H364" s="1706"/>
      <c r="I364" s="1706"/>
      <c r="J364" s="1706"/>
      <c r="K364" s="1706"/>
      <c r="L364" s="1706"/>
      <c r="M364" s="1706"/>
    </row>
    <row r="365" spans="3:13" ht="13.5">
      <c r="C365" s="1404"/>
      <c r="D365" s="1404"/>
      <c r="E365" s="1404"/>
      <c r="F365" s="2224"/>
      <c r="G365" s="1709"/>
      <c r="H365" s="1706"/>
      <c r="I365" s="1706"/>
      <c r="J365" s="1706"/>
      <c r="K365" s="1706"/>
      <c r="L365" s="1706"/>
      <c r="M365" s="1706"/>
    </row>
    <row r="366" spans="3:13" ht="13.5">
      <c r="C366" s="1404"/>
      <c r="D366" s="1404"/>
      <c r="E366" s="1404"/>
      <c r="F366" s="2224"/>
      <c r="G366" s="1709"/>
      <c r="H366" s="1706"/>
      <c r="I366" s="1706"/>
      <c r="J366" s="1706"/>
      <c r="K366" s="1706"/>
      <c r="L366" s="1706"/>
      <c r="M366" s="1706"/>
    </row>
    <row r="367" spans="3:13" ht="13.5">
      <c r="C367" s="1404"/>
      <c r="D367" s="1404"/>
      <c r="E367" s="1404"/>
      <c r="F367" s="2224"/>
      <c r="G367" s="1709"/>
      <c r="H367" s="1706"/>
      <c r="I367" s="1706"/>
      <c r="J367" s="1706"/>
      <c r="K367" s="1706"/>
      <c r="L367" s="1706"/>
      <c r="M367" s="1706"/>
    </row>
    <row r="368" spans="3:13" ht="13.5">
      <c r="C368" s="1404"/>
      <c r="D368" s="1404"/>
      <c r="E368" s="1404"/>
      <c r="F368" s="2224"/>
      <c r="G368" s="1709"/>
      <c r="H368" s="1706"/>
      <c r="I368" s="1706"/>
      <c r="J368" s="1706"/>
      <c r="K368" s="1706"/>
      <c r="L368" s="1706"/>
      <c r="M368" s="1706"/>
    </row>
    <row r="369" spans="3:13" ht="13.5">
      <c r="C369" s="1404"/>
      <c r="D369" s="1404"/>
      <c r="E369" s="1404"/>
      <c r="F369" s="2224"/>
      <c r="G369" s="1709"/>
      <c r="H369" s="1706"/>
      <c r="I369" s="1706"/>
      <c r="J369" s="1706"/>
      <c r="K369" s="1706"/>
      <c r="L369" s="1706"/>
      <c r="M369" s="1706"/>
    </row>
    <row r="370" spans="3:13" ht="13.5">
      <c r="C370" s="1404"/>
      <c r="D370" s="1404"/>
      <c r="E370" s="1404"/>
      <c r="F370" s="2224"/>
      <c r="G370" s="1709"/>
      <c r="H370" s="1706"/>
      <c r="I370" s="1706"/>
      <c r="J370" s="1706"/>
      <c r="K370" s="1706"/>
      <c r="L370" s="1706"/>
      <c r="M370" s="1706"/>
    </row>
    <row r="371" spans="3:13" ht="13.5">
      <c r="C371" s="1404"/>
      <c r="D371" s="1404"/>
      <c r="E371" s="1404"/>
      <c r="F371" s="2224"/>
      <c r="G371" s="1709"/>
      <c r="H371" s="1706"/>
      <c r="I371" s="1706"/>
      <c r="J371" s="1706"/>
      <c r="K371" s="1706"/>
      <c r="L371" s="1706"/>
      <c r="M371" s="1706"/>
    </row>
    <row r="372" spans="3:13" ht="13.5">
      <c r="C372" s="1404"/>
      <c r="D372" s="1404"/>
      <c r="E372" s="1404"/>
      <c r="F372" s="2224"/>
      <c r="G372" s="1709"/>
      <c r="H372" s="1706"/>
      <c r="I372" s="1706"/>
      <c r="J372" s="1706"/>
      <c r="K372" s="1706"/>
      <c r="L372" s="1706"/>
      <c r="M372" s="1706"/>
    </row>
    <row r="373" spans="3:13" ht="13.5">
      <c r="C373" s="1404"/>
      <c r="D373" s="1404"/>
      <c r="E373" s="1404"/>
      <c r="F373" s="2224"/>
      <c r="G373" s="1709"/>
      <c r="H373" s="1706"/>
      <c r="I373" s="1706"/>
      <c r="J373" s="1706"/>
      <c r="K373" s="1706"/>
      <c r="L373" s="1706"/>
      <c r="M373" s="1706"/>
    </row>
    <row r="374" spans="3:13" ht="13.5">
      <c r="C374" s="1404"/>
      <c r="D374" s="1404"/>
      <c r="E374" s="1404"/>
      <c r="F374" s="2224"/>
      <c r="G374" s="1709"/>
      <c r="H374" s="1706"/>
      <c r="I374" s="1706"/>
      <c r="J374" s="1706"/>
      <c r="K374" s="1706"/>
      <c r="L374" s="1706"/>
      <c r="M374" s="1706"/>
    </row>
    <row r="375" spans="3:13" ht="13.5">
      <c r="C375" s="1404"/>
      <c r="D375" s="1404"/>
      <c r="E375" s="1404"/>
      <c r="F375" s="2224"/>
      <c r="G375" s="1709"/>
      <c r="H375" s="1706"/>
      <c r="I375" s="1706"/>
      <c r="J375" s="1706"/>
      <c r="K375" s="1706"/>
      <c r="L375" s="1706"/>
      <c r="M375" s="1706"/>
    </row>
    <row r="376" spans="3:13" ht="13.5">
      <c r="C376" s="1404"/>
      <c r="D376" s="1404"/>
      <c r="E376" s="1404"/>
      <c r="F376" s="2224"/>
      <c r="G376" s="1709"/>
      <c r="H376" s="1706"/>
      <c r="I376" s="1706"/>
      <c r="J376" s="1706"/>
      <c r="K376" s="1706"/>
      <c r="L376" s="1706"/>
      <c r="M376" s="1706"/>
    </row>
    <row r="377" spans="3:13" ht="13.5">
      <c r="C377" s="1569"/>
      <c r="D377" s="1569"/>
      <c r="E377" s="1569"/>
      <c r="F377" s="1570"/>
      <c r="G377" s="1997"/>
      <c r="H377" s="1998"/>
      <c r="I377" s="1998"/>
      <c r="J377" s="1998"/>
      <c r="K377" s="1998"/>
      <c r="L377" s="1998"/>
      <c r="M377" s="1998"/>
    </row>
    <row r="378" spans="3:13" ht="72" customHeight="1">
      <c r="C378" s="2005" t="s">
        <v>1681</v>
      </c>
      <c r="D378" s="2005"/>
      <c r="E378" s="2005"/>
      <c r="F378" s="2006"/>
      <c r="G378" s="2167" t="s">
        <v>1682</v>
      </c>
      <c r="H378" s="2100"/>
      <c r="I378" s="2100"/>
      <c r="J378" s="2100"/>
      <c r="K378" s="2100"/>
      <c r="L378" s="2100"/>
      <c r="M378" s="2100"/>
    </row>
    <row r="379" spans="3:13" ht="39.950000000000003" customHeight="1">
      <c r="C379" s="2005" t="s">
        <v>1683</v>
      </c>
      <c r="D379" s="2005"/>
      <c r="E379" s="2005"/>
      <c r="F379" s="2006"/>
      <c r="G379" s="2167" t="s">
        <v>1684</v>
      </c>
      <c r="H379" s="2100"/>
      <c r="I379" s="2100"/>
      <c r="J379" s="2100"/>
      <c r="K379" s="2100"/>
      <c r="L379" s="2100"/>
      <c r="M379" s="2100"/>
    </row>
    <row r="380" spans="3:13" ht="51" customHeight="1">
      <c r="C380" s="2005" t="s">
        <v>1685</v>
      </c>
      <c r="D380" s="2005"/>
      <c r="E380" s="2005"/>
      <c r="F380" s="2006"/>
      <c r="G380" s="2167" t="s">
        <v>1686</v>
      </c>
      <c r="H380" s="2100"/>
      <c r="I380" s="2100"/>
      <c r="J380" s="2100"/>
      <c r="K380" s="2100"/>
      <c r="L380" s="2100"/>
      <c r="M380" s="2100"/>
    </row>
    <row r="381" spans="3:13" ht="39" customHeight="1">
      <c r="C381" s="2005" t="s">
        <v>1687</v>
      </c>
      <c r="D381" s="2005"/>
      <c r="E381" s="2005"/>
      <c r="F381" s="2006"/>
      <c r="G381" s="2167" t="s">
        <v>1688</v>
      </c>
      <c r="H381" s="2100"/>
      <c r="I381" s="2100"/>
      <c r="J381" s="2100"/>
      <c r="K381" s="2100"/>
      <c r="L381" s="2100"/>
      <c r="M381" s="2100"/>
    </row>
    <row r="382" spans="3:13" ht="41.1" customHeight="1">
      <c r="C382" s="2005" t="s">
        <v>1689</v>
      </c>
      <c r="D382" s="2005"/>
      <c r="E382" s="2005"/>
      <c r="F382" s="2006"/>
      <c r="G382" s="2167" t="s">
        <v>1690</v>
      </c>
      <c r="H382" s="2100"/>
      <c r="I382" s="2100"/>
      <c r="J382" s="2100"/>
      <c r="K382" s="2100"/>
      <c r="L382" s="2100"/>
      <c r="M382" s="2100"/>
    </row>
    <row r="383" spans="3:13" ht="54" customHeight="1">
      <c r="C383" s="2005" t="s">
        <v>1691</v>
      </c>
      <c r="D383" s="2005"/>
      <c r="E383" s="2005"/>
      <c r="F383" s="2006"/>
      <c r="G383" s="2167" t="s">
        <v>1692</v>
      </c>
      <c r="H383" s="2100"/>
      <c r="I383" s="2100"/>
      <c r="J383" s="2100"/>
      <c r="K383" s="2100"/>
      <c r="L383" s="2100"/>
      <c r="M383" s="2100"/>
    </row>
    <row r="384" spans="3:13" ht="13.5"/>
    <row r="385" spans="1:14" ht="13.5"/>
    <row r="386" spans="1:14" ht="15.75" customHeight="1">
      <c r="C386" s="1992" t="s">
        <v>1693</v>
      </c>
      <c r="D386" s="1599"/>
      <c r="E386" s="1599"/>
      <c r="F386" s="1599"/>
      <c r="G386" s="1599"/>
      <c r="H386" s="1599"/>
      <c r="I386" s="1599"/>
      <c r="J386" s="1599"/>
      <c r="K386" s="1599"/>
      <c r="L386" s="1599"/>
      <c r="M386" s="1599"/>
    </row>
    <row r="387" spans="1:14" ht="15" customHeight="1">
      <c r="A387" s="911"/>
      <c r="C387" s="1602" t="s">
        <v>1694</v>
      </c>
      <c r="D387" s="1419"/>
      <c r="E387" s="1419"/>
      <c r="F387" s="1419"/>
      <c r="G387" s="1419"/>
      <c r="H387" s="1419"/>
      <c r="I387" s="1419"/>
      <c r="J387" s="1419"/>
    </row>
    <row r="388" spans="1:14" ht="15" customHeight="1">
      <c r="C388" s="2176" t="s">
        <v>296</v>
      </c>
      <c r="D388" s="2176"/>
      <c r="E388" s="2176"/>
      <c r="F388" s="2176"/>
      <c r="G388" s="422">
        <v>2022</v>
      </c>
      <c r="H388" s="422">
        <v>2023</v>
      </c>
      <c r="I388" s="422">
        <v>2024</v>
      </c>
      <c r="J388" s="422">
        <v>2025</v>
      </c>
    </row>
    <row r="389" spans="1:14" ht="15">
      <c r="C389" s="2110" t="s">
        <v>1695</v>
      </c>
      <c r="D389" s="2110"/>
      <c r="E389" s="2110"/>
      <c r="F389" s="2111"/>
      <c r="G389" s="413">
        <v>8607160000</v>
      </c>
      <c r="H389" s="416">
        <v>6852720000</v>
      </c>
      <c r="I389" s="413">
        <v>7622670000</v>
      </c>
      <c r="J389" s="419">
        <v>8436509183.3299999</v>
      </c>
    </row>
    <row r="390" spans="1:14" ht="15">
      <c r="C390" s="1731" t="s">
        <v>1696</v>
      </c>
      <c r="D390" s="1731"/>
      <c r="E390" s="1731"/>
      <c r="F390" s="1732"/>
      <c r="G390" s="414">
        <v>8625000000</v>
      </c>
      <c r="H390" s="417">
        <v>7348070000</v>
      </c>
      <c r="I390" s="414">
        <v>8173000000</v>
      </c>
      <c r="J390" s="420">
        <v>8788797000</v>
      </c>
    </row>
    <row r="391" spans="1:14" ht="15">
      <c r="C391" s="1731" t="s">
        <v>1697</v>
      </c>
      <c r="D391" s="1731"/>
      <c r="E391" s="1731"/>
      <c r="F391" s="1732"/>
      <c r="G391" s="415">
        <f>G389/G390</f>
        <v>0.99793159420289856</v>
      </c>
      <c r="H391" s="418">
        <f>H389/H390</f>
        <v>0.93258774072647643</v>
      </c>
      <c r="I391" s="415">
        <f>I389/I390</f>
        <v>0.93266487213997307</v>
      </c>
      <c r="J391" s="421">
        <f>J389/J390</f>
        <v>0.95991626423161214</v>
      </c>
    </row>
    <row r="392" spans="1:14" ht="13.5">
      <c r="L392" s="1003"/>
    </row>
    <row r="393" spans="1:14" ht="13.5">
      <c r="K393" s="1004"/>
      <c r="L393" s="1004"/>
      <c r="M393" s="1004"/>
      <c r="N393" s="1004"/>
    </row>
    <row r="394" spans="1:14" ht="15.6">
      <c r="C394" s="1992" t="s">
        <v>1698</v>
      </c>
      <c r="D394" s="1599"/>
      <c r="E394" s="1599"/>
      <c r="F394" s="1599"/>
      <c r="G394" s="1599"/>
      <c r="H394" s="1599"/>
      <c r="I394" s="1599"/>
      <c r="J394" s="1599"/>
      <c r="K394" s="1599"/>
      <c r="L394" s="1599"/>
      <c r="M394" s="1599"/>
    </row>
    <row r="395" spans="1:14" ht="13.5">
      <c r="C395" s="1388" t="s">
        <v>1699</v>
      </c>
      <c r="D395" s="1388"/>
      <c r="E395" s="1388"/>
      <c r="F395" s="1388"/>
      <c r="G395" s="1388"/>
      <c r="H395" s="1388"/>
      <c r="I395" s="1388"/>
      <c r="J395" s="1388"/>
      <c r="K395" s="1388"/>
      <c r="L395" s="1388"/>
      <c r="M395" s="1388"/>
    </row>
    <row r="396" spans="1:14" ht="13.5">
      <c r="A396" s="235"/>
      <c r="C396" s="1388"/>
      <c r="D396" s="1388"/>
      <c r="E396" s="1388"/>
      <c r="F396" s="1388"/>
      <c r="G396" s="1388"/>
      <c r="H396" s="1388"/>
      <c r="I396" s="1388"/>
      <c r="J396" s="1388"/>
      <c r="K396" s="1388"/>
      <c r="L396" s="1388"/>
      <c r="M396" s="1388"/>
    </row>
    <row r="397" spans="1:14" ht="13.5">
      <c r="C397" s="1388"/>
      <c r="D397" s="1388"/>
      <c r="E397" s="1388"/>
      <c r="F397" s="1388"/>
      <c r="G397" s="1388"/>
      <c r="H397" s="1388"/>
      <c r="I397" s="1388"/>
      <c r="J397" s="1388"/>
      <c r="K397" s="1388"/>
      <c r="L397" s="1388"/>
      <c r="M397" s="1388"/>
    </row>
    <row r="398" spans="1:14" ht="13.5">
      <c r="C398" s="1388"/>
      <c r="D398" s="1388"/>
      <c r="E398" s="1388"/>
      <c r="F398" s="1388"/>
      <c r="G398" s="1388"/>
      <c r="H398" s="1388"/>
      <c r="I398" s="1388"/>
      <c r="J398" s="1388"/>
      <c r="K398" s="1388"/>
      <c r="L398" s="1388"/>
      <c r="M398" s="1388"/>
    </row>
    <row r="399" spans="1:14" ht="13.5">
      <c r="C399" s="1388"/>
      <c r="D399" s="1388"/>
      <c r="E399" s="1388"/>
      <c r="F399" s="1388"/>
      <c r="G399" s="1388"/>
      <c r="H399" s="1388"/>
      <c r="I399" s="1388"/>
      <c r="J399" s="1388"/>
      <c r="K399" s="1388"/>
      <c r="L399" s="1388"/>
      <c r="M399" s="1388"/>
    </row>
    <row r="400" spans="1:14" ht="13.5">
      <c r="C400" s="1388"/>
      <c r="D400" s="1388"/>
      <c r="E400" s="1388"/>
      <c r="F400" s="1388"/>
      <c r="G400" s="1388"/>
      <c r="H400" s="1388"/>
      <c r="I400" s="1388"/>
      <c r="J400" s="1388"/>
      <c r="K400" s="1388"/>
      <c r="L400" s="1388"/>
      <c r="M400" s="1388"/>
    </row>
    <row r="401" spans="3:13" ht="13.5">
      <c r="C401" s="1388"/>
      <c r="D401" s="1388"/>
      <c r="E401" s="1388"/>
      <c r="F401" s="1388"/>
      <c r="G401" s="1388"/>
      <c r="H401" s="1388"/>
      <c r="I401" s="1388"/>
      <c r="J401" s="1388"/>
      <c r="K401" s="1388"/>
      <c r="L401" s="1388"/>
      <c r="M401" s="1388"/>
    </row>
    <row r="402" spans="3:13" ht="13.5">
      <c r="C402" s="1388"/>
      <c r="D402" s="1388"/>
      <c r="E402" s="1388"/>
      <c r="F402" s="1388"/>
      <c r="G402" s="1388"/>
      <c r="H402" s="1388"/>
      <c r="I402" s="1388"/>
      <c r="J402" s="1388"/>
      <c r="K402" s="1388"/>
      <c r="L402" s="1388"/>
      <c r="M402" s="1388"/>
    </row>
    <row r="403" spans="3:13" ht="13.5">
      <c r="C403" s="1388"/>
      <c r="D403" s="1388"/>
      <c r="E403" s="1388"/>
      <c r="F403" s="1388"/>
      <c r="G403" s="1388"/>
      <c r="H403" s="1388"/>
      <c r="I403" s="1388"/>
      <c r="J403" s="1388"/>
      <c r="K403" s="1388"/>
      <c r="L403" s="1388"/>
      <c r="M403" s="1388"/>
    </row>
    <row r="404" spans="3:13" ht="13.5">
      <c r="C404" s="1388"/>
      <c r="D404" s="1388"/>
      <c r="E404" s="1388"/>
      <c r="F404" s="1388"/>
      <c r="G404" s="1388"/>
      <c r="H404" s="1388"/>
      <c r="I404" s="1388"/>
      <c r="J404" s="1388"/>
      <c r="K404" s="1388"/>
      <c r="L404" s="1388"/>
      <c r="M404" s="1388"/>
    </row>
    <row r="405" spans="3:13" ht="13.5">
      <c r="C405" s="1388"/>
      <c r="D405" s="1388"/>
      <c r="E405" s="1388"/>
      <c r="F405" s="1388"/>
      <c r="G405" s="1388"/>
      <c r="H405" s="1388"/>
      <c r="I405" s="1388"/>
      <c r="J405" s="1388"/>
      <c r="K405" s="1388"/>
      <c r="L405" s="1388"/>
      <c r="M405" s="1388"/>
    </row>
    <row r="406" spans="3:13" ht="13.5">
      <c r="C406" s="1388"/>
      <c r="D406" s="1388"/>
      <c r="E406" s="1388"/>
      <c r="F406" s="1388"/>
      <c r="G406" s="1388"/>
      <c r="H406" s="1388"/>
      <c r="I406" s="1388"/>
      <c r="J406" s="1388"/>
      <c r="K406" s="1388"/>
      <c r="L406" s="1388"/>
      <c r="M406" s="1388"/>
    </row>
    <row r="407" spans="3:13" ht="13.5">
      <c r="C407" s="1388"/>
      <c r="D407" s="1388"/>
      <c r="E407" s="1388"/>
      <c r="F407" s="1388"/>
      <c r="G407" s="1388"/>
      <c r="H407" s="1388"/>
      <c r="I407" s="1388"/>
      <c r="J407" s="1388"/>
      <c r="K407" s="1388"/>
      <c r="L407" s="1388"/>
      <c r="M407" s="1388"/>
    </row>
    <row r="408" spans="3:13" ht="13.5">
      <c r="C408" s="1388"/>
      <c r="D408" s="1388"/>
      <c r="E408" s="1388"/>
      <c r="F408" s="1388"/>
      <c r="G408" s="1388"/>
      <c r="H408" s="1388"/>
      <c r="I408" s="1388"/>
      <c r="J408" s="1388"/>
      <c r="K408" s="1388"/>
      <c r="L408" s="1388"/>
      <c r="M408" s="1388"/>
    </row>
    <row r="409" spans="3:13" ht="13.5">
      <c r="C409" s="1388"/>
      <c r="D409" s="1388"/>
      <c r="E409" s="1388"/>
      <c r="F409" s="1388"/>
      <c r="G409" s="1388"/>
      <c r="H409" s="1388"/>
      <c r="I409" s="1388"/>
      <c r="J409" s="1388"/>
      <c r="K409" s="1388"/>
      <c r="L409" s="1388"/>
      <c r="M409" s="1388"/>
    </row>
    <row r="410" spans="3:13" ht="13.5">
      <c r="C410" s="1388"/>
      <c r="D410" s="1388"/>
      <c r="E410" s="1388"/>
      <c r="F410" s="1388"/>
      <c r="G410" s="1388"/>
      <c r="H410" s="1388"/>
      <c r="I410" s="1388"/>
      <c r="J410" s="1388"/>
      <c r="K410" s="1388"/>
      <c r="L410" s="1388"/>
      <c r="M410" s="1388"/>
    </row>
    <row r="411" spans="3:13" ht="13.5">
      <c r="C411" s="1388"/>
      <c r="D411" s="1388"/>
      <c r="E411" s="1388"/>
      <c r="F411" s="1388"/>
      <c r="G411" s="1388"/>
      <c r="H411" s="1388"/>
      <c r="I411" s="1388"/>
      <c r="J411" s="1388"/>
      <c r="K411" s="1388"/>
      <c r="L411" s="1388"/>
      <c r="M411" s="1388"/>
    </row>
    <row r="412" spans="3:13" ht="13.5">
      <c r="C412" s="1388"/>
      <c r="D412" s="1388"/>
      <c r="E412" s="1388"/>
      <c r="F412" s="1388"/>
      <c r="G412" s="1388"/>
      <c r="H412" s="1388"/>
      <c r="I412" s="1388"/>
      <c r="J412" s="1388"/>
      <c r="K412" s="1388"/>
      <c r="L412" s="1388"/>
      <c r="M412" s="1388"/>
    </row>
    <row r="413" spans="3:13" ht="13.5">
      <c r="C413" s="1388"/>
      <c r="D413" s="1388"/>
      <c r="E413" s="1388"/>
      <c r="F413" s="1388"/>
      <c r="G413" s="1388"/>
      <c r="H413" s="1388"/>
      <c r="I413" s="1388"/>
      <c r="J413" s="1388"/>
      <c r="K413" s="1388"/>
      <c r="L413" s="1388"/>
      <c r="M413" s="1388"/>
    </row>
    <row r="414" spans="3:13" ht="15.75" customHeight="1">
      <c r="C414" s="1388"/>
      <c r="D414" s="1388"/>
      <c r="E414" s="1388"/>
      <c r="F414" s="1388"/>
      <c r="G414" s="1388"/>
      <c r="H414" s="1388"/>
      <c r="I414" s="1388"/>
      <c r="J414" s="1388"/>
      <c r="K414" s="1388"/>
      <c r="L414" s="1388"/>
      <c r="M414" s="1388"/>
    </row>
    <row r="415" spans="3:13" ht="13.5">
      <c r="C415" s="1388"/>
      <c r="D415" s="1388"/>
      <c r="E415" s="1388"/>
      <c r="F415" s="1388"/>
      <c r="G415" s="1388"/>
      <c r="H415" s="1388"/>
      <c r="I415" s="1388"/>
      <c r="J415" s="1388"/>
      <c r="K415" s="1388"/>
      <c r="L415" s="1388"/>
      <c r="M415" s="1388"/>
    </row>
    <row r="416" spans="3:13" ht="13.5">
      <c r="C416" s="1388"/>
      <c r="D416" s="1388"/>
      <c r="E416" s="1388"/>
      <c r="F416" s="1388"/>
      <c r="G416" s="1388"/>
      <c r="H416" s="1388"/>
      <c r="I416" s="1388"/>
      <c r="J416" s="1388"/>
      <c r="K416" s="1388"/>
      <c r="L416" s="1388"/>
      <c r="M416" s="1388"/>
    </row>
    <row r="417" spans="3:16" ht="13.5">
      <c r="C417" s="1388"/>
      <c r="D417" s="1388"/>
      <c r="E417" s="1388"/>
      <c r="F417" s="1388"/>
      <c r="G417" s="1388"/>
      <c r="H417" s="1388"/>
      <c r="I417" s="1388"/>
      <c r="J417" s="1388"/>
      <c r="K417" s="1388"/>
      <c r="L417" s="1388"/>
      <c r="M417" s="1388"/>
    </row>
    <row r="418" spans="3:16" ht="13.5">
      <c r="C418" s="1388"/>
      <c r="D418" s="1388"/>
      <c r="E418" s="1388"/>
      <c r="F418" s="1388"/>
      <c r="G418" s="1388"/>
      <c r="H418" s="1388"/>
      <c r="I418" s="1388"/>
      <c r="J418" s="1388"/>
      <c r="K418" s="1388"/>
      <c r="L418" s="1388"/>
      <c r="M418" s="1388"/>
    </row>
    <row r="419" spans="3:16" ht="13.5">
      <c r="C419" s="1388"/>
      <c r="D419" s="1388"/>
      <c r="E419" s="1388"/>
      <c r="F419" s="1388"/>
      <c r="G419" s="1388"/>
      <c r="H419" s="1388"/>
      <c r="I419" s="1388"/>
      <c r="J419" s="1388"/>
      <c r="K419" s="1388"/>
      <c r="L419" s="1388"/>
      <c r="M419" s="1388"/>
    </row>
    <row r="420" spans="3:16" ht="13.5"/>
    <row r="421" spans="3:16" ht="15">
      <c r="C421" s="1602" t="s">
        <v>1700</v>
      </c>
      <c r="D421" s="1419"/>
      <c r="E421" s="1419"/>
      <c r="F421" s="1419"/>
      <c r="G421" s="1419"/>
      <c r="H421" s="1419"/>
      <c r="I421" s="1419"/>
      <c r="J421" s="1419"/>
    </row>
    <row r="422" spans="3:16" ht="15">
      <c r="C422" s="2176" t="s">
        <v>296</v>
      </c>
      <c r="D422" s="2176"/>
      <c r="E422" s="2176"/>
      <c r="F422" s="2176"/>
      <c r="G422" s="422">
        <v>2022</v>
      </c>
      <c r="H422" s="422">
        <v>2023</v>
      </c>
      <c r="I422" s="422">
        <v>2024</v>
      </c>
      <c r="J422" s="422">
        <v>2025</v>
      </c>
    </row>
    <row r="423" spans="3:16" ht="15">
      <c r="C423" s="2110" t="s">
        <v>1701</v>
      </c>
      <c r="D423" s="2110"/>
      <c r="E423" s="2110"/>
      <c r="F423" s="2111"/>
      <c r="G423" s="462">
        <v>5</v>
      </c>
      <c r="H423" s="464">
        <v>7</v>
      </c>
      <c r="I423" s="462">
        <v>9</v>
      </c>
      <c r="J423" s="448">
        <v>6</v>
      </c>
    </row>
    <row r="424" spans="3:16" ht="15">
      <c r="C424" s="1731" t="s">
        <v>1702</v>
      </c>
      <c r="D424" s="1731"/>
      <c r="E424" s="1731"/>
      <c r="F424" s="1732"/>
      <c r="G424" s="68">
        <v>1</v>
      </c>
      <c r="H424" s="465">
        <v>7</v>
      </c>
      <c r="I424" s="68">
        <v>4</v>
      </c>
      <c r="J424" s="467">
        <v>3</v>
      </c>
    </row>
    <row r="425" spans="3:16" ht="15">
      <c r="C425" s="1731" t="s">
        <v>1703</v>
      </c>
      <c r="D425" s="1731"/>
      <c r="E425" s="1731"/>
      <c r="F425" s="1732"/>
      <c r="G425" s="463">
        <v>0</v>
      </c>
      <c r="H425" s="466">
        <v>3</v>
      </c>
      <c r="I425" s="463">
        <v>0</v>
      </c>
      <c r="J425" s="468">
        <v>1</v>
      </c>
    </row>
    <row r="426" spans="3:16" ht="15">
      <c r="C426" s="1731" t="s">
        <v>1704</v>
      </c>
      <c r="D426" s="1731"/>
      <c r="E426" s="1731"/>
      <c r="F426" s="1732"/>
      <c r="G426" s="463">
        <v>0</v>
      </c>
      <c r="H426" s="466">
        <v>0</v>
      </c>
      <c r="I426" s="463">
        <v>0</v>
      </c>
      <c r="J426" s="468">
        <v>0</v>
      </c>
    </row>
    <row r="427" spans="3:16" ht="15">
      <c r="C427" s="2115" t="s">
        <v>299</v>
      </c>
      <c r="D427" s="2115"/>
      <c r="E427" s="2115"/>
      <c r="F427" s="2116"/>
      <c r="G427" s="469">
        <v>6</v>
      </c>
      <c r="H427" s="470">
        <v>17</v>
      </c>
      <c r="I427" s="469">
        <v>13</v>
      </c>
      <c r="J427" s="1046">
        <v>10</v>
      </c>
      <c r="K427" s="12"/>
      <c r="L427" s="12"/>
      <c r="M427" s="12"/>
      <c r="N427" s="12"/>
      <c r="O427" s="12"/>
    </row>
    <row r="428" spans="3:16" ht="13.5">
      <c r="C428" s="12"/>
      <c r="D428" s="12"/>
      <c r="E428" s="12"/>
      <c r="F428" s="12"/>
      <c r="G428" s="12"/>
      <c r="H428" s="12"/>
      <c r="I428" s="12"/>
      <c r="J428" s="12"/>
      <c r="K428" s="12"/>
      <c r="L428" s="12"/>
      <c r="M428" s="12"/>
      <c r="N428" s="12"/>
      <c r="O428" s="12"/>
    </row>
    <row r="429" spans="3:16" ht="13.5">
      <c r="C429" s="12"/>
      <c r="D429" s="12"/>
      <c r="E429" s="12"/>
      <c r="F429" s="12"/>
      <c r="G429" s="12"/>
      <c r="H429" s="12"/>
      <c r="I429" s="12"/>
      <c r="J429" s="12"/>
      <c r="K429" s="12"/>
      <c r="L429" s="12"/>
      <c r="M429" s="12"/>
      <c r="N429" s="12"/>
      <c r="O429" s="12"/>
    </row>
    <row r="430" spans="3:16" ht="15.6">
      <c r="C430" s="1992" t="s">
        <v>1705</v>
      </c>
      <c r="D430" s="1599"/>
      <c r="E430" s="1599"/>
      <c r="F430" s="1599"/>
      <c r="G430" s="1599"/>
      <c r="H430" s="1599"/>
      <c r="I430" s="1599"/>
      <c r="J430" s="1599"/>
      <c r="K430" s="1599"/>
      <c r="L430" s="1599"/>
      <c r="M430" s="1599"/>
      <c r="N430" s="12"/>
      <c r="O430" s="12"/>
    </row>
    <row r="431" spans="3:16" ht="15">
      <c r="C431" s="1426" t="s">
        <v>1706</v>
      </c>
      <c r="D431" s="1262"/>
      <c r="E431" s="1262"/>
      <c r="F431" s="1262"/>
      <c r="G431" s="1262"/>
      <c r="H431" s="1262"/>
      <c r="I431" s="1262"/>
      <c r="J431" s="12"/>
      <c r="K431" s="12"/>
      <c r="L431" s="12"/>
      <c r="M431" s="12"/>
      <c r="N431" s="12"/>
      <c r="O431" s="12"/>
    </row>
    <row r="432" spans="3:16" ht="15">
      <c r="C432" s="1739" t="s">
        <v>625</v>
      </c>
      <c r="D432" s="1739"/>
      <c r="E432" s="58" t="s">
        <v>1707</v>
      </c>
      <c r="F432" s="58" t="s">
        <v>1708</v>
      </c>
      <c r="G432" s="58" t="s">
        <v>1709</v>
      </c>
      <c r="H432" s="56" t="s">
        <v>1710</v>
      </c>
      <c r="I432" s="56" t="s">
        <v>1711</v>
      </c>
      <c r="J432" s="12"/>
      <c r="K432" s="12"/>
      <c r="L432" s="12"/>
      <c r="M432" s="12"/>
      <c r="N432" s="12"/>
      <c r="O432" s="12"/>
      <c r="P432" s="12"/>
    </row>
    <row r="433" spans="3:9" ht="15">
      <c r="C433" s="2228" t="s">
        <v>1327</v>
      </c>
      <c r="D433" s="2228"/>
      <c r="E433" s="1020" t="s">
        <v>461</v>
      </c>
      <c r="F433" s="1020" t="s">
        <v>461</v>
      </c>
      <c r="G433" s="1020" t="s">
        <v>461</v>
      </c>
      <c r="H433" s="1020" t="s">
        <v>461</v>
      </c>
      <c r="I433" s="1020" t="s">
        <v>461</v>
      </c>
    </row>
    <row r="434" spans="3:9" ht="15">
      <c r="C434" s="2228" t="s">
        <v>1007</v>
      </c>
      <c r="D434" s="2228"/>
      <c r="E434" s="31" t="s">
        <v>461</v>
      </c>
      <c r="F434" s="31" t="s">
        <v>461</v>
      </c>
      <c r="G434" s="31"/>
      <c r="H434" s="31" t="s">
        <v>461</v>
      </c>
      <c r="I434" s="31" t="s">
        <v>461</v>
      </c>
    </row>
    <row r="435" spans="3:9" ht="15">
      <c r="C435" s="2228" t="s">
        <v>1712</v>
      </c>
      <c r="D435" s="2228"/>
      <c r="E435" s="1020" t="s">
        <v>461</v>
      </c>
      <c r="F435" s="1020" t="s">
        <v>461</v>
      </c>
      <c r="G435" s="1020"/>
      <c r="H435" s="1020"/>
      <c r="I435" s="1020"/>
    </row>
    <row r="436" spans="3:9" ht="15">
      <c r="C436" s="2228" t="s">
        <v>1008</v>
      </c>
      <c r="D436" s="2228"/>
      <c r="E436" s="31" t="s">
        <v>461</v>
      </c>
      <c r="F436" s="31"/>
      <c r="G436" s="31"/>
      <c r="H436" s="31" t="s">
        <v>461</v>
      </c>
      <c r="I436" s="31"/>
    </row>
    <row r="437" spans="3:9" ht="15">
      <c r="C437" s="2228" t="s">
        <v>995</v>
      </c>
      <c r="D437" s="2228"/>
      <c r="E437" s="1020"/>
      <c r="F437" s="1020" t="s">
        <v>461</v>
      </c>
      <c r="G437" s="1020"/>
      <c r="H437" s="1020" t="s">
        <v>461</v>
      </c>
      <c r="I437" s="1020" t="s">
        <v>461</v>
      </c>
    </row>
    <row r="438" spans="3:9" ht="15">
      <c r="C438" s="2228" t="s">
        <v>1261</v>
      </c>
      <c r="D438" s="2228"/>
      <c r="E438" s="15"/>
      <c r="F438" s="15" t="s">
        <v>461</v>
      </c>
      <c r="G438" s="15"/>
      <c r="H438" s="15" t="s">
        <v>461</v>
      </c>
      <c r="I438" s="15" t="s">
        <v>461</v>
      </c>
    </row>
    <row r="439" spans="3:9" ht="15">
      <c r="C439" s="2228" t="s">
        <v>996</v>
      </c>
      <c r="D439" s="2228"/>
      <c r="E439" s="15"/>
      <c r="F439" s="15" t="s">
        <v>461</v>
      </c>
      <c r="G439" s="15"/>
      <c r="H439" s="15" t="s">
        <v>461</v>
      </c>
      <c r="I439" s="15" t="s">
        <v>461</v>
      </c>
    </row>
    <row r="440" spans="3:9" ht="15">
      <c r="C440" s="2228" t="s">
        <v>1006</v>
      </c>
      <c r="D440" s="2228"/>
      <c r="E440" s="15"/>
      <c r="F440" s="15"/>
      <c r="G440" s="15"/>
      <c r="H440" s="15"/>
      <c r="I440" s="15"/>
    </row>
    <row r="441" spans="3:9" ht="32.1" customHeight="1">
      <c r="C441" s="2228" t="s">
        <v>1713</v>
      </c>
      <c r="D441" s="2228"/>
      <c r="E441" s="15"/>
      <c r="F441" s="15"/>
      <c r="G441" s="15"/>
      <c r="H441" s="15"/>
      <c r="I441" s="15"/>
    </row>
    <row r="442" spans="3:9" ht="32.1" customHeight="1">
      <c r="C442" s="2228" t="s">
        <v>1714</v>
      </c>
      <c r="D442" s="2228"/>
      <c r="E442" s="15"/>
      <c r="F442" s="15"/>
      <c r="G442" s="15"/>
      <c r="H442" s="15"/>
      <c r="I442" s="15"/>
    </row>
    <row r="443" spans="3:9" ht="15">
      <c r="C443" s="2228" t="s">
        <v>1715</v>
      </c>
      <c r="D443" s="2228"/>
      <c r="E443" s="15"/>
      <c r="F443" s="15"/>
      <c r="G443" s="15"/>
      <c r="H443" s="15" t="s">
        <v>386</v>
      </c>
      <c r="I443" s="15" t="s">
        <v>386</v>
      </c>
    </row>
    <row r="444" spans="3:9" ht="15">
      <c r="C444" s="2228" t="s">
        <v>1716</v>
      </c>
      <c r="D444" s="2228"/>
      <c r="E444" s="15"/>
      <c r="F444" s="15"/>
      <c r="G444" s="15"/>
      <c r="H444" s="15" t="s">
        <v>386</v>
      </c>
      <c r="I444" s="15" t="s">
        <v>386</v>
      </c>
    </row>
    <row r="445" spans="3:9" ht="15">
      <c r="C445" s="2228" t="s">
        <v>1717</v>
      </c>
      <c r="D445" s="2228"/>
      <c r="E445" s="15" t="s">
        <v>461</v>
      </c>
      <c r="F445" s="15"/>
      <c r="G445" s="15"/>
      <c r="H445" s="15"/>
      <c r="I445" s="15"/>
    </row>
    <row r="446" spans="3:9" ht="15">
      <c r="C446" s="2228" t="s">
        <v>1718</v>
      </c>
      <c r="D446" s="2228"/>
      <c r="E446" s="15"/>
      <c r="F446" s="15"/>
      <c r="G446" s="15"/>
      <c r="H446" s="15"/>
      <c r="I446" s="15"/>
    </row>
    <row r="447" spans="3:9" ht="15">
      <c r="C447" s="2228" t="s">
        <v>1719</v>
      </c>
      <c r="D447" s="2228"/>
      <c r="E447" s="15"/>
      <c r="F447" s="15"/>
      <c r="G447" s="15"/>
      <c r="H447" s="15"/>
      <c r="I447" s="15"/>
    </row>
    <row r="448" spans="3:9" ht="15">
      <c r="C448" s="2228" t="s">
        <v>1337</v>
      </c>
      <c r="D448" s="2228"/>
      <c r="E448" s="15"/>
      <c r="F448" s="15"/>
      <c r="G448" s="15"/>
      <c r="H448" s="15" t="s">
        <v>386</v>
      </c>
      <c r="I448" s="15" t="s">
        <v>386</v>
      </c>
    </row>
    <row r="449" spans="3:9" ht="15">
      <c r="C449" s="2228" t="s">
        <v>1338</v>
      </c>
      <c r="D449" s="2228"/>
      <c r="E449" s="15"/>
      <c r="F449" s="15"/>
      <c r="G449" s="15"/>
      <c r="H449" s="15" t="s">
        <v>386</v>
      </c>
      <c r="I449" s="15" t="s">
        <v>386</v>
      </c>
    </row>
    <row r="450" spans="3:9" ht="15">
      <c r="C450" s="2228" t="s">
        <v>1335</v>
      </c>
      <c r="D450" s="2228"/>
      <c r="E450" s="15"/>
      <c r="F450" s="15"/>
      <c r="G450" s="15"/>
      <c r="H450" s="15" t="s">
        <v>386</v>
      </c>
      <c r="I450" s="15" t="s">
        <v>386</v>
      </c>
    </row>
    <row r="451" spans="3:9" ht="15">
      <c r="C451" s="2228" t="s">
        <v>1344</v>
      </c>
      <c r="D451" s="2228"/>
      <c r="E451" s="15"/>
      <c r="F451" s="15"/>
      <c r="G451" s="15"/>
      <c r="H451" s="15" t="s">
        <v>386</v>
      </c>
      <c r="I451" s="15" t="s">
        <v>386</v>
      </c>
    </row>
    <row r="452" spans="3:9" ht="15">
      <c r="C452" s="2228" t="s">
        <v>1346</v>
      </c>
      <c r="D452" s="2228"/>
      <c r="E452" s="15"/>
      <c r="F452" s="15"/>
      <c r="G452" s="15"/>
      <c r="H452" s="15" t="s">
        <v>386</v>
      </c>
      <c r="I452" s="15" t="s">
        <v>386</v>
      </c>
    </row>
    <row r="453" spans="3:9" ht="15">
      <c r="C453" s="2228" t="s">
        <v>1342</v>
      </c>
      <c r="D453" s="2228"/>
      <c r="E453" s="15"/>
      <c r="F453" s="15"/>
      <c r="G453" s="15"/>
      <c r="H453" s="15" t="s">
        <v>386</v>
      </c>
      <c r="I453" s="15" t="s">
        <v>386</v>
      </c>
    </row>
    <row r="454" spans="3:9" ht="15">
      <c r="C454" s="2228" t="s">
        <v>1340</v>
      </c>
      <c r="D454" s="2228"/>
      <c r="E454" s="15"/>
      <c r="F454" s="15"/>
      <c r="G454" s="15"/>
      <c r="H454" s="15" t="s">
        <v>386</v>
      </c>
      <c r="I454" s="15" t="s">
        <v>386</v>
      </c>
    </row>
    <row r="455" spans="3:9" ht="15">
      <c r="C455" s="2228" t="s">
        <v>1350</v>
      </c>
      <c r="D455" s="2228"/>
      <c r="E455" s="15"/>
      <c r="F455" s="15"/>
      <c r="G455" s="15"/>
      <c r="H455" s="15" t="s">
        <v>386</v>
      </c>
      <c r="I455" s="15" t="s">
        <v>386</v>
      </c>
    </row>
    <row r="456" spans="3:9" ht="15">
      <c r="C456" s="2228" t="s">
        <v>1353</v>
      </c>
      <c r="D456" s="2228"/>
      <c r="E456" s="15"/>
      <c r="F456" s="15"/>
      <c r="G456" s="15"/>
      <c r="H456" s="15" t="s">
        <v>386</v>
      </c>
      <c r="I456" s="15" t="s">
        <v>386</v>
      </c>
    </row>
    <row r="457" spans="3:9" ht="15">
      <c r="C457" s="2228" t="s">
        <v>1351</v>
      </c>
      <c r="D457" s="2228"/>
      <c r="E457" s="15"/>
      <c r="F457" s="15"/>
      <c r="G457" s="15"/>
      <c r="H457" s="15" t="s">
        <v>386</v>
      </c>
      <c r="I457" s="15" t="s">
        <v>386</v>
      </c>
    </row>
    <row r="458" spans="3:9" ht="15">
      <c r="C458" s="2228" t="s">
        <v>1354</v>
      </c>
      <c r="D458" s="2228"/>
      <c r="E458" s="15"/>
      <c r="F458" s="15" t="s">
        <v>461</v>
      </c>
      <c r="G458" s="15"/>
      <c r="H458" s="15" t="s">
        <v>386</v>
      </c>
      <c r="I458" s="15" t="s">
        <v>386</v>
      </c>
    </row>
    <row r="459" spans="3:9" ht="15">
      <c r="C459" s="2228" t="s">
        <v>1347</v>
      </c>
      <c r="D459" s="2228"/>
      <c r="E459" s="15"/>
      <c r="F459" s="15"/>
      <c r="G459" s="15"/>
      <c r="H459" s="15" t="s">
        <v>386</v>
      </c>
      <c r="I459" s="15" t="s">
        <v>386</v>
      </c>
    </row>
    <row r="460" spans="3:9" ht="15">
      <c r="C460" s="2228" t="s">
        <v>1349</v>
      </c>
      <c r="D460" s="2228"/>
      <c r="E460" s="15"/>
      <c r="F460" s="15" t="s">
        <v>461</v>
      </c>
      <c r="G460" s="15"/>
      <c r="H460" s="15" t="s">
        <v>386</v>
      </c>
      <c r="I460" s="15" t="s">
        <v>386</v>
      </c>
    </row>
    <row r="461" spans="3:9" ht="15">
      <c r="C461" s="2228" t="s">
        <v>1348</v>
      </c>
      <c r="D461" s="2228"/>
      <c r="E461" s="15"/>
      <c r="F461" s="15" t="s">
        <v>461</v>
      </c>
      <c r="G461" s="15"/>
      <c r="H461" s="15" t="s">
        <v>386</v>
      </c>
      <c r="I461" s="15" t="s">
        <v>386</v>
      </c>
    </row>
    <row r="462" spans="3:9" ht="15">
      <c r="C462" s="2228" t="s">
        <v>1352</v>
      </c>
      <c r="D462" s="2228"/>
      <c r="E462" s="15"/>
      <c r="F462" s="15" t="s">
        <v>461</v>
      </c>
      <c r="G462" s="15"/>
      <c r="H462" s="15" t="s">
        <v>386</v>
      </c>
      <c r="I462" s="15" t="s">
        <v>386</v>
      </c>
    </row>
    <row r="463" spans="3:9" ht="15">
      <c r="C463" s="2229" t="s">
        <v>1619</v>
      </c>
      <c r="D463" s="2229"/>
      <c r="E463" s="1021">
        <f>COUNTIF(E433:E462,"X")/COUNTA($C$433:$C$462)</f>
        <v>0.16666666666666666</v>
      </c>
      <c r="F463" s="1021">
        <f>COUNTIF(F433:F462,"X")/COUNTA($C$433:$C$462)</f>
        <v>0.33333333333333331</v>
      </c>
      <c r="G463" s="1021">
        <f>COUNTIF(G433:G462,"X")/COUNTA($C$433:$C$462)</f>
        <v>3.3333333333333333E-2</v>
      </c>
      <c r="H463" s="1021">
        <f>COUNTIF(H433:H462,"X")/COUNTA($C$433:$C$462)</f>
        <v>0.2</v>
      </c>
      <c r="I463" s="1021">
        <f>COUNTIF(I433:I462,"X")/COUNTA($C$433:$C$462)</f>
        <v>0.16666666666666666</v>
      </c>
    </row>
    <row r="464" spans="3:9" ht="13.5"/>
    <row r="465" spans="3:13" ht="13.5"/>
    <row r="466" spans="3:13" ht="35.450000000000003" customHeight="1">
      <c r="C466" s="1992" t="s">
        <v>1720</v>
      </c>
      <c r="D466" s="1599"/>
      <c r="E466" s="1599"/>
      <c r="F466" s="1599"/>
      <c r="G466" s="1599"/>
      <c r="H466" s="1599"/>
      <c r="I466" s="1599"/>
      <c r="J466" s="1599"/>
      <c r="K466" s="1599"/>
      <c r="L466" s="1599"/>
      <c r="M466" s="1599"/>
    </row>
    <row r="467" spans="3:13" ht="13.5">
      <c r="C467" s="1250" t="s">
        <v>1721</v>
      </c>
      <c r="D467" s="1250"/>
      <c r="E467" s="1250"/>
      <c r="F467" s="1250"/>
      <c r="G467" s="1250"/>
      <c r="H467" s="1250"/>
      <c r="I467" s="1250"/>
      <c r="J467" s="1250"/>
      <c r="K467" s="1250"/>
      <c r="L467" s="1250"/>
      <c r="M467" s="1250"/>
    </row>
    <row r="468" spans="3:13" ht="13.5">
      <c r="C468" s="1250"/>
      <c r="D468" s="1250"/>
      <c r="E468" s="1250"/>
      <c r="F468" s="1250"/>
      <c r="G468" s="1250"/>
      <c r="H468" s="1250"/>
      <c r="I468" s="1250"/>
      <c r="J468" s="1250"/>
      <c r="K468" s="1250"/>
      <c r="L468" s="1250"/>
      <c r="M468" s="1250"/>
    </row>
    <row r="469" spans="3:13" ht="13.5">
      <c r="C469" s="1250"/>
      <c r="D469" s="1250"/>
      <c r="E469" s="1250"/>
      <c r="F469" s="1250"/>
      <c r="G469" s="1250"/>
      <c r="H469" s="1250"/>
      <c r="I469" s="1250"/>
      <c r="J469" s="1250"/>
      <c r="K469" s="1250"/>
      <c r="L469" s="1250"/>
      <c r="M469" s="1250"/>
    </row>
    <row r="470" spans="3:13" ht="15">
      <c r="C470" s="118"/>
      <c r="D470" s="118"/>
      <c r="E470" s="118"/>
      <c r="F470" s="118"/>
      <c r="G470" s="118"/>
      <c r="H470" s="118"/>
      <c r="I470" s="118"/>
      <c r="J470" s="118"/>
      <c r="K470" s="118"/>
      <c r="L470" s="118"/>
      <c r="M470" s="118"/>
    </row>
    <row r="471" spans="3:13" ht="15">
      <c r="C471" s="118"/>
      <c r="D471" s="118"/>
      <c r="E471" s="118"/>
      <c r="F471" s="118"/>
      <c r="G471" s="118"/>
      <c r="H471" s="118"/>
      <c r="I471" s="118"/>
      <c r="J471" s="118"/>
      <c r="K471" s="118"/>
      <c r="L471" s="118"/>
      <c r="M471" s="118"/>
    </row>
    <row r="472" spans="3:13" ht="13.5"/>
    <row r="473" spans="3:13" ht="13.5" hidden="1"/>
    <row r="474" spans="3:13" ht="13.5" hidden="1"/>
    <row r="475" spans="3:13" ht="13.5" hidden="1"/>
    <row r="476" spans="3:13" ht="13.5" hidden="1"/>
    <row r="477" spans="3:13" ht="13.5" hidden="1"/>
    <row r="478" spans="3:13" ht="13.5" hidden="1"/>
    <row r="479" spans="3:13" ht="13.5" hidden="1"/>
    <row r="480" spans="3:13" ht="13.5" hidden="1"/>
    <row r="481" ht="13.5" hidden="1"/>
    <row r="482" ht="13.5" hidden="1"/>
    <row r="483" ht="13.5" hidden="1"/>
    <row r="484" ht="13.5" hidden="1"/>
    <row r="485" ht="13.5" hidden="1"/>
    <row r="486" ht="13.5" hidden="1"/>
    <row r="487" ht="13.5" hidden="1"/>
    <row r="488" ht="13.5" hidden="1"/>
    <row r="489" ht="13.5" hidden="1"/>
    <row r="490" ht="13.5" hidden="1"/>
    <row r="491" ht="13.5" hidden="1"/>
    <row r="492" ht="13.5" hidden="1"/>
    <row r="493" ht="13.5" hidden="1"/>
    <row r="494" ht="13.5" hidden="1"/>
    <row r="495" ht="13.5" hidden="1"/>
  </sheetData>
  <sheetProtection algorithmName="SHA-512" hashValue="UjGtgA3i59a98peifKLd80wT+vY8rfakrvFPRf2Z6LPRIWNd3jgHDx8RVw3fS/It7+hCOBbFHOBbbbio8zMQUQ==" saltValue="RYzksZlBCvMkSi6E8lvS1A==" spinCount="100000" sheet="1" objects="1" scenarios="1"/>
  <mergeCells count="338">
    <mergeCell ref="C459:D459"/>
    <mergeCell ref="C460:D460"/>
    <mergeCell ref="C461:D461"/>
    <mergeCell ref="C462:D462"/>
    <mergeCell ref="C463:D463"/>
    <mergeCell ref="C431:I431"/>
    <mergeCell ref="C450:D450"/>
    <mergeCell ref="C451:D451"/>
    <mergeCell ref="C452:D452"/>
    <mergeCell ref="C453:D453"/>
    <mergeCell ref="C454:D454"/>
    <mergeCell ref="C455:D455"/>
    <mergeCell ref="C456:D456"/>
    <mergeCell ref="C457:D457"/>
    <mergeCell ref="C458:D458"/>
    <mergeCell ref="C441:D441"/>
    <mergeCell ref="C442:D442"/>
    <mergeCell ref="C443:D443"/>
    <mergeCell ref="C444:D444"/>
    <mergeCell ref="C445:D445"/>
    <mergeCell ref="C446:D446"/>
    <mergeCell ref="C447:D447"/>
    <mergeCell ref="C448:D448"/>
    <mergeCell ref="C449:D449"/>
    <mergeCell ref="C440:D440"/>
    <mergeCell ref="C118:D118"/>
    <mergeCell ref="C132:D132"/>
    <mergeCell ref="C432:D432"/>
    <mergeCell ref="C433:D433"/>
    <mergeCell ref="C434:D434"/>
    <mergeCell ref="C435:D435"/>
    <mergeCell ref="C436:D436"/>
    <mergeCell ref="C437:D437"/>
    <mergeCell ref="C126:D126"/>
    <mergeCell ref="C140:D140"/>
    <mergeCell ref="C130:D130"/>
    <mergeCell ref="C147:D147"/>
    <mergeCell ref="C148:D148"/>
    <mergeCell ref="C262:N262"/>
    <mergeCell ref="C179:D179"/>
    <mergeCell ref="E179:F179"/>
    <mergeCell ref="G179:H179"/>
    <mergeCell ref="C180:D180"/>
    <mergeCell ref="E180:F180"/>
    <mergeCell ref="G180:H180"/>
    <mergeCell ref="C177:D177"/>
    <mergeCell ref="C128:D128"/>
    <mergeCell ref="G177:H177"/>
    <mergeCell ref="C55:M55"/>
    <mergeCell ref="F48:J48"/>
    <mergeCell ref="C466:M466"/>
    <mergeCell ref="C467:M469"/>
    <mergeCell ref="C44:J44"/>
    <mergeCell ref="D45:E45"/>
    <mergeCell ref="D46:E46"/>
    <mergeCell ref="C45:C46"/>
    <mergeCell ref="D47:E47"/>
    <mergeCell ref="D48:E48"/>
    <mergeCell ref="D49:E49"/>
    <mergeCell ref="C47:C49"/>
    <mergeCell ref="D50:E50"/>
    <mergeCell ref="D51:E51"/>
    <mergeCell ref="C346:F377"/>
    <mergeCell ref="G346:M377"/>
    <mergeCell ref="C223:M236"/>
    <mergeCell ref="C69:M69"/>
    <mergeCell ref="E136:M136"/>
    <mergeCell ref="C168:M174"/>
    <mergeCell ref="C176:D176"/>
    <mergeCell ref="E176:F176"/>
    <mergeCell ref="C438:D438"/>
    <mergeCell ref="C439:D439"/>
    <mergeCell ref="R79:W79"/>
    <mergeCell ref="C78:W78"/>
    <mergeCell ref="C110:D110"/>
    <mergeCell ref="C109:D109"/>
    <mergeCell ref="C111:D111"/>
    <mergeCell ref="C3:V3"/>
    <mergeCell ref="E125:M125"/>
    <mergeCell ref="N125:S125"/>
    <mergeCell ref="C7:M31"/>
    <mergeCell ref="E117:M117"/>
    <mergeCell ref="N117:S117"/>
    <mergeCell ref="C112:D112"/>
    <mergeCell ref="C113:D113"/>
    <mergeCell ref="F51:J51"/>
    <mergeCell ref="F52:J52"/>
    <mergeCell ref="C34:M34"/>
    <mergeCell ref="C35:M43"/>
    <mergeCell ref="C6:M6"/>
    <mergeCell ref="C119:D119"/>
    <mergeCell ref="C120:D120"/>
    <mergeCell ref="C121:D121"/>
    <mergeCell ref="F45:J45"/>
    <mergeCell ref="F47:J47"/>
    <mergeCell ref="F46:J46"/>
    <mergeCell ref="F49:J49"/>
    <mergeCell ref="N144:S144"/>
    <mergeCell ref="C116:S116"/>
    <mergeCell ref="C124:S124"/>
    <mergeCell ref="C135:S135"/>
    <mergeCell ref="C143:S143"/>
    <mergeCell ref="C56:M66"/>
    <mergeCell ref="C88:D88"/>
    <mergeCell ref="C82:D82"/>
    <mergeCell ref="C83:D83"/>
    <mergeCell ref="C84:D84"/>
    <mergeCell ref="C85:D85"/>
    <mergeCell ref="C86:D86"/>
    <mergeCell ref="C87:D87"/>
    <mergeCell ref="C81:D81"/>
    <mergeCell ref="M79:Q79"/>
    <mergeCell ref="C129:D129"/>
    <mergeCell ref="C80:D80"/>
    <mergeCell ref="E79:L79"/>
    <mergeCell ref="C107:S107"/>
    <mergeCell ref="N108:S108"/>
    <mergeCell ref="E108:M108"/>
    <mergeCell ref="N136:S136"/>
    <mergeCell ref="C127:D127"/>
    <mergeCell ref="C178:D178"/>
    <mergeCell ref="E178:F178"/>
    <mergeCell ref="G178:H178"/>
    <mergeCell ref="C167:M167"/>
    <mergeCell ref="C145:D145"/>
    <mergeCell ref="C146:D146"/>
    <mergeCell ref="C137:D137"/>
    <mergeCell ref="C138:D138"/>
    <mergeCell ref="C139:D139"/>
    <mergeCell ref="C175:H175"/>
    <mergeCell ref="E144:M144"/>
    <mergeCell ref="G176:H176"/>
    <mergeCell ref="E177:F177"/>
    <mergeCell ref="E183:F183"/>
    <mergeCell ref="G183:H183"/>
    <mergeCell ref="C184:D184"/>
    <mergeCell ref="E184:F184"/>
    <mergeCell ref="G184:H184"/>
    <mergeCell ref="C181:D181"/>
    <mergeCell ref="E181:F181"/>
    <mergeCell ref="G181:H181"/>
    <mergeCell ref="C182:D182"/>
    <mergeCell ref="E182:F182"/>
    <mergeCell ref="G182:H182"/>
    <mergeCell ref="C271:F271"/>
    <mergeCell ref="F276:H276"/>
    <mergeCell ref="I276:K276"/>
    <mergeCell ref="C261:M261"/>
    <mergeCell ref="C265:F265"/>
    <mergeCell ref="G263:H263"/>
    <mergeCell ref="I263:J263"/>
    <mergeCell ref="K263:L263"/>
    <mergeCell ref="M263:N263"/>
    <mergeCell ref="M270:N270"/>
    <mergeCell ref="C263:F264"/>
    <mergeCell ref="M268:N268"/>
    <mergeCell ref="G265:H265"/>
    <mergeCell ref="G268:H268"/>
    <mergeCell ref="G270:H270"/>
    <mergeCell ref="I265:J265"/>
    <mergeCell ref="K265:L265"/>
    <mergeCell ref="M265:N265"/>
    <mergeCell ref="I268:J268"/>
    <mergeCell ref="K268:L268"/>
    <mergeCell ref="I270:J270"/>
    <mergeCell ref="K270:L270"/>
    <mergeCell ref="C266:F266"/>
    <mergeCell ref="C267:F267"/>
    <mergeCell ref="C299:C301"/>
    <mergeCell ref="D285:E285"/>
    <mergeCell ref="D286:E286"/>
    <mergeCell ref="I290:K290"/>
    <mergeCell ref="D297:E297"/>
    <mergeCell ref="D298:E298"/>
    <mergeCell ref="D283:E283"/>
    <mergeCell ref="D284:E284"/>
    <mergeCell ref="I297:K297"/>
    <mergeCell ref="I298:K298"/>
    <mergeCell ref="F296:G296"/>
    <mergeCell ref="I296:K296"/>
    <mergeCell ref="D293:E293"/>
    <mergeCell ref="D294:E294"/>
    <mergeCell ref="D295:E295"/>
    <mergeCell ref="D296:E296"/>
    <mergeCell ref="K309:M309"/>
    <mergeCell ref="C308:G308"/>
    <mergeCell ref="C309:G309"/>
    <mergeCell ref="C302:M302"/>
    <mergeCell ref="D299:E299"/>
    <mergeCell ref="D300:E300"/>
    <mergeCell ref="D301:E301"/>
    <mergeCell ref="F278:H278"/>
    <mergeCell ref="I278:K278"/>
    <mergeCell ref="L278:N278"/>
    <mergeCell ref="I281:K281"/>
    <mergeCell ref="L281:N281"/>
    <mergeCell ref="L284:N284"/>
    <mergeCell ref="I284:K284"/>
    <mergeCell ref="D287:E287"/>
    <mergeCell ref="D288:E288"/>
    <mergeCell ref="D289:E289"/>
    <mergeCell ref="D290:E290"/>
    <mergeCell ref="D291:E291"/>
    <mergeCell ref="D292:E292"/>
    <mergeCell ref="D278:E278"/>
    <mergeCell ref="D282:E282"/>
    <mergeCell ref="F281:G281"/>
    <mergeCell ref="F284:G284"/>
    <mergeCell ref="C424:F424"/>
    <mergeCell ref="C425:F425"/>
    <mergeCell ref="C426:F426"/>
    <mergeCell ref="K307:M307"/>
    <mergeCell ref="G382:M382"/>
    <mergeCell ref="G383:M383"/>
    <mergeCell ref="C386:M386"/>
    <mergeCell ref="C388:F388"/>
    <mergeCell ref="C380:F380"/>
    <mergeCell ref="C381:F381"/>
    <mergeCell ref="C382:F382"/>
    <mergeCell ref="C394:M394"/>
    <mergeCell ref="C395:M419"/>
    <mergeCell ref="C421:J421"/>
    <mergeCell ref="C389:F389"/>
    <mergeCell ref="C390:F390"/>
    <mergeCell ref="C391:F391"/>
    <mergeCell ref="C387:J387"/>
    <mergeCell ref="C422:F422"/>
    <mergeCell ref="C423:F423"/>
    <mergeCell ref="C312:M312"/>
    <mergeCell ref="J320:M320"/>
    <mergeCell ref="C330:F330"/>
    <mergeCell ref="C307:G307"/>
    <mergeCell ref="E188:F188"/>
    <mergeCell ref="G188:H188"/>
    <mergeCell ref="F299:G299"/>
    <mergeCell ref="C383:F383"/>
    <mergeCell ref="G378:M378"/>
    <mergeCell ref="G379:M379"/>
    <mergeCell ref="G380:M380"/>
    <mergeCell ref="G381:M381"/>
    <mergeCell ref="C378:F378"/>
    <mergeCell ref="C379:F379"/>
    <mergeCell ref="C331:F331"/>
    <mergeCell ref="C313:M317"/>
    <mergeCell ref="C318:M318"/>
    <mergeCell ref="C326:M326"/>
    <mergeCell ref="C319:E319"/>
    <mergeCell ref="C320:E320"/>
    <mergeCell ref="C321:E321"/>
    <mergeCell ref="J321:M321"/>
    <mergeCell ref="H307:J307"/>
    <mergeCell ref="C328:F328"/>
    <mergeCell ref="C306:M306"/>
    <mergeCell ref="H308:J308"/>
    <mergeCell ref="H309:J309"/>
    <mergeCell ref="K308:M308"/>
    <mergeCell ref="C222:M222"/>
    <mergeCell ref="C239:M239"/>
    <mergeCell ref="C252:M252"/>
    <mergeCell ref="C275:N275"/>
    <mergeCell ref="D277:E277"/>
    <mergeCell ref="L276:N276"/>
    <mergeCell ref="C305:M305"/>
    <mergeCell ref="D279:E279"/>
    <mergeCell ref="D280:E280"/>
    <mergeCell ref="D281:E281"/>
    <mergeCell ref="F287:G287"/>
    <mergeCell ref="F290:G290"/>
    <mergeCell ref="I295:K295"/>
    <mergeCell ref="C268:F268"/>
    <mergeCell ref="C269:F269"/>
    <mergeCell ref="C270:F270"/>
    <mergeCell ref="L299:N299"/>
    <mergeCell ref="L287:N287"/>
    <mergeCell ref="I287:K287"/>
    <mergeCell ref="L290:N290"/>
    <mergeCell ref="L293:N293"/>
    <mergeCell ref="I299:K299"/>
    <mergeCell ref="C284:C286"/>
    <mergeCell ref="C287:C289"/>
    <mergeCell ref="L296:N296"/>
    <mergeCell ref="C272:M272"/>
    <mergeCell ref="C278:C280"/>
    <mergeCell ref="C281:C283"/>
    <mergeCell ref="F293:G293"/>
    <mergeCell ref="I293:K293"/>
    <mergeCell ref="I294:K294"/>
    <mergeCell ref="C290:C292"/>
    <mergeCell ref="C293:C295"/>
    <mergeCell ref="C296:C298"/>
    <mergeCell ref="F50:J50"/>
    <mergeCell ref="D52:E52"/>
    <mergeCell ref="C70:M76"/>
    <mergeCell ref="C253:M259"/>
    <mergeCell ref="C240:M249"/>
    <mergeCell ref="C151:M151"/>
    <mergeCell ref="C152:M164"/>
    <mergeCell ref="C212:M219"/>
    <mergeCell ref="C191:M191"/>
    <mergeCell ref="C192:M206"/>
    <mergeCell ref="C208:M208"/>
    <mergeCell ref="C187:D187"/>
    <mergeCell ref="E187:F187"/>
    <mergeCell ref="G187:H187"/>
    <mergeCell ref="C188:D188"/>
    <mergeCell ref="C185:D185"/>
    <mergeCell ref="E185:F185"/>
    <mergeCell ref="G185:H185"/>
    <mergeCell ref="C186:D186"/>
    <mergeCell ref="E186:F186"/>
    <mergeCell ref="C131:D131"/>
    <mergeCell ref="G186:H186"/>
    <mergeCell ref="C183:D183"/>
    <mergeCell ref="C211:M211"/>
    <mergeCell ref="C430:M430"/>
    <mergeCell ref="C322:E322"/>
    <mergeCell ref="C323:E323"/>
    <mergeCell ref="C324:E324"/>
    <mergeCell ref="F319:I319"/>
    <mergeCell ref="F320:I320"/>
    <mergeCell ref="F321:I321"/>
    <mergeCell ref="F322:I322"/>
    <mergeCell ref="F323:I323"/>
    <mergeCell ref="F324:I324"/>
    <mergeCell ref="C336:M336"/>
    <mergeCell ref="C344:M344"/>
    <mergeCell ref="C333:M333"/>
    <mergeCell ref="J322:M322"/>
    <mergeCell ref="J323:M323"/>
    <mergeCell ref="J324:M324"/>
    <mergeCell ref="J319:M319"/>
    <mergeCell ref="C337:M341"/>
    <mergeCell ref="C345:F345"/>
    <mergeCell ref="C329:F329"/>
    <mergeCell ref="G345:M345"/>
    <mergeCell ref="C332:F332"/>
    <mergeCell ref="C327:J327"/>
    <mergeCell ref="C427:F427"/>
  </mergeCells>
  <hyperlinks>
    <hyperlink ref="C208:M208" r:id="rId1" display="Click here to access the Compensation Policy " xr:uid="{F7F66353-E50D-49FE-8B8D-C8B16DC42820}"/>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90B06-4B1B-49AB-8A82-77D58202D255}">
  <sheetPr>
    <tabColor theme="0"/>
  </sheetPr>
  <dimension ref="A1:V251"/>
  <sheetViews>
    <sheetView showGridLines="0" zoomScale="70" zoomScaleNormal="70" workbookViewId="0"/>
  </sheetViews>
  <sheetFormatPr defaultColWidth="0" defaultRowHeight="13.5" zeroHeight="1"/>
  <cols>
    <col min="1" max="1" width="46.7109375" style="11" customWidth="1"/>
    <col min="2" max="2" width="7.85546875" style="11" customWidth="1"/>
    <col min="3" max="12" width="20.7109375" style="295" customWidth="1"/>
    <col min="13" max="14" width="20.7109375" style="11" customWidth="1"/>
    <col min="15" max="16" width="20.7109375" style="11" hidden="1" customWidth="1"/>
    <col min="17" max="22" width="0" style="11" hidden="1" customWidth="1"/>
    <col min="23" max="16384" width="20.7109375" style="11" hidden="1"/>
  </cols>
  <sheetData>
    <row r="1" spans="1:22">
      <c r="A1" s="70"/>
    </row>
    <row r="2" spans="1:22">
      <c r="A2" s="70"/>
    </row>
    <row r="3" spans="1:22" s="295" customFormat="1" ht="31.5">
      <c r="A3" s="294"/>
      <c r="C3" s="1201" t="s">
        <v>0</v>
      </c>
      <c r="D3" s="1202"/>
      <c r="E3" s="1202"/>
      <c r="F3" s="1202"/>
      <c r="G3" s="1202"/>
      <c r="H3" s="1202"/>
      <c r="I3" s="1202"/>
      <c r="J3" s="1202"/>
      <c r="K3" s="1202"/>
      <c r="L3" s="1202"/>
      <c r="M3" s="1202"/>
      <c r="N3" s="1202"/>
      <c r="O3" s="1202"/>
      <c r="P3" s="1202"/>
      <c r="Q3" s="1202"/>
      <c r="R3" s="1202"/>
      <c r="S3" s="1202"/>
      <c r="T3" s="1202"/>
      <c r="U3" s="1202"/>
      <c r="V3" s="1202"/>
    </row>
    <row r="4" spans="1:22">
      <c r="A4" s="70"/>
    </row>
    <row r="5" spans="1:22">
      <c r="A5" s="70"/>
    </row>
    <row r="6" spans="1:22" ht="15.6">
      <c r="A6" s="70"/>
      <c r="C6" s="1193" t="s">
        <v>1</v>
      </c>
      <c r="D6" s="1194"/>
      <c r="E6" s="1194"/>
      <c r="F6" s="1194"/>
      <c r="G6" s="1194"/>
      <c r="H6" s="1194"/>
      <c r="I6" s="1194"/>
      <c r="J6" s="1195"/>
    </row>
    <row r="7" spans="1:22" ht="14.25" customHeight="1">
      <c r="A7" s="70"/>
      <c r="C7" s="1190" t="s">
        <v>2</v>
      </c>
      <c r="D7" s="1190"/>
      <c r="E7" s="1190"/>
      <c r="F7" s="1190"/>
      <c r="G7" s="1190"/>
      <c r="H7" s="1190"/>
      <c r="I7" s="1190"/>
      <c r="J7" s="1190"/>
      <c r="K7" s="1190"/>
      <c r="L7" s="1190"/>
    </row>
    <row r="8" spans="1:22" ht="14.25" customHeight="1">
      <c r="A8" s="70"/>
      <c r="C8" s="1190"/>
      <c r="D8" s="1190"/>
      <c r="E8" s="1190"/>
      <c r="F8" s="1190"/>
      <c r="G8" s="1190"/>
      <c r="H8" s="1190"/>
      <c r="I8" s="1190"/>
      <c r="J8" s="1190"/>
      <c r="K8" s="1190"/>
      <c r="L8" s="1190"/>
    </row>
    <row r="9" spans="1:22" ht="14.25" customHeight="1">
      <c r="A9" s="70"/>
      <c r="C9" s="1190"/>
      <c r="D9" s="1190"/>
      <c r="E9" s="1190"/>
      <c r="F9" s="1190"/>
      <c r="G9" s="1190"/>
      <c r="H9" s="1190"/>
      <c r="I9" s="1190"/>
      <c r="J9" s="1190"/>
      <c r="K9" s="1190"/>
      <c r="L9" s="1190"/>
    </row>
    <row r="10" spans="1:22" ht="14.25" customHeight="1">
      <c r="A10" s="70"/>
      <c r="C10" s="1190"/>
      <c r="D10" s="1190"/>
      <c r="E10" s="1190"/>
      <c r="F10" s="1190"/>
      <c r="G10" s="1190"/>
      <c r="H10" s="1190"/>
      <c r="I10" s="1190"/>
      <c r="J10" s="1190"/>
      <c r="K10" s="1190"/>
      <c r="L10" s="1190"/>
    </row>
    <row r="11" spans="1:22" ht="14.25" customHeight="1">
      <c r="A11" s="70"/>
      <c r="C11" s="1190"/>
      <c r="D11" s="1190"/>
      <c r="E11" s="1190"/>
      <c r="F11" s="1190"/>
      <c r="G11" s="1190"/>
      <c r="H11" s="1190"/>
      <c r="I11" s="1190"/>
      <c r="J11" s="1190"/>
      <c r="K11" s="1190"/>
      <c r="L11" s="1190"/>
    </row>
    <row r="12" spans="1:22" ht="14.25" customHeight="1">
      <c r="A12" s="70"/>
      <c r="C12" s="1190"/>
      <c r="D12" s="1190"/>
      <c r="E12" s="1190"/>
      <c r="F12" s="1190"/>
      <c r="G12" s="1190"/>
      <c r="H12" s="1190"/>
      <c r="I12" s="1190"/>
      <c r="J12" s="1190"/>
      <c r="K12" s="1190"/>
      <c r="L12" s="1190"/>
    </row>
    <row r="13" spans="1:22" ht="14.25" customHeight="1">
      <c r="A13" s="70"/>
      <c r="C13" s="1191" t="s">
        <v>3</v>
      </c>
      <c r="D13" s="1191"/>
      <c r="E13" s="1191"/>
      <c r="F13" s="1191"/>
      <c r="G13" s="1191"/>
      <c r="H13" s="1191" t="s">
        <v>4</v>
      </c>
      <c r="I13" s="1191"/>
      <c r="J13" s="1191"/>
      <c r="K13" s="1191"/>
      <c r="L13" s="1191"/>
    </row>
    <row r="14" spans="1:22" ht="14.25" customHeight="1">
      <c r="A14" s="70"/>
      <c r="C14" s="1121"/>
      <c r="D14" s="1121"/>
      <c r="E14" s="1121"/>
      <c r="F14" s="1121"/>
      <c r="G14" s="1121"/>
      <c r="H14" s="1121"/>
      <c r="I14" s="1121"/>
      <c r="J14" s="1121"/>
      <c r="K14" s="1121"/>
      <c r="L14" s="1121"/>
    </row>
    <row r="15" spans="1:22" ht="14.25" customHeight="1">
      <c r="A15" s="70"/>
      <c r="C15" s="297"/>
      <c r="D15" s="297"/>
      <c r="E15" s="297"/>
      <c r="F15" s="297"/>
      <c r="G15" s="297"/>
      <c r="H15" s="297"/>
      <c r="I15" s="297"/>
      <c r="J15" s="297"/>
      <c r="K15" s="297"/>
      <c r="L15" s="297"/>
    </row>
    <row r="16" spans="1:22" ht="14.25" customHeight="1">
      <c r="A16" s="70"/>
      <c r="C16" s="1196" t="s">
        <v>5</v>
      </c>
      <c r="D16" s="1197"/>
      <c r="E16" s="1197"/>
      <c r="F16" s="1197"/>
      <c r="G16" s="1197"/>
      <c r="H16" s="1197"/>
      <c r="I16" s="1197"/>
      <c r="J16" s="1198"/>
    </row>
    <row r="17" spans="1:16" ht="46.5" customHeight="1">
      <c r="A17" s="70"/>
      <c r="C17" s="1128" t="s">
        <v>6</v>
      </c>
      <c r="D17" s="1199" t="s">
        <v>7</v>
      </c>
      <c r="E17" s="1199"/>
      <c r="F17" s="1199"/>
      <c r="G17" s="1199" t="s">
        <v>8</v>
      </c>
      <c r="H17" s="1199"/>
      <c r="I17" s="1199"/>
      <c r="J17" s="1199"/>
      <c r="K17" s="1199"/>
      <c r="L17" s="1199"/>
      <c r="M17" s="1128" t="s">
        <v>9</v>
      </c>
    </row>
    <row r="18" spans="1:16" ht="16.5" customHeight="1">
      <c r="A18" s="70"/>
      <c r="C18" s="1131" t="s">
        <v>10</v>
      </c>
      <c r="D18" s="1188" t="s">
        <v>11</v>
      </c>
      <c r="E18" s="1188"/>
      <c r="F18" s="1188"/>
      <c r="G18" s="1186" t="s">
        <v>12</v>
      </c>
      <c r="H18" s="1186"/>
      <c r="I18" s="1186"/>
      <c r="J18" s="1186"/>
      <c r="K18" s="1186"/>
      <c r="L18" s="1186"/>
      <c r="M18" s="1132"/>
      <c r="P18" s="474"/>
    </row>
    <row r="19" spans="1:16" s="476" customFormat="1" ht="16.5" customHeight="1">
      <c r="A19" s="70"/>
      <c r="B19" s="11"/>
      <c r="C19" s="1131" t="s">
        <v>10</v>
      </c>
      <c r="D19" s="1188" t="s">
        <v>11</v>
      </c>
      <c r="E19" s="1188"/>
      <c r="F19" s="1188"/>
      <c r="G19" s="1186" t="s">
        <v>13</v>
      </c>
      <c r="H19" s="1186"/>
      <c r="I19" s="1186"/>
      <c r="J19" s="1186"/>
      <c r="K19" s="1186"/>
      <c r="L19" s="1186"/>
      <c r="M19" s="1132" t="s">
        <v>14</v>
      </c>
      <c r="N19" s="11"/>
      <c r="O19" s="11"/>
      <c r="P19" s="475"/>
    </row>
    <row r="20" spans="1:16" ht="16.5" customHeight="1">
      <c r="A20" s="70"/>
      <c r="C20" s="1131" t="s">
        <v>10</v>
      </c>
      <c r="D20" s="1188" t="s">
        <v>11</v>
      </c>
      <c r="E20" s="1188"/>
      <c r="F20" s="1188"/>
      <c r="G20" s="1186" t="s">
        <v>15</v>
      </c>
      <c r="H20" s="1186"/>
      <c r="I20" s="1186"/>
      <c r="J20" s="1186"/>
      <c r="K20" s="1186"/>
      <c r="L20" s="1186"/>
      <c r="M20" s="1132"/>
    </row>
    <row r="21" spans="1:16" ht="16.5" customHeight="1">
      <c r="A21" s="70"/>
      <c r="C21" s="1131" t="s">
        <v>10</v>
      </c>
      <c r="D21" s="1188" t="s">
        <v>11</v>
      </c>
      <c r="E21" s="1188"/>
      <c r="F21" s="1188"/>
      <c r="G21" s="1186" t="s">
        <v>16</v>
      </c>
      <c r="H21" s="1186"/>
      <c r="I21" s="1186"/>
      <c r="J21" s="1186"/>
      <c r="K21" s="1186"/>
      <c r="L21" s="1186"/>
      <c r="M21" s="1132"/>
    </row>
    <row r="22" spans="1:16" ht="16.5" customHeight="1">
      <c r="A22" s="70"/>
      <c r="C22" s="1129" t="s">
        <v>17</v>
      </c>
      <c r="D22" s="1189" t="s">
        <v>18</v>
      </c>
      <c r="E22" s="1189"/>
      <c r="F22" s="1189"/>
      <c r="G22" s="1183" t="s">
        <v>19</v>
      </c>
      <c r="H22" s="1183"/>
      <c r="I22" s="1183"/>
      <c r="J22" s="1183"/>
      <c r="K22" s="1183"/>
      <c r="L22" s="1183"/>
      <c r="M22" s="1133" t="s">
        <v>14</v>
      </c>
    </row>
    <row r="23" spans="1:16" ht="16.5" customHeight="1">
      <c r="A23" s="70"/>
      <c r="C23" s="1129" t="s">
        <v>17</v>
      </c>
      <c r="D23" s="1189" t="s">
        <v>18</v>
      </c>
      <c r="E23" s="1189"/>
      <c r="F23" s="1189"/>
      <c r="G23" s="1183" t="s">
        <v>20</v>
      </c>
      <c r="H23" s="1183"/>
      <c r="I23" s="1183"/>
      <c r="J23" s="1183"/>
      <c r="K23" s="1183"/>
      <c r="L23" s="1183"/>
      <c r="M23" s="1133"/>
    </row>
    <row r="24" spans="1:16" ht="16.5" customHeight="1">
      <c r="A24" s="70"/>
      <c r="C24" s="1129" t="s">
        <v>17</v>
      </c>
      <c r="D24" s="1189" t="s">
        <v>18</v>
      </c>
      <c r="E24" s="1189"/>
      <c r="F24" s="1189"/>
      <c r="G24" s="1200" t="s">
        <v>21</v>
      </c>
      <c r="H24" s="1200"/>
      <c r="I24" s="1200"/>
      <c r="J24" s="1200"/>
      <c r="K24" s="1200"/>
      <c r="L24" s="1200"/>
      <c r="M24" s="1133"/>
    </row>
    <row r="25" spans="1:16" ht="16.5" customHeight="1">
      <c r="A25" s="70"/>
      <c r="C25" s="1129" t="s">
        <v>17</v>
      </c>
      <c r="D25" s="1189" t="s">
        <v>18</v>
      </c>
      <c r="E25" s="1189"/>
      <c r="F25" s="1189"/>
      <c r="G25" s="1183" t="s">
        <v>22</v>
      </c>
      <c r="H25" s="1183"/>
      <c r="I25" s="1183"/>
      <c r="J25" s="1183"/>
      <c r="K25" s="1183"/>
      <c r="L25" s="1183"/>
      <c r="M25" s="1133"/>
    </row>
    <row r="26" spans="1:16" ht="16.5" customHeight="1">
      <c r="A26" s="70"/>
      <c r="C26" s="1129" t="s">
        <v>17</v>
      </c>
      <c r="D26" s="1189" t="s">
        <v>18</v>
      </c>
      <c r="E26" s="1189"/>
      <c r="F26" s="1189"/>
      <c r="G26" s="1183" t="s">
        <v>23</v>
      </c>
      <c r="H26" s="1183"/>
      <c r="I26" s="1183"/>
      <c r="J26" s="1183"/>
      <c r="K26" s="1183"/>
      <c r="L26" s="1183"/>
      <c r="M26" s="1133"/>
    </row>
    <row r="27" spans="1:16" ht="16.5" customHeight="1">
      <c r="A27" s="70"/>
      <c r="C27" s="1129" t="s">
        <v>17</v>
      </c>
      <c r="D27" s="1189" t="s">
        <v>18</v>
      </c>
      <c r="E27" s="1189"/>
      <c r="F27" s="1189"/>
      <c r="G27" s="1183" t="s">
        <v>24</v>
      </c>
      <c r="H27" s="1183"/>
      <c r="I27" s="1183"/>
      <c r="J27" s="1183"/>
      <c r="K27" s="1183"/>
      <c r="L27" s="1183"/>
      <c r="M27" s="1133"/>
    </row>
    <row r="28" spans="1:16" ht="16.5" customHeight="1">
      <c r="A28" s="70"/>
      <c r="C28" s="1129" t="s">
        <v>17</v>
      </c>
      <c r="D28" s="1189" t="s">
        <v>18</v>
      </c>
      <c r="E28" s="1189"/>
      <c r="F28" s="1189"/>
      <c r="G28" s="1183" t="s">
        <v>25</v>
      </c>
      <c r="H28" s="1183"/>
      <c r="I28" s="1183"/>
      <c r="J28" s="1183"/>
      <c r="K28" s="1183"/>
      <c r="L28" s="1183"/>
      <c r="M28" s="1133"/>
    </row>
    <row r="29" spans="1:16" ht="16.5" customHeight="1">
      <c r="A29" s="70"/>
      <c r="C29" s="1129" t="s">
        <v>17</v>
      </c>
      <c r="D29" s="1189" t="s">
        <v>18</v>
      </c>
      <c r="E29" s="1189"/>
      <c r="F29" s="1189"/>
      <c r="G29" s="1183" t="s">
        <v>26</v>
      </c>
      <c r="H29" s="1183"/>
      <c r="I29" s="1183"/>
      <c r="J29" s="1183"/>
      <c r="K29" s="1183"/>
      <c r="L29" s="1183"/>
      <c r="M29" s="1133"/>
    </row>
    <row r="30" spans="1:16" ht="16.5" customHeight="1">
      <c r="A30" s="70"/>
      <c r="C30" s="1129" t="s">
        <v>17</v>
      </c>
      <c r="D30" s="1189" t="s">
        <v>18</v>
      </c>
      <c r="E30" s="1189"/>
      <c r="F30" s="1189"/>
      <c r="G30" s="1183" t="s">
        <v>27</v>
      </c>
      <c r="H30" s="1183"/>
      <c r="I30" s="1183"/>
      <c r="J30" s="1183"/>
      <c r="K30" s="1183"/>
      <c r="L30" s="1183"/>
      <c r="M30" s="1133" t="s">
        <v>14</v>
      </c>
    </row>
    <row r="31" spans="1:16" ht="16.5" customHeight="1">
      <c r="A31" s="70"/>
      <c r="C31" s="1130" t="s">
        <v>17</v>
      </c>
      <c r="D31" s="1192" t="s">
        <v>18</v>
      </c>
      <c r="E31" s="1192"/>
      <c r="F31" s="1192"/>
      <c r="G31" s="1187" t="s">
        <v>28</v>
      </c>
      <c r="H31" s="1187"/>
      <c r="I31" s="1187"/>
      <c r="J31" s="1187"/>
      <c r="K31" s="1187"/>
      <c r="L31" s="1187"/>
      <c r="M31" s="1134"/>
    </row>
    <row r="32" spans="1:16" ht="16.5" customHeight="1">
      <c r="A32" s="70"/>
      <c r="C32" s="1129" t="s">
        <v>17</v>
      </c>
      <c r="D32" s="1189" t="s">
        <v>18</v>
      </c>
      <c r="E32" s="1189"/>
      <c r="F32" s="1189"/>
      <c r="G32" s="1183" t="s">
        <v>29</v>
      </c>
      <c r="H32" s="1183"/>
      <c r="I32" s="1183"/>
      <c r="J32" s="1183"/>
      <c r="K32" s="1183"/>
      <c r="L32" s="1183"/>
      <c r="M32" s="1133" t="s">
        <v>14</v>
      </c>
    </row>
    <row r="33" spans="1:13" ht="16.5" customHeight="1">
      <c r="A33" s="70"/>
      <c r="C33" s="1129" t="s">
        <v>17</v>
      </c>
      <c r="D33" s="1189" t="s">
        <v>18</v>
      </c>
      <c r="E33" s="1189"/>
      <c r="F33" s="1189"/>
      <c r="G33" s="1183" t="s">
        <v>30</v>
      </c>
      <c r="H33" s="1183"/>
      <c r="I33" s="1183"/>
      <c r="J33" s="1183"/>
      <c r="K33" s="1183"/>
      <c r="L33" s="1183"/>
      <c r="M33" s="1135" t="s">
        <v>14</v>
      </c>
    </row>
    <row r="34" spans="1:13" ht="16.5" customHeight="1">
      <c r="A34" s="70"/>
      <c r="C34" s="1129" t="s">
        <v>17</v>
      </c>
      <c r="D34" s="1189" t="s">
        <v>18</v>
      </c>
      <c r="E34" s="1189"/>
      <c r="F34" s="1189"/>
      <c r="G34" s="1183" t="s">
        <v>31</v>
      </c>
      <c r="H34" s="1183"/>
      <c r="I34" s="1183"/>
      <c r="J34" s="1183"/>
      <c r="K34" s="1183"/>
      <c r="L34" s="1183"/>
      <c r="M34" s="1136" t="s">
        <v>14</v>
      </c>
    </row>
    <row r="35" spans="1:13" ht="16.5" customHeight="1">
      <c r="A35" s="70"/>
      <c r="C35" s="1129" t="s">
        <v>17</v>
      </c>
      <c r="D35" s="1189" t="s">
        <v>18</v>
      </c>
      <c r="E35" s="1189"/>
      <c r="F35" s="1189"/>
      <c r="G35" s="1183" t="s">
        <v>32</v>
      </c>
      <c r="H35" s="1183"/>
      <c r="I35" s="1183"/>
      <c r="J35" s="1183"/>
      <c r="K35" s="1183"/>
      <c r="L35" s="1183"/>
      <c r="M35" s="1133"/>
    </row>
    <row r="36" spans="1:13" ht="30" customHeight="1">
      <c r="A36" s="70"/>
      <c r="C36" s="1129" t="s">
        <v>17</v>
      </c>
      <c r="D36" s="1189" t="s">
        <v>18</v>
      </c>
      <c r="E36" s="1189"/>
      <c r="F36" s="1189"/>
      <c r="G36" s="1183" t="s">
        <v>33</v>
      </c>
      <c r="H36" s="1183"/>
      <c r="I36" s="1183"/>
      <c r="J36" s="1183"/>
      <c r="K36" s="1183"/>
      <c r="L36" s="1183"/>
      <c r="M36" s="1133"/>
    </row>
    <row r="37" spans="1:13" ht="16.5" customHeight="1">
      <c r="A37" s="70"/>
      <c r="C37" s="1129" t="s">
        <v>17</v>
      </c>
      <c r="D37" s="1189" t="s">
        <v>18</v>
      </c>
      <c r="E37" s="1189"/>
      <c r="F37" s="1189"/>
      <c r="G37" s="1183" t="s">
        <v>34</v>
      </c>
      <c r="H37" s="1183"/>
      <c r="I37" s="1183"/>
      <c r="J37" s="1183"/>
      <c r="K37" s="1183"/>
      <c r="L37" s="1183"/>
      <c r="M37" s="1133"/>
    </row>
    <row r="38" spans="1:13" ht="16.5" customHeight="1">
      <c r="A38" s="70"/>
      <c r="C38" s="1129" t="s">
        <v>17</v>
      </c>
      <c r="D38" s="1189" t="s">
        <v>18</v>
      </c>
      <c r="E38" s="1189"/>
      <c r="F38" s="1189"/>
      <c r="G38" s="1183" t="s">
        <v>35</v>
      </c>
      <c r="H38" s="1183"/>
      <c r="I38" s="1183"/>
      <c r="J38" s="1183"/>
      <c r="K38" s="1183"/>
      <c r="L38" s="1183"/>
      <c r="M38" s="1133"/>
    </row>
    <row r="39" spans="1:13" ht="16.5" customHeight="1">
      <c r="A39" s="70"/>
      <c r="C39" s="1129" t="s">
        <v>17</v>
      </c>
      <c r="D39" s="1189" t="s">
        <v>18</v>
      </c>
      <c r="E39" s="1189"/>
      <c r="F39" s="1189"/>
      <c r="G39" s="1183" t="s">
        <v>36</v>
      </c>
      <c r="H39" s="1183"/>
      <c r="I39" s="1183"/>
      <c r="J39" s="1183"/>
      <c r="K39" s="1183"/>
      <c r="L39" s="1183"/>
      <c r="M39" s="1133"/>
    </row>
    <row r="40" spans="1:13" ht="16.5" customHeight="1">
      <c r="A40" s="70"/>
      <c r="C40" s="1129" t="s">
        <v>17</v>
      </c>
      <c r="D40" s="1189" t="s">
        <v>18</v>
      </c>
      <c r="E40" s="1189"/>
      <c r="F40" s="1189"/>
      <c r="G40" s="1183" t="s">
        <v>37</v>
      </c>
      <c r="H40" s="1183"/>
      <c r="I40" s="1183"/>
      <c r="J40" s="1183"/>
      <c r="K40" s="1183"/>
      <c r="L40" s="1183"/>
      <c r="M40" s="1133"/>
    </row>
    <row r="41" spans="1:13" ht="16.5" customHeight="1">
      <c r="A41" s="70"/>
      <c r="C41" s="1129" t="s">
        <v>17</v>
      </c>
      <c r="D41" s="1189" t="s">
        <v>18</v>
      </c>
      <c r="E41" s="1189"/>
      <c r="F41" s="1189"/>
      <c r="G41" s="1183" t="s">
        <v>38</v>
      </c>
      <c r="H41" s="1183"/>
      <c r="I41" s="1183"/>
      <c r="J41" s="1183"/>
      <c r="K41" s="1183"/>
      <c r="L41" s="1183"/>
      <c r="M41" s="1133"/>
    </row>
    <row r="42" spans="1:13" ht="16.5" customHeight="1">
      <c r="A42" s="70"/>
      <c r="C42" s="1129" t="s">
        <v>17</v>
      </c>
      <c r="D42" s="1189" t="s">
        <v>18</v>
      </c>
      <c r="E42" s="1189"/>
      <c r="F42" s="1189"/>
      <c r="G42" s="1183" t="s">
        <v>39</v>
      </c>
      <c r="H42" s="1183"/>
      <c r="I42" s="1183"/>
      <c r="J42" s="1183"/>
      <c r="K42" s="1183"/>
      <c r="L42" s="1183"/>
      <c r="M42" s="1133"/>
    </row>
    <row r="43" spans="1:13" ht="16.5" customHeight="1">
      <c r="A43" s="70"/>
      <c r="C43" s="1129" t="s">
        <v>17</v>
      </c>
      <c r="D43" s="1189" t="s">
        <v>18</v>
      </c>
      <c r="E43" s="1189"/>
      <c r="F43" s="1189"/>
      <c r="G43" s="1183" t="s">
        <v>40</v>
      </c>
      <c r="H43" s="1183"/>
      <c r="I43" s="1183"/>
      <c r="J43" s="1183"/>
      <c r="K43" s="1183"/>
      <c r="L43" s="1183"/>
      <c r="M43" s="1133"/>
    </row>
    <row r="44" spans="1:13" ht="16.5" customHeight="1">
      <c r="A44" s="70"/>
      <c r="C44" s="1129" t="s">
        <v>17</v>
      </c>
      <c r="D44" s="1189" t="s">
        <v>18</v>
      </c>
      <c r="E44" s="1189"/>
      <c r="F44" s="1189"/>
      <c r="G44" s="1183" t="s">
        <v>41</v>
      </c>
      <c r="H44" s="1183"/>
      <c r="I44" s="1183"/>
      <c r="J44" s="1183"/>
      <c r="K44" s="1183"/>
      <c r="L44" s="1183"/>
      <c r="M44" s="1133"/>
    </row>
    <row r="45" spans="1:13" ht="16.5" customHeight="1">
      <c r="A45" s="70"/>
      <c r="C45" s="1129" t="s">
        <v>17</v>
      </c>
      <c r="D45" s="1189" t="s">
        <v>18</v>
      </c>
      <c r="E45" s="1189"/>
      <c r="F45" s="1189"/>
      <c r="G45" s="1183" t="s">
        <v>42</v>
      </c>
      <c r="H45" s="1183"/>
      <c r="I45" s="1183"/>
      <c r="J45" s="1183"/>
      <c r="K45" s="1183"/>
      <c r="L45" s="1183"/>
      <c r="M45" s="1133"/>
    </row>
    <row r="46" spans="1:13" ht="16.5" customHeight="1">
      <c r="A46" s="70"/>
      <c r="C46" s="1129" t="s">
        <v>17</v>
      </c>
      <c r="D46" s="1189" t="s">
        <v>18</v>
      </c>
      <c r="E46" s="1189"/>
      <c r="F46" s="1189"/>
      <c r="G46" s="1183" t="s">
        <v>43</v>
      </c>
      <c r="H46" s="1183"/>
      <c r="I46" s="1183"/>
      <c r="J46" s="1183"/>
      <c r="K46" s="1183"/>
      <c r="L46" s="1183"/>
      <c r="M46" s="1133"/>
    </row>
    <row r="47" spans="1:13" ht="16.5" customHeight="1">
      <c r="A47" s="70"/>
      <c r="C47" s="1130" t="s">
        <v>17</v>
      </c>
      <c r="D47" s="1192" t="s">
        <v>18</v>
      </c>
      <c r="E47" s="1192"/>
      <c r="F47" s="1192"/>
      <c r="G47" s="1187" t="s">
        <v>44</v>
      </c>
      <c r="H47" s="1187"/>
      <c r="I47" s="1187"/>
      <c r="J47" s="1187"/>
      <c r="K47" s="1187"/>
      <c r="L47" s="1187"/>
      <c r="M47" s="1134"/>
    </row>
    <row r="48" spans="1:13" ht="16.5" customHeight="1">
      <c r="A48" s="70"/>
      <c r="C48" s="1129" t="s">
        <v>17</v>
      </c>
      <c r="D48" s="1189" t="s">
        <v>18</v>
      </c>
      <c r="E48" s="1189"/>
      <c r="F48" s="1189"/>
      <c r="G48" s="1183" t="s">
        <v>45</v>
      </c>
      <c r="H48" s="1183"/>
      <c r="I48" s="1183"/>
      <c r="J48" s="1183"/>
      <c r="K48" s="1183"/>
      <c r="L48" s="1183"/>
      <c r="M48" s="1133"/>
    </row>
    <row r="49" spans="1:13" ht="16.5" customHeight="1">
      <c r="A49" s="70"/>
      <c r="C49" s="1129" t="s">
        <v>17</v>
      </c>
      <c r="D49" s="1189" t="s">
        <v>18</v>
      </c>
      <c r="E49" s="1189"/>
      <c r="F49" s="1189"/>
      <c r="G49" s="1183" t="s">
        <v>46</v>
      </c>
      <c r="H49" s="1183"/>
      <c r="I49" s="1183"/>
      <c r="J49" s="1183"/>
      <c r="K49" s="1183"/>
      <c r="L49" s="1183"/>
      <c r="M49" s="1133"/>
    </row>
    <row r="50" spans="1:13" ht="16.5" customHeight="1">
      <c r="A50" s="70"/>
      <c r="C50" s="1131" t="s">
        <v>17</v>
      </c>
      <c r="D50" s="1188" t="s">
        <v>47</v>
      </c>
      <c r="E50" s="1188"/>
      <c r="F50" s="1188"/>
      <c r="G50" s="1186" t="s">
        <v>48</v>
      </c>
      <c r="H50" s="1186"/>
      <c r="I50" s="1186"/>
      <c r="J50" s="1186"/>
      <c r="K50" s="1186"/>
      <c r="L50" s="1186"/>
      <c r="M50" s="1132"/>
    </row>
    <row r="51" spans="1:13" ht="16.5" customHeight="1">
      <c r="A51" s="70"/>
      <c r="C51" s="1131" t="s">
        <v>17</v>
      </c>
      <c r="D51" s="1188" t="s">
        <v>47</v>
      </c>
      <c r="E51" s="1188"/>
      <c r="F51" s="1188"/>
      <c r="G51" s="1186" t="s">
        <v>49</v>
      </c>
      <c r="H51" s="1186"/>
      <c r="I51" s="1186"/>
      <c r="J51" s="1186"/>
      <c r="K51" s="1186"/>
      <c r="L51" s="1186"/>
      <c r="M51" s="1132"/>
    </row>
    <row r="52" spans="1:13" ht="16.5" customHeight="1">
      <c r="A52" s="70"/>
      <c r="C52" s="1131" t="s">
        <v>17</v>
      </c>
      <c r="D52" s="1188" t="s">
        <v>47</v>
      </c>
      <c r="E52" s="1188"/>
      <c r="F52" s="1188"/>
      <c r="G52" s="1186" t="s">
        <v>50</v>
      </c>
      <c r="H52" s="1186"/>
      <c r="I52" s="1186"/>
      <c r="J52" s="1186"/>
      <c r="K52" s="1186"/>
      <c r="L52" s="1186"/>
      <c r="M52" s="1132"/>
    </row>
    <row r="53" spans="1:13" ht="16.5" customHeight="1">
      <c r="A53" s="70"/>
      <c r="C53" s="1131" t="s">
        <v>17</v>
      </c>
      <c r="D53" s="1188" t="s">
        <v>47</v>
      </c>
      <c r="E53" s="1188"/>
      <c r="F53" s="1188"/>
      <c r="G53" s="1186" t="s">
        <v>51</v>
      </c>
      <c r="H53" s="1186"/>
      <c r="I53" s="1186"/>
      <c r="J53" s="1186"/>
      <c r="K53" s="1186"/>
      <c r="L53" s="1186"/>
      <c r="M53" s="1132"/>
    </row>
    <row r="54" spans="1:13" ht="32.1" customHeight="1">
      <c r="A54" s="70"/>
      <c r="C54" s="1131" t="s">
        <v>17</v>
      </c>
      <c r="D54" s="1188" t="s">
        <v>47</v>
      </c>
      <c r="E54" s="1188"/>
      <c r="F54" s="1188"/>
      <c r="G54" s="1186" t="s">
        <v>52</v>
      </c>
      <c r="H54" s="1186"/>
      <c r="I54" s="1186"/>
      <c r="J54" s="1186"/>
      <c r="K54" s="1186"/>
      <c r="L54" s="1186"/>
      <c r="M54" s="1132"/>
    </row>
    <row r="55" spans="1:13" ht="16.5" customHeight="1">
      <c r="A55" s="70"/>
      <c r="C55" s="1131" t="s">
        <v>17</v>
      </c>
      <c r="D55" s="1188" t="s">
        <v>47</v>
      </c>
      <c r="E55" s="1188"/>
      <c r="F55" s="1188"/>
      <c r="G55" s="1186" t="s">
        <v>53</v>
      </c>
      <c r="H55" s="1186"/>
      <c r="I55" s="1186"/>
      <c r="J55" s="1186"/>
      <c r="K55" s="1186"/>
      <c r="L55" s="1186"/>
      <c r="M55" s="1132"/>
    </row>
    <row r="56" spans="1:13" ht="16.5" customHeight="1">
      <c r="A56" s="70"/>
      <c r="C56" s="1131" t="s">
        <v>17</v>
      </c>
      <c r="D56" s="1188" t="s">
        <v>47</v>
      </c>
      <c r="E56" s="1188"/>
      <c r="F56" s="1188"/>
      <c r="G56" s="1186" t="s">
        <v>54</v>
      </c>
      <c r="H56" s="1186"/>
      <c r="I56" s="1186"/>
      <c r="J56" s="1186"/>
      <c r="K56" s="1186"/>
      <c r="L56" s="1186"/>
      <c r="M56" s="1132" t="s">
        <v>14</v>
      </c>
    </row>
    <row r="57" spans="1:13" ht="16.5" customHeight="1">
      <c r="A57" s="70"/>
      <c r="C57" s="1131" t="s">
        <v>17</v>
      </c>
      <c r="D57" s="1188" t="s">
        <v>47</v>
      </c>
      <c r="E57" s="1188"/>
      <c r="F57" s="1188"/>
      <c r="G57" s="1186" t="s">
        <v>55</v>
      </c>
      <c r="H57" s="1186"/>
      <c r="I57" s="1186"/>
      <c r="J57" s="1186"/>
      <c r="K57" s="1186"/>
      <c r="L57" s="1186"/>
      <c r="M57" s="1132" t="s">
        <v>14</v>
      </c>
    </row>
    <row r="58" spans="1:13" ht="32.1" customHeight="1">
      <c r="A58" s="70"/>
      <c r="C58" s="1131" t="s">
        <v>17</v>
      </c>
      <c r="D58" s="1188" t="s">
        <v>47</v>
      </c>
      <c r="E58" s="1188"/>
      <c r="F58" s="1188"/>
      <c r="G58" s="1186" t="s">
        <v>56</v>
      </c>
      <c r="H58" s="1186"/>
      <c r="I58" s="1186"/>
      <c r="J58" s="1186"/>
      <c r="K58" s="1186"/>
      <c r="L58" s="1186"/>
      <c r="M58" s="1132"/>
    </row>
    <row r="59" spans="1:13" ht="32.1" customHeight="1">
      <c r="A59" s="70"/>
      <c r="C59" s="1131" t="s">
        <v>17</v>
      </c>
      <c r="D59" s="1188" t="s">
        <v>47</v>
      </c>
      <c r="E59" s="1188"/>
      <c r="F59" s="1188"/>
      <c r="G59" s="1186" t="s">
        <v>57</v>
      </c>
      <c r="H59" s="1186"/>
      <c r="I59" s="1186"/>
      <c r="J59" s="1186"/>
      <c r="K59" s="1186"/>
      <c r="L59" s="1186"/>
      <c r="M59" s="1132"/>
    </row>
    <row r="60" spans="1:13" ht="32.1" customHeight="1">
      <c r="A60" s="70"/>
      <c r="C60" s="1131" t="s">
        <v>17</v>
      </c>
      <c r="D60" s="1188" t="s">
        <v>47</v>
      </c>
      <c r="E60" s="1188"/>
      <c r="F60" s="1188"/>
      <c r="G60" s="1186" t="s">
        <v>58</v>
      </c>
      <c r="H60" s="1186"/>
      <c r="I60" s="1186"/>
      <c r="J60" s="1186"/>
      <c r="K60" s="1186"/>
      <c r="L60" s="1186"/>
      <c r="M60" s="1132"/>
    </row>
    <row r="61" spans="1:13" ht="16.5" customHeight="1">
      <c r="A61" s="70"/>
      <c r="C61" s="1131" t="s">
        <v>17</v>
      </c>
      <c r="D61" s="1188" t="s">
        <v>47</v>
      </c>
      <c r="E61" s="1188"/>
      <c r="F61" s="1188"/>
      <c r="G61" s="1186" t="s">
        <v>59</v>
      </c>
      <c r="H61" s="1186"/>
      <c r="I61" s="1186"/>
      <c r="J61" s="1186"/>
      <c r="K61" s="1186"/>
      <c r="L61" s="1186"/>
      <c r="M61" s="1132" t="s">
        <v>14</v>
      </c>
    </row>
    <row r="62" spans="1:13" ht="16.5" customHeight="1">
      <c r="A62" s="70"/>
      <c r="C62" s="1129" t="s">
        <v>60</v>
      </c>
      <c r="D62" s="1184" t="s">
        <v>61</v>
      </c>
      <c r="E62" s="1184"/>
      <c r="F62" s="1184"/>
      <c r="G62" s="1183" t="s">
        <v>62</v>
      </c>
      <c r="H62" s="1183"/>
      <c r="I62" s="1183"/>
      <c r="J62" s="1183"/>
      <c r="K62" s="1183"/>
      <c r="L62" s="1183"/>
      <c r="M62" s="1133"/>
    </row>
    <row r="63" spans="1:13" ht="44.1" customHeight="1">
      <c r="A63" s="70"/>
      <c r="C63" s="1129" t="s">
        <v>60</v>
      </c>
      <c r="D63" s="1184" t="s">
        <v>61</v>
      </c>
      <c r="E63" s="1184"/>
      <c r="F63" s="1184"/>
      <c r="G63" s="1183" t="s">
        <v>63</v>
      </c>
      <c r="H63" s="1183"/>
      <c r="I63" s="1183"/>
      <c r="J63" s="1183"/>
      <c r="K63" s="1183"/>
      <c r="L63" s="1183"/>
      <c r="M63" s="1133"/>
    </row>
    <row r="64" spans="1:13" ht="16.5" customHeight="1">
      <c r="A64" s="70"/>
      <c r="C64" s="1129" t="s">
        <v>60</v>
      </c>
      <c r="D64" s="1184" t="s">
        <v>61</v>
      </c>
      <c r="E64" s="1184"/>
      <c r="F64" s="1184"/>
      <c r="G64" s="1183" t="s">
        <v>64</v>
      </c>
      <c r="H64" s="1183"/>
      <c r="I64" s="1183"/>
      <c r="J64" s="1183"/>
      <c r="K64" s="1183"/>
      <c r="L64" s="1183"/>
      <c r="M64" s="1133" t="s">
        <v>14</v>
      </c>
    </row>
    <row r="65" spans="1:13" ht="16.5" customHeight="1">
      <c r="A65" s="70"/>
      <c r="C65" s="1129" t="s">
        <v>60</v>
      </c>
      <c r="D65" s="1184" t="s">
        <v>61</v>
      </c>
      <c r="E65" s="1184"/>
      <c r="F65" s="1184"/>
      <c r="G65" s="1183" t="s">
        <v>65</v>
      </c>
      <c r="H65" s="1183"/>
      <c r="I65" s="1183"/>
      <c r="J65" s="1183"/>
      <c r="K65" s="1183"/>
      <c r="L65" s="1183"/>
      <c r="M65" s="1133"/>
    </row>
    <row r="66" spans="1:13" ht="16.5" customHeight="1">
      <c r="A66" s="70"/>
      <c r="C66" s="1129" t="s">
        <v>60</v>
      </c>
      <c r="D66" s="1184" t="s">
        <v>61</v>
      </c>
      <c r="E66" s="1184"/>
      <c r="F66" s="1184"/>
      <c r="G66" s="1183" t="s">
        <v>66</v>
      </c>
      <c r="H66" s="1183"/>
      <c r="I66" s="1183"/>
      <c r="J66" s="1183"/>
      <c r="K66" s="1183"/>
      <c r="L66" s="1183"/>
      <c r="M66" s="1133"/>
    </row>
    <row r="67" spans="1:13" ht="32.1" customHeight="1">
      <c r="A67" s="70"/>
      <c r="C67" s="1129" t="s">
        <v>60</v>
      </c>
      <c r="D67" s="1184" t="s">
        <v>61</v>
      </c>
      <c r="E67" s="1184"/>
      <c r="F67" s="1184"/>
      <c r="G67" s="1183" t="s">
        <v>67</v>
      </c>
      <c r="H67" s="1183"/>
      <c r="I67" s="1183"/>
      <c r="J67" s="1183"/>
      <c r="K67" s="1183"/>
      <c r="L67" s="1183"/>
      <c r="M67" s="1133"/>
    </row>
    <row r="68" spans="1:13" ht="16.5" customHeight="1">
      <c r="A68" s="70"/>
      <c r="C68" s="1129" t="s">
        <v>60</v>
      </c>
      <c r="D68" s="1184" t="s">
        <v>61</v>
      </c>
      <c r="E68" s="1184"/>
      <c r="F68" s="1184"/>
      <c r="G68" s="1183" t="s">
        <v>68</v>
      </c>
      <c r="H68" s="1183"/>
      <c r="I68" s="1183"/>
      <c r="J68" s="1183"/>
      <c r="K68" s="1183"/>
      <c r="L68" s="1183"/>
      <c r="M68" s="1133"/>
    </row>
    <row r="69" spans="1:13" ht="16.5" customHeight="1">
      <c r="A69" s="70"/>
      <c r="C69" s="1129" t="s">
        <v>60</v>
      </c>
      <c r="D69" s="1184" t="s">
        <v>61</v>
      </c>
      <c r="E69" s="1184"/>
      <c r="F69" s="1184"/>
      <c r="G69" s="1183" t="s">
        <v>69</v>
      </c>
      <c r="H69" s="1183"/>
      <c r="I69" s="1183"/>
      <c r="J69" s="1183"/>
      <c r="K69" s="1183"/>
      <c r="L69" s="1183"/>
      <c r="M69" s="1133"/>
    </row>
    <row r="70" spans="1:13" ht="16.5" customHeight="1">
      <c r="A70" s="70"/>
      <c r="C70" s="1129" t="s">
        <v>60</v>
      </c>
      <c r="D70" s="1184" t="s">
        <v>61</v>
      </c>
      <c r="E70" s="1184"/>
      <c r="F70" s="1184"/>
      <c r="G70" s="1183" t="s">
        <v>70</v>
      </c>
      <c r="H70" s="1183"/>
      <c r="I70" s="1183"/>
      <c r="J70" s="1183"/>
      <c r="K70" s="1183"/>
      <c r="L70" s="1183"/>
      <c r="M70" s="1133"/>
    </row>
    <row r="71" spans="1:13" ht="16.5" customHeight="1">
      <c r="A71" s="70"/>
      <c r="C71" s="1129" t="s">
        <v>60</v>
      </c>
      <c r="D71" s="1184" t="s">
        <v>61</v>
      </c>
      <c r="E71" s="1184"/>
      <c r="F71" s="1184"/>
      <c r="G71" s="1183" t="s">
        <v>71</v>
      </c>
      <c r="H71" s="1183"/>
      <c r="I71" s="1183"/>
      <c r="J71" s="1183"/>
      <c r="K71" s="1183"/>
      <c r="L71" s="1183"/>
      <c r="M71" s="1133"/>
    </row>
    <row r="72" spans="1:13" ht="16.5" customHeight="1">
      <c r="A72" s="70"/>
      <c r="C72" s="1129" t="s">
        <v>60</v>
      </c>
      <c r="D72" s="1184" t="s">
        <v>61</v>
      </c>
      <c r="E72" s="1184"/>
      <c r="F72" s="1184"/>
      <c r="G72" s="1183" t="s">
        <v>72</v>
      </c>
      <c r="H72" s="1183"/>
      <c r="I72" s="1183"/>
      <c r="J72" s="1183"/>
      <c r="K72" s="1183"/>
      <c r="L72" s="1183"/>
      <c r="M72" s="1133"/>
    </row>
    <row r="73" spans="1:13" ht="16.5" customHeight="1">
      <c r="A73" s="70"/>
      <c r="C73" s="1129" t="s">
        <v>60</v>
      </c>
      <c r="D73" s="1184" t="s">
        <v>61</v>
      </c>
      <c r="E73" s="1184"/>
      <c r="F73" s="1184"/>
      <c r="G73" s="1183" t="s">
        <v>73</v>
      </c>
      <c r="H73" s="1183"/>
      <c r="I73" s="1183"/>
      <c r="J73" s="1183"/>
      <c r="K73" s="1183"/>
      <c r="L73" s="1183"/>
      <c r="M73" s="1133"/>
    </row>
    <row r="74" spans="1:13" ht="16.5" customHeight="1">
      <c r="A74" s="70"/>
      <c r="C74" s="1129" t="s">
        <v>60</v>
      </c>
      <c r="D74" s="1184" t="s">
        <v>61</v>
      </c>
      <c r="E74" s="1184"/>
      <c r="F74" s="1184"/>
      <c r="G74" s="1183" t="s">
        <v>74</v>
      </c>
      <c r="H74" s="1183"/>
      <c r="I74" s="1183"/>
      <c r="J74" s="1183"/>
      <c r="K74" s="1183"/>
      <c r="L74" s="1183"/>
      <c r="M74" s="1133"/>
    </row>
    <row r="75" spans="1:13" ht="16.5" customHeight="1">
      <c r="A75" s="70"/>
      <c r="C75" s="1129" t="s">
        <v>60</v>
      </c>
      <c r="D75" s="1184" t="s">
        <v>61</v>
      </c>
      <c r="E75" s="1184"/>
      <c r="F75" s="1184"/>
      <c r="G75" s="1183" t="s">
        <v>75</v>
      </c>
      <c r="H75" s="1183"/>
      <c r="I75" s="1183"/>
      <c r="J75" s="1183"/>
      <c r="K75" s="1183"/>
      <c r="L75" s="1183"/>
      <c r="M75" s="1133"/>
    </row>
    <row r="76" spans="1:13" ht="16.5" customHeight="1">
      <c r="A76" s="70"/>
      <c r="C76" s="1129" t="s">
        <v>60</v>
      </c>
      <c r="D76" s="1184" t="s">
        <v>61</v>
      </c>
      <c r="E76" s="1184"/>
      <c r="F76" s="1184"/>
      <c r="G76" s="1183" t="s">
        <v>76</v>
      </c>
      <c r="H76" s="1183"/>
      <c r="I76" s="1183"/>
      <c r="J76" s="1183"/>
      <c r="K76" s="1183"/>
      <c r="L76" s="1183"/>
      <c r="M76" s="1133"/>
    </row>
    <row r="77" spans="1:13" ht="16.5" customHeight="1">
      <c r="A77" s="70"/>
      <c r="C77" s="1131" t="s">
        <v>60</v>
      </c>
      <c r="D77" s="1185" t="s">
        <v>77</v>
      </c>
      <c r="E77" s="1185"/>
      <c r="F77" s="1185"/>
      <c r="G77" s="1186" t="s">
        <v>78</v>
      </c>
      <c r="H77" s="1186"/>
      <c r="I77" s="1186"/>
      <c r="J77" s="1186"/>
      <c r="K77" s="1186"/>
      <c r="L77" s="1186"/>
      <c r="M77" s="1132"/>
    </row>
    <row r="78" spans="1:13" ht="16.5" customHeight="1">
      <c r="A78" s="70"/>
      <c r="C78" s="1131" t="s">
        <v>60</v>
      </c>
      <c r="D78" s="1185" t="s">
        <v>77</v>
      </c>
      <c r="E78" s="1185"/>
      <c r="F78" s="1185"/>
      <c r="G78" s="1186" t="s">
        <v>79</v>
      </c>
      <c r="H78" s="1186"/>
      <c r="I78" s="1186"/>
      <c r="J78" s="1186"/>
      <c r="K78" s="1186"/>
      <c r="L78" s="1186"/>
      <c r="M78" s="1132"/>
    </row>
    <row r="79" spans="1:13" ht="32.1" customHeight="1">
      <c r="A79" s="70"/>
      <c r="C79" s="1131" t="s">
        <v>60</v>
      </c>
      <c r="D79" s="1185" t="s">
        <v>77</v>
      </c>
      <c r="E79" s="1185"/>
      <c r="F79" s="1185"/>
      <c r="G79" s="1186" t="s">
        <v>80</v>
      </c>
      <c r="H79" s="1186"/>
      <c r="I79" s="1186"/>
      <c r="J79" s="1186"/>
      <c r="K79" s="1186"/>
      <c r="L79" s="1186"/>
      <c r="M79" s="1132"/>
    </row>
    <row r="80" spans="1:13" ht="32.1" customHeight="1">
      <c r="A80" s="70"/>
      <c r="C80" s="1131" t="s">
        <v>60</v>
      </c>
      <c r="D80" s="1185" t="s">
        <v>77</v>
      </c>
      <c r="E80" s="1185"/>
      <c r="F80" s="1185"/>
      <c r="G80" s="1186" t="s">
        <v>81</v>
      </c>
      <c r="H80" s="1186"/>
      <c r="I80" s="1186"/>
      <c r="J80" s="1186"/>
      <c r="K80" s="1186"/>
      <c r="L80" s="1186"/>
      <c r="M80" s="1132"/>
    </row>
    <row r="81" spans="1:13" ht="16.5" customHeight="1">
      <c r="A81" s="70"/>
      <c r="C81" s="1131" t="s">
        <v>60</v>
      </c>
      <c r="D81" s="1185" t="s">
        <v>77</v>
      </c>
      <c r="E81" s="1185"/>
      <c r="F81" s="1185"/>
      <c r="G81" s="1186" t="s">
        <v>82</v>
      </c>
      <c r="H81" s="1186"/>
      <c r="I81" s="1186"/>
      <c r="J81" s="1186"/>
      <c r="K81" s="1186"/>
      <c r="L81" s="1186"/>
      <c r="M81" s="1132"/>
    </row>
    <row r="82" spans="1:13" ht="16.5" customHeight="1">
      <c r="A82" s="70"/>
      <c r="C82" s="1131" t="s">
        <v>60</v>
      </c>
      <c r="D82" s="1185" t="s">
        <v>77</v>
      </c>
      <c r="E82" s="1185"/>
      <c r="F82" s="1185"/>
      <c r="G82" s="1186" t="s">
        <v>83</v>
      </c>
      <c r="H82" s="1186"/>
      <c r="I82" s="1186"/>
      <c r="J82" s="1186"/>
      <c r="K82" s="1186"/>
      <c r="L82" s="1186"/>
      <c r="M82" s="1132"/>
    </row>
    <row r="83" spans="1:13" ht="16.5" customHeight="1">
      <c r="A83" s="70"/>
      <c r="C83" s="1131" t="s">
        <v>60</v>
      </c>
      <c r="D83" s="1185" t="s">
        <v>77</v>
      </c>
      <c r="E83" s="1185"/>
      <c r="F83" s="1185"/>
      <c r="G83" s="1186" t="s">
        <v>84</v>
      </c>
      <c r="H83" s="1186"/>
      <c r="I83" s="1186"/>
      <c r="J83" s="1186"/>
      <c r="K83" s="1186"/>
      <c r="L83" s="1186"/>
      <c r="M83" s="1132"/>
    </row>
    <row r="84" spans="1:13" ht="16.5" customHeight="1">
      <c r="A84" s="70"/>
      <c r="C84" s="1129" t="s">
        <v>85</v>
      </c>
      <c r="D84" s="1184" t="s">
        <v>86</v>
      </c>
      <c r="E84" s="1184"/>
      <c r="F84" s="1184"/>
      <c r="G84" s="1183" t="s">
        <v>87</v>
      </c>
      <c r="H84" s="1183"/>
      <c r="I84" s="1183"/>
      <c r="J84" s="1183"/>
      <c r="K84" s="1183"/>
      <c r="L84" s="1183"/>
      <c r="M84" s="1133" t="s">
        <v>14</v>
      </c>
    </row>
    <row r="85" spans="1:13" ht="16.5" customHeight="1">
      <c r="A85" s="70"/>
      <c r="C85" s="1129" t="s">
        <v>85</v>
      </c>
      <c r="D85" s="1184" t="s">
        <v>86</v>
      </c>
      <c r="E85" s="1184"/>
      <c r="F85" s="1184"/>
      <c r="G85" s="1183" t="s">
        <v>88</v>
      </c>
      <c r="H85" s="1183"/>
      <c r="I85" s="1183"/>
      <c r="J85" s="1183"/>
      <c r="K85" s="1183"/>
      <c r="L85" s="1183"/>
      <c r="M85" s="1133" t="s">
        <v>14</v>
      </c>
    </row>
    <row r="86" spans="1:13" ht="16.5" customHeight="1">
      <c r="A86" s="70"/>
      <c r="C86" s="1129" t="s">
        <v>85</v>
      </c>
      <c r="D86" s="1184" t="s">
        <v>86</v>
      </c>
      <c r="E86" s="1184"/>
      <c r="F86" s="1184"/>
      <c r="G86" s="1183" t="s">
        <v>89</v>
      </c>
      <c r="H86" s="1183"/>
      <c r="I86" s="1183"/>
      <c r="J86" s="1183"/>
      <c r="K86" s="1183"/>
      <c r="L86" s="1183"/>
      <c r="M86" s="1133" t="s">
        <v>14</v>
      </c>
    </row>
    <row r="87" spans="1:13" ht="16.5" customHeight="1">
      <c r="A87" s="70"/>
      <c r="C87" s="1129" t="s">
        <v>85</v>
      </c>
      <c r="D87" s="1184" t="s">
        <v>86</v>
      </c>
      <c r="E87" s="1184"/>
      <c r="F87" s="1184"/>
      <c r="G87" s="1183" t="s">
        <v>90</v>
      </c>
      <c r="H87" s="1183"/>
      <c r="I87" s="1183"/>
      <c r="J87" s="1183"/>
      <c r="K87" s="1183"/>
      <c r="L87" s="1183"/>
      <c r="M87" s="1133" t="s">
        <v>14</v>
      </c>
    </row>
    <row r="88" spans="1:13" ht="16.5" customHeight="1">
      <c r="A88" s="70"/>
      <c r="C88" s="1129" t="s">
        <v>85</v>
      </c>
      <c r="D88" s="1184" t="s">
        <v>86</v>
      </c>
      <c r="E88" s="1184"/>
      <c r="F88" s="1184"/>
      <c r="G88" s="1183" t="s">
        <v>91</v>
      </c>
      <c r="H88" s="1183"/>
      <c r="I88" s="1183"/>
      <c r="J88" s="1183"/>
      <c r="K88" s="1183"/>
      <c r="L88" s="1183"/>
      <c r="M88" s="1133"/>
    </row>
    <row r="89" spans="1:13" ht="16.5" customHeight="1">
      <c r="A89" s="70"/>
      <c r="C89" s="1129" t="s">
        <v>85</v>
      </c>
      <c r="D89" s="1184" t="s">
        <v>86</v>
      </c>
      <c r="E89" s="1184"/>
      <c r="F89" s="1184"/>
      <c r="G89" s="1183" t="s">
        <v>92</v>
      </c>
      <c r="H89" s="1183"/>
      <c r="I89" s="1183"/>
      <c r="J89" s="1183"/>
      <c r="K89" s="1183"/>
      <c r="L89" s="1183"/>
      <c r="M89" s="1133"/>
    </row>
    <row r="90" spans="1:13" ht="16.5" customHeight="1">
      <c r="A90" s="70"/>
      <c r="C90" s="1129" t="s">
        <v>85</v>
      </c>
      <c r="D90" s="1184" t="s">
        <v>86</v>
      </c>
      <c r="E90" s="1184"/>
      <c r="F90" s="1184"/>
      <c r="G90" s="1183" t="s">
        <v>93</v>
      </c>
      <c r="H90" s="1183"/>
      <c r="I90" s="1183"/>
      <c r="J90" s="1183"/>
      <c r="K90" s="1183"/>
      <c r="L90" s="1183"/>
      <c r="M90" s="1136"/>
    </row>
    <row r="91" spans="1:13" ht="16.5" customHeight="1">
      <c r="A91" s="70"/>
      <c r="C91" s="1129" t="s">
        <v>85</v>
      </c>
      <c r="D91" s="1184" t="s">
        <v>86</v>
      </c>
      <c r="E91" s="1184"/>
      <c r="F91" s="1184"/>
      <c r="G91" s="1183" t="s">
        <v>94</v>
      </c>
      <c r="H91" s="1183"/>
      <c r="I91" s="1183"/>
      <c r="J91" s="1183"/>
      <c r="K91" s="1183"/>
      <c r="L91" s="1183"/>
      <c r="M91" s="1133"/>
    </row>
    <row r="92" spans="1:13" ht="16.5" customHeight="1">
      <c r="A92" s="70"/>
      <c r="C92" s="1129" t="s">
        <v>85</v>
      </c>
      <c r="D92" s="1184" t="s">
        <v>86</v>
      </c>
      <c r="E92" s="1184"/>
      <c r="F92" s="1184"/>
      <c r="G92" s="1183" t="s">
        <v>95</v>
      </c>
      <c r="H92" s="1183"/>
      <c r="I92" s="1183"/>
      <c r="J92" s="1183"/>
      <c r="K92" s="1183"/>
      <c r="L92" s="1183"/>
      <c r="M92" s="1133"/>
    </row>
    <row r="93" spans="1:13" ht="16.5" customHeight="1">
      <c r="A93" s="70"/>
      <c r="C93" s="1129" t="s">
        <v>85</v>
      </c>
      <c r="D93" s="1184" t="s">
        <v>86</v>
      </c>
      <c r="E93" s="1184"/>
      <c r="F93" s="1184"/>
      <c r="G93" s="1183" t="s">
        <v>96</v>
      </c>
      <c r="H93" s="1183"/>
      <c r="I93" s="1183"/>
      <c r="J93" s="1183"/>
      <c r="K93" s="1183"/>
      <c r="L93" s="1183"/>
      <c r="M93" s="1133"/>
    </row>
    <row r="94" spans="1:13" ht="31.5" customHeight="1">
      <c r="A94" s="70"/>
      <c r="C94" s="1129" t="s">
        <v>85</v>
      </c>
      <c r="D94" s="1184" t="s">
        <v>86</v>
      </c>
      <c r="E94" s="1184"/>
      <c r="F94" s="1184"/>
      <c r="G94" s="1183" t="s">
        <v>97</v>
      </c>
      <c r="H94" s="1183"/>
      <c r="I94" s="1183"/>
      <c r="J94" s="1183"/>
      <c r="K94" s="1183"/>
      <c r="L94" s="1183"/>
      <c r="M94" s="1133"/>
    </row>
    <row r="95" spans="1:13" ht="16.5" customHeight="1">
      <c r="A95" s="70"/>
      <c r="C95" s="1129" t="s">
        <v>85</v>
      </c>
      <c r="D95" s="1184" t="s">
        <v>86</v>
      </c>
      <c r="E95" s="1184"/>
      <c r="F95" s="1184"/>
      <c r="G95" s="1183" t="s">
        <v>98</v>
      </c>
      <c r="H95" s="1183"/>
      <c r="I95" s="1183"/>
      <c r="J95" s="1183"/>
      <c r="K95" s="1183"/>
      <c r="L95" s="1183"/>
      <c r="M95" s="1133"/>
    </row>
    <row r="96" spans="1:13" ht="16.5" customHeight="1">
      <c r="A96" s="70"/>
      <c r="C96" s="1129" t="s">
        <v>85</v>
      </c>
      <c r="D96" s="1184" t="s">
        <v>86</v>
      </c>
      <c r="E96" s="1184"/>
      <c r="F96" s="1184"/>
      <c r="G96" s="1183" t="s">
        <v>99</v>
      </c>
      <c r="H96" s="1183"/>
      <c r="I96" s="1183"/>
      <c r="J96" s="1183"/>
      <c r="K96" s="1183"/>
      <c r="L96" s="1183"/>
      <c r="M96" s="1133"/>
    </row>
    <row r="97" spans="1:13" ht="31.5" customHeight="1">
      <c r="A97" s="70"/>
      <c r="C97" s="1129" t="s">
        <v>85</v>
      </c>
      <c r="D97" s="1184" t="s">
        <v>86</v>
      </c>
      <c r="E97" s="1184"/>
      <c r="F97" s="1184"/>
      <c r="G97" s="1183" t="s">
        <v>100</v>
      </c>
      <c r="H97" s="1183"/>
      <c r="I97" s="1183"/>
      <c r="J97" s="1183"/>
      <c r="K97" s="1183"/>
      <c r="L97" s="1183"/>
      <c r="M97" s="1133"/>
    </row>
    <row r="98" spans="1:13" ht="31.5" customHeight="1">
      <c r="A98" s="70"/>
      <c r="C98" s="1129" t="s">
        <v>85</v>
      </c>
      <c r="D98" s="1184" t="s">
        <v>86</v>
      </c>
      <c r="E98" s="1184"/>
      <c r="F98" s="1184"/>
      <c r="G98" s="1183" t="s">
        <v>101</v>
      </c>
      <c r="H98" s="1183"/>
      <c r="I98" s="1183"/>
      <c r="J98" s="1183"/>
      <c r="K98" s="1183"/>
      <c r="L98" s="1183"/>
      <c r="M98" s="1133"/>
    </row>
    <row r="99" spans="1:13" ht="16.5" customHeight="1">
      <c r="A99" s="70"/>
      <c r="C99" s="1129" t="s">
        <v>85</v>
      </c>
      <c r="D99" s="1184" t="s">
        <v>86</v>
      </c>
      <c r="E99" s="1184"/>
      <c r="F99" s="1184"/>
      <c r="G99" s="1183" t="s">
        <v>102</v>
      </c>
      <c r="H99" s="1183"/>
      <c r="I99" s="1183"/>
      <c r="J99" s="1183"/>
      <c r="K99" s="1183"/>
      <c r="L99" s="1183"/>
      <c r="M99" s="1133"/>
    </row>
    <row r="100" spans="1:13" ht="16.5" customHeight="1">
      <c r="A100" s="70"/>
      <c r="C100" s="1131" t="s">
        <v>85</v>
      </c>
      <c r="D100" s="1185" t="s">
        <v>103</v>
      </c>
      <c r="E100" s="1185"/>
      <c r="F100" s="1185"/>
      <c r="G100" s="1186" t="s">
        <v>104</v>
      </c>
      <c r="H100" s="1186"/>
      <c r="I100" s="1186"/>
      <c r="J100" s="1186"/>
      <c r="K100" s="1186"/>
      <c r="L100" s="1186"/>
      <c r="M100" s="1132" t="s">
        <v>14</v>
      </c>
    </row>
    <row r="101" spans="1:13" ht="16.5" customHeight="1">
      <c r="A101" s="70"/>
      <c r="C101" s="1131" t="s">
        <v>85</v>
      </c>
      <c r="D101" s="1185" t="s">
        <v>103</v>
      </c>
      <c r="E101" s="1185"/>
      <c r="F101" s="1185"/>
      <c r="G101" s="1186" t="s">
        <v>105</v>
      </c>
      <c r="H101" s="1186"/>
      <c r="I101" s="1186"/>
      <c r="J101" s="1186"/>
      <c r="K101" s="1186"/>
      <c r="L101" s="1186"/>
      <c r="M101" s="1132"/>
    </row>
    <row r="102" spans="1:13" ht="16.5" customHeight="1">
      <c r="A102" s="70"/>
      <c r="C102" s="1131" t="s">
        <v>85</v>
      </c>
      <c r="D102" s="1185" t="s">
        <v>103</v>
      </c>
      <c r="E102" s="1185"/>
      <c r="F102" s="1185"/>
      <c r="G102" s="1186" t="s">
        <v>106</v>
      </c>
      <c r="H102" s="1186"/>
      <c r="I102" s="1186"/>
      <c r="J102" s="1186"/>
      <c r="K102" s="1186"/>
      <c r="L102" s="1186"/>
      <c r="M102" s="1132"/>
    </row>
    <row r="103" spans="1:13" ht="16.5" customHeight="1">
      <c r="A103" s="70"/>
      <c r="C103" s="1131" t="s">
        <v>85</v>
      </c>
      <c r="D103" s="1185" t="s">
        <v>103</v>
      </c>
      <c r="E103" s="1185"/>
      <c r="F103" s="1185"/>
      <c r="G103" s="1186" t="s">
        <v>107</v>
      </c>
      <c r="H103" s="1186"/>
      <c r="I103" s="1186"/>
      <c r="J103" s="1186"/>
      <c r="K103" s="1186"/>
      <c r="L103" s="1186"/>
      <c r="M103" s="1132"/>
    </row>
    <row r="104" spans="1:13" ht="31.5" customHeight="1">
      <c r="A104" s="70"/>
      <c r="C104" s="1131" t="s">
        <v>85</v>
      </c>
      <c r="D104" s="1185" t="s">
        <v>103</v>
      </c>
      <c r="E104" s="1185"/>
      <c r="F104" s="1185"/>
      <c r="G104" s="1186" t="s">
        <v>108</v>
      </c>
      <c r="H104" s="1186"/>
      <c r="I104" s="1186"/>
      <c r="J104" s="1186"/>
      <c r="K104" s="1186"/>
      <c r="L104" s="1186"/>
      <c r="M104" s="1132"/>
    </row>
    <row r="105" spans="1:13" ht="16.5" customHeight="1">
      <c r="A105" s="70"/>
      <c r="C105" s="1131" t="s">
        <v>85</v>
      </c>
      <c r="D105" s="1185" t="s">
        <v>103</v>
      </c>
      <c r="E105" s="1185"/>
      <c r="F105" s="1185"/>
      <c r="G105" s="1186" t="s">
        <v>109</v>
      </c>
      <c r="H105" s="1186"/>
      <c r="I105" s="1186"/>
      <c r="J105" s="1186"/>
      <c r="K105" s="1186"/>
      <c r="L105" s="1186"/>
      <c r="M105" s="1132"/>
    </row>
    <row r="106" spans="1:13" ht="16.5" customHeight="1">
      <c r="A106" s="70"/>
      <c r="C106" s="1131" t="s">
        <v>85</v>
      </c>
      <c r="D106" s="1188" t="s">
        <v>103</v>
      </c>
      <c r="E106" s="1188"/>
      <c r="F106" s="1188"/>
      <c r="G106" s="1186" t="s">
        <v>110</v>
      </c>
      <c r="H106" s="1186"/>
      <c r="I106" s="1186"/>
      <c r="J106" s="1186"/>
      <c r="K106" s="1186"/>
      <c r="L106" s="1186"/>
      <c r="M106" s="1132"/>
    </row>
    <row r="107" spans="1:13" ht="16.5" customHeight="1">
      <c r="A107" s="70"/>
      <c r="C107" s="1131" t="s">
        <v>85</v>
      </c>
      <c r="D107" s="1185" t="s">
        <v>103</v>
      </c>
      <c r="E107" s="1185"/>
      <c r="F107" s="1185"/>
      <c r="G107" s="1186" t="s">
        <v>111</v>
      </c>
      <c r="H107" s="1186"/>
      <c r="I107" s="1186"/>
      <c r="J107" s="1186"/>
      <c r="K107" s="1186"/>
      <c r="L107" s="1186"/>
      <c r="M107" s="1132"/>
    </row>
    <row r="108" spans="1:13" ht="16.5" customHeight="1">
      <c r="A108" s="70"/>
      <c r="C108" s="1131" t="s">
        <v>85</v>
      </c>
      <c r="D108" s="1188" t="s">
        <v>103</v>
      </c>
      <c r="E108" s="1188"/>
      <c r="F108" s="1188"/>
      <c r="G108" s="1186" t="s">
        <v>112</v>
      </c>
      <c r="H108" s="1186"/>
      <c r="I108" s="1186"/>
      <c r="J108" s="1186"/>
      <c r="K108" s="1186"/>
      <c r="L108" s="1186"/>
      <c r="M108" s="1132"/>
    </row>
    <row r="109" spans="1:13" ht="16.5" customHeight="1">
      <c r="A109" s="70"/>
      <c r="C109" s="1129" t="s">
        <v>85</v>
      </c>
      <c r="D109" s="1189" t="s">
        <v>113</v>
      </c>
      <c r="E109" s="1189"/>
      <c r="F109" s="1189"/>
      <c r="G109" s="1183" t="s">
        <v>114</v>
      </c>
      <c r="H109" s="1183"/>
      <c r="I109" s="1183"/>
      <c r="J109" s="1183"/>
      <c r="K109" s="1183"/>
      <c r="L109" s="1183"/>
      <c r="M109" s="1133"/>
    </row>
    <row r="110" spans="1:13" ht="31.5" customHeight="1">
      <c r="A110" s="70"/>
      <c r="C110" s="1129" t="s">
        <v>85</v>
      </c>
      <c r="D110" s="1189" t="s">
        <v>113</v>
      </c>
      <c r="E110" s="1189"/>
      <c r="F110" s="1189"/>
      <c r="G110" s="1183" t="s">
        <v>115</v>
      </c>
      <c r="H110" s="1183"/>
      <c r="I110" s="1183"/>
      <c r="J110" s="1183"/>
      <c r="K110" s="1183"/>
      <c r="L110" s="1183"/>
      <c r="M110" s="1137" t="s">
        <v>14</v>
      </c>
    </row>
    <row r="111" spans="1:13" ht="16.5" customHeight="1">
      <c r="A111" s="70"/>
      <c r="C111" s="1129" t="s">
        <v>85</v>
      </c>
      <c r="D111" s="1184" t="s">
        <v>113</v>
      </c>
      <c r="E111" s="1184"/>
      <c r="F111" s="1184"/>
      <c r="G111" s="1183" t="s">
        <v>116</v>
      </c>
      <c r="H111" s="1183"/>
      <c r="I111" s="1183"/>
      <c r="J111" s="1183"/>
      <c r="K111" s="1183"/>
      <c r="L111" s="1183"/>
      <c r="M111" s="1137" t="s">
        <v>14</v>
      </c>
    </row>
    <row r="112" spans="1:13" ht="16.5" customHeight="1">
      <c r="A112" s="70"/>
      <c r="C112" s="1129" t="s">
        <v>85</v>
      </c>
      <c r="D112" s="1189" t="s">
        <v>113</v>
      </c>
      <c r="E112" s="1189"/>
      <c r="F112" s="1189"/>
      <c r="G112" s="1183" t="s">
        <v>117</v>
      </c>
      <c r="H112" s="1183"/>
      <c r="I112" s="1183"/>
      <c r="J112" s="1183"/>
      <c r="K112" s="1183"/>
      <c r="L112" s="1183"/>
      <c r="M112" s="1133"/>
    </row>
    <row r="113" spans="1:13" ht="16.5" customHeight="1">
      <c r="A113" s="70"/>
      <c r="C113" s="1129" t="s">
        <v>85</v>
      </c>
      <c r="D113" s="1189" t="s">
        <v>113</v>
      </c>
      <c r="E113" s="1189"/>
      <c r="F113" s="1189"/>
      <c r="G113" s="1183" t="s">
        <v>118</v>
      </c>
      <c r="H113" s="1183"/>
      <c r="I113" s="1183"/>
      <c r="J113" s="1183"/>
      <c r="K113" s="1183"/>
      <c r="L113" s="1183"/>
      <c r="M113" s="1133" t="s">
        <v>14</v>
      </c>
    </row>
    <row r="114" spans="1:13" ht="16.5" customHeight="1">
      <c r="A114" s="70"/>
      <c r="C114" s="1129" t="s">
        <v>85</v>
      </c>
      <c r="D114" s="1189" t="s">
        <v>113</v>
      </c>
      <c r="E114" s="1189"/>
      <c r="F114" s="1189"/>
      <c r="G114" s="1183" t="s">
        <v>119</v>
      </c>
      <c r="H114" s="1183"/>
      <c r="I114" s="1183"/>
      <c r="J114" s="1183"/>
      <c r="K114" s="1183"/>
      <c r="L114" s="1183"/>
      <c r="M114" s="1133"/>
    </row>
    <row r="115" spans="1:13" ht="16.5" customHeight="1">
      <c r="A115" s="70"/>
      <c r="C115" s="1129" t="s">
        <v>85</v>
      </c>
      <c r="D115" s="1189" t="s">
        <v>113</v>
      </c>
      <c r="E115" s="1189"/>
      <c r="F115" s="1189"/>
      <c r="G115" s="1183" t="s">
        <v>120</v>
      </c>
      <c r="H115" s="1183"/>
      <c r="I115" s="1183"/>
      <c r="J115" s="1183"/>
      <c r="K115" s="1183"/>
      <c r="L115" s="1183"/>
      <c r="M115" s="1133"/>
    </row>
    <row r="116" spans="1:13" ht="16.5" customHeight="1">
      <c r="A116" s="70"/>
      <c r="C116" s="1129" t="s">
        <v>85</v>
      </c>
      <c r="D116" s="1189" t="s">
        <v>113</v>
      </c>
      <c r="E116" s="1189"/>
      <c r="F116" s="1189"/>
      <c r="G116" s="1183" t="s">
        <v>121</v>
      </c>
      <c r="H116" s="1183"/>
      <c r="I116" s="1183"/>
      <c r="J116" s="1183"/>
      <c r="K116" s="1183"/>
      <c r="L116" s="1183"/>
      <c r="M116" s="1133"/>
    </row>
    <row r="117" spans="1:13" ht="16.5" customHeight="1">
      <c r="A117" s="70"/>
      <c r="C117" s="1129" t="s">
        <v>85</v>
      </c>
      <c r="D117" s="1189" t="s">
        <v>113</v>
      </c>
      <c r="E117" s="1189"/>
      <c r="F117" s="1189"/>
      <c r="G117" s="1183" t="s">
        <v>122</v>
      </c>
      <c r="H117" s="1183"/>
      <c r="I117" s="1183"/>
      <c r="J117" s="1183"/>
      <c r="K117" s="1183"/>
      <c r="L117" s="1183"/>
      <c r="M117" s="1133"/>
    </row>
    <row r="118" spans="1:13" ht="31.5" customHeight="1">
      <c r="A118" s="70"/>
      <c r="C118" s="1129" t="s">
        <v>85</v>
      </c>
      <c r="D118" s="1184" t="s">
        <v>113</v>
      </c>
      <c r="E118" s="1184"/>
      <c r="F118" s="1184"/>
      <c r="G118" s="1183" t="s">
        <v>123</v>
      </c>
      <c r="H118" s="1183"/>
      <c r="I118" s="1183"/>
      <c r="J118" s="1183"/>
      <c r="K118" s="1183"/>
      <c r="L118" s="1183"/>
      <c r="M118" s="1133"/>
    </row>
    <row r="119" spans="1:13" ht="16.5" customHeight="1">
      <c r="A119" s="70"/>
      <c r="C119" s="1129" t="s">
        <v>85</v>
      </c>
      <c r="D119" s="1189" t="s">
        <v>113</v>
      </c>
      <c r="E119" s="1189"/>
      <c r="F119" s="1189"/>
      <c r="G119" s="1183" t="s">
        <v>124</v>
      </c>
      <c r="H119" s="1183"/>
      <c r="I119" s="1183"/>
      <c r="J119" s="1183"/>
      <c r="K119" s="1183"/>
      <c r="L119" s="1183"/>
      <c r="M119" s="1133"/>
    </row>
    <row r="120" spans="1:13" ht="16.5" customHeight="1">
      <c r="A120" s="70"/>
      <c r="C120" s="1129" t="s">
        <v>85</v>
      </c>
      <c r="D120" s="1184" t="s">
        <v>113</v>
      </c>
      <c r="E120" s="1184"/>
      <c r="F120" s="1184"/>
      <c r="G120" s="1183" t="s">
        <v>125</v>
      </c>
      <c r="H120" s="1183"/>
      <c r="I120" s="1183"/>
      <c r="J120" s="1183"/>
      <c r="K120" s="1183"/>
      <c r="L120" s="1183"/>
      <c r="M120" s="1133" t="s">
        <v>14</v>
      </c>
    </row>
    <row r="121" spans="1:13" ht="16.5" customHeight="1">
      <c r="A121" s="70"/>
      <c r="C121" s="1129" t="s">
        <v>85</v>
      </c>
      <c r="D121" s="1184" t="s">
        <v>113</v>
      </c>
      <c r="E121" s="1184"/>
      <c r="F121" s="1184"/>
      <c r="G121" s="1183" t="s">
        <v>126</v>
      </c>
      <c r="H121" s="1183"/>
      <c r="I121" s="1183"/>
      <c r="J121" s="1183"/>
      <c r="K121" s="1183"/>
      <c r="L121" s="1183"/>
      <c r="M121" s="1133"/>
    </row>
    <row r="122" spans="1:13" ht="16.5" customHeight="1">
      <c r="A122" s="70"/>
      <c r="C122" s="1129" t="s">
        <v>85</v>
      </c>
      <c r="D122" s="1189" t="s">
        <v>113</v>
      </c>
      <c r="E122" s="1189"/>
      <c r="F122" s="1189"/>
      <c r="G122" s="1183" t="s">
        <v>127</v>
      </c>
      <c r="H122" s="1183"/>
      <c r="I122" s="1183"/>
      <c r="J122" s="1183"/>
      <c r="K122" s="1183"/>
      <c r="L122" s="1183"/>
      <c r="M122" s="1133"/>
    </row>
    <row r="123" spans="1:13" ht="16.5" customHeight="1">
      <c r="A123" s="70"/>
      <c r="C123" s="1129" t="s">
        <v>85</v>
      </c>
      <c r="D123" s="1189" t="s">
        <v>113</v>
      </c>
      <c r="E123" s="1189"/>
      <c r="F123" s="1189"/>
      <c r="G123" s="1183" t="s">
        <v>128</v>
      </c>
      <c r="H123" s="1183"/>
      <c r="I123" s="1183"/>
      <c r="J123" s="1183"/>
      <c r="K123" s="1183"/>
      <c r="L123" s="1183"/>
      <c r="M123" s="1133"/>
    </row>
    <row r="124" spans="1:13" ht="16.5" customHeight="1">
      <c r="A124" s="70"/>
      <c r="C124" s="1129" t="s">
        <v>85</v>
      </c>
      <c r="D124" s="1189" t="s">
        <v>113</v>
      </c>
      <c r="E124" s="1189"/>
      <c r="F124" s="1189"/>
      <c r="G124" s="1183" t="s">
        <v>129</v>
      </c>
      <c r="H124" s="1183"/>
      <c r="I124" s="1183"/>
      <c r="J124" s="1183"/>
      <c r="K124" s="1183"/>
      <c r="L124" s="1183"/>
      <c r="M124" s="1133"/>
    </row>
    <row r="125" spans="1:13" ht="16.5" customHeight="1">
      <c r="A125" s="70"/>
      <c r="C125" s="1129" t="s">
        <v>85</v>
      </c>
      <c r="D125" s="1189" t="s">
        <v>113</v>
      </c>
      <c r="E125" s="1189"/>
      <c r="F125" s="1189"/>
      <c r="G125" s="1183" t="s">
        <v>130</v>
      </c>
      <c r="H125" s="1183"/>
      <c r="I125" s="1183"/>
      <c r="J125" s="1183"/>
      <c r="K125" s="1183"/>
      <c r="L125" s="1183"/>
      <c r="M125" s="1133"/>
    </row>
    <row r="126" spans="1:13" ht="16.5" customHeight="1">
      <c r="A126" s="70"/>
      <c r="C126" s="1129" t="s">
        <v>85</v>
      </c>
      <c r="D126" s="1184" t="s">
        <v>113</v>
      </c>
      <c r="E126" s="1184"/>
      <c r="F126" s="1184"/>
      <c r="G126" s="1183" t="s">
        <v>131</v>
      </c>
      <c r="H126" s="1183"/>
      <c r="I126" s="1183"/>
      <c r="J126" s="1183"/>
      <c r="K126" s="1183"/>
      <c r="L126" s="1183"/>
      <c r="M126" s="1133"/>
    </row>
    <row r="127" spans="1:13" ht="16.5" customHeight="1">
      <c r="A127" s="70"/>
      <c r="C127" s="1129" t="s">
        <v>85</v>
      </c>
      <c r="D127" s="1184" t="s">
        <v>113</v>
      </c>
      <c r="E127" s="1184"/>
      <c r="F127" s="1184"/>
      <c r="G127" s="1183" t="s">
        <v>132</v>
      </c>
      <c r="H127" s="1183"/>
      <c r="I127" s="1183"/>
      <c r="J127" s="1183"/>
      <c r="K127" s="1183"/>
      <c r="L127" s="1183"/>
      <c r="M127" s="1133"/>
    </row>
    <row r="128" spans="1:13" ht="16.5" customHeight="1">
      <c r="A128" s="70"/>
      <c r="C128" s="1129" t="s">
        <v>85</v>
      </c>
      <c r="D128" s="1184" t="s">
        <v>113</v>
      </c>
      <c r="E128" s="1184"/>
      <c r="F128" s="1184"/>
      <c r="G128" s="1183" t="s">
        <v>133</v>
      </c>
      <c r="H128" s="1183"/>
      <c r="I128" s="1183"/>
      <c r="J128" s="1183"/>
      <c r="K128" s="1183"/>
      <c r="L128" s="1183"/>
      <c r="M128" s="1133"/>
    </row>
    <row r="129" spans="1:13" ht="16.5" customHeight="1">
      <c r="A129" s="70"/>
      <c r="C129" s="1131" t="s">
        <v>85</v>
      </c>
      <c r="D129" s="1188" t="s">
        <v>134</v>
      </c>
      <c r="E129" s="1188"/>
      <c r="F129" s="1188"/>
      <c r="G129" s="1186" t="s">
        <v>135</v>
      </c>
      <c r="H129" s="1186"/>
      <c r="I129" s="1186"/>
      <c r="J129" s="1186"/>
      <c r="K129" s="1186"/>
      <c r="L129" s="1186"/>
      <c r="M129" s="1132"/>
    </row>
    <row r="130" spans="1:13" ht="16.5" customHeight="1">
      <c r="A130" s="70"/>
      <c r="C130" s="1131" t="s">
        <v>85</v>
      </c>
      <c r="D130" s="1185" t="s">
        <v>134</v>
      </c>
      <c r="E130" s="1185"/>
      <c r="F130" s="1185"/>
      <c r="G130" s="1186" t="s">
        <v>136</v>
      </c>
      <c r="H130" s="1186"/>
      <c r="I130" s="1186"/>
      <c r="J130" s="1186"/>
      <c r="K130" s="1186"/>
      <c r="L130" s="1186"/>
      <c r="M130" s="1132"/>
    </row>
    <row r="131" spans="1:13" ht="16.5" customHeight="1">
      <c r="A131" s="70"/>
      <c r="C131" s="1131" t="s">
        <v>85</v>
      </c>
      <c r="D131" s="1188" t="s">
        <v>134</v>
      </c>
      <c r="E131" s="1188"/>
      <c r="F131" s="1188"/>
      <c r="G131" s="1186" t="s">
        <v>137</v>
      </c>
      <c r="H131" s="1186"/>
      <c r="I131" s="1186"/>
      <c r="J131" s="1186"/>
      <c r="K131" s="1186"/>
      <c r="L131" s="1186"/>
      <c r="M131" s="1132" t="s">
        <v>14</v>
      </c>
    </row>
    <row r="132" spans="1:13" ht="16.5" customHeight="1">
      <c r="A132" s="70"/>
      <c r="C132" s="1131" t="s">
        <v>85</v>
      </c>
      <c r="D132" s="1188" t="s">
        <v>134</v>
      </c>
      <c r="E132" s="1188"/>
      <c r="F132" s="1188"/>
      <c r="G132" s="1186" t="s">
        <v>138</v>
      </c>
      <c r="H132" s="1186"/>
      <c r="I132" s="1186"/>
      <c r="J132" s="1186"/>
      <c r="K132" s="1186"/>
      <c r="L132" s="1186"/>
      <c r="M132" s="1132" t="s">
        <v>14</v>
      </c>
    </row>
    <row r="133" spans="1:13" ht="16.5" customHeight="1">
      <c r="A133" s="70"/>
      <c r="C133" s="1131" t="s">
        <v>85</v>
      </c>
      <c r="D133" s="1188" t="s">
        <v>134</v>
      </c>
      <c r="E133" s="1188"/>
      <c r="F133" s="1188"/>
      <c r="G133" s="1186" t="s">
        <v>139</v>
      </c>
      <c r="H133" s="1186"/>
      <c r="I133" s="1186"/>
      <c r="J133" s="1186"/>
      <c r="K133" s="1186"/>
      <c r="L133" s="1186"/>
      <c r="M133" s="1132" t="s">
        <v>14</v>
      </c>
    </row>
    <row r="134" spans="1:13" ht="31.5" customHeight="1">
      <c r="A134" s="70"/>
      <c r="C134" s="1131" t="s">
        <v>85</v>
      </c>
      <c r="D134" s="1188" t="s">
        <v>134</v>
      </c>
      <c r="E134" s="1188"/>
      <c r="F134" s="1188"/>
      <c r="G134" s="1186" t="s">
        <v>140</v>
      </c>
      <c r="H134" s="1186"/>
      <c r="I134" s="1186"/>
      <c r="J134" s="1186"/>
      <c r="K134" s="1186"/>
      <c r="L134" s="1186"/>
      <c r="M134" s="1132" t="s">
        <v>14</v>
      </c>
    </row>
    <row r="135" spans="1:13" ht="31.5" customHeight="1">
      <c r="A135" s="70"/>
      <c r="C135" s="1131" t="s">
        <v>85</v>
      </c>
      <c r="D135" s="1188" t="s">
        <v>134</v>
      </c>
      <c r="E135" s="1188"/>
      <c r="F135" s="1188"/>
      <c r="G135" s="1186" t="s">
        <v>141</v>
      </c>
      <c r="H135" s="1186"/>
      <c r="I135" s="1186"/>
      <c r="J135" s="1186"/>
      <c r="K135" s="1186"/>
      <c r="L135" s="1186"/>
      <c r="M135" s="1132"/>
    </row>
    <row r="136" spans="1:13" ht="31.5" customHeight="1">
      <c r="A136" s="70"/>
      <c r="C136" s="1131" t="s">
        <v>85</v>
      </c>
      <c r="D136" s="1188" t="s">
        <v>134</v>
      </c>
      <c r="E136" s="1188"/>
      <c r="F136" s="1188"/>
      <c r="G136" s="1186" t="s">
        <v>142</v>
      </c>
      <c r="H136" s="1186"/>
      <c r="I136" s="1186"/>
      <c r="J136" s="1186"/>
      <c r="K136" s="1186"/>
      <c r="L136" s="1186"/>
      <c r="M136" s="1132"/>
    </row>
    <row r="137" spans="1:13" ht="31.5" customHeight="1">
      <c r="A137" s="70"/>
      <c r="C137" s="1131" t="s">
        <v>85</v>
      </c>
      <c r="D137" s="1188" t="s">
        <v>134</v>
      </c>
      <c r="E137" s="1188"/>
      <c r="F137" s="1188"/>
      <c r="G137" s="1186" t="s">
        <v>143</v>
      </c>
      <c r="H137" s="1186"/>
      <c r="I137" s="1186"/>
      <c r="J137" s="1186"/>
      <c r="K137" s="1186"/>
      <c r="L137" s="1186"/>
      <c r="M137" s="1132" t="s">
        <v>14</v>
      </c>
    </row>
    <row r="138" spans="1:13" ht="31.5" customHeight="1">
      <c r="A138" s="70"/>
      <c r="C138" s="1131" t="s">
        <v>85</v>
      </c>
      <c r="D138" s="1185" t="s">
        <v>134</v>
      </c>
      <c r="E138" s="1185"/>
      <c r="F138" s="1185"/>
      <c r="G138" s="1186" t="s">
        <v>144</v>
      </c>
      <c r="H138" s="1186"/>
      <c r="I138" s="1186"/>
      <c r="J138" s="1186"/>
      <c r="K138" s="1186"/>
      <c r="L138" s="1186"/>
      <c r="M138" s="1132"/>
    </row>
    <row r="139" spans="1:13" ht="16.5" customHeight="1">
      <c r="A139" s="70"/>
      <c r="C139" s="1131" t="s">
        <v>85</v>
      </c>
      <c r="D139" s="1188" t="s">
        <v>134</v>
      </c>
      <c r="E139" s="1188"/>
      <c r="F139" s="1188"/>
      <c r="G139" s="1186" t="s">
        <v>145</v>
      </c>
      <c r="H139" s="1186"/>
      <c r="I139" s="1186"/>
      <c r="J139" s="1186"/>
      <c r="K139" s="1186"/>
      <c r="L139" s="1186"/>
      <c r="M139" s="1132" t="s">
        <v>14</v>
      </c>
    </row>
    <row r="140" spans="1:13" ht="16.5" customHeight="1">
      <c r="A140" s="70"/>
      <c r="C140" s="1131" t="s">
        <v>85</v>
      </c>
      <c r="D140" s="1188" t="s">
        <v>134</v>
      </c>
      <c r="E140" s="1188"/>
      <c r="F140" s="1188"/>
      <c r="G140" s="1186" t="s">
        <v>146</v>
      </c>
      <c r="H140" s="1186"/>
      <c r="I140" s="1186"/>
      <c r="J140" s="1186"/>
      <c r="K140" s="1186"/>
      <c r="L140" s="1186"/>
      <c r="M140" s="1132"/>
    </row>
    <row r="141" spans="1:13" ht="16.5" customHeight="1">
      <c r="A141" s="70"/>
      <c r="C141" s="1131" t="s">
        <v>85</v>
      </c>
      <c r="D141" s="1188" t="s">
        <v>134</v>
      </c>
      <c r="E141" s="1188"/>
      <c r="F141" s="1188"/>
      <c r="G141" s="1186" t="s">
        <v>147</v>
      </c>
      <c r="H141" s="1186"/>
      <c r="I141" s="1186"/>
      <c r="J141" s="1186"/>
      <c r="K141" s="1186"/>
      <c r="L141" s="1186"/>
      <c r="M141" s="1132"/>
    </row>
    <row r="142" spans="1:13" ht="16.5" customHeight="1">
      <c r="A142" s="70"/>
      <c r="C142" s="1131" t="s">
        <v>85</v>
      </c>
      <c r="D142" s="1185" t="s">
        <v>134</v>
      </c>
      <c r="E142" s="1185"/>
      <c r="F142" s="1185"/>
      <c r="G142" s="1186" t="s">
        <v>148</v>
      </c>
      <c r="H142" s="1186"/>
      <c r="I142" s="1186"/>
      <c r="J142" s="1186"/>
      <c r="K142" s="1186"/>
      <c r="L142" s="1186"/>
      <c r="M142" s="1132" t="s">
        <v>14</v>
      </c>
    </row>
    <row r="143" spans="1:13" ht="16.5" customHeight="1">
      <c r="A143" s="70"/>
      <c r="C143" s="1131" t="s">
        <v>85</v>
      </c>
      <c r="D143" s="1188" t="s">
        <v>134</v>
      </c>
      <c r="E143" s="1188"/>
      <c r="F143" s="1188"/>
      <c r="G143" s="1186" t="s">
        <v>149</v>
      </c>
      <c r="H143" s="1186"/>
      <c r="I143" s="1186"/>
      <c r="J143" s="1186"/>
      <c r="K143" s="1186"/>
      <c r="L143" s="1186"/>
      <c r="M143" s="1132" t="s">
        <v>14</v>
      </c>
    </row>
    <row r="144" spans="1:13" ht="16.5" customHeight="1">
      <c r="A144" s="70"/>
      <c r="C144" s="1131" t="s">
        <v>85</v>
      </c>
      <c r="D144" s="1188" t="s">
        <v>134</v>
      </c>
      <c r="E144" s="1188"/>
      <c r="F144" s="1188"/>
      <c r="G144" s="1186" t="s">
        <v>150</v>
      </c>
      <c r="H144" s="1186"/>
      <c r="I144" s="1186"/>
      <c r="J144" s="1186"/>
      <c r="K144" s="1186"/>
      <c r="L144" s="1186"/>
      <c r="M144" s="1132"/>
    </row>
    <row r="145" spans="1:13" ht="16.5" customHeight="1">
      <c r="A145" s="70"/>
      <c r="C145" s="1131" t="s">
        <v>85</v>
      </c>
      <c r="D145" s="1185" t="s">
        <v>134</v>
      </c>
      <c r="E145" s="1185"/>
      <c r="F145" s="1185"/>
      <c r="G145" s="1186" t="s">
        <v>151</v>
      </c>
      <c r="H145" s="1186"/>
      <c r="I145" s="1186"/>
      <c r="J145" s="1186"/>
      <c r="K145" s="1186"/>
      <c r="L145" s="1186"/>
      <c r="M145" s="1132"/>
    </row>
    <row r="146" spans="1:13" ht="16.5" customHeight="1">
      <c r="A146" s="70"/>
      <c r="C146" s="1129" t="s">
        <v>85</v>
      </c>
      <c r="D146" s="1184" t="s">
        <v>152</v>
      </c>
      <c r="E146" s="1184"/>
      <c r="F146" s="1184"/>
      <c r="G146" s="1187" t="s">
        <v>153</v>
      </c>
      <c r="H146" s="1187"/>
      <c r="I146" s="1187"/>
      <c r="J146" s="1187"/>
      <c r="K146" s="1187"/>
      <c r="L146" s="1187"/>
      <c r="M146" s="1133"/>
    </row>
    <row r="147" spans="1:13" ht="16.5" customHeight="1">
      <c r="A147" s="70"/>
      <c r="C147" s="1129" t="s">
        <v>85</v>
      </c>
      <c r="D147" s="1184" t="s">
        <v>152</v>
      </c>
      <c r="E147" s="1184"/>
      <c r="F147" s="1184"/>
      <c r="G147" s="1187" t="s">
        <v>154</v>
      </c>
      <c r="H147" s="1187"/>
      <c r="I147" s="1187"/>
      <c r="J147" s="1187"/>
      <c r="K147" s="1187"/>
      <c r="L147" s="1187"/>
      <c r="M147" s="1133"/>
    </row>
    <row r="148" spans="1:13" ht="16.5" customHeight="1">
      <c r="A148" s="70"/>
      <c r="C148" s="1129" t="s">
        <v>85</v>
      </c>
      <c r="D148" s="1184" t="s">
        <v>152</v>
      </c>
      <c r="E148" s="1184"/>
      <c r="F148" s="1184"/>
      <c r="G148" s="1187" t="s">
        <v>155</v>
      </c>
      <c r="H148" s="1187"/>
      <c r="I148" s="1187"/>
      <c r="J148" s="1187"/>
      <c r="K148" s="1187"/>
      <c r="L148" s="1187"/>
      <c r="M148" s="1133"/>
    </row>
    <row r="149" spans="1:13" ht="16.5" customHeight="1">
      <c r="A149" s="70"/>
      <c r="C149" s="1129" t="s">
        <v>85</v>
      </c>
      <c r="D149" s="1184" t="s">
        <v>152</v>
      </c>
      <c r="E149" s="1184"/>
      <c r="F149" s="1184"/>
      <c r="G149" s="1183" t="s">
        <v>156</v>
      </c>
      <c r="H149" s="1183"/>
      <c r="I149" s="1183"/>
      <c r="J149" s="1183"/>
      <c r="K149" s="1183"/>
      <c r="L149" s="1183"/>
      <c r="M149" s="1133" t="s">
        <v>14</v>
      </c>
    </row>
    <row r="150" spans="1:13" ht="16.5" customHeight="1">
      <c r="A150" s="70"/>
      <c r="C150" s="1129" t="s">
        <v>85</v>
      </c>
      <c r="D150" s="1184" t="s">
        <v>152</v>
      </c>
      <c r="E150" s="1184"/>
      <c r="F150" s="1184"/>
      <c r="G150" s="1183" t="s">
        <v>157</v>
      </c>
      <c r="H150" s="1183"/>
      <c r="I150" s="1183"/>
      <c r="J150" s="1183"/>
      <c r="K150" s="1183"/>
      <c r="L150" s="1183"/>
      <c r="M150" s="1133" t="s">
        <v>14</v>
      </c>
    </row>
    <row r="151" spans="1:13" ht="16.5" customHeight="1">
      <c r="A151" s="70"/>
      <c r="C151" s="1129" t="s">
        <v>85</v>
      </c>
      <c r="D151" s="1184" t="s">
        <v>152</v>
      </c>
      <c r="E151" s="1184"/>
      <c r="F151" s="1184"/>
      <c r="G151" s="1183" t="s">
        <v>158</v>
      </c>
      <c r="H151" s="1183"/>
      <c r="I151" s="1183"/>
      <c r="J151" s="1183"/>
      <c r="K151" s="1183"/>
      <c r="L151" s="1183"/>
      <c r="M151" s="1133"/>
    </row>
    <row r="152" spans="1:13" ht="31.5" customHeight="1">
      <c r="A152" s="70"/>
      <c r="C152" s="1129" t="s">
        <v>85</v>
      </c>
      <c r="D152" s="1184" t="s">
        <v>152</v>
      </c>
      <c r="E152" s="1184"/>
      <c r="F152" s="1184"/>
      <c r="G152" s="1183" t="s">
        <v>159</v>
      </c>
      <c r="H152" s="1183"/>
      <c r="I152" s="1183"/>
      <c r="J152" s="1183"/>
      <c r="K152" s="1183"/>
      <c r="L152" s="1183"/>
      <c r="M152" s="1133"/>
    </row>
    <row r="153" spans="1:13" ht="16.5" customHeight="1">
      <c r="A153" s="70"/>
      <c r="C153" s="1129" t="s">
        <v>85</v>
      </c>
      <c r="D153" s="1184" t="s">
        <v>152</v>
      </c>
      <c r="E153" s="1184"/>
      <c r="F153" s="1184"/>
      <c r="G153" s="1183" t="s">
        <v>160</v>
      </c>
      <c r="H153" s="1183"/>
      <c r="I153" s="1183"/>
      <c r="J153" s="1183"/>
      <c r="K153" s="1183"/>
      <c r="L153" s="1183"/>
      <c r="M153" s="1133" t="s">
        <v>14</v>
      </c>
    </row>
    <row r="154" spans="1:13" ht="16.5" customHeight="1">
      <c r="A154" s="70"/>
      <c r="C154" s="1129" t="s">
        <v>85</v>
      </c>
      <c r="D154" s="1184" t="s">
        <v>152</v>
      </c>
      <c r="E154" s="1184"/>
      <c r="F154" s="1184"/>
      <c r="G154" s="1183" t="s">
        <v>161</v>
      </c>
      <c r="H154" s="1183"/>
      <c r="I154" s="1183"/>
      <c r="J154" s="1183"/>
      <c r="K154" s="1183"/>
      <c r="L154" s="1183"/>
      <c r="M154" s="1133" t="s">
        <v>14</v>
      </c>
    </row>
    <row r="155" spans="1:13" ht="16.5" customHeight="1">
      <c r="A155" s="70"/>
      <c r="C155" s="1129" t="s">
        <v>85</v>
      </c>
      <c r="D155" s="1184" t="s">
        <v>152</v>
      </c>
      <c r="E155" s="1184"/>
      <c r="F155" s="1184"/>
      <c r="G155" s="1183" t="s">
        <v>162</v>
      </c>
      <c r="H155" s="1183"/>
      <c r="I155" s="1183"/>
      <c r="J155" s="1183"/>
      <c r="K155" s="1183"/>
      <c r="L155" s="1183"/>
      <c r="M155" s="1133"/>
    </row>
    <row r="156" spans="1:13" ht="16.5" customHeight="1">
      <c r="A156" s="70"/>
      <c r="C156" s="1129" t="s">
        <v>85</v>
      </c>
      <c r="D156" s="1184" t="s">
        <v>152</v>
      </c>
      <c r="E156" s="1184"/>
      <c r="F156" s="1184"/>
      <c r="G156" s="1183" t="s">
        <v>163</v>
      </c>
      <c r="H156" s="1183"/>
      <c r="I156" s="1183"/>
      <c r="J156" s="1183"/>
      <c r="K156" s="1183"/>
      <c r="L156" s="1183"/>
      <c r="M156" s="1133" t="s">
        <v>14</v>
      </c>
    </row>
    <row r="157" spans="1:13" ht="16.5" customHeight="1">
      <c r="A157" s="70"/>
      <c r="C157" s="1129" t="s">
        <v>85</v>
      </c>
      <c r="D157" s="1184" t="s">
        <v>152</v>
      </c>
      <c r="E157" s="1184"/>
      <c r="F157" s="1184"/>
      <c r="G157" s="1183" t="s">
        <v>164</v>
      </c>
      <c r="H157" s="1183"/>
      <c r="I157" s="1183"/>
      <c r="J157" s="1183"/>
      <c r="K157" s="1183"/>
      <c r="L157" s="1183"/>
      <c r="M157" s="1133" t="s">
        <v>14</v>
      </c>
    </row>
    <row r="158" spans="1:13" ht="16.5" customHeight="1">
      <c r="A158" s="70"/>
      <c r="C158" s="1131" t="s">
        <v>85</v>
      </c>
      <c r="D158" s="1185" t="s">
        <v>165</v>
      </c>
      <c r="E158" s="1185"/>
      <c r="F158" s="1185"/>
      <c r="G158" s="1186" t="s">
        <v>166</v>
      </c>
      <c r="H158" s="1186"/>
      <c r="I158" s="1186"/>
      <c r="J158" s="1186"/>
      <c r="K158" s="1186"/>
      <c r="L158" s="1186"/>
      <c r="M158" s="1132"/>
    </row>
    <row r="159" spans="1:13" ht="16.5" customHeight="1">
      <c r="A159" s="70"/>
      <c r="C159" s="1131" t="s">
        <v>85</v>
      </c>
      <c r="D159" s="1185" t="s">
        <v>165</v>
      </c>
      <c r="E159" s="1185"/>
      <c r="F159" s="1185"/>
      <c r="G159" s="1186" t="s">
        <v>167</v>
      </c>
      <c r="H159" s="1186"/>
      <c r="I159" s="1186"/>
      <c r="J159" s="1186"/>
      <c r="K159" s="1186"/>
      <c r="L159" s="1186"/>
      <c r="M159" s="1132"/>
    </row>
    <row r="160" spans="1:13" ht="31.5" customHeight="1">
      <c r="A160" s="70"/>
      <c r="C160" s="1131" t="s">
        <v>85</v>
      </c>
      <c r="D160" s="1185" t="s">
        <v>165</v>
      </c>
      <c r="E160" s="1185"/>
      <c r="F160" s="1185"/>
      <c r="G160" s="1186" t="s">
        <v>168</v>
      </c>
      <c r="H160" s="1186"/>
      <c r="I160" s="1186"/>
      <c r="J160" s="1186"/>
      <c r="K160" s="1186"/>
      <c r="L160" s="1186"/>
      <c r="M160" s="1138"/>
    </row>
    <row r="161" spans="1:13" ht="31.5" customHeight="1">
      <c r="A161" s="70"/>
      <c r="C161" s="1131" t="s">
        <v>85</v>
      </c>
      <c r="D161" s="1185" t="s">
        <v>165</v>
      </c>
      <c r="E161" s="1185"/>
      <c r="F161" s="1185"/>
      <c r="G161" s="1186" t="s">
        <v>169</v>
      </c>
      <c r="H161" s="1186"/>
      <c r="I161" s="1186"/>
      <c r="J161" s="1186"/>
      <c r="K161" s="1186"/>
      <c r="L161" s="1186"/>
      <c r="M161" s="1138" t="s">
        <v>14</v>
      </c>
    </row>
    <row r="162" spans="1:13" ht="16.5" customHeight="1">
      <c r="A162" s="70"/>
      <c r="C162" s="1131" t="s">
        <v>85</v>
      </c>
      <c r="D162" s="1185" t="s">
        <v>165</v>
      </c>
      <c r="E162" s="1185"/>
      <c r="F162" s="1185"/>
      <c r="G162" s="1186" t="s">
        <v>170</v>
      </c>
      <c r="H162" s="1186"/>
      <c r="I162" s="1186"/>
      <c r="J162" s="1186"/>
      <c r="K162" s="1186"/>
      <c r="L162" s="1186"/>
      <c r="M162" s="1138"/>
    </row>
    <row r="163" spans="1:13" ht="16.5" customHeight="1">
      <c r="A163" s="70"/>
      <c r="C163" s="1131" t="s">
        <v>85</v>
      </c>
      <c r="D163" s="1185" t="s">
        <v>165</v>
      </c>
      <c r="E163" s="1185"/>
      <c r="F163" s="1185"/>
      <c r="G163" s="1186" t="s">
        <v>171</v>
      </c>
      <c r="H163" s="1186"/>
      <c r="I163" s="1186"/>
      <c r="J163" s="1186"/>
      <c r="K163" s="1186"/>
      <c r="L163" s="1186"/>
      <c r="M163" s="1138" t="s">
        <v>14</v>
      </c>
    </row>
    <row r="164" spans="1:13" ht="16.5" customHeight="1">
      <c r="A164" s="70"/>
      <c r="C164" s="1131" t="s">
        <v>85</v>
      </c>
      <c r="D164" s="1185" t="s">
        <v>165</v>
      </c>
      <c r="E164" s="1185"/>
      <c r="F164" s="1185"/>
      <c r="G164" s="1186" t="s">
        <v>172</v>
      </c>
      <c r="H164" s="1186"/>
      <c r="I164" s="1186"/>
      <c r="J164" s="1186"/>
      <c r="K164" s="1186"/>
      <c r="L164" s="1186"/>
      <c r="M164" s="1132"/>
    </row>
    <row r="165" spans="1:13" ht="16.5" customHeight="1">
      <c r="A165" s="70"/>
      <c r="C165" s="1131" t="s">
        <v>85</v>
      </c>
      <c r="D165" s="1185" t="s">
        <v>165</v>
      </c>
      <c r="E165" s="1185"/>
      <c r="F165" s="1185"/>
      <c r="G165" s="1186" t="s">
        <v>173</v>
      </c>
      <c r="H165" s="1186"/>
      <c r="I165" s="1186"/>
      <c r="J165" s="1186"/>
      <c r="K165" s="1186"/>
      <c r="L165" s="1186"/>
      <c r="M165" s="1132" t="s">
        <v>14</v>
      </c>
    </row>
    <row r="166" spans="1:13" ht="16.5" customHeight="1">
      <c r="A166" s="70"/>
      <c r="C166" s="1131" t="s">
        <v>85</v>
      </c>
      <c r="D166" s="1185" t="s">
        <v>165</v>
      </c>
      <c r="E166" s="1185"/>
      <c r="F166" s="1185"/>
      <c r="G166" s="1186" t="s">
        <v>174</v>
      </c>
      <c r="H166" s="1186"/>
      <c r="I166" s="1186"/>
      <c r="J166" s="1186"/>
      <c r="K166" s="1186"/>
      <c r="L166" s="1186"/>
      <c r="M166" s="1132"/>
    </row>
    <row r="167" spans="1:13" ht="16.5" customHeight="1">
      <c r="A167" s="70"/>
      <c r="C167" s="1129" t="s">
        <v>85</v>
      </c>
      <c r="D167" s="1184" t="s">
        <v>175</v>
      </c>
      <c r="E167" s="1184"/>
      <c r="F167" s="1184"/>
      <c r="G167" s="1183" t="s">
        <v>176</v>
      </c>
      <c r="H167" s="1183"/>
      <c r="I167" s="1183"/>
      <c r="J167" s="1183"/>
      <c r="K167" s="1183"/>
      <c r="L167" s="1183"/>
      <c r="M167" s="1139"/>
    </row>
    <row r="168" spans="1:13" ht="16.5" customHeight="1">
      <c r="A168" s="70"/>
      <c r="C168" s="1131" t="s">
        <v>177</v>
      </c>
      <c r="D168" s="1185" t="s">
        <v>178</v>
      </c>
      <c r="E168" s="1185"/>
      <c r="F168" s="1185"/>
      <c r="G168" s="1186" t="s">
        <v>179</v>
      </c>
      <c r="H168" s="1186"/>
      <c r="I168" s="1186"/>
      <c r="J168" s="1186"/>
      <c r="K168" s="1186"/>
      <c r="L168" s="1186"/>
      <c r="M168" s="1132"/>
    </row>
    <row r="169" spans="1:13" ht="16.5" customHeight="1">
      <c r="A169" s="70"/>
      <c r="C169" s="1131" t="s">
        <v>177</v>
      </c>
      <c r="D169" s="1185" t="s">
        <v>178</v>
      </c>
      <c r="E169" s="1185"/>
      <c r="F169" s="1185"/>
      <c r="G169" s="1186" t="s">
        <v>180</v>
      </c>
      <c r="H169" s="1186"/>
      <c r="I169" s="1186"/>
      <c r="J169" s="1186"/>
      <c r="K169" s="1186"/>
      <c r="L169" s="1186"/>
      <c r="M169" s="1132" t="s">
        <v>14</v>
      </c>
    </row>
    <row r="170" spans="1:13" ht="16.5" customHeight="1">
      <c r="A170" s="70"/>
      <c r="C170" s="1131" t="s">
        <v>177</v>
      </c>
      <c r="D170" s="1185" t="s">
        <v>178</v>
      </c>
      <c r="E170" s="1185"/>
      <c r="F170" s="1185"/>
      <c r="G170" s="1186" t="s">
        <v>181</v>
      </c>
      <c r="H170" s="1186"/>
      <c r="I170" s="1186"/>
      <c r="J170" s="1186"/>
      <c r="K170" s="1186"/>
      <c r="L170" s="1186"/>
      <c r="M170" s="1132" t="s">
        <v>14</v>
      </c>
    </row>
    <row r="171" spans="1:13" ht="16.5" customHeight="1">
      <c r="A171" s="70"/>
      <c r="C171" s="1131" t="s">
        <v>177</v>
      </c>
      <c r="D171" s="1185" t="s">
        <v>178</v>
      </c>
      <c r="E171" s="1185"/>
      <c r="F171" s="1185"/>
      <c r="G171" s="1186" t="s">
        <v>182</v>
      </c>
      <c r="H171" s="1186"/>
      <c r="I171" s="1186"/>
      <c r="J171" s="1186"/>
      <c r="K171" s="1186"/>
      <c r="L171" s="1186"/>
      <c r="M171" s="1132"/>
    </row>
    <row r="172" spans="1:13" ht="31.5" customHeight="1">
      <c r="A172" s="70"/>
      <c r="C172" s="1131" t="s">
        <v>177</v>
      </c>
      <c r="D172" s="1185" t="s">
        <v>178</v>
      </c>
      <c r="E172" s="1185"/>
      <c r="F172" s="1185"/>
      <c r="G172" s="1186" t="s">
        <v>183</v>
      </c>
      <c r="H172" s="1186"/>
      <c r="I172" s="1186"/>
      <c r="J172" s="1186"/>
      <c r="K172" s="1186"/>
      <c r="L172" s="1186"/>
      <c r="M172" s="1132"/>
    </row>
    <row r="173" spans="1:13" ht="16.5" customHeight="1">
      <c r="A173" s="70"/>
      <c r="C173" s="1131" t="s">
        <v>177</v>
      </c>
      <c r="D173" s="1185" t="s">
        <v>178</v>
      </c>
      <c r="E173" s="1185"/>
      <c r="F173" s="1185"/>
      <c r="G173" s="1186" t="s">
        <v>184</v>
      </c>
      <c r="H173" s="1186"/>
      <c r="I173" s="1186"/>
      <c r="J173" s="1186"/>
      <c r="K173" s="1186"/>
      <c r="L173" s="1186"/>
      <c r="M173" s="1132"/>
    </row>
    <row r="174" spans="1:13" ht="16.5" customHeight="1">
      <c r="A174" s="70"/>
      <c r="C174" s="1131" t="s">
        <v>177</v>
      </c>
      <c r="D174" s="1185" t="s">
        <v>178</v>
      </c>
      <c r="E174" s="1185"/>
      <c r="F174" s="1185"/>
      <c r="G174" s="1186" t="s">
        <v>185</v>
      </c>
      <c r="H174" s="1186"/>
      <c r="I174" s="1186"/>
      <c r="J174" s="1186"/>
      <c r="K174" s="1186"/>
      <c r="L174" s="1186"/>
      <c r="M174" s="1132"/>
    </row>
    <row r="175" spans="1:13" ht="16.5" customHeight="1">
      <c r="A175" s="70"/>
      <c r="C175" s="1131" t="s">
        <v>177</v>
      </c>
      <c r="D175" s="1185" t="s">
        <v>178</v>
      </c>
      <c r="E175" s="1185"/>
      <c r="F175" s="1185"/>
      <c r="G175" s="1186" t="s">
        <v>186</v>
      </c>
      <c r="H175" s="1186"/>
      <c r="I175" s="1186"/>
      <c r="J175" s="1186"/>
      <c r="K175" s="1186"/>
      <c r="L175" s="1186"/>
      <c r="M175" s="1132" t="s">
        <v>14</v>
      </c>
    </row>
    <row r="176" spans="1:13" ht="16.5" customHeight="1">
      <c r="A176" s="70"/>
      <c r="C176" s="1131" t="s">
        <v>177</v>
      </c>
      <c r="D176" s="1185" t="s">
        <v>178</v>
      </c>
      <c r="E176" s="1185"/>
      <c r="F176" s="1185"/>
      <c r="G176" s="1186" t="s">
        <v>187</v>
      </c>
      <c r="H176" s="1186"/>
      <c r="I176" s="1186"/>
      <c r="J176" s="1186"/>
      <c r="K176" s="1186"/>
      <c r="L176" s="1186"/>
      <c r="M176" s="1132"/>
    </row>
    <row r="177" spans="1:13" ht="16.5" customHeight="1">
      <c r="A177" s="70"/>
      <c r="C177" s="1131" t="s">
        <v>177</v>
      </c>
      <c r="D177" s="1185" t="s">
        <v>178</v>
      </c>
      <c r="E177" s="1185"/>
      <c r="F177" s="1185"/>
      <c r="G177" s="1186" t="s">
        <v>188</v>
      </c>
      <c r="H177" s="1186"/>
      <c r="I177" s="1186"/>
      <c r="J177" s="1186"/>
      <c r="K177" s="1186"/>
      <c r="L177" s="1186"/>
      <c r="M177" s="1132" t="s">
        <v>14</v>
      </c>
    </row>
    <row r="178" spans="1:13" ht="16.5" customHeight="1">
      <c r="A178" s="70"/>
      <c r="C178" s="1131" t="s">
        <v>177</v>
      </c>
      <c r="D178" s="1185" t="s">
        <v>178</v>
      </c>
      <c r="E178" s="1185"/>
      <c r="F178" s="1185"/>
      <c r="G178" s="1186" t="s">
        <v>189</v>
      </c>
      <c r="H178" s="1186"/>
      <c r="I178" s="1186"/>
      <c r="J178" s="1186"/>
      <c r="K178" s="1186"/>
      <c r="L178" s="1186"/>
      <c r="M178" s="1132"/>
    </row>
    <row r="179" spans="1:13" ht="16.5" customHeight="1">
      <c r="A179" s="70"/>
      <c r="C179" s="1131" t="s">
        <v>177</v>
      </c>
      <c r="D179" s="1185" t="s">
        <v>178</v>
      </c>
      <c r="E179" s="1185"/>
      <c r="F179" s="1185"/>
      <c r="G179" s="1186" t="s">
        <v>190</v>
      </c>
      <c r="H179" s="1186"/>
      <c r="I179" s="1186"/>
      <c r="J179" s="1186"/>
      <c r="K179" s="1186"/>
      <c r="L179" s="1186"/>
      <c r="M179" s="1132"/>
    </row>
    <row r="180" spans="1:13" ht="16.5" customHeight="1">
      <c r="A180" s="70"/>
      <c r="C180" s="1131" t="s">
        <v>177</v>
      </c>
      <c r="D180" s="1185" t="s">
        <v>178</v>
      </c>
      <c r="E180" s="1185"/>
      <c r="F180" s="1185"/>
      <c r="G180" s="1186" t="s">
        <v>191</v>
      </c>
      <c r="H180" s="1186"/>
      <c r="I180" s="1186"/>
      <c r="J180" s="1186"/>
      <c r="K180" s="1186"/>
      <c r="L180" s="1186"/>
      <c r="M180" s="1138" t="s">
        <v>14</v>
      </c>
    </row>
    <row r="181" spans="1:13" ht="16.5" customHeight="1">
      <c r="A181" s="70"/>
      <c r="C181" s="1131" t="s">
        <v>177</v>
      </c>
      <c r="D181" s="1185" t="s">
        <v>178</v>
      </c>
      <c r="E181" s="1185"/>
      <c r="F181" s="1185"/>
      <c r="G181" s="1186" t="s">
        <v>192</v>
      </c>
      <c r="H181" s="1186"/>
      <c r="I181" s="1186"/>
      <c r="J181" s="1186"/>
      <c r="K181" s="1186"/>
      <c r="L181" s="1186"/>
      <c r="M181" s="1138" t="s">
        <v>14</v>
      </c>
    </row>
    <row r="182" spans="1:13" ht="16.5" customHeight="1">
      <c r="A182" s="70"/>
      <c r="C182" s="1130" t="s">
        <v>177</v>
      </c>
      <c r="D182" s="1182" t="s">
        <v>193</v>
      </c>
      <c r="E182" s="1182"/>
      <c r="F182" s="1182"/>
      <c r="G182" s="1187" t="s">
        <v>194</v>
      </c>
      <c r="H182" s="1187"/>
      <c r="I182" s="1187"/>
      <c r="J182" s="1187"/>
      <c r="K182" s="1187"/>
      <c r="L182" s="1187"/>
      <c r="M182" s="1139" t="s">
        <v>14</v>
      </c>
    </row>
    <row r="183" spans="1:13" ht="16.5" customHeight="1">
      <c r="A183" s="70"/>
      <c r="C183" s="1130" t="s">
        <v>177</v>
      </c>
      <c r="D183" s="1182" t="s">
        <v>193</v>
      </c>
      <c r="E183" s="1182"/>
      <c r="F183" s="1182"/>
      <c r="G183" s="1187" t="s">
        <v>195</v>
      </c>
      <c r="H183" s="1187"/>
      <c r="I183" s="1187"/>
      <c r="J183" s="1187"/>
      <c r="K183" s="1187"/>
      <c r="L183" s="1187"/>
      <c r="M183" s="1137" t="s">
        <v>14</v>
      </c>
    </row>
    <row r="184" spans="1:13" ht="16.5" customHeight="1">
      <c r="A184" s="70"/>
      <c r="C184" s="1130" t="s">
        <v>177</v>
      </c>
      <c r="D184" s="1182" t="s">
        <v>193</v>
      </c>
      <c r="E184" s="1182"/>
      <c r="F184" s="1182"/>
      <c r="G184" s="1183" t="s">
        <v>196</v>
      </c>
      <c r="H184" s="1183"/>
      <c r="I184" s="1183"/>
      <c r="J184" s="1183"/>
      <c r="K184" s="1183"/>
      <c r="L184" s="1183"/>
      <c r="M184" s="1134"/>
    </row>
    <row r="185" spans="1:13" ht="16.5" customHeight="1">
      <c r="A185" s="70"/>
      <c r="C185" s="1130" t="s">
        <v>177</v>
      </c>
      <c r="D185" s="1182" t="s">
        <v>193</v>
      </c>
      <c r="E185" s="1182"/>
      <c r="F185" s="1182"/>
      <c r="G185" s="1183" t="s">
        <v>197</v>
      </c>
      <c r="H185" s="1183"/>
      <c r="I185" s="1183"/>
      <c r="J185" s="1183"/>
      <c r="K185" s="1183"/>
      <c r="L185" s="1183"/>
      <c r="M185" s="1139"/>
    </row>
    <row r="186" spans="1:13" ht="31.5" customHeight="1">
      <c r="A186" s="70"/>
      <c r="C186" s="1130" t="s">
        <v>177</v>
      </c>
      <c r="D186" s="1184" t="s">
        <v>193</v>
      </c>
      <c r="E186" s="1184"/>
      <c r="F186" s="1184"/>
      <c r="G186" s="1183" t="s">
        <v>198</v>
      </c>
      <c r="H186" s="1183"/>
      <c r="I186" s="1183"/>
      <c r="J186" s="1183"/>
      <c r="K186" s="1183"/>
      <c r="L186" s="1183"/>
      <c r="M186" s="1134" t="s">
        <v>14</v>
      </c>
    </row>
    <row r="187" spans="1:13" ht="16.5" customHeight="1">
      <c r="A187" s="70"/>
      <c r="C187" s="1131" t="s">
        <v>177</v>
      </c>
      <c r="D187" s="1185" t="s">
        <v>199</v>
      </c>
      <c r="E187" s="1185"/>
      <c r="F187" s="1185"/>
      <c r="G187" s="1186" t="s">
        <v>200</v>
      </c>
      <c r="H187" s="1186"/>
      <c r="I187" s="1186"/>
      <c r="J187" s="1186"/>
      <c r="K187" s="1186"/>
      <c r="L187" s="1186"/>
      <c r="M187" s="1132" t="s">
        <v>14</v>
      </c>
    </row>
    <row r="188" spans="1:13" ht="16.5" customHeight="1">
      <c r="A188" s="70"/>
      <c r="C188" s="1131" t="s">
        <v>177</v>
      </c>
      <c r="D188" s="1185" t="s">
        <v>199</v>
      </c>
      <c r="E188" s="1185"/>
      <c r="F188" s="1185"/>
      <c r="G188" s="1186" t="s">
        <v>201</v>
      </c>
      <c r="H188" s="1186"/>
      <c r="I188" s="1186"/>
      <c r="J188" s="1186"/>
      <c r="K188" s="1186"/>
      <c r="L188" s="1186"/>
      <c r="M188" s="1132"/>
    </row>
    <row r="189" spans="1:13" ht="16.5" customHeight="1">
      <c r="A189" s="70"/>
      <c r="C189" s="1131" t="s">
        <v>177</v>
      </c>
      <c r="D189" s="1185" t="s">
        <v>199</v>
      </c>
      <c r="E189" s="1185"/>
      <c r="F189" s="1185"/>
      <c r="G189" s="1186" t="s">
        <v>202</v>
      </c>
      <c r="H189" s="1186"/>
      <c r="I189" s="1186"/>
      <c r="J189" s="1186"/>
      <c r="K189" s="1186"/>
      <c r="L189" s="1186"/>
      <c r="M189" s="1132"/>
    </row>
    <row r="190" spans="1:13" ht="16.5" customHeight="1">
      <c r="A190" s="70"/>
      <c r="C190" s="1131" t="s">
        <v>177</v>
      </c>
      <c r="D190" s="1185" t="s">
        <v>199</v>
      </c>
      <c r="E190" s="1185"/>
      <c r="F190" s="1185"/>
      <c r="G190" s="1186" t="s">
        <v>203</v>
      </c>
      <c r="H190" s="1186"/>
      <c r="I190" s="1186"/>
      <c r="J190" s="1186"/>
      <c r="K190" s="1186"/>
      <c r="L190" s="1186"/>
      <c r="M190" s="1132"/>
    </row>
    <row r="191" spans="1:13" ht="16.5" customHeight="1">
      <c r="A191" s="70"/>
      <c r="C191" s="1131" t="s">
        <v>177</v>
      </c>
      <c r="D191" s="1185" t="s">
        <v>199</v>
      </c>
      <c r="E191" s="1185"/>
      <c r="F191" s="1185"/>
      <c r="G191" s="1186" t="s">
        <v>204</v>
      </c>
      <c r="H191" s="1186"/>
      <c r="I191" s="1186"/>
      <c r="J191" s="1186"/>
      <c r="K191" s="1186"/>
      <c r="L191" s="1186"/>
      <c r="M191" s="1132"/>
    </row>
    <row r="192" spans="1:13" ht="16.5" customHeight="1">
      <c r="A192" s="70"/>
      <c r="C192" s="1131" t="s">
        <v>177</v>
      </c>
      <c r="D192" s="1185" t="s">
        <v>199</v>
      </c>
      <c r="E192" s="1185"/>
      <c r="F192" s="1185"/>
      <c r="G192" s="1186" t="s">
        <v>205</v>
      </c>
      <c r="H192" s="1186"/>
      <c r="I192" s="1186"/>
      <c r="J192" s="1186"/>
      <c r="K192" s="1186"/>
      <c r="L192" s="1186"/>
      <c r="M192" s="1132" t="s">
        <v>14</v>
      </c>
    </row>
    <row r="193" spans="1:13" ht="16.5" customHeight="1">
      <c r="A193" s="70"/>
      <c r="C193" s="1131" t="s">
        <v>177</v>
      </c>
      <c r="D193" s="1185" t="s">
        <v>199</v>
      </c>
      <c r="E193" s="1185"/>
      <c r="F193" s="1185"/>
      <c r="G193" s="1186" t="s">
        <v>206</v>
      </c>
      <c r="H193" s="1186"/>
      <c r="I193" s="1186"/>
      <c r="J193" s="1186"/>
      <c r="K193" s="1186"/>
      <c r="L193" s="1186"/>
      <c r="M193" s="1132"/>
    </row>
    <row r="194" spans="1:13" ht="16.5" customHeight="1">
      <c r="A194" s="70"/>
      <c r="C194" s="1130" t="s">
        <v>177</v>
      </c>
      <c r="D194" s="1182" t="s">
        <v>207</v>
      </c>
      <c r="E194" s="1182"/>
      <c r="F194" s="1182"/>
      <c r="G194" s="1183" t="s">
        <v>208</v>
      </c>
      <c r="H194" s="1183"/>
      <c r="I194" s="1183"/>
      <c r="J194" s="1183"/>
      <c r="K194" s="1183"/>
      <c r="L194" s="1183"/>
      <c r="M194" s="1134"/>
    </row>
    <row r="195" spans="1:13" ht="16.5" customHeight="1">
      <c r="A195" s="70"/>
      <c r="C195" s="1130" t="s">
        <v>177</v>
      </c>
      <c r="D195" s="1184" t="s">
        <v>207</v>
      </c>
      <c r="E195" s="1184"/>
      <c r="F195" s="1184"/>
      <c r="G195" s="1183" t="s">
        <v>209</v>
      </c>
      <c r="H195" s="1183"/>
      <c r="I195" s="1183"/>
      <c r="J195" s="1183"/>
      <c r="K195" s="1183"/>
      <c r="L195" s="1183"/>
      <c r="M195" s="1134"/>
    </row>
    <row r="196" spans="1:13" ht="16.5" customHeight="1">
      <c r="A196" s="70"/>
      <c r="C196" s="1130" t="s">
        <v>177</v>
      </c>
      <c r="D196" s="1184" t="s">
        <v>207</v>
      </c>
      <c r="E196" s="1184"/>
      <c r="F196" s="1184"/>
      <c r="G196" s="1183" t="s">
        <v>210</v>
      </c>
      <c r="H196" s="1183"/>
      <c r="I196" s="1183"/>
      <c r="J196" s="1183"/>
      <c r="K196" s="1183"/>
      <c r="L196" s="1183"/>
      <c r="M196" s="1134"/>
    </row>
    <row r="197" spans="1:13" ht="16.5" customHeight="1">
      <c r="A197" s="70"/>
      <c r="C197" s="1130" t="s">
        <v>177</v>
      </c>
      <c r="D197" s="1184" t="s">
        <v>207</v>
      </c>
      <c r="E197" s="1184"/>
      <c r="F197" s="1184"/>
      <c r="G197" s="1183" t="s">
        <v>211</v>
      </c>
      <c r="H197" s="1183"/>
      <c r="I197" s="1183"/>
      <c r="J197" s="1183"/>
      <c r="K197" s="1183"/>
      <c r="L197" s="1183"/>
      <c r="M197" s="1134"/>
    </row>
    <row r="198" spans="1:13" ht="16.5" customHeight="1">
      <c r="A198" s="70"/>
      <c r="C198" s="1130" t="s">
        <v>177</v>
      </c>
      <c r="D198" s="1182" t="s">
        <v>207</v>
      </c>
      <c r="E198" s="1182"/>
      <c r="F198" s="1182"/>
      <c r="G198" s="1183" t="s">
        <v>212</v>
      </c>
      <c r="H198" s="1183"/>
      <c r="I198" s="1183"/>
      <c r="J198" s="1183"/>
      <c r="K198" s="1183"/>
      <c r="L198" s="1183"/>
      <c r="M198" s="1134"/>
    </row>
    <row r="199" spans="1:13" ht="16.5" customHeight="1">
      <c r="A199" s="70"/>
      <c r="C199" s="1130" t="s">
        <v>177</v>
      </c>
      <c r="D199" s="1184" t="s">
        <v>207</v>
      </c>
      <c r="E199" s="1184"/>
      <c r="F199" s="1184"/>
      <c r="G199" s="1183" t="s">
        <v>213</v>
      </c>
      <c r="H199" s="1183"/>
      <c r="I199" s="1183"/>
      <c r="J199" s="1183"/>
      <c r="K199" s="1183"/>
      <c r="L199" s="1183"/>
      <c r="M199" s="1139"/>
    </row>
    <row r="200" spans="1:13" ht="16.5" customHeight="1">
      <c r="A200" s="70"/>
      <c r="C200" s="1130" t="s">
        <v>177</v>
      </c>
      <c r="D200" s="1184" t="s">
        <v>207</v>
      </c>
      <c r="E200" s="1184"/>
      <c r="F200" s="1184"/>
      <c r="G200" s="1183" t="s">
        <v>214</v>
      </c>
      <c r="H200" s="1183"/>
      <c r="I200" s="1183"/>
      <c r="J200" s="1183"/>
      <c r="K200" s="1183"/>
      <c r="L200" s="1183"/>
      <c r="M200" s="1134"/>
    </row>
    <row r="201" spans="1:13" ht="16.5" customHeight="1">
      <c r="A201" s="70"/>
      <c r="C201" s="1130" t="s">
        <v>177</v>
      </c>
      <c r="D201" s="1182" t="s">
        <v>207</v>
      </c>
      <c r="E201" s="1182"/>
      <c r="F201" s="1182"/>
      <c r="G201" s="1183" t="s">
        <v>215</v>
      </c>
      <c r="H201" s="1183"/>
      <c r="I201" s="1183"/>
      <c r="J201" s="1183"/>
      <c r="K201" s="1183"/>
      <c r="L201" s="1183"/>
      <c r="M201" s="1134"/>
    </row>
    <row r="202" spans="1:13" ht="16.5" customHeight="1">
      <c r="A202" s="70"/>
      <c r="C202" s="1130" t="s">
        <v>177</v>
      </c>
      <c r="D202" s="1182" t="s">
        <v>207</v>
      </c>
      <c r="E202" s="1182"/>
      <c r="F202" s="1182"/>
      <c r="G202" s="1183" t="s">
        <v>216</v>
      </c>
      <c r="H202" s="1183"/>
      <c r="I202" s="1183"/>
      <c r="J202" s="1183"/>
      <c r="K202" s="1183"/>
      <c r="L202" s="1183"/>
      <c r="M202" s="1134"/>
    </row>
    <row r="203" spans="1:13" ht="16.5" customHeight="1">
      <c r="A203" s="70"/>
      <c r="C203" s="1130" t="s">
        <v>177</v>
      </c>
      <c r="D203" s="1182" t="s">
        <v>207</v>
      </c>
      <c r="E203" s="1182"/>
      <c r="F203" s="1182"/>
      <c r="G203" s="1183" t="s">
        <v>217</v>
      </c>
      <c r="H203" s="1183"/>
      <c r="I203" s="1183"/>
      <c r="J203" s="1183"/>
      <c r="K203" s="1183"/>
      <c r="L203" s="1183"/>
      <c r="M203" s="1134"/>
    </row>
    <row r="204" spans="1:13" ht="16.5" customHeight="1">
      <c r="A204" s="70"/>
      <c r="C204" s="1130" t="s">
        <v>177</v>
      </c>
      <c r="D204" s="1182" t="s">
        <v>207</v>
      </c>
      <c r="E204" s="1182"/>
      <c r="F204" s="1182"/>
      <c r="G204" s="1183" t="s">
        <v>218</v>
      </c>
      <c r="H204" s="1183"/>
      <c r="I204" s="1183"/>
      <c r="J204" s="1183"/>
      <c r="K204" s="1183"/>
      <c r="L204" s="1183"/>
      <c r="M204" s="1134"/>
    </row>
    <row r="205" spans="1:13" ht="16.5" customHeight="1">
      <c r="A205" s="70"/>
      <c r="C205" s="1130" t="s">
        <v>177</v>
      </c>
      <c r="D205" s="1184" t="s">
        <v>207</v>
      </c>
      <c r="E205" s="1184"/>
      <c r="F205" s="1184"/>
      <c r="G205" s="1183" t="s">
        <v>219</v>
      </c>
      <c r="H205" s="1183"/>
      <c r="I205" s="1183"/>
      <c r="J205" s="1183"/>
      <c r="K205" s="1183"/>
      <c r="L205" s="1183"/>
      <c r="M205" s="1134"/>
    </row>
    <row r="206" spans="1:13" ht="16.5" customHeight="1">
      <c r="A206" s="70"/>
      <c r="C206" s="1130" t="s">
        <v>177</v>
      </c>
      <c r="D206" s="1182" t="s">
        <v>207</v>
      </c>
      <c r="E206" s="1182"/>
      <c r="F206" s="1182"/>
      <c r="G206" s="1183" t="s">
        <v>220</v>
      </c>
      <c r="H206" s="1183"/>
      <c r="I206" s="1183"/>
      <c r="J206" s="1183"/>
      <c r="K206" s="1183"/>
      <c r="L206" s="1183"/>
      <c r="M206" s="1134" t="s">
        <v>14</v>
      </c>
    </row>
    <row r="207" spans="1:13" ht="45" customHeight="1">
      <c r="A207" s="70"/>
      <c r="C207" s="1130" t="s">
        <v>177</v>
      </c>
      <c r="D207" s="1184" t="s">
        <v>207</v>
      </c>
      <c r="E207" s="1184"/>
      <c r="F207" s="1184"/>
      <c r="G207" s="1183" t="s">
        <v>221</v>
      </c>
      <c r="H207" s="1183"/>
      <c r="I207" s="1183"/>
      <c r="J207" s="1183"/>
      <c r="K207" s="1183"/>
      <c r="L207" s="1183"/>
      <c r="M207" s="1134"/>
    </row>
    <row r="208" spans="1:13" ht="16.5" customHeight="1">
      <c r="A208" s="70"/>
      <c r="C208" s="1130" t="s">
        <v>177</v>
      </c>
      <c r="D208" s="1182" t="s">
        <v>207</v>
      </c>
      <c r="E208" s="1182"/>
      <c r="F208" s="1182"/>
      <c r="G208" s="1183" t="s">
        <v>222</v>
      </c>
      <c r="H208" s="1183"/>
      <c r="I208" s="1183"/>
      <c r="J208" s="1183"/>
      <c r="K208" s="1183"/>
      <c r="L208" s="1183"/>
      <c r="M208" s="1134" t="s">
        <v>14</v>
      </c>
    </row>
    <row r="209" spans="1:13" ht="16.5" customHeight="1">
      <c r="A209" s="70"/>
      <c r="C209" s="1130" t="s">
        <v>177</v>
      </c>
      <c r="D209" s="1184" t="s">
        <v>207</v>
      </c>
      <c r="E209" s="1184"/>
      <c r="F209" s="1184"/>
      <c r="G209" s="1183" t="s">
        <v>223</v>
      </c>
      <c r="H209" s="1183"/>
      <c r="I209" s="1183"/>
      <c r="J209" s="1183"/>
      <c r="K209" s="1183"/>
      <c r="L209" s="1183"/>
      <c r="M209" s="1134"/>
    </row>
    <row r="210" spans="1:13" ht="16.5" customHeight="1">
      <c r="A210" s="70"/>
      <c r="C210" s="1130" t="s">
        <v>177</v>
      </c>
      <c r="D210" s="1182" t="s">
        <v>207</v>
      </c>
      <c r="E210" s="1182"/>
      <c r="F210" s="1182"/>
      <c r="G210" s="1183" t="s">
        <v>224</v>
      </c>
      <c r="H210" s="1183"/>
      <c r="I210" s="1183"/>
      <c r="J210" s="1183"/>
      <c r="K210" s="1183"/>
      <c r="L210" s="1183"/>
      <c r="M210" s="1134"/>
    </row>
    <row r="211" spans="1:13" ht="16.5" customHeight="1">
      <c r="A211" s="70"/>
      <c r="C211" s="1130" t="s">
        <v>177</v>
      </c>
      <c r="D211" s="1182" t="s">
        <v>207</v>
      </c>
      <c r="E211" s="1182"/>
      <c r="F211" s="1182"/>
      <c r="G211" s="1183" t="s">
        <v>225</v>
      </c>
      <c r="H211" s="1183"/>
      <c r="I211" s="1183"/>
      <c r="J211" s="1183"/>
      <c r="K211" s="1183"/>
      <c r="L211" s="1183"/>
      <c r="M211" s="1134"/>
    </row>
    <row r="212" spans="1:13" ht="16.5" customHeight="1">
      <c r="A212" s="70"/>
      <c r="C212" s="1130" t="s">
        <v>177</v>
      </c>
      <c r="D212" s="1182" t="s">
        <v>207</v>
      </c>
      <c r="E212" s="1182"/>
      <c r="F212" s="1182"/>
      <c r="G212" s="1183" t="s">
        <v>226</v>
      </c>
      <c r="H212" s="1183"/>
      <c r="I212" s="1183"/>
      <c r="J212" s="1183"/>
      <c r="K212" s="1183"/>
      <c r="L212" s="1183"/>
      <c r="M212" s="1134"/>
    </row>
    <row r="213" spans="1:13" ht="16.5" customHeight="1">
      <c r="A213" s="70"/>
      <c r="C213" s="1130" t="s">
        <v>177</v>
      </c>
      <c r="D213" s="1184" t="s">
        <v>207</v>
      </c>
      <c r="E213" s="1184"/>
      <c r="F213" s="1184"/>
      <c r="G213" s="1183" t="s">
        <v>227</v>
      </c>
      <c r="H213" s="1183"/>
      <c r="I213" s="1183"/>
      <c r="J213" s="1183"/>
      <c r="K213" s="1183"/>
      <c r="L213" s="1183"/>
      <c r="M213" s="1134"/>
    </row>
    <row r="214" spans="1:13" ht="16.5" customHeight="1">
      <c r="A214" s="70"/>
      <c r="C214" s="1130" t="s">
        <v>177</v>
      </c>
      <c r="D214" s="1182" t="s">
        <v>207</v>
      </c>
      <c r="E214" s="1182"/>
      <c r="F214" s="1182"/>
      <c r="G214" s="1183" t="s">
        <v>228</v>
      </c>
      <c r="H214" s="1183"/>
      <c r="I214" s="1183"/>
      <c r="J214" s="1183"/>
      <c r="K214" s="1183"/>
      <c r="L214" s="1183"/>
      <c r="M214" s="1134"/>
    </row>
    <row r="215" spans="1:13" ht="16.5" customHeight="1">
      <c r="A215" s="70"/>
      <c r="C215" s="1130" t="s">
        <v>177</v>
      </c>
      <c r="D215" s="1184" t="s">
        <v>207</v>
      </c>
      <c r="E215" s="1184"/>
      <c r="F215" s="1184"/>
      <c r="G215" s="1183" t="s">
        <v>229</v>
      </c>
      <c r="H215" s="1183"/>
      <c r="I215" s="1183"/>
      <c r="J215" s="1183"/>
      <c r="K215" s="1183"/>
      <c r="L215" s="1183"/>
      <c r="M215" s="1134"/>
    </row>
    <row r="216" spans="1:13" ht="16.5" customHeight="1">
      <c r="A216" s="70"/>
      <c r="C216" s="1130" t="s">
        <v>177</v>
      </c>
      <c r="D216" s="1182" t="s">
        <v>207</v>
      </c>
      <c r="E216" s="1182"/>
      <c r="F216" s="1182"/>
      <c r="G216" s="1183" t="s">
        <v>230</v>
      </c>
      <c r="H216" s="1183"/>
      <c r="I216" s="1183"/>
      <c r="J216" s="1183"/>
      <c r="K216" s="1183"/>
      <c r="L216" s="1183"/>
      <c r="M216" s="1134"/>
    </row>
    <row r="217" spans="1:13" ht="16.5" customHeight="1">
      <c r="A217" s="70"/>
      <c r="C217" s="1130" t="s">
        <v>177</v>
      </c>
      <c r="D217" s="1182" t="s">
        <v>207</v>
      </c>
      <c r="E217" s="1182"/>
      <c r="F217" s="1182"/>
      <c r="G217" s="1183" t="s">
        <v>231</v>
      </c>
      <c r="H217" s="1183"/>
      <c r="I217" s="1183"/>
      <c r="J217" s="1183"/>
      <c r="K217" s="1183"/>
      <c r="L217" s="1183"/>
      <c r="M217" s="1134"/>
    </row>
    <row r="218" spans="1:13">
      <c r="A218" s="70"/>
      <c r="C218" s="11"/>
      <c r="D218" s="11"/>
      <c r="E218" s="11"/>
      <c r="F218" s="11"/>
      <c r="G218" s="11"/>
      <c r="H218" s="11"/>
      <c r="I218" s="11"/>
      <c r="J218" s="11"/>
      <c r="K218" s="11"/>
      <c r="L218" s="11"/>
    </row>
    <row r="219" spans="1:13" ht="77.25" hidden="1" customHeight="1">
      <c r="A219" s="70"/>
      <c r="C219" s="11"/>
      <c r="D219" s="11"/>
      <c r="E219" s="11"/>
      <c r="F219" s="11"/>
      <c r="G219" s="11"/>
      <c r="H219" s="11"/>
      <c r="I219" s="11"/>
      <c r="J219" s="11"/>
      <c r="K219" s="11"/>
      <c r="L219" s="11"/>
    </row>
    <row r="220" spans="1:13" ht="34.5" hidden="1" customHeight="1">
      <c r="A220" s="70"/>
      <c r="C220" s="11"/>
      <c r="D220" s="11"/>
      <c r="E220" s="11"/>
      <c r="F220" s="11"/>
      <c r="G220" s="11"/>
      <c r="H220" s="11"/>
      <c r="I220" s="11"/>
      <c r="J220" s="11"/>
      <c r="K220" s="11"/>
      <c r="L220" s="11"/>
    </row>
    <row r="221" spans="1:13" ht="34.5" hidden="1" customHeight="1">
      <c r="A221" s="70"/>
      <c r="C221" s="11"/>
      <c r="D221" s="11"/>
      <c r="E221" s="11"/>
      <c r="F221" s="11"/>
      <c r="G221" s="11"/>
      <c r="H221" s="11"/>
      <c r="I221" s="11"/>
      <c r="J221" s="11"/>
      <c r="K221" s="11"/>
      <c r="L221" s="11"/>
    </row>
    <row r="222" spans="1:13" ht="34.5" hidden="1" customHeight="1">
      <c r="A222" s="70"/>
      <c r="C222" s="11"/>
      <c r="D222" s="11"/>
      <c r="E222" s="11"/>
      <c r="F222" s="11"/>
      <c r="G222" s="11"/>
      <c r="H222" s="11"/>
      <c r="I222" s="11"/>
      <c r="J222" s="11"/>
      <c r="K222" s="11"/>
      <c r="L222" s="11"/>
    </row>
    <row r="223" spans="1:13" ht="14.25" hidden="1" customHeight="1">
      <c r="A223" s="70"/>
      <c r="C223" s="11"/>
      <c r="D223" s="11"/>
      <c r="E223" s="11"/>
      <c r="F223" s="11"/>
      <c r="G223" s="11"/>
      <c r="H223" s="11"/>
      <c r="I223" s="11"/>
      <c r="J223" s="11"/>
      <c r="K223" s="11"/>
      <c r="L223" s="11"/>
    </row>
    <row r="224" spans="1:13" ht="34.5" hidden="1" customHeight="1">
      <c r="A224" s="70"/>
      <c r="C224" s="11"/>
      <c r="D224" s="11"/>
      <c r="E224" s="11"/>
      <c r="F224" s="11"/>
      <c r="G224" s="11"/>
      <c r="H224" s="11"/>
      <c r="I224" s="11"/>
      <c r="J224" s="11"/>
      <c r="K224" s="11"/>
      <c r="L224" s="11"/>
    </row>
    <row r="225" spans="1:12" ht="34.5" hidden="1" customHeight="1">
      <c r="A225" s="70"/>
      <c r="C225" s="11"/>
      <c r="D225" s="11"/>
      <c r="E225" s="11"/>
      <c r="F225" s="11"/>
      <c r="G225" s="11"/>
      <c r="H225" s="11"/>
      <c r="I225" s="11"/>
      <c r="J225" s="11"/>
      <c r="K225" s="11"/>
      <c r="L225" s="11"/>
    </row>
    <row r="226" spans="1:12" ht="34.5" hidden="1" customHeight="1">
      <c r="A226" s="70"/>
      <c r="C226" s="11"/>
      <c r="D226" s="11"/>
      <c r="E226" s="11"/>
      <c r="F226" s="11"/>
      <c r="G226" s="11"/>
      <c r="H226" s="11"/>
      <c r="I226" s="11"/>
      <c r="J226" s="11"/>
      <c r="K226" s="11"/>
      <c r="L226" s="11"/>
    </row>
    <row r="227" spans="1:12" ht="34.5" hidden="1" customHeight="1">
      <c r="A227" s="70"/>
      <c r="C227" s="11"/>
      <c r="D227" s="11"/>
      <c r="E227" s="11"/>
      <c r="F227" s="11"/>
      <c r="G227" s="11"/>
      <c r="H227" s="11"/>
      <c r="I227" s="11"/>
      <c r="J227" s="11"/>
      <c r="K227" s="11"/>
      <c r="L227" s="11"/>
    </row>
    <row r="228" spans="1:12" ht="34.5" hidden="1" customHeight="1">
      <c r="A228" s="70"/>
      <c r="C228" s="11"/>
      <c r="D228" s="11"/>
      <c r="E228" s="11"/>
      <c r="F228" s="11"/>
      <c r="G228" s="11"/>
      <c r="H228" s="11"/>
      <c r="I228" s="11"/>
      <c r="J228" s="11"/>
      <c r="K228" s="11"/>
      <c r="L228" s="11"/>
    </row>
    <row r="229" spans="1:12" ht="34.5" hidden="1" customHeight="1">
      <c r="A229" s="70"/>
      <c r="C229" s="11"/>
      <c r="D229" s="11"/>
      <c r="E229" s="11"/>
      <c r="F229" s="11"/>
      <c r="G229" s="11"/>
      <c r="H229" s="11"/>
      <c r="I229" s="11"/>
      <c r="J229" s="11"/>
      <c r="K229" s="11"/>
      <c r="L229" s="11"/>
    </row>
    <row r="230" spans="1:12" ht="34.5" hidden="1" customHeight="1">
      <c r="A230" s="70"/>
      <c r="C230" s="11"/>
      <c r="D230" s="11"/>
      <c r="E230" s="11"/>
      <c r="F230" s="11"/>
      <c r="G230" s="11"/>
      <c r="H230" s="11"/>
      <c r="I230" s="11"/>
      <c r="J230" s="11"/>
      <c r="K230" s="11"/>
      <c r="L230" s="11"/>
    </row>
    <row r="231" spans="1:12" ht="34.5" hidden="1" customHeight="1">
      <c r="A231" s="70"/>
      <c r="C231" s="11"/>
      <c r="D231" s="11"/>
      <c r="E231" s="11"/>
      <c r="F231" s="11"/>
      <c r="G231" s="11"/>
      <c r="H231" s="11"/>
      <c r="I231" s="11"/>
      <c r="J231" s="11"/>
      <c r="K231" s="11"/>
      <c r="L231" s="11"/>
    </row>
    <row r="232" spans="1:12" ht="34.5" hidden="1" customHeight="1">
      <c r="A232" s="70"/>
      <c r="C232" s="11"/>
      <c r="D232" s="11"/>
      <c r="E232" s="11"/>
      <c r="F232" s="11"/>
      <c r="G232" s="11"/>
      <c r="H232" s="11"/>
      <c r="I232" s="11"/>
      <c r="J232" s="11"/>
      <c r="K232" s="11"/>
      <c r="L232" s="11"/>
    </row>
    <row r="233" spans="1:12" ht="60.75" hidden="1" customHeight="1">
      <c r="A233" s="70"/>
      <c r="C233" s="11"/>
      <c r="D233" s="11"/>
      <c r="E233" s="11"/>
      <c r="F233" s="11"/>
      <c r="G233" s="11"/>
      <c r="H233" s="11"/>
      <c r="I233" s="11"/>
      <c r="J233" s="11"/>
      <c r="K233" s="11"/>
      <c r="L233" s="11"/>
    </row>
    <row r="234" spans="1:12" ht="34.5" hidden="1" customHeight="1">
      <c r="A234" s="70"/>
      <c r="C234" s="11"/>
      <c r="D234" s="11"/>
      <c r="E234" s="11"/>
      <c r="F234" s="11"/>
      <c r="G234" s="11"/>
      <c r="H234" s="11"/>
      <c r="I234" s="11"/>
      <c r="J234" s="11"/>
      <c r="K234" s="11"/>
      <c r="L234" s="11"/>
    </row>
    <row r="235" spans="1:12" ht="47.25" hidden="1" customHeight="1">
      <c r="A235" s="70"/>
      <c r="C235" s="11"/>
      <c r="D235" s="11"/>
      <c r="E235" s="11"/>
      <c r="F235" s="11"/>
      <c r="G235" s="11"/>
      <c r="H235" s="11"/>
      <c r="I235" s="11"/>
      <c r="J235" s="11"/>
      <c r="K235" s="11"/>
      <c r="L235" s="11"/>
    </row>
    <row r="236" spans="1:12" ht="34.5" hidden="1" customHeight="1">
      <c r="A236" s="70"/>
      <c r="C236" s="11"/>
      <c r="D236" s="11"/>
      <c r="E236" s="11"/>
      <c r="F236" s="11"/>
      <c r="G236" s="11"/>
      <c r="H236" s="11"/>
      <c r="I236" s="11"/>
      <c r="J236" s="11"/>
      <c r="K236" s="11"/>
      <c r="L236" s="11"/>
    </row>
    <row r="237" spans="1:12" ht="34.5" hidden="1" customHeight="1">
      <c r="A237" s="70"/>
      <c r="C237" s="11"/>
      <c r="D237" s="11"/>
      <c r="E237" s="11"/>
      <c r="F237" s="11"/>
      <c r="G237" s="11"/>
      <c r="H237" s="11"/>
      <c r="I237" s="11"/>
      <c r="J237" s="11"/>
      <c r="K237" s="11"/>
      <c r="L237" s="11"/>
    </row>
    <row r="238" spans="1:12" ht="34.5" hidden="1" customHeight="1">
      <c r="A238" s="70"/>
      <c r="C238" s="11"/>
      <c r="D238" s="11"/>
      <c r="E238" s="11"/>
      <c r="F238" s="11"/>
      <c r="G238" s="11"/>
      <c r="H238" s="11"/>
      <c r="I238" s="11"/>
      <c r="J238" s="11"/>
      <c r="K238" s="11"/>
      <c r="L238" s="11"/>
    </row>
    <row r="239" spans="1:12" ht="47.25" hidden="1" customHeight="1">
      <c r="A239" s="70"/>
      <c r="C239" s="11"/>
      <c r="D239" s="11"/>
      <c r="E239" s="11"/>
      <c r="F239" s="11"/>
      <c r="G239" s="11"/>
      <c r="H239" s="11"/>
      <c r="I239" s="11"/>
      <c r="J239" s="11"/>
      <c r="K239" s="11"/>
      <c r="L239" s="11"/>
    </row>
    <row r="240" spans="1:12" ht="34.5" hidden="1" customHeight="1">
      <c r="A240" s="70"/>
      <c r="C240" s="11"/>
      <c r="D240" s="11"/>
      <c r="E240" s="11"/>
      <c r="F240" s="11"/>
      <c r="G240" s="11"/>
      <c r="H240" s="11"/>
      <c r="I240" s="11"/>
      <c r="J240" s="11"/>
      <c r="K240" s="11"/>
      <c r="L240" s="11"/>
    </row>
    <row r="241" spans="1:12" ht="47.25" hidden="1" customHeight="1">
      <c r="A241" s="70"/>
      <c r="C241" s="11"/>
      <c r="D241" s="11"/>
      <c r="E241" s="11"/>
      <c r="F241" s="11"/>
      <c r="G241" s="11"/>
      <c r="H241" s="11"/>
      <c r="I241" s="11"/>
      <c r="J241" s="11"/>
      <c r="K241" s="11"/>
      <c r="L241" s="11"/>
    </row>
    <row r="242" spans="1:12" ht="34.5" hidden="1" customHeight="1">
      <c r="A242" s="70"/>
      <c r="C242" s="11"/>
      <c r="D242" s="11"/>
      <c r="E242" s="11"/>
      <c r="F242" s="11"/>
      <c r="G242" s="11"/>
      <c r="H242" s="11"/>
      <c r="I242" s="11"/>
      <c r="J242" s="11"/>
      <c r="K242" s="11"/>
      <c r="L242" s="11"/>
    </row>
    <row r="243" spans="1:12" ht="34.5" hidden="1" customHeight="1">
      <c r="A243" s="70"/>
      <c r="C243" s="11"/>
      <c r="D243" s="11"/>
      <c r="E243" s="11"/>
      <c r="F243" s="11"/>
      <c r="G243" s="11"/>
      <c r="H243" s="11"/>
      <c r="I243" s="11"/>
      <c r="J243" s="11"/>
      <c r="K243" s="11"/>
      <c r="L243" s="11"/>
    </row>
    <row r="244" spans="1:12" ht="33.75" hidden="1" customHeight="1">
      <c r="A244" s="70"/>
      <c r="C244" s="11"/>
      <c r="D244" s="11"/>
      <c r="E244" s="11"/>
      <c r="F244" s="11"/>
      <c r="G244" s="11"/>
      <c r="H244" s="11"/>
      <c r="I244" s="11"/>
      <c r="J244" s="11"/>
      <c r="K244" s="11"/>
      <c r="L244" s="11"/>
    </row>
    <row r="245" spans="1:12" hidden="1">
      <c r="A245" s="70"/>
      <c r="K245" s="478"/>
      <c r="L245" s="478"/>
    </row>
    <row r="246" spans="1:12" hidden="1">
      <c r="A246" s="70"/>
      <c r="K246" s="478"/>
      <c r="L246" s="478"/>
    </row>
    <row r="247" spans="1:12" hidden="1">
      <c r="A247" s="70"/>
      <c r="K247" s="478"/>
      <c r="L247" s="478"/>
    </row>
    <row r="248" spans="1:12" hidden="1">
      <c r="A248" s="70"/>
      <c r="K248" s="478"/>
      <c r="L248" s="478"/>
    </row>
    <row r="249" spans="1:12" hidden="1">
      <c r="A249" s="70"/>
      <c r="K249" s="478"/>
      <c r="L249" s="478"/>
    </row>
    <row r="250" spans="1:12" hidden="1">
      <c r="A250" s="70"/>
      <c r="K250" s="478"/>
      <c r="L250" s="478"/>
    </row>
    <row r="251" spans="1:12" hidden="1">
      <c r="A251" s="70"/>
    </row>
  </sheetData>
  <sheetProtection algorithmName="SHA-512" hashValue="XS8f4gwichxyXiPEu6+2Kg3v1uDAx+rEwrQsBhS/4mQENFoaeTOtyyfqypVfNJS0nY8owrv03pC5t0V1nzmBmg==" saltValue="vOB0y7Yp3w+Ir6IvObXBDw==" spinCount="100000" sheet="1" objects="1" scenarios="1"/>
  <mergeCells count="408">
    <mergeCell ref="C3:V3"/>
    <mergeCell ref="D70:F70"/>
    <mergeCell ref="D71:F71"/>
    <mergeCell ref="D67:F67"/>
    <mergeCell ref="D68:F68"/>
    <mergeCell ref="D69:F69"/>
    <mergeCell ref="D64:F64"/>
    <mergeCell ref="D65:F65"/>
    <mergeCell ref="D66:F66"/>
    <mergeCell ref="G55:L55"/>
    <mergeCell ref="G56:L56"/>
    <mergeCell ref="G57:L57"/>
    <mergeCell ref="G58:L58"/>
    <mergeCell ref="G59:L59"/>
    <mergeCell ref="G60:L60"/>
    <mergeCell ref="D49:F49"/>
    <mergeCell ref="D50:F50"/>
    <mergeCell ref="G49:L49"/>
    <mergeCell ref="G50:L50"/>
    <mergeCell ref="G51:L51"/>
    <mergeCell ref="G52:L52"/>
    <mergeCell ref="G53:L53"/>
    <mergeCell ref="G54:L54"/>
    <mergeCell ref="D46:F46"/>
    <mergeCell ref="D48:F48"/>
    <mergeCell ref="G46:L46"/>
    <mergeCell ref="G47:L47"/>
    <mergeCell ref="G48:L48"/>
    <mergeCell ref="C6:J6"/>
    <mergeCell ref="G32:L32"/>
    <mergeCell ref="G33:L33"/>
    <mergeCell ref="G34:L34"/>
    <mergeCell ref="D18:F18"/>
    <mergeCell ref="G18:L18"/>
    <mergeCell ref="C16:J16"/>
    <mergeCell ref="D17:F17"/>
    <mergeCell ref="G17:L17"/>
    <mergeCell ref="D32:F32"/>
    <mergeCell ref="D33:F33"/>
    <mergeCell ref="D24:F24"/>
    <mergeCell ref="G24:L24"/>
    <mergeCell ref="D25:F25"/>
    <mergeCell ref="D28:F28"/>
    <mergeCell ref="G28:L28"/>
    <mergeCell ref="D19:F19"/>
    <mergeCell ref="G31:L31"/>
    <mergeCell ref="G29:L29"/>
    <mergeCell ref="D31:F31"/>
    <mergeCell ref="D47:F47"/>
    <mergeCell ref="G19:L19"/>
    <mergeCell ref="D20:F20"/>
    <mergeCell ref="G20:L20"/>
    <mergeCell ref="D21:F21"/>
    <mergeCell ref="G21:L21"/>
    <mergeCell ref="D22:F22"/>
    <mergeCell ref="G22:L22"/>
    <mergeCell ref="D23:F23"/>
    <mergeCell ref="G23:L23"/>
    <mergeCell ref="D27:F27"/>
    <mergeCell ref="G27:L27"/>
    <mergeCell ref="D29:F29"/>
    <mergeCell ref="G39:L39"/>
    <mergeCell ref="G40:L40"/>
    <mergeCell ref="G41:L41"/>
    <mergeCell ref="D45:F45"/>
    <mergeCell ref="G43:L43"/>
    <mergeCell ref="G44:L44"/>
    <mergeCell ref="D34:F34"/>
    <mergeCell ref="D35:F35"/>
    <mergeCell ref="G35:L35"/>
    <mergeCell ref="D37:F37"/>
    <mergeCell ref="G25:L25"/>
    <mergeCell ref="D26:F26"/>
    <mergeCell ref="G26:L26"/>
    <mergeCell ref="G45:L45"/>
    <mergeCell ref="D30:F30"/>
    <mergeCell ref="G30:L30"/>
    <mergeCell ref="G36:L36"/>
    <mergeCell ref="G37:L37"/>
    <mergeCell ref="G38:L38"/>
    <mergeCell ref="D36:F36"/>
    <mergeCell ref="D41:F41"/>
    <mergeCell ref="D42:F42"/>
    <mergeCell ref="D43:F43"/>
    <mergeCell ref="D38:F38"/>
    <mergeCell ref="D39:F39"/>
    <mergeCell ref="D40:F40"/>
    <mergeCell ref="D44:F44"/>
    <mergeCell ref="G42:L42"/>
    <mergeCell ref="G61:L61"/>
    <mergeCell ref="G62:L62"/>
    <mergeCell ref="D56:F56"/>
    <mergeCell ref="D57:F57"/>
    <mergeCell ref="D58:F58"/>
    <mergeCell ref="D59:F59"/>
    <mergeCell ref="D60:F60"/>
    <mergeCell ref="D61:F61"/>
    <mergeCell ref="D62:F62"/>
    <mergeCell ref="G63:L63"/>
    <mergeCell ref="G64:L64"/>
    <mergeCell ref="G65:L65"/>
    <mergeCell ref="D76:F76"/>
    <mergeCell ref="D77:F77"/>
    <mergeCell ref="D78:F78"/>
    <mergeCell ref="D79:F79"/>
    <mergeCell ref="D72:F72"/>
    <mergeCell ref="D73:F73"/>
    <mergeCell ref="D74:F74"/>
    <mergeCell ref="D75:F75"/>
    <mergeCell ref="G71:L71"/>
    <mergeCell ref="G72:L72"/>
    <mergeCell ref="G73:L73"/>
    <mergeCell ref="G74:L74"/>
    <mergeCell ref="G75:L75"/>
    <mergeCell ref="D63:F63"/>
    <mergeCell ref="D80:F80"/>
    <mergeCell ref="G76:L76"/>
    <mergeCell ref="G77:L77"/>
    <mergeCell ref="G78:L78"/>
    <mergeCell ref="G79:L79"/>
    <mergeCell ref="G80:L80"/>
    <mergeCell ref="D81:F81"/>
    <mergeCell ref="D82:F82"/>
    <mergeCell ref="D83:F83"/>
    <mergeCell ref="D84:F84"/>
    <mergeCell ref="D85:F85"/>
    <mergeCell ref="G81:L81"/>
    <mergeCell ref="G82:L82"/>
    <mergeCell ref="G83:L83"/>
    <mergeCell ref="G84:L84"/>
    <mergeCell ref="G85:L85"/>
    <mergeCell ref="D86:F86"/>
    <mergeCell ref="D87:F87"/>
    <mergeCell ref="D88:F88"/>
    <mergeCell ref="D89:F89"/>
    <mergeCell ref="D90:F90"/>
    <mergeCell ref="G86:L86"/>
    <mergeCell ref="G87:L87"/>
    <mergeCell ref="G88:L88"/>
    <mergeCell ref="G89:L89"/>
    <mergeCell ref="G90:L90"/>
    <mergeCell ref="D91:F91"/>
    <mergeCell ref="D92:F92"/>
    <mergeCell ref="D93:F93"/>
    <mergeCell ref="D94:F94"/>
    <mergeCell ref="D95:F95"/>
    <mergeCell ref="G91:L91"/>
    <mergeCell ref="G92:L92"/>
    <mergeCell ref="G93:L93"/>
    <mergeCell ref="G94:L94"/>
    <mergeCell ref="G95:L95"/>
    <mergeCell ref="D104:F104"/>
    <mergeCell ref="D105:F105"/>
    <mergeCell ref="G101:L101"/>
    <mergeCell ref="G102:L102"/>
    <mergeCell ref="G103:L103"/>
    <mergeCell ref="G104:L104"/>
    <mergeCell ref="G105:L105"/>
    <mergeCell ref="D96:F96"/>
    <mergeCell ref="D97:F97"/>
    <mergeCell ref="D98:F98"/>
    <mergeCell ref="D99:F99"/>
    <mergeCell ref="D100:F100"/>
    <mergeCell ref="G96:L96"/>
    <mergeCell ref="G97:L97"/>
    <mergeCell ref="G98:L98"/>
    <mergeCell ref="G99:L99"/>
    <mergeCell ref="G100:L100"/>
    <mergeCell ref="D101:F101"/>
    <mergeCell ref="D102:F102"/>
    <mergeCell ref="D103:F103"/>
    <mergeCell ref="G111:L111"/>
    <mergeCell ref="G112:L112"/>
    <mergeCell ref="G113:L113"/>
    <mergeCell ref="G114:L114"/>
    <mergeCell ref="G115:L115"/>
    <mergeCell ref="D106:F106"/>
    <mergeCell ref="D107:F107"/>
    <mergeCell ref="D108:F108"/>
    <mergeCell ref="D109:F109"/>
    <mergeCell ref="D110:F110"/>
    <mergeCell ref="G106:L106"/>
    <mergeCell ref="G107:L107"/>
    <mergeCell ref="G108:L108"/>
    <mergeCell ref="G109:L109"/>
    <mergeCell ref="G110:L110"/>
    <mergeCell ref="G121:L121"/>
    <mergeCell ref="D122:F122"/>
    <mergeCell ref="G122:L122"/>
    <mergeCell ref="D123:F123"/>
    <mergeCell ref="G123:L123"/>
    <mergeCell ref="D124:F124"/>
    <mergeCell ref="G124:L124"/>
    <mergeCell ref="D116:F116"/>
    <mergeCell ref="D117:F117"/>
    <mergeCell ref="G117:L117"/>
    <mergeCell ref="D118:F118"/>
    <mergeCell ref="G118:L118"/>
    <mergeCell ref="D119:F119"/>
    <mergeCell ref="G119:L119"/>
    <mergeCell ref="D120:F120"/>
    <mergeCell ref="G120:L120"/>
    <mergeCell ref="G116:L116"/>
    <mergeCell ref="G125:L125"/>
    <mergeCell ref="D126:F126"/>
    <mergeCell ref="G126:L126"/>
    <mergeCell ref="D127:F127"/>
    <mergeCell ref="G127:L127"/>
    <mergeCell ref="D128:F128"/>
    <mergeCell ref="G128:L128"/>
    <mergeCell ref="D129:F129"/>
    <mergeCell ref="G129:L129"/>
    <mergeCell ref="G130:L130"/>
    <mergeCell ref="D131:F131"/>
    <mergeCell ref="G131:L131"/>
    <mergeCell ref="D132:F132"/>
    <mergeCell ref="G132:L132"/>
    <mergeCell ref="G133:L133"/>
    <mergeCell ref="G134:L134"/>
    <mergeCell ref="G135:L135"/>
    <mergeCell ref="D133:F133"/>
    <mergeCell ref="D134:F134"/>
    <mergeCell ref="D135:F135"/>
    <mergeCell ref="G136:L136"/>
    <mergeCell ref="G137:L137"/>
    <mergeCell ref="G138:L138"/>
    <mergeCell ref="G139:L139"/>
    <mergeCell ref="D140:F140"/>
    <mergeCell ref="G140:L140"/>
    <mergeCell ref="D141:F141"/>
    <mergeCell ref="G141:L141"/>
    <mergeCell ref="D142:F142"/>
    <mergeCell ref="G142:L142"/>
    <mergeCell ref="D136:F136"/>
    <mergeCell ref="D137:F137"/>
    <mergeCell ref="D138:F138"/>
    <mergeCell ref="D139:F139"/>
    <mergeCell ref="G143:L143"/>
    <mergeCell ref="D144:F144"/>
    <mergeCell ref="G144:L144"/>
    <mergeCell ref="D145:F145"/>
    <mergeCell ref="G145:L145"/>
    <mergeCell ref="D146:F146"/>
    <mergeCell ref="G146:L146"/>
    <mergeCell ref="D147:F147"/>
    <mergeCell ref="G147:L147"/>
    <mergeCell ref="G148:L148"/>
    <mergeCell ref="D149:F149"/>
    <mergeCell ref="G149:L149"/>
    <mergeCell ref="D150:F150"/>
    <mergeCell ref="G150:L150"/>
    <mergeCell ref="D151:F151"/>
    <mergeCell ref="G151:L151"/>
    <mergeCell ref="D152:F152"/>
    <mergeCell ref="G152:L152"/>
    <mergeCell ref="G162:L162"/>
    <mergeCell ref="D153:F153"/>
    <mergeCell ref="G153:L153"/>
    <mergeCell ref="D154:F154"/>
    <mergeCell ref="G154:L154"/>
    <mergeCell ref="D155:F155"/>
    <mergeCell ref="G155:L155"/>
    <mergeCell ref="D156:F156"/>
    <mergeCell ref="G156:L156"/>
    <mergeCell ref="D157:F157"/>
    <mergeCell ref="G157:L157"/>
    <mergeCell ref="G174:L174"/>
    <mergeCell ref="D175:F175"/>
    <mergeCell ref="G175:L175"/>
    <mergeCell ref="D176:F176"/>
    <mergeCell ref="G176:L176"/>
    <mergeCell ref="G66:L66"/>
    <mergeCell ref="G67:L67"/>
    <mergeCell ref="G68:L68"/>
    <mergeCell ref="G69:L69"/>
    <mergeCell ref="G70:L70"/>
    <mergeCell ref="D168:F168"/>
    <mergeCell ref="G168:L168"/>
    <mergeCell ref="D169:F169"/>
    <mergeCell ref="G169:L169"/>
    <mergeCell ref="D170:F170"/>
    <mergeCell ref="G170:L170"/>
    <mergeCell ref="D171:F171"/>
    <mergeCell ref="G171:L171"/>
    <mergeCell ref="D172:F172"/>
    <mergeCell ref="G172:L172"/>
    <mergeCell ref="D163:F163"/>
    <mergeCell ref="G163:L163"/>
    <mergeCell ref="D164:F164"/>
    <mergeCell ref="G164:L164"/>
    <mergeCell ref="C7:L12"/>
    <mergeCell ref="C13:G13"/>
    <mergeCell ref="H13:L13"/>
    <mergeCell ref="D51:F51"/>
    <mergeCell ref="D52:F52"/>
    <mergeCell ref="D53:F53"/>
    <mergeCell ref="D54:F54"/>
    <mergeCell ref="D55:F55"/>
    <mergeCell ref="D173:F173"/>
    <mergeCell ref="G173:L173"/>
    <mergeCell ref="D165:F165"/>
    <mergeCell ref="G165:L165"/>
    <mergeCell ref="D166:F166"/>
    <mergeCell ref="G166:L166"/>
    <mergeCell ref="D167:F167"/>
    <mergeCell ref="G167:L167"/>
    <mergeCell ref="D158:F158"/>
    <mergeCell ref="G158:L158"/>
    <mergeCell ref="D159:F159"/>
    <mergeCell ref="G159:L159"/>
    <mergeCell ref="D160:F160"/>
    <mergeCell ref="G160:L160"/>
    <mergeCell ref="D161:F161"/>
    <mergeCell ref="G161:L161"/>
    <mergeCell ref="D174:F174"/>
    <mergeCell ref="D162:F162"/>
    <mergeCell ref="D148:F148"/>
    <mergeCell ref="D143:F143"/>
    <mergeCell ref="D130:F130"/>
    <mergeCell ref="D125:F125"/>
    <mergeCell ref="D121:F121"/>
    <mergeCell ref="D111:F111"/>
    <mergeCell ref="D112:F112"/>
    <mergeCell ref="D113:F113"/>
    <mergeCell ref="D114:F114"/>
    <mergeCell ref="D115:F115"/>
    <mergeCell ref="G177:L177"/>
    <mergeCell ref="D178:F178"/>
    <mergeCell ref="G178:L178"/>
    <mergeCell ref="D179:F179"/>
    <mergeCell ref="G179:L179"/>
    <mergeCell ref="D180:F180"/>
    <mergeCell ref="G180:L180"/>
    <mergeCell ref="D181:F181"/>
    <mergeCell ref="G181:L181"/>
    <mergeCell ref="D177:F177"/>
    <mergeCell ref="D182:F182"/>
    <mergeCell ref="G182:L182"/>
    <mergeCell ref="D183:F183"/>
    <mergeCell ref="G183:L183"/>
    <mergeCell ref="D184:F184"/>
    <mergeCell ref="G184:L184"/>
    <mergeCell ref="D185:F185"/>
    <mergeCell ref="G185:L185"/>
    <mergeCell ref="D186:F186"/>
    <mergeCell ref="G186:L186"/>
    <mergeCell ref="D187:F187"/>
    <mergeCell ref="G187:L187"/>
    <mergeCell ref="D188:F188"/>
    <mergeCell ref="G188:L188"/>
    <mergeCell ref="D189:F189"/>
    <mergeCell ref="G189:L189"/>
    <mergeCell ref="D190:F190"/>
    <mergeCell ref="G190:L190"/>
    <mergeCell ref="D191:F191"/>
    <mergeCell ref="G191:L191"/>
    <mergeCell ref="D192:F192"/>
    <mergeCell ref="G192:L192"/>
    <mergeCell ref="D193:F193"/>
    <mergeCell ref="G193:L193"/>
    <mergeCell ref="D194:F194"/>
    <mergeCell ref="G194:L194"/>
    <mergeCell ref="D195:F195"/>
    <mergeCell ref="G195:L195"/>
    <mergeCell ref="D196:F196"/>
    <mergeCell ref="G196:L196"/>
    <mergeCell ref="D197:F197"/>
    <mergeCell ref="G197:L197"/>
    <mergeCell ref="D198:F198"/>
    <mergeCell ref="G198:L198"/>
    <mergeCell ref="D199:F199"/>
    <mergeCell ref="G199:L199"/>
    <mergeCell ref="D200:F200"/>
    <mergeCell ref="G200:L200"/>
    <mergeCell ref="D201:F201"/>
    <mergeCell ref="G201:L201"/>
    <mergeCell ref="D202:F202"/>
    <mergeCell ref="G202:L202"/>
    <mergeCell ref="D203:F203"/>
    <mergeCell ref="G203:L203"/>
    <mergeCell ref="D204:F204"/>
    <mergeCell ref="G204:L204"/>
    <mergeCell ref="D205:F205"/>
    <mergeCell ref="G205:L205"/>
    <mergeCell ref="D206:F206"/>
    <mergeCell ref="G206:L206"/>
    <mergeCell ref="D207:F207"/>
    <mergeCell ref="G207:L207"/>
    <mergeCell ref="D208:F208"/>
    <mergeCell ref="G208:L208"/>
    <mergeCell ref="D209:F209"/>
    <mergeCell ref="G209:L209"/>
    <mergeCell ref="D210:F210"/>
    <mergeCell ref="G210:L210"/>
    <mergeCell ref="D211:F211"/>
    <mergeCell ref="G211:L211"/>
    <mergeCell ref="D217:F217"/>
    <mergeCell ref="G217:L217"/>
    <mergeCell ref="D212:F212"/>
    <mergeCell ref="G212:L212"/>
    <mergeCell ref="D213:F213"/>
    <mergeCell ref="G213:L213"/>
    <mergeCell ref="D214:F214"/>
    <mergeCell ref="G214:L214"/>
    <mergeCell ref="D215:F215"/>
    <mergeCell ref="G215:L215"/>
    <mergeCell ref="D216:F216"/>
    <mergeCell ref="G216:L216"/>
  </mergeCells>
  <hyperlinks>
    <hyperlink ref="H13:L13" r:id="rId1" display="Click here to access the 2025 Climate Agenda Report" xr:uid="{7A69B3C2-0611-4BF1-A7C0-9A5A39372FB9}"/>
    <hyperlink ref="C13:G13" r:id="rId2" display="Click here to access the 2025 Annual Report" xr:uid="{C6A01D18-B4CC-43A2-9C6B-CAE0A06B2C5D}"/>
    <hyperlink ref="G50:L50" location="'SAÚDE, SEGURANÇA E BEM-ESTAR'!C6" display="GRI 403-2 - Identificação de periculosidade, avaliação de riscos e investigação de incidentes | GRI 403-7 - Prevenção e mitigação de impactos de saúde e segurança do trabalho diretamente vinculados com relações de negócios" xr:uid="{2030A06B-EE39-461F-BE72-592E0C25C5CA}"/>
    <hyperlink ref="G51:L51" location="'SAÚDE, SEGURANÇA E BEM-ESTAR'!C24" display="GRI 403-3 - Serviços de saúde do trabalho | GRI 403-6 - Saúde ocupacional" xr:uid="{6B74D7A1-91EE-4FCE-91C8-E2F0B3AD9A37}"/>
    <hyperlink ref="G52:L52" location="'SAÚDE, SEGURANÇA E BEM-ESTAR'!C41" display="GRI 403-5 - Capacitação de trabalhadores(as) em saúde e segurança do trabalho" xr:uid="{272C1CEA-4229-49AD-A880-42D43B28CB82}"/>
    <hyperlink ref="G55:L55" location="'SAÚDE, SEGURANÇA E BEM-ESTAR'!C53" display="GRI 403-8 - Trabalhadores cobertos por um sistema de gestão de saúde e segurança do trabalho" xr:uid="{0FD3801E-373B-473D-AA6C-66D710873ED0}"/>
    <hyperlink ref="G56:L56" location="'SAÚDE, SEGURANÇA E BEM-ESTAR'!C75" display="GRI 403-9 - Acidentes de trabalho | SASB EM-MM-320A.1, IF-EU-320A.1. (1) - Taxa Global de todas as incidências pela MSHA (Administração de Segurança e Saúde nas Minas); (2) Taxa de fatalidades; (3) Taxa de frequência de quase acidentes (NMFR - Near Miss Frequency Rate); Média de horas de treinamento em saúde, Segurança e resposta a emergências para (A) Funcionário(a) em tempo integral e (B) Funcionário(a) contratados | CBA-45 - Taxa de frequência total de acidentes registráveis (TRIFR)" xr:uid="{E2E044F3-349A-4134-BD8D-284A7F781351}"/>
    <hyperlink ref="G57:L57" location="'SAÚDE, SEGURANÇA E BEM-ESTAR'!C127" display="GRI 403-10 - Problemas de saúde relacionados ao trabalho" xr:uid="{64349EDF-2921-4750-B61E-2E7161F8AEA0}"/>
    <hyperlink ref="G61:L61" location="'SAÚDE, SEGURANÇA E BEM-ESTAR'!C135" display="CBA-45 - Taxa de frequência total de acidentes registráveis (TRIFR) - Funcionários(as)" xr:uid="{99DB8C78-2E06-4C17-8E9E-99B8A721739E}"/>
    <hyperlink ref="G62:L62" location="'LEGADO SOCIAL'!C6" display="GRI 203-1 - Investimentos em infraestrutura e apoio a serviços" xr:uid="{59436C10-BF95-41AE-95B2-1A5ADB43ACF9}"/>
    <hyperlink ref="G63:L63" location="'LEGADO SOCIAL'!C17" display="GRI 413-1 - Operações com engajamento, avaliações de impacto e programas de desenvolvimento voltados à comunidade local, Percentual de operações que implementaram engajamento, avaliações de impacto e/ou programas de desenvolvimento voltados para a comunidade local | CBA-46 - Engajamento à comunidade" xr:uid="{E64C7BE7-FCC4-4365-A300-4DA81F68334D}"/>
    <hyperlink ref="G64:L64" location="'LEGADO SOCIAL'!C34" display="GRI 413-2 - Operações com impactos negativos significativos – reais ou potenciais – nas comunidades locais" xr:uid="{4DF4E090-89CD-4F1A-ACC9-24CE44B884B6}"/>
    <hyperlink ref="G68:L68" location="'LEGADO SOCIAL'!C48" display="CBA-10 - Total de investimentos sociais realizados (R$)" xr:uid="{2E2B0FC1-60DD-44AD-A5E7-15A0546B6A55}"/>
    <hyperlink ref="G70:L70" location="'LEGADO SOCIAL'!C59" display="CBA-47 -  Estrutura e implementação da consulta à comunidade" xr:uid="{5D63EF7A-5F88-4F62-A4BB-22732F6647C9}"/>
    <hyperlink ref="G71:L71" location="'LEGADO SOCIAL'!C70" display="CBA-48 - Programas de realocação " xr:uid="{D787BAB0-2F2E-47E1-B70D-7B1569C24359}"/>
    <hyperlink ref="G72:L72" location="'LEGADO SOCIAL'!C81" display="CBA-49 - Povos Indígenas e Preservação Cultural" xr:uid="{72F8310B-F748-4728-B801-9C9C66C9C7C5}"/>
    <hyperlink ref="G73:L73" location="'LEGADO SOCIAL'!C98" display="CBA-50 - Gerenciamento das forças de segurança" xr:uid="{3DE4B80D-69DF-430F-94B2-294EABAD7111}"/>
    <hyperlink ref="G74:L74" location="'LEGADO SOCIAL'!C108" display="CBA-51 - Emprego local" xr:uid="{B160299A-6296-4438-8ED6-E68265E1F400}"/>
    <hyperlink ref="G67:L67" location="ÍNDICE!C129" display="EM-MM-210b.1 - Discussão do processo para gerenciar riscos e oportunidades associados aos direitos e interesses da comunidade" xr:uid="{5D26A55A-7D32-42D8-8E1A-78B6E6743A77}"/>
    <hyperlink ref="G75:L75" location="'LEGADO SOCIAL'!C142" display="CBA-80 - Programas sociais de fechamento de minas" xr:uid="{6B41B801-86EF-459D-B28D-CAF2510AD89C}"/>
    <hyperlink ref="G76:L76" location="'LEGADO SOCIAL'!C153" display="Programas de Educação Ambiental (PEA) Corporativo" xr:uid="{F6D00760-1528-48F4-9267-31441DEAA451}"/>
    <hyperlink ref="G77:L77" location="'DIREITOS HUMANOS'!C6" display="GRI 412-1 - Operações submetidas a avaliações de direitos humanos ou de impacto nos direitos humanos" xr:uid="{48D15DC0-6EFE-4510-9586-CA6A01FC6BB3}"/>
    <hyperlink ref="G78:L78" location="'HUMAN RIGHTS'!C15" display="GRI 412-2 - Employee training on human rights policies or procedures" xr:uid="{F2381B7B-4CA9-4BDF-A180-FC4973A196A9}"/>
    <hyperlink ref="G79:L79" location="'DIREITOS HUMANOS'!C26" display="GRI 412-3 - Acordos e contratos de investimentos significativos que incluem cláusulas sobre direitos humanos  ou que foram submetidos a avaliação de direitos humanos" xr:uid="{EEFB62BF-1C1A-4412-8A29-6BE3E5AFEB1A}"/>
    <hyperlink ref="G81:L81" location="'DIREITOS HUMANOS'!C43" display="CBA-34 - Processo de devida diligência em direitos humanos" xr:uid="{36CAC2D9-CD07-4D01-B8CB-13213330745E}"/>
    <hyperlink ref="G82:L82" location="'DIREITOS HUMANOS'!C51" display="CBA-35 -  Avaliação de direitos humanos " xr:uid="{F12F6C2C-1A68-4196-80EA-002379FD1A5A}"/>
    <hyperlink ref="G83:L83" location="'DIREITOS HUMANOS'!C63" display="CBA-36 - Mitigação e remediação de direitos humanos" xr:uid="{03A3AD40-F6F3-4483-90DE-5BA11FD85015}"/>
    <hyperlink ref="G80:L80" location="'DIREITOS HUMANOS'!C71" display="SASB EM-MM-210a.3 - Discussão dos processos de engajamento e práticas de devida diligência com respeito aos direitos humanos, direitos indígenas e operação em áreas de conflito" xr:uid="{BDA8224C-1008-4CF4-8565-25491062F519}"/>
    <hyperlink ref="G85:L85" location="'MUDANÇAS CLIMÁTICAS'!C35" display="GRI 305-1 - Emissões Diretas (escopo 1) de Gases de Efeito Estufa (GEE) | SASB EM-MM-110A.1, SASB IF-EU-110A.1 - Emissões Globais Brutas do Escopo 1, Porcentagem Coberta por Regulamentações de Limitação de Emissões " xr:uid="{A5D307B1-9F7C-4410-9B7B-D39D6D670B7E}"/>
    <hyperlink ref="G86:L86" location="'MUDANÇAS CLIMÁTICAS'!C52" display="GRI 305-2 - Emissões indiretas (Escopo 2) de Gases de Efeito Estufa (GEE) provenientes da aquisição de energia | SASB IF-EU-110A.2 - Emissões de Gases de Efeito Estufa (GEE) associadas ao fornecimento de energia_x0009_" xr:uid="{9EF72582-3CF3-4BA7-AA95-74954A723300}"/>
    <hyperlink ref="G87:L87" location="'MUDANÇAS CLIMÁTICAS'!C73" display="GRI 305-3 - Outras Emissões Indiretas (ESCOPO 3) de Gases de Efeito Estufa (GEE)" xr:uid="{6214F48C-2CC0-4456-AE1F-A7F175ADA29B}"/>
    <hyperlink ref="G88:L88" location="ÍNDICE!C87" display="GRI 305-4 - Intensidade de emissões de gases de efeito estufa (GEE) " xr:uid="{27F664D6-840B-4191-9C26-11327D967C0E}"/>
    <hyperlink ref="G89:L89" location="'MUDANÇAS CLIMÁTICAS'!C118" display="GRI 305-5 - Redução de emissões de gases de efeito estufa (GEE)" xr:uid="{92307DF6-8F6C-4522-8E3C-4618C2F11BE0}"/>
    <hyperlink ref="G90:L90" location="'MUDANÇAS CLIMÁTICAS'!C123" display="GRI 305-6 - Emissões de substâncias destruidoras da camada de ozônio (SDO)" xr:uid="{E7EA205D-DEF6-49A9-A090-D311AE6EE6BA}"/>
    <hyperlink ref="G91:L91" location="'MUDANÇAS CLIMÁTICAS'!C128" display="GRI 305-7 - Emissões de NOx, SOx e Outras Emissões Atmosféricas Significativas | SASB EM-MM-120A.1, SASB IF-EU-120A.1 - NOx (excluindo N2O), SOx, Material Particulado (PM10), Chumbo (PB) e Mercúrio (HG)" xr:uid="{03FEAB71-4C71-417A-B975-B8D8EFC9D416}"/>
    <hyperlink ref="G93:L93" location="'MUDANÇAS CLIMÁTICAS'!C148" display="SASB EM-MM-110a.2 - Discussão da estratégia ou plano de longo e curto prazos para gerenciar as emissões do escopo 1, metas de redução de emissões e uma análise do desempenho em relação a essas metas | SASB IF-EU-110a.3 - Discussão da estratégia ou plano de curto e longo prazo para gerenciar as emissões do Escopo 1, metas de redução de emissões e análise de desempenho em relação a essas metas" xr:uid="{F0FF93DB-8EC8-4672-9B22-C621CD65053A}"/>
    <hyperlink ref="G99:L99" location="'MUDANÇAS CLIMÁTICAS'!C178" display="CBA-67 - Emissões diretas de Perfluorocarbono" xr:uid="{25A68F69-DF25-49E1-83FA-37E3472795EF}"/>
    <hyperlink ref="G107:L107" location="'ENERGIA RENOV. E EFICIÊNCIA'!C6" display="CBA-52 - Programas de gestão de energia" xr:uid="{EFFE913D-7959-4960-A4A4-E8899BE21042}"/>
    <hyperlink ref="G108:L108" location="'ENERGIA RENOV. E EFICIÊNCIA'!C18" display="CBA-53 - Consumo de energia em MWh" xr:uid="{F2567FAC-DEA7-4270-B6E8-B3E555180796}"/>
    <hyperlink ref="G100:L100" location="'ENERGIA RENOV. E EFICIÊNCIA'!C30" display="GRI 302-2 - Consumo de energia fora da Organização" xr:uid="{1D840A46-2D55-41A7-94C5-8ACBAC0F433D}"/>
    <hyperlink ref="G102:L102" location="'ENERGIA RENOV. E EFICIÊNCIA'!C52" display="GRI 302-5 - Reduções nos Requisitos Energéticos de Produtos e Serviços" xr:uid="{9133DB29-C0C0-4CB0-B38A-0D7D63B0112B}"/>
    <hyperlink ref="G103:L103" location="'ENERGIA RENOV. E EFICIÊNCIA'!C64" display="SASB IF-EU-000.A - Número de clientes atendidos: (1) residenciais, (2) comerciais e (3) industriais | SASB IF-EU-000.B - Eletricidade total entregue a: (1) clientes residenciais, (2) comerciais, (3) industriais, (4) todos os outros clientes de varejo e (5) clientes de atacado." xr:uid="{84492545-281C-42AF-B63B-54FAFC84AD80}"/>
    <hyperlink ref="G105:L105" location="'ENERGIA RENOV. E EFICIÊNCIA'!C73" display="SASB IF-EU-000.C - Comprimento das linhas de transmissão, em quilômetros" xr:uid="{DDA36362-6A49-4F0E-AE1D-335B00529178}"/>
    <hyperlink ref="G106:L106" location="'ENERGIA RENOV. E EFICIÊNCIA'!C77" display="SASB IF-EU-000.E - Total de Eletricidade Comprada no Atacado" xr:uid="{5E270D4F-926A-4EDF-A960-A329A5B1FC24}"/>
    <hyperlink ref="G126:L126" location="'BIODIVER. E SERV. ECOSSIST.'!C6" display="Divulgações recomendadas TNFD - Governança" xr:uid="{090966F9-4488-4CE4-9908-328B56C3A603}"/>
    <hyperlink ref="G124:L124" location="'BIODIVER. E SERV. ECOSSIST.'!C14" display="Divulgações recomendadas TNFD - Estratégia" xr:uid="{AD9E5F31-6207-4E64-BE8E-0874E1A0F45C}"/>
    <hyperlink ref="G125:L125" location="'BIODIVER. E SERV. ECOSSIST.'!C21" display="Divulgações recomendadas TNFD - Gestão de riscos e impactos" xr:uid="{87EA6B59-3841-432D-996E-9AE615F6C589}"/>
    <hyperlink ref="G127:L127" location="'BIODIVER. E SERV. ECOSSIST.'!C28" display="Divulgações recomendadas TNFD - Métricas e metas" xr:uid="{26855F5F-6147-479B-9508-BF29FE081DCA}"/>
    <hyperlink ref="G109:L109" location="'BIODIVER. E SERV. ECOSSIST.'!C35" display="GRI 101-1 - Políticas para deter e reverter a perda de biodiversidade" xr:uid="{B1C149D9-6813-4314-90B8-AEA399AC598D}"/>
    <hyperlink ref="G110:L110" location="'BIODIVER. E SERV. ECOSSIST.'!C58" display="GRI 101-1, 101-2, 101-4 - Iniciativas em Unidades operacionais" xr:uid="{2E30E3B6-3530-476E-8DA2-9D8FFBF9E76B}"/>
    <hyperlink ref="G111:L111" location="'BIODIVER. E SERV. ECOSSIST.'!C89" display="GRI 101-2 - Habitats em restauração/reabilitação e restaurados/reabilitados" xr:uid="{29867AB6-D5FD-4F14-A083-EDBC6473ADBE}"/>
    <hyperlink ref="G112:L112" location="'BIODIVER. E SERV. ECOSSIST.'!C100" display="GRI 101-3 - Acesso e repartição justa e equitativa de benefícios" xr:uid="{5A1A82FF-B4A2-4132-B453-2F15C883A990}"/>
    <hyperlink ref="G113:L113" location="'BIODIVER. E SERV. ECOSSIST.'!C111" display="GRI 101-5 - Locais com impactos na biodiversidade | GRI 101-6 - Fatores diretos de perda de biodiversidade | GRI 101-7 - Mudanças no estado da biodiversidade | GRI 101-8 - Serviços ecossistêmicos | CBA 68 -  Avaliação de riscos da biodiversidade" xr:uid="{6E685385-3E75-417D-B2D2-CCA8F89E16C6}"/>
    <hyperlink ref="G120:L120" location="'BIODIVER. E SERV. ECOSSIST.'!C169" display="CBA-69 - Exposição e avaliação da biodiversidade" xr:uid="{466EC079-DD50-43C2-99DF-AE0DA9A714DD}"/>
    <hyperlink ref="G118:L118" location="'BIODIVER. E SERV. ECOSSIST.'!C178" display="SASB EM-MM-160A.3 - Porcentagem de (1) reservas provadas e (2) prováveis em ou perto de locais com status de conservação protegido ou hábitat de espécies ameaçadas" xr:uid="{0E5D6DBD-54D9-4487-8688-0B7A38DB841D}"/>
    <hyperlink ref="G117:L117" location="'BIODIVER. E SERV. ECOSSIST.'!C182" display="SASB EM-MM-160A.1 - Descrição das políticas e práticas de gestão ambiental para locais ativos_x0009__x0009__x0009__x0009__x0009__x0009__x0009__x0009__x0009__x0009__x0009__x0009__x0009__x0009_" xr:uid="{BB5F88C3-3637-486A-B4C6-01BA91C81731}"/>
    <hyperlink ref="G122:L122" location="'BIODIVER. E SERV. ECOSSIST.'!C213" display="CBA-71 - Áreas alteradas e reabilitadas e locais identificados como exigindo planos de gestão da biodiversidade" xr:uid="{154B892B-72EA-4E49-BAAD-764EF9929B80}"/>
    <hyperlink ref="G128:L128" location="'BIODIVER. E SERV. ECOSSIST.'!C232" display="Reabilitação ambiental l Recuperação de áreas l Fechamento de mina" xr:uid="{51E611F4-A607-4F0A-A4C3-A82B96AFF145}"/>
    <hyperlink ref="G123:L123" location="'BIODIVER. E SERV. ECOSSIST.'!C252" display="CBA-81 - Planos de fechamento de minas" xr:uid="{DB7A1B8C-D1DA-4675-9EA1-25D88B897369}"/>
    <hyperlink ref="G121:L121" location="'BIODIVER. E SERV. ECOSSIST.'!C264" display="CBA-70 - Ações de mitigação da biodiversidade" xr:uid="{230E4645-3455-4E8E-8732-C20122C1F177}"/>
    <hyperlink ref="G140:L140" location="'RECURSOS HÍDRICOS'!C10" display="CBA-61 - Programas de Gestão de Eficiência Hídrica" xr:uid="{E90007A7-4805-4FCD-B685-56127710366D}"/>
    <hyperlink ref="G131:L131" location="'RECURSOS HÍDRICOS'!C24" display="GRI 303-3 - Captação de água |  GRI 303-4 - Descarte de água |  GRI 303-5 - Consumo de água | SASB EM-MM-140a.1 - (1) Total de água doce retirada, (2) total de água doce consumida, porcentagem de cada em regiõescom estresse hídrico de linha de base alto ou extremamente alto | SASB IF-EU-140a.1 - (1) Total de água doce retirada, (2) total de água doce consumida, porcentagem de cada em regiões com Estresse Hídrico de Linha de Base Alto ou Extremamente Alto | CBA-62 - Consumo total de água doce" xr:uid="{1EE6C54F-A3E3-42D3-B166-A941E3168A76}"/>
    <hyperlink ref="G142:L142" location="'RECURSOS HÍDRICOS'!C45" display="CBA-63 - Consumo de água em áreas com escassez hídrica (milhões de m³)" xr:uid="{F9A393E9-8DD0-4D4F-BA0F-FC7FFCCC218C}"/>
    <hyperlink ref="G134:L134" location="'RECURSOS HÍDRICOS'!C50" display="SASB EM-MM-140A.1, SASB IF-EU-140A.1 - (1) Total de água doce retirada, (2) Total de água doce consumida, porcentagem de cada um em regiões com estresse hídrico de linha de base alto ou extremamente alto" xr:uid="{18266308-7A69-43C9-B193-AD20265EF715}"/>
    <hyperlink ref="G132:L132" location="'RECURSOS HÍDRICOS'!C79" display="GRI 303-4 - Descarte de água" xr:uid="{5E4094AC-E60C-44C2-9C87-20E9FF67D870}"/>
    <hyperlink ref="G139:L139" location="'RECURSOS HÍDRICOS'!C99" display="CBA-2 - Água reutilizada ou reciclada" xr:uid="{A67F4888-B387-46CA-9187-6B75B3A88A56}"/>
    <hyperlink ref="G144:L144" location="'RECURSOS HÍDRICOS'!C110" display="CBA-65 - Exposição a áreas com estresse hídrico" xr:uid="{830FBDAB-DDF3-4E70-88B0-A8496501E8FA}"/>
    <hyperlink ref="G143:L143" location="ÍNDICE!C123" display="CBA-64 - Impactos nos negócios de incidentes relacionados à água" xr:uid="{CDB3D11F-0215-43F2-8016-B93C69E3B83C}"/>
    <hyperlink ref="G145:L145" location="'RECURSOS HÍDRICOS'!C130" display="CBA-66 - Programas de Gestão de Riscos Hídricos" xr:uid="{3305D3F4-1321-4C0E-A2E8-C2607340120E}"/>
    <hyperlink ref="G135:L135" location="'RECURSOS HÍDRICOS'!C142" display="SASB EM-MM-140A.2 | SASB IF-EU-140A.2 - Número de incidentes de não conformidade associados a licenças, padrões e regulamentos de qualidade da água" xr:uid="{D46D4146-0C6F-4677-99FF-D6FB129140C0}"/>
    <hyperlink ref="G138:L138" location="'RECURSOS HÍDRICOS'!C146" display="SASB IF-EU-140A.3 - Descrição dos riscos de gestão da água e discussão de estratégias e práticas para mitigar esses riscos" xr:uid="{D8F50DE3-C0F8-4558-82F2-F3370BB22CD2}"/>
    <hyperlink ref="G129:L129" location="'RECURSOS HÍDRICOS'!C175" display="GRI 303-1 - Interações com a água como um recurso compartilhado" xr:uid="{5E10B1C7-7728-4C84-9FBA-7D34508681D1}"/>
    <hyperlink ref="G130:L130" location="'RECURSOS HÍDRICOS'!C198" display="GRI 303-2 - Gestão dos impactos relacionados ao descarte de água" xr:uid="{B07BACA9-FC7A-4BFE-85F1-013841588809}"/>
    <hyperlink ref="G155:L155" location="'RESÍDUOS E COPRODUTOS'!C6" display="CBA-54 - Programas de gerenciamento de resíduos" xr:uid="{96CD9F6F-F4F1-4632-A01D-801D960F9AC4}"/>
    <hyperlink ref="G146:L146" location="'RESÍDUOS E COPRODUTOS'!C16" display="GRI 306-1 - Geração de resíduos e impactos significativos relacionados | GRI 306-2 - Geração de resíduos e impactos significativos relacionados | SASB  EM-MM-150a.10 - Descrição das políticas e procedimentos de gerenciamento de resíduos e materiais perigosos para operações ativas e inativas" xr:uid="{0B7A4E9E-4E4E-4C60-B54E-76311333879A}"/>
    <hyperlink ref="G149:L149" location="'RESÍDUOS E COPRODUTOS'!C34" display="GRI 306-4 - Resíduos não destinados para disposição final " xr:uid="{2396F9F0-704A-45D5-8BC5-CB5BD91E903F}"/>
    <hyperlink ref="G150:L150" location="'RESÍDUOS E COPRODUTOS'!C57" display="GRI 306-5 - Resíduos destinados para disposição final  " xr:uid="{0FD351D8-49BC-4597-8686-0C532CBF9B32}"/>
    <hyperlink ref="G156:L156" location="'RESÍDUOS E COPRODUTOS'!C77" display="CBA-55 - Eliminação de resíduos" xr:uid="{88DF89C2-280E-44CC-B5D5-28C42AC92937}"/>
    <hyperlink ref="G157:L157" location="'RESÍDUOS E COPRODUTOS'!C92" display="CBA-56 - Resíduos minerais" xr:uid="{DEF7F413-3083-4211-B2AF-823C193CC49A}"/>
    <hyperlink ref="G153:L153" location="'RESÍDUOS E COPRODUTOS'!C102" display="CBA-7 - Vazamentos significativos | SASB EM-MM-150A.9 - Número total de incidentes significativos associados a materiais perigosos e gestão de resíduo" xr:uid="{E65D8FB3-4D01-460F-8855-BD4FEE86AA5A}"/>
    <hyperlink ref="G154:L154" location="'RESÍDUOS E COPRODUTOS'!C120" display="CBA-9 - Áreas contaminadas " xr:uid="{BDD36F35-9B35-4805-9B48-6F63CAD5915B}"/>
    <hyperlink ref="G162:L162" location="'GESTÃO DE BARRAGENS'!C8" display="CBA-4 - Volume de água retirado da barragem de mineração" xr:uid="{C94B7354-E859-4A89-9CC6-4B91AF35606E}"/>
    <hyperlink ref="G163:L163" location="'GESTÃO DE BARRAGENS'!C19" display="CBA-57 - Compromissos e Gestão de Rejeitos e Barragens | EM-MM-540a.3 - Abordagem para o desenvolvimento de Planos de Preparação e Resposta a Emergências (EPRPs) para instalações de armazenamento de rejeitos. " xr:uid="{16618EDC-864F-416E-9C18-62FB2AEDCC00}"/>
    <hyperlink ref="G159:L159" location="'GESTÃO DE BARRAGENS'!C82" display="SASB EM-MM-540A.1 - Inventário da instalação de armazenamento de rejeitos/resíduos" xr:uid="{9AAEEF2E-841B-4EAC-8A63-B3365C2ECC94}"/>
    <hyperlink ref="G164:L164" location="'GESTÃO DE BARRAGENS'!C102" display="CBA-58 - Potencial de risco de barragens de rejeitos" xr:uid="{5B94DBB7-F71B-4366-AA0B-2900290CC08F}"/>
    <hyperlink ref="G160:L160" location="'GESTÃO DE BARRAGENS'!C123" display="EM-MM-540a.2 - Resumo dos sistemas de gerenciamento de rejeitos e estrutura de governança usada para monitorar e manter a estabilidade das instalações de armazenamento de rejeitos " xr:uid="{72E03218-B8A0-411B-8B76-5E90936A03F7}"/>
    <hyperlink ref="G165:L165" location="'GESTÃO DE BARRAGENS'!C140" display="CBA-59 - Simulados de emergência" xr:uid="{C77CA7EA-2B5C-4277-B2D2-A5BF7C5045D0}"/>
    <hyperlink ref="G166:L166" location="'GESTÃO DE BARRAGENS'!C156" display="CBA-60 - Planos de resposta a emergência e derramamentos" xr:uid="{463F8FF9-E7B0-4EC8-A71C-34D197C0B3B5}"/>
    <hyperlink ref="G158:L158" location="'GESTÃO DE BARRAGENS'!C185" display="GRI 14.6.3 - Métodos de disposição de rejeitos utilizados pela organização" xr:uid="{5B718D31-3BFE-4ED9-ACEC-8323406F9676}"/>
    <hyperlink ref="G167:L167" location="'CIRCULARIDADE DO ALUMÍNIO'!C6" display="GRI 301-3 - Produtos e suas embalagens recuperados" xr:uid="{35D5743C-ADDA-4C94-A495-B656375F0134}"/>
    <hyperlink ref="G177:L177" location="'CADEIA DE VALOR SUSTENTÁVEL'!C6" display="CBA-20 - Programas ESG para fornecedores" xr:uid="{3DA9FB32-ED3C-4196-8989-1A63CEAB2BF5}"/>
    <hyperlink ref="G178:L178" location="'CADEIA DE VALOR SUSTENTÁVEL'!C15" display="CBA-21 - Triagem de fornecedor" xr:uid="{19E0B636-9ADF-45ED-A412-A3FEB4DD415D}"/>
    <hyperlink ref="G179:L179" location="'CADEIA DE VALOR SUSTENTÁVEL'!C21" display="CBA-22 - Avaliação e desenvolvimento de fornecedores" xr:uid="{5C947A4E-C999-4F22-A467-CD862CBAB198}"/>
    <hyperlink ref="G180:L180" location="'CADEIA DE VALOR SUSTENTÁVEL'!C27" display="CBA-23 - Homologação de fornecedores" xr:uid="{BC2AEC05-41E0-4D6D-846F-E6701A700D5C}"/>
    <hyperlink ref="G181:L181" location="'CADEIA DE VALOR SUSTENTÁVEL'!C38" display="CBA-24 - KPIs para a avaliação e desenvolvimento de Fornecedores" xr:uid="{DB02DE26-A85A-4477-843F-05FAD9A35743}"/>
    <hyperlink ref="G170:L170" location="'CADEIA DE VALOR SUSTENTÁVEL'!C60" display="GRI 308-1 - Novos fornecedores selecionados com base em critérios ambientais | GRI 308-2 - Impactos ambientais negativos na cadeia de fornecedores e medidas tomadas | GRI 414-1 - Novos fornecedores selecionados com base em critérios sociais | GRI 414-2 - Impactos sociais negativos na cadeia de fornecedores e medidas tomadas " xr:uid="{64BAD6E4-1CF3-4D55-9D89-C04E618BF010}"/>
    <hyperlink ref="G168:L168" location="'CADEIA DE VALOR SUSTENTÁVEL'!C80" display="GRI 2-6 - Atividades, Cadeia de Valor e Outras Relações de Negócios " xr:uid="{35404959-B44E-4D83-A429-6AB2FDDA18A4}"/>
    <hyperlink ref="G169:L169" location="'CADEIA DE VALOR SUSTENTÁVEL'!C98" display="GRI 204-1 - Proporção de Gastos com Fornecedores Locais " xr:uid="{FAB43D9D-6647-4D6D-82A8-500FD246EF83}"/>
    <hyperlink ref="G172:L172" location="'CADEIA DE VALOR SUSTENTÁVEL'!C107" display="GRI 407-1 - Operações e fornecedores em que o direito à liberdade sindical e à negociação coletiva pode estar em risco" xr:uid="{CDDDA9F5-BF51-4B21-8D17-92F015C5CBAB}"/>
    <hyperlink ref="G173:L173" location="'CADEIA DE VALOR SUSTENTÁVEL'!C118" display="GRI 408-1 - Operações e fornecedores com risco significativo de casos de trabalho infantil | GRI 409-1 - Operações e fornecedores com risco significativo de casos de trabalho forçado ou análogo ao escravo " xr:uid="{B4DA4CA2-48AF-4274-99F4-8C0F6B1D7A48}"/>
    <hyperlink ref="G183:L183" location="'INOVAÇÃO E TECNOLOGIA'!C10" display="CBA-25 - Segurança da informação e disponibilidade do sistema | CBA-25 - Segurança de TI e governança de segurança cibernética" xr:uid="{073E7F0F-49C0-4069-B0C2-80F8749CA142}"/>
    <hyperlink ref="G184:L184" location="'INOVAÇÃO E TECNOLOGIA'!C18" display="CBA-26 - Medidas de segurança " xr:uid="{8AE5DB32-8172-4E44-A7EA-9AC0862F2459}"/>
    <hyperlink ref="G185:L185" location="'INOVAÇÃO E TECNOLOGIA'!C26" display="CBA-27 - Processo e infraestrutura de segurança de TI" xr:uid="{8910A988-1E33-4552-8B30-9C6DB11F53D0}"/>
    <hyperlink ref="G186:L186" location="'INOVAÇÃO E TECNOLOGIA'!C47" display="SASB IF-EU-550a.1 - Número de incidentes relacionados a não conformidade com os padrões ou regulamentos de segurança física e/ou cibernética" xr:uid="{B03BA872-3989-4A02-AA8C-0B54BC7BD672}"/>
    <hyperlink ref="G182:L182" location="'INOVAÇÃO E TECNOLOGIA'!C64" display="CBA-1 (a) - Investimento em inovação e tecnologia" xr:uid="{BEAAB5E9-CE8B-4EFA-9F2C-9E092AA48831}"/>
    <hyperlink ref="G193:L193" location="'RELAÇÃO INSTITUCIONAL'!C6" display="Relacionamento com Investidores" xr:uid="{D43217B2-3889-4B1B-95C5-31D0C2FB34F9}"/>
    <hyperlink ref="G190:L190" location="'RELAÇÃO INSTITUCIONAL'!C19" display="CBA-18 - Contribuições e outros gastos " xr:uid="{71C39E51-9505-4015-94E5-43C815F161FE}"/>
    <hyperlink ref="G187:L187" location="'RELAÇÃO INSTITUCIONAL'!C27" display="GRI 2-27- Conformidade com leis e regulamentos | CBA-29 -Violações ambientais" xr:uid="{73202818-F570-45A9-8B85-D1C49EC44073}"/>
    <hyperlink ref="G189:L189" location="'RELAÇÃO INSTITUCIONAL'!C38" display="CBA-6 - Pagamento de taxas minerárias" xr:uid="{9CAA0AB4-F1F9-475C-85B3-4E45C46CEB98}"/>
    <hyperlink ref="G188:L188" location="'RELAÇÃO INSTITUCIONAL'!C44" display="GRI 2-28 - Participação em Associações" xr:uid="{0CE89FE7-BC51-4530-B9E3-EED5B33613FC}"/>
    <hyperlink ref="G191:L191" location="'RELAÇÃO INSTITUCIONAL'!C73" display="CBA-19 - Advocacy e Associações Setoriais - Alinhamento Climático" xr:uid="{644A818E-778D-46AF-B5AA-0D8DA7C8E52E}"/>
    <hyperlink ref="G194:L194" location="'GOVERNANÇA CORPORATIVA'!C6" display="GRI 2-2 - Entidades incluídas no relato de sustentabilidade da organização | CBA-13 - Limites do Relatório Anual" xr:uid="{059BCB33-0961-462C-9034-E91EA54D63A1}"/>
    <hyperlink ref="G200:L200" location="'GOVERNANÇA CORPORATIVA'!C34" display="GRI 2-18 - Avaliação do desempenho do mais alto órgão de governança |  CBA-14 - Eficácia do Conselho _x0009__x0009__x0009__x0009__x0009__x0009__x0009_" xr:uid="{170B1399-6087-40F6-A9C8-5D32F8E24873}"/>
    <hyperlink ref="G210:L210" location="'GOVERNANÇA CORPORATIVA'!C55" display="CBA-15 - Duração média dos mandatos dos membros do Conselho" xr:uid="{B2280E1E-F717-4684-9C26-ADEBAE739A23}"/>
    <hyperlink ref="G195:L195" location="'GOVERNANÇA CORPORATIVA'!C69" display="GRI 2-9 - Estrutura de Governança e sua composição | GRI 2-11 - Presidente do mais alto órgão de governança" xr:uid="{4304E06A-98C9-4703-A516-AC2BF055E9F0}"/>
    <hyperlink ref="G196:L196" location="'GOVERNANÇA CORPORATIVA'!C151" display="GRI 2-10 - Nomeação e seleção para o mais alto órgão de governança" xr:uid="{A3F98AD2-148E-4205-852C-CAAF4BDE7A1C}"/>
    <hyperlink ref="G198:L198" location="ÍNDICE!C169" display="GRI 2-16 - Comunicação de preocupações cruciais" xr:uid="{2E36561B-B99B-4BDD-948A-71139E853D81}"/>
    <hyperlink ref="G201:L201" location="ÍNDICE!C193" display="GRI 2-19 - Políticas de Remuneração" xr:uid="{F2CDF7FB-E419-4B8F-9357-A516609C1853}"/>
    <hyperlink ref="G199:L199" location="'GOVERNANÇA CORPORATIVA'!C207" display="GRI 2-17 - Conhecimento coletivo do mais alto órgão de governança" xr:uid="{56D53FC9-E8DE-40C9-B80F-502411695846}"/>
    <hyperlink ref="G202:L202" location="'GOVERNANÇA CORPORATIVA'!C219" display="GRI 2-23 - Compromisso de política" xr:uid="{B1FEEC60-5DE7-4D31-9CC6-ACC071C921CB}"/>
    <hyperlink ref="G203:L203" location="'GOVERNANÇA CORPORATIVA'!C240" display="GRI 2-24 - Incorporação de compromissos de política" xr:uid="{BE1CEB67-94F5-4B12-AFDC-E7CB465B2956}"/>
    <hyperlink ref="G204:L204" location="ÍNDICE!C254" display="GRI 2-26 - Mecanismos para aconselhamento e apresentação de preocupações" xr:uid="{423D8782-5854-478D-A10C-563E7188575F}"/>
    <hyperlink ref="G205:L205" location="'GOVERNANÇA CORPORATIVA'!C263" display="GRI 205-2 - Comunicação e capacitação em políticas e procedimentos de combate à corrupção" xr:uid="{DB5828A5-4ED4-42E3-AA94-3330A6BC2DB7}"/>
    <hyperlink ref="G211:L211" location="'GOVERNANÇA CORPORATIVA'!C307" display="CBA-16 - Governança dos riscos corporativos" xr:uid="{7F499E75-EFFB-49BF-B07F-6DD4C965234C}"/>
    <hyperlink ref="G212:L212" location="ÍNDICE!C314" display="CBA-17 - Riscos emergentes" xr:uid="{5C8E9E4C-FC09-48D2-A4FF-F5E64D88A74B}"/>
    <hyperlink ref="G213:L213" location="ÍNDICE!C328" display="CBA-28 - Retorno do investimento em capital natural" xr:uid="{EAB5FE42-9612-4F08-A9E3-07E2650B2B15}"/>
    <hyperlink ref="G214:L214" location="ÍNDICE!C338" display="CBA-30 - Medição da satisfação do cliente" xr:uid="{81A71EB5-D558-4732-B72F-85427A117D3B}"/>
    <hyperlink ref="G215:L215" location="'GOVERNANÇA CORPORATIVA'!C346" display="CBA-77 - Processos de Governança de riscos" xr:uid="{70C69824-D910-4DA5-9B65-07E1D71045C2}"/>
    <hyperlink ref="G216:L216" location="ÍNDICE!C394" display="CBA-79 - Receita proveniente de produtos sustentáveis" xr:uid="{43BFC276-90BC-48AB-9095-7B09BB482E1D}"/>
    <hyperlink ref="G206:L206" location="'GOVERNANÇA CORPORATIVA'!C402" display="GRI 406-1 - Casos de discriminação" xr:uid="{CADB0DA4-4EB1-4CB6-AA84-41D476ED1DE2}"/>
    <hyperlink ref="G217:L217" location="'GOVERNANÇA CORPORATIVA'!C438" display="CBA-83 - Certificações" xr:uid="{2E94C5BD-8551-46DD-B34E-00BE9A1EA7D1}"/>
    <hyperlink ref="G207:L207" location="ÍNDICE!C474" display="GRI 14.12.3 - Liste os locais das operações onde ocorreram conflitos ou violações de direitos à terra e aos recursos naturais (entre os quais os direitos às posses consuetudinária, coletiva e informal), e descreva os incidentes e os stakeholders cujos direitos são ou poderiam ser afetados." xr:uid="{EDC9C863-0A47-4F50-A751-C881701AB11B}"/>
    <hyperlink ref="G54:L54" location="'SAÚDE, SEGURANÇA E BEM-ESTAR'!C6" display="GRI 403-2 - Identificação de periculosidade, avaliação de riscos e investigação de incidentes | GRI 403-7 - Prevenção e mitigação de impactos de saúde e segurança do trabalho diretamente vinculados com relações de negócios" xr:uid="{E88FC991-ACD7-4F4F-B1B3-384B3E30ED97}"/>
    <hyperlink ref="G59:L59" location="'SAÚDE, SEGURANÇA E BEM-ESTAR'!C75" display="GRI 403-9 - Acidentes de trabalho | SASB EM-MM-320A.1, IF-EU-320A.1. (1) - Taxa Global de todas as incidências pela MSHA (Administração de Segurança e Saúde nas Minas); (2) Taxa de fatalidades; (3) Taxa de frequência de quase acidentes (NMFR - Near Miss Frequency Rate); Média de horas de treinamento em saúde, Segurança e resposta a emergências para (A) Funcionário(a) em tempo integral e (B) Funcionário(a) contratados | CBA-45 - Taxa de frequência total de acidentes registráveis (TRIFR)" xr:uid="{016A8F50-01D4-4E85-8370-E3FD0E6EFD49}"/>
    <hyperlink ref="G53:L53" location="'SAÚDE, SEGURANÇA E BEM-ESTAR'!C24" display="GRI 403-3 - Serviços de saúde do trabalho | GRI 403-6 - Saúde ocupacional" xr:uid="{DEB0BE96-1CA8-4B22-A01A-B309228C5530}"/>
    <hyperlink ref="G69:L69" location="'LEGADO SOCIAL'!C17" display="GRI 413-1 - Operações com engajamento, avaliações de impacto e programas de desenvolvimento voltados à comunidade local, Percentual de operações que implementaram engajamento, avaliações de impacto e/ou programas de desenvolvimento voltados para a comunidade local | CBA-46 - Engajamento à comunidade" xr:uid="{731E2EF9-EBE2-4DD3-AC32-730CD42AFEBA}"/>
    <hyperlink ref="G66:L66" location="'LEGADO SOCIAL'!C122" display="SASB EM-MM-210a.1 - Porcentagem de (1) reservas provadas e (2) prováveis em ou próximas às áreas de conflito | SASB EM-MM-210a.2 - Porcentagem de (1) reservas provadas e (2) prováveis em ou próximas a terras indígenas" xr:uid="{E3391A7D-4A62-4D11-966D-CC2CF0F7DBD1}"/>
    <hyperlink ref="G95:L95" location="'MUDANÇAS CLIMÁTICAS'!C35" display="GRI 305-1 - Emissões Diretas (escopo 1) de Gases de Efeito Estufa (GEE) | SASB EM-MM-110A.1, SASB IF-EU-110A.1 - Emissões Globais Brutas do Escopo 1, Porcentagem Coberta por Regulamentações de Limitação de Emissões " xr:uid="{36B70089-13B5-4CA1-8345-A42FB9F9BA5D}"/>
    <hyperlink ref="G92:L92" location="'MUDANÇAS CLIMÁTICAS'!C35" display="GRI 305-1 - Emissões Diretas (escopo 1) de Gases de Efeito Estufa (GEE) | SASB EM-MM-110A.1, SASB IF-EU-110A.1 - Emissões Globais Brutas do Escopo 1, Porcentagem Coberta por Regulamentações de Limitação de Emissões " xr:uid="{2BDDCAB7-61C9-4678-B801-0F7277A3CEC0}"/>
    <hyperlink ref="G96:L96" location="'MUDANÇAS CLIMÁTICAS'!C52" display="GRI 305-2 - Emissões indiretas (Escopo 2) de Gases de Efeito Estufa (GEE) provenientes da aquisição de energia | SASB IF-EU-110A.2 - Emissões de Gases de Efeito Estufa (GEE) associadas ao fornecimento de energia_x0009_" xr:uid="{9AE20660-EA1E-4589-862D-547DE0795222}"/>
    <hyperlink ref="G94:L94" location="'MUDANÇAS CLIMÁTICAS'!C128" display="GRI 305-7 - Emissões de NOx, SOx e Outras Emissões Atmosféricas Significativas | SASB EM-MM-120A.1, SASB IF-EU-120A.1 - NOx (excluindo N2O), SOx, Material Particulado (PM10), Chumbo (PB) e Mercúrio (HG)" xr:uid="{50073DB2-4E62-4648-A83B-B5E3E4CB749F}"/>
    <hyperlink ref="G98:L98" location="'MUDANÇAS CLIMÁTICAS'!C128" display="GRI 305-7 - Emissões de NOx, SOx e Outras Emissões Atmosféricas Significativas | SASB EM-MM-120A.1, SASB IF-EU-120A.1 - NOx (excluindo N2O), SOx, Material Particulado (PM10), Chumbo (PB) e Mercúrio (HG)" xr:uid="{1649A66B-4286-4E2C-A125-A8914B48EA13}"/>
    <hyperlink ref="G97:L97" location="'MUDANÇAS CLIMÁTICAS'!C148" display="SASB EM-MM-110a.2 - Discussão da estratégia ou plano de longo e curto prazos para gerenciar as emissões do escopo 1, metas de redução de emissões e uma análise do desempenho em relação a essas metas | SASB IF-EU-110a.3 - Discussão da estratégia ou plano de curto e longo prazo para gerenciar as emissões do Escopo 1, metas de redução de emissões e análise de desempenho em relação a essas metas" xr:uid="{657F306F-A264-4CEF-88B6-EC2BB7E4C87E}"/>
    <hyperlink ref="G104:L104" location="'ENERGIA RENOV. E EFICIÊNCIA'!C64" display="SASB IF-EU-000.A - Número de clientes atendidos: (1) residenciais, (2) comerciais e (3) industriais | SASB IF-EU-000.B - Eletricidade total entregue a: (1) clientes residenciais, (2) comerciais, (3) industriais, (4) todos os outros clientes de varejo e (5) clientes de atacado." xr:uid="{D59D9708-B71F-4951-80EF-2AC632A02449}"/>
    <hyperlink ref="G114:L114" location="'BIODIVER. E SERV. ECOSSIST.'!C111" display="GRI 101-5 - Locais com impactos na biodiversidade | GRI 101-6 - Fatores diretos de perda de biodiversidade | GRI 101-7 - Mudanças no estado da biodiversidade | GRI 101-8 - Serviços ecossistêmicos | CBA 68 -  Avaliação de riscos da biodiversidade" xr:uid="{B6045F2E-DC76-43C2-9003-E08183DC532D}"/>
    <hyperlink ref="G115:L115" location="'BIODIVER. E SERV. ECOSSIST.'!C111" display="GRI 101-5 - Locais com impactos na biodiversidade | GRI 101-6 - Fatores diretos de perda de biodiversidade | GRI 101-7 - Mudanças no estado da biodiversidade | GRI 101-8 - Serviços ecossistêmicos | CBA 68 -  Avaliação de riscos da biodiversidade" xr:uid="{70F13095-3E31-45FD-AA57-F521EC34CB2F}"/>
    <hyperlink ref="G116:L116" location="'BIODIVER. E SERV. ECOSSIST.'!C111" display="GRI 101-5 - Locais com impactos na biodiversidade | GRI 101-6 - Fatores diretos de perda de biodiversidade | GRI 101-7 - Mudanças no estado da biodiversidade | GRI 101-8 - Serviços ecossistêmicos | CBA 68 -  Avaliação de riscos da biodiversidade" xr:uid="{D59CC611-DE96-407E-A2C2-E20BE9747C16}"/>
    <hyperlink ref="G119:L119" location="'BIODIVER. E SERV. ECOSSIST.'!C111" display="GRI 101-5 - Locais com impactos na biodiversidade | GRI 101-6 - Fatores diretos de perda de biodiversidade | GRI 101-7 - Mudanças no estado da biodiversidade | GRI 101-8 - Serviços ecossistêmicos | CBA 68 -  Avaliação de riscos da biodiversidade" xr:uid="{F732692E-9DA2-4B31-AC4A-C2540AB784D8}"/>
    <hyperlink ref="G133:L133" location="'RECURSOS HÍDRICOS'!C24" display="GRI 303-3 - Captação de água |  GRI 303-4 - Descarte de água |  GRI 303-5 - Consumo de água | SASB EM-MM-140a.1 - (1) Total de água doce retirada, (2) total de água doce consumida, porcentagem de cada em regiõescom estresse hídrico de linha de base alto ou extremamente alto | SASB IF-EU-140a.1 - (1) Total de água doce retirada, (2) total de água doce consumida, porcentagem de cada em regiões com Estresse Hídrico de Linha de Base Alto ou Extremamente Alto | CBA-62 - Consumo total de água doce" xr:uid="{F89D832A-7324-496A-9E73-F21807FDF331}"/>
    <hyperlink ref="G141:L141" location="'RECURSOS HÍDRICOS'!C24" display="GRI 303-3 - Captação de água |  GRI 303-4 - Descarte de água |  GRI 303-5 - Consumo de água | SASB EM-MM-140a.1 - (1) Total de água doce retirada, (2) total de água doce consumida, porcentagem de cada em regiõescom estresse hídrico de linha de base alto ou extremamente alto | SASB IF-EU-140a.1 - (1) Total de água doce retirada, (2) total de água doce consumida, porcentagem de cada em regiões com Estresse Hídrico de Linha de Base Alto ou Extremamente Alto | CBA-62 - Consumo total de água doce" xr:uid="{0BFD44A1-E276-47AE-B105-D173ACFE4706}"/>
    <hyperlink ref="G137:L137" location="'RECURSOS HÍDRICOS'!C142" display="SASB EM-MM-140A.2 | SASB IF-EU-140A.2 - Número de incidentes de não conformidade associados a licenças, padrões e regulamentos de qualidade da água" xr:uid="{2B48095C-83B0-482A-B744-D98D6574EF41}"/>
    <hyperlink ref="G147:L147" location="'RESÍDUOS E COPRODUTOS'!C16" display="GRI 306-1 - Geração de resíduos e impactos significativos relacionados | GRI 306-2 - Geração de resíduos e impactos significativos relacionados | SASB  EM-MM-150a.10 - Descrição das políticas e procedimentos de gerenciamento de resíduos e materiais perigosos para operações ativas e inativas" xr:uid="{2B9D33B2-D6CD-48CE-B0E2-7717249B3263}"/>
    <hyperlink ref="G152:L152" location="'RESÍDUOS E COPRODUTOS'!C16" display="GRI 306-1 - Geração de resíduos e impactos significativos relacionados | GRI 306-2 - Geração de resíduos e impactos significativos relacionados | SASB  EM-MM-150a.10 - Descrição das políticas e procedimentos de gerenciamento de resíduos e materiais perigosos para operações ativas e inativas" xr:uid="{E87F1782-4FC4-4CA9-8589-3023CECDBDEF}"/>
    <hyperlink ref="G151:L151" location="'RESÍDUOS E COPRODUTOS'!C102" display="CBA-7 - Vazamentos significativos | SASB EM-MM-150A.9 - Número total de incidentes significativos associados a materiais perigosos e gestão de resíduo" xr:uid="{DD3D5C9F-6361-47CF-9721-664A62868E3A}"/>
    <hyperlink ref="G161:L161" location="'GESTÃO DE BARRAGENS'!C19" display="CBA-57 - Compromissos e Gestão de Rejeitos e Barragens | EM-MM-540a.3 - Abordagem para o desenvolvimento de Planos de Preparação e Resposta a Emergências (EPRPs) para instalações de armazenamento de rejeitos. " xr:uid="{D68C7D48-30E0-4369-A029-93628042059B}"/>
    <hyperlink ref="G175:L175" location="'CADEIA DE VALOR SUSTENTÁVEL'!C60" display="GRI 308-1 - Novos fornecedores selecionados com base em critérios ambientais | GRI 308-2 - Impactos ambientais negativos na cadeia de fornecedores e medidas tomadas | GRI 414-1 - Novos fornecedores selecionados com base em critérios sociais | GRI 414-2 - Impactos sociais negativos na cadeia de fornecedores e medidas tomadas " xr:uid="{4D88C529-500A-4F84-9058-E859FF3B6BDA}"/>
    <hyperlink ref="G208:L208" location="'GOVERNANÇA CORPORATIVA'!C6" display="GRI 2-2 - Entidades incluídas no relato de sustentabilidade da organização | CBA-13 - Limites do Relatório Anual" xr:uid="{44458654-FDDF-4FCF-9283-2F67421139B4}"/>
    <hyperlink ref="G209:L209" location="'GOVERNANÇA CORPORATIVA'!C34" display="GRI 2-18 - Avaliação do desempenho do mais alto órgão de governança |  CBA-14 - Eficácia do Conselho _x0009__x0009__x0009__x0009__x0009__x0009__x0009_" xr:uid="{0B2AC357-38CE-4801-892F-B2D94B975ADD}"/>
    <hyperlink ref="G197:L197" location="'GOVERNANÇA CORPORATIVA'!C69" display="GRI 2-9 - Estrutura de Governança e sua composição | GRI 2-11 - Presidente do mais alto órgão de governança" xr:uid="{34F01ECA-75E0-4617-AD81-738567A1019F}"/>
    <hyperlink ref="G192:L192" location="'RELAÇÃO INSTITUCIONAL'!C27" display="GRI 2-27- Conformidade com leis e regulamentos | CBA-29 -Violações ambientais" xr:uid="{67BDFCE7-DA76-4FC8-B486-E790734F4B6A}"/>
    <hyperlink ref="G49:L49" location="'EMPREGADOS E EMPREGADAS'!C375" display="CBA-78 - Programas de Práticas Trabalhistas" xr:uid="{331443EA-913A-4D30-AD50-D634CCBF4B31}"/>
    <hyperlink ref="G48:L48" location="'EMPREGADOS E EMPREGADAS'!C367" display="CBA-44 - Pesquisa de satisfação" xr:uid="{0E98B789-1A63-4A56-A47A-2A0BD72A2CE1}"/>
    <hyperlink ref="G46:L46" location="'EMPREGADOS E EMPREGADAS'!C307" display="GRI 401-2 - Benefícios oferecidos a empregados(as) em tempo integral que não são oferecidos a empregados(as) temporários(as) ou de período parcial | CBA-42 - Programas de suporte ao funcionário" xr:uid="{5AF83ED8-F89D-42A0-B399-FA1F96093C43}"/>
    <hyperlink ref="G45:L45" location="'EMPREGADOS E EMPREGADAS'!C484" display="CBA-41 - Avaliação de desempenho" xr:uid="{3A3E1833-071C-4FA9-8EDC-9B04CBF21F3F}"/>
    <hyperlink ref="G44:L44" location="'EMPREGADOS E EMPREGADAS'!C442" display="CBA-40 - Contratação" xr:uid="{8D9F5DF4-F6FA-4A5B-9FE0-CA8B9DF9A895}"/>
    <hyperlink ref="G43:L43" location="'EMPREGADOS E EMPREGADAS'!C472" display="CBA-39 - Retorno do investimento em capital humano" xr:uid="{1CA47391-AB09-4CA2-8BA7-72E8ABEBE0E4}"/>
    <hyperlink ref="G42:L42" location="'EMPREGADOS E EMPREGADAS'!C359" display="CBA-38 - Programas de desenvolvimento de funcionários" xr:uid="{60EBF059-CCA9-49E1-95FA-C504AD836CBA}"/>
    <hyperlink ref="G41:L41" location="'EMPREGADOS E EMPREGADAS'!C351" display="CBA-37 - Treinamento e desenvolvimento " xr:uid="{DC3FBB7E-C3B0-46F1-8BE6-2F2F85075609}"/>
    <hyperlink ref="G40:L40" location="'EMPREGADOS E EMPREGADAS'!C171" display="CBA-33 - Divisão da força de trabalho: raça/etnia e nacionalidade" xr:uid="{A847CE4C-CA0E-4B95-98A7-21E0DBB9B317}"/>
    <hyperlink ref="G39:L39" location="'EMPREGADOS E EMPREGADAS'!C158" display="CBA-32 - Divisão da força de trabalho: Gênero " xr:uid="{66F28FF4-956A-4A80-A601-DF7A9791F1D7}"/>
    <hyperlink ref="G38:L38" location="'EMPREGADOS E EMPREGADAS'!C151" display="CBA-31 - Política de Diversidade do Conselho e Administração " xr:uid="{2D096243-450D-482E-9DAC-FEF1C805EF40}"/>
    <hyperlink ref="G37:L37" location="'EMPREGADOS E EMPREGADAS'!C500" display="SASB EM-MM-210b.2 - Número e duração de paralização e atrasos | SASB EM-MM-310a.2 - Número e duração de greves e bloqueios" xr:uid="{117CB5B1-B6A2-4D2B-AAFD-4F3E1C7B2492}"/>
    <hyperlink ref="G36:L36" location="'EMPREGADOS E EMPREGADAS'!C388" display="GRI 2-30 - Acordos de negociação coletiva |  EM-MM-310a.1 - Porcentagem da força de trabalho ativa coberta por acordos de negociação coletiva, discriminada por funcionários dos EUA e estrangeiros" xr:uid="{8A11CD48-5C57-447F-BF2E-C8491EEDE9C2}"/>
    <hyperlink ref="G35:L35" location="'EMPREGADOS E EMPREGADAS'!C500" display="SASB EM-MM-210b.2 - Número e duração de paralização e atrasos | SASB EM-MM-310a.2 - Número e duração de greves e bloqueios" xr:uid="{DE39D132-8469-4BA7-8935-1642C72A92B5}"/>
    <hyperlink ref="G34:L34" location="'EMPREGADOS E EMPREGADAS'!C6" display="SASB EM-MM-000.B - Número total de funcionários" xr:uid="{762AE229-BC66-4DD5-A0E0-18666E21B24C}"/>
    <hyperlink ref="G33:L33" location="'EMPREGADOS E EMPREGADAS'!C274" display="GRI 405-2 - Proporção entre o salário-base e a remuneração recebidos pelas mulheres e aqueles recebidos pelos homens" xr:uid="{8DD17639-2375-4815-A7FD-1482E0CE0301}"/>
    <hyperlink ref="G29:L29" location="'EMPREGADOS E EMPREGADAS'!C307" display="GRI 401-2 - Benefícios oferecidos a empregados(as) em tempo integral que não são oferecidos a empregados(as) temporários(as) ou de período parcial | CBA-42 - Programas de suporte ao funcionário" xr:uid="{44EB29B3-A55E-4C10-AFDD-59E0A1D7CA26}"/>
    <hyperlink ref="G28:L28" location="'EMPREGADOS E EMPREGADAS'!C411" display="GRI 401-1 - Novas contratações e rotatividade de empregados" xr:uid="{6FED5A3B-97F1-451F-A838-460CF75376A1}"/>
    <hyperlink ref="G27:L27" location="'EMPREGADOS E EMPREGADAS'!C402" display="GRI 202-2 - Proporção de membros da diretoria contratados na comunidade local" xr:uid="{D9DEF11F-0A60-4818-9F1E-68E2F77F643C}"/>
    <hyperlink ref="G26:L26" location="'EMPREGADOS E EMPREGADAS'!C264" display="GRI 202-1 - Proporção entre o salário mais baixo e o salário-mínimo local, com discriminação por gênero" xr:uid="{97D9A413-D053-4F0A-A427-CC990C7724CC}"/>
    <hyperlink ref="G25:L25" location="'EMPREGADOS E EMPREGADAS'!C388" display="GRI 2-30 - Acordos de negociação coletiva |  EM-MM-310a.1 - Porcentagem da força de trabalho ativa coberta por acordos de negociação coletiva, discriminada por funcionários dos EUA e estrangeiros" xr:uid="{071592A4-1D7E-4875-B6CB-537A2AB2BEF7}"/>
    <hyperlink ref="G23:L23" location="'EMPREGADOS E EMPREGADAS'!C48" display="GRI 2-8 - Trabalhadores que não são empregados" xr:uid="{519533AB-F6F6-406C-B1CC-46CB528460DD}"/>
    <hyperlink ref="G21:L21" location="MATERIALIDADE!C73" display="CBA-82 - Principais temas materiais para criação de valor" xr:uid="{9335101B-20BF-41A6-98D0-18BFFF11E5E4}"/>
    <hyperlink ref="G84:L84" location="'MUDANÇAS CLIMÁTICAS'!C6" display="GRI-201-2 - Implicações financeira e outros riscos decorrentes das mudanças climáticas" xr:uid="{3739CC8F-704A-4103-B28F-4D2E6530688E}"/>
    <hyperlink ref="G18:L18" location="MATERIALITY!C5" display="GRI 2-29 - Approach to stakeholder engagement" xr:uid="{C5FD6027-B6CC-4991-B058-5310E21D2924}"/>
    <hyperlink ref="G20:L20" location="MATERIALITY!C54" display="GRI 3-3 - Management of Material Topics" xr:uid="{1B4DE804-1936-4F72-A6A4-6D5607896D68}"/>
    <hyperlink ref="G21:L21" location="MATERIALITY!C75" display="CBA-82 - Key material topics for value creation" xr:uid="{FE6D974E-43BE-4018-928E-43FCBE63945B}"/>
    <hyperlink ref="G22:L22" location="EMPLOYEES!C6" display="GRI 2-7 - Employees" xr:uid="{D732F1EC-B528-484B-AC52-0C931A44544E}"/>
    <hyperlink ref="G24:L24" location="EMPLOYEES!C234" display="GRI 2-20 - Process to determine remuneration" xr:uid="{76C65E33-03E2-406F-99DB-2B746C620703}"/>
    <hyperlink ref="G25:L25" location="EMPLOYEES!C388" display="GRI 2-30 - Collective bargaining agreements" xr:uid="{7E6B8E38-3A07-49EC-9BCC-C3D3B512CEA4}"/>
    <hyperlink ref="G26:L26" location="EMPLOYEES!C264" display="GRI 202-1 - Ratio of standard entry level wage by gender compared to local minimum wage" xr:uid="{B148AD05-8093-40DC-B6D6-CF59C25B2663}"/>
    <hyperlink ref="G27:L27" location="EMPLOYEES!C402" display="GRI 202-2 - Proportion of senior management hired from the local community" xr:uid="{40E87958-A3AF-4DDE-B547-030B565B8FFE}"/>
    <hyperlink ref="G19:L19" location="MATERIALITY!C14" display="GRI 3-2 - List of material topics" xr:uid="{5CCD9F2B-8476-48CC-87FE-5ED407230431}"/>
    <hyperlink ref="G23:L23" location="EMPLOYEES!C48" display="GRI 2-8 - Workers who are not employees" xr:uid="{3CF09D66-50CC-4202-B9A6-711F89AB366A}"/>
    <hyperlink ref="G32:L32" location="'EMPREGADOS E EMPREGADAS'!C60" display="GRI 405-1 -  Diversidade em órgãos de governança e empregados" xr:uid="{6600E773-DDAB-44CA-9E4C-020BF31FDAC2}"/>
    <hyperlink ref="G30:L30" location="'EMPREGADOS E EMPREGADAS'!C184" display="GRI 401-3 - Licenças maternidade e paternidade" xr:uid="{64162EBC-27F8-426F-8B82-E4621906A546}"/>
    <hyperlink ref="G58:L58" location="'HEALTH, SAFETY AND WELL-BEING'!C72" display="GRI 14.15.3 - Report the number of process safety incidents in the reporting period, describe their impacts and the measures taken to remediate them" xr:uid="{0CC09247-02BD-43D1-82FC-56D532EC1D98}"/>
    <hyperlink ref="G31:L31" location="EMPLOYEES!C351" display="GRI 404-1 - Average hours of training per year per employee" xr:uid="{CFB90FD5-9039-4CAF-8D9A-68910C204536}"/>
    <hyperlink ref="G217:L217" location="'CORPORATE GOVERNANCE'!C430" display="CBA-83 - Certifications" xr:uid="{30090958-D2D7-4A8C-88DE-353FEA001E74}"/>
    <hyperlink ref="G216:L216" location="'CORPORATE GOVERNANCE'!C386" display="CBA-79 - Revenue from sustainable products" xr:uid="{7079BE40-6C24-4C08-A369-A04398AC2BB6}"/>
    <hyperlink ref="G215:L215" location="'CORPORATE GOVERNANCE'!C344" display="CBA-77 - Risk governance processes" xr:uid="{45F413FB-21E2-4C66-A1E4-7721AB5E5AD4}"/>
    <hyperlink ref="G214:L214" location="'CORPORATE GOVERNANCE'!C336" display="CBA-30 - Measuring customer satisfaction" xr:uid="{2500AC87-7FA1-4E51-B957-78649DDE2121}"/>
    <hyperlink ref="G213:L213" location="'CORPORATE GOVERNANCE'!C326" display="CBA-28 - Return on environmental investment" xr:uid="{28FEC58E-01CD-412B-8F19-17EE8875346B}"/>
    <hyperlink ref="G212:L212" location="'CORPORATE GOVERNANCE'!C312" display="CBA-17 - Emerging risks" xr:uid="{22A823B1-C1A9-4B89-B8C8-0720E513B2DF}"/>
    <hyperlink ref="G211:L211" location="'CORPORATE GOVERNANCE'!C305" display="CBA-16 - Corporate risk governance" xr:uid="{8F877B62-3703-46A4-99C6-34E7B9B6E3E9}"/>
    <hyperlink ref="G210:L210" location="'CORPORATE GOVERNANCE'!C55" display="CBA-15 - Average tenure of members of the Board of Directors" xr:uid="{7DD7647C-BC1A-482C-AC02-C8A2657A7473}"/>
    <hyperlink ref="G209:L209" location="'CORPORATE GOVERNANCE'!C34" display="CBA-14 - Effectiveness of the Board _x0009_" xr:uid="{1188A8B8-415C-4A5B-8995-F6BF40DEAA3D}"/>
    <hyperlink ref="G207:L207" location="'CORPORATE GOVERNANCE'!C466" display="GRI 14.12.3 - List the locations of operations where conflicts or violations of land and resource rights (including customary, collective, and informal tenure rights) occurred, and describe the incidents and the stakeholders whose rights are or could be affected" xr:uid="{BCB8708B-C066-46C0-BAB7-8E31A1A55CC7}"/>
    <hyperlink ref="G206:L206" location="'CORPORATE GOVERNANCE'!C394" display="GRI 406-1 - Incidents of discrimination and corrective actions taken" xr:uid="{4A610A13-F080-465D-A180-CCC11A0D82DA}"/>
    <hyperlink ref="G205:L205" location="'CORPORATE GOVERNANCE'!C261" display="GRI 205-2 - Communication and training on anti-corruption policies and procedures" xr:uid="{97871B5D-0155-4854-B9FB-C6D7DE1BEFE1}"/>
    <hyperlink ref="G204:L204" location="'CORPORATE GOVERNANCE'!C252" display="GRI 2-26 - Mechanisms for seeking advice and raising concerns" xr:uid="{4AB47122-E761-48B2-BE70-4E126469AADE}"/>
    <hyperlink ref="G203:L203" location="'CORPORATE GOVERNANCE'!C239" display="GRI 2-24 - Embedding policy commitments" xr:uid="{51564837-E6BE-4FC6-8785-4A8F778B8782}"/>
    <hyperlink ref="G202:L202" location="'CORPORATE GOVERNANCE'!C222" display="GRI 2-23 - Policy commitments" xr:uid="{49865D37-8F69-4F04-BCC4-B7B381F90686}"/>
    <hyperlink ref="G201:L201" location="'CORPORATE GOVERNANCE'!C191" display="GRI 2-19 - Remuneration policies" xr:uid="{3C6465AB-B12C-40E7-BF17-6859ED95F8CF}"/>
    <hyperlink ref="G200:L200" location="'CORPORATE GOVERNANCE'!C34" display="GRI 2-18 - Evaluation of the performance of the highest governance body" xr:uid="{45312CB1-A9B7-449D-B0EF-6FD1CF312975}"/>
    <hyperlink ref="G199:L199" location="'CORPORATE GOVERNANCE'!C211" display="GRI 2-17 - Collective knowledge of the highest governance body" xr:uid="{0EC3C18B-0FE8-412B-958B-BEB232BDDDE7}"/>
    <hyperlink ref="G198:L198" location="'CORPORATE GOVERNANCE'!C167" display="GRI 2-16 - Communication of critical concerns" xr:uid="{91921EC4-8D38-4416-B7D2-1FFE8F005229}"/>
    <hyperlink ref="G197:L197" location="'CORPORATE GOVERNANCE'!C69" display="GRI 2-11 - Chair of the highest governance body" xr:uid="{DEA7CC1E-97FA-4774-8E46-546218E45740}"/>
    <hyperlink ref="G196:L196" location="'CORPORATE GOVERNANCE'!C151" display="GRI 2-10 - Nomination and selection of the highest governance body" xr:uid="{878BADAD-6109-4809-A452-98BD2167BD8E}"/>
    <hyperlink ref="G195:L195" location="'CORPORATE GOVERNANCE'!C69" display="GRI 2-9 - Governance structure and composition" xr:uid="{046F580F-F2B9-487B-B64C-FC8C246C6AD3}"/>
    <hyperlink ref="G154:L154" location="'WASTE AND CO-PRODUCTS'!C120" display="CBA-9 - Contaminated sites " xr:uid="{266D6696-1BBD-4B6C-A952-155C94AA0CF5}"/>
    <hyperlink ref="G143:L143" location="'WATER RESOURCES'!C123" display="CBA-64 - Business impacts of water-related incidents" xr:uid="{BF4FD554-F033-4217-AC42-FEF00DFA64A5}"/>
    <hyperlink ref="G137:L137" location="'WATER RESOURCES'!C141" display="SASB IF-EU-140a.2 - Number of incidents of non-compliance associated with water quality permits, standards, and regulations" xr:uid="{9118B9D5-A4AF-4EF4-8DD4-2447141EBD18}"/>
    <hyperlink ref="G136:L136" location="'WATER RESOURCES'!C50" display="SASB IF-EU-140a.1 - (1) Total water withdrawn, (2) total water consumed, percentage of each in regions with High or Extremely High Baseline Water Stress" xr:uid="{684C438F-5AB2-40B6-B3CB-4C8502D11D83}"/>
    <hyperlink ref="G135:L135" location="'WATER RESOURCES'!C141" display="SASB EM-MM-140a.2 - Number of incidents of non-compliance associated with water quality permits, standards, and regulations" xr:uid="{F5FA8541-3897-44AE-B738-A927C55D09F9}"/>
    <hyperlink ref="G130:L130" location="'WATER RESOURCES'!C198" display="GRI 303-2 - Management of water discharge-related impacts" xr:uid="{31C331FA-A5AF-42AB-AFB5-FCDE771EDC55}"/>
    <hyperlink ref="G128:L128" location="'BIODIVER. AND ECOS. SERV.'!C237" display="Environmental rehabilitation l Reclamation l Mine closure" xr:uid="{0F0C93A4-99C6-4E71-91F6-EDD0DBC27305}"/>
    <hyperlink ref="G126:L126" location="'BIODIVER. AND ECOS. SERV.'!C7" display="TNFD Recommended Disclosures - Governance" xr:uid="{7934D05F-DDB6-4860-ABBD-ABC4D85924C0}"/>
    <hyperlink ref="G123:L123" location="'BIODIVER. AND ECOS. SERV.'!C255" display="CBA-81 - Mine closure planning" xr:uid="{F909AFFB-65C5-4741-9469-99B225F6CDB7}"/>
    <hyperlink ref="G122:L122" location="'BIODIVER. AND ECOS. SERV.'!C218" display="CBA-71 - Disturbed and rehabilitated land and sites identified as requiring diversity management plans" xr:uid="{8214B4C0-634A-4123-8497-CF1B43882BDF}"/>
    <hyperlink ref="G121:L121" location="'BIODIVER. AND ECOS. SERV.'!C267" display="CBA-70 - Biodiversity mitigation measures" xr:uid="{4BFDDCC3-F353-4FF0-92DB-2DBF676E3EC6}"/>
    <hyperlink ref="G120:L120" location="'BIODIVER. AND ECOS. SERV.'!C173" display="CBA-69 - Biodiversity exposure and assessment" xr:uid="{124F2B94-73A9-416D-A3FF-1384A40BF5AE}"/>
    <hyperlink ref="G118:L118" location="'BIODIVER. AND ECOS. SERV.'!C183" display="SASB EM-MM-160a.3 - Percentage of (1) proved and (2) probable reserves in or near sites with protected conservation status or endangered species habitat" xr:uid="{22F980C3-FF26-4FAB-B176-733B9A2AA36A}"/>
    <hyperlink ref="G117:L117" location="'BIODIVER. AND ECOS. SERV.'!C187" display="SASB EM-MM-160a.1 - Description of environmental management policies and practices for active sites" xr:uid="{1401F0A7-B6EB-4CC1-A73B-D4164EC71848}"/>
    <hyperlink ref="G111:L111" location="'BIODIVER. AND ECOS. SERV.'!C92" display="GRI 101-2 - Management of biodiversity impacts" xr:uid="{EB6C8291-F97D-4F9E-94D7-CB1AFCA9ED97}"/>
    <hyperlink ref="G106:L106" location="'RENEWABLE ENERGY &amp; EFFICIENCY'!C77" display="SASB IF-EU-000.E - Total Wholesale Electricity Purchased" xr:uid="{106A1EFE-E53F-4300-8D49-9516530E1F16}"/>
    <hyperlink ref="G105:L105" location="'RENEWABLE ENERGY &amp; EFFICIENCY'!C73" display="SASB IF-EU-000.C - Length of transmission and distribution lines" xr:uid="{CC0E7094-A155-4D97-A49B-87609BB3FE50}"/>
    <hyperlink ref="G104:L104" location="'RENEWABLE ENERGY &amp; EFFICIENCY'!C64" display="SASB IF-EU-000.B - Total electricity delivered to: (1) residential, (2) commercial, (3) industrial, (4) all other retail customers, and (5) wholesale customers" xr:uid="{0E41543B-20D3-43BE-BADB-3E7C20C03885}"/>
    <hyperlink ref="G103:L103" location="'RENEWABLE ENERGY &amp; EFFICIENCY'!C64" display="SASB IF-EU-000.A - Number of: (1) residential, (2) commercial, and (3) industrial customers served" xr:uid="{5E2F67A2-9452-471F-97F4-19545CE3FABC}"/>
    <hyperlink ref="G101:L101" location="'RENEWABLE ENERGY &amp; EFFICIENCY'!C40" display="GRI 302-4 - Reduction of energy consumption" xr:uid="{6EFC8E62-D003-48BA-8239-A119DBB1B89F}"/>
    <hyperlink ref="G99:L99" location="'CLIMATE CHANGE'!C179" display="CBA-67 - Direct PFC (Perfluorocarbon) emissions" xr:uid="{A6501029-27E9-4546-81E5-0A50D4FEF7BB}"/>
    <hyperlink ref="G98:L98" location="'CLIMATE CHANGE'!C128" display="SASB IF-EU-120a.1 - Air emissions of the following pollutants: (1) NOX (excluding N2O), (2) SOX, (3) particulate matter (PM10), (4) lead (Pb), and (5) mercury (Hg)" xr:uid="{5D4699F3-1479-4A12-A273-755416B430A0}"/>
    <hyperlink ref="G97:L97" location="'CLIMATE CHANGE'!C148" display="SASB IF-EU-110a.3 - Description of long-term and short-term strategy or plan to manage Scope 1 emissions, emission-reduction targets, and an analysis of performance against those targets" xr:uid="{8726083C-563A-443D-A376-DFC6C78946C0}"/>
    <hyperlink ref="G96:L96" location="'CLIMATE CHANGE'!C52" display="SASB IF-EU-110a.2 - Greenhouse gas (GHG) emissions associated with power deliveries_x0009_" xr:uid="{5B6F53EA-2A10-4663-BC5B-E6BF64335652}"/>
    <hyperlink ref="G95:L95" location="'CLIMATE CHANGE'!C35" display="SASB IF-EU-110a.1 -  Gross global Scope 1 emissions, percentage covered under emissions-limiting regulations " xr:uid="{5DA74C34-A721-4BE0-80E9-B68264F70884}"/>
    <hyperlink ref="G94:L94" location="'CLIMATE CHANGE'!C128" display="SASB EM-MM-120a.1 -Air emissions of the following pollutants: (1) NOX (excluding N2O), (2) SOX, (3) particulate matter (PM10), (4) lead (Pb), and (5) mercury (Hg)" xr:uid="{336B3292-2B34-4BB2-8FCE-3755DE4320A9}"/>
    <hyperlink ref="G93:L93" location="'CLIMATE CHANGE'!C148" display="SASB EM-MM-110a.2 - Greenhouse gas (GHG) emissions associated with power deliveries" xr:uid="{345F7DDB-DBC8-446A-9FF4-6E09EA7AFB1B}"/>
    <hyperlink ref="G92:L92" location="'CLIMATE CHANGE'!C35" display="SASB EM-MM-110a.1 -Gross global Scope 1 emissions, percentage covered under emissions-limiting regulations" xr:uid="{B3B11808-7016-43AF-A009-A3B596E5F62C}"/>
    <hyperlink ref="G91:L91" location="'CLIMATE CHANGE'!C128" display="GRI 305-7 - Nitrogen oxides (NOX), sulfur oxides (SOX), and other significant air emissions " xr:uid="{016310ED-793C-4869-96C0-370C8CB1EEA1}"/>
    <hyperlink ref="G90:L90" location="'CLIMATE CHANGE'!C123" display="GRI 305-6 - Emissions of ozone-depleting substances (ODS)" xr:uid="{08814EE4-5CAA-4820-AB22-9F5879E7F026}"/>
    <hyperlink ref="G89:L89" location="'CLIMATE CHANGE'!C118" display="GRI 305-5 - Reduction of GHG emissions" xr:uid="{A5292E0E-9760-4561-9C88-4368DBFE4019}"/>
    <hyperlink ref="G88:L88" location="'CLIMATE CHANGE'!C87" display="GRI 305-4 - GHG emissions intensity " xr:uid="{056E9D38-C74F-4B94-BE42-B24A022A18F4}"/>
    <hyperlink ref="G87:L87" location="'CLIMATE CHANGE'!C73" display="GRI 305-3 - Other indirect (Scope 3) GHG emissions" xr:uid="{B5D31D8B-53C6-4DC5-9431-3368396FEF3D}"/>
    <hyperlink ref="G86:L86" location="'CLIMATE CHANGE'!C52" display="GRI 305-2 - Energy indirect (Scope 2) GHG emissions " xr:uid="{A581B19B-8B70-4C01-AF01-1547D30289D9}"/>
    <hyperlink ref="G85:L85" location="'CLIMATE CHANGE'!C35" display="GRI 305-1 - Direct (Scope 1) GHG emissions " xr:uid="{ACAE3CD1-2C2B-4207-9263-83A71E3138F5}"/>
    <hyperlink ref="G75:L75" location="'SOCIAL LEGACY'!C139" display="CBA-80 - Social mine closure programs" xr:uid="{72428194-F2ED-4DB7-9B6B-EC298B2B7F65}"/>
    <hyperlink ref="G74:L74" location="'SOCIAL LEGACY'!C108" display="CBA-51 - Local hiring" xr:uid="{74A9498D-CA50-440F-A1BD-17775AB6C58D}"/>
    <hyperlink ref="G73:L73" location="'SOCIAL LEGACY'!C98" display="CBA-50 - Security personnel management" xr:uid="{8035D40F-734F-4445-AF2A-0397725C0EFE}"/>
    <hyperlink ref="G67:L67" location="'SOCIAL LEGACY'!C126" display="SASB EM-MM-210b.1 - Discussion of process to manage risks and opportunities associated with community rights and interests" xr:uid="{663B95A4-6FED-4470-9FA5-21BB0253995D}"/>
    <hyperlink ref="G65:L65" location="'SOCIAL LEGACY'!C121" display="SASB EM-MM-210a.1 - Percentage of (1) proved and (2) probable reserves in or near areas of conflict" xr:uid="{956B6367-814C-410F-9912-80B4611DED10}"/>
    <hyperlink ref="G49:L49" location="EMPLOYEES!C375" display="CBA-78 - Labor practices programs" xr:uid="{8B3C905C-1640-44F9-9E23-63E3565D79C2}"/>
    <hyperlink ref="G48:L48" location="EMPLOYEES!C367" display="CBA-44 - Employee satisfaction surveys " xr:uid="{CBA001F7-BE41-4FF2-855C-7AF1A4F44152}"/>
    <hyperlink ref="G46:L46" location="EMPLOYEES!C307" display="CBA-42 - Employee support programs" xr:uid="{3B46A333-9D7E-4FCD-A70D-70875C5350D0}"/>
    <hyperlink ref="G45:L45" location="EMPLOYEES!C484" display="CBA-41 - Performance review" xr:uid="{5B682B67-AA37-47E6-B95F-456315A34FDB}"/>
    <hyperlink ref="G44:L44" location="EMPLOYEES!C442" display="CBA-40 - Hiring" xr:uid="{67738A09-687C-470F-9168-177A21051FBA}"/>
    <hyperlink ref="G43:L43" location="EMPLOYEES!C472" display="CBA-39 - Return on investment in human capital" xr:uid="{1313F037-775D-47BF-BFB8-F596CA7070D4}"/>
    <hyperlink ref="G42:L42" location="EMPLOYEES!C359" display="CBA-38 - Employee development programs" xr:uid="{9A90F8A8-8CA0-4C69-9C7D-AD1001ED9CAB}"/>
    <hyperlink ref="G41:L41" location="EMPLOYEES!C351" display="CBA-37 - Training and development" xr:uid="{A024910D-6072-4E43-A318-CF916BDEFB02}"/>
    <hyperlink ref="G37:L37" location="EMPLOYEES!C500" display="SASB EM-MM-310a.2 - Number and duration of strikes and lockouts" xr:uid="{B8A9D20F-7066-4725-A929-B6DDE01569EA}"/>
    <hyperlink ref="G36:L36" location="EMPLOYEES!C388" display="EM-MM-310a.1 - Percentage of active workforce covered under collective bargaining agreements, broken down by Brazilian and foreign employees" xr:uid="{3B5DC320-303E-4580-A94B-7E8729966818}"/>
    <hyperlink ref="G35:L35" location="EMPLOYEES!C500" display="SASB EM-MM-210b.2 Number and duration of non-technical delays" xr:uid="{94938CA3-8A22-4172-91FB-8A7CE9E0F36C}"/>
    <hyperlink ref="G33:L33" location="EMPLOYEES!C274" display="GRI 405-2 - Ratio of basic salary and remuneration of women to men" xr:uid="{B3BE1E7D-E304-45BF-8E93-3CCCE12387F0}"/>
    <hyperlink ref="G29:L29" location="EMPLOYEES!C307" display="GRI 401-2 - Benefits provided to full-time employees that are not provided to temporary or part-time employees | CBA-42 - Employee support programs" xr:uid="{3A35C0BA-EFBF-447A-B7F0-02A7A3EB934F}"/>
    <hyperlink ref="G28:L28" location="EMPLOYEES!C411" display="GRI 401-1 - Novas contratações e rotatividade de empregados" xr:uid="{2AFFB12C-6C9D-4A8B-A137-C3501C90CD38}"/>
    <hyperlink ref="G148:L148" location="'WASTE AND CO-PRODUCTS'!C102" display="GRI 306-3 (2016) - Significant spills" xr:uid="{6DE1E5A1-6A29-4D54-AEB4-4D92CAE59100}"/>
    <hyperlink ref="G47:L47" location="EMPLOYEES!C402" display="CBA-43 - Employee turnover rate" xr:uid="{924C3D11-E6E0-4380-91EF-BDEAAEB1F913}"/>
    <hyperlink ref="G30:L30" location="EMPLOYEES!C184" display="GRI 401-3 - Parental leave" xr:uid="{CFC143DA-D3E6-4F6E-9D43-425100A2F9E1}"/>
    <hyperlink ref="G32:L32" location="EMPLOYEES!C60" display="GRI 405-1 -  Diversity of governance bodies and employees" xr:uid="{3C7203D6-C861-4AF7-BDC1-F9E2661D2CCE}"/>
    <hyperlink ref="G34:L34" location="EMPLOYEES!C6" display="SASB EM-MM-000.B - Total number of employees" xr:uid="{C6151AAF-D89C-4726-8164-B47B6257AB41}"/>
    <hyperlink ref="G38:L38" location="EMPLOYEES!C151" display="CBA-31 - Board diversity policy " xr:uid="{DA7F39BB-6CE3-4895-9F27-EB6FAA563937}"/>
    <hyperlink ref="G39:L39" location="EMPLOYEES!C158" display="CBA-32 - Workforce breakdown: gender " xr:uid="{BAE54C6C-5FAA-4F67-9F0D-D8DDA676E958}"/>
    <hyperlink ref="G40:L40" location="EMPLOYEES!C171" display="CBA-33 - Workforce breakdown: race/ethnicity &amp; nationality" xr:uid="{3D5B505C-7275-48AC-B0CF-E22E0D84C4CF}"/>
    <hyperlink ref="G50:L50" location="'HEALTH, SAFETY AND WELL-BEING'!C6" display="GRI 403-2 - Hazard identification, risk assessment, and incident investigation" xr:uid="{34D8C9C2-8D27-46D4-9498-B457CB5674FD}"/>
    <hyperlink ref="G51:L51" location="'HEALTH, SAFETY AND WELL-BEING'!C21" display="GRI 403-3 - Occupational health services" xr:uid="{BD621161-5475-40B9-B0AF-8D5C7B927003}"/>
    <hyperlink ref="G52:L52" location="'HEALTH, SAFETY AND WELL-BEING'!C38" display="GRI 403-5 - Worker training on occupational health and safety" xr:uid="{77A3698A-0A57-45AB-BB91-237749A42A53}"/>
    <hyperlink ref="G53:L53" location="'HEALTH, SAFETY AND WELL-BEING'!C21" display="GRI 403-6 - Promotion of worker health" xr:uid="{878AC22C-D882-43E2-9B9E-BA1A32A4EF1C}"/>
    <hyperlink ref="G55:L55" location="'HEALTH, SAFETY AND WELL-BEING'!C50" display="GRI 403-8 - Workers covered by an occupational health and safety management system" xr:uid="{F6F61945-DC20-4834-AD61-FB987AC68BAF}"/>
    <hyperlink ref="G54:L54" location="'HEALTH, SAFETY AND WELL-BEING'!C6" display="GRI 403-7 - Prevention and mitigation of occupational health and safety impacts directly linked by business relationships" xr:uid="{5EDC2B1E-2E0A-402D-88EA-D07EC0C5B7AA}"/>
    <hyperlink ref="G56:L56" location="'HEALTH, SAFETY AND WELL-BEING'!C72" display="GRI 403-9 - Work-related injuries" xr:uid="{D505BB20-89F3-4A0C-ADA8-319AA882A96D}"/>
    <hyperlink ref="G57:L57" location="'HEALTH, SAFETY AND WELL-BEING'!C123" display="GRI 403-10 - Work-related ill health" xr:uid="{F808349B-3168-47D9-9271-CE06EFAC6821}"/>
    <hyperlink ref="G59:L59" location="'HEALTH, SAFETY AND WELL-BEING'!C72" display="SASB EM-MM-320a.1 - (1) MSHA all-incidence rate; (2) fatality rate; (3) near miss frequency rate (NMFR); average hours of health, safety, and emergency response training for (a) full-time employees and (b) contract employees" xr:uid="{75C5CE7F-EAD7-408D-BCF5-242E45EACB8F}"/>
    <hyperlink ref="G60:L60" location="'HEALTH, SAFETY AND WELL-BEING'!C72" display="SASB IF-EU-320a.1 - (1) MSHA all-incidence rate; (2) fatality rate; (3) near miss frequency rate (NMFR); average hours of health, safety, and emergency response training for (a) full-time employees and (b) contract employees" xr:uid="{934AB0A0-E5D3-4EAC-9932-41436BD7A8F1}"/>
    <hyperlink ref="G61:L61" location="'HEALTH, SAFETY AND WELL-BEING'!C72" display="CBA-45 - Lost-time injury frequency rate (LTIFR) and Total recordable injury frequency rate (TRIFR)" xr:uid="{90C0DBCB-DD29-441C-B1EF-6C7D5B1BE8E4}"/>
    <hyperlink ref="G62:L62" location="'SOCIAL LEGACY'!C6" display="GRI 203-1 - Infrastructure investments and services supported" xr:uid="{834B0780-CD4C-43D3-A89E-88DA9925F466}"/>
    <hyperlink ref="G63:L63" location="'SOCIAL LEGACY'!C17" display="GRI 413-1 - Operations with local community engagement, impact assessments, and development programs, Percentage of operations with implemented local community engagement, impact assessments, and/or development programs" xr:uid="{43BCFB06-CBED-4ADA-A5E9-B4CF0FA35FAE}"/>
    <hyperlink ref="G64:L64" location="'SOCIAL LEGACY'!C34" display="GRI 413-2 - Operations with significant actual or potential negative impacts on local communities" xr:uid="{3230640E-AD93-4D29-ACF6-0C579F59CD34}"/>
    <hyperlink ref="G66:L66" location="'SOCIAL LEGACY'!C121" display="SASB EM-MM-210a.2 Percentage of (1) proved and (2) probable reserves in or near indigenous land" xr:uid="{2A413CC5-8486-4D1B-B9D0-F0A15F2CE910}"/>
    <hyperlink ref="G68:L68" location="'SOCIAL LEGACY'!C48" display="CBA-10 - Social investments (R$)" xr:uid="{9F02EFA4-F339-4D99-9386-26B60A707761}"/>
    <hyperlink ref="G69:L69" location="'SOCIAL LEGACY'!C17" display="CBA-46 - Community engagement" xr:uid="{A3C90FB6-5E44-4761-9260-9B750BED0D2A}"/>
    <hyperlink ref="G70:L70" location="'SOCIAL LEGACY'!C59" display="CBA-47 -  Community consultation framework and implementation" xr:uid="{7DE9E4BC-41B8-4BC1-B6C3-70381ECC9AA3}"/>
    <hyperlink ref="G71:L71" location="'SOCIAL LEGACY'!C70" display="CBA-48 - Resettlement programs " xr:uid="{BEDCBC5A-90A6-4181-93FD-74E5CDFED654}"/>
    <hyperlink ref="G72:L72" location="'SOCIAL LEGACY'!C81" display="CBA-49 - Indigenous peoples and culture preservation" xr:uid="{734C8EC2-77B1-432B-89D4-F24E450566B2}"/>
    <hyperlink ref="G76:L76" location="'SOCIAL LEGACY'!C150" display="Corporate Environmental Education Programs (PEA)" xr:uid="{192237CD-A826-4584-A1BD-457B9602B2AB}"/>
    <hyperlink ref="G77:L77" location="'HUMAN RIGHTS'!C6" display="GRI 412-1 - Operations that have been subject to human rights reviews or impact assessments" xr:uid="{17019766-A8E4-446E-A0CE-5C6E593A2F93}"/>
    <hyperlink ref="G79:L79" location="'HUMAN RIGHTS'!C26" display="GRI 412-3 - Significant investment agreements and contracts that include human rights clauses or that underwent human rights screening" xr:uid="{12B9CD45-36A1-4DEC-ACA9-72A53BF95C75}"/>
    <hyperlink ref="G80:L80" location="'HUMAN RIGHTS'!C70" display="SASB EM-MM-210a.3 - Discussion of engagement processes and due diligence practices with respect to human rights, indigenous rights, and operation in areas of conflict" xr:uid="{9B1E9FAD-42A9-4FC1-A68B-0A2676F21653}"/>
    <hyperlink ref="G81:L81" location="'HUMAN RIGHTS'!C42" display="CBA-34 - Human rights due diligence process" xr:uid="{9836F3A0-B07D-4E59-A456-BD2596ED12D7}"/>
    <hyperlink ref="G82:L82" location="'HUMAN RIGHTS'!C50" display="CBA-35 - Human rights assessment" xr:uid="{D62E3038-5E9F-48A8-B812-3E1C0BEC08BC}"/>
    <hyperlink ref="G83:L83" location="'HUMAN RIGHTS'!C62" display="CBA-36 - Mitigation and remediation of human rights risks" xr:uid="{C18E92C2-0951-4884-9C54-AAE0194A7E2E}"/>
    <hyperlink ref="G84:L84" location="'CLIMATE CHANGE'!C6" display="GRI-201-2 - Financial implications and other risks and opportunities due to climate change" xr:uid="{A819783C-0EB3-41AB-9CB9-C61724811529}"/>
    <hyperlink ref="G100:L100" location="'RENEWABLE ENERGY &amp; EFFICIENCY'!C30" display="GRI 302-2 - Energy consumption outside of the organization" xr:uid="{ED2CD5E1-8D07-4787-92D6-9AB583A47AC5}"/>
    <hyperlink ref="G102:L102" location="'RENEWABLE ENERGY &amp; EFFICIENCY'!C52" display="GRI 302-5 - Reductions in energy requirements of products and services" xr:uid="{4BF83196-AC31-497E-8F77-06A3DC6A85BE}"/>
    <hyperlink ref="G107:L107" location="'RENEWABLE ENERGY &amp; EFFICIENCY'!C6" display="CBA-52 - Energy management programs" xr:uid="{B7227A84-F14E-485C-BC95-5A81D79CF84F}"/>
    <hyperlink ref="G108:L108" location="'RENEWABLE ENERGY &amp; EFFICIENCY'!C18" display="CBA-53 - Energy consumption within the organization in MWh" xr:uid="{CA305A56-E079-4FA9-847D-BDE5BA92790C}"/>
    <hyperlink ref="G109:L109" location="'BIODIVER. AND ECOS. SERV.'!C35" display="GRI 101-1 - Policies to halt and reverse biodiversity loss" xr:uid="{D11C0FB1-24EA-41DC-AE7D-4B77251F1C32}"/>
    <hyperlink ref="G110:L110" location="'BIODIVER. AND ECOS. SERV.'!C58" display="GRI 101-1 - Policies to halt and reverse biodiversity loss (with a focus on operational units) | GRI 101-2 - Management of biodiversity impacts | GRI 101-4 - Identification of biodiversity impacts" xr:uid="{4E344393-81E3-48F5-A967-3CEA406F3158}"/>
    <hyperlink ref="G112:L112" location="'BIODIVER. AND ECOS. SERV.'!C104" display="GRI 101-3 - Access and benefit-sharing" xr:uid="{151E0E0F-85B4-4868-9D33-86DE37DBAB4B}"/>
    <hyperlink ref="G113:L113" location="'BIODIVER. AND ECOS. SERV.'!C115" display="GRI 101-5 - Locations with biodiversity impacts" xr:uid="{A5F9EB3E-CCDB-43E0-BD70-48297AA7C3C9}"/>
    <hyperlink ref="G114:L114" location="'BIODIVER. AND ECOS. SERV.'!C115" display="GRI 101-6 - Direct drivers of biodiversity loss " xr:uid="{110C4CC5-725C-4BF4-ADFD-BB65FBE9AC83}"/>
    <hyperlink ref="G115:L115" location="'BIODIVER. AND ECOS. SERV.'!C115" display="GRI 101-7 - Changes to the state of biodiversity" xr:uid="{38A71E7D-61CC-44C2-BC18-95A98431AB64}"/>
    <hyperlink ref="G116:L116" location="'BIODIVER. AND ECOS. SERV.'!C115" display="GRI 101-8 - Ecosystem services" xr:uid="{C9FB653E-4202-492A-AC4D-4FADE2377DC9}"/>
    <hyperlink ref="G119:L119" location="'BIODIVER. AND ECOS. SERV.'!C115" display="CBA-68 - Biodiversity risk assessment" xr:uid="{EF9BA7E3-0E42-4A7C-8D26-0E3E24C93333}"/>
    <hyperlink ref="G124:L124" location="'BIODIVER. AND ECOS. SERV.'!C14" display="TNFD Recommended Disclosures - Strategy" xr:uid="{72507985-3D8D-41B3-89B8-80F5BD87B110}"/>
    <hyperlink ref="G125:L125" location="'BIODIVER. AND ECOS. SERV.'!C21" display="TNFD Recommended Disclosures - Risk and impact management" xr:uid="{62131727-FE58-4DD1-A67F-F034E87D98B9}"/>
    <hyperlink ref="G127:L127" location="'BIODIVER. AND ECOS. SERV.'!C28" display="TNFD Recommended Disclosures - Metrics and targets" xr:uid="{C80A964C-6EEA-4D5E-90B6-7E2904181743}"/>
    <hyperlink ref="G129:L129" location="'WATER RESOURCES'!C175" display="GRI 303-1 - Interactions with water as a shared resource" xr:uid="{6CF2D885-8927-4D0C-81C1-CE68617A3E7C}"/>
    <hyperlink ref="G131:L131" location="'WATER RESOURCES'!C24" display="GRI 303-3 - Water withdrawal" xr:uid="{7BB5E406-C2A8-428C-9867-A589152E8716}"/>
    <hyperlink ref="G132:L132" location="'WATER RESOURCES'!C24" display="GRI 303-4 - Water discharge" xr:uid="{7BC15B0E-236A-4965-839A-B75E1CFCA545}"/>
    <hyperlink ref="G133:L133" location="'WATER RESOURCES'!C24" display="GRI 303-5 -Water consumptiom" xr:uid="{B2E585C4-C9B9-40BB-80B4-44D981C97CB1}"/>
    <hyperlink ref="G134:L134" location="'WATER RESOURCES'!C50" display="SASB EM-MM-140a.1 - (1) Total fresh water withdrawn, (2) total fresh water consumed, percentage of each in regions with High or Extremely High Baseline Water Stress" xr:uid="{48DCBF1F-9996-47B0-B86B-65297235804E}"/>
    <hyperlink ref="G138:L138" location="'WATER RESOURCES'!C146" display="SASB IF-EU-140A.3 - Description of water management risks and discussion of strategies and practices to mitigate those risks" xr:uid="{993126D0-BB25-4AB8-A12A-E5F0FC6188B2}"/>
    <hyperlink ref="G139:L139" location="'WATER RESOURCES'!C99" display="CBA-2 - Water reused or recycled" xr:uid="{D312347B-74FD-46E2-97D0-ECD92A62F224}"/>
    <hyperlink ref="G140:L140" location="'WATER RESOURCES'!C10" display="CBA-61 - Water efficiency programs" xr:uid="{CED16B9F-974E-47BC-8FE7-D61C37933DB4}"/>
    <hyperlink ref="G141:L141" location="'WATER RESOURCES'!C24" display="CBA-62 - Total freshwater consumption" xr:uid="{8376155A-6057-4F6A-88C0-BC8218F59FAF}"/>
    <hyperlink ref="G142:L142" location="'WATER RESOURCES'!C45" display="CBA-63 - Water consumption in water-stressed areas (million m³)" xr:uid="{10D32E7B-F68A-4D9D-83EE-03BA3B8FB5F6}"/>
    <hyperlink ref="G144:L144" location="'WATER RESOURCES'!C110" display="CBA-65 - Exposure to areas with water stress" xr:uid="{E8FCAB07-D5DA-425D-B593-779159CAED23}"/>
    <hyperlink ref="G145:L145" location="'WATER RESOURCES'!C130" display="CBA-66 - Water resource management programs" xr:uid="{3978B0D0-01D6-4687-8145-561EE8D43B4B}"/>
    <hyperlink ref="G146:L146" location="'WASTE AND CO-PRODUCTS'!C16" display="GRI 306-1 - Geração de resíduos e impactos significativos relacionados a resíduos" xr:uid="{14B4BFCB-37DD-4772-A6B0-A413D4BE5276}"/>
    <hyperlink ref="G147:L147" location="'WASTE AND CO-PRODUCTS'!C16" display="GRI 306-2 - Management of significant waste-related impacts" xr:uid="{BBFE8B1B-7231-457D-9C14-1E94748E0BA0}"/>
    <hyperlink ref="G149:L149" location="'WASTE AND CO-PRODUCTS'!C34" display="GRI 306-4 - Waste diverted from disposal " xr:uid="{09A79C3D-2038-4D77-B3FF-BCD62F99A333}"/>
    <hyperlink ref="G150:L150" location="'WASTE AND CO-PRODUCTS'!C57" display="GRI 306-5 - Waste directed to disposal  " xr:uid="{622E78A9-CC41-41E0-8285-E0465CA55006}"/>
    <hyperlink ref="G151:L151" location="'WASTE AND CO-PRODUCTS'!C102" display="SASB EM-MM-150A.9 - Number of significant incidents associated with hazardous materials and waste management" xr:uid="{572C9E8D-03F9-4111-A857-E67CDEE44B50}"/>
    <hyperlink ref="G152:L152" location="'WASTE AND CO-PRODUCTS'!C16" display="SASB  EM-MM-150a.10 - Description of waste and hazardous materials management policies and procedures for active and inactive operations" xr:uid="{8C9C6F0D-55F2-4990-8477-A960A09B9595}"/>
    <hyperlink ref="G153:L153" location="'WASTE AND CO-PRODUCTS'!C102" display="CBA-7 - Significant spills" xr:uid="{B83D7962-8E95-4FFD-B516-1B4B4C02654A}"/>
    <hyperlink ref="G155:L155" location="'WASTE AND CO-PRODUCTS'!C6" display="CBA-54 - Waste management programs" xr:uid="{4E7BE6A4-75AC-4085-B3F0-EFA62DC820A0}"/>
    <hyperlink ref="G156:L156" location="'WASTE AND CO-PRODUCTS'!C77" display="CBA-55 - Waste elimination" xr:uid="{59761343-D641-4CD7-A7E9-AEE2504D76D9}"/>
    <hyperlink ref="G157:L157" location="'WASTE AND CO-PRODUCTS'!C92" display="CBA-56 - Mineral waste" xr:uid="{2F2C353A-0E45-481D-AD17-B6F412BE658F}"/>
    <hyperlink ref="G159:L159" location="'DAM MANAGEMENT'!C75" display="SASB EM-MM-540a.1 - Tailings storage facility inventory table" xr:uid="{BC494F35-E7CA-4611-B961-12284793E6BF}"/>
    <hyperlink ref="G158:L158" location="'DAM MANAGEMENT'!C185" display="GRI 14.6.2 - Tailings disposal methods used by the organization" xr:uid="{BEE7DCD8-3D79-4C63-B87D-A5477D25171A}"/>
    <hyperlink ref="G160:L160" location="'DAM MANAGEMENT'!C116" display="SASB EM-MM-540a.2 - Summary of tailings management systems and governance structure used to monitor and maintain the stability of tailings storage facilities " xr:uid="{D53CD3D7-3BA4-4ADD-8623-A441DC7EE6E6}"/>
    <hyperlink ref="G161:L161" location="'DAM MANAGEMENT'!C19" display=" EM-MM-540a.3 - Approach to development of Emergency Preparedness and Response Plans (EPRPs) for tailings storage facilities" xr:uid="{E7DEB3B3-36E3-4FB3-96C6-8609BB3B63D2}"/>
    <hyperlink ref="G162:L162" location="'DAM MANAGEMENT'!C8" display="CBA-4 - Volume of water removed from mine dams" xr:uid="{43F105FB-5902-4CB0-9078-99470DF9448F}"/>
    <hyperlink ref="G163:L163" location="'DAM MANAGEMENT'!C19" display="CBA-57 - Tailings and dam management commitments" xr:uid="{3517C60F-FF72-4323-A631-1A4AAC868192}"/>
    <hyperlink ref="G164:L164" location="'DAM MANAGEMENT'!C95" display="CBA-58 - Potential dam risks" xr:uid="{12294C7D-C824-40FB-9309-886644925ABB}"/>
    <hyperlink ref="G165:L165" location="'DAM MANAGEMENT'!C133" display="CBA-59 - Emergency drills" xr:uid="{E625D357-9145-4D30-A409-04FAFE6D1409}"/>
    <hyperlink ref="G166:L166" location="'DAM MANAGEMENT'!C149" display="CBA-60 - Spill response plans" xr:uid="{B70E7E64-E6F0-41A8-9962-B60E7C8B3824}"/>
    <hyperlink ref="G167:L167" location="'ALUMINUM CIRCULARITY'!C6" display="GRI 301-3 - Produtos e suas embalagens recuperados" xr:uid="{0D44A15F-A3E4-4BA9-8884-D4A364188FBF}"/>
    <hyperlink ref="G168:L168" location="'SUSTAINABLE VALUE CHAIN'!C80" display="GRI 2-6 - Activities, value chain and other business relationships " xr:uid="{F23171FC-CF93-4634-9F5F-E3F139AF35DD}"/>
    <hyperlink ref="G169:L169" location="'SUSTAINABLE VALUE CHAIN'!C98" display="GRI 204-1 - Proportion of spending on local suppliers " xr:uid="{42C439F9-61B5-4C6F-B86D-4EA5FFD0A516}"/>
    <hyperlink ref="G170:L170" location="'SUSTAINABLE VALUE CHAIN'!C60" display="GRI 308-1 - New suppliers that were screened using environmental criteria" xr:uid="{16F059E9-56A5-4D94-97E7-5A41BAF3A2FB}"/>
    <hyperlink ref="G171:L171" location="'SUSTAINABLE VALUE CHAIN'!C60" display="GRI 308-2 - Negative environmental impacts in the supply chain and actions taken" xr:uid="{6E30A9A0-F8C8-438F-AC8C-BBC9C3CEA44A}"/>
    <hyperlink ref="G172:L172" location="'SUSTAINABLE VALUE CHAIN'!C107" display="GRI 407-1 - Operations and suppliers in which the right to freedom of association and collective bargaining may be at risk" xr:uid="{4004CB64-D10B-4EF4-9B89-DCD83CF60756}"/>
    <hyperlink ref="G173:L173" location="'SUSTAINABLE VALUE CHAIN'!C118" display="GRI 408-1 - Operations and suppliers at significant risk for incidents of child labor" xr:uid="{AA45C139-B5F9-4CE9-B014-D9D9886C0655}"/>
    <hyperlink ref="G174:L174" location="'SUSTAINABLE VALUE CHAIN'!C118" display="GRI 409-1 - Operations and suppliers at significant risk for incidents of forced or compulsory labor " xr:uid="{5A8D45F9-DB16-4BF2-B7FC-0114C16CED2A}"/>
    <hyperlink ref="G175:L175" location="'SUSTAINABLE VALUE CHAIN'!C60" display="GRI 414-1 - New suppliers that were screened using social criteria" xr:uid="{85E0A209-DF00-466A-B0E3-A73537E13A1F}"/>
    <hyperlink ref="G176:L176" location="'SUSTAINABLE VALUE CHAIN'!C60" display="GRI 414-2 - Negative social impacts in the supply chain and actions taken " xr:uid="{F89BA7D9-201A-438F-B56D-757E17DBB64D}"/>
    <hyperlink ref="G177:L177" location="'SUSTAINABLE VALUE CHAIN'!C6" display="CBA-20 - ESG programs for suppliers" xr:uid="{9C95BE41-1075-4AFF-A8FE-5C8F7B73B7E5}"/>
    <hyperlink ref="G178:L178" location="'SUSTAINABLE VALUE CHAIN'!C15" display="CBA-21 - Supplier screening" xr:uid="{50A0F33E-F1A7-43AE-89CF-BB0A9341D9FF}"/>
    <hyperlink ref="G179:L179" location="'SUSTAINABLE VALUE CHAIN'!C21" display="CBA-22 - Supplier assessment and development" xr:uid="{07955DC5-45CC-44E2-A371-10384068B9A5}"/>
    <hyperlink ref="G180:L180" location="'SUSTAINABLE VALUE CHAIN'!C27" display="CBA-23 - Supplier onboarding" xr:uid="{59B155CE-8AE3-4100-8F14-3FC168E4F1AF}"/>
    <hyperlink ref="G181:L181" location="'SUSTAINABLE VALUE CHAIN'!C38" display="CBA-24 - Supplier assessment and development KPIs" xr:uid="{CD20AC98-A0AA-460F-84F9-33D9D8F59458}"/>
    <hyperlink ref="G182:L182" location="'INNOVATION &amp; TECHNOLOGY'!C64" display="CBA-1 - Investment in innovation and technology" xr:uid="{EEF1F94C-2D56-400D-B4DD-2A6088039A16}"/>
    <hyperlink ref="G183:L183" location="'INNOVATION &amp; TECHNOLOGY'!C10" display="CBA-25 - Information security and system availability " xr:uid="{25724074-DDF2-4FB3-97F2-2255C9C27A36}"/>
    <hyperlink ref="G184:L184" location="'INNOVATION &amp; TECHNOLOGY'!C18" display="CBA-26 - Security measures " xr:uid="{F2880E93-5DEA-406D-9985-AFED7DD22191}"/>
    <hyperlink ref="G185:L185" location="'INNOVATION &amp; TECHNOLOGY'!C26" display="CBA-27 - IT infrastructure and security processes" xr:uid="{7708069E-F85A-4437-8F79-A2686F70D04F}"/>
    <hyperlink ref="G186:L186" location="'INNOVATION &amp; TECHNOLOGY'!C47" display="SASB IF-EU-550a.1 - Number of incidents of non-compliance with physical and/or cybersecurity standards or regulations" xr:uid="{E84FEA59-3BE9-4C71-B48B-36C96E7B7FFE}"/>
    <hyperlink ref="G187:L187" location="'INSTITUTIONAL RELATIONS'!C27" display="GRI 2-27- Compliance with laws and regulations" xr:uid="{C52C55B1-C1D3-47EF-966E-1D79135029F5}"/>
    <hyperlink ref="G188:L188" location="'INSTITUTIONAL RELATIONS'!C44" display="GRI 2-28 - Membership associations" xr:uid="{FA22773F-29E1-40C9-A04F-1C0AB7F9B153}"/>
    <hyperlink ref="G189:L189" location="'INSTITUTIONAL RELATIONS'!C38" display="CBA-6 - Payment of mining taxes" xr:uid="{6A903027-0A9C-4AFD-B2B5-AB346B85466E}"/>
    <hyperlink ref="G190:L190" location="'INSTITUTIONAL RELATIONS'!C19" display="CBA-18 - Contributions and other expenses" xr:uid="{E3B459D5-F52F-4606-97A0-B4003EAEA968}"/>
    <hyperlink ref="G191:L191" location="'INSTITUTIONAL RELATIONS'!C73" display="CBA-19 - Industry advocacy and initiatives – alignment on climate" xr:uid="{B0D98CEA-E2B9-42CC-A4BA-A08D52C4D71E}"/>
    <hyperlink ref="G192:L192" location="'INSTITUTIONAL RELATIONS'!C27" display="CBA-29 - Environmental violations" xr:uid="{00D043BE-23B1-4529-B8F3-134A4D5152E8}"/>
    <hyperlink ref="G193:L193" location="'INSTITUTIONAL RELATIONS'!C6" display="Investor relations " xr:uid="{F8CA622D-D841-4AA2-BF2A-7F4041916493}"/>
    <hyperlink ref="G194:L194" location="'CORPORATE GOVERNANCE'!C6" display="GRI 2-2 - Entities included in the organization’s sustainability reporting" xr:uid="{559FA195-B2A1-4B66-96AC-F238E0D58D3C}"/>
    <hyperlink ref="G208:L208" location="'CORPORATE GOVERNANCE'!C6" display="CBA-13 - Annual Report boundaries" xr:uid="{0DBDEFBE-20F1-4E26-B76D-16950D3719BB}"/>
  </hyperlinks>
  <pageMargins left="0.7" right="0.7" top="0.75" bottom="0.75"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ABD09-EFDF-4ACA-8E8C-EC95A8E37275}">
  <sheetPr>
    <tabColor theme="0"/>
  </sheetPr>
  <dimension ref="A1:JY82"/>
  <sheetViews>
    <sheetView showGridLines="0" zoomScale="70" zoomScaleNormal="70" workbookViewId="0"/>
  </sheetViews>
  <sheetFormatPr defaultColWidth="0" defaultRowHeight="13.5" zeroHeight="1"/>
  <cols>
    <col min="1" max="1" width="46.7109375" style="11" customWidth="1"/>
    <col min="2" max="2" width="7.85546875" style="11" customWidth="1"/>
    <col min="3" max="15" width="20.7109375" style="11" customWidth="1"/>
    <col min="16" max="16" width="20.7109375" style="11" hidden="1" customWidth="1"/>
    <col min="17" max="16384" width="20.7109375" style="11" hidden="1"/>
  </cols>
  <sheetData>
    <row r="1" spans="1:22">
      <c r="A1" s="70"/>
    </row>
    <row r="2" spans="1:22">
      <c r="A2" s="70"/>
    </row>
    <row r="3" spans="1:22" s="295" customFormat="1" ht="31.5">
      <c r="A3" s="294"/>
      <c r="C3" s="1201" t="s">
        <v>232</v>
      </c>
      <c r="D3" s="1202"/>
      <c r="E3" s="1202"/>
      <c r="F3" s="1202"/>
      <c r="G3" s="1202"/>
      <c r="H3" s="1202"/>
      <c r="I3" s="1202"/>
      <c r="J3" s="1202"/>
      <c r="K3" s="1202"/>
      <c r="L3" s="1202"/>
      <c r="M3" s="1202"/>
      <c r="N3" s="1202"/>
      <c r="O3" s="1202"/>
      <c r="P3" s="1202"/>
      <c r="Q3" s="1202"/>
      <c r="R3" s="1202"/>
      <c r="S3" s="1202"/>
      <c r="T3" s="1202"/>
      <c r="U3" s="1202"/>
      <c r="V3" s="1202"/>
    </row>
    <row r="4" spans="1:22">
      <c r="A4" s="70"/>
    </row>
    <row r="5" spans="1:22" ht="15.6">
      <c r="A5" s="70"/>
      <c r="C5" s="1230" t="s">
        <v>233</v>
      </c>
      <c r="D5" s="1231"/>
      <c r="E5" s="1231"/>
      <c r="F5" s="1231"/>
      <c r="G5" s="1231"/>
      <c r="H5" s="1231"/>
      <c r="I5" s="1231"/>
      <c r="J5" s="1231"/>
      <c r="K5" s="1231"/>
      <c r="L5" s="1231"/>
      <c r="M5" s="1231"/>
    </row>
    <row r="6" spans="1:22">
      <c r="A6" s="70"/>
      <c r="C6" s="1229" t="s">
        <v>234</v>
      </c>
      <c r="D6" s="1229"/>
      <c r="E6" s="1229"/>
      <c r="F6" s="1229"/>
      <c r="G6" s="1229"/>
      <c r="H6" s="1229"/>
      <c r="I6" s="1229"/>
      <c r="J6" s="1229"/>
      <c r="K6" s="1229"/>
      <c r="L6" s="1229"/>
      <c r="M6" s="1229"/>
    </row>
    <row r="7" spans="1:22">
      <c r="A7" s="70"/>
      <c r="C7" s="1229"/>
      <c r="D7" s="1229"/>
      <c r="E7" s="1229"/>
      <c r="F7" s="1229"/>
      <c r="G7" s="1229"/>
      <c r="H7" s="1229"/>
      <c r="I7" s="1229"/>
      <c r="J7" s="1229"/>
      <c r="K7" s="1229"/>
      <c r="L7" s="1229"/>
      <c r="M7" s="1229"/>
    </row>
    <row r="8" spans="1:22">
      <c r="A8" s="70"/>
      <c r="C8" s="1229"/>
      <c r="D8" s="1229"/>
      <c r="E8" s="1229"/>
      <c r="F8" s="1229"/>
      <c r="G8" s="1229"/>
      <c r="H8" s="1229"/>
      <c r="I8" s="1229"/>
      <c r="J8" s="1229"/>
      <c r="K8" s="1229"/>
      <c r="L8" s="1229"/>
      <c r="M8" s="1229"/>
    </row>
    <row r="9" spans="1:22">
      <c r="A9" s="70"/>
      <c r="C9" s="1229"/>
      <c r="D9" s="1229"/>
      <c r="E9" s="1229"/>
      <c r="F9" s="1229"/>
      <c r="G9" s="1229"/>
      <c r="H9" s="1229"/>
      <c r="I9" s="1229"/>
      <c r="J9" s="1229"/>
      <c r="K9" s="1229"/>
      <c r="L9" s="1229"/>
      <c r="M9" s="1229"/>
    </row>
    <row r="10" spans="1:22">
      <c r="A10" s="70"/>
      <c r="C10" s="1229"/>
      <c r="D10" s="1229"/>
      <c r="E10" s="1229"/>
      <c r="F10" s="1229"/>
      <c r="G10" s="1229"/>
      <c r="H10" s="1229"/>
      <c r="I10" s="1229"/>
      <c r="J10" s="1229"/>
      <c r="K10" s="1229"/>
      <c r="L10" s="1229"/>
      <c r="M10" s="1229"/>
    </row>
    <row r="11" spans="1:22">
      <c r="A11" s="70"/>
      <c r="C11" s="1229"/>
      <c r="D11" s="1229"/>
      <c r="E11" s="1229"/>
      <c r="F11" s="1229"/>
      <c r="G11" s="1229"/>
      <c r="H11" s="1229"/>
      <c r="I11" s="1229"/>
      <c r="J11" s="1229"/>
      <c r="K11" s="1229"/>
      <c r="L11" s="1229"/>
      <c r="M11" s="1229"/>
    </row>
    <row r="12" spans="1:22" ht="15">
      <c r="A12" s="70"/>
      <c r="C12" s="32"/>
      <c r="D12" s="32"/>
      <c r="E12" s="32"/>
      <c r="F12" s="32"/>
      <c r="G12" s="32"/>
      <c r="H12" s="32"/>
      <c r="I12" s="32"/>
      <c r="J12" s="32"/>
      <c r="K12" s="32"/>
      <c r="L12" s="32"/>
      <c r="M12" s="32"/>
    </row>
    <row r="13" spans="1:22">
      <c r="A13" s="70"/>
    </row>
    <row r="14" spans="1:22" ht="15.6">
      <c r="A14" s="70"/>
      <c r="C14" s="1196" t="s">
        <v>235</v>
      </c>
      <c r="D14" s="1197"/>
      <c r="E14" s="1197"/>
      <c r="F14" s="1197"/>
      <c r="G14" s="1197"/>
      <c r="H14" s="1197"/>
      <c r="I14" s="1197"/>
      <c r="J14" s="1197"/>
      <c r="K14" s="1197"/>
      <c r="L14" s="1197"/>
      <c r="M14" s="1197"/>
    </row>
    <row r="15" spans="1:22" ht="14.25" customHeight="1">
      <c r="A15" s="70"/>
      <c r="C15" s="1229" t="s">
        <v>236</v>
      </c>
      <c r="D15" s="1229"/>
      <c r="E15" s="1229"/>
      <c r="F15" s="1229"/>
      <c r="G15" s="1229"/>
      <c r="H15" s="1229"/>
      <c r="I15" s="1229"/>
      <c r="J15" s="1229"/>
      <c r="K15" s="1229"/>
      <c r="L15" s="1229"/>
      <c r="M15" s="1229"/>
    </row>
    <row r="16" spans="1:22" ht="14.25" customHeight="1">
      <c r="A16" s="70"/>
      <c r="C16" s="1229"/>
      <c r="D16" s="1229"/>
      <c r="E16" s="1229"/>
      <c r="F16" s="1229"/>
      <c r="G16" s="1229"/>
      <c r="H16" s="1229"/>
      <c r="I16" s="1229"/>
      <c r="J16" s="1229"/>
      <c r="K16" s="1229"/>
      <c r="L16" s="1229"/>
      <c r="M16" s="1229"/>
    </row>
    <row r="17" spans="1:285" ht="14.25" customHeight="1">
      <c r="A17" s="70"/>
      <c r="C17" s="1229"/>
      <c r="D17" s="1229"/>
      <c r="E17" s="1229"/>
      <c r="F17" s="1229"/>
      <c r="G17" s="1229"/>
      <c r="H17" s="1229"/>
      <c r="I17" s="1229"/>
      <c r="J17" s="1229"/>
      <c r="K17" s="1229"/>
      <c r="L17" s="1229"/>
      <c r="M17" s="1229"/>
    </row>
    <row r="18" spans="1:285" ht="14.25" customHeight="1">
      <c r="A18" s="70"/>
      <c r="C18" s="1229"/>
      <c r="D18" s="1229"/>
      <c r="E18" s="1229"/>
      <c r="F18" s="1229"/>
      <c r="G18" s="1229"/>
      <c r="H18" s="1229"/>
      <c r="I18" s="1229"/>
      <c r="J18" s="1229"/>
      <c r="K18" s="1229"/>
      <c r="L18" s="1229"/>
      <c r="M18" s="1229"/>
    </row>
    <row r="19" spans="1:285" ht="14.25" customHeight="1">
      <c r="A19" s="70"/>
      <c r="C19" s="1229"/>
      <c r="D19" s="1229"/>
      <c r="E19" s="1229"/>
      <c r="F19" s="1229"/>
      <c r="G19" s="1229"/>
      <c r="H19" s="1229"/>
      <c r="I19" s="1229"/>
      <c r="J19" s="1229"/>
      <c r="K19" s="1229"/>
      <c r="L19" s="1229"/>
      <c r="M19" s="1229"/>
    </row>
    <row r="20" spans="1:285" ht="14.25" customHeight="1">
      <c r="A20" s="70"/>
      <c r="C20" s="1229"/>
      <c r="D20" s="1229"/>
      <c r="E20" s="1229"/>
      <c r="F20" s="1229"/>
      <c r="G20" s="1229"/>
      <c r="H20" s="1229"/>
      <c r="I20" s="1229"/>
      <c r="J20" s="1229"/>
      <c r="K20" s="1229"/>
      <c r="L20" s="1229"/>
      <c r="M20" s="1229"/>
    </row>
    <row r="21" spans="1:285" ht="14.25" customHeight="1">
      <c r="A21" s="70"/>
      <c r="C21" s="79"/>
      <c r="D21" s="79"/>
      <c r="E21" s="79"/>
      <c r="F21" s="79"/>
      <c r="G21" s="79"/>
      <c r="H21" s="79"/>
      <c r="I21" s="79"/>
    </row>
    <row r="22" spans="1:285" ht="14.25" customHeight="1">
      <c r="A22" s="70"/>
      <c r="C22" s="79"/>
      <c r="D22" s="79"/>
      <c r="E22" s="79"/>
      <c r="F22" s="79"/>
      <c r="G22" s="79"/>
      <c r="H22" s="79"/>
      <c r="I22" s="79"/>
    </row>
    <row r="23" spans="1:285" ht="14.25" customHeight="1">
      <c r="A23" s="70"/>
      <c r="C23" s="79"/>
      <c r="D23" s="79"/>
      <c r="E23" s="79"/>
      <c r="F23" s="79"/>
      <c r="G23" s="79"/>
      <c r="H23" s="79"/>
      <c r="I23" s="79"/>
    </row>
    <row r="24" spans="1:285" ht="14.25" customHeight="1">
      <c r="A24" s="70"/>
      <c r="C24" s="79"/>
      <c r="D24" s="79"/>
      <c r="E24" s="79"/>
      <c r="F24" s="79"/>
      <c r="G24" s="79"/>
      <c r="H24" s="79"/>
      <c r="I24" s="79"/>
    </row>
    <row r="25" spans="1:285" ht="14.25" customHeight="1">
      <c r="A25" s="70"/>
    </row>
    <row r="26" spans="1:285" s="66" customFormat="1" ht="15" customHeight="1">
      <c r="A26" s="70"/>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c r="JC26" s="11"/>
      <c r="JD26" s="11"/>
      <c r="JE26" s="11"/>
      <c r="JF26" s="11"/>
      <c r="JG26" s="11"/>
      <c r="JH26" s="11"/>
      <c r="JI26" s="11"/>
      <c r="JJ26" s="11"/>
      <c r="JK26" s="11"/>
      <c r="JL26" s="11"/>
      <c r="JM26" s="11"/>
      <c r="JN26" s="11"/>
      <c r="JO26" s="11"/>
      <c r="JP26" s="11"/>
      <c r="JQ26" s="11"/>
      <c r="JR26" s="11"/>
      <c r="JS26" s="11"/>
      <c r="JT26" s="11"/>
      <c r="JU26" s="11"/>
      <c r="JV26" s="11"/>
      <c r="JW26" s="11"/>
      <c r="JX26" s="11"/>
      <c r="JY26" s="11"/>
    </row>
    <row r="27" spans="1:285" ht="15" customHeight="1">
      <c r="A27" s="70"/>
    </row>
    <row r="28" spans="1:285" ht="15" customHeight="1">
      <c r="A28" s="70"/>
    </row>
    <row r="29" spans="1:285" ht="15" customHeight="1">
      <c r="A29" s="70"/>
    </row>
    <row r="30" spans="1:285" ht="15" customHeight="1">
      <c r="A30" s="70"/>
    </row>
    <row r="31" spans="1:285" ht="15" customHeight="1">
      <c r="A31" s="70"/>
    </row>
    <row r="32" spans="1:285" ht="15" customHeight="1">
      <c r="A32" s="70"/>
    </row>
    <row r="33" spans="1:285" ht="15" customHeight="1">
      <c r="A33" s="70"/>
    </row>
    <row r="34" spans="1:285" ht="14.25" customHeight="1">
      <c r="A34" s="70"/>
    </row>
    <row r="35" spans="1:285" ht="15" customHeight="1">
      <c r="A35" s="70"/>
    </row>
    <row r="36" spans="1:285" ht="15" customHeight="1">
      <c r="A36" s="70"/>
      <c r="K36"/>
    </row>
    <row r="37" spans="1:285" ht="15" customHeight="1">
      <c r="A37" s="70"/>
    </row>
    <row r="38" spans="1:285" ht="15" customHeight="1">
      <c r="A38" s="70"/>
    </row>
    <row r="39" spans="1:285" s="12" customFormat="1" ht="14.25" customHeight="1">
      <c r="A39" s="70"/>
      <c r="B39" s="11"/>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c r="IR39" s="11"/>
      <c r="IS39" s="11"/>
      <c r="IT39" s="11"/>
      <c r="IU39" s="11"/>
      <c r="IV39" s="11"/>
      <c r="IW39" s="11"/>
      <c r="IX39" s="11"/>
      <c r="IY39" s="11"/>
      <c r="IZ39" s="11"/>
      <c r="JA39" s="11"/>
      <c r="JB39" s="11"/>
      <c r="JC39" s="11"/>
      <c r="JD39" s="11"/>
      <c r="JE39" s="11"/>
      <c r="JF39" s="11"/>
      <c r="JG39" s="11"/>
      <c r="JH39" s="11"/>
      <c r="JI39" s="11"/>
      <c r="JJ39" s="11"/>
      <c r="JK39" s="11"/>
      <c r="JL39" s="11"/>
      <c r="JM39" s="11"/>
      <c r="JN39" s="11"/>
      <c r="JO39" s="11"/>
      <c r="JP39" s="11"/>
      <c r="JQ39" s="11"/>
      <c r="JR39" s="11"/>
      <c r="JS39" s="11"/>
      <c r="JT39" s="11"/>
      <c r="JU39" s="11"/>
      <c r="JV39" s="11"/>
      <c r="JW39" s="11"/>
      <c r="JX39" s="11"/>
      <c r="JY39" s="11"/>
    </row>
    <row r="40" spans="1:285" s="12" customFormat="1" ht="14.25" customHeight="1">
      <c r="A40" s="70"/>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1"/>
      <c r="JO40" s="11"/>
      <c r="JP40" s="11"/>
      <c r="JQ40" s="11"/>
      <c r="JR40" s="11"/>
      <c r="JS40" s="11"/>
      <c r="JT40" s="11"/>
      <c r="JU40" s="11"/>
      <c r="JV40" s="11"/>
      <c r="JW40" s="11"/>
      <c r="JX40" s="11"/>
      <c r="JY40" s="11"/>
    </row>
    <row r="41" spans="1:285" s="12" customFormat="1" ht="14.25" customHeight="1">
      <c r="A41" s="70"/>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c r="IW41" s="11"/>
      <c r="IX41" s="11"/>
      <c r="IY41" s="11"/>
      <c r="IZ41" s="11"/>
      <c r="JA41" s="11"/>
      <c r="JB41" s="11"/>
      <c r="JC41" s="11"/>
      <c r="JD41" s="11"/>
      <c r="JE41" s="11"/>
      <c r="JF41" s="11"/>
      <c r="JG41" s="11"/>
      <c r="JH41" s="11"/>
      <c r="JI41" s="11"/>
      <c r="JJ41" s="11"/>
      <c r="JK41" s="11"/>
      <c r="JL41" s="11"/>
      <c r="JM41" s="11"/>
      <c r="JN41" s="11"/>
      <c r="JO41" s="11"/>
      <c r="JP41" s="11"/>
      <c r="JQ41" s="11"/>
      <c r="JR41" s="11"/>
      <c r="JS41" s="11"/>
      <c r="JT41" s="11"/>
      <c r="JU41" s="11"/>
      <c r="JV41" s="11"/>
      <c r="JW41" s="11"/>
      <c r="JX41" s="11"/>
      <c r="JY41" s="11"/>
    </row>
    <row r="42" spans="1:285" s="12" customFormat="1" ht="14.25" customHeight="1">
      <c r="A42" s="70"/>
      <c r="B42" s="11"/>
      <c r="C42" s="11"/>
      <c r="D42" s="11"/>
      <c r="E42" s="11"/>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c r="IV42" s="11"/>
      <c r="IW42" s="11"/>
      <c r="IX42" s="11"/>
      <c r="IY42" s="11"/>
      <c r="IZ42" s="11"/>
      <c r="JA42" s="11"/>
      <c r="JB42" s="11"/>
      <c r="JC42" s="11"/>
      <c r="JD42" s="11"/>
      <c r="JE42" s="11"/>
      <c r="JF42" s="11"/>
      <c r="JG42" s="11"/>
      <c r="JH42" s="11"/>
      <c r="JI42" s="11"/>
      <c r="JJ42" s="11"/>
      <c r="JK42" s="11"/>
      <c r="JL42" s="11"/>
      <c r="JM42" s="11"/>
      <c r="JN42" s="11"/>
      <c r="JO42" s="11"/>
      <c r="JP42" s="11"/>
      <c r="JQ42" s="11"/>
      <c r="JR42" s="11"/>
      <c r="JS42" s="11"/>
      <c r="JT42" s="11"/>
      <c r="JU42" s="11"/>
      <c r="JV42" s="11"/>
      <c r="JW42" s="11"/>
      <c r="JX42" s="11"/>
      <c r="JY42" s="11"/>
    </row>
    <row r="43" spans="1:285" s="12" customFormat="1" ht="14.25" customHeight="1">
      <c r="A43" s="70"/>
      <c r="B43" s="11"/>
      <c r="C43" s="11"/>
      <c r="D43" s="11"/>
      <c r="E43" s="11"/>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c r="IV43" s="11"/>
      <c r="IW43" s="11"/>
      <c r="IX43" s="11"/>
      <c r="IY43" s="11"/>
      <c r="IZ43" s="11"/>
      <c r="JA43" s="11"/>
      <c r="JB43" s="11"/>
      <c r="JC43" s="11"/>
      <c r="JD43" s="11"/>
      <c r="JE43" s="11"/>
      <c r="JF43" s="11"/>
      <c r="JG43" s="11"/>
      <c r="JH43" s="11"/>
      <c r="JI43" s="11"/>
      <c r="JJ43" s="11"/>
      <c r="JK43" s="11"/>
      <c r="JL43" s="11"/>
      <c r="JM43" s="11"/>
      <c r="JN43" s="11"/>
      <c r="JO43" s="11"/>
      <c r="JP43" s="11"/>
      <c r="JQ43" s="11"/>
      <c r="JR43" s="11"/>
      <c r="JS43" s="11"/>
      <c r="JT43" s="11"/>
      <c r="JU43" s="11"/>
      <c r="JV43" s="11"/>
      <c r="JW43" s="11"/>
      <c r="JX43" s="11"/>
      <c r="JY43" s="11"/>
    </row>
    <row r="44" spans="1:285" s="12" customFormat="1" ht="14.25" customHeight="1">
      <c r="A44" s="70"/>
      <c r="B44" s="11"/>
      <c r="C44" s="11"/>
      <c r="D44" s="11"/>
      <c r="E44" s="11"/>
      <c r="F44" s="11"/>
      <c r="G44" s="11"/>
      <c r="H44" s="11"/>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c r="IW44" s="11"/>
      <c r="IX44" s="11"/>
      <c r="IY44" s="11"/>
      <c r="IZ44" s="11"/>
      <c r="JA44" s="11"/>
      <c r="JB44" s="11"/>
      <c r="JC44" s="11"/>
      <c r="JD44" s="11"/>
      <c r="JE44" s="11"/>
      <c r="JF44" s="11"/>
      <c r="JG44" s="11"/>
      <c r="JH44" s="11"/>
      <c r="JI44" s="11"/>
      <c r="JJ44" s="11"/>
      <c r="JK44" s="11"/>
      <c r="JL44" s="11"/>
      <c r="JM44" s="11"/>
      <c r="JN44" s="11"/>
      <c r="JO44" s="11"/>
      <c r="JP44" s="11"/>
      <c r="JQ44" s="11"/>
      <c r="JR44" s="11"/>
      <c r="JS44" s="11"/>
      <c r="JT44" s="11"/>
      <c r="JU44" s="11"/>
      <c r="JV44" s="11"/>
      <c r="JW44" s="11"/>
      <c r="JX44" s="11"/>
      <c r="JY44" s="11"/>
    </row>
    <row r="45" spans="1:285" s="12" customFormat="1" ht="14.25" customHeight="1">
      <c r="A45" s="70"/>
      <c r="B45" s="11"/>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c r="IW45" s="11"/>
      <c r="IX45" s="11"/>
      <c r="IY45" s="11"/>
      <c r="IZ45" s="11"/>
      <c r="JA45" s="11"/>
      <c r="JB45" s="11"/>
      <c r="JC45" s="11"/>
      <c r="JD45" s="11"/>
      <c r="JE45" s="11"/>
      <c r="JF45" s="11"/>
      <c r="JG45" s="11"/>
      <c r="JH45" s="11"/>
      <c r="JI45" s="11"/>
      <c r="JJ45" s="11"/>
      <c r="JK45" s="11"/>
      <c r="JL45" s="11"/>
      <c r="JM45" s="11"/>
      <c r="JN45" s="11"/>
      <c r="JO45" s="11"/>
      <c r="JP45" s="11"/>
      <c r="JQ45" s="11"/>
      <c r="JR45" s="11"/>
      <c r="JS45" s="11"/>
      <c r="JT45" s="11"/>
      <c r="JU45" s="11"/>
      <c r="JV45" s="11"/>
      <c r="JW45" s="11"/>
      <c r="JX45" s="11"/>
      <c r="JY45" s="11"/>
    </row>
    <row r="46" spans="1:285" s="12" customFormat="1" ht="14.25" customHeight="1">
      <c r="A46" s="70"/>
      <c r="B46" s="11"/>
      <c r="C46" s="11"/>
      <c r="D46" s="11"/>
      <c r="E46" s="11"/>
      <c r="F46" s="11"/>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c r="IW46" s="11"/>
      <c r="IX46" s="11"/>
      <c r="IY46" s="11"/>
      <c r="IZ46" s="11"/>
      <c r="JA46" s="11"/>
      <c r="JB46" s="11"/>
      <c r="JC46" s="11"/>
      <c r="JD46" s="11"/>
      <c r="JE46" s="11"/>
      <c r="JF46" s="11"/>
      <c r="JG46" s="11"/>
      <c r="JH46" s="11"/>
      <c r="JI46" s="11"/>
      <c r="JJ46" s="11"/>
      <c r="JK46" s="11"/>
      <c r="JL46" s="11"/>
      <c r="JM46" s="11"/>
      <c r="JN46" s="11"/>
      <c r="JO46" s="11"/>
      <c r="JP46" s="11"/>
      <c r="JQ46" s="11"/>
      <c r="JR46" s="11"/>
      <c r="JS46" s="11"/>
      <c r="JT46" s="11"/>
      <c r="JU46" s="11"/>
      <c r="JV46" s="11"/>
      <c r="JW46" s="11"/>
      <c r="JX46" s="11"/>
      <c r="JY46" s="11"/>
    </row>
    <row r="47" spans="1:285" s="12" customFormat="1" ht="14.25" customHeight="1">
      <c r="A47" s="70"/>
      <c r="B47" s="11"/>
      <c r="C47" s="11"/>
      <c r="D47" s="11"/>
      <c r="E47" s="11"/>
      <c r="F47" s="11"/>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c r="IW47" s="11"/>
      <c r="IX47" s="11"/>
      <c r="IY47" s="11"/>
      <c r="IZ47" s="11"/>
      <c r="JA47" s="11"/>
      <c r="JB47" s="11"/>
      <c r="JC47" s="11"/>
      <c r="JD47" s="11"/>
      <c r="JE47" s="11"/>
      <c r="JF47" s="11"/>
      <c r="JG47" s="11"/>
      <c r="JH47" s="11"/>
      <c r="JI47" s="11"/>
      <c r="JJ47" s="11"/>
      <c r="JK47" s="11"/>
      <c r="JL47" s="11"/>
      <c r="JM47" s="11"/>
      <c r="JN47" s="11"/>
      <c r="JO47" s="11"/>
      <c r="JP47" s="11"/>
      <c r="JQ47" s="11"/>
      <c r="JR47" s="11"/>
      <c r="JS47" s="11"/>
      <c r="JT47" s="11"/>
      <c r="JU47" s="11"/>
      <c r="JV47" s="11"/>
      <c r="JW47" s="11"/>
      <c r="JX47" s="11"/>
      <c r="JY47" s="11"/>
    </row>
    <row r="48" spans="1:285" s="12" customFormat="1" ht="14.25" customHeight="1">
      <c r="A48" s="70"/>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c r="IW48" s="11"/>
      <c r="IX48" s="11"/>
      <c r="IY48" s="11"/>
      <c r="IZ48" s="11"/>
      <c r="JA48" s="11"/>
      <c r="JB48" s="11"/>
      <c r="JC48" s="11"/>
      <c r="JD48" s="11"/>
      <c r="JE48" s="11"/>
      <c r="JF48" s="11"/>
      <c r="JG48" s="11"/>
      <c r="JH48" s="11"/>
      <c r="JI48" s="11"/>
      <c r="JJ48" s="11"/>
      <c r="JK48" s="11"/>
      <c r="JL48" s="11"/>
      <c r="JM48" s="11"/>
      <c r="JN48" s="11"/>
      <c r="JO48" s="11"/>
      <c r="JP48" s="11"/>
      <c r="JQ48" s="11"/>
      <c r="JR48" s="11"/>
      <c r="JS48" s="11"/>
      <c r="JT48" s="11"/>
      <c r="JU48" s="11"/>
      <c r="JV48" s="11"/>
      <c r="JW48" s="11"/>
      <c r="JX48" s="11"/>
      <c r="JY48" s="11"/>
    </row>
    <row r="49" spans="1:28" s="12" customFormat="1">
      <c r="A49" s="70"/>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row>
    <row r="50" spans="1:28" s="12" customFormat="1">
      <c r="A50" s="70"/>
      <c r="B50" s="11"/>
      <c r="C50" s="11"/>
      <c r="D50" s="11"/>
      <c r="E50" s="11"/>
      <c r="F50" s="11"/>
      <c r="G50" s="11"/>
      <c r="H50" s="11"/>
      <c r="I50" s="11"/>
      <c r="J50" s="11"/>
      <c r="K50" s="11"/>
      <c r="L50" s="11"/>
      <c r="M50" s="11"/>
      <c r="N50" s="11"/>
      <c r="O50" s="11"/>
      <c r="P50" s="11"/>
      <c r="Q50" s="11"/>
      <c r="R50" s="11"/>
      <c r="S50" s="11"/>
      <c r="T50" s="11"/>
      <c r="U50" s="11"/>
      <c r="V50" s="11"/>
      <c r="W50" s="11"/>
      <c r="X50" s="11"/>
      <c r="Y50" s="11"/>
      <c r="Z50" s="11"/>
      <c r="AA50" s="11"/>
      <c r="AB50" s="11"/>
    </row>
    <row r="51" spans="1:28" s="12" customFormat="1">
      <c r="A51" s="70"/>
      <c r="B51" s="11"/>
      <c r="C51" s="11"/>
      <c r="D51" s="11"/>
      <c r="E51" s="11"/>
      <c r="F51" s="11"/>
      <c r="G51" s="11"/>
      <c r="H51" s="11"/>
      <c r="I51" s="11"/>
      <c r="J51" s="11"/>
      <c r="K51" s="11"/>
      <c r="L51" s="11"/>
      <c r="M51" s="11"/>
      <c r="N51" s="11"/>
      <c r="O51" s="11"/>
      <c r="P51" s="11"/>
      <c r="Q51" s="11"/>
      <c r="R51" s="11"/>
      <c r="S51" s="11"/>
      <c r="T51" s="11"/>
      <c r="U51" s="11"/>
      <c r="V51" s="11"/>
      <c r="W51" s="11"/>
      <c r="X51" s="11"/>
      <c r="Y51" s="11"/>
      <c r="Z51" s="11"/>
      <c r="AA51" s="11"/>
      <c r="AB51" s="11"/>
    </row>
    <row r="52" spans="1:28" s="12" customFormat="1">
      <c r="A52" s="70"/>
      <c r="B52" s="11"/>
      <c r="C52" s="11"/>
      <c r="D52" s="11"/>
      <c r="E52" s="11"/>
      <c r="F52" s="11"/>
      <c r="G52" s="11"/>
      <c r="H52" s="11"/>
      <c r="I52" s="11"/>
      <c r="J52" s="11"/>
      <c r="K52" s="11"/>
      <c r="L52" s="11"/>
      <c r="M52" s="11"/>
      <c r="N52" s="11"/>
      <c r="O52" s="11"/>
      <c r="P52" s="11"/>
      <c r="Q52" s="11"/>
      <c r="R52" s="11"/>
      <c r="S52" s="11"/>
      <c r="T52" s="11"/>
      <c r="U52" s="11"/>
      <c r="V52" s="11"/>
      <c r="W52" s="11"/>
      <c r="X52" s="11"/>
      <c r="Y52" s="11"/>
      <c r="Z52" s="11"/>
      <c r="AA52" s="11"/>
      <c r="AB52" s="11"/>
    </row>
    <row r="53" spans="1:28" s="12" customFormat="1">
      <c r="A53" s="70"/>
      <c r="B53" s="11"/>
      <c r="C53" s="11"/>
      <c r="D53" s="11"/>
      <c r="E53" s="11"/>
      <c r="F53" s="11"/>
      <c r="G53" s="11"/>
      <c r="H53" s="11"/>
      <c r="I53" s="11"/>
      <c r="J53" s="11"/>
      <c r="K53" s="11"/>
      <c r="L53" s="11"/>
      <c r="M53" s="11"/>
      <c r="N53" s="11"/>
      <c r="O53" s="11"/>
      <c r="P53" s="11"/>
      <c r="Q53" s="11"/>
      <c r="R53" s="11"/>
      <c r="S53" s="11"/>
      <c r="T53" s="11"/>
      <c r="U53" s="11"/>
      <c r="V53" s="11"/>
      <c r="W53" s="11"/>
      <c r="X53" s="11"/>
      <c r="Y53" s="11"/>
      <c r="Z53" s="11"/>
      <c r="AA53" s="11"/>
      <c r="AB53" s="11"/>
    </row>
    <row r="54" spans="1:28" s="12" customFormat="1" ht="15.6">
      <c r="A54" s="70"/>
      <c r="B54" s="11"/>
      <c r="C54" s="1196" t="s">
        <v>237</v>
      </c>
      <c r="D54" s="1197"/>
      <c r="E54" s="1197"/>
      <c r="F54" s="1197"/>
      <c r="G54" s="1197"/>
      <c r="H54" s="1197"/>
      <c r="I54" s="1197"/>
      <c r="J54" s="1197"/>
      <c r="K54" s="1197"/>
      <c r="L54" s="1197"/>
      <c r="M54" s="1197"/>
      <c r="Q54" s="11"/>
      <c r="R54" s="11"/>
      <c r="S54" s="11"/>
      <c r="T54" s="11"/>
      <c r="U54" s="11"/>
      <c r="V54" s="11"/>
      <c r="W54" s="11"/>
      <c r="X54" s="11"/>
      <c r="Y54" s="11"/>
      <c r="Z54" s="11"/>
      <c r="AA54" s="11"/>
      <c r="AB54" s="11"/>
    </row>
    <row r="55" spans="1:28" s="12" customFormat="1" ht="45" customHeight="1">
      <c r="A55" s="70"/>
      <c r="B55" s="11"/>
      <c r="C55" s="1221" t="s">
        <v>238</v>
      </c>
      <c r="D55" s="1221"/>
      <c r="E55" s="1221" t="s">
        <v>239</v>
      </c>
      <c r="F55" s="1221"/>
      <c r="G55" s="1221"/>
      <c r="H55" s="1221" t="s">
        <v>240</v>
      </c>
      <c r="I55" s="1221"/>
      <c r="J55" s="1221"/>
      <c r="K55" s="1221"/>
      <c r="L55" s="1221"/>
      <c r="M55" s="56" t="s">
        <v>241</v>
      </c>
      <c r="Q55" s="11"/>
      <c r="R55" s="11"/>
      <c r="S55" s="11"/>
      <c r="T55" s="11"/>
      <c r="U55" s="11"/>
      <c r="V55" s="11"/>
      <c r="W55" s="11"/>
      <c r="X55" s="11"/>
      <c r="Y55" s="11"/>
      <c r="Z55" s="11"/>
      <c r="AA55" s="11"/>
      <c r="AB55" s="11"/>
    </row>
    <row r="56" spans="1:28" s="12" customFormat="1" ht="170.25" customHeight="1">
      <c r="A56" s="70"/>
      <c r="B56" s="11"/>
      <c r="C56" s="1211" t="s">
        <v>242</v>
      </c>
      <c r="D56" s="1212"/>
      <c r="E56" s="1222" t="s">
        <v>243</v>
      </c>
      <c r="F56" s="1222"/>
      <c r="G56" s="1222"/>
      <c r="H56" s="1210" t="s">
        <v>244</v>
      </c>
      <c r="I56" s="1211"/>
      <c r="J56" s="1211"/>
      <c r="K56" s="1211"/>
      <c r="L56" s="1212"/>
      <c r="M56" s="432" t="s">
        <v>245</v>
      </c>
      <c r="Q56" s="11"/>
      <c r="R56" s="11"/>
      <c r="S56" s="11"/>
      <c r="T56" s="11"/>
      <c r="U56" s="11"/>
      <c r="V56" s="11"/>
      <c r="W56" s="11"/>
      <c r="X56" s="11"/>
      <c r="Y56" s="11"/>
      <c r="Z56" s="11"/>
      <c r="AA56" s="11"/>
      <c r="AB56" s="11"/>
    </row>
    <row r="57" spans="1:28" s="12" customFormat="1" ht="409.5" customHeight="1">
      <c r="A57" s="70"/>
      <c r="B57" s="11"/>
      <c r="C57" s="1216" t="s">
        <v>175</v>
      </c>
      <c r="D57" s="1217"/>
      <c r="E57" s="1224" t="s">
        <v>246</v>
      </c>
      <c r="F57" s="1224"/>
      <c r="G57" s="1224"/>
      <c r="H57" s="1215" t="s">
        <v>247</v>
      </c>
      <c r="I57" s="1216"/>
      <c r="J57" s="1216"/>
      <c r="K57" s="1216"/>
      <c r="L57" s="1217"/>
      <c r="M57" s="1213" t="s">
        <v>248</v>
      </c>
      <c r="Q57" s="11"/>
      <c r="R57" s="11"/>
      <c r="S57" s="11"/>
      <c r="T57" s="11"/>
      <c r="U57" s="11"/>
      <c r="V57" s="11"/>
      <c r="W57" s="11"/>
      <c r="X57" s="11"/>
      <c r="Y57" s="11"/>
      <c r="Z57" s="11"/>
      <c r="AA57" s="11"/>
      <c r="AB57" s="11"/>
    </row>
    <row r="58" spans="1:28" s="12" customFormat="1" ht="98.25" customHeight="1">
      <c r="A58" s="70"/>
      <c r="B58" s="11"/>
      <c r="C58" s="1211"/>
      <c r="D58" s="1212"/>
      <c r="E58" s="1222"/>
      <c r="F58" s="1222"/>
      <c r="G58" s="1222"/>
      <c r="H58" s="1210"/>
      <c r="I58" s="1211"/>
      <c r="J58" s="1211"/>
      <c r="K58" s="1211"/>
      <c r="L58" s="1212"/>
      <c r="M58" s="1214"/>
      <c r="Q58" s="11"/>
      <c r="R58" s="11"/>
      <c r="S58" s="11"/>
      <c r="T58" s="11"/>
      <c r="U58" s="11"/>
      <c r="V58" s="11"/>
      <c r="W58" s="11"/>
      <c r="X58" s="11"/>
      <c r="Y58" s="11"/>
      <c r="Z58" s="11"/>
      <c r="AA58" s="11"/>
      <c r="AB58" s="11"/>
    </row>
    <row r="59" spans="1:28" s="12" customFormat="1" ht="140.25" customHeight="1">
      <c r="A59" s="70"/>
      <c r="B59" s="11"/>
      <c r="C59" s="1211" t="s">
        <v>103</v>
      </c>
      <c r="D59" s="1212"/>
      <c r="E59" s="1224" t="s">
        <v>249</v>
      </c>
      <c r="F59" s="1224"/>
      <c r="G59" s="1224"/>
      <c r="H59" s="1207" t="s">
        <v>250</v>
      </c>
      <c r="I59" s="1208"/>
      <c r="J59" s="1208"/>
      <c r="K59" s="1208"/>
      <c r="L59" s="1209"/>
      <c r="M59" s="68" t="s">
        <v>251</v>
      </c>
      <c r="Q59" s="11"/>
      <c r="R59" s="11"/>
      <c r="S59" s="11"/>
      <c r="T59" s="11"/>
      <c r="U59" s="11"/>
      <c r="V59" s="11"/>
      <c r="W59" s="11"/>
      <c r="X59" s="11"/>
      <c r="Y59" s="11"/>
      <c r="Z59" s="11"/>
      <c r="AA59" s="11"/>
      <c r="AB59" s="11"/>
    </row>
    <row r="60" spans="1:28" s="12" customFormat="1" ht="185.25" customHeight="1">
      <c r="A60" s="70"/>
      <c r="B60" s="11"/>
      <c r="C60" s="1211" t="s">
        <v>252</v>
      </c>
      <c r="D60" s="1212"/>
      <c r="E60" s="1224" t="s">
        <v>253</v>
      </c>
      <c r="F60" s="1224"/>
      <c r="G60" s="1224"/>
      <c r="H60" s="1204" t="s">
        <v>254</v>
      </c>
      <c r="I60" s="1205"/>
      <c r="J60" s="1205"/>
      <c r="K60" s="1205"/>
      <c r="L60" s="1206"/>
      <c r="M60" s="68" t="s">
        <v>255</v>
      </c>
      <c r="Q60" s="11"/>
      <c r="R60" s="11"/>
      <c r="S60" s="11"/>
      <c r="T60" s="11"/>
      <c r="U60" s="11"/>
      <c r="V60" s="11"/>
      <c r="W60" s="11"/>
      <c r="X60" s="11"/>
      <c r="Y60" s="11"/>
      <c r="Z60" s="11"/>
      <c r="AA60" s="11"/>
      <c r="AB60" s="11"/>
    </row>
    <row r="61" spans="1:28" ht="217.5" customHeight="1">
      <c r="A61" s="70"/>
      <c r="C61" s="1216" t="s">
        <v>86</v>
      </c>
      <c r="D61" s="1217"/>
      <c r="E61" s="1224" t="s">
        <v>256</v>
      </c>
      <c r="F61" s="1224"/>
      <c r="G61" s="1224"/>
      <c r="H61" s="1215" t="s">
        <v>257</v>
      </c>
      <c r="I61" s="1216"/>
      <c r="J61" s="1216"/>
      <c r="K61" s="1216"/>
      <c r="L61" s="1217"/>
      <c r="M61" s="1213" t="s">
        <v>258</v>
      </c>
      <c r="N61" s="12"/>
      <c r="O61" s="12"/>
      <c r="P61" s="12"/>
    </row>
    <row r="62" spans="1:28" ht="14.25" customHeight="1">
      <c r="A62" s="70"/>
      <c r="C62" s="1211"/>
      <c r="D62" s="1212"/>
      <c r="E62" s="1222"/>
      <c r="F62" s="1222"/>
      <c r="G62" s="1222"/>
      <c r="H62" s="1210"/>
      <c r="I62" s="1211"/>
      <c r="J62" s="1211"/>
      <c r="K62" s="1211"/>
      <c r="L62" s="1212"/>
      <c r="M62" s="1214"/>
      <c r="N62" s="12"/>
      <c r="O62" s="12"/>
      <c r="P62" s="12"/>
    </row>
    <row r="63" spans="1:28" ht="408.75" customHeight="1">
      <c r="A63" s="70"/>
      <c r="C63" s="1216" t="s">
        <v>134</v>
      </c>
      <c r="D63" s="1217"/>
      <c r="E63" s="1224" t="s">
        <v>259</v>
      </c>
      <c r="F63" s="1224"/>
      <c r="G63" s="1224"/>
      <c r="H63" s="1215" t="s">
        <v>260</v>
      </c>
      <c r="I63" s="1216"/>
      <c r="J63" s="1216"/>
      <c r="K63" s="1216"/>
      <c r="L63" s="1217"/>
      <c r="M63" s="1213" t="s">
        <v>245</v>
      </c>
      <c r="N63" s="12"/>
      <c r="O63" s="12"/>
      <c r="P63" s="12"/>
    </row>
    <row r="64" spans="1:28" ht="120.75" customHeight="1">
      <c r="A64" s="70"/>
      <c r="C64" s="1211"/>
      <c r="D64" s="1212"/>
      <c r="E64" s="1222"/>
      <c r="F64" s="1222"/>
      <c r="G64" s="1222"/>
      <c r="H64" s="1210"/>
      <c r="I64" s="1211"/>
      <c r="J64" s="1211"/>
      <c r="K64" s="1211"/>
      <c r="L64" s="1212"/>
      <c r="M64" s="1214"/>
      <c r="N64" s="12"/>
      <c r="O64" s="12"/>
      <c r="P64" s="12"/>
    </row>
    <row r="65" spans="1:16" ht="408.75" customHeight="1">
      <c r="A65" s="70"/>
      <c r="C65" s="1216" t="s">
        <v>261</v>
      </c>
      <c r="D65" s="1217"/>
      <c r="E65" s="1225" t="s">
        <v>262</v>
      </c>
      <c r="F65" s="1224"/>
      <c r="G65" s="1226"/>
      <c r="H65" s="1215" t="s">
        <v>263</v>
      </c>
      <c r="I65" s="1216"/>
      <c r="J65" s="1216"/>
      <c r="K65" s="1216"/>
      <c r="L65" s="1217"/>
      <c r="M65" s="1218" t="s">
        <v>255</v>
      </c>
      <c r="N65" s="12"/>
      <c r="O65" s="12"/>
      <c r="P65" s="12"/>
    </row>
    <row r="66" spans="1:16" ht="323.25" customHeight="1">
      <c r="A66" s="70"/>
      <c r="C66" s="1211"/>
      <c r="D66" s="1212"/>
      <c r="E66" s="1227"/>
      <c r="F66" s="1222"/>
      <c r="G66" s="1228"/>
      <c r="H66" s="1210"/>
      <c r="I66" s="1211"/>
      <c r="J66" s="1211"/>
      <c r="K66" s="1211"/>
      <c r="L66" s="1212"/>
      <c r="M66" s="1219"/>
      <c r="N66" s="12"/>
      <c r="O66" s="12"/>
      <c r="P66" s="12"/>
    </row>
    <row r="67" spans="1:16" ht="185.25" customHeight="1">
      <c r="A67" s="70"/>
      <c r="C67" s="1211" t="s">
        <v>152</v>
      </c>
      <c r="D67" s="1212"/>
      <c r="E67" s="1224" t="s">
        <v>264</v>
      </c>
      <c r="F67" s="1224"/>
      <c r="G67" s="1224"/>
      <c r="H67" s="1215" t="s">
        <v>265</v>
      </c>
      <c r="I67" s="1216"/>
      <c r="J67" s="1216"/>
      <c r="K67" s="1216"/>
      <c r="L67" s="1217"/>
      <c r="M67" s="68" t="s">
        <v>266</v>
      </c>
      <c r="N67" s="12"/>
      <c r="O67" s="12"/>
      <c r="P67" s="12"/>
    </row>
    <row r="68" spans="1:16" ht="159.75" customHeight="1">
      <c r="A68" s="70"/>
      <c r="C68" s="1211" t="s">
        <v>267</v>
      </c>
      <c r="D68" s="1212"/>
      <c r="E68" s="1224" t="s">
        <v>268</v>
      </c>
      <c r="F68" s="1224"/>
      <c r="G68" s="1224"/>
      <c r="H68" s="1215" t="s">
        <v>269</v>
      </c>
      <c r="I68" s="1216"/>
      <c r="J68" s="1216"/>
      <c r="K68" s="1216"/>
      <c r="L68" s="1217"/>
      <c r="M68" s="68" t="s">
        <v>266</v>
      </c>
      <c r="N68" s="12"/>
      <c r="O68" s="12"/>
      <c r="P68" s="12"/>
    </row>
    <row r="69" spans="1:16" ht="144.75" customHeight="1">
      <c r="A69" s="70"/>
      <c r="C69" s="1211" t="s">
        <v>270</v>
      </c>
      <c r="D69" s="1212"/>
      <c r="E69" s="1224" t="s">
        <v>271</v>
      </c>
      <c r="F69" s="1224"/>
      <c r="G69" s="1224"/>
      <c r="H69" s="1215" t="s">
        <v>272</v>
      </c>
      <c r="I69" s="1216"/>
      <c r="J69" s="1216"/>
      <c r="K69" s="1216"/>
      <c r="L69" s="1217"/>
      <c r="M69" s="68" t="s">
        <v>273</v>
      </c>
      <c r="N69" s="12"/>
      <c r="O69" s="12"/>
      <c r="P69" s="12"/>
    </row>
    <row r="70" spans="1:16" ht="89.25" customHeight="1">
      <c r="A70" s="70"/>
      <c r="C70" s="1211" t="s">
        <v>274</v>
      </c>
      <c r="D70" s="1212"/>
      <c r="E70" s="1224" t="s">
        <v>275</v>
      </c>
      <c r="F70" s="1224"/>
      <c r="G70" s="1224"/>
      <c r="H70" s="1207" t="s">
        <v>276</v>
      </c>
      <c r="I70" s="1208"/>
      <c r="J70" s="1208"/>
      <c r="K70" s="1208"/>
      <c r="L70" s="1209"/>
      <c r="M70" s="68" t="s">
        <v>277</v>
      </c>
      <c r="N70" s="12"/>
      <c r="O70" s="12"/>
      <c r="P70" s="12"/>
    </row>
    <row r="71" spans="1:16" ht="144.75" customHeight="1">
      <c r="A71" s="70"/>
      <c r="C71" s="1211" t="s">
        <v>278</v>
      </c>
      <c r="D71" s="1212"/>
      <c r="E71" s="1223" t="s">
        <v>279</v>
      </c>
      <c r="F71" s="1223"/>
      <c r="G71" s="1223"/>
      <c r="H71" s="1210" t="s">
        <v>280</v>
      </c>
      <c r="I71" s="1211"/>
      <c r="J71" s="1211"/>
      <c r="K71" s="1211"/>
      <c r="L71" s="1212"/>
      <c r="M71" s="68" t="s">
        <v>281</v>
      </c>
      <c r="N71" s="12"/>
      <c r="O71" s="12"/>
      <c r="P71" s="12"/>
    </row>
    <row r="72" spans="1:16" ht="45.95" customHeight="1">
      <c r="A72" s="70"/>
      <c r="C72" s="1203" t="s">
        <v>282</v>
      </c>
      <c r="D72" s="1203"/>
      <c r="E72" s="1203"/>
      <c r="F72" s="1203"/>
      <c r="G72" s="1203"/>
      <c r="H72" s="1203"/>
      <c r="I72" s="1203"/>
      <c r="J72" s="1203"/>
      <c r="K72" s="1203"/>
      <c r="L72" s="1203"/>
      <c r="M72" s="1203"/>
      <c r="N72" s="12"/>
      <c r="O72" s="12"/>
      <c r="P72" s="12"/>
    </row>
    <row r="73" spans="1:16" ht="14.25" customHeight="1">
      <c r="A73" s="70"/>
      <c r="K73" s="12"/>
      <c r="L73" s="12"/>
      <c r="M73" s="12"/>
      <c r="N73" s="12"/>
      <c r="O73" s="12"/>
      <c r="P73" s="12"/>
    </row>
    <row r="74" spans="1:16" ht="14.25" customHeight="1">
      <c r="A74" s="70"/>
      <c r="K74" s="12"/>
      <c r="L74" s="12"/>
      <c r="M74" s="12"/>
      <c r="N74" s="12"/>
      <c r="O74" s="12"/>
      <c r="P74" s="12"/>
    </row>
    <row r="75" spans="1:16" ht="14.25" customHeight="1">
      <c r="A75" s="70"/>
      <c r="C75" s="1196" t="s">
        <v>283</v>
      </c>
      <c r="D75" s="1197"/>
      <c r="E75" s="1197"/>
      <c r="F75" s="1197"/>
      <c r="G75" s="1197"/>
      <c r="H75" s="1197"/>
      <c r="I75" s="1197"/>
      <c r="J75" s="1197"/>
      <c r="K75" s="1197"/>
      <c r="L75" s="1197"/>
      <c r="M75" s="1197"/>
      <c r="N75" s="12"/>
      <c r="O75" s="12"/>
      <c r="P75" s="12"/>
    </row>
    <row r="76" spans="1:16" ht="14.25" customHeight="1">
      <c r="A76" s="70"/>
      <c r="C76" s="84" t="s">
        <v>284</v>
      </c>
      <c r="D76" s="1220" t="s">
        <v>285</v>
      </c>
      <c r="E76" s="1221"/>
      <c r="F76" s="1221"/>
      <c r="G76" s="1221"/>
      <c r="H76" s="1221"/>
      <c r="I76" s="1220" t="s">
        <v>286</v>
      </c>
      <c r="J76" s="1221"/>
      <c r="K76" s="1221"/>
      <c r="L76" s="1221"/>
      <c r="M76" s="1221"/>
      <c r="N76" s="12"/>
      <c r="O76" s="12"/>
      <c r="P76" s="12"/>
    </row>
    <row r="77" spans="1:16" s="85" customFormat="1" ht="302.10000000000002" customHeight="1">
      <c r="A77" s="70"/>
      <c r="C77" s="441" t="s">
        <v>103</v>
      </c>
      <c r="D77" s="1222" t="s">
        <v>287</v>
      </c>
      <c r="E77" s="1222"/>
      <c r="F77" s="1222"/>
      <c r="G77" s="1222"/>
      <c r="H77" s="1222"/>
      <c r="I77" s="1210" t="s">
        <v>288</v>
      </c>
      <c r="J77" s="1211"/>
      <c r="K77" s="1211"/>
      <c r="L77" s="1211"/>
      <c r="M77" s="1211"/>
      <c r="N77" s="86"/>
      <c r="O77" s="86"/>
      <c r="P77" s="86"/>
    </row>
    <row r="78" spans="1:16" ht="240.6" customHeight="1">
      <c r="A78" s="70"/>
      <c r="C78" s="441" t="s">
        <v>175</v>
      </c>
      <c r="D78" s="1223" t="s">
        <v>289</v>
      </c>
      <c r="E78" s="1223"/>
      <c r="F78" s="1223"/>
      <c r="G78" s="1223"/>
      <c r="H78" s="1223"/>
      <c r="I78" s="1210" t="s">
        <v>290</v>
      </c>
      <c r="J78" s="1211"/>
      <c r="K78" s="1211"/>
      <c r="L78" s="1211"/>
      <c r="M78" s="1211"/>
      <c r="N78" s="12"/>
      <c r="O78" s="12"/>
      <c r="P78" s="12"/>
    </row>
    <row r="79" spans="1:16" ht="245.25" customHeight="1">
      <c r="A79" s="70"/>
      <c r="C79" s="441" t="s">
        <v>86</v>
      </c>
      <c r="D79" s="1223" t="s">
        <v>291</v>
      </c>
      <c r="E79" s="1223"/>
      <c r="F79" s="1223"/>
      <c r="G79" s="1223"/>
      <c r="H79" s="1223"/>
      <c r="I79" s="1210" t="s">
        <v>292</v>
      </c>
      <c r="J79" s="1211"/>
      <c r="K79" s="1211"/>
      <c r="L79" s="1211"/>
      <c r="M79" s="1211"/>
      <c r="N79" s="12"/>
      <c r="O79" s="12"/>
      <c r="P79" s="12"/>
    </row>
    <row r="80" spans="1:16">
      <c r="A80" s="70"/>
      <c r="K80" s="12"/>
      <c r="L80" s="12"/>
      <c r="M80" s="12"/>
      <c r="N80" s="12"/>
      <c r="O80" s="12"/>
      <c r="P80" s="12"/>
    </row>
    <row r="81" spans="1:16">
      <c r="A81" s="70"/>
      <c r="K81" s="12"/>
      <c r="L81" s="12"/>
      <c r="M81" s="12"/>
      <c r="N81" s="12"/>
      <c r="O81" s="12"/>
      <c r="P81" s="12"/>
    </row>
    <row r="82" spans="1:16">
      <c r="A82" s="70"/>
      <c r="K82" s="12"/>
      <c r="L82" s="12"/>
      <c r="M82" s="12"/>
      <c r="N82" s="12"/>
      <c r="O82" s="12"/>
      <c r="P82" s="12"/>
    </row>
  </sheetData>
  <sheetProtection algorithmName="SHA-512" hashValue="oH7Yi4MD0g0r+/FhavsOalEtfEszuuz1JZx0vSS4fzGAIibsOa9j73myUB+DWRDyh77glqdYalJdKpzzjvbVXw==" saltValue="4ALoVH7NGOP2QjYG5JGaNA==" spinCount="100000" sheet="1" objects="1" scenarios="1"/>
  <mergeCells count="59">
    <mergeCell ref="C3:V3"/>
    <mergeCell ref="C56:D56"/>
    <mergeCell ref="C59:D59"/>
    <mergeCell ref="C57:D58"/>
    <mergeCell ref="C55:D55"/>
    <mergeCell ref="C15:M20"/>
    <mergeCell ref="E55:G55"/>
    <mergeCell ref="E56:G56"/>
    <mergeCell ref="E59:G59"/>
    <mergeCell ref="H55:L55"/>
    <mergeCell ref="H56:L56"/>
    <mergeCell ref="H59:L59"/>
    <mergeCell ref="E57:G58"/>
    <mergeCell ref="C6:M11"/>
    <mergeCell ref="C5:M5"/>
    <mergeCell ref="C14:M14"/>
    <mergeCell ref="C60:D60"/>
    <mergeCell ref="C67:D67"/>
    <mergeCell ref="C63:D64"/>
    <mergeCell ref="C61:D62"/>
    <mergeCell ref="E60:G60"/>
    <mergeCell ref="E63:G64"/>
    <mergeCell ref="E61:G62"/>
    <mergeCell ref="E65:G66"/>
    <mergeCell ref="C65:D66"/>
    <mergeCell ref="C70:D70"/>
    <mergeCell ref="C71:D71"/>
    <mergeCell ref="E69:G69"/>
    <mergeCell ref="E70:G70"/>
    <mergeCell ref="E71:G71"/>
    <mergeCell ref="H65:L66"/>
    <mergeCell ref="C69:D69"/>
    <mergeCell ref="E67:G67"/>
    <mergeCell ref="E68:G68"/>
    <mergeCell ref="C68:D68"/>
    <mergeCell ref="D76:H76"/>
    <mergeCell ref="D77:H77"/>
    <mergeCell ref="D78:H78"/>
    <mergeCell ref="D79:H79"/>
    <mergeCell ref="I76:M76"/>
    <mergeCell ref="I77:M77"/>
    <mergeCell ref="I78:M78"/>
    <mergeCell ref="I79:M79"/>
    <mergeCell ref="C54:M54"/>
    <mergeCell ref="C75:M75"/>
    <mergeCell ref="C72:M72"/>
    <mergeCell ref="H60:L60"/>
    <mergeCell ref="H70:L70"/>
    <mergeCell ref="H71:L71"/>
    <mergeCell ref="M57:M58"/>
    <mergeCell ref="H57:L58"/>
    <mergeCell ref="M63:M64"/>
    <mergeCell ref="H63:L64"/>
    <mergeCell ref="M61:M62"/>
    <mergeCell ref="H61:L62"/>
    <mergeCell ref="H67:L67"/>
    <mergeCell ref="H68:L68"/>
    <mergeCell ref="H69:L69"/>
    <mergeCell ref="M65:M6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4BF79-9AE1-4C86-A2CD-465E7603624B}">
  <sheetPr>
    <tabColor theme="0"/>
  </sheetPr>
  <dimension ref="A1:KA516"/>
  <sheetViews>
    <sheetView showGridLines="0" zoomScale="70" zoomScaleNormal="70" workbookViewId="0"/>
  </sheetViews>
  <sheetFormatPr defaultColWidth="0" defaultRowHeight="13.5" zeroHeight="1"/>
  <cols>
    <col min="1" max="1" width="46.7109375" style="295" customWidth="1"/>
    <col min="2" max="2" width="7.85546875" style="295" customWidth="1"/>
    <col min="3" max="23" width="20.7109375" style="295" customWidth="1"/>
    <col min="24" max="287" width="0" style="295" hidden="1" customWidth="1"/>
    <col min="288" max="16384" width="20.7109375" style="295" hidden="1"/>
  </cols>
  <sheetData>
    <row r="1" spans="1:22">
      <c r="A1" s="294"/>
      <c r="K1" s="478"/>
      <c r="L1" s="478"/>
      <c r="M1" s="478"/>
      <c r="N1" s="478"/>
      <c r="O1" s="478"/>
      <c r="P1" s="478"/>
    </row>
    <row r="2" spans="1:22">
      <c r="A2" s="294"/>
      <c r="K2" s="478"/>
      <c r="L2" s="478"/>
      <c r="M2" s="478"/>
      <c r="N2" s="478"/>
      <c r="O2" s="478"/>
      <c r="P2" s="478"/>
    </row>
    <row r="3" spans="1:22" ht="31.5">
      <c r="A3" s="294"/>
      <c r="C3" s="1201" t="s">
        <v>293</v>
      </c>
      <c r="D3" s="1202"/>
      <c r="E3" s="1202"/>
      <c r="F3" s="1202"/>
      <c r="G3" s="1202"/>
      <c r="H3" s="1202"/>
      <c r="I3" s="1202"/>
      <c r="J3" s="1202"/>
      <c r="K3" s="1202"/>
      <c r="L3" s="1202"/>
      <c r="M3" s="1202"/>
      <c r="N3" s="1202"/>
      <c r="O3" s="1202"/>
      <c r="P3" s="1202"/>
      <c r="Q3" s="1202"/>
      <c r="R3" s="1202"/>
      <c r="S3" s="1202"/>
      <c r="T3" s="1202"/>
      <c r="U3" s="1202"/>
      <c r="V3" s="1202"/>
    </row>
    <row r="4" spans="1:22">
      <c r="A4" s="294"/>
      <c r="K4" s="478"/>
      <c r="L4" s="478"/>
      <c r="M4" s="478"/>
      <c r="N4" s="478"/>
      <c r="O4" s="478"/>
      <c r="P4" s="478"/>
    </row>
    <row r="5" spans="1:22" ht="15" customHeight="1">
      <c r="A5" s="294"/>
    </row>
    <row r="6" spans="1:22" ht="15" customHeight="1">
      <c r="A6" s="294"/>
      <c r="C6" s="1339" t="s">
        <v>294</v>
      </c>
      <c r="D6" s="1340"/>
      <c r="E6" s="1340"/>
      <c r="F6" s="1340"/>
      <c r="G6" s="1340"/>
      <c r="H6" s="1340"/>
      <c r="I6" s="1340"/>
      <c r="J6" s="1340"/>
      <c r="K6" s="1340"/>
      <c r="L6" s="1340"/>
      <c r="M6" s="1340"/>
    </row>
    <row r="7" spans="1:22" ht="15" customHeight="1">
      <c r="A7" s="294"/>
      <c r="C7" s="1262" t="s">
        <v>295</v>
      </c>
      <c r="D7" s="1262"/>
      <c r="E7" s="1262"/>
      <c r="F7" s="1262"/>
      <c r="G7" s="1262"/>
      <c r="H7" s="1262"/>
      <c r="I7" s="1262"/>
      <c r="J7" s="1262"/>
      <c r="K7" s="1262"/>
      <c r="L7" s="1262"/>
      <c r="M7" s="1262"/>
      <c r="N7" s="1262"/>
      <c r="O7" s="1262"/>
      <c r="P7" s="1262"/>
      <c r="Q7" s="1262"/>
      <c r="R7" s="1262"/>
      <c r="S7" s="1262"/>
      <c r="T7" s="1262"/>
      <c r="U7" s="1262"/>
      <c r="V7" s="1262"/>
    </row>
    <row r="8" spans="1:22" s="456" customFormat="1" ht="15" customHeight="1">
      <c r="A8" s="513"/>
      <c r="C8" s="1221" t="s">
        <v>296</v>
      </c>
      <c r="D8" s="1221"/>
      <c r="E8" s="1264">
        <v>2022</v>
      </c>
      <c r="F8" s="1264"/>
      <c r="G8" s="1264"/>
      <c r="H8" s="1264">
        <v>2023</v>
      </c>
      <c r="I8" s="1264"/>
      <c r="J8" s="1264"/>
      <c r="K8" s="1264"/>
      <c r="L8" s="1264"/>
      <c r="M8" s="1264">
        <v>2024</v>
      </c>
      <c r="N8" s="1264"/>
      <c r="O8" s="1264"/>
      <c r="P8" s="1264"/>
      <c r="Q8" s="1264"/>
      <c r="R8" s="1264">
        <v>2025</v>
      </c>
      <c r="S8" s="1264"/>
      <c r="T8" s="1264"/>
      <c r="U8" s="1264"/>
      <c r="V8" s="1264"/>
    </row>
    <row r="9" spans="1:22" ht="15" customHeight="1">
      <c r="A9" s="294"/>
      <c r="C9" s="1411" t="s">
        <v>296</v>
      </c>
      <c r="D9" s="1411"/>
      <c r="E9" s="310" t="s">
        <v>297</v>
      </c>
      <c r="F9" s="310" t="s">
        <v>298</v>
      </c>
      <c r="G9" s="311" t="s">
        <v>299</v>
      </c>
      <c r="H9" s="310" t="s">
        <v>297</v>
      </c>
      <c r="I9" s="310" t="s">
        <v>298</v>
      </c>
      <c r="J9" s="310" t="s">
        <v>300</v>
      </c>
      <c r="K9" s="310" t="s">
        <v>301</v>
      </c>
      <c r="L9" s="311" t="s">
        <v>299</v>
      </c>
      <c r="M9" s="310" t="s">
        <v>297</v>
      </c>
      <c r="N9" s="310" t="s">
        <v>298</v>
      </c>
      <c r="O9" s="310" t="s">
        <v>300</v>
      </c>
      <c r="P9" s="310" t="s">
        <v>301</v>
      </c>
      <c r="Q9" s="311" t="s">
        <v>299</v>
      </c>
      <c r="R9" s="310" t="s">
        <v>297</v>
      </c>
      <c r="S9" s="310" t="s">
        <v>298</v>
      </c>
      <c r="T9" s="310" t="s">
        <v>300</v>
      </c>
      <c r="U9" s="310" t="s">
        <v>301</v>
      </c>
      <c r="V9" s="311" t="s">
        <v>299</v>
      </c>
    </row>
    <row r="10" spans="1:22" ht="15" customHeight="1">
      <c r="A10" s="294"/>
      <c r="C10" s="1211" t="s">
        <v>302</v>
      </c>
      <c r="D10" s="1211"/>
      <c r="E10" s="480">
        <v>5533</v>
      </c>
      <c r="F10" s="481">
        <v>1106</v>
      </c>
      <c r="G10" s="482">
        <v>6639</v>
      </c>
      <c r="H10" s="483">
        <v>4628</v>
      </c>
      <c r="I10" s="484">
        <v>1151</v>
      </c>
      <c r="J10" s="484">
        <v>41</v>
      </c>
      <c r="K10" s="484">
        <v>1014</v>
      </c>
      <c r="L10" s="485">
        <v>6834</v>
      </c>
      <c r="M10" s="480">
        <v>4844</v>
      </c>
      <c r="N10" s="481">
        <v>1319</v>
      </c>
      <c r="O10" s="481">
        <v>81</v>
      </c>
      <c r="P10" s="481">
        <v>1018</v>
      </c>
      <c r="Q10" s="482">
        <v>7262</v>
      </c>
      <c r="R10" s="514">
        <v>4781</v>
      </c>
      <c r="S10" s="514">
        <v>1337</v>
      </c>
      <c r="T10" s="514">
        <v>0</v>
      </c>
      <c r="U10" s="514">
        <v>1154</v>
      </c>
      <c r="V10" s="515">
        <f>SUM(R10:U10)</f>
        <v>7272</v>
      </c>
    </row>
    <row r="11" spans="1:22" ht="15" customHeight="1">
      <c r="A11" s="294"/>
      <c r="C11" s="1211" t="s">
        <v>303</v>
      </c>
      <c r="D11" s="1211"/>
      <c r="E11" s="486">
        <v>5493</v>
      </c>
      <c r="F11" s="391">
        <v>1069</v>
      </c>
      <c r="G11" s="487">
        <v>6562</v>
      </c>
      <c r="H11" s="488">
        <v>4626</v>
      </c>
      <c r="I11" s="489">
        <v>1146</v>
      </c>
      <c r="J11" s="489">
        <v>40</v>
      </c>
      <c r="K11" s="489">
        <v>1013</v>
      </c>
      <c r="L11" s="490">
        <v>6825</v>
      </c>
      <c r="M11" s="486">
        <v>4844</v>
      </c>
      <c r="N11" s="391">
        <v>1319</v>
      </c>
      <c r="O11" s="391">
        <v>81</v>
      </c>
      <c r="P11" s="391">
        <v>1018</v>
      </c>
      <c r="Q11" s="487">
        <v>7262</v>
      </c>
      <c r="R11" s="516">
        <v>4761</v>
      </c>
      <c r="S11" s="514">
        <v>1307</v>
      </c>
      <c r="T11" s="514">
        <v>0</v>
      </c>
      <c r="U11" s="514">
        <v>1150</v>
      </c>
      <c r="V11" s="515">
        <f t="shared" ref="V11:V14" si="0">SUM(R11:U11)</f>
        <v>7218</v>
      </c>
    </row>
    <row r="12" spans="1:22" ht="15" customHeight="1">
      <c r="A12" s="294"/>
      <c r="C12" s="1211" t="s">
        <v>304</v>
      </c>
      <c r="D12" s="1211"/>
      <c r="E12" s="480">
        <v>40</v>
      </c>
      <c r="F12" s="481">
        <v>37</v>
      </c>
      <c r="G12" s="482">
        <v>77</v>
      </c>
      <c r="H12" s="483">
        <v>2</v>
      </c>
      <c r="I12" s="484">
        <v>5</v>
      </c>
      <c r="J12" s="484">
        <v>1</v>
      </c>
      <c r="K12" s="484">
        <v>1</v>
      </c>
      <c r="L12" s="485">
        <v>9</v>
      </c>
      <c r="M12" s="480">
        <v>62</v>
      </c>
      <c r="N12" s="481">
        <v>54</v>
      </c>
      <c r="O12" s="481">
        <v>2</v>
      </c>
      <c r="P12" s="481">
        <v>1</v>
      </c>
      <c r="Q12" s="482">
        <v>119</v>
      </c>
      <c r="R12" s="516">
        <v>20</v>
      </c>
      <c r="S12" s="514">
        <v>30</v>
      </c>
      <c r="T12" s="514">
        <v>0</v>
      </c>
      <c r="U12" s="514">
        <v>4</v>
      </c>
      <c r="V12" s="515">
        <f t="shared" si="0"/>
        <v>54</v>
      </c>
    </row>
    <row r="13" spans="1:22" ht="15" customHeight="1">
      <c r="A13" s="294"/>
      <c r="C13" s="1211" t="s">
        <v>305</v>
      </c>
      <c r="D13" s="1211"/>
      <c r="E13" s="486">
        <v>5533</v>
      </c>
      <c r="F13" s="391">
        <v>1106</v>
      </c>
      <c r="G13" s="487">
        <v>6639</v>
      </c>
      <c r="H13" s="488">
        <v>4628</v>
      </c>
      <c r="I13" s="489">
        <v>1151</v>
      </c>
      <c r="J13" s="489">
        <v>41</v>
      </c>
      <c r="K13" s="489">
        <v>1014</v>
      </c>
      <c r="L13" s="490">
        <v>6834</v>
      </c>
      <c r="M13" s="486">
        <v>4844</v>
      </c>
      <c r="N13" s="391">
        <v>1319</v>
      </c>
      <c r="O13" s="391">
        <v>81</v>
      </c>
      <c r="P13" s="391">
        <v>1018</v>
      </c>
      <c r="Q13" s="487">
        <v>7262</v>
      </c>
      <c r="R13" s="514">
        <v>4781</v>
      </c>
      <c r="S13" s="514">
        <v>1337</v>
      </c>
      <c r="T13" s="514">
        <v>0</v>
      </c>
      <c r="U13" s="514">
        <v>1154</v>
      </c>
      <c r="V13" s="515">
        <f t="shared" si="0"/>
        <v>7272</v>
      </c>
    </row>
    <row r="14" spans="1:22" ht="15" customHeight="1">
      <c r="A14" s="294"/>
      <c r="C14" s="1211" t="s">
        <v>306</v>
      </c>
      <c r="D14" s="1211"/>
      <c r="E14" s="491" t="s">
        <v>307</v>
      </c>
      <c r="F14" s="492" t="s">
        <v>307</v>
      </c>
      <c r="G14" s="493" t="s">
        <v>307</v>
      </c>
      <c r="H14" s="494">
        <v>4494</v>
      </c>
      <c r="I14" s="495">
        <v>1089</v>
      </c>
      <c r="J14" s="495">
        <v>38</v>
      </c>
      <c r="K14" s="495">
        <v>975</v>
      </c>
      <c r="L14" s="496">
        <v>6596</v>
      </c>
      <c r="M14" s="491">
        <v>4339</v>
      </c>
      <c r="N14" s="492">
        <v>1148</v>
      </c>
      <c r="O14" s="492">
        <v>77</v>
      </c>
      <c r="P14" s="492">
        <v>911</v>
      </c>
      <c r="Q14" s="493">
        <v>6475</v>
      </c>
      <c r="R14" s="1091">
        <v>4499</v>
      </c>
      <c r="S14" s="517">
        <v>1200</v>
      </c>
      <c r="T14" s="517">
        <v>0</v>
      </c>
      <c r="U14" s="517">
        <v>975</v>
      </c>
      <c r="V14" s="515">
        <f t="shared" si="0"/>
        <v>6674</v>
      </c>
    </row>
    <row r="15" spans="1:22" ht="71.25" customHeight="1">
      <c r="A15" s="294"/>
      <c r="C15" s="1416" t="s">
        <v>308</v>
      </c>
      <c r="D15" s="1416"/>
      <c r="E15" s="1416"/>
      <c r="F15" s="1416"/>
      <c r="G15" s="1416"/>
      <c r="H15" s="1416"/>
      <c r="I15" s="1416"/>
      <c r="J15" s="1416"/>
      <c r="K15" s="1416"/>
      <c r="L15" s="1416"/>
      <c r="M15" s="1416"/>
      <c r="N15" s="1092"/>
      <c r="O15" s="1092"/>
      <c r="P15" s="1092"/>
      <c r="Q15" s="1092"/>
      <c r="R15" s="1092"/>
      <c r="S15" s="1092"/>
    </row>
    <row r="16" spans="1:22" ht="15" customHeight="1">
      <c r="A16" s="294"/>
      <c r="C16" s="106"/>
      <c r="D16" s="106"/>
      <c r="E16" s="106"/>
      <c r="F16" s="106"/>
      <c r="G16" s="106"/>
      <c r="H16" s="106"/>
      <c r="I16" s="106"/>
      <c r="J16" s="106"/>
      <c r="K16" s="106"/>
      <c r="L16" s="106"/>
    </row>
    <row r="17" spans="1:12" ht="15" customHeight="1">
      <c r="A17" s="294"/>
      <c r="C17" s="106"/>
      <c r="D17" s="106"/>
      <c r="E17" s="106"/>
      <c r="F17" s="106"/>
      <c r="G17" s="106"/>
      <c r="H17" s="106"/>
      <c r="I17" s="106"/>
      <c r="J17" s="106"/>
      <c r="K17" s="106"/>
      <c r="L17" s="106"/>
    </row>
    <row r="18" spans="1:12" ht="15" customHeight="1">
      <c r="A18" s="294"/>
      <c r="C18" s="1355" t="s">
        <v>309</v>
      </c>
      <c r="D18" s="1355"/>
      <c r="E18" s="1355"/>
      <c r="F18" s="1355"/>
      <c r="G18" s="1355"/>
      <c r="H18" s="1355"/>
      <c r="I18" s="106"/>
      <c r="J18" s="106"/>
      <c r="K18" s="106"/>
      <c r="L18" s="106"/>
    </row>
    <row r="19" spans="1:12" ht="15" customHeight="1">
      <c r="A19" s="294"/>
      <c r="C19" s="187" t="s">
        <v>310</v>
      </c>
      <c r="D19" s="187" t="s">
        <v>311</v>
      </c>
      <c r="E19" s="56">
        <v>2022</v>
      </c>
      <c r="F19" s="56">
        <v>2023</v>
      </c>
      <c r="G19" s="56">
        <v>2024</v>
      </c>
      <c r="H19" s="56">
        <v>2025</v>
      </c>
      <c r="I19" s="106"/>
      <c r="J19" s="106"/>
      <c r="K19" s="106"/>
      <c r="L19" s="106"/>
    </row>
    <row r="20" spans="1:12" ht="15" customHeight="1">
      <c r="A20" s="294"/>
      <c r="C20" s="1427" t="s">
        <v>312</v>
      </c>
      <c r="D20" s="518" t="s">
        <v>313</v>
      </c>
      <c r="E20" s="337">
        <v>562</v>
      </c>
      <c r="F20" s="519">
        <v>582</v>
      </c>
      <c r="G20" s="337">
        <v>621</v>
      </c>
      <c r="H20" s="520">
        <v>617</v>
      </c>
      <c r="I20" s="106"/>
      <c r="J20" s="106"/>
      <c r="K20" s="106"/>
      <c r="L20" s="106"/>
    </row>
    <row r="21" spans="1:12" ht="15" customHeight="1">
      <c r="A21" s="294"/>
      <c r="C21" s="1404"/>
      <c r="D21" s="521" t="s">
        <v>314</v>
      </c>
      <c r="E21" s="25">
        <v>112</v>
      </c>
      <c r="F21" s="342">
        <v>169</v>
      </c>
      <c r="G21" s="25">
        <v>227</v>
      </c>
      <c r="H21" s="401">
        <v>161</v>
      </c>
      <c r="I21" s="106"/>
      <c r="J21" s="106"/>
      <c r="K21" s="106"/>
      <c r="L21" s="106"/>
    </row>
    <row r="22" spans="1:12" ht="15" customHeight="1">
      <c r="A22" s="294"/>
      <c r="C22" s="1404"/>
      <c r="D22" s="522" t="s">
        <v>315</v>
      </c>
      <c r="E22" s="26">
        <v>5946</v>
      </c>
      <c r="F22" s="523">
        <v>6064</v>
      </c>
      <c r="G22" s="26">
        <v>6392</v>
      </c>
      <c r="H22" s="524">
        <v>6467</v>
      </c>
      <c r="I22" s="106"/>
      <c r="J22" s="106"/>
      <c r="K22" s="106"/>
      <c r="L22" s="106"/>
    </row>
    <row r="23" spans="1:12" ht="15" customHeight="1">
      <c r="A23" s="294"/>
      <c r="C23" s="1404"/>
      <c r="D23" s="521" t="s">
        <v>316</v>
      </c>
      <c r="E23" s="25">
        <v>19</v>
      </c>
      <c r="F23" s="342">
        <v>19</v>
      </c>
      <c r="G23" s="25">
        <v>22</v>
      </c>
      <c r="H23" s="401">
        <v>27</v>
      </c>
      <c r="I23" s="106"/>
      <c r="J23" s="106"/>
      <c r="K23" s="106"/>
      <c r="L23" s="106"/>
    </row>
    <row r="24" spans="1:12" ht="15" customHeight="1" thickBot="1">
      <c r="A24" s="294"/>
      <c r="C24" s="1428"/>
      <c r="D24" s="525" t="s">
        <v>317</v>
      </c>
      <c r="E24" s="526">
        <v>6639</v>
      </c>
      <c r="F24" s="527">
        <v>6834</v>
      </c>
      <c r="G24" s="526">
        <v>7251</v>
      </c>
      <c r="H24" s="542">
        <f>SUM(H20:H23)</f>
        <v>7272</v>
      </c>
      <c r="I24" s="106"/>
      <c r="J24" s="106"/>
      <c r="K24" s="106"/>
      <c r="L24" s="106"/>
    </row>
    <row r="25" spans="1:12" ht="15" customHeight="1">
      <c r="A25" s="294"/>
      <c r="C25" s="1429" t="s">
        <v>318</v>
      </c>
      <c r="D25" s="528" t="s">
        <v>313</v>
      </c>
      <c r="E25" s="529">
        <v>562</v>
      </c>
      <c r="F25" s="530">
        <v>582</v>
      </c>
      <c r="G25" s="531">
        <v>621</v>
      </c>
      <c r="H25" s="532">
        <v>608</v>
      </c>
      <c r="I25" s="106"/>
      <c r="J25" s="106"/>
      <c r="K25" s="106"/>
      <c r="L25" s="106"/>
    </row>
    <row r="26" spans="1:12" ht="15" customHeight="1">
      <c r="A26" s="294"/>
      <c r="C26" s="1404"/>
      <c r="D26" s="521" t="s">
        <v>314</v>
      </c>
      <c r="E26" s="60">
        <v>111</v>
      </c>
      <c r="F26" s="533">
        <v>169</v>
      </c>
      <c r="G26" s="534">
        <v>227</v>
      </c>
      <c r="H26" s="535">
        <v>160</v>
      </c>
      <c r="I26" s="106"/>
      <c r="J26" s="106"/>
      <c r="K26" s="106"/>
      <c r="L26" s="106"/>
    </row>
    <row r="27" spans="1:12" ht="15" customHeight="1">
      <c r="A27" s="294"/>
      <c r="C27" s="1404"/>
      <c r="D27" s="522" t="s">
        <v>315</v>
      </c>
      <c r="E27" s="454">
        <v>5870</v>
      </c>
      <c r="F27" s="536">
        <v>6055</v>
      </c>
      <c r="G27" s="537">
        <v>6392</v>
      </c>
      <c r="H27" s="538">
        <v>6423</v>
      </c>
      <c r="I27" s="106"/>
      <c r="J27" s="106"/>
      <c r="K27" s="106"/>
      <c r="L27" s="106"/>
    </row>
    <row r="28" spans="1:12" ht="15" customHeight="1">
      <c r="A28" s="294"/>
      <c r="C28" s="1404"/>
      <c r="D28" s="521" t="s">
        <v>316</v>
      </c>
      <c r="E28" s="60">
        <v>19</v>
      </c>
      <c r="F28" s="533">
        <v>19</v>
      </c>
      <c r="G28" s="534">
        <v>22</v>
      </c>
      <c r="H28" s="535">
        <v>27</v>
      </c>
      <c r="I28" s="106"/>
      <c r="J28" s="106"/>
      <c r="K28" s="106"/>
      <c r="L28" s="106"/>
    </row>
    <row r="29" spans="1:12" ht="15" customHeight="1" thickBot="1">
      <c r="A29" s="294"/>
      <c r="C29" s="1428"/>
      <c r="D29" s="525" t="s">
        <v>317</v>
      </c>
      <c r="E29" s="539">
        <v>6562</v>
      </c>
      <c r="F29" s="540">
        <v>6825</v>
      </c>
      <c r="G29" s="541">
        <v>7251</v>
      </c>
      <c r="H29" s="542">
        <f>SUM(H25:H28)</f>
        <v>7218</v>
      </c>
      <c r="I29" s="106"/>
      <c r="J29" s="106"/>
      <c r="K29" s="106"/>
      <c r="L29" s="106"/>
    </row>
    <row r="30" spans="1:12" ht="15" customHeight="1">
      <c r="A30" s="294"/>
      <c r="C30" s="1429" t="s">
        <v>319</v>
      </c>
      <c r="D30" s="528" t="s">
        <v>313</v>
      </c>
      <c r="E30" s="529">
        <v>0</v>
      </c>
      <c r="F30" s="530">
        <v>0</v>
      </c>
      <c r="G30" s="543">
        <v>0</v>
      </c>
      <c r="H30" s="544">
        <v>9</v>
      </c>
      <c r="I30" s="106"/>
      <c r="J30" s="106"/>
      <c r="K30" s="106"/>
      <c r="L30" s="106"/>
    </row>
    <row r="31" spans="1:12" ht="15" customHeight="1">
      <c r="A31" s="294"/>
      <c r="C31" s="1404"/>
      <c r="D31" s="521" t="s">
        <v>314</v>
      </c>
      <c r="E31" s="60">
        <v>1</v>
      </c>
      <c r="F31" s="533">
        <v>0</v>
      </c>
      <c r="G31" s="25">
        <v>0</v>
      </c>
      <c r="H31" s="401">
        <v>1</v>
      </c>
      <c r="I31" s="106"/>
      <c r="J31" s="106"/>
      <c r="K31" s="106"/>
      <c r="L31" s="106"/>
    </row>
    <row r="32" spans="1:12" ht="15" customHeight="1">
      <c r="A32" s="294"/>
      <c r="C32" s="1404"/>
      <c r="D32" s="522" t="s">
        <v>315</v>
      </c>
      <c r="E32" s="53">
        <v>76</v>
      </c>
      <c r="F32" s="545">
        <v>9</v>
      </c>
      <c r="G32" s="24">
        <v>0</v>
      </c>
      <c r="H32" s="546">
        <v>44</v>
      </c>
      <c r="I32" s="106"/>
      <c r="J32" s="106"/>
      <c r="K32" s="106"/>
      <c r="L32" s="106"/>
    </row>
    <row r="33" spans="1:34" ht="15" customHeight="1">
      <c r="A33" s="294"/>
      <c r="C33" s="1404"/>
      <c r="D33" s="521" t="s">
        <v>316</v>
      </c>
      <c r="E33" s="60">
        <v>0</v>
      </c>
      <c r="F33" s="533">
        <v>0</v>
      </c>
      <c r="G33" s="25">
        <v>0</v>
      </c>
      <c r="H33" s="401">
        <v>0</v>
      </c>
      <c r="I33" s="106"/>
      <c r="J33" s="106"/>
      <c r="K33" s="106"/>
      <c r="L33" s="106"/>
    </row>
    <row r="34" spans="1:34" ht="15" customHeight="1" thickBot="1">
      <c r="A34" s="294"/>
      <c r="C34" s="1428"/>
      <c r="D34" s="525" t="s">
        <v>317</v>
      </c>
      <c r="E34" s="547">
        <v>77</v>
      </c>
      <c r="F34" s="548">
        <v>9</v>
      </c>
      <c r="G34" s="549">
        <v>0</v>
      </c>
      <c r="H34" s="542">
        <f>SUM(H30:H33)</f>
        <v>54</v>
      </c>
      <c r="I34" s="106"/>
      <c r="J34" s="106"/>
      <c r="K34" s="106"/>
      <c r="L34" s="106"/>
    </row>
    <row r="35" spans="1:34" ht="15" customHeight="1">
      <c r="A35" s="294"/>
      <c r="C35" s="1429" t="s">
        <v>320</v>
      </c>
      <c r="D35" s="528" t="s">
        <v>313</v>
      </c>
      <c r="E35" s="529">
        <v>562</v>
      </c>
      <c r="F35" s="530">
        <v>582</v>
      </c>
      <c r="G35" s="531">
        <v>621</v>
      </c>
      <c r="H35" s="532">
        <v>617</v>
      </c>
      <c r="I35" s="106"/>
      <c r="J35" s="106"/>
      <c r="K35" s="106"/>
      <c r="L35" s="106"/>
    </row>
    <row r="36" spans="1:34" ht="15" customHeight="1">
      <c r="A36" s="294"/>
      <c r="C36" s="1404"/>
      <c r="D36" s="521" t="s">
        <v>314</v>
      </c>
      <c r="E36" s="60">
        <v>112</v>
      </c>
      <c r="F36" s="533">
        <v>169</v>
      </c>
      <c r="G36" s="534">
        <v>227</v>
      </c>
      <c r="H36" s="535">
        <v>161</v>
      </c>
      <c r="I36" s="106"/>
      <c r="J36" s="106"/>
      <c r="K36" s="106"/>
      <c r="L36" s="106"/>
    </row>
    <row r="37" spans="1:34" ht="15" customHeight="1">
      <c r="A37" s="294"/>
      <c r="C37" s="1404"/>
      <c r="D37" s="522" t="s">
        <v>315</v>
      </c>
      <c r="E37" s="454">
        <v>5946</v>
      </c>
      <c r="F37" s="536">
        <v>6064</v>
      </c>
      <c r="G37" s="537">
        <v>6392</v>
      </c>
      <c r="H37" s="538">
        <v>6467</v>
      </c>
      <c r="I37" s="106"/>
      <c r="J37" s="106"/>
      <c r="K37" s="106"/>
      <c r="L37" s="106"/>
    </row>
    <row r="38" spans="1:34" ht="15" customHeight="1">
      <c r="A38" s="294"/>
      <c r="C38" s="1404"/>
      <c r="D38" s="521" t="s">
        <v>316</v>
      </c>
      <c r="E38" s="60">
        <v>19</v>
      </c>
      <c r="F38" s="533">
        <v>19</v>
      </c>
      <c r="G38" s="534">
        <v>22</v>
      </c>
      <c r="H38" s="535">
        <v>27</v>
      </c>
      <c r="I38" s="106"/>
      <c r="J38" s="106"/>
      <c r="K38" s="106"/>
      <c r="L38" s="106"/>
    </row>
    <row r="39" spans="1:34" ht="15" customHeight="1" thickBot="1">
      <c r="A39" s="294"/>
      <c r="C39" s="1428"/>
      <c r="D39" s="525" t="s">
        <v>317</v>
      </c>
      <c r="E39" s="539">
        <v>6639</v>
      </c>
      <c r="F39" s="540">
        <v>6834</v>
      </c>
      <c r="G39" s="539">
        <v>7251</v>
      </c>
      <c r="H39" s="542">
        <f>SUM(H35:H38)</f>
        <v>7272</v>
      </c>
      <c r="I39" s="106"/>
      <c r="J39" s="106"/>
      <c r="K39" s="106"/>
      <c r="L39" s="106"/>
    </row>
    <row r="40" spans="1:34" ht="15" customHeight="1">
      <c r="A40" s="294"/>
      <c r="C40" s="1404" t="s">
        <v>321</v>
      </c>
      <c r="D40" s="522" t="s">
        <v>313</v>
      </c>
      <c r="E40" s="24" t="s">
        <v>322</v>
      </c>
      <c r="F40" s="545">
        <v>577</v>
      </c>
      <c r="G40" s="53">
        <v>413</v>
      </c>
      <c r="H40" s="458">
        <v>472</v>
      </c>
      <c r="I40" s="106"/>
      <c r="J40" s="106"/>
      <c r="K40" s="106"/>
      <c r="L40" s="106"/>
    </row>
    <row r="41" spans="1:34" ht="15" customHeight="1">
      <c r="A41" s="294"/>
      <c r="C41" s="1404"/>
      <c r="D41" s="521" t="s">
        <v>314</v>
      </c>
      <c r="E41" s="25" t="s">
        <v>322</v>
      </c>
      <c r="F41" s="533">
        <v>160</v>
      </c>
      <c r="G41" s="60">
        <v>227</v>
      </c>
      <c r="H41" s="535">
        <v>135</v>
      </c>
      <c r="I41" s="106"/>
      <c r="J41" s="106"/>
      <c r="K41" s="106"/>
      <c r="L41" s="106"/>
    </row>
    <row r="42" spans="1:34" ht="15" customHeight="1">
      <c r="A42" s="294"/>
      <c r="C42" s="1404"/>
      <c r="D42" s="522" t="s">
        <v>315</v>
      </c>
      <c r="E42" s="24" t="s">
        <v>322</v>
      </c>
      <c r="F42" s="536">
        <v>5846</v>
      </c>
      <c r="G42" s="537">
        <v>5813</v>
      </c>
      <c r="H42" s="538">
        <v>6067</v>
      </c>
      <c r="I42" s="106"/>
      <c r="J42" s="106"/>
      <c r="K42" s="106"/>
      <c r="L42" s="106"/>
    </row>
    <row r="43" spans="1:34" ht="15" customHeight="1">
      <c r="A43" s="294"/>
      <c r="C43" s="1404"/>
      <c r="D43" s="521" t="s">
        <v>316</v>
      </c>
      <c r="E43" s="25" t="s">
        <v>322</v>
      </c>
      <c r="F43" s="533">
        <v>13</v>
      </c>
      <c r="G43" s="60">
        <v>22</v>
      </c>
      <c r="H43" s="535">
        <v>0</v>
      </c>
      <c r="I43" s="106"/>
      <c r="J43" s="106"/>
      <c r="K43" s="106"/>
      <c r="L43" s="106"/>
    </row>
    <row r="44" spans="1:34" ht="15" customHeight="1">
      <c r="A44" s="294"/>
      <c r="C44" s="1430"/>
      <c r="D44" s="550" t="s">
        <v>317</v>
      </c>
      <c r="E44" s="134" t="s">
        <v>322</v>
      </c>
      <c r="F44" s="551">
        <v>6596</v>
      </c>
      <c r="G44" s="171">
        <v>6464</v>
      </c>
      <c r="H44" s="552">
        <f>SUM(H40:H43)</f>
        <v>6674</v>
      </c>
      <c r="I44" s="106"/>
      <c r="J44" s="106"/>
      <c r="K44" s="106"/>
      <c r="L44" s="106"/>
    </row>
    <row r="45" spans="1:34" ht="54" customHeight="1">
      <c r="A45" s="294"/>
      <c r="C45" s="1370" t="s">
        <v>323</v>
      </c>
      <c r="D45" s="1371"/>
      <c r="E45" s="1371"/>
      <c r="F45" s="1371"/>
      <c r="G45" s="1371"/>
      <c r="H45" s="1371"/>
      <c r="I45" s="1371"/>
      <c r="J45" s="1371"/>
      <c r="K45" s="1371"/>
      <c r="L45" s="1371"/>
      <c r="M45" s="1371"/>
    </row>
    <row r="46" spans="1:34" ht="15" customHeight="1">
      <c r="A46" s="294"/>
      <c r="C46" s="106"/>
      <c r="D46" s="106"/>
      <c r="E46" s="106"/>
      <c r="F46" s="106"/>
      <c r="G46" s="106"/>
      <c r="H46" s="106"/>
      <c r="I46" s="106"/>
      <c r="J46" s="106"/>
      <c r="K46" s="106"/>
      <c r="L46" s="106"/>
    </row>
    <row r="47" spans="1:34" ht="15" customHeight="1">
      <c r="A47" s="294"/>
      <c r="C47" s="106"/>
      <c r="D47" s="106"/>
      <c r="E47" s="106"/>
      <c r="F47" s="106"/>
      <c r="G47" s="106"/>
      <c r="H47" s="106"/>
      <c r="I47" s="106"/>
      <c r="J47" s="106"/>
      <c r="K47" s="106"/>
      <c r="L47" s="106"/>
      <c r="AF47" s="295" t="s">
        <v>296</v>
      </c>
      <c r="AG47" s="295" t="s">
        <v>296</v>
      </c>
      <c r="AH47" s="295" t="s">
        <v>296</v>
      </c>
    </row>
    <row r="48" spans="1:34" ht="15" customHeight="1">
      <c r="A48" s="294"/>
      <c r="C48" s="1422" t="s">
        <v>324</v>
      </c>
      <c r="D48" s="1423"/>
      <c r="E48" s="1423"/>
      <c r="F48" s="1423"/>
      <c r="G48" s="1423"/>
      <c r="H48" s="1423"/>
      <c r="I48" s="1423"/>
      <c r="J48" s="1423"/>
      <c r="K48" s="1423"/>
      <c r="L48" s="1423"/>
      <c r="M48" s="1423"/>
    </row>
    <row r="49" spans="1:285" s="553" customFormat="1" ht="15" customHeight="1">
      <c r="A49" s="294"/>
      <c r="B49" s="295"/>
      <c r="C49" s="1426" t="s">
        <v>325</v>
      </c>
      <c r="D49" s="1262"/>
      <c r="E49" s="1262"/>
      <c r="F49" s="1262"/>
      <c r="G49" s="1262"/>
      <c r="H49" s="1262"/>
      <c r="I49" s="1262"/>
      <c r="J49" s="1262"/>
      <c r="K49" s="1262"/>
      <c r="L49" s="295"/>
      <c r="M49" s="295"/>
      <c r="N49" s="295"/>
      <c r="O49" s="295"/>
      <c r="P49" s="295"/>
      <c r="Q49" s="295"/>
      <c r="R49" s="295"/>
      <c r="S49" s="295"/>
      <c r="T49" s="295"/>
      <c r="U49" s="295"/>
      <c r="V49" s="295"/>
      <c r="W49" s="295"/>
      <c r="X49" s="295"/>
      <c r="Y49" s="295"/>
      <c r="Z49" s="295"/>
      <c r="AA49" s="295"/>
      <c r="AB49" s="295"/>
      <c r="AC49" s="295"/>
      <c r="AD49" s="295"/>
      <c r="AE49" s="295"/>
      <c r="AF49" s="295"/>
      <c r="AG49" s="295"/>
      <c r="AH49" s="295"/>
      <c r="AI49" s="295"/>
      <c r="AJ49" s="295"/>
      <c r="AK49" s="295"/>
      <c r="AL49" s="295"/>
      <c r="AM49" s="295"/>
      <c r="AN49" s="295"/>
      <c r="AO49" s="295"/>
      <c r="AP49" s="295"/>
      <c r="AQ49" s="295"/>
      <c r="AR49" s="295"/>
      <c r="AS49" s="295"/>
      <c r="AT49" s="295"/>
      <c r="AU49" s="295"/>
      <c r="AV49" s="295"/>
      <c r="AW49" s="295"/>
      <c r="AX49" s="295"/>
      <c r="AY49" s="295"/>
      <c r="AZ49" s="295"/>
      <c r="BA49" s="295"/>
      <c r="BB49" s="295"/>
      <c r="BC49" s="295"/>
      <c r="BD49" s="295"/>
      <c r="BE49" s="295"/>
      <c r="BF49" s="295"/>
      <c r="BG49" s="295"/>
      <c r="BH49" s="295"/>
      <c r="BI49" s="295"/>
      <c r="BJ49" s="295"/>
      <c r="BK49" s="295"/>
      <c r="BL49" s="295"/>
      <c r="BM49" s="295"/>
      <c r="BN49" s="295"/>
      <c r="BO49" s="295"/>
      <c r="BP49" s="295"/>
      <c r="BQ49" s="295"/>
      <c r="BR49" s="295"/>
      <c r="BS49" s="295"/>
      <c r="BT49" s="295"/>
      <c r="BU49" s="295"/>
      <c r="BV49" s="295"/>
      <c r="BW49" s="295"/>
      <c r="BX49" s="295"/>
      <c r="BY49" s="295"/>
      <c r="BZ49" s="295"/>
      <c r="CA49" s="295"/>
      <c r="CB49" s="295"/>
      <c r="CC49" s="295"/>
      <c r="CD49" s="295"/>
      <c r="CE49" s="295"/>
      <c r="CF49" s="295"/>
      <c r="CG49" s="295"/>
      <c r="CH49" s="295"/>
      <c r="CI49" s="295"/>
      <c r="CJ49" s="295"/>
      <c r="CK49" s="295"/>
      <c r="CL49" s="295"/>
      <c r="CM49" s="295"/>
      <c r="CN49" s="295"/>
      <c r="CO49" s="295"/>
      <c r="CP49" s="295"/>
      <c r="CQ49" s="295"/>
      <c r="CR49" s="295"/>
      <c r="CS49" s="295"/>
      <c r="CT49" s="295"/>
      <c r="CU49" s="295"/>
      <c r="CV49" s="295"/>
      <c r="CW49" s="295"/>
      <c r="CX49" s="295"/>
      <c r="CY49" s="295"/>
      <c r="CZ49" s="295"/>
      <c r="DA49" s="295"/>
      <c r="DB49" s="295"/>
      <c r="DC49" s="295"/>
      <c r="DD49" s="295"/>
      <c r="DE49" s="295"/>
      <c r="DF49" s="295"/>
      <c r="DG49" s="295"/>
      <c r="DH49" s="295"/>
      <c r="DI49" s="295"/>
      <c r="DJ49" s="295"/>
      <c r="DK49" s="295"/>
      <c r="DL49" s="295"/>
      <c r="DM49" s="295"/>
      <c r="DN49" s="295"/>
      <c r="DO49" s="295"/>
      <c r="DP49" s="295"/>
      <c r="DQ49" s="295"/>
      <c r="DR49" s="295"/>
      <c r="DS49" s="295"/>
      <c r="DT49" s="295"/>
      <c r="DU49" s="295"/>
      <c r="DV49" s="295"/>
      <c r="DW49" s="295"/>
      <c r="DX49" s="295"/>
      <c r="DY49" s="295"/>
      <c r="DZ49" s="295"/>
      <c r="EA49" s="295"/>
      <c r="EB49" s="295"/>
      <c r="EC49" s="295"/>
      <c r="ED49" s="295"/>
      <c r="EE49" s="295"/>
      <c r="EF49" s="295"/>
      <c r="EG49" s="295"/>
      <c r="EH49" s="295"/>
      <c r="EI49" s="295"/>
      <c r="EJ49" s="295"/>
      <c r="EK49" s="295"/>
      <c r="EL49" s="295"/>
      <c r="EM49" s="295"/>
      <c r="EN49" s="295"/>
      <c r="EO49" s="295"/>
      <c r="EP49" s="295"/>
      <c r="EQ49" s="295"/>
      <c r="ER49" s="295"/>
      <c r="ES49" s="295"/>
      <c r="ET49" s="295"/>
      <c r="EU49" s="295"/>
      <c r="EV49" s="295"/>
      <c r="EW49" s="295"/>
      <c r="EX49" s="295"/>
      <c r="EY49" s="295"/>
      <c r="EZ49" s="295"/>
      <c r="FA49" s="295"/>
      <c r="FB49" s="295"/>
      <c r="FC49" s="295"/>
      <c r="FD49" s="295"/>
      <c r="FE49" s="295"/>
      <c r="FF49" s="295"/>
      <c r="FG49" s="295"/>
      <c r="FH49" s="295"/>
      <c r="FI49" s="295"/>
      <c r="FJ49" s="295"/>
      <c r="FK49" s="295"/>
      <c r="FL49" s="295"/>
      <c r="FM49" s="295"/>
      <c r="FN49" s="295"/>
      <c r="FO49" s="295"/>
      <c r="FP49" s="295"/>
      <c r="FQ49" s="295"/>
      <c r="FR49" s="295"/>
      <c r="FS49" s="295"/>
      <c r="FT49" s="295"/>
      <c r="FU49" s="295"/>
      <c r="FV49" s="295"/>
      <c r="FW49" s="295"/>
      <c r="FX49" s="295"/>
      <c r="FY49" s="295"/>
      <c r="FZ49" s="295"/>
      <c r="GA49" s="295"/>
      <c r="GB49" s="295"/>
      <c r="GC49" s="295"/>
      <c r="GD49" s="295"/>
      <c r="GE49" s="295"/>
      <c r="GF49" s="295"/>
      <c r="GG49" s="295"/>
      <c r="GH49" s="295"/>
      <c r="GI49" s="295"/>
      <c r="GJ49" s="295"/>
      <c r="GK49" s="295"/>
      <c r="GL49" s="295"/>
      <c r="GM49" s="295"/>
      <c r="GN49" s="295"/>
      <c r="GO49" s="295"/>
      <c r="GP49" s="295"/>
      <c r="GQ49" s="295"/>
      <c r="GR49" s="295"/>
      <c r="GS49" s="295"/>
      <c r="GT49" s="295"/>
      <c r="GU49" s="295"/>
      <c r="GV49" s="295"/>
      <c r="GW49" s="295"/>
      <c r="GX49" s="295"/>
      <c r="GY49" s="295"/>
      <c r="GZ49" s="295"/>
      <c r="HA49" s="295"/>
      <c r="HB49" s="295"/>
      <c r="HC49" s="295"/>
      <c r="HD49" s="295"/>
      <c r="HE49" s="295"/>
      <c r="HF49" s="295"/>
      <c r="HG49" s="295"/>
      <c r="HH49" s="295"/>
      <c r="HI49" s="295"/>
      <c r="HJ49" s="295"/>
      <c r="HK49" s="295"/>
      <c r="HL49" s="295"/>
      <c r="HM49" s="295"/>
      <c r="HN49" s="295"/>
      <c r="HO49" s="295"/>
      <c r="HP49" s="295"/>
      <c r="HQ49" s="295"/>
      <c r="HR49" s="295"/>
      <c r="HS49" s="295"/>
      <c r="HT49" s="295"/>
      <c r="HU49" s="295"/>
      <c r="HV49" s="295"/>
      <c r="HW49" s="295"/>
      <c r="HX49" s="295"/>
      <c r="HY49" s="295"/>
      <c r="HZ49" s="295"/>
      <c r="IA49" s="295"/>
      <c r="IB49" s="295"/>
      <c r="IC49" s="295"/>
      <c r="ID49" s="295"/>
      <c r="IE49" s="295"/>
      <c r="IF49" s="295"/>
      <c r="IG49" s="295"/>
      <c r="IH49" s="295"/>
      <c r="II49" s="295"/>
      <c r="IJ49" s="295"/>
      <c r="IK49" s="295"/>
      <c r="IL49" s="295"/>
      <c r="IM49" s="295"/>
      <c r="IN49" s="295"/>
      <c r="IO49" s="295"/>
      <c r="IP49" s="295"/>
      <c r="IQ49" s="295"/>
      <c r="IR49" s="295"/>
      <c r="IS49" s="295"/>
      <c r="IT49" s="295"/>
      <c r="IU49" s="295"/>
      <c r="IV49" s="295"/>
      <c r="IW49" s="295"/>
      <c r="IX49" s="295"/>
      <c r="IY49" s="295"/>
      <c r="IZ49" s="295"/>
      <c r="JA49" s="295"/>
      <c r="JB49" s="295"/>
      <c r="JC49" s="295"/>
      <c r="JD49" s="295"/>
      <c r="JE49" s="295"/>
      <c r="JF49" s="295"/>
      <c r="JG49" s="295"/>
      <c r="JH49" s="295"/>
      <c r="JI49" s="295"/>
      <c r="JJ49" s="295"/>
      <c r="JK49" s="295"/>
      <c r="JL49" s="295"/>
      <c r="JM49" s="295"/>
      <c r="JN49" s="295"/>
      <c r="JO49" s="295"/>
      <c r="JP49" s="295"/>
      <c r="JQ49" s="295"/>
      <c r="JR49" s="295"/>
      <c r="JS49" s="295"/>
      <c r="JT49" s="295"/>
      <c r="JU49" s="295"/>
      <c r="JV49" s="295"/>
      <c r="JW49" s="295"/>
      <c r="JX49" s="295"/>
      <c r="JY49" s="295"/>
    </row>
    <row r="50" spans="1:285" ht="15" customHeight="1">
      <c r="A50" s="294"/>
      <c r="C50" s="1418" t="s">
        <v>296</v>
      </c>
      <c r="D50" s="1418"/>
      <c r="E50" s="1418"/>
      <c r="F50" s="1418"/>
      <c r="G50" s="58"/>
      <c r="H50" s="509">
        <v>2022</v>
      </c>
      <c r="I50" s="509">
        <v>2023</v>
      </c>
      <c r="J50" s="510">
        <v>2024</v>
      </c>
      <c r="K50" s="509">
        <v>2025</v>
      </c>
    </row>
    <row r="51" spans="1:285" ht="15" customHeight="1">
      <c r="A51" s="294"/>
      <c r="C51" s="1208" t="s">
        <v>326</v>
      </c>
      <c r="D51" s="1208"/>
      <c r="E51" s="1208"/>
      <c r="F51" s="1208"/>
      <c r="G51" s="1345"/>
      <c r="H51" s="497">
        <v>5811</v>
      </c>
      <c r="I51" s="498">
        <v>6834</v>
      </c>
      <c r="J51" s="499">
        <v>7262</v>
      </c>
      <c r="K51" s="500">
        <v>7272</v>
      </c>
    </row>
    <row r="52" spans="1:285" ht="15" customHeight="1">
      <c r="A52" s="294"/>
      <c r="C52" s="1208" t="s">
        <v>327</v>
      </c>
      <c r="D52" s="1208"/>
      <c r="E52" s="1208"/>
      <c r="F52" s="1208"/>
      <c r="G52" s="1345"/>
      <c r="H52" s="501">
        <v>1134</v>
      </c>
      <c r="I52" s="502">
        <v>1787</v>
      </c>
      <c r="J52" s="503">
        <v>1704</v>
      </c>
      <c r="K52" s="504">
        <v>1984</v>
      </c>
    </row>
    <row r="53" spans="1:285" ht="15" customHeight="1">
      <c r="A53" s="294"/>
      <c r="C53" s="1208" t="s">
        <v>328</v>
      </c>
      <c r="D53" s="1208"/>
      <c r="E53" s="1208"/>
      <c r="F53" s="1208"/>
      <c r="G53" s="1345"/>
      <c r="H53" s="497">
        <v>1240</v>
      </c>
      <c r="I53" s="498">
        <v>2182</v>
      </c>
      <c r="J53" s="499">
        <v>1695</v>
      </c>
      <c r="K53" s="500">
        <v>1734</v>
      </c>
    </row>
    <row r="54" spans="1:285" ht="15" customHeight="1">
      <c r="A54" s="294"/>
      <c r="C54" s="1208" t="s">
        <v>329</v>
      </c>
      <c r="D54" s="1208"/>
      <c r="E54" s="1208"/>
      <c r="F54" s="1208"/>
      <c r="G54" s="1345"/>
      <c r="H54" s="501">
        <v>2374</v>
      </c>
      <c r="I54" s="502">
        <v>3969</v>
      </c>
      <c r="J54" s="503">
        <v>3399</v>
      </c>
      <c r="K54" s="504">
        <v>3718</v>
      </c>
    </row>
    <row r="55" spans="1:285" ht="15" customHeight="1">
      <c r="A55" s="294"/>
      <c r="C55" s="1417" t="s">
        <v>330</v>
      </c>
      <c r="D55" s="1208"/>
      <c r="E55" s="1208"/>
      <c r="F55" s="1208"/>
      <c r="G55" s="1345"/>
      <c r="H55" s="505">
        <v>6945</v>
      </c>
      <c r="I55" s="506">
        <v>8621</v>
      </c>
      <c r="J55" s="507">
        <v>8966</v>
      </c>
      <c r="K55" s="508">
        <v>9256</v>
      </c>
    </row>
    <row r="56" spans="1:285" ht="15" customHeight="1">
      <c r="A56" s="294"/>
      <c r="C56" s="1208" t="s">
        <v>331</v>
      </c>
      <c r="D56" s="1208"/>
      <c r="E56" s="1208"/>
      <c r="F56" s="1208"/>
      <c r="G56" s="1345"/>
      <c r="H56" s="15">
        <v>0.16</v>
      </c>
      <c r="I56" s="136">
        <v>0.21</v>
      </c>
      <c r="J56" s="511">
        <v>0.1903</v>
      </c>
      <c r="K56" s="512">
        <v>0.214</v>
      </c>
    </row>
    <row r="57" spans="1:285" ht="15" customHeight="1">
      <c r="A57" s="294"/>
      <c r="C57" s="1414" t="s">
        <v>332</v>
      </c>
      <c r="D57" s="1414"/>
      <c r="E57" s="1414"/>
      <c r="F57" s="1414"/>
      <c r="G57" s="1414"/>
      <c r="H57" s="1414"/>
      <c r="I57" s="1414"/>
      <c r="J57" s="1414"/>
      <c r="K57" s="1414"/>
      <c r="L57" s="1414"/>
      <c r="M57" s="1414"/>
    </row>
    <row r="58" spans="1:285" ht="15" customHeight="1">
      <c r="A58" s="294"/>
    </row>
    <row r="59" spans="1:285" ht="15" customHeight="1">
      <c r="A59" s="294"/>
    </row>
    <row r="60" spans="1:285" ht="15" customHeight="1">
      <c r="A60" s="294"/>
      <c r="C60" s="1244" t="s">
        <v>333</v>
      </c>
      <c r="D60" s="1245"/>
      <c r="E60" s="1245"/>
      <c r="F60" s="1245"/>
      <c r="G60" s="1245"/>
      <c r="H60" s="1245"/>
      <c r="I60" s="1245"/>
      <c r="J60" s="1245"/>
      <c r="K60" s="1245"/>
      <c r="L60" s="1245"/>
      <c r="M60" s="1245"/>
    </row>
    <row r="61" spans="1:285" ht="15" customHeight="1">
      <c r="A61" s="294"/>
      <c r="C61" s="1424" t="s">
        <v>334</v>
      </c>
      <c r="D61" s="1424"/>
      <c r="E61" s="1424"/>
      <c r="F61" s="1424"/>
      <c r="G61" s="1424"/>
      <c r="H61" s="1424"/>
      <c r="I61" s="1424"/>
      <c r="J61" s="1424"/>
      <c r="K61" s="1424"/>
    </row>
    <row r="62" spans="1:285" s="478" customFormat="1" ht="15" customHeight="1">
      <c r="A62" s="294"/>
      <c r="B62" s="295"/>
      <c r="C62" s="1425" t="s">
        <v>296</v>
      </c>
      <c r="D62" s="1221"/>
      <c r="E62" s="82" t="s">
        <v>335</v>
      </c>
      <c r="F62" s="82" t="s">
        <v>336</v>
      </c>
      <c r="G62" s="82" t="s">
        <v>337</v>
      </c>
      <c r="H62" s="82" t="s">
        <v>338</v>
      </c>
      <c r="I62" s="82" t="s">
        <v>339</v>
      </c>
      <c r="J62" s="82" t="s">
        <v>340</v>
      </c>
      <c r="K62" s="89" t="s">
        <v>299</v>
      </c>
      <c r="L62" s="295"/>
      <c r="M62" s="295"/>
      <c r="N62" s="295"/>
      <c r="O62" s="295"/>
      <c r="P62" s="295"/>
      <c r="Q62" s="295"/>
      <c r="R62" s="295"/>
      <c r="S62" s="295"/>
      <c r="T62" s="295"/>
      <c r="U62" s="295"/>
      <c r="V62" s="295"/>
      <c r="W62" s="295"/>
      <c r="X62" s="295"/>
      <c r="Y62" s="295"/>
      <c r="Z62" s="295"/>
      <c r="AA62" s="295"/>
      <c r="AB62" s="295"/>
      <c r="AC62" s="295"/>
      <c r="AD62" s="295"/>
      <c r="AE62" s="295"/>
      <c r="AF62" s="295"/>
      <c r="AG62" s="295"/>
      <c r="AH62" s="295"/>
      <c r="AI62" s="295"/>
      <c r="AJ62" s="295"/>
      <c r="AK62" s="295"/>
      <c r="AL62" s="295"/>
      <c r="AM62" s="295"/>
      <c r="AN62" s="295"/>
      <c r="AO62" s="295"/>
      <c r="AP62" s="295"/>
      <c r="AQ62" s="295"/>
      <c r="AR62" s="295"/>
      <c r="AS62" s="295"/>
      <c r="AT62" s="295"/>
      <c r="AU62" s="295"/>
      <c r="AV62" s="295"/>
      <c r="AW62" s="295"/>
      <c r="AX62" s="295"/>
      <c r="AY62" s="295"/>
      <c r="AZ62" s="295"/>
      <c r="BA62" s="295"/>
      <c r="BB62" s="295"/>
      <c r="BC62" s="295"/>
      <c r="BD62" s="295"/>
      <c r="BE62" s="295"/>
      <c r="BF62" s="295"/>
      <c r="BG62" s="295"/>
      <c r="BH62" s="295"/>
      <c r="BI62" s="295"/>
      <c r="BJ62" s="295"/>
      <c r="BK62" s="295"/>
      <c r="BL62" s="295"/>
      <c r="BM62" s="295"/>
      <c r="BN62" s="295"/>
      <c r="BO62" s="295"/>
      <c r="BP62" s="295"/>
      <c r="BQ62" s="295"/>
      <c r="BR62" s="295"/>
      <c r="BS62" s="295"/>
      <c r="BT62" s="295"/>
      <c r="BU62" s="295"/>
      <c r="BV62" s="295"/>
      <c r="BW62" s="295"/>
      <c r="BX62" s="295"/>
      <c r="BY62" s="295"/>
      <c r="BZ62" s="295"/>
      <c r="CA62" s="295"/>
      <c r="CB62" s="295"/>
      <c r="CC62" s="295"/>
      <c r="CD62" s="295"/>
      <c r="CE62" s="295"/>
      <c r="CF62" s="295"/>
      <c r="CG62" s="295"/>
      <c r="CH62" s="295"/>
      <c r="CI62" s="295"/>
      <c r="CJ62" s="295"/>
      <c r="CK62" s="295"/>
      <c r="CL62" s="295"/>
      <c r="CM62" s="295"/>
      <c r="CN62" s="295"/>
      <c r="CO62" s="295"/>
      <c r="CP62" s="295"/>
      <c r="CQ62" s="295"/>
      <c r="CR62" s="295"/>
      <c r="CS62" s="295"/>
      <c r="CT62" s="295"/>
      <c r="CU62" s="295"/>
      <c r="CV62" s="295"/>
      <c r="CW62" s="295"/>
      <c r="CX62" s="295"/>
      <c r="CY62" s="295"/>
      <c r="CZ62" s="295"/>
      <c r="DA62" s="295"/>
      <c r="DB62" s="295"/>
      <c r="DC62" s="295"/>
      <c r="DD62" s="295"/>
      <c r="DE62" s="295"/>
      <c r="DF62" s="295"/>
      <c r="DG62" s="295"/>
      <c r="DH62" s="295"/>
      <c r="DI62" s="295"/>
      <c r="DJ62" s="295"/>
      <c r="DK62" s="295"/>
      <c r="DL62" s="295"/>
      <c r="DM62" s="295"/>
      <c r="DN62" s="295"/>
      <c r="DO62" s="295"/>
      <c r="DP62" s="295"/>
      <c r="DQ62" s="295"/>
      <c r="DR62" s="295"/>
      <c r="DS62" s="295"/>
      <c r="DT62" s="295"/>
      <c r="DU62" s="295"/>
      <c r="DV62" s="295"/>
      <c r="DW62" s="295"/>
      <c r="DX62" s="295"/>
      <c r="DY62" s="295"/>
      <c r="DZ62" s="295"/>
      <c r="EA62" s="295"/>
      <c r="EB62" s="295"/>
      <c r="EC62" s="295"/>
      <c r="ED62" s="295"/>
      <c r="EE62" s="295"/>
      <c r="EF62" s="295"/>
      <c r="EG62" s="295"/>
      <c r="EH62" s="295"/>
      <c r="EI62" s="295"/>
      <c r="EJ62" s="295"/>
      <c r="EK62" s="295"/>
      <c r="EL62" s="295"/>
      <c r="EM62" s="295"/>
      <c r="EN62" s="295"/>
      <c r="EO62" s="295"/>
      <c r="EP62" s="295"/>
      <c r="EQ62" s="295"/>
      <c r="ER62" s="295"/>
      <c r="ES62" s="295"/>
      <c r="ET62" s="295"/>
      <c r="EU62" s="295"/>
      <c r="EV62" s="295"/>
      <c r="EW62" s="295"/>
      <c r="EX62" s="295"/>
      <c r="EY62" s="295"/>
      <c r="EZ62" s="295"/>
      <c r="FA62" s="295"/>
      <c r="FB62" s="295"/>
      <c r="FC62" s="295"/>
      <c r="FD62" s="295"/>
      <c r="FE62" s="295"/>
      <c r="FF62" s="295"/>
      <c r="FG62" s="295"/>
      <c r="FH62" s="295"/>
      <c r="FI62" s="295"/>
      <c r="FJ62" s="295"/>
      <c r="FK62" s="295"/>
      <c r="FL62" s="295"/>
      <c r="FM62" s="295"/>
      <c r="FN62" s="295"/>
      <c r="FO62" s="295"/>
      <c r="FP62" s="295"/>
      <c r="FQ62" s="295"/>
      <c r="FR62" s="295"/>
      <c r="FS62" s="295"/>
      <c r="FT62" s="295"/>
      <c r="FU62" s="295"/>
      <c r="FV62" s="295"/>
      <c r="FW62" s="295"/>
      <c r="FX62" s="295"/>
      <c r="FY62" s="295"/>
      <c r="FZ62" s="295"/>
      <c r="GA62" s="295"/>
      <c r="GB62" s="295"/>
      <c r="GC62" s="295"/>
      <c r="GD62" s="295"/>
      <c r="GE62" s="295"/>
      <c r="GF62" s="295"/>
      <c r="GG62" s="295"/>
      <c r="GH62" s="295"/>
      <c r="GI62" s="295"/>
      <c r="GJ62" s="295"/>
      <c r="GK62" s="295"/>
      <c r="GL62" s="295"/>
      <c r="GM62" s="295"/>
      <c r="GN62" s="295"/>
      <c r="GO62" s="295"/>
      <c r="GP62" s="295"/>
      <c r="GQ62" s="295"/>
      <c r="GR62" s="295"/>
      <c r="GS62" s="295"/>
      <c r="GT62" s="295"/>
      <c r="GU62" s="295"/>
      <c r="GV62" s="295"/>
      <c r="GW62" s="295"/>
      <c r="GX62" s="295"/>
      <c r="GY62" s="295"/>
      <c r="GZ62" s="295"/>
      <c r="HA62" s="295"/>
      <c r="HB62" s="295"/>
      <c r="HC62" s="295"/>
      <c r="HD62" s="295"/>
      <c r="HE62" s="295"/>
      <c r="HF62" s="295"/>
      <c r="HG62" s="295"/>
      <c r="HH62" s="295"/>
      <c r="HI62" s="295"/>
      <c r="HJ62" s="295"/>
      <c r="HK62" s="295"/>
      <c r="HL62" s="295"/>
      <c r="HM62" s="295"/>
      <c r="HN62" s="295"/>
      <c r="HO62" s="295"/>
      <c r="HP62" s="295"/>
      <c r="HQ62" s="295"/>
      <c r="HR62" s="295"/>
      <c r="HS62" s="295"/>
      <c r="HT62" s="295"/>
      <c r="HU62" s="295"/>
      <c r="HV62" s="295"/>
      <c r="HW62" s="295"/>
      <c r="HX62" s="295"/>
      <c r="HY62" s="295"/>
      <c r="HZ62" s="295"/>
      <c r="IA62" s="295"/>
      <c r="IB62" s="295"/>
      <c r="IC62" s="295"/>
      <c r="ID62" s="295"/>
      <c r="IE62" s="295"/>
      <c r="IF62" s="295"/>
      <c r="IG62" s="295"/>
      <c r="IH62" s="295"/>
      <c r="II62" s="295"/>
      <c r="IJ62" s="295"/>
      <c r="IK62" s="295"/>
      <c r="IL62" s="295"/>
      <c r="IM62" s="295"/>
      <c r="IN62" s="295"/>
      <c r="IO62" s="295"/>
      <c r="IP62" s="295"/>
      <c r="IQ62" s="295"/>
      <c r="IR62" s="295"/>
      <c r="IS62" s="295"/>
      <c r="IT62" s="295"/>
      <c r="IU62" s="295"/>
      <c r="IV62" s="295"/>
      <c r="IW62" s="295"/>
      <c r="IX62" s="295"/>
      <c r="IY62" s="295"/>
      <c r="IZ62" s="295"/>
      <c r="JA62" s="295"/>
      <c r="JB62" s="295"/>
      <c r="JC62" s="295"/>
      <c r="JD62" s="295"/>
      <c r="JE62" s="295"/>
      <c r="JF62" s="295"/>
      <c r="JG62" s="295"/>
      <c r="JH62" s="295"/>
      <c r="JI62" s="295"/>
      <c r="JJ62" s="295"/>
      <c r="JK62" s="295"/>
      <c r="JL62" s="295"/>
      <c r="JM62" s="295"/>
      <c r="JN62" s="295"/>
      <c r="JO62" s="295"/>
      <c r="JP62" s="295"/>
      <c r="JQ62" s="295"/>
      <c r="JR62" s="295"/>
      <c r="JS62" s="295"/>
      <c r="JT62" s="295"/>
      <c r="JU62" s="295"/>
      <c r="JV62" s="295"/>
      <c r="JW62" s="295"/>
      <c r="JX62" s="295"/>
      <c r="JY62" s="295"/>
    </row>
    <row r="63" spans="1:285" s="478" customFormat="1" ht="15" customHeight="1">
      <c r="A63" s="294"/>
      <c r="B63" s="295"/>
      <c r="C63" s="1412" t="s">
        <v>341</v>
      </c>
      <c r="D63" s="1413"/>
      <c r="E63" s="554">
        <v>0</v>
      </c>
      <c r="F63" s="555">
        <v>8</v>
      </c>
      <c r="G63" s="1022">
        <v>0</v>
      </c>
      <c r="H63" s="555">
        <v>0</v>
      </c>
      <c r="I63" s="554">
        <v>0</v>
      </c>
      <c r="J63" s="555">
        <v>3</v>
      </c>
      <c r="K63" s="1023">
        <f>SUM(E63:J63)</f>
        <v>11</v>
      </c>
      <c r="L63" s="295"/>
      <c r="M63" s="295"/>
      <c r="N63" s="295"/>
      <c r="O63" s="295"/>
      <c r="P63" s="295"/>
      <c r="Q63" s="295"/>
      <c r="R63" s="295"/>
      <c r="S63" s="295"/>
      <c r="T63" s="295"/>
      <c r="U63" s="295"/>
      <c r="V63" s="295"/>
      <c r="W63" s="295"/>
      <c r="X63" s="295"/>
      <c r="Y63" s="295"/>
      <c r="Z63" s="295"/>
      <c r="AA63" s="295"/>
      <c r="AB63" s="295"/>
      <c r="AC63" s="295"/>
      <c r="AD63" s="295"/>
      <c r="AE63" s="295"/>
      <c r="AF63" s="295"/>
      <c r="AG63" s="295"/>
      <c r="AH63" s="295"/>
      <c r="AI63" s="295"/>
      <c r="AJ63" s="295"/>
      <c r="AK63" s="295"/>
      <c r="AL63" s="295"/>
      <c r="AM63" s="295"/>
      <c r="AN63" s="295"/>
      <c r="AO63" s="295"/>
      <c r="AP63" s="295"/>
      <c r="AQ63" s="295"/>
      <c r="AR63" s="295"/>
      <c r="AS63" s="295"/>
      <c r="AT63" s="295"/>
      <c r="AU63" s="295"/>
      <c r="AV63" s="295"/>
      <c r="AW63" s="295"/>
      <c r="AX63" s="295"/>
      <c r="AY63" s="295"/>
      <c r="AZ63" s="295"/>
      <c r="BA63" s="295"/>
      <c r="BB63" s="295"/>
      <c r="BC63" s="295"/>
      <c r="BD63" s="295"/>
      <c r="BE63" s="295"/>
      <c r="BF63" s="295"/>
      <c r="BG63" s="295"/>
      <c r="BH63" s="295"/>
      <c r="BI63" s="295"/>
      <c r="BJ63" s="295"/>
      <c r="BK63" s="295"/>
      <c r="BL63" s="295"/>
      <c r="BM63" s="295"/>
      <c r="BN63" s="295"/>
      <c r="BO63" s="295"/>
      <c r="BP63" s="295"/>
      <c r="BQ63" s="295"/>
      <c r="BR63" s="295"/>
      <c r="BS63" s="295"/>
      <c r="BT63" s="295"/>
      <c r="BU63" s="295"/>
      <c r="BV63" s="295"/>
      <c r="BW63" s="295"/>
      <c r="BX63" s="295"/>
      <c r="BY63" s="295"/>
      <c r="BZ63" s="295"/>
      <c r="CA63" s="295"/>
      <c r="CB63" s="295"/>
      <c r="CC63" s="295"/>
      <c r="CD63" s="295"/>
      <c r="CE63" s="295"/>
      <c r="CF63" s="295"/>
      <c r="CG63" s="295"/>
      <c r="CH63" s="295"/>
      <c r="CI63" s="295"/>
      <c r="CJ63" s="295"/>
      <c r="CK63" s="295"/>
      <c r="CL63" s="295"/>
      <c r="CM63" s="295"/>
      <c r="CN63" s="295"/>
      <c r="CO63" s="295"/>
      <c r="CP63" s="295"/>
      <c r="CQ63" s="295"/>
      <c r="CR63" s="295"/>
      <c r="CS63" s="295"/>
      <c r="CT63" s="295"/>
      <c r="CU63" s="295"/>
      <c r="CV63" s="295"/>
      <c r="CW63" s="295"/>
      <c r="CX63" s="295"/>
      <c r="CY63" s="295"/>
      <c r="CZ63" s="295"/>
      <c r="DA63" s="295"/>
      <c r="DB63" s="295"/>
      <c r="DC63" s="295"/>
      <c r="DD63" s="295"/>
      <c r="DE63" s="295"/>
      <c r="DF63" s="295"/>
      <c r="DG63" s="295"/>
      <c r="DH63" s="295"/>
      <c r="DI63" s="295"/>
      <c r="DJ63" s="295"/>
      <c r="DK63" s="295"/>
      <c r="DL63" s="295"/>
      <c r="DM63" s="295"/>
      <c r="DN63" s="295"/>
      <c r="DO63" s="295"/>
      <c r="DP63" s="295"/>
      <c r="DQ63" s="295"/>
      <c r="DR63" s="295"/>
      <c r="DS63" s="295"/>
      <c r="DT63" s="295"/>
      <c r="DU63" s="295"/>
      <c r="DV63" s="295"/>
      <c r="DW63" s="295"/>
      <c r="DX63" s="295"/>
      <c r="DY63" s="295"/>
      <c r="DZ63" s="295"/>
      <c r="EA63" s="295"/>
      <c r="EB63" s="295"/>
      <c r="EC63" s="295"/>
      <c r="ED63" s="295"/>
      <c r="EE63" s="295"/>
      <c r="EF63" s="295"/>
      <c r="EG63" s="295"/>
      <c r="EH63" s="295"/>
      <c r="EI63" s="295"/>
      <c r="EJ63" s="295"/>
      <c r="EK63" s="295"/>
      <c r="EL63" s="295"/>
      <c r="EM63" s="295"/>
      <c r="EN63" s="295"/>
      <c r="EO63" s="295"/>
      <c r="EP63" s="295"/>
      <c r="EQ63" s="295"/>
      <c r="ER63" s="295"/>
      <c r="ES63" s="295"/>
      <c r="ET63" s="295"/>
      <c r="EU63" s="295"/>
      <c r="EV63" s="295"/>
      <c r="EW63" s="295"/>
      <c r="EX63" s="295"/>
      <c r="EY63" s="295"/>
      <c r="EZ63" s="295"/>
      <c r="FA63" s="295"/>
      <c r="FB63" s="295"/>
      <c r="FC63" s="295"/>
      <c r="FD63" s="295"/>
      <c r="FE63" s="295"/>
      <c r="FF63" s="295"/>
      <c r="FG63" s="295"/>
      <c r="FH63" s="295"/>
      <c r="FI63" s="295"/>
      <c r="FJ63" s="295"/>
      <c r="FK63" s="295"/>
      <c r="FL63" s="295"/>
      <c r="FM63" s="295"/>
      <c r="FN63" s="295"/>
      <c r="FO63" s="295"/>
      <c r="FP63" s="295"/>
      <c r="FQ63" s="295"/>
      <c r="FR63" s="295"/>
      <c r="FS63" s="295"/>
      <c r="FT63" s="295"/>
      <c r="FU63" s="295"/>
      <c r="FV63" s="295"/>
      <c r="FW63" s="295"/>
      <c r="FX63" s="295"/>
      <c r="FY63" s="295"/>
      <c r="FZ63" s="295"/>
      <c r="GA63" s="295"/>
      <c r="GB63" s="295"/>
      <c r="GC63" s="295"/>
      <c r="GD63" s="295"/>
      <c r="GE63" s="295"/>
      <c r="GF63" s="295"/>
      <c r="GG63" s="295"/>
      <c r="GH63" s="295"/>
      <c r="GI63" s="295"/>
      <c r="GJ63" s="295"/>
      <c r="GK63" s="295"/>
      <c r="GL63" s="295"/>
      <c r="GM63" s="295"/>
      <c r="GN63" s="295"/>
      <c r="GO63" s="295"/>
      <c r="GP63" s="295"/>
      <c r="GQ63" s="295"/>
      <c r="GR63" s="295"/>
      <c r="GS63" s="295"/>
      <c r="GT63" s="295"/>
      <c r="GU63" s="295"/>
      <c r="GV63" s="295"/>
      <c r="GW63" s="295"/>
      <c r="GX63" s="295"/>
      <c r="GY63" s="295"/>
      <c r="GZ63" s="295"/>
      <c r="HA63" s="295"/>
      <c r="HB63" s="295"/>
      <c r="HC63" s="295"/>
      <c r="HD63" s="295"/>
      <c r="HE63" s="295"/>
      <c r="HF63" s="295"/>
      <c r="HG63" s="295"/>
      <c r="HH63" s="295"/>
      <c r="HI63" s="295"/>
      <c r="HJ63" s="295"/>
      <c r="HK63" s="295"/>
      <c r="HL63" s="295"/>
      <c r="HM63" s="295"/>
      <c r="HN63" s="295"/>
      <c r="HO63" s="295"/>
      <c r="HP63" s="295"/>
      <c r="HQ63" s="295"/>
      <c r="HR63" s="295"/>
      <c r="HS63" s="295"/>
      <c r="HT63" s="295"/>
      <c r="HU63" s="295"/>
      <c r="HV63" s="295"/>
      <c r="HW63" s="295"/>
      <c r="HX63" s="295"/>
      <c r="HY63" s="295"/>
      <c r="HZ63" s="295"/>
      <c r="IA63" s="295"/>
      <c r="IB63" s="295"/>
      <c r="IC63" s="295"/>
      <c r="ID63" s="295"/>
      <c r="IE63" s="295"/>
      <c r="IF63" s="295"/>
      <c r="IG63" s="295"/>
      <c r="IH63" s="295"/>
      <c r="II63" s="295"/>
      <c r="IJ63" s="295"/>
      <c r="IK63" s="295"/>
      <c r="IL63" s="295"/>
      <c r="IM63" s="295"/>
      <c r="IN63" s="295"/>
      <c r="IO63" s="295"/>
      <c r="IP63" s="295"/>
      <c r="IQ63" s="295"/>
      <c r="IR63" s="295"/>
      <c r="IS63" s="295"/>
      <c r="IT63" s="295"/>
      <c r="IU63" s="295"/>
      <c r="IV63" s="295"/>
      <c r="IW63" s="295"/>
      <c r="IX63" s="295"/>
      <c r="IY63" s="295"/>
      <c r="IZ63" s="295"/>
      <c r="JA63" s="295"/>
      <c r="JB63" s="295"/>
      <c r="JC63" s="295"/>
      <c r="JD63" s="295"/>
      <c r="JE63" s="295"/>
      <c r="JF63" s="295"/>
      <c r="JG63" s="295"/>
      <c r="JH63" s="295"/>
      <c r="JI63" s="295"/>
      <c r="JJ63" s="295"/>
      <c r="JK63" s="295"/>
      <c r="JL63" s="295"/>
      <c r="JM63" s="295"/>
      <c r="JN63" s="295"/>
      <c r="JO63" s="295"/>
      <c r="JP63" s="295"/>
      <c r="JQ63" s="295"/>
      <c r="JR63" s="295"/>
      <c r="JS63" s="295"/>
      <c r="JT63" s="295"/>
      <c r="JU63" s="295"/>
      <c r="JV63" s="295"/>
      <c r="JW63" s="295"/>
      <c r="JX63" s="295"/>
      <c r="JY63" s="295"/>
    </row>
    <row r="64" spans="1:285" s="478" customFormat="1" ht="15" customHeight="1">
      <c r="A64" s="294"/>
      <c r="B64" s="295"/>
      <c r="C64" s="1412" t="s">
        <v>342</v>
      </c>
      <c r="D64" s="1413"/>
      <c r="E64" s="554">
        <v>0</v>
      </c>
      <c r="F64" s="555">
        <v>8</v>
      </c>
      <c r="G64" s="1022">
        <v>0</v>
      </c>
      <c r="H64" s="555">
        <v>0</v>
      </c>
      <c r="I64" s="554">
        <v>0</v>
      </c>
      <c r="J64" s="555">
        <v>0</v>
      </c>
      <c r="K64" s="1023">
        <f>SUM(E64:J64)</f>
        <v>8</v>
      </c>
      <c r="L64" s="295"/>
      <c r="M64" s="295"/>
      <c r="N64" s="295"/>
      <c r="O64" s="295"/>
      <c r="P64" s="295"/>
      <c r="Q64" s="295"/>
      <c r="R64" s="295"/>
      <c r="S64" s="295"/>
      <c r="T64" s="295"/>
      <c r="U64" s="295"/>
      <c r="V64" s="295"/>
      <c r="W64" s="295"/>
      <c r="X64" s="295"/>
      <c r="Y64" s="295"/>
      <c r="Z64" s="295"/>
      <c r="AA64" s="295"/>
      <c r="AB64" s="295"/>
      <c r="AC64" s="295"/>
      <c r="AD64" s="295"/>
      <c r="AE64" s="295"/>
      <c r="AF64" s="295"/>
      <c r="AG64" s="295"/>
      <c r="AH64" s="295"/>
      <c r="AI64" s="295"/>
      <c r="AJ64" s="295"/>
      <c r="AK64" s="295"/>
      <c r="AL64" s="295"/>
      <c r="AM64" s="295"/>
      <c r="AN64" s="295"/>
      <c r="AO64" s="295"/>
      <c r="AP64" s="295"/>
      <c r="AQ64" s="295"/>
      <c r="AR64" s="295"/>
      <c r="AS64" s="295"/>
      <c r="AT64" s="295"/>
      <c r="AU64" s="295"/>
      <c r="AV64" s="295"/>
      <c r="AW64" s="295"/>
      <c r="AX64" s="295"/>
      <c r="AY64" s="295"/>
      <c r="AZ64" s="295"/>
      <c r="BA64" s="295"/>
      <c r="BB64" s="295"/>
      <c r="BC64" s="295"/>
      <c r="BD64" s="295"/>
      <c r="BE64" s="295"/>
      <c r="BF64" s="295"/>
      <c r="BG64" s="295"/>
      <c r="BH64" s="295"/>
      <c r="BI64" s="295"/>
      <c r="BJ64" s="295"/>
      <c r="BK64" s="295"/>
      <c r="BL64" s="295"/>
      <c r="BM64" s="295"/>
      <c r="BN64" s="295"/>
      <c r="BO64" s="295"/>
      <c r="BP64" s="295"/>
      <c r="BQ64" s="295"/>
      <c r="BR64" s="295"/>
      <c r="BS64" s="295"/>
      <c r="BT64" s="295"/>
      <c r="BU64" s="295"/>
      <c r="BV64" s="295"/>
      <c r="BW64" s="295"/>
      <c r="BX64" s="295"/>
      <c r="BY64" s="295"/>
      <c r="BZ64" s="295"/>
      <c r="CA64" s="295"/>
      <c r="CB64" s="295"/>
      <c r="CC64" s="295"/>
      <c r="CD64" s="295"/>
      <c r="CE64" s="295"/>
      <c r="CF64" s="295"/>
      <c r="CG64" s="295"/>
      <c r="CH64" s="295"/>
      <c r="CI64" s="295"/>
      <c r="CJ64" s="295"/>
      <c r="CK64" s="295"/>
      <c r="CL64" s="295"/>
      <c r="CM64" s="295"/>
      <c r="CN64" s="295"/>
      <c r="CO64" s="295"/>
      <c r="CP64" s="295"/>
      <c r="CQ64" s="295"/>
      <c r="CR64" s="295"/>
      <c r="CS64" s="295"/>
      <c r="CT64" s="295"/>
      <c r="CU64" s="295"/>
      <c r="CV64" s="295"/>
      <c r="CW64" s="295"/>
      <c r="CX64" s="295"/>
      <c r="CY64" s="295"/>
      <c r="CZ64" s="295"/>
      <c r="DA64" s="295"/>
      <c r="DB64" s="295"/>
      <c r="DC64" s="295"/>
      <c r="DD64" s="295"/>
      <c r="DE64" s="295"/>
      <c r="DF64" s="295"/>
      <c r="DG64" s="295"/>
      <c r="DH64" s="295"/>
      <c r="DI64" s="295"/>
      <c r="DJ64" s="295"/>
      <c r="DK64" s="295"/>
      <c r="DL64" s="295"/>
      <c r="DM64" s="295"/>
      <c r="DN64" s="295"/>
      <c r="DO64" s="295"/>
      <c r="DP64" s="295"/>
      <c r="DQ64" s="295"/>
      <c r="DR64" s="295"/>
      <c r="DS64" s="295"/>
      <c r="DT64" s="295"/>
      <c r="DU64" s="295"/>
      <c r="DV64" s="295"/>
      <c r="DW64" s="295"/>
      <c r="DX64" s="295"/>
      <c r="DY64" s="295"/>
      <c r="DZ64" s="295"/>
      <c r="EA64" s="295"/>
      <c r="EB64" s="295"/>
      <c r="EC64" s="295"/>
      <c r="ED64" s="295"/>
      <c r="EE64" s="295"/>
      <c r="EF64" s="295"/>
      <c r="EG64" s="295"/>
      <c r="EH64" s="295"/>
      <c r="EI64" s="295"/>
      <c r="EJ64" s="295"/>
      <c r="EK64" s="295"/>
      <c r="EL64" s="295"/>
      <c r="EM64" s="295"/>
      <c r="EN64" s="295"/>
      <c r="EO64" s="295"/>
      <c r="EP64" s="295"/>
      <c r="EQ64" s="295"/>
      <c r="ER64" s="295"/>
      <c r="ES64" s="295"/>
      <c r="ET64" s="295"/>
      <c r="EU64" s="295"/>
      <c r="EV64" s="295"/>
      <c r="EW64" s="295"/>
      <c r="EX64" s="295"/>
      <c r="EY64" s="295"/>
      <c r="EZ64" s="295"/>
      <c r="FA64" s="295"/>
      <c r="FB64" s="295"/>
      <c r="FC64" s="295"/>
      <c r="FD64" s="295"/>
      <c r="FE64" s="295"/>
      <c r="FF64" s="295"/>
      <c r="FG64" s="295"/>
      <c r="FH64" s="295"/>
      <c r="FI64" s="295"/>
      <c r="FJ64" s="295"/>
      <c r="FK64" s="295"/>
      <c r="FL64" s="295"/>
      <c r="FM64" s="295"/>
      <c r="FN64" s="295"/>
      <c r="FO64" s="295"/>
      <c r="FP64" s="295"/>
      <c r="FQ64" s="295"/>
      <c r="FR64" s="295"/>
      <c r="FS64" s="295"/>
      <c r="FT64" s="295"/>
      <c r="FU64" s="295"/>
      <c r="FV64" s="295"/>
      <c r="FW64" s="295"/>
      <c r="FX64" s="295"/>
      <c r="FY64" s="295"/>
      <c r="FZ64" s="295"/>
      <c r="GA64" s="295"/>
      <c r="GB64" s="295"/>
      <c r="GC64" s="295"/>
      <c r="GD64" s="295"/>
      <c r="GE64" s="295"/>
      <c r="GF64" s="295"/>
      <c r="GG64" s="295"/>
      <c r="GH64" s="295"/>
      <c r="GI64" s="295"/>
      <c r="GJ64" s="295"/>
      <c r="GK64" s="295"/>
      <c r="GL64" s="295"/>
      <c r="GM64" s="295"/>
      <c r="GN64" s="295"/>
      <c r="GO64" s="295"/>
      <c r="GP64" s="295"/>
      <c r="GQ64" s="295"/>
      <c r="GR64" s="295"/>
      <c r="GS64" s="295"/>
      <c r="GT64" s="295"/>
      <c r="GU64" s="295"/>
      <c r="GV64" s="295"/>
      <c r="GW64" s="295"/>
      <c r="GX64" s="295"/>
      <c r="GY64" s="295"/>
      <c r="GZ64" s="295"/>
      <c r="HA64" s="295"/>
      <c r="HB64" s="295"/>
      <c r="HC64" s="295"/>
      <c r="HD64" s="295"/>
      <c r="HE64" s="295"/>
      <c r="HF64" s="295"/>
      <c r="HG64" s="295"/>
      <c r="HH64" s="295"/>
      <c r="HI64" s="295"/>
      <c r="HJ64" s="295"/>
      <c r="HK64" s="295"/>
      <c r="HL64" s="295"/>
      <c r="HM64" s="295"/>
      <c r="HN64" s="295"/>
      <c r="HO64" s="295"/>
      <c r="HP64" s="295"/>
      <c r="HQ64" s="295"/>
      <c r="HR64" s="295"/>
      <c r="HS64" s="295"/>
      <c r="HT64" s="295"/>
      <c r="HU64" s="295"/>
      <c r="HV64" s="295"/>
      <c r="HW64" s="295"/>
      <c r="HX64" s="295"/>
      <c r="HY64" s="295"/>
      <c r="HZ64" s="295"/>
      <c r="IA64" s="295"/>
      <c r="IB64" s="295"/>
      <c r="IC64" s="295"/>
      <c r="ID64" s="295"/>
      <c r="IE64" s="295"/>
      <c r="IF64" s="295"/>
      <c r="IG64" s="295"/>
      <c r="IH64" s="295"/>
      <c r="II64" s="295"/>
      <c r="IJ64" s="295"/>
      <c r="IK64" s="295"/>
      <c r="IL64" s="295"/>
      <c r="IM64" s="295"/>
      <c r="IN64" s="295"/>
      <c r="IO64" s="295"/>
      <c r="IP64" s="295"/>
      <c r="IQ64" s="295"/>
      <c r="IR64" s="295"/>
      <c r="IS64" s="295"/>
      <c r="IT64" s="295"/>
      <c r="IU64" s="295"/>
      <c r="IV64" s="295"/>
      <c r="IW64" s="295"/>
      <c r="IX64" s="295"/>
      <c r="IY64" s="295"/>
      <c r="IZ64" s="295"/>
      <c r="JA64" s="295"/>
      <c r="JB64" s="295"/>
      <c r="JC64" s="295"/>
      <c r="JD64" s="295"/>
      <c r="JE64" s="295"/>
      <c r="JF64" s="295"/>
      <c r="JG64" s="295"/>
      <c r="JH64" s="295"/>
      <c r="JI64" s="295"/>
      <c r="JJ64" s="295"/>
      <c r="JK64" s="295"/>
      <c r="JL64" s="295"/>
      <c r="JM64" s="295"/>
      <c r="JN64" s="295"/>
      <c r="JO64" s="295"/>
      <c r="JP64" s="295"/>
      <c r="JQ64" s="295"/>
      <c r="JR64" s="295"/>
      <c r="JS64" s="295"/>
      <c r="JT64" s="295"/>
      <c r="JU64" s="295"/>
      <c r="JV64" s="295"/>
      <c r="JW64" s="295"/>
      <c r="JX64" s="295"/>
      <c r="JY64" s="295"/>
    </row>
    <row r="65" spans="1:287" s="478" customFormat="1" ht="15" customHeight="1">
      <c r="A65" s="294"/>
      <c r="B65" s="295"/>
      <c r="C65" s="1420" t="s">
        <v>299</v>
      </c>
      <c r="D65" s="1421"/>
      <c r="E65" s="556">
        <v>0</v>
      </c>
      <c r="F65" s="557">
        <f>SUM(F63:F64)</f>
        <v>16</v>
      </c>
      <c r="G65" s="1023">
        <f t="shared" ref="G65:K65" si="1">SUM(G63:G64)</f>
        <v>0</v>
      </c>
      <c r="H65" s="557">
        <f t="shared" si="1"/>
        <v>0</v>
      </c>
      <c r="I65" s="1023">
        <f t="shared" si="1"/>
        <v>0</v>
      </c>
      <c r="J65" s="557">
        <f t="shared" si="1"/>
        <v>3</v>
      </c>
      <c r="K65" s="1023">
        <f t="shared" si="1"/>
        <v>19</v>
      </c>
      <c r="L65" s="295"/>
      <c r="M65" s="295"/>
      <c r="N65" s="295"/>
      <c r="O65" s="295"/>
      <c r="P65" s="295"/>
      <c r="Q65" s="295"/>
      <c r="R65" s="295"/>
      <c r="S65" s="295"/>
      <c r="T65" s="295"/>
      <c r="U65" s="295"/>
      <c r="V65" s="295"/>
      <c r="W65" s="295"/>
      <c r="X65" s="295"/>
      <c r="Y65" s="295"/>
      <c r="Z65" s="295"/>
      <c r="AA65" s="295"/>
      <c r="AB65" s="295"/>
      <c r="AC65" s="295"/>
      <c r="AD65" s="295"/>
      <c r="AE65" s="295"/>
      <c r="AF65" s="295"/>
      <c r="AG65" s="295"/>
      <c r="AH65" s="295"/>
      <c r="AI65" s="295"/>
      <c r="AJ65" s="295"/>
      <c r="AK65" s="295"/>
      <c r="AL65" s="295"/>
      <c r="AM65" s="295"/>
      <c r="AN65" s="295"/>
      <c r="AO65" s="295"/>
      <c r="AP65" s="295"/>
      <c r="AQ65" s="295"/>
      <c r="AR65" s="295"/>
      <c r="AS65" s="295"/>
      <c r="AT65" s="295"/>
      <c r="AU65" s="295"/>
      <c r="AV65" s="295"/>
      <c r="AW65" s="295"/>
      <c r="AX65" s="295"/>
      <c r="AY65" s="295"/>
      <c r="AZ65" s="295"/>
      <c r="BA65" s="295"/>
      <c r="BB65" s="295"/>
      <c r="BC65" s="295"/>
      <c r="BD65" s="295"/>
      <c r="BE65" s="295"/>
      <c r="BF65" s="295"/>
      <c r="BG65" s="295"/>
      <c r="BH65" s="295"/>
      <c r="BI65" s="295"/>
      <c r="BJ65" s="295"/>
      <c r="BK65" s="295"/>
      <c r="BL65" s="295"/>
      <c r="BM65" s="295"/>
      <c r="BN65" s="295"/>
      <c r="BO65" s="295"/>
      <c r="BP65" s="295"/>
      <c r="BQ65" s="295"/>
      <c r="BR65" s="295"/>
      <c r="BS65" s="295"/>
      <c r="BT65" s="295"/>
      <c r="BU65" s="295"/>
      <c r="BV65" s="295"/>
      <c r="BW65" s="295"/>
      <c r="BX65" s="295"/>
      <c r="BY65" s="295"/>
      <c r="BZ65" s="295"/>
      <c r="CA65" s="295"/>
      <c r="CB65" s="295"/>
      <c r="CC65" s="295"/>
      <c r="CD65" s="295"/>
      <c r="CE65" s="295"/>
      <c r="CF65" s="295"/>
      <c r="CG65" s="295"/>
      <c r="CH65" s="295"/>
      <c r="CI65" s="295"/>
      <c r="CJ65" s="295"/>
      <c r="CK65" s="295"/>
      <c r="CL65" s="295"/>
      <c r="CM65" s="295"/>
      <c r="CN65" s="295"/>
      <c r="CO65" s="295"/>
      <c r="CP65" s="295"/>
      <c r="CQ65" s="295"/>
      <c r="CR65" s="295"/>
      <c r="CS65" s="295"/>
      <c r="CT65" s="295"/>
      <c r="CU65" s="295"/>
      <c r="CV65" s="295"/>
      <c r="CW65" s="295"/>
      <c r="CX65" s="295"/>
      <c r="CY65" s="295"/>
      <c r="CZ65" s="295"/>
      <c r="DA65" s="295"/>
      <c r="DB65" s="295"/>
      <c r="DC65" s="295"/>
      <c r="DD65" s="295"/>
      <c r="DE65" s="295"/>
      <c r="DF65" s="295"/>
      <c r="DG65" s="295"/>
      <c r="DH65" s="295"/>
      <c r="DI65" s="295"/>
      <c r="DJ65" s="295"/>
      <c r="DK65" s="295"/>
      <c r="DL65" s="295"/>
      <c r="DM65" s="295"/>
      <c r="DN65" s="295"/>
      <c r="DO65" s="295"/>
      <c r="DP65" s="295"/>
      <c r="DQ65" s="295"/>
      <c r="DR65" s="295"/>
      <c r="DS65" s="295"/>
      <c r="DT65" s="295"/>
      <c r="DU65" s="295"/>
      <c r="DV65" s="295"/>
      <c r="DW65" s="295"/>
      <c r="DX65" s="295"/>
      <c r="DY65" s="295"/>
      <c r="DZ65" s="295"/>
      <c r="EA65" s="295"/>
      <c r="EB65" s="295"/>
      <c r="EC65" s="295"/>
      <c r="ED65" s="295"/>
      <c r="EE65" s="295"/>
      <c r="EF65" s="295"/>
      <c r="EG65" s="295"/>
      <c r="EH65" s="295"/>
      <c r="EI65" s="295"/>
      <c r="EJ65" s="295"/>
      <c r="EK65" s="295"/>
      <c r="EL65" s="295"/>
      <c r="EM65" s="295"/>
      <c r="EN65" s="295"/>
      <c r="EO65" s="295"/>
      <c r="EP65" s="295"/>
      <c r="EQ65" s="295"/>
      <c r="ER65" s="295"/>
      <c r="ES65" s="295"/>
      <c r="ET65" s="295"/>
      <c r="EU65" s="295"/>
      <c r="EV65" s="295"/>
      <c r="EW65" s="295"/>
      <c r="EX65" s="295"/>
      <c r="EY65" s="295"/>
      <c r="EZ65" s="295"/>
      <c r="FA65" s="295"/>
      <c r="FB65" s="295"/>
      <c r="FC65" s="295"/>
      <c r="FD65" s="295"/>
      <c r="FE65" s="295"/>
      <c r="FF65" s="295"/>
      <c r="FG65" s="295"/>
      <c r="FH65" s="295"/>
      <c r="FI65" s="295"/>
      <c r="FJ65" s="295"/>
      <c r="FK65" s="295"/>
      <c r="FL65" s="295"/>
      <c r="FM65" s="295"/>
      <c r="FN65" s="295"/>
      <c r="FO65" s="295"/>
      <c r="FP65" s="295"/>
      <c r="FQ65" s="295"/>
      <c r="FR65" s="295"/>
      <c r="FS65" s="295"/>
      <c r="FT65" s="295"/>
      <c r="FU65" s="295"/>
      <c r="FV65" s="295"/>
      <c r="FW65" s="295"/>
      <c r="FX65" s="295"/>
      <c r="FY65" s="295"/>
      <c r="FZ65" s="295"/>
      <c r="GA65" s="295"/>
      <c r="GB65" s="295"/>
      <c r="GC65" s="295"/>
      <c r="GD65" s="295"/>
      <c r="GE65" s="295"/>
      <c r="GF65" s="295"/>
      <c r="GG65" s="295"/>
      <c r="GH65" s="295"/>
      <c r="GI65" s="295"/>
      <c r="GJ65" s="295"/>
      <c r="GK65" s="295"/>
      <c r="GL65" s="295"/>
      <c r="GM65" s="295"/>
      <c r="GN65" s="295"/>
      <c r="GO65" s="295"/>
      <c r="GP65" s="295"/>
      <c r="GQ65" s="295"/>
      <c r="GR65" s="295"/>
      <c r="GS65" s="295"/>
      <c r="GT65" s="295"/>
      <c r="GU65" s="295"/>
      <c r="GV65" s="295"/>
      <c r="GW65" s="295"/>
      <c r="GX65" s="295"/>
      <c r="GY65" s="295"/>
      <c r="GZ65" s="295"/>
      <c r="HA65" s="295"/>
      <c r="HB65" s="295"/>
      <c r="HC65" s="295"/>
      <c r="HD65" s="295"/>
      <c r="HE65" s="295"/>
      <c r="HF65" s="295"/>
      <c r="HG65" s="295"/>
      <c r="HH65" s="295"/>
      <c r="HI65" s="295"/>
      <c r="HJ65" s="295"/>
      <c r="HK65" s="295"/>
      <c r="HL65" s="295"/>
      <c r="HM65" s="295"/>
      <c r="HN65" s="295"/>
      <c r="HO65" s="295"/>
      <c r="HP65" s="295"/>
      <c r="HQ65" s="295"/>
      <c r="HR65" s="295"/>
      <c r="HS65" s="295"/>
      <c r="HT65" s="295"/>
      <c r="HU65" s="295"/>
      <c r="HV65" s="295"/>
      <c r="HW65" s="295"/>
      <c r="HX65" s="295"/>
      <c r="HY65" s="295"/>
      <c r="HZ65" s="295"/>
      <c r="IA65" s="295"/>
      <c r="IB65" s="295"/>
      <c r="IC65" s="295"/>
      <c r="ID65" s="295"/>
      <c r="IE65" s="295"/>
      <c r="IF65" s="295"/>
      <c r="IG65" s="295"/>
      <c r="IH65" s="295"/>
      <c r="II65" s="295"/>
      <c r="IJ65" s="295"/>
      <c r="IK65" s="295"/>
      <c r="IL65" s="295"/>
      <c r="IM65" s="295"/>
      <c r="IN65" s="295"/>
      <c r="IO65" s="295"/>
      <c r="IP65" s="295"/>
      <c r="IQ65" s="295"/>
      <c r="IR65" s="295"/>
      <c r="IS65" s="295"/>
      <c r="IT65" s="295"/>
      <c r="IU65" s="295"/>
      <c r="IV65" s="295"/>
      <c r="IW65" s="295"/>
      <c r="IX65" s="295"/>
      <c r="IY65" s="295"/>
      <c r="IZ65" s="295"/>
      <c r="JA65" s="295"/>
      <c r="JB65" s="295"/>
      <c r="JC65" s="295"/>
      <c r="JD65" s="295"/>
      <c r="JE65" s="295"/>
      <c r="JF65" s="295"/>
      <c r="JG65" s="295"/>
      <c r="JH65" s="295"/>
      <c r="JI65" s="295"/>
      <c r="JJ65" s="295"/>
      <c r="JK65" s="295"/>
      <c r="JL65" s="295"/>
      <c r="JM65" s="295"/>
      <c r="JN65" s="295"/>
      <c r="JO65" s="295"/>
      <c r="JP65" s="295"/>
      <c r="JQ65" s="295"/>
      <c r="JR65" s="295"/>
      <c r="JS65" s="295"/>
      <c r="JT65" s="295"/>
      <c r="JU65" s="295"/>
      <c r="JV65" s="295"/>
      <c r="JW65" s="295"/>
      <c r="JX65" s="295"/>
      <c r="JY65" s="295"/>
    </row>
    <row r="66" spans="1:287" s="478" customFormat="1" ht="15" customHeight="1">
      <c r="A66" s="294"/>
      <c r="B66" s="295"/>
      <c r="C66" s="1415" t="s">
        <v>343</v>
      </c>
      <c r="D66" s="1415"/>
      <c r="E66" s="1415"/>
      <c r="F66" s="1415"/>
      <c r="G66" s="1415"/>
      <c r="H66" s="1415"/>
      <c r="I66" s="1415"/>
      <c r="J66" s="1415"/>
      <c r="K66" s="1415"/>
      <c r="L66" s="1415"/>
      <c r="M66" s="1415"/>
      <c r="N66" s="295"/>
      <c r="O66" s="295"/>
      <c r="P66" s="295"/>
      <c r="Q66" s="295"/>
      <c r="R66" s="295"/>
      <c r="S66" s="295"/>
      <c r="T66" s="295"/>
      <c r="U66" s="295"/>
      <c r="V66" s="295"/>
      <c r="W66" s="295"/>
      <c r="X66" s="295"/>
      <c r="Y66" s="295"/>
      <c r="Z66" s="295"/>
      <c r="AA66" s="295"/>
      <c r="AB66" s="295"/>
      <c r="AC66" s="295"/>
      <c r="AD66" s="295"/>
      <c r="AE66" s="295"/>
      <c r="AF66" s="295"/>
      <c r="AG66" s="295"/>
      <c r="AH66" s="295"/>
      <c r="AI66" s="295"/>
      <c r="AJ66" s="295"/>
      <c r="AK66" s="295"/>
      <c r="AL66" s="295"/>
      <c r="AM66" s="295"/>
      <c r="AN66" s="295"/>
      <c r="AO66" s="295"/>
      <c r="AP66" s="295"/>
      <c r="AQ66" s="295"/>
      <c r="AR66" s="295"/>
      <c r="AS66" s="295"/>
      <c r="AT66" s="295"/>
      <c r="AU66" s="295"/>
      <c r="AV66" s="295"/>
      <c r="AW66" s="295"/>
      <c r="AX66" s="295"/>
      <c r="AY66" s="295"/>
      <c r="AZ66" s="295"/>
      <c r="BA66" s="295"/>
      <c r="BB66" s="295"/>
      <c r="BC66" s="295"/>
      <c r="BD66" s="295"/>
      <c r="BE66" s="295"/>
      <c r="BF66" s="295"/>
      <c r="BG66" s="295"/>
      <c r="BH66" s="295"/>
      <c r="BI66" s="295"/>
      <c r="BJ66" s="295"/>
      <c r="BK66" s="295"/>
      <c r="BL66" s="295"/>
      <c r="BM66" s="295"/>
      <c r="BN66" s="295"/>
      <c r="BO66" s="295"/>
      <c r="BP66" s="295"/>
      <c r="BQ66" s="295"/>
      <c r="BR66" s="295"/>
      <c r="BS66" s="295"/>
      <c r="BT66" s="295"/>
      <c r="BU66" s="295"/>
      <c r="BV66" s="295"/>
      <c r="BW66" s="295"/>
      <c r="BX66" s="295"/>
      <c r="BY66" s="295"/>
      <c r="BZ66" s="295"/>
      <c r="CA66" s="295"/>
      <c r="CB66" s="295"/>
      <c r="CC66" s="295"/>
      <c r="CD66" s="295"/>
      <c r="CE66" s="295"/>
      <c r="CF66" s="295"/>
      <c r="CG66" s="295"/>
      <c r="CH66" s="295"/>
      <c r="CI66" s="295"/>
      <c r="CJ66" s="295"/>
      <c r="CK66" s="295"/>
      <c r="CL66" s="295"/>
      <c r="CM66" s="295"/>
      <c r="CN66" s="295"/>
      <c r="CO66" s="295"/>
      <c r="CP66" s="295"/>
      <c r="CQ66" s="295"/>
      <c r="CR66" s="295"/>
      <c r="CS66" s="295"/>
      <c r="CT66" s="295"/>
      <c r="CU66" s="295"/>
      <c r="CV66" s="295"/>
      <c r="CW66" s="295"/>
      <c r="CX66" s="295"/>
      <c r="CY66" s="295"/>
      <c r="CZ66" s="295"/>
      <c r="DA66" s="295"/>
      <c r="DB66" s="295"/>
      <c r="DC66" s="295"/>
      <c r="DD66" s="295"/>
      <c r="DE66" s="295"/>
      <c r="DF66" s="295"/>
      <c r="DG66" s="295"/>
      <c r="DH66" s="295"/>
      <c r="DI66" s="295"/>
      <c r="DJ66" s="295"/>
      <c r="DK66" s="295"/>
      <c r="DL66" s="295"/>
      <c r="DM66" s="295"/>
      <c r="DN66" s="295"/>
      <c r="DO66" s="295"/>
      <c r="DP66" s="295"/>
      <c r="DQ66" s="295"/>
      <c r="DR66" s="295"/>
      <c r="DS66" s="295"/>
      <c r="DT66" s="295"/>
      <c r="DU66" s="295"/>
      <c r="DV66" s="295"/>
      <c r="DW66" s="295"/>
      <c r="DX66" s="295"/>
      <c r="DY66" s="295"/>
      <c r="DZ66" s="295"/>
      <c r="EA66" s="295"/>
      <c r="EB66" s="295"/>
      <c r="EC66" s="295"/>
      <c r="ED66" s="295"/>
      <c r="EE66" s="295"/>
      <c r="EF66" s="295"/>
      <c r="EG66" s="295"/>
      <c r="EH66" s="295"/>
      <c r="EI66" s="295"/>
      <c r="EJ66" s="295"/>
      <c r="EK66" s="295"/>
      <c r="EL66" s="295"/>
      <c r="EM66" s="295"/>
      <c r="EN66" s="295"/>
      <c r="EO66" s="295"/>
      <c r="EP66" s="295"/>
      <c r="EQ66" s="295"/>
      <c r="ER66" s="295"/>
      <c r="ES66" s="295"/>
      <c r="ET66" s="295"/>
      <c r="EU66" s="295"/>
      <c r="EV66" s="295"/>
      <c r="EW66" s="295"/>
      <c r="EX66" s="295"/>
      <c r="EY66" s="295"/>
      <c r="EZ66" s="295"/>
      <c r="FA66" s="295"/>
      <c r="FB66" s="295"/>
      <c r="FC66" s="295"/>
      <c r="FD66" s="295"/>
      <c r="FE66" s="295"/>
      <c r="FF66" s="295"/>
      <c r="FG66" s="295"/>
      <c r="FH66" s="295"/>
      <c r="FI66" s="295"/>
      <c r="FJ66" s="295"/>
      <c r="FK66" s="295"/>
      <c r="FL66" s="295"/>
      <c r="FM66" s="295"/>
      <c r="FN66" s="295"/>
      <c r="FO66" s="295"/>
      <c r="FP66" s="295"/>
      <c r="FQ66" s="295"/>
      <c r="FR66" s="295"/>
      <c r="FS66" s="295"/>
      <c r="FT66" s="295"/>
      <c r="FU66" s="295"/>
      <c r="FV66" s="295"/>
      <c r="FW66" s="295"/>
      <c r="FX66" s="295"/>
      <c r="FY66" s="295"/>
      <c r="FZ66" s="295"/>
      <c r="GA66" s="295"/>
      <c r="GB66" s="295"/>
      <c r="GC66" s="295"/>
      <c r="GD66" s="295"/>
      <c r="GE66" s="295"/>
      <c r="GF66" s="295"/>
      <c r="GG66" s="295"/>
      <c r="GH66" s="295"/>
      <c r="GI66" s="295"/>
      <c r="GJ66" s="295"/>
      <c r="GK66" s="295"/>
      <c r="GL66" s="295"/>
      <c r="GM66" s="295"/>
      <c r="GN66" s="295"/>
      <c r="GO66" s="295"/>
      <c r="GP66" s="295"/>
      <c r="GQ66" s="295"/>
      <c r="GR66" s="295"/>
      <c r="GS66" s="295"/>
      <c r="GT66" s="295"/>
      <c r="GU66" s="295"/>
      <c r="GV66" s="295"/>
      <c r="GW66" s="295"/>
      <c r="GX66" s="295"/>
      <c r="GY66" s="295"/>
      <c r="GZ66" s="295"/>
      <c r="HA66" s="295"/>
      <c r="HB66" s="295"/>
      <c r="HC66" s="295"/>
      <c r="HD66" s="295"/>
      <c r="HE66" s="295"/>
      <c r="HF66" s="295"/>
      <c r="HG66" s="295"/>
      <c r="HH66" s="295"/>
      <c r="HI66" s="295"/>
      <c r="HJ66" s="295"/>
      <c r="HK66" s="295"/>
      <c r="HL66" s="295"/>
      <c r="HM66" s="295"/>
      <c r="HN66" s="295"/>
      <c r="HO66" s="295"/>
      <c r="HP66" s="295"/>
      <c r="HQ66" s="295"/>
      <c r="HR66" s="295"/>
      <c r="HS66" s="295"/>
      <c r="HT66" s="295"/>
      <c r="HU66" s="295"/>
      <c r="HV66" s="295"/>
      <c r="HW66" s="295"/>
      <c r="HX66" s="295"/>
      <c r="HY66" s="295"/>
      <c r="HZ66" s="295"/>
      <c r="IA66" s="295"/>
      <c r="IB66" s="295"/>
      <c r="IC66" s="295"/>
      <c r="ID66" s="295"/>
      <c r="IE66" s="295"/>
      <c r="IF66" s="295"/>
      <c r="IG66" s="295"/>
      <c r="IH66" s="295"/>
      <c r="II66" s="295"/>
      <c r="IJ66" s="295"/>
      <c r="IK66" s="295"/>
      <c r="IL66" s="295"/>
      <c r="IM66" s="295"/>
      <c r="IN66" s="295"/>
      <c r="IO66" s="295"/>
      <c r="IP66" s="295"/>
      <c r="IQ66" s="295"/>
      <c r="IR66" s="295"/>
      <c r="IS66" s="295"/>
      <c r="IT66" s="295"/>
      <c r="IU66" s="295"/>
      <c r="IV66" s="295"/>
      <c r="IW66" s="295"/>
      <c r="IX66" s="295"/>
      <c r="IY66" s="295"/>
      <c r="IZ66" s="295"/>
      <c r="JA66" s="295"/>
      <c r="JB66" s="295"/>
      <c r="JC66" s="295"/>
      <c r="JD66" s="295"/>
      <c r="JE66" s="295"/>
      <c r="JF66" s="295"/>
      <c r="JG66" s="295"/>
      <c r="JH66" s="295"/>
      <c r="JI66" s="295"/>
      <c r="JJ66" s="295"/>
      <c r="JK66" s="295"/>
      <c r="JL66" s="295"/>
      <c r="JM66" s="295"/>
      <c r="JN66" s="295"/>
      <c r="JO66" s="295"/>
      <c r="JP66" s="295"/>
      <c r="JQ66" s="295"/>
      <c r="JR66" s="295"/>
      <c r="JS66" s="295"/>
      <c r="JT66" s="295"/>
      <c r="JU66" s="295"/>
      <c r="JV66" s="295"/>
      <c r="JW66" s="295"/>
      <c r="JX66" s="295"/>
      <c r="JY66" s="295"/>
    </row>
    <row r="67" spans="1:287" s="478" customFormat="1" ht="15" customHeight="1">
      <c r="A67" s="294"/>
      <c r="B67" s="295"/>
      <c r="C67" s="558"/>
      <c r="D67" s="295"/>
      <c r="E67" s="295"/>
      <c r="F67" s="295"/>
      <c r="G67" s="295"/>
      <c r="H67" s="295"/>
      <c r="I67" s="295"/>
      <c r="J67" s="295"/>
      <c r="K67" s="295"/>
      <c r="L67" s="295"/>
      <c r="M67" s="295"/>
      <c r="N67" s="295"/>
      <c r="O67" s="295"/>
      <c r="P67" s="295"/>
      <c r="Q67" s="295"/>
      <c r="R67" s="295"/>
      <c r="S67" s="295"/>
      <c r="T67" s="295"/>
      <c r="U67" s="295"/>
      <c r="V67" s="295"/>
      <c r="W67" s="295"/>
      <c r="X67" s="295"/>
      <c r="Y67" s="295"/>
      <c r="Z67" s="295"/>
      <c r="AA67" s="295"/>
      <c r="AB67" s="295"/>
      <c r="AC67" s="295"/>
      <c r="AD67" s="295"/>
      <c r="AE67" s="295"/>
      <c r="AF67" s="295"/>
      <c r="AG67" s="295"/>
      <c r="AH67" s="295"/>
      <c r="AI67" s="295"/>
      <c r="AJ67" s="295"/>
      <c r="AK67" s="295"/>
      <c r="AL67" s="295"/>
      <c r="AM67" s="295"/>
      <c r="AN67" s="295"/>
      <c r="AO67" s="295"/>
      <c r="AP67" s="295"/>
      <c r="AQ67" s="295"/>
      <c r="AR67" s="295"/>
      <c r="AS67" s="295"/>
      <c r="AT67" s="295"/>
      <c r="AU67" s="295"/>
      <c r="AV67" s="295"/>
      <c r="AW67" s="295"/>
      <c r="AX67" s="295"/>
      <c r="AY67" s="295"/>
      <c r="AZ67" s="295"/>
      <c r="BA67" s="295"/>
      <c r="BB67" s="295"/>
      <c r="BC67" s="295"/>
      <c r="BD67" s="295"/>
      <c r="BE67" s="295"/>
      <c r="BF67" s="295"/>
      <c r="BG67" s="295"/>
      <c r="BH67" s="295"/>
      <c r="BI67" s="295"/>
      <c r="BJ67" s="295"/>
      <c r="BK67" s="295"/>
      <c r="BL67" s="295"/>
      <c r="BM67" s="295"/>
      <c r="BN67" s="295"/>
      <c r="BO67" s="295"/>
      <c r="BP67" s="295"/>
      <c r="BQ67" s="295"/>
      <c r="BR67" s="295"/>
      <c r="BS67" s="295"/>
      <c r="BT67" s="295"/>
      <c r="BU67" s="295"/>
      <c r="BV67" s="295"/>
      <c r="BW67" s="295"/>
      <c r="BX67" s="295"/>
      <c r="BY67" s="295"/>
      <c r="BZ67" s="295"/>
      <c r="CA67" s="295"/>
      <c r="CB67" s="295"/>
      <c r="CC67" s="295"/>
      <c r="CD67" s="295"/>
      <c r="CE67" s="295"/>
      <c r="CF67" s="295"/>
      <c r="CG67" s="295"/>
      <c r="CH67" s="295"/>
      <c r="CI67" s="295"/>
      <c r="CJ67" s="295"/>
      <c r="CK67" s="295"/>
      <c r="CL67" s="295"/>
      <c r="CM67" s="295"/>
      <c r="CN67" s="295"/>
      <c r="CO67" s="295"/>
      <c r="CP67" s="295"/>
      <c r="CQ67" s="295"/>
      <c r="CR67" s="295"/>
      <c r="CS67" s="295"/>
      <c r="CT67" s="295"/>
      <c r="CU67" s="295"/>
      <c r="CV67" s="295"/>
      <c r="CW67" s="295"/>
      <c r="CX67" s="295"/>
      <c r="CY67" s="295"/>
      <c r="CZ67" s="295"/>
      <c r="DA67" s="295"/>
      <c r="DB67" s="295"/>
      <c r="DC67" s="295"/>
      <c r="DD67" s="295"/>
      <c r="DE67" s="295"/>
      <c r="DF67" s="295"/>
      <c r="DG67" s="295"/>
      <c r="DH67" s="295"/>
      <c r="DI67" s="295"/>
      <c r="DJ67" s="295"/>
      <c r="DK67" s="295"/>
      <c r="DL67" s="295"/>
      <c r="DM67" s="295"/>
      <c r="DN67" s="295"/>
      <c r="DO67" s="295"/>
      <c r="DP67" s="295"/>
      <c r="DQ67" s="295"/>
      <c r="DR67" s="295"/>
      <c r="DS67" s="295"/>
      <c r="DT67" s="295"/>
      <c r="DU67" s="295"/>
      <c r="DV67" s="295"/>
      <c r="DW67" s="295"/>
      <c r="DX67" s="295"/>
      <c r="DY67" s="295"/>
      <c r="DZ67" s="295"/>
      <c r="EA67" s="295"/>
      <c r="EB67" s="295"/>
      <c r="EC67" s="295"/>
      <c r="ED67" s="295"/>
      <c r="EE67" s="295"/>
      <c r="EF67" s="295"/>
      <c r="EG67" s="295"/>
      <c r="EH67" s="295"/>
      <c r="EI67" s="295"/>
      <c r="EJ67" s="295"/>
      <c r="EK67" s="295"/>
      <c r="EL67" s="295"/>
      <c r="EM67" s="295"/>
      <c r="EN67" s="295"/>
      <c r="EO67" s="295"/>
      <c r="EP67" s="295"/>
      <c r="EQ67" s="295"/>
      <c r="ER67" s="295"/>
      <c r="ES67" s="295"/>
      <c r="ET67" s="295"/>
      <c r="EU67" s="295"/>
      <c r="EV67" s="295"/>
      <c r="EW67" s="295"/>
      <c r="EX67" s="295"/>
      <c r="EY67" s="295"/>
      <c r="EZ67" s="295"/>
      <c r="FA67" s="295"/>
      <c r="FB67" s="295"/>
      <c r="FC67" s="295"/>
      <c r="FD67" s="295"/>
      <c r="FE67" s="295"/>
      <c r="FF67" s="295"/>
      <c r="FG67" s="295"/>
      <c r="FH67" s="295"/>
      <c r="FI67" s="295"/>
      <c r="FJ67" s="295"/>
      <c r="FK67" s="295"/>
      <c r="FL67" s="295"/>
      <c r="FM67" s="295"/>
      <c r="FN67" s="295"/>
      <c r="FO67" s="295"/>
      <c r="FP67" s="295"/>
      <c r="FQ67" s="295"/>
      <c r="FR67" s="295"/>
      <c r="FS67" s="295"/>
      <c r="FT67" s="295"/>
      <c r="FU67" s="295"/>
      <c r="FV67" s="295"/>
      <c r="FW67" s="295"/>
      <c r="FX67" s="295"/>
      <c r="FY67" s="295"/>
      <c r="FZ67" s="295"/>
      <c r="GA67" s="295"/>
      <c r="GB67" s="295"/>
      <c r="GC67" s="295"/>
      <c r="GD67" s="295"/>
      <c r="GE67" s="295"/>
      <c r="GF67" s="295"/>
      <c r="GG67" s="295"/>
      <c r="GH67" s="295"/>
      <c r="GI67" s="295"/>
      <c r="GJ67" s="295"/>
      <c r="GK67" s="295"/>
      <c r="GL67" s="295"/>
      <c r="GM67" s="295"/>
      <c r="GN67" s="295"/>
      <c r="GO67" s="295"/>
      <c r="GP67" s="295"/>
      <c r="GQ67" s="295"/>
      <c r="GR67" s="295"/>
      <c r="GS67" s="295"/>
      <c r="GT67" s="295"/>
      <c r="GU67" s="295"/>
      <c r="GV67" s="295"/>
      <c r="GW67" s="295"/>
      <c r="GX67" s="295"/>
      <c r="GY67" s="295"/>
      <c r="GZ67" s="295"/>
      <c r="HA67" s="295"/>
      <c r="HB67" s="295"/>
      <c r="HC67" s="295"/>
      <c r="HD67" s="295"/>
      <c r="HE67" s="295"/>
      <c r="HF67" s="295"/>
      <c r="HG67" s="295"/>
      <c r="HH67" s="295"/>
      <c r="HI67" s="295"/>
      <c r="HJ67" s="295"/>
      <c r="HK67" s="295"/>
      <c r="HL67" s="295"/>
      <c r="HM67" s="295"/>
      <c r="HN67" s="295"/>
      <c r="HO67" s="295"/>
      <c r="HP67" s="295"/>
      <c r="HQ67" s="295"/>
      <c r="HR67" s="295"/>
      <c r="HS67" s="295"/>
      <c r="HT67" s="295"/>
      <c r="HU67" s="295"/>
      <c r="HV67" s="295"/>
      <c r="HW67" s="295"/>
      <c r="HX67" s="295"/>
      <c r="HY67" s="295"/>
      <c r="HZ67" s="295"/>
      <c r="IA67" s="295"/>
      <c r="IB67" s="295"/>
      <c r="IC67" s="295"/>
      <c r="ID67" s="295"/>
      <c r="IE67" s="295"/>
      <c r="IF67" s="295"/>
      <c r="IG67" s="295"/>
      <c r="IH67" s="295"/>
      <c r="II67" s="295"/>
      <c r="IJ67" s="295"/>
      <c r="IK67" s="295"/>
      <c r="IL67" s="295"/>
      <c r="IM67" s="295"/>
      <c r="IN67" s="295"/>
      <c r="IO67" s="295"/>
      <c r="IP67" s="295"/>
      <c r="IQ67" s="295"/>
      <c r="IR67" s="295"/>
      <c r="IS67" s="295"/>
      <c r="IT67" s="295"/>
      <c r="IU67" s="295"/>
      <c r="IV67" s="295"/>
      <c r="IW67" s="295"/>
      <c r="IX67" s="295"/>
      <c r="IY67" s="295"/>
      <c r="IZ67" s="295"/>
      <c r="JA67" s="295"/>
      <c r="JB67" s="295"/>
      <c r="JC67" s="295"/>
      <c r="JD67" s="295"/>
      <c r="JE67" s="295"/>
      <c r="JF67" s="295"/>
      <c r="JG67" s="295"/>
      <c r="JH67" s="295"/>
      <c r="JI67" s="295"/>
      <c r="JJ67" s="295"/>
      <c r="JK67" s="295"/>
      <c r="JL67" s="295"/>
      <c r="JM67" s="295"/>
      <c r="JN67" s="295"/>
      <c r="JO67" s="295"/>
      <c r="JP67" s="295"/>
      <c r="JQ67" s="295"/>
      <c r="JR67" s="295"/>
      <c r="JS67" s="295"/>
      <c r="JT67" s="295"/>
      <c r="JU67" s="295"/>
      <c r="JV67" s="295"/>
      <c r="JW67" s="295"/>
      <c r="JX67" s="295"/>
      <c r="JY67" s="295"/>
    </row>
    <row r="68" spans="1:287" s="478" customFormat="1" ht="15" customHeight="1">
      <c r="A68" s="294"/>
      <c r="B68" s="295"/>
      <c r="C68" s="558"/>
      <c r="D68" s="295"/>
      <c r="E68" s="295"/>
      <c r="F68" s="295"/>
      <c r="G68" s="295"/>
      <c r="H68" s="295"/>
      <c r="I68" s="295"/>
      <c r="J68" s="295"/>
      <c r="K68" s="295"/>
      <c r="L68" s="295"/>
      <c r="M68" s="295"/>
      <c r="N68" s="295"/>
      <c r="O68" s="295"/>
      <c r="P68" s="295"/>
      <c r="Q68" s="295"/>
      <c r="R68" s="295"/>
      <c r="S68" s="295"/>
      <c r="T68" s="295"/>
      <c r="U68" s="295"/>
      <c r="V68" s="295"/>
      <c r="W68" s="295"/>
      <c r="X68" s="295"/>
      <c r="Y68" s="295"/>
      <c r="Z68" s="295"/>
      <c r="AA68" s="295"/>
      <c r="AB68" s="295"/>
      <c r="AC68" s="295"/>
      <c r="AD68" s="295"/>
      <c r="AE68" s="295"/>
      <c r="AF68" s="295"/>
      <c r="AG68" s="295"/>
      <c r="AH68" s="295"/>
      <c r="AI68" s="295"/>
      <c r="AJ68" s="295"/>
      <c r="AK68" s="295"/>
      <c r="AL68" s="295"/>
      <c r="AM68" s="295"/>
      <c r="AN68" s="295"/>
      <c r="AO68" s="295"/>
      <c r="AP68" s="295"/>
      <c r="AQ68" s="295"/>
      <c r="AR68" s="295"/>
      <c r="AS68" s="295"/>
      <c r="AT68" s="295"/>
      <c r="AU68" s="295"/>
      <c r="AV68" s="295"/>
      <c r="AW68" s="295"/>
      <c r="AX68" s="295"/>
      <c r="AY68" s="295"/>
      <c r="AZ68" s="295"/>
      <c r="BA68" s="295"/>
      <c r="BB68" s="295"/>
      <c r="BC68" s="295"/>
      <c r="BD68" s="295"/>
      <c r="BE68" s="295"/>
      <c r="BF68" s="295"/>
      <c r="BG68" s="295"/>
      <c r="BH68" s="295"/>
      <c r="BI68" s="295"/>
      <c r="BJ68" s="295"/>
      <c r="BK68" s="295"/>
      <c r="BL68" s="295"/>
      <c r="BM68" s="295"/>
      <c r="BN68" s="295"/>
      <c r="BO68" s="295"/>
      <c r="BP68" s="295"/>
      <c r="BQ68" s="295"/>
      <c r="BR68" s="295"/>
      <c r="BS68" s="295"/>
      <c r="BT68" s="295"/>
      <c r="BU68" s="295"/>
      <c r="BV68" s="295"/>
      <c r="BW68" s="295"/>
      <c r="BX68" s="295"/>
      <c r="BY68" s="295"/>
      <c r="BZ68" s="295"/>
      <c r="CA68" s="295"/>
      <c r="CB68" s="295"/>
      <c r="CC68" s="295"/>
      <c r="CD68" s="295"/>
      <c r="CE68" s="295"/>
      <c r="CF68" s="295"/>
      <c r="CG68" s="295"/>
      <c r="CH68" s="295"/>
      <c r="CI68" s="295"/>
      <c r="CJ68" s="295"/>
      <c r="CK68" s="295"/>
      <c r="CL68" s="295"/>
      <c r="CM68" s="295"/>
      <c r="CN68" s="295"/>
      <c r="CO68" s="295"/>
      <c r="CP68" s="295"/>
      <c r="CQ68" s="295"/>
      <c r="CR68" s="295"/>
      <c r="CS68" s="295"/>
      <c r="CT68" s="295"/>
      <c r="CU68" s="295"/>
      <c r="CV68" s="295"/>
      <c r="CW68" s="295"/>
      <c r="CX68" s="295"/>
      <c r="CY68" s="295"/>
      <c r="CZ68" s="295"/>
      <c r="DA68" s="295"/>
      <c r="DB68" s="295"/>
      <c r="DC68" s="295"/>
      <c r="DD68" s="295"/>
      <c r="DE68" s="295"/>
      <c r="DF68" s="295"/>
      <c r="DG68" s="295"/>
      <c r="DH68" s="295"/>
      <c r="DI68" s="295"/>
      <c r="DJ68" s="295"/>
      <c r="DK68" s="295"/>
      <c r="DL68" s="295"/>
      <c r="DM68" s="295"/>
      <c r="DN68" s="295"/>
      <c r="DO68" s="295"/>
      <c r="DP68" s="295"/>
      <c r="DQ68" s="295"/>
      <c r="DR68" s="295"/>
      <c r="DS68" s="295"/>
      <c r="DT68" s="295"/>
      <c r="DU68" s="295"/>
      <c r="DV68" s="295"/>
      <c r="DW68" s="295"/>
      <c r="DX68" s="295"/>
      <c r="DY68" s="295"/>
      <c r="DZ68" s="295"/>
      <c r="EA68" s="295"/>
      <c r="EB68" s="295"/>
      <c r="EC68" s="295"/>
      <c r="ED68" s="295"/>
      <c r="EE68" s="295"/>
      <c r="EF68" s="295"/>
      <c r="EG68" s="295"/>
      <c r="EH68" s="295"/>
      <c r="EI68" s="295"/>
      <c r="EJ68" s="295"/>
      <c r="EK68" s="295"/>
      <c r="EL68" s="295"/>
      <c r="EM68" s="295"/>
      <c r="EN68" s="295"/>
      <c r="EO68" s="295"/>
      <c r="EP68" s="295"/>
      <c r="EQ68" s="295"/>
      <c r="ER68" s="295"/>
      <c r="ES68" s="295"/>
      <c r="ET68" s="295"/>
      <c r="EU68" s="295"/>
      <c r="EV68" s="295"/>
      <c r="EW68" s="295"/>
      <c r="EX68" s="295"/>
      <c r="EY68" s="295"/>
      <c r="EZ68" s="295"/>
      <c r="FA68" s="295"/>
      <c r="FB68" s="295"/>
      <c r="FC68" s="295"/>
      <c r="FD68" s="295"/>
      <c r="FE68" s="295"/>
      <c r="FF68" s="295"/>
      <c r="FG68" s="295"/>
      <c r="FH68" s="295"/>
      <c r="FI68" s="295"/>
      <c r="FJ68" s="295"/>
      <c r="FK68" s="295"/>
      <c r="FL68" s="295"/>
      <c r="FM68" s="295"/>
      <c r="FN68" s="295"/>
      <c r="FO68" s="295"/>
      <c r="FP68" s="295"/>
      <c r="FQ68" s="295"/>
      <c r="FR68" s="295"/>
      <c r="FS68" s="295"/>
      <c r="FT68" s="295"/>
      <c r="FU68" s="295"/>
      <c r="FV68" s="295"/>
      <c r="FW68" s="295"/>
      <c r="FX68" s="295"/>
      <c r="FY68" s="295"/>
      <c r="FZ68" s="295"/>
      <c r="GA68" s="295"/>
      <c r="GB68" s="295"/>
      <c r="GC68" s="295"/>
      <c r="GD68" s="295"/>
      <c r="GE68" s="295"/>
      <c r="GF68" s="295"/>
      <c r="GG68" s="295"/>
      <c r="GH68" s="295"/>
      <c r="GI68" s="295"/>
      <c r="GJ68" s="295"/>
      <c r="GK68" s="295"/>
      <c r="GL68" s="295"/>
      <c r="GM68" s="295"/>
      <c r="GN68" s="295"/>
      <c r="GO68" s="295"/>
      <c r="GP68" s="295"/>
      <c r="GQ68" s="295"/>
      <c r="GR68" s="295"/>
      <c r="GS68" s="295"/>
      <c r="GT68" s="295"/>
      <c r="GU68" s="295"/>
      <c r="GV68" s="295"/>
      <c r="GW68" s="295"/>
      <c r="GX68" s="295"/>
      <c r="GY68" s="295"/>
      <c r="GZ68" s="295"/>
      <c r="HA68" s="295"/>
      <c r="HB68" s="295"/>
      <c r="HC68" s="295"/>
      <c r="HD68" s="295"/>
      <c r="HE68" s="295"/>
      <c r="HF68" s="295"/>
      <c r="HG68" s="295"/>
      <c r="HH68" s="295"/>
      <c r="HI68" s="295"/>
      <c r="HJ68" s="295"/>
      <c r="HK68" s="295"/>
      <c r="HL68" s="295"/>
      <c r="HM68" s="295"/>
      <c r="HN68" s="295"/>
      <c r="HO68" s="295"/>
      <c r="HP68" s="295"/>
      <c r="HQ68" s="295"/>
      <c r="HR68" s="295"/>
      <c r="HS68" s="295"/>
      <c r="HT68" s="295"/>
      <c r="HU68" s="295"/>
      <c r="HV68" s="295"/>
      <c r="HW68" s="295"/>
      <c r="HX68" s="295"/>
      <c r="HY68" s="295"/>
      <c r="HZ68" s="295"/>
      <c r="IA68" s="295"/>
      <c r="IB68" s="295"/>
      <c r="IC68" s="295"/>
      <c r="ID68" s="295"/>
      <c r="IE68" s="295"/>
      <c r="IF68" s="295"/>
      <c r="IG68" s="295"/>
      <c r="IH68" s="295"/>
      <c r="II68" s="295"/>
      <c r="IJ68" s="295"/>
      <c r="IK68" s="295"/>
      <c r="IL68" s="295"/>
      <c r="IM68" s="295"/>
      <c r="IN68" s="295"/>
      <c r="IO68" s="295"/>
      <c r="IP68" s="295"/>
      <c r="IQ68" s="295"/>
      <c r="IR68" s="295"/>
      <c r="IS68" s="295"/>
      <c r="IT68" s="295"/>
      <c r="IU68" s="295"/>
      <c r="IV68" s="295"/>
      <c r="IW68" s="295"/>
      <c r="IX68" s="295"/>
      <c r="IY68" s="295"/>
      <c r="IZ68" s="295"/>
      <c r="JA68" s="295"/>
      <c r="JB68" s="295"/>
      <c r="JC68" s="295"/>
      <c r="JD68" s="295"/>
      <c r="JE68" s="295"/>
      <c r="JF68" s="295"/>
      <c r="JG68" s="295"/>
      <c r="JH68" s="295"/>
      <c r="JI68" s="295"/>
      <c r="JJ68" s="295"/>
      <c r="JK68" s="295"/>
      <c r="JL68" s="295"/>
      <c r="JM68" s="295"/>
      <c r="JN68" s="295"/>
      <c r="JO68" s="295"/>
      <c r="JP68" s="295"/>
      <c r="JQ68" s="295"/>
      <c r="JR68" s="295"/>
      <c r="JS68" s="295"/>
      <c r="JT68" s="295"/>
      <c r="JU68" s="295"/>
      <c r="JV68" s="295"/>
      <c r="JW68" s="295"/>
      <c r="JX68" s="295"/>
      <c r="JY68" s="295"/>
    </row>
    <row r="69" spans="1:287" s="478" customFormat="1" ht="17.25" customHeight="1">
      <c r="A69" s="294"/>
      <c r="B69" s="295"/>
      <c r="C69" s="1419" t="s">
        <v>344</v>
      </c>
      <c r="D69" s="1419"/>
      <c r="E69" s="1419"/>
      <c r="F69" s="1419"/>
      <c r="G69" s="1419"/>
      <c r="H69" s="1419"/>
      <c r="I69" s="1419"/>
      <c r="J69" s="295"/>
      <c r="K69" s="295"/>
      <c r="L69" s="295"/>
      <c r="M69" s="295"/>
      <c r="N69" s="295"/>
      <c r="O69" s="295"/>
      <c r="P69" s="295"/>
      <c r="Q69" s="295"/>
      <c r="R69" s="295"/>
      <c r="S69" s="295"/>
      <c r="T69" s="295"/>
      <c r="U69" s="295"/>
      <c r="V69" s="295"/>
      <c r="W69" s="295"/>
      <c r="X69" s="295"/>
      <c r="Y69" s="295"/>
      <c r="Z69" s="295"/>
      <c r="AA69" s="295"/>
      <c r="AB69" s="295"/>
      <c r="AC69" s="295"/>
      <c r="AD69" s="295"/>
      <c r="AE69" s="295"/>
      <c r="AF69" s="295"/>
      <c r="AG69" s="295"/>
      <c r="AH69" s="295"/>
      <c r="AI69" s="295"/>
      <c r="AJ69" s="295"/>
      <c r="AK69" s="295"/>
      <c r="AL69" s="295"/>
      <c r="AM69" s="295"/>
      <c r="AN69" s="295"/>
      <c r="AO69" s="295"/>
      <c r="AP69" s="295"/>
      <c r="AQ69" s="295"/>
      <c r="AR69" s="295"/>
      <c r="AS69" s="295"/>
      <c r="AT69" s="295"/>
      <c r="AU69" s="295"/>
      <c r="AV69" s="295"/>
      <c r="AW69" s="295"/>
      <c r="AX69" s="295"/>
      <c r="AY69" s="295"/>
      <c r="AZ69" s="295"/>
      <c r="BA69" s="295"/>
      <c r="BB69" s="295"/>
      <c r="BC69" s="295"/>
      <c r="BD69" s="295"/>
      <c r="BE69" s="295"/>
      <c r="BF69" s="295"/>
      <c r="BG69" s="295"/>
      <c r="BH69" s="295"/>
      <c r="BI69" s="295"/>
      <c r="BJ69" s="295"/>
      <c r="BK69" s="295"/>
      <c r="BL69" s="295"/>
      <c r="BM69" s="295"/>
      <c r="BN69" s="295"/>
      <c r="BO69" s="295"/>
      <c r="BP69" s="295"/>
      <c r="BQ69" s="295"/>
      <c r="BR69" s="295"/>
      <c r="BS69" s="295"/>
      <c r="BT69" s="295"/>
      <c r="BU69" s="295"/>
      <c r="BV69" s="295"/>
      <c r="BW69" s="295"/>
      <c r="BX69" s="295"/>
      <c r="BY69" s="295"/>
      <c r="BZ69" s="295"/>
      <c r="CA69" s="295"/>
      <c r="CB69" s="295"/>
      <c r="CC69" s="295"/>
      <c r="CD69" s="295"/>
      <c r="CE69" s="295"/>
      <c r="CF69" s="295"/>
      <c r="CG69" s="295"/>
      <c r="CH69" s="295"/>
      <c r="CI69" s="295"/>
      <c r="CJ69" s="295"/>
      <c r="CK69" s="295"/>
      <c r="CL69" s="295"/>
      <c r="CM69" s="295"/>
      <c r="CN69" s="295"/>
      <c r="CO69" s="295"/>
      <c r="CP69" s="295"/>
      <c r="CQ69" s="295"/>
      <c r="CR69" s="295"/>
      <c r="CS69" s="295"/>
      <c r="CT69" s="295"/>
      <c r="CU69" s="295"/>
      <c r="CV69" s="295"/>
      <c r="CW69" s="295"/>
      <c r="CX69" s="295"/>
      <c r="CY69" s="295"/>
      <c r="CZ69" s="295"/>
      <c r="DA69" s="295"/>
      <c r="DB69" s="295"/>
      <c r="DC69" s="295"/>
      <c r="DD69" s="295"/>
      <c r="DE69" s="295"/>
      <c r="DF69" s="295"/>
      <c r="DG69" s="295"/>
      <c r="DH69" s="295"/>
      <c r="DI69" s="295"/>
      <c r="DJ69" s="295"/>
      <c r="DK69" s="295"/>
      <c r="DL69" s="295"/>
      <c r="DM69" s="295"/>
      <c r="DN69" s="295"/>
      <c r="DO69" s="295"/>
      <c r="DP69" s="295"/>
      <c r="DQ69" s="295"/>
      <c r="DR69" s="295"/>
      <c r="DS69" s="295"/>
      <c r="DT69" s="295"/>
      <c r="DU69" s="295"/>
      <c r="DV69" s="295"/>
      <c r="DW69" s="295"/>
      <c r="DX69" s="295"/>
      <c r="DY69" s="295"/>
      <c r="DZ69" s="295"/>
      <c r="EA69" s="295"/>
      <c r="EB69" s="295"/>
      <c r="EC69" s="295"/>
      <c r="ED69" s="295"/>
      <c r="EE69" s="295"/>
      <c r="EF69" s="295"/>
      <c r="EG69" s="295"/>
      <c r="EH69" s="295"/>
      <c r="EI69" s="295"/>
      <c r="EJ69" s="295"/>
      <c r="EK69" s="295"/>
      <c r="EL69" s="295"/>
      <c r="EM69" s="295"/>
      <c r="EN69" s="295"/>
      <c r="EO69" s="295"/>
      <c r="EP69" s="295"/>
      <c r="EQ69" s="295"/>
      <c r="ER69" s="295"/>
      <c r="ES69" s="295"/>
      <c r="ET69" s="295"/>
      <c r="EU69" s="295"/>
      <c r="EV69" s="295"/>
      <c r="EW69" s="295"/>
      <c r="EX69" s="295"/>
      <c r="EY69" s="295"/>
      <c r="EZ69" s="295"/>
      <c r="FA69" s="295"/>
      <c r="FB69" s="295"/>
      <c r="FC69" s="295"/>
      <c r="FD69" s="295"/>
      <c r="FE69" s="295"/>
      <c r="FF69" s="295"/>
      <c r="FG69" s="295"/>
      <c r="FH69" s="295"/>
      <c r="FI69" s="295"/>
      <c r="FJ69" s="295"/>
      <c r="FK69" s="295"/>
      <c r="FL69" s="295"/>
      <c r="FM69" s="295"/>
      <c r="FN69" s="295"/>
      <c r="FO69" s="295"/>
      <c r="FP69" s="295"/>
      <c r="FQ69" s="295"/>
      <c r="FR69" s="295"/>
      <c r="FS69" s="295"/>
      <c r="FT69" s="295"/>
      <c r="FU69" s="295"/>
      <c r="FV69" s="295"/>
      <c r="FW69" s="295"/>
      <c r="FX69" s="295"/>
      <c r="FY69" s="295"/>
      <c r="FZ69" s="295"/>
      <c r="GA69" s="295"/>
      <c r="GB69" s="295"/>
      <c r="GC69" s="295"/>
      <c r="GD69" s="295"/>
      <c r="GE69" s="295"/>
      <c r="GF69" s="295"/>
      <c r="GG69" s="295"/>
      <c r="GH69" s="295"/>
      <c r="GI69" s="295"/>
      <c r="GJ69" s="295"/>
      <c r="GK69" s="295"/>
      <c r="GL69" s="295"/>
      <c r="GM69" s="295"/>
      <c r="GN69" s="295"/>
      <c r="GO69" s="295"/>
      <c r="GP69" s="295"/>
      <c r="GQ69" s="295"/>
      <c r="GR69" s="295"/>
      <c r="GS69" s="295"/>
      <c r="GT69" s="295"/>
      <c r="GU69" s="295"/>
      <c r="GV69" s="295"/>
      <c r="GW69" s="295"/>
      <c r="GX69" s="295"/>
      <c r="GY69" s="295"/>
      <c r="GZ69" s="295"/>
      <c r="HA69" s="295"/>
      <c r="HB69" s="295"/>
      <c r="HC69" s="295"/>
      <c r="HD69" s="295"/>
      <c r="HE69" s="295"/>
      <c r="HF69" s="295"/>
      <c r="HG69" s="295"/>
      <c r="HH69" s="295"/>
      <c r="HI69" s="295"/>
      <c r="HJ69" s="295"/>
      <c r="HK69" s="295"/>
      <c r="HL69" s="295"/>
      <c r="HM69" s="295"/>
      <c r="HN69" s="295"/>
      <c r="HO69" s="295"/>
      <c r="HP69" s="295"/>
      <c r="HQ69" s="295"/>
      <c r="HR69" s="295"/>
      <c r="HS69" s="295"/>
      <c r="HT69" s="295"/>
      <c r="HU69" s="295"/>
      <c r="HV69" s="295"/>
      <c r="HW69" s="295"/>
      <c r="HX69" s="295"/>
      <c r="HY69" s="295"/>
      <c r="HZ69" s="295"/>
      <c r="IA69" s="295"/>
      <c r="IB69" s="295"/>
      <c r="IC69" s="295"/>
      <c r="ID69" s="295"/>
      <c r="IE69" s="295"/>
      <c r="IF69" s="295"/>
      <c r="IG69" s="295"/>
      <c r="IH69" s="295"/>
      <c r="II69" s="295"/>
      <c r="IJ69" s="295"/>
      <c r="IK69" s="295"/>
      <c r="IL69" s="295"/>
      <c r="IM69" s="295"/>
      <c r="IN69" s="295"/>
      <c r="IO69" s="295"/>
      <c r="IP69" s="295"/>
      <c r="IQ69" s="295"/>
      <c r="IR69" s="295"/>
      <c r="IS69" s="295"/>
      <c r="IT69" s="295"/>
      <c r="IU69" s="295"/>
      <c r="IV69" s="295"/>
      <c r="IW69" s="295"/>
      <c r="IX69" s="295"/>
      <c r="IY69" s="295"/>
      <c r="IZ69" s="295"/>
      <c r="JA69" s="295"/>
      <c r="JB69" s="295"/>
      <c r="JC69" s="295"/>
      <c r="JD69" s="295"/>
      <c r="JE69" s="295"/>
      <c r="JF69" s="295"/>
      <c r="JG69" s="295"/>
      <c r="JH69" s="295"/>
      <c r="JI69" s="295"/>
      <c r="JJ69" s="295"/>
      <c r="JK69" s="295"/>
      <c r="JL69" s="295"/>
      <c r="JM69" s="295"/>
      <c r="JN69" s="295"/>
      <c r="JO69" s="295"/>
      <c r="JP69" s="295"/>
      <c r="JQ69" s="295"/>
      <c r="JR69" s="295"/>
      <c r="JS69" s="295"/>
      <c r="JT69" s="295"/>
      <c r="JU69" s="295"/>
      <c r="JV69" s="295"/>
      <c r="JW69" s="295"/>
      <c r="JX69" s="295"/>
      <c r="JY69" s="295"/>
    </row>
    <row r="70" spans="1:287" s="478" customFormat="1" ht="15" customHeight="1">
      <c r="A70" s="294"/>
      <c r="B70" s="295"/>
      <c r="C70" s="91" t="s">
        <v>345</v>
      </c>
      <c r="D70" s="1402" t="s">
        <v>346</v>
      </c>
      <c r="E70" s="1402"/>
      <c r="F70" s="90">
        <v>2022</v>
      </c>
      <c r="G70" s="90">
        <v>2023</v>
      </c>
      <c r="H70" s="90">
        <v>2024</v>
      </c>
      <c r="I70" s="90">
        <v>2025</v>
      </c>
      <c r="J70" s="295"/>
      <c r="K70" s="295"/>
      <c r="L70" s="295"/>
      <c r="M70" s="295"/>
      <c r="N70" s="295"/>
      <c r="O70" s="295"/>
      <c r="P70" s="295"/>
      <c r="Q70" s="295"/>
      <c r="R70" s="295"/>
      <c r="S70" s="295"/>
      <c r="T70" s="295"/>
      <c r="U70" s="295"/>
      <c r="V70" s="295"/>
      <c r="W70" s="295"/>
      <c r="X70" s="295"/>
      <c r="Y70" s="295"/>
      <c r="Z70" s="295"/>
      <c r="AA70" s="295"/>
      <c r="AB70" s="295"/>
      <c r="AC70" s="295"/>
      <c r="AD70" s="295"/>
      <c r="AE70" s="295"/>
      <c r="AF70" s="295"/>
      <c r="AG70" s="295"/>
      <c r="AH70" s="295"/>
      <c r="AI70" s="295"/>
      <c r="AJ70" s="295"/>
      <c r="AK70" s="295"/>
      <c r="AL70" s="295"/>
      <c r="AM70" s="295"/>
      <c r="AN70" s="295"/>
      <c r="AO70" s="295"/>
      <c r="AP70" s="295"/>
      <c r="AQ70" s="295"/>
      <c r="AR70" s="295"/>
      <c r="AS70" s="295"/>
      <c r="AT70" s="295"/>
      <c r="AU70" s="295"/>
      <c r="AV70" s="295"/>
      <c r="AW70" s="295"/>
      <c r="AX70" s="295"/>
      <c r="AY70" s="295"/>
      <c r="AZ70" s="295"/>
      <c r="BA70" s="295"/>
      <c r="BB70" s="295"/>
      <c r="BC70" s="295"/>
      <c r="BD70" s="295"/>
      <c r="BE70" s="295"/>
      <c r="BF70" s="295"/>
      <c r="BG70" s="295"/>
      <c r="BH70" s="295"/>
      <c r="BI70" s="295"/>
      <c r="BJ70" s="295"/>
      <c r="BK70" s="295"/>
      <c r="BL70" s="295"/>
      <c r="BM70" s="295"/>
      <c r="BN70" s="295"/>
      <c r="BO70" s="295"/>
      <c r="BP70" s="295"/>
      <c r="BQ70" s="295"/>
      <c r="BR70" s="295"/>
      <c r="BS70" s="295"/>
      <c r="BT70" s="295"/>
      <c r="BU70" s="295"/>
      <c r="BV70" s="295"/>
      <c r="BW70" s="295"/>
      <c r="BX70" s="295"/>
      <c r="BY70" s="295"/>
      <c r="BZ70" s="295"/>
      <c r="CA70" s="295"/>
      <c r="CB70" s="295"/>
      <c r="CC70" s="295"/>
      <c r="CD70" s="295"/>
      <c r="CE70" s="295"/>
      <c r="CF70" s="295"/>
      <c r="CG70" s="295"/>
      <c r="CH70" s="295"/>
      <c r="CI70" s="295"/>
      <c r="CJ70" s="295"/>
      <c r="CK70" s="295"/>
      <c r="CL70" s="295"/>
      <c r="CM70" s="295"/>
      <c r="CN70" s="295"/>
      <c r="CO70" s="295"/>
      <c r="CP70" s="295"/>
      <c r="CQ70" s="295"/>
      <c r="CR70" s="295"/>
      <c r="CS70" s="295"/>
      <c r="CT70" s="295"/>
      <c r="CU70" s="295"/>
      <c r="CV70" s="295"/>
      <c r="CW70" s="295"/>
      <c r="CX70" s="295"/>
      <c r="CY70" s="295"/>
      <c r="CZ70" s="295"/>
      <c r="DA70" s="295"/>
      <c r="DB70" s="295"/>
      <c r="DC70" s="295"/>
      <c r="DD70" s="295"/>
      <c r="DE70" s="295"/>
      <c r="DF70" s="295"/>
      <c r="DG70" s="295"/>
      <c r="DH70" s="295"/>
      <c r="DI70" s="295"/>
      <c r="DJ70" s="295"/>
      <c r="DK70" s="295"/>
      <c r="DL70" s="295"/>
      <c r="DM70" s="295"/>
      <c r="DN70" s="295"/>
      <c r="DO70" s="295"/>
      <c r="DP70" s="295"/>
      <c r="DQ70" s="295"/>
      <c r="DR70" s="295"/>
      <c r="DS70" s="295"/>
      <c r="DT70" s="295"/>
      <c r="DU70" s="295"/>
      <c r="DV70" s="295"/>
      <c r="DW70" s="295"/>
      <c r="DX70" s="295"/>
      <c r="DY70" s="295"/>
      <c r="DZ70" s="295"/>
      <c r="EA70" s="295"/>
      <c r="EB70" s="295"/>
      <c r="EC70" s="295"/>
      <c r="ED70" s="295"/>
      <c r="EE70" s="295"/>
      <c r="EF70" s="295"/>
      <c r="EG70" s="295"/>
      <c r="EH70" s="295"/>
      <c r="EI70" s="295"/>
      <c r="EJ70" s="295"/>
      <c r="EK70" s="295"/>
      <c r="EL70" s="295"/>
      <c r="EM70" s="295"/>
      <c r="EN70" s="295"/>
      <c r="EO70" s="295"/>
      <c r="EP70" s="295"/>
      <c r="EQ70" s="295"/>
      <c r="ER70" s="295"/>
      <c r="ES70" s="295"/>
      <c r="ET70" s="295"/>
      <c r="EU70" s="295"/>
      <c r="EV70" s="295"/>
      <c r="EW70" s="295"/>
      <c r="EX70" s="295"/>
      <c r="EY70" s="295"/>
      <c r="EZ70" s="295"/>
      <c r="FA70" s="295"/>
      <c r="FB70" s="295"/>
      <c r="FC70" s="295"/>
      <c r="FD70" s="295"/>
      <c r="FE70" s="295"/>
      <c r="FF70" s="295"/>
      <c r="FG70" s="295"/>
      <c r="FH70" s="295"/>
      <c r="FI70" s="295"/>
      <c r="FJ70" s="295"/>
      <c r="FK70" s="295"/>
      <c r="FL70" s="295"/>
      <c r="FM70" s="295"/>
      <c r="FN70" s="295"/>
      <c r="FO70" s="295"/>
      <c r="FP70" s="295"/>
      <c r="FQ70" s="295"/>
      <c r="FR70" s="295"/>
      <c r="FS70" s="295"/>
      <c r="FT70" s="295"/>
      <c r="FU70" s="295"/>
      <c r="FV70" s="295"/>
      <c r="FW70" s="295"/>
      <c r="FX70" s="295"/>
      <c r="FY70" s="295"/>
      <c r="FZ70" s="295"/>
      <c r="GA70" s="295"/>
      <c r="GB70" s="295"/>
      <c r="GC70" s="295"/>
      <c r="GD70" s="295"/>
      <c r="GE70" s="295"/>
      <c r="GF70" s="295"/>
      <c r="GG70" s="295"/>
      <c r="GH70" s="295"/>
      <c r="GI70" s="295"/>
      <c r="GJ70" s="295"/>
      <c r="GK70" s="295"/>
      <c r="GL70" s="295"/>
      <c r="GM70" s="295"/>
      <c r="GN70" s="295"/>
      <c r="GO70" s="295"/>
      <c r="GP70" s="295"/>
      <c r="GQ70" s="295"/>
      <c r="GR70" s="295"/>
      <c r="GS70" s="295"/>
      <c r="GT70" s="295"/>
      <c r="GU70" s="295"/>
      <c r="GV70" s="295"/>
      <c r="GW70" s="295"/>
      <c r="GX70" s="295"/>
      <c r="GY70" s="295"/>
      <c r="GZ70" s="295"/>
      <c r="HA70" s="295"/>
      <c r="HB70" s="295"/>
      <c r="HC70" s="295"/>
      <c r="HD70" s="295"/>
      <c r="HE70" s="295"/>
      <c r="HF70" s="295"/>
      <c r="HG70" s="295"/>
      <c r="HH70" s="295"/>
      <c r="HI70" s="295"/>
      <c r="HJ70" s="295"/>
      <c r="HK70" s="295"/>
      <c r="HL70" s="295"/>
      <c r="HM70" s="295"/>
      <c r="HN70" s="295"/>
      <c r="HO70" s="295"/>
      <c r="HP70" s="295"/>
      <c r="HQ70" s="295"/>
      <c r="HR70" s="295"/>
      <c r="HS70" s="295"/>
      <c r="HT70" s="295"/>
      <c r="HU70" s="295"/>
      <c r="HV70" s="295"/>
      <c r="HW70" s="295"/>
      <c r="HX70" s="295"/>
      <c r="HY70" s="295"/>
      <c r="HZ70" s="295"/>
      <c r="IA70" s="295"/>
      <c r="IB70" s="295"/>
      <c r="IC70" s="295"/>
      <c r="ID70" s="295"/>
      <c r="IE70" s="295"/>
      <c r="IF70" s="295"/>
      <c r="IG70" s="295"/>
      <c r="IH70" s="295"/>
      <c r="II70" s="295"/>
      <c r="IJ70" s="295"/>
      <c r="IK70" s="295"/>
      <c r="IL70" s="295"/>
      <c r="IM70" s="295"/>
      <c r="IN70" s="295"/>
      <c r="IO70" s="295"/>
      <c r="IP70" s="295"/>
      <c r="IQ70" s="295"/>
      <c r="IR70" s="295"/>
      <c r="IS70" s="295"/>
      <c r="IT70" s="295"/>
      <c r="IU70" s="295"/>
      <c r="IV70" s="295"/>
      <c r="IW70" s="295"/>
      <c r="IX70" s="295"/>
      <c r="IY70" s="295"/>
      <c r="IZ70" s="295"/>
      <c r="JA70" s="295"/>
      <c r="JB70" s="295"/>
      <c r="JC70" s="295"/>
      <c r="JD70" s="295"/>
      <c r="JE70" s="295"/>
      <c r="JF70" s="295"/>
      <c r="JG70" s="295"/>
      <c r="JH70" s="295"/>
      <c r="JI70" s="295"/>
      <c r="JJ70" s="295"/>
      <c r="JK70" s="295"/>
      <c r="JL70" s="295"/>
      <c r="JM70" s="295"/>
      <c r="JN70" s="295"/>
      <c r="JO70" s="295"/>
      <c r="JP70" s="295"/>
      <c r="JQ70" s="295"/>
      <c r="JR70" s="295"/>
      <c r="JS70" s="295"/>
      <c r="JT70" s="295"/>
      <c r="JU70" s="295"/>
      <c r="JV70" s="295"/>
      <c r="JW70" s="295"/>
      <c r="JX70" s="295"/>
      <c r="JY70" s="295"/>
      <c r="JZ70" s="295"/>
      <c r="KA70" s="295"/>
    </row>
    <row r="71" spans="1:287" s="478" customFormat="1" ht="15" customHeight="1">
      <c r="A71" s="294"/>
      <c r="B71" s="295"/>
      <c r="C71" s="1409" t="s">
        <v>347</v>
      </c>
      <c r="D71" s="1275" t="s">
        <v>348</v>
      </c>
      <c r="E71" s="1275"/>
      <c r="F71" s="559">
        <v>0.99</v>
      </c>
      <c r="G71" s="560">
        <v>1</v>
      </c>
      <c r="H71" s="561">
        <v>0.97</v>
      </c>
      <c r="I71" s="1024">
        <v>1</v>
      </c>
      <c r="J71" s="295"/>
      <c r="K71" s="295"/>
      <c r="L71" s="295"/>
      <c r="M71" s="295"/>
      <c r="N71" s="295"/>
      <c r="O71" s="295"/>
      <c r="P71" s="295"/>
      <c r="Q71" s="295"/>
      <c r="R71" s="295"/>
      <c r="S71" s="295"/>
      <c r="T71" s="295"/>
      <c r="U71" s="295"/>
      <c r="V71" s="295"/>
      <c r="W71" s="295"/>
      <c r="X71" s="295"/>
      <c r="Y71" s="295"/>
      <c r="Z71" s="295"/>
      <c r="AA71" s="295"/>
      <c r="AB71" s="295"/>
      <c r="AC71" s="295"/>
      <c r="AD71" s="295"/>
      <c r="AE71" s="295"/>
      <c r="AF71" s="295"/>
      <c r="AG71" s="295"/>
      <c r="AH71" s="295"/>
      <c r="AI71" s="295"/>
      <c r="AJ71" s="295"/>
      <c r="AK71" s="295"/>
      <c r="AL71" s="295"/>
      <c r="AM71" s="295"/>
      <c r="AN71" s="295"/>
      <c r="AO71" s="295"/>
      <c r="AP71" s="295"/>
      <c r="AQ71" s="295"/>
      <c r="AR71" s="295"/>
      <c r="AS71" s="295"/>
      <c r="AT71" s="295"/>
      <c r="AU71" s="295"/>
      <c r="AV71" s="295"/>
      <c r="AW71" s="295"/>
      <c r="AX71" s="295"/>
      <c r="AY71" s="295"/>
      <c r="AZ71" s="295"/>
      <c r="BA71" s="295"/>
      <c r="BB71" s="295"/>
      <c r="BC71" s="295"/>
      <c r="BD71" s="295"/>
      <c r="BE71" s="295"/>
      <c r="BF71" s="295"/>
      <c r="BG71" s="295"/>
      <c r="BH71" s="295"/>
      <c r="BI71" s="295"/>
      <c r="BJ71" s="295"/>
      <c r="BK71" s="295"/>
      <c r="BL71" s="295"/>
      <c r="BM71" s="295"/>
      <c r="BN71" s="295"/>
      <c r="BO71" s="295"/>
      <c r="BP71" s="295"/>
      <c r="BQ71" s="295"/>
      <c r="BR71" s="295"/>
      <c r="BS71" s="295"/>
      <c r="BT71" s="295"/>
      <c r="BU71" s="295"/>
      <c r="BV71" s="295"/>
      <c r="BW71" s="295"/>
      <c r="BX71" s="295"/>
      <c r="BY71" s="295"/>
      <c r="BZ71" s="295"/>
      <c r="CA71" s="295"/>
      <c r="CB71" s="295"/>
      <c r="CC71" s="295"/>
      <c r="CD71" s="295"/>
      <c r="CE71" s="295"/>
      <c r="CF71" s="295"/>
      <c r="CG71" s="295"/>
      <c r="CH71" s="295"/>
      <c r="CI71" s="295"/>
      <c r="CJ71" s="295"/>
      <c r="CK71" s="295"/>
      <c r="CL71" s="295"/>
      <c r="CM71" s="295"/>
      <c r="CN71" s="295"/>
      <c r="CO71" s="295"/>
      <c r="CP71" s="295"/>
      <c r="CQ71" s="295"/>
      <c r="CR71" s="295"/>
      <c r="CS71" s="295"/>
      <c r="CT71" s="295"/>
      <c r="CU71" s="295"/>
      <c r="CV71" s="295"/>
      <c r="CW71" s="295"/>
      <c r="CX71" s="295"/>
      <c r="CY71" s="295"/>
      <c r="CZ71" s="295"/>
      <c r="DA71" s="295"/>
      <c r="DB71" s="295"/>
      <c r="DC71" s="295"/>
      <c r="DD71" s="295"/>
      <c r="DE71" s="295"/>
      <c r="DF71" s="295"/>
      <c r="DG71" s="295"/>
      <c r="DH71" s="295"/>
      <c r="DI71" s="295"/>
      <c r="DJ71" s="295"/>
      <c r="DK71" s="295"/>
      <c r="DL71" s="295"/>
      <c r="DM71" s="295"/>
      <c r="DN71" s="295"/>
      <c r="DO71" s="295"/>
      <c r="DP71" s="295"/>
      <c r="DQ71" s="295"/>
      <c r="DR71" s="295"/>
      <c r="DS71" s="295"/>
      <c r="DT71" s="295"/>
      <c r="DU71" s="295"/>
      <c r="DV71" s="295"/>
      <c r="DW71" s="295"/>
      <c r="DX71" s="295"/>
      <c r="DY71" s="295"/>
      <c r="DZ71" s="295"/>
      <c r="EA71" s="295"/>
      <c r="EB71" s="295"/>
      <c r="EC71" s="295"/>
      <c r="ED71" s="295"/>
      <c r="EE71" s="295"/>
      <c r="EF71" s="295"/>
      <c r="EG71" s="295"/>
      <c r="EH71" s="295"/>
      <c r="EI71" s="295"/>
      <c r="EJ71" s="295"/>
      <c r="EK71" s="295"/>
      <c r="EL71" s="295"/>
      <c r="EM71" s="295"/>
      <c r="EN71" s="295"/>
      <c r="EO71" s="295"/>
      <c r="EP71" s="295"/>
      <c r="EQ71" s="295"/>
      <c r="ER71" s="295"/>
      <c r="ES71" s="295"/>
      <c r="ET71" s="295"/>
      <c r="EU71" s="295"/>
      <c r="EV71" s="295"/>
      <c r="EW71" s="295"/>
      <c r="EX71" s="295"/>
      <c r="EY71" s="295"/>
      <c r="EZ71" s="295"/>
      <c r="FA71" s="295"/>
      <c r="FB71" s="295"/>
      <c r="FC71" s="295"/>
      <c r="FD71" s="295"/>
      <c r="FE71" s="295"/>
      <c r="FF71" s="295"/>
      <c r="FG71" s="295"/>
      <c r="FH71" s="295"/>
      <c r="FI71" s="295"/>
      <c r="FJ71" s="295"/>
      <c r="FK71" s="295"/>
      <c r="FL71" s="295"/>
      <c r="FM71" s="295"/>
      <c r="FN71" s="295"/>
      <c r="FO71" s="295"/>
      <c r="FP71" s="295"/>
      <c r="FQ71" s="295"/>
      <c r="FR71" s="295"/>
      <c r="FS71" s="295"/>
      <c r="FT71" s="295"/>
      <c r="FU71" s="295"/>
      <c r="FV71" s="295"/>
      <c r="FW71" s="295"/>
      <c r="FX71" s="295"/>
      <c r="FY71" s="295"/>
      <c r="FZ71" s="295"/>
      <c r="GA71" s="295"/>
      <c r="GB71" s="295"/>
      <c r="GC71" s="295"/>
      <c r="GD71" s="295"/>
      <c r="GE71" s="295"/>
      <c r="GF71" s="295"/>
      <c r="GG71" s="295"/>
      <c r="GH71" s="295"/>
      <c r="GI71" s="295"/>
      <c r="GJ71" s="295"/>
      <c r="GK71" s="295"/>
      <c r="GL71" s="295"/>
      <c r="GM71" s="295"/>
      <c r="GN71" s="295"/>
      <c r="GO71" s="295"/>
      <c r="GP71" s="295"/>
      <c r="GQ71" s="295"/>
      <c r="GR71" s="295"/>
      <c r="GS71" s="295"/>
      <c r="GT71" s="295"/>
      <c r="GU71" s="295"/>
      <c r="GV71" s="295"/>
      <c r="GW71" s="295"/>
      <c r="GX71" s="295"/>
      <c r="GY71" s="295"/>
      <c r="GZ71" s="295"/>
      <c r="HA71" s="295"/>
      <c r="HB71" s="295"/>
      <c r="HC71" s="295"/>
      <c r="HD71" s="295"/>
      <c r="HE71" s="295"/>
      <c r="HF71" s="295"/>
      <c r="HG71" s="295"/>
      <c r="HH71" s="295"/>
      <c r="HI71" s="295"/>
      <c r="HJ71" s="295"/>
      <c r="HK71" s="295"/>
      <c r="HL71" s="295"/>
      <c r="HM71" s="295"/>
      <c r="HN71" s="295"/>
      <c r="HO71" s="295"/>
      <c r="HP71" s="295"/>
      <c r="HQ71" s="295"/>
      <c r="HR71" s="295"/>
      <c r="HS71" s="295"/>
      <c r="HT71" s="295"/>
      <c r="HU71" s="295"/>
      <c r="HV71" s="295"/>
      <c r="HW71" s="295"/>
      <c r="HX71" s="295"/>
      <c r="HY71" s="295"/>
      <c r="HZ71" s="295"/>
      <c r="IA71" s="295"/>
      <c r="IB71" s="295"/>
      <c r="IC71" s="295"/>
      <c r="ID71" s="295"/>
      <c r="IE71" s="295"/>
      <c r="IF71" s="295"/>
      <c r="IG71" s="295"/>
      <c r="IH71" s="295"/>
      <c r="II71" s="295"/>
      <c r="IJ71" s="295"/>
      <c r="IK71" s="295"/>
      <c r="IL71" s="295"/>
      <c r="IM71" s="295"/>
      <c r="IN71" s="295"/>
      <c r="IO71" s="295"/>
      <c r="IP71" s="295"/>
      <c r="IQ71" s="295"/>
      <c r="IR71" s="295"/>
      <c r="IS71" s="295"/>
      <c r="IT71" s="295"/>
      <c r="IU71" s="295"/>
      <c r="IV71" s="295"/>
      <c r="IW71" s="295"/>
      <c r="IX71" s="295"/>
      <c r="IY71" s="295"/>
      <c r="IZ71" s="295"/>
      <c r="JA71" s="295"/>
      <c r="JB71" s="295"/>
      <c r="JC71" s="295"/>
      <c r="JD71" s="295"/>
      <c r="JE71" s="295"/>
      <c r="JF71" s="295"/>
      <c r="JG71" s="295"/>
      <c r="JH71" s="295"/>
      <c r="JI71" s="295"/>
      <c r="JJ71" s="295"/>
      <c r="JK71" s="295"/>
      <c r="JL71" s="295"/>
      <c r="JM71" s="295"/>
      <c r="JN71" s="295"/>
      <c r="JO71" s="295"/>
      <c r="JP71" s="295"/>
      <c r="JQ71" s="295"/>
      <c r="JR71" s="295"/>
      <c r="JS71" s="295"/>
      <c r="JT71" s="295"/>
      <c r="JU71" s="295"/>
      <c r="JV71" s="295"/>
      <c r="JW71" s="295"/>
      <c r="JX71" s="295"/>
      <c r="JY71" s="295"/>
      <c r="JZ71" s="295"/>
      <c r="KA71" s="295"/>
    </row>
    <row r="72" spans="1:287" s="478" customFormat="1" ht="15" customHeight="1">
      <c r="A72" s="294"/>
      <c r="B72" s="295"/>
      <c r="C72" s="1409"/>
      <c r="D72" s="1261" t="s">
        <v>349</v>
      </c>
      <c r="E72" s="1261"/>
      <c r="F72" s="562">
        <v>0.01</v>
      </c>
      <c r="G72" s="563">
        <v>0</v>
      </c>
      <c r="H72" s="562">
        <v>0.03</v>
      </c>
      <c r="I72" s="1025">
        <v>0</v>
      </c>
      <c r="J72" s="295"/>
      <c r="K72" s="295"/>
      <c r="L72" s="295"/>
      <c r="M72" s="295"/>
      <c r="N72" s="295"/>
      <c r="O72" s="295"/>
      <c r="P72" s="295"/>
      <c r="Q72" s="295"/>
      <c r="R72" s="295"/>
      <c r="S72" s="295"/>
      <c r="T72" s="295"/>
      <c r="U72" s="295"/>
      <c r="V72" s="295"/>
      <c r="W72" s="295"/>
      <c r="X72" s="295"/>
      <c r="Y72" s="295"/>
      <c r="Z72" s="295"/>
      <c r="AA72" s="295"/>
      <c r="AB72" s="295"/>
      <c r="AC72" s="295"/>
      <c r="AD72" s="295"/>
      <c r="AE72" s="295"/>
      <c r="AF72" s="295"/>
      <c r="AG72" s="295"/>
      <c r="AH72" s="295"/>
      <c r="AI72" s="295"/>
      <c r="AJ72" s="295"/>
      <c r="AK72" s="295"/>
      <c r="AL72" s="295"/>
      <c r="AM72" s="295"/>
      <c r="AN72" s="295"/>
      <c r="AO72" s="295"/>
      <c r="AP72" s="295"/>
      <c r="AQ72" s="295"/>
      <c r="AR72" s="295"/>
      <c r="AS72" s="295"/>
      <c r="AT72" s="295"/>
      <c r="AU72" s="295"/>
      <c r="AV72" s="295"/>
      <c r="AW72" s="295"/>
      <c r="AX72" s="295"/>
      <c r="AY72" s="295"/>
      <c r="AZ72" s="295"/>
      <c r="BA72" s="295"/>
      <c r="BB72" s="295"/>
      <c r="BC72" s="295"/>
      <c r="BD72" s="295"/>
      <c r="BE72" s="295"/>
      <c r="BF72" s="295"/>
      <c r="BG72" s="295"/>
      <c r="BH72" s="295"/>
      <c r="BI72" s="295"/>
      <c r="BJ72" s="295"/>
      <c r="BK72" s="295"/>
      <c r="BL72" s="295"/>
      <c r="BM72" s="295"/>
      <c r="BN72" s="295"/>
      <c r="BO72" s="295"/>
      <c r="BP72" s="295"/>
      <c r="BQ72" s="295"/>
      <c r="BR72" s="295"/>
      <c r="BS72" s="295"/>
      <c r="BT72" s="295"/>
      <c r="BU72" s="295"/>
      <c r="BV72" s="295"/>
      <c r="BW72" s="295"/>
      <c r="BX72" s="295"/>
      <c r="BY72" s="295"/>
      <c r="BZ72" s="295"/>
      <c r="CA72" s="295"/>
      <c r="CB72" s="295"/>
      <c r="CC72" s="295"/>
      <c r="CD72" s="295"/>
      <c r="CE72" s="295"/>
      <c r="CF72" s="295"/>
      <c r="CG72" s="295"/>
      <c r="CH72" s="295"/>
      <c r="CI72" s="295"/>
      <c r="CJ72" s="295"/>
      <c r="CK72" s="295"/>
      <c r="CL72" s="295"/>
      <c r="CM72" s="295"/>
      <c r="CN72" s="295"/>
      <c r="CO72" s="295"/>
      <c r="CP72" s="295"/>
      <c r="CQ72" s="295"/>
      <c r="CR72" s="295"/>
      <c r="CS72" s="295"/>
      <c r="CT72" s="295"/>
      <c r="CU72" s="295"/>
      <c r="CV72" s="295"/>
      <c r="CW72" s="295"/>
      <c r="CX72" s="295"/>
      <c r="CY72" s="295"/>
      <c r="CZ72" s="295"/>
      <c r="DA72" s="295"/>
      <c r="DB72" s="295"/>
      <c r="DC72" s="295"/>
      <c r="DD72" s="295"/>
      <c r="DE72" s="295"/>
      <c r="DF72" s="295"/>
      <c r="DG72" s="295"/>
      <c r="DH72" s="295"/>
      <c r="DI72" s="295"/>
      <c r="DJ72" s="295"/>
      <c r="DK72" s="295"/>
      <c r="DL72" s="295"/>
      <c r="DM72" s="295"/>
      <c r="DN72" s="295"/>
      <c r="DO72" s="295"/>
      <c r="DP72" s="295"/>
      <c r="DQ72" s="295"/>
      <c r="DR72" s="295"/>
      <c r="DS72" s="295"/>
      <c r="DT72" s="295"/>
      <c r="DU72" s="295"/>
      <c r="DV72" s="295"/>
      <c r="DW72" s="295"/>
      <c r="DX72" s="295"/>
      <c r="DY72" s="295"/>
      <c r="DZ72" s="295"/>
      <c r="EA72" s="295"/>
      <c r="EB72" s="295"/>
      <c r="EC72" s="295"/>
      <c r="ED72" s="295"/>
      <c r="EE72" s="295"/>
      <c r="EF72" s="295"/>
      <c r="EG72" s="295"/>
      <c r="EH72" s="295"/>
      <c r="EI72" s="295"/>
      <c r="EJ72" s="295"/>
      <c r="EK72" s="295"/>
      <c r="EL72" s="295"/>
      <c r="EM72" s="295"/>
      <c r="EN72" s="295"/>
      <c r="EO72" s="295"/>
      <c r="EP72" s="295"/>
      <c r="EQ72" s="295"/>
      <c r="ER72" s="295"/>
      <c r="ES72" s="295"/>
      <c r="ET72" s="295"/>
      <c r="EU72" s="295"/>
      <c r="EV72" s="295"/>
      <c r="EW72" s="295"/>
      <c r="EX72" s="295"/>
      <c r="EY72" s="295"/>
      <c r="EZ72" s="295"/>
      <c r="FA72" s="295"/>
      <c r="FB72" s="295"/>
      <c r="FC72" s="295"/>
      <c r="FD72" s="295"/>
      <c r="FE72" s="295"/>
      <c r="FF72" s="295"/>
      <c r="FG72" s="295"/>
      <c r="FH72" s="295"/>
      <c r="FI72" s="295"/>
      <c r="FJ72" s="295"/>
      <c r="FK72" s="295"/>
      <c r="FL72" s="295"/>
      <c r="FM72" s="295"/>
      <c r="FN72" s="295"/>
      <c r="FO72" s="295"/>
      <c r="FP72" s="295"/>
      <c r="FQ72" s="295"/>
      <c r="FR72" s="295"/>
      <c r="FS72" s="295"/>
      <c r="FT72" s="295"/>
      <c r="FU72" s="295"/>
      <c r="FV72" s="295"/>
      <c r="FW72" s="295"/>
      <c r="FX72" s="295"/>
      <c r="FY72" s="295"/>
      <c r="FZ72" s="295"/>
      <c r="GA72" s="295"/>
      <c r="GB72" s="295"/>
      <c r="GC72" s="295"/>
      <c r="GD72" s="295"/>
      <c r="GE72" s="295"/>
      <c r="GF72" s="295"/>
      <c r="GG72" s="295"/>
      <c r="GH72" s="295"/>
      <c r="GI72" s="295"/>
      <c r="GJ72" s="295"/>
      <c r="GK72" s="295"/>
      <c r="GL72" s="295"/>
      <c r="GM72" s="295"/>
      <c r="GN72" s="295"/>
      <c r="GO72" s="295"/>
      <c r="GP72" s="295"/>
      <c r="GQ72" s="295"/>
      <c r="GR72" s="295"/>
      <c r="GS72" s="295"/>
      <c r="GT72" s="295"/>
      <c r="GU72" s="295"/>
      <c r="GV72" s="295"/>
      <c r="GW72" s="295"/>
      <c r="GX72" s="295"/>
      <c r="GY72" s="295"/>
      <c r="GZ72" s="295"/>
      <c r="HA72" s="295"/>
      <c r="HB72" s="295"/>
      <c r="HC72" s="295"/>
      <c r="HD72" s="295"/>
      <c r="HE72" s="295"/>
      <c r="HF72" s="295"/>
      <c r="HG72" s="295"/>
      <c r="HH72" s="295"/>
      <c r="HI72" s="295"/>
      <c r="HJ72" s="295"/>
      <c r="HK72" s="295"/>
      <c r="HL72" s="295"/>
      <c r="HM72" s="295"/>
      <c r="HN72" s="295"/>
      <c r="HO72" s="295"/>
      <c r="HP72" s="295"/>
      <c r="HQ72" s="295"/>
      <c r="HR72" s="295"/>
      <c r="HS72" s="295"/>
      <c r="HT72" s="295"/>
      <c r="HU72" s="295"/>
      <c r="HV72" s="295"/>
      <c r="HW72" s="295"/>
      <c r="HX72" s="295"/>
      <c r="HY72" s="295"/>
      <c r="HZ72" s="295"/>
      <c r="IA72" s="295"/>
      <c r="IB72" s="295"/>
      <c r="IC72" s="295"/>
      <c r="ID72" s="295"/>
      <c r="IE72" s="295"/>
      <c r="IF72" s="295"/>
      <c r="IG72" s="295"/>
      <c r="IH72" s="295"/>
      <c r="II72" s="295"/>
      <c r="IJ72" s="295"/>
      <c r="IK72" s="295"/>
      <c r="IL72" s="295"/>
      <c r="IM72" s="295"/>
      <c r="IN72" s="295"/>
      <c r="IO72" s="295"/>
      <c r="IP72" s="295"/>
      <c r="IQ72" s="295"/>
      <c r="IR72" s="295"/>
      <c r="IS72" s="295"/>
      <c r="IT72" s="295"/>
      <c r="IU72" s="295"/>
      <c r="IV72" s="295"/>
      <c r="IW72" s="295"/>
      <c r="IX72" s="295"/>
      <c r="IY72" s="295"/>
      <c r="IZ72" s="295"/>
      <c r="JA72" s="295"/>
      <c r="JB72" s="295"/>
      <c r="JC72" s="295"/>
      <c r="JD72" s="295"/>
      <c r="JE72" s="295"/>
      <c r="JF72" s="295"/>
      <c r="JG72" s="295"/>
      <c r="JH72" s="295"/>
      <c r="JI72" s="295"/>
      <c r="JJ72" s="295"/>
      <c r="JK72" s="295"/>
      <c r="JL72" s="295"/>
      <c r="JM72" s="295"/>
      <c r="JN72" s="295"/>
      <c r="JO72" s="295"/>
      <c r="JP72" s="295"/>
      <c r="JQ72" s="295"/>
      <c r="JR72" s="295"/>
      <c r="JS72" s="295"/>
      <c r="JT72" s="295"/>
      <c r="JU72" s="295"/>
      <c r="JV72" s="295"/>
      <c r="JW72" s="295"/>
      <c r="JX72" s="295"/>
      <c r="JY72" s="295"/>
      <c r="JZ72" s="295"/>
      <c r="KA72" s="295"/>
    </row>
    <row r="73" spans="1:287" s="478" customFormat="1" ht="15" customHeight="1" thickBot="1">
      <c r="A73" s="294"/>
      <c r="B73" s="295"/>
      <c r="C73" s="1409"/>
      <c r="D73" s="1386" t="s">
        <v>350</v>
      </c>
      <c r="E73" s="1386"/>
      <c r="F73" s="565">
        <v>0</v>
      </c>
      <c r="G73" s="566">
        <v>0</v>
      </c>
      <c r="H73" s="565">
        <v>0</v>
      </c>
      <c r="I73" s="1026">
        <v>0</v>
      </c>
      <c r="J73" s="295"/>
      <c r="K73" s="295"/>
      <c r="L73" s="295"/>
      <c r="M73" s="295"/>
      <c r="N73" s="295"/>
      <c r="O73" s="295"/>
      <c r="P73" s="295"/>
      <c r="Q73" s="295"/>
      <c r="R73" s="295"/>
      <c r="S73" s="295"/>
      <c r="T73" s="295"/>
      <c r="U73" s="295"/>
      <c r="V73" s="295"/>
      <c r="W73" s="295"/>
      <c r="X73" s="295"/>
      <c r="Y73" s="295"/>
      <c r="Z73" s="295"/>
      <c r="AA73" s="295"/>
      <c r="AB73" s="295"/>
      <c r="AC73" s="295"/>
      <c r="AD73" s="295"/>
      <c r="AE73" s="295"/>
      <c r="AF73" s="295"/>
      <c r="AG73" s="295"/>
      <c r="AH73" s="295"/>
      <c r="AI73" s="295"/>
      <c r="AJ73" s="295"/>
      <c r="AK73" s="295"/>
      <c r="AL73" s="295"/>
      <c r="AM73" s="295"/>
      <c r="AN73" s="295"/>
      <c r="AO73" s="295"/>
      <c r="AP73" s="295"/>
      <c r="AQ73" s="295"/>
      <c r="AR73" s="295"/>
      <c r="AS73" s="295"/>
      <c r="AT73" s="295"/>
      <c r="AU73" s="295"/>
      <c r="AV73" s="295"/>
      <c r="AW73" s="295"/>
      <c r="AX73" s="295"/>
      <c r="AY73" s="295"/>
      <c r="AZ73" s="295"/>
      <c r="BA73" s="295"/>
      <c r="BB73" s="295"/>
      <c r="BC73" s="295"/>
      <c r="BD73" s="295"/>
      <c r="BE73" s="295"/>
      <c r="BF73" s="295"/>
      <c r="BG73" s="295"/>
      <c r="BH73" s="295"/>
      <c r="BI73" s="295"/>
      <c r="BJ73" s="295"/>
      <c r="BK73" s="295"/>
      <c r="BL73" s="295"/>
      <c r="BM73" s="295"/>
      <c r="BN73" s="295"/>
      <c r="BO73" s="295"/>
      <c r="BP73" s="295"/>
      <c r="BQ73" s="295"/>
      <c r="BR73" s="295"/>
      <c r="BS73" s="295"/>
      <c r="BT73" s="295"/>
      <c r="BU73" s="295"/>
      <c r="BV73" s="295"/>
      <c r="BW73" s="295"/>
      <c r="BX73" s="295"/>
      <c r="BY73" s="295"/>
      <c r="BZ73" s="295"/>
      <c r="CA73" s="295"/>
      <c r="CB73" s="295"/>
      <c r="CC73" s="295"/>
      <c r="CD73" s="295"/>
      <c r="CE73" s="295"/>
      <c r="CF73" s="295"/>
      <c r="CG73" s="295"/>
      <c r="CH73" s="295"/>
      <c r="CI73" s="295"/>
      <c r="CJ73" s="295"/>
      <c r="CK73" s="295"/>
      <c r="CL73" s="295"/>
      <c r="CM73" s="295"/>
      <c r="CN73" s="295"/>
      <c r="CO73" s="295"/>
      <c r="CP73" s="295"/>
      <c r="CQ73" s="295"/>
      <c r="CR73" s="295"/>
      <c r="CS73" s="295"/>
      <c r="CT73" s="295"/>
      <c r="CU73" s="295"/>
      <c r="CV73" s="295"/>
      <c r="CW73" s="295"/>
      <c r="CX73" s="295"/>
      <c r="CY73" s="295"/>
      <c r="CZ73" s="295"/>
      <c r="DA73" s="295"/>
      <c r="DB73" s="295"/>
      <c r="DC73" s="295"/>
      <c r="DD73" s="295"/>
      <c r="DE73" s="295"/>
      <c r="DF73" s="295"/>
      <c r="DG73" s="295"/>
      <c r="DH73" s="295"/>
      <c r="DI73" s="295"/>
      <c r="DJ73" s="295"/>
      <c r="DK73" s="295"/>
      <c r="DL73" s="295"/>
      <c r="DM73" s="295"/>
      <c r="DN73" s="295"/>
      <c r="DO73" s="295"/>
      <c r="DP73" s="295"/>
      <c r="DQ73" s="295"/>
      <c r="DR73" s="295"/>
      <c r="DS73" s="295"/>
      <c r="DT73" s="295"/>
      <c r="DU73" s="295"/>
      <c r="DV73" s="295"/>
      <c r="DW73" s="295"/>
      <c r="DX73" s="295"/>
      <c r="DY73" s="295"/>
      <c r="DZ73" s="295"/>
      <c r="EA73" s="295"/>
      <c r="EB73" s="295"/>
      <c r="EC73" s="295"/>
      <c r="ED73" s="295"/>
      <c r="EE73" s="295"/>
      <c r="EF73" s="295"/>
      <c r="EG73" s="295"/>
      <c r="EH73" s="295"/>
      <c r="EI73" s="295"/>
      <c r="EJ73" s="295"/>
      <c r="EK73" s="295"/>
      <c r="EL73" s="295"/>
      <c r="EM73" s="295"/>
      <c r="EN73" s="295"/>
      <c r="EO73" s="295"/>
      <c r="EP73" s="295"/>
      <c r="EQ73" s="295"/>
      <c r="ER73" s="295"/>
      <c r="ES73" s="295"/>
      <c r="ET73" s="295"/>
      <c r="EU73" s="295"/>
      <c r="EV73" s="295"/>
      <c r="EW73" s="295"/>
      <c r="EX73" s="295"/>
      <c r="EY73" s="295"/>
      <c r="EZ73" s="295"/>
      <c r="FA73" s="295"/>
      <c r="FB73" s="295"/>
      <c r="FC73" s="295"/>
      <c r="FD73" s="295"/>
      <c r="FE73" s="295"/>
      <c r="FF73" s="295"/>
      <c r="FG73" s="295"/>
      <c r="FH73" s="295"/>
      <c r="FI73" s="295"/>
      <c r="FJ73" s="295"/>
      <c r="FK73" s="295"/>
      <c r="FL73" s="295"/>
      <c r="FM73" s="295"/>
      <c r="FN73" s="295"/>
      <c r="FO73" s="295"/>
      <c r="FP73" s="295"/>
      <c r="FQ73" s="295"/>
      <c r="FR73" s="295"/>
      <c r="FS73" s="295"/>
      <c r="FT73" s="295"/>
      <c r="FU73" s="295"/>
      <c r="FV73" s="295"/>
      <c r="FW73" s="295"/>
      <c r="FX73" s="295"/>
      <c r="FY73" s="295"/>
      <c r="FZ73" s="295"/>
      <c r="GA73" s="295"/>
      <c r="GB73" s="295"/>
      <c r="GC73" s="295"/>
      <c r="GD73" s="295"/>
      <c r="GE73" s="295"/>
      <c r="GF73" s="295"/>
      <c r="GG73" s="295"/>
      <c r="GH73" s="295"/>
      <c r="GI73" s="295"/>
      <c r="GJ73" s="295"/>
      <c r="GK73" s="295"/>
      <c r="GL73" s="295"/>
      <c r="GM73" s="295"/>
      <c r="GN73" s="295"/>
      <c r="GO73" s="295"/>
      <c r="GP73" s="295"/>
      <c r="GQ73" s="295"/>
      <c r="GR73" s="295"/>
      <c r="GS73" s="295"/>
      <c r="GT73" s="295"/>
      <c r="GU73" s="295"/>
      <c r="GV73" s="295"/>
      <c r="GW73" s="295"/>
      <c r="GX73" s="295"/>
      <c r="GY73" s="295"/>
      <c r="GZ73" s="295"/>
      <c r="HA73" s="295"/>
      <c r="HB73" s="295"/>
      <c r="HC73" s="295"/>
      <c r="HD73" s="295"/>
      <c r="HE73" s="295"/>
      <c r="HF73" s="295"/>
      <c r="HG73" s="295"/>
      <c r="HH73" s="295"/>
      <c r="HI73" s="295"/>
      <c r="HJ73" s="295"/>
      <c r="HK73" s="295"/>
      <c r="HL73" s="295"/>
      <c r="HM73" s="295"/>
      <c r="HN73" s="295"/>
      <c r="HO73" s="295"/>
      <c r="HP73" s="295"/>
      <c r="HQ73" s="295"/>
      <c r="HR73" s="295"/>
      <c r="HS73" s="295"/>
      <c r="HT73" s="295"/>
      <c r="HU73" s="295"/>
      <c r="HV73" s="295"/>
      <c r="HW73" s="295"/>
      <c r="HX73" s="295"/>
      <c r="HY73" s="295"/>
      <c r="HZ73" s="295"/>
      <c r="IA73" s="295"/>
      <c r="IB73" s="295"/>
      <c r="IC73" s="295"/>
      <c r="ID73" s="295"/>
      <c r="IE73" s="295"/>
      <c r="IF73" s="295"/>
      <c r="IG73" s="295"/>
      <c r="IH73" s="295"/>
      <c r="II73" s="295"/>
      <c r="IJ73" s="295"/>
      <c r="IK73" s="295"/>
      <c r="IL73" s="295"/>
      <c r="IM73" s="295"/>
      <c r="IN73" s="295"/>
      <c r="IO73" s="295"/>
      <c r="IP73" s="295"/>
      <c r="IQ73" s="295"/>
      <c r="IR73" s="295"/>
      <c r="IS73" s="295"/>
      <c r="IT73" s="295"/>
      <c r="IU73" s="295"/>
      <c r="IV73" s="295"/>
      <c r="IW73" s="295"/>
      <c r="IX73" s="295"/>
      <c r="IY73" s="295"/>
      <c r="IZ73" s="295"/>
      <c r="JA73" s="295"/>
      <c r="JB73" s="295"/>
      <c r="JC73" s="295"/>
      <c r="JD73" s="295"/>
      <c r="JE73" s="295"/>
      <c r="JF73" s="295"/>
      <c r="JG73" s="295"/>
      <c r="JH73" s="295"/>
      <c r="JI73" s="295"/>
      <c r="JJ73" s="295"/>
      <c r="JK73" s="295"/>
      <c r="JL73" s="295"/>
      <c r="JM73" s="295"/>
      <c r="JN73" s="295"/>
      <c r="JO73" s="295"/>
      <c r="JP73" s="295"/>
      <c r="JQ73" s="295"/>
      <c r="JR73" s="295"/>
      <c r="JS73" s="295"/>
      <c r="JT73" s="295"/>
      <c r="JU73" s="295"/>
      <c r="JV73" s="295"/>
      <c r="JW73" s="295"/>
      <c r="JX73" s="295"/>
      <c r="JY73" s="295"/>
      <c r="JZ73" s="295"/>
      <c r="KA73" s="295"/>
    </row>
    <row r="74" spans="1:287" s="478" customFormat="1" ht="15" customHeight="1">
      <c r="A74" s="294"/>
      <c r="B74" s="295"/>
      <c r="C74" s="1409"/>
      <c r="D74" s="1392" t="s">
        <v>297</v>
      </c>
      <c r="E74" s="1392"/>
      <c r="F74" s="567">
        <v>0.51</v>
      </c>
      <c r="G74" s="568">
        <v>0.39</v>
      </c>
      <c r="H74" s="567">
        <v>0.57999999999999996</v>
      </c>
      <c r="I74" s="1025">
        <v>0.42</v>
      </c>
      <c r="J74" s="295"/>
      <c r="K74" s="295"/>
      <c r="L74" s="295"/>
      <c r="M74" s="295"/>
      <c r="N74" s="295"/>
      <c r="O74" s="295"/>
      <c r="P74" s="295"/>
      <c r="Q74" s="295"/>
      <c r="R74" s="295"/>
      <c r="S74" s="295"/>
      <c r="T74" s="295"/>
      <c r="U74" s="295"/>
      <c r="V74" s="295"/>
      <c r="W74" s="295"/>
      <c r="X74" s="295"/>
      <c r="Y74" s="295"/>
      <c r="Z74" s="295"/>
      <c r="AA74" s="295"/>
      <c r="AB74" s="295"/>
      <c r="AC74" s="295"/>
      <c r="AD74" s="295"/>
      <c r="AE74" s="295"/>
      <c r="AF74" s="295"/>
      <c r="AG74" s="295"/>
      <c r="AH74" s="295"/>
      <c r="AI74" s="295"/>
      <c r="AJ74" s="295"/>
      <c r="AK74" s="295"/>
      <c r="AL74" s="295"/>
      <c r="AM74" s="295"/>
      <c r="AN74" s="295"/>
      <c r="AO74" s="295"/>
      <c r="AP74" s="295"/>
      <c r="AQ74" s="295"/>
      <c r="AR74" s="295"/>
      <c r="AS74" s="295"/>
      <c r="AT74" s="295"/>
      <c r="AU74" s="295"/>
      <c r="AV74" s="295"/>
      <c r="AW74" s="295"/>
      <c r="AX74" s="295"/>
      <c r="AY74" s="295"/>
      <c r="AZ74" s="295"/>
      <c r="BA74" s="295"/>
      <c r="BB74" s="295"/>
      <c r="BC74" s="295"/>
      <c r="BD74" s="295"/>
      <c r="BE74" s="295"/>
      <c r="BF74" s="295"/>
      <c r="BG74" s="295"/>
      <c r="BH74" s="295"/>
      <c r="BI74" s="295"/>
      <c r="BJ74" s="295"/>
      <c r="BK74" s="295"/>
      <c r="BL74" s="295"/>
      <c r="BM74" s="295"/>
      <c r="BN74" s="295"/>
      <c r="BO74" s="295"/>
      <c r="BP74" s="295"/>
      <c r="BQ74" s="295"/>
      <c r="BR74" s="295"/>
      <c r="BS74" s="295"/>
      <c r="BT74" s="295"/>
      <c r="BU74" s="295"/>
      <c r="BV74" s="295"/>
      <c r="BW74" s="295"/>
      <c r="BX74" s="295"/>
      <c r="BY74" s="295"/>
      <c r="BZ74" s="295"/>
      <c r="CA74" s="295"/>
      <c r="CB74" s="295"/>
      <c r="CC74" s="295"/>
      <c r="CD74" s="295"/>
      <c r="CE74" s="295"/>
      <c r="CF74" s="295"/>
      <c r="CG74" s="295"/>
      <c r="CH74" s="295"/>
      <c r="CI74" s="295"/>
      <c r="CJ74" s="295"/>
      <c r="CK74" s="295"/>
      <c r="CL74" s="295"/>
      <c r="CM74" s="295"/>
      <c r="CN74" s="295"/>
      <c r="CO74" s="295"/>
      <c r="CP74" s="295"/>
      <c r="CQ74" s="295"/>
      <c r="CR74" s="295"/>
      <c r="CS74" s="295"/>
      <c r="CT74" s="295"/>
      <c r="CU74" s="295"/>
      <c r="CV74" s="295"/>
      <c r="CW74" s="295"/>
      <c r="CX74" s="295"/>
      <c r="CY74" s="295"/>
      <c r="CZ74" s="295"/>
      <c r="DA74" s="295"/>
      <c r="DB74" s="295"/>
      <c r="DC74" s="295"/>
      <c r="DD74" s="295"/>
      <c r="DE74" s="295"/>
      <c r="DF74" s="295"/>
      <c r="DG74" s="295"/>
      <c r="DH74" s="295"/>
      <c r="DI74" s="295"/>
      <c r="DJ74" s="295"/>
      <c r="DK74" s="295"/>
      <c r="DL74" s="295"/>
      <c r="DM74" s="295"/>
      <c r="DN74" s="295"/>
      <c r="DO74" s="295"/>
      <c r="DP74" s="295"/>
      <c r="DQ74" s="295"/>
      <c r="DR74" s="295"/>
      <c r="DS74" s="295"/>
      <c r="DT74" s="295"/>
      <c r="DU74" s="295"/>
      <c r="DV74" s="295"/>
      <c r="DW74" s="295"/>
      <c r="DX74" s="295"/>
      <c r="DY74" s="295"/>
      <c r="DZ74" s="295"/>
      <c r="EA74" s="295"/>
      <c r="EB74" s="295"/>
      <c r="EC74" s="295"/>
      <c r="ED74" s="295"/>
      <c r="EE74" s="295"/>
      <c r="EF74" s="295"/>
      <c r="EG74" s="295"/>
      <c r="EH74" s="295"/>
      <c r="EI74" s="295"/>
      <c r="EJ74" s="295"/>
      <c r="EK74" s="295"/>
      <c r="EL74" s="295"/>
      <c r="EM74" s="295"/>
      <c r="EN74" s="295"/>
      <c r="EO74" s="295"/>
      <c r="EP74" s="295"/>
      <c r="EQ74" s="295"/>
      <c r="ER74" s="295"/>
      <c r="ES74" s="295"/>
      <c r="ET74" s="295"/>
      <c r="EU74" s="295"/>
      <c r="EV74" s="295"/>
      <c r="EW74" s="295"/>
      <c r="EX74" s="295"/>
      <c r="EY74" s="295"/>
      <c r="EZ74" s="295"/>
      <c r="FA74" s="295"/>
      <c r="FB74" s="295"/>
      <c r="FC74" s="295"/>
      <c r="FD74" s="295"/>
      <c r="FE74" s="295"/>
      <c r="FF74" s="295"/>
      <c r="FG74" s="295"/>
      <c r="FH74" s="295"/>
      <c r="FI74" s="295"/>
      <c r="FJ74" s="295"/>
      <c r="FK74" s="295"/>
      <c r="FL74" s="295"/>
      <c r="FM74" s="295"/>
      <c r="FN74" s="295"/>
      <c r="FO74" s="295"/>
      <c r="FP74" s="295"/>
      <c r="FQ74" s="295"/>
      <c r="FR74" s="295"/>
      <c r="FS74" s="295"/>
      <c r="FT74" s="295"/>
      <c r="FU74" s="295"/>
      <c r="FV74" s="295"/>
      <c r="FW74" s="295"/>
      <c r="FX74" s="295"/>
      <c r="FY74" s="295"/>
      <c r="FZ74" s="295"/>
      <c r="GA74" s="295"/>
      <c r="GB74" s="295"/>
      <c r="GC74" s="295"/>
      <c r="GD74" s="295"/>
      <c r="GE74" s="295"/>
      <c r="GF74" s="295"/>
      <c r="GG74" s="295"/>
      <c r="GH74" s="295"/>
      <c r="GI74" s="295"/>
      <c r="GJ74" s="295"/>
      <c r="GK74" s="295"/>
      <c r="GL74" s="295"/>
      <c r="GM74" s="295"/>
      <c r="GN74" s="295"/>
      <c r="GO74" s="295"/>
      <c r="GP74" s="295"/>
      <c r="GQ74" s="295"/>
      <c r="GR74" s="295"/>
      <c r="GS74" s="295"/>
      <c r="GT74" s="295"/>
      <c r="GU74" s="295"/>
      <c r="GV74" s="295"/>
      <c r="GW74" s="295"/>
      <c r="GX74" s="295"/>
      <c r="GY74" s="295"/>
      <c r="GZ74" s="295"/>
      <c r="HA74" s="295"/>
      <c r="HB74" s="295"/>
      <c r="HC74" s="295"/>
      <c r="HD74" s="295"/>
      <c r="HE74" s="295"/>
      <c r="HF74" s="295"/>
      <c r="HG74" s="295"/>
      <c r="HH74" s="295"/>
      <c r="HI74" s="295"/>
      <c r="HJ74" s="295"/>
      <c r="HK74" s="295"/>
      <c r="HL74" s="295"/>
      <c r="HM74" s="295"/>
      <c r="HN74" s="295"/>
      <c r="HO74" s="295"/>
      <c r="HP74" s="295"/>
      <c r="HQ74" s="295"/>
      <c r="HR74" s="295"/>
      <c r="HS74" s="295"/>
      <c r="HT74" s="295"/>
      <c r="HU74" s="295"/>
      <c r="HV74" s="295"/>
      <c r="HW74" s="295"/>
      <c r="HX74" s="295"/>
      <c r="HY74" s="295"/>
      <c r="HZ74" s="295"/>
      <c r="IA74" s="295"/>
      <c r="IB74" s="295"/>
      <c r="IC74" s="295"/>
      <c r="ID74" s="295"/>
      <c r="IE74" s="295"/>
      <c r="IF74" s="295"/>
      <c r="IG74" s="295"/>
      <c r="IH74" s="295"/>
      <c r="II74" s="295"/>
      <c r="IJ74" s="295"/>
      <c r="IK74" s="295"/>
      <c r="IL74" s="295"/>
      <c r="IM74" s="295"/>
      <c r="IN74" s="295"/>
      <c r="IO74" s="295"/>
      <c r="IP74" s="295"/>
      <c r="IQ74" s="295"/>
      <c r="IR74" s="295"/>
      <c r="IS74" s="295"/>
      <c r="IT74" s="295"/>
      <c r="IU74" s="295"/>
      <c r="IV74" s="295"/>
      <c r="IW74" s="295"/>
      <c r="IX74" s="295"/>
      <c r="IY74" s="295"/>
      <c r="IZ74" s="295"/>
      <c r="JA74" s="295"/>
      <c r="JB74" s="295"/>
      <c r="JC74" s="295"/>
      <c r="JD74" s="295"/>
      <c r="JE74" s="295"/>
      <c r="JF74" s="295"/>
      <c r="JG74" s="295"/>
      <c r="JH74" s="295"/>
      <c r="JI74" s="295"/>
      <c r="JJ74" s="295"/>
      <c r="JK74" s="295"/>
      <c r="JL74" s="295"/>
      <c r="JM74" s="295"/>
      <c r="JN74" s="295"/>
      <c r="JO74" s="295"/>
      <c r="JP74" s="295"/>
      <c r="JQ74" s="295"/>
      <c r="JR74" s="295"/>
      <c r="JS74" s="295"/>
      <c r="JT74" s="295"/>
      <c r="JU74" s="295"/>
      <c r="JV74" s="295"/>
      <c r="JW74" s="295"/>
      <c r="JX74" s="295"/>
      <c r="JY74" s="295"/>
      <c r="JZ74" s="295"/>
      <c r="KA74" s="295"/>
    </row>
    <row r="75" spans="1:287" s="478" customFormat="1" ht="15" customHeight="1">
      <c r="A75" s="294"/>
      <c r="B75" s="295"/>
      <c r="C75" s="1409"/>
      <c r="D75" s="1261" t="s">
        <v>298</v>
      </c>
      <c r="E75" s="1261"/>
      <c r="F75" s="569">
        <v>0.49</v>
      </c>
      <c r="G75" s="570">
        <v>0.6</v>
      </c>
      <c r="H75" s="569">
        <v>0.4</v>
      </c>
      <c r="I75" s="1025">
        <v>0.55000000000000004</v>
      </c>
      <c r="J75" s="295"/>
      <c r="K75" s="295"/>
      <c r="L75" s="295"/>
      <c r="M75" s="295"/>
      <c r="N75" s="295"/>
      <c r="O75" s="295"/>
      <c r="P75" s="295"/>
      <c r="Q75" s="295"/>
      <c r="R75" s="295"/>
      <c r="S75" s="295"/>
      <c r="T75" s="295"/>
      <c r="U75" s="295"/>
      <c r="V75" s="295"/>
      <c r="W75" s="295"/>
      <c r="X75" s="295"/>
      <c r="Y75" s="295"/>
      <c r="Z75" s="295"/>
      <c r="AA75" s="295"/>
      <c r="AB75" s="295"/>
      <c r="AC75" s="295"/>
      <c r="AD75" s="295"/>
      <c r="AE75" s="295"/>
      <c r="AF75" s="295"/>
      <c r="AG75" s="295"/>
      <c r="AH75" s="295"/>
      <c r="AI75" s="295"/>
      <c r="AJ75" s="295"/>
      <c r="AK75" s="295"/>
      <c r="AL75" s="295"/>
      <c r="AM75" s="295"/>
      <c r="AN75" s="295"/>
      <c r="AO75" s="295"/>
      <c r="AP75" s="295"/>
      <c r="AQ75" s="295"/>
      <c r="AR75" s="295"/>
      <c r="AS75" s="295"/>
      <c r="AT75" s="295"/>
      <c r="AU75" s="295"/>
      <c r="AV75" s="295"/>
      <c r="AW75" s="295"/>
      <c r="AX75" s="295"/>
      <c r="AY75" s="295"/>
      <c r="AZ75" s="295"/>
      <c r="BA75" s="295"/>
      <c r="BB75" s="295"/>
      <c r="BC75" s="295"/>
      <c r="BD75" s="295"/>
      <c r="BE75" s="295"/>
      <c r="BF75" s="295"/>
      <c r="BG75" s="295"/>
      <c r="BH75" s="295"/>
      <c r="BI75" s="295"/>
      <c r="BJ75" s="295"/>
      <c r="BK75" s="295"/>
      <c r="BL75" s="295"/>
      <c r="BM75" s="295"/>
      <c r="BN75" s="295"/>
      <c r="BO75" s="295"/>
      <c r="BP75" s="295"/>
      <c r="BQ75" s="295"/>
      <c r="BR75" s="295"/>
      <c r="BS75" s="295"/>
      <c r="BT75" s="295"/>
      <c r="BU75" s="295"/>
      <c r="BV75" s="295"/>
      <c r="BW75" s="295"/>
      <c r="BX75" s="295"/>
      <c r="BY75" s="295"/>
      <c r="BZ75" s="295"/>
      <c r="CA75" s="295"/>
      <c r="CB75" s="295"/>
      <c r="CC75" s="295"/>
      <c r="CD75" s="295"/>
      <c r="CE75" s="295"/>
      <c r="CF75" s="295"/>
      <c r="CG75" s="295"/>
      <c r="CH75" s="295"/>
      <c r="CI75" s="295"/>
      <c r="CJ75" s="295"/>
      <c r="CK75" s="295"/>
      <c r="CL75" s="295"/>
      <c r="CM75" s="295"/>
      <c r="CN75" s="295"/>
      <c r="CO75" s="295"/>
      <c r="CP75" s="295"/>
      <c r="CQ75" s="295"/>
      <c r="CR75" s="295"/>
      <c r="CS75" s="295"/>
      <c r="CT75" s="295"/>
      <c r="CU75" s="295"/>
      <c r="CV75" s="295"/>
      <c r="CW75" s="295"/>
      <c r="CX75" s="295"/>
      <c r="CY75" s="295"/>
      <c r="CZ75" s="295"/>
      <c r="DA75" s="295"/>
      <c r="DB75" s="295"/>
      <c r="DC75" s="295"/>
      <c r="DD75" s="295"/>
      <c r="DE75" s="295"/>
      <c r="DF75" s="295"/>
      <c r="DG75" s="295"/>
      <c r="DH75" s="295"/>
      <c r="DI75" s="295"/>
      <c r="DJ75" s="295"/>
      <c r="DK75" s="295"/>
      <c r="DL75" s="295"/>
      <c r="DM75" s="295"/>
      <c r="DN75" s="295"/>
      <c r="DO75" s="295"/>
      <c r="DP75" s="295"/>
      <c r="DQ75" s="295"/>
      <c r="DR75" s="295"/>
      <c r="DS75" s="295"/>
      <c r="DT75" s="295"/>
      <c r="DU75" s="295"/>
      <c r="DV75" s="295"/>
      <c r="DW75" s="295"/>
      <c r="DX75" s="295"/>
      <c r="DY75" s="295"/>
      <c r="DZ75" s="295"/>
      <c r="EA75" s="295"/>
      <c r="EB75" s="295"/>
      <c r="EC75" s="295"/>
      <c r="ED75" s="295"/>
      <c r="EE75" s="295"/>
      <c r="EF75" s="295"/>
      <c r="EG75" s="295"/>
      <c r="EH75" s="295"/>
      <c r="EI75" s="295"/>
      <c r="EJ75" s="295"/>
      <c r="EK75" s="295"/>
      <c r="EL75" s="295"/>
      <c r="EM75" s="295"/>
      <c r="EN75" s="295"/>
      <c r="EO75" s="295"/>
      <c r="EP75" s="295"/>
      <c r="EQ75" s="295"/>
      <c r="ER75" s="295"/>
      <c r="ES75" s="295"/>
      <c r="ET75" s="295"/>
      <c r="EU75" s="295"/>
      <c r="EV75" s="295"/>
      <c r="EW75" s="295"/>
      <c r="EX75" s="295"/>
      <c r="EY75" s="295"/>
      <c r="EZ75" s="295"/>
      <c r="FA75" s="295"/>
      <c r="FB75" s="295"/>
      <c r="FC75" s="295"/>
      <c r="FD75" s="295"/>
      <c r="FE75" s="295"/>
      <c r="FF75" s="295"/>
      <c r="FG75" s="295"/>
      <c r="FH75" s="295"/>
      <c r="FI75" s="295"/>
      <c r="FJ75" s="295"/>
      <c r="FK75" s="295"/>
      <c r="FL75" s="295"/>
      <c r="FM75" s="295"/>
      <c r="FN75" s="295"/>
      <c r="FO75" s="295"/>
      <c r="FP75" s="295"/>
      <c r="FQ75" s="295"/>
      <c r="FR75" s="295"/>
      <c r="FS75" s="295"/>
      <c r="FT75" s="295"/>
      <c r="FU75" s="295"/>
      <c r="FV75" s="295"/>
      <c r="FW75" s="295"/>
      <c r="FX75" s="295"/>
      <c r="FY75" s="295"/>
      <c r="FZ75" s="295"/>
      <c r="GA75" s="295"/>
      <c r="GB75" s="295"/>
      <c r="GC75" s="295"/>
      <c r="GD75" s="295"/>
      <c r="GE75" s="295"/>
      <c r="GF75" s="295"/>
      <c r="GG75" s="295"/>
      <c r="GH75" s="295"/>
      <c r="GI75" s="295"/>
      <c r="GJ75" s="295"/>
      <c r="GK75" s="295"/>
      <c r="GL75" s="295"/>
      <c r="GM75" s="295"/>
      <c r="GN75" s="295"/>
      <c r="GO75" s="295"/>
      <c r="GP75" s="295"/>
      <c r="GQ75" s="295"/>
      <c r="GR75" s="295"/>
      <c r="GS75" s="295"/>
      <c r="GT75" s="295"/>
      <c r="GU75" s="295"/>
      <c r="GV75" s="295"/>
      <c r="GW75" s="295"/>
      <c r="GX75" s="295"/>
      <c r="GY75" s="295"/>
      <c r="GZ75" s="295"/>
      <c r="HA75" s="295"/>
      <c r="HB75" s="295"/>
      <c r="HC75" s="295"/>
      <c r="HD75" s="295"/>
      <c r="HE75" s="295"/>
      <c r="HF75" s="295"/>
      <c r="HG75" s="295"/>
      <c r="HH75" s="295"/>
      <c r="HI75" s="295"/>
      <c r="HJ75" s="295"/>
      <c r="HK75" s="295"/>
      <c r="HL75" s="295"/>
      <c r="HM75" s="295"/>
      <c r="HN75" s="295"/>
      <c r="HO75" s="295"/>
      <c r="HP75" s="295"/>
      <c r="HQ75" s="295"/>
      <c r="HR75" s="295"/>
      <c r="HS75" s="295"/>
      <c r="HT75" s="295"/>
      <c r="HU75" s="295"/>
      <c r="HV75" s="295"/>
      <c r="HW75" s="295"/>
      <c r="HX75" s="295"/>
      <c r="HY75" s="295"/>
      <c r="HZ75" s="295"/>
      <c r="IA75" s="295"/>
      <c r="IB75" s="295"/>
      <c r="IC75" s="295"/>
      <c r="ID75" s="295"/>
      <c r="IE75" s="295"/>
      <c r="IF75" s="295"/>
      <c r="IG75" s="295"/>
      <c r="IH75" s="295"/>
      <c r="II75" s="295"/>
      <c r="IJ75" s="295"/>
      <c r="IK75" s="295"/>
      <c r="IL75" s="295"/>
      <c r="IM75" s="295"/>
      <c r="IN75" s="295"/>
      <c r="IO75" s="295"/>
      <c r="IP75" s="295"/>
      <c r="IQ75" s="295"/>
      <c r="IR75" s="295"/>
      <c r="IS75" s="295"/>
      <c r="IT75" s="295"/>
      <c r="IU75" s="295"/>
      <c r="IV75" s="295"/>
      <c r="IW75" s="295"/>
      <c r="IX75" s="295"/>
      <c r="IY75" s="295"/>
      <c r="IZ75" s="295"/>
      <c r="JA75" s="295"/>
      <c r="JB75" s="295"/>
      <c r="JC75" s="295"/>
      <c r="JD75" s="295"/>
      <c r="JE75" s="295"/>
      <c r="JF75" s="295"/>
      <c r="JG75" s="295"/>
      <c r="JH75" s="295"/>
      <c r="JI75" s="295"/>
      <c r="JJ75" s="295"/>
      <c r="JK75" s="295"/>
      <c r="JL75" s="295"/>
      <c r="JM75" s="295"/>
      <c r="JN75" s="295"/>
      <c r="JO75" s="295"/>
      <c r="JP75" s="295"/>
      <c r="JQ75" s="295"/>
      <c r="JR75" s="295"/>
      <c r="JS75" s="295"/>
      <c r="JT75" s="295"/>
      <c r="JU75" s="295"/>
      <c r="JV75" s="295"/>
      <c r="JW75" s="295"/>
      <c r="JX75" s="295"/>
      <c r="JY75" s="295"/>
      <c r="JZ75" s="295"/>
      <c r="KA75" s="295"/>
    </row>
    <row r="76" spans="1:287" s="478" customFormat="1" ht="15" customHeight="1">
      <c r="A76" s="294"/>
      <c r="B76" s="295"/>
      <c r="C76" s="1409"/>
      <c r="D76" s="1261" t="s">
        <v>300</v>
      </c>
      <c r="E76" s="1261"/>
      <c r="F76" s="562" t="s">
        <v>307</v>
      </c>
      <c r="G76" s="563">
        <v>0.01</v>
      </c>
      <c r="H76" s="562">
        <v>0.01</v>
      </c>
      <c r="I76" s="1025">
        <v>0</v>
      </c>
      <c r="J76" s="295"/>
      <c r="K76" s="295"/>
      <c r="L76" s="295"/>
      <c r="M76" s="295"/>
      <c r="N76" s="295"/>
      <c r="O76" s="295"/>
      <c r="P76" s="295"/>
      <c r="Q76" s="295"/>
      <c r="R76" s="295"/>
      <c r="S76" s="295"/>
      <c r="T76" s="295"/>
      <c r="U76" s="295"/>
      <c r="V76" s="295"/>
      <c r="W76" s="295"/>
      <c r="X76" s="295"/>
      <c r="Y76" s="295"/>
      <c r="Z76" s="295"/>
      <c r="AA76" s="295"/>
      <c r="AB76" s="295"/>
      <c r="AC76" s="295"/>
      <c r="AD76" s="295"/>
      <c r="AE76" s="295"/>
      <c r="AF76" s="295"/>
      <c r="AG76" s="295"/>
      <c r="AH76" s="295"/>
      <c r="AI76" s="295"/>
      <c r="AJ76" s="295"/>
      <c r="AK76" s="295"/>
      <c r="AL76" s="295"/>
      <c r="AM76" s="295"/>
      <c r="AN76" s="295"/>
      <c r="AO76" s="295"/>
      <c r="AP76" s="295"/>
      <c r="AQ76" s="295"/>
      <c r="AR76" s="295"/>
      <c r="AS76" s="295"/>
      <c r="AT76" s="295"/>
      <c r="AU76" s="295"/>
      <c r="AV76" s="295"/>
      <c r="AW76" s="295"/>
      <c r="AX76" s="295"/>
      <c r="AY76" s="295"/>
      <c r="AZ76" s="295"/>
      <c r="BA76" s="295"/>
      <c r="BB76" s="295"/>
      <c r="BC76" s="295"/>
      <c r="BD76" s="295"/>
      <c r="BE76" s="295"/>
      <c r="BF76" s="295"/>
      <c r="BG76" s="295"/>
      <c r="BH76" s="295"/>
      <c r="BI76" s="295"/>
      <c r="BJ76" s="295"/>
      <c r="BK76" s="295"/>
      <c r="BL76" s="295"/>
      <c r="BM76" s="295"/>
      <c r="BN76" s="295"/>
      <c r="BO76" s="295"/>
      <c r="BP76" s="295"/>
      <c r="BQ76" s="295"/>
      <c r="BR76" s="295"/>
      <c r="BS76" s="295"/>
      <c r="BT76" s="295"/>
      <c r="BU76" s="295"/>
      <c r="BV76" s="295"/>
      <c r="BW76" s="295"/>
      <c r="BX76" s="295"/>
      <c r="BY76" s="295"/>
      <c r="BZ76" s="295"/>
      <c r="CA76" s="295"/>
      <c r="CB76" s="295"/>
      <c r="CC76" s="295"/>
      <c r="CD76" s="295"/>
      <c r="CE76" s="295"/>
      <c r="CF76" s="295"/>
      <c r="CG76" s="295"/>
      <c r="CH76" s="295"/>
      <c r="CI76" s="295"/>
      <c r="CJ76" s="295"/>
      <c r="CK76" s="295"/>
      <c r="CL76" s="295"/>
      <c r="CM76" s="295"/>
      <c r="CN76" s="295"/>
      <c r="CO76" s="295"/>
      <c r="CP76" s="295"/>
      <c r="CQ76" s="295"/>
      <c r="CR76" s="295"/>
      <c r="CS76" s="295"/>
      <c r="CT76" s="295"/>
      <c r="CU76" s="295"/>
      <c r="CV76" s="295"/>
      <c r="CW76" s="295"/>
      <c r="CX76" s="295"/>
      <c r="CY76" s="295"/>
      <c r="CZ76" s="295"/>
      <c r="DA76" s="295"/>
      <c r="DB76" s="295"/>
      <c r="DC76" s="295"/>
      <c r="DD76" s="295"/>
      <c r="DE76" s="295"/>
      <c r="DF76" s="295"/>
      <c r="DG76" s="295"/>
      <c r="DH76" s="295"/>
      <c r="DI76" s="295"/>
      <c r="DJ76" s="295"/>
      <c r="DK76" s="295"/>
      <c r="DL76" s="295"/>
      <c r="DM76" s="295"/>
      <c r="DN76" s="295"/>
      <c r="DO76" s="295"/>
      <c r="DP76" s="295"/>
      <c r="DQ76" s="295"/>
      <c r="DR76" s="295"/>
      <c r="DS76" s="295"/>
      <c r="DT76" s="295"/>
      <c r="DU76" s="295"/>
      <c r="DV76" s="295"/>
      <c r="DW76" s="295"/>
      <c r="DX76" s="295"/>
      <c r="DY76" s="295"/>
      <c r="DZ76" s="295"/>
      <c r="EA76" s="295"/>
      <c r="EB76" s="295"/>
      <c r="EC76" s="295"/>
      <c r="ED76" s="295"/>
      <c r="EE76" s="295"/>
      <c r="EF76" s="295"/>
      <c r="EG76" s="295"/>
      <c r="EH76" s="295"/>
      <c r="EI76" s="295"/>
      <c r="EJ76" s="295"/>
      <c r="EK76" s="295"/>
      <c r="EL76" s="295"/>
      <c r="EM76" s="295"/>
      <c r="EN76" s="295"/>
      <c r="EO76" s="295"/>
      <c r="EP76" s="295"/>
      <c r="EQ76" s="295"/>
      <c r="ER76" s="295"/>
      <c r="ES76" s="295"/>
      <c r="ET76" s="295"/>
      <c r="EU76" s="295"/>
      <c r="EV76" s="295"/>
      <c r="EW76" s="295"/>
      <c r="EX76" s="295"/>
      <c r="EY76" s="295"/>
      <c r="EZ76" s="295"/>
      <c r="FA76" s="295"/>
      <c r="FB76" s="295"/>
      <c r="FC76" s="295"/>
      <c r="FD76" s="295"/>
      <c r="FE76" s="295"/>
      <c r="FF76" s="295"/>
      <c r="FG76" s="295"/>
      <c r="FH76" s="295"/>
      <c r="FI76" s="295"/>
      <c r="FJ76" s="295"/>
      <c r="FK76" s="295"/>
      <c r="FL76" s="295"/>
      <c r="FM76" s="295"/>
      <c r="FN76" s="295"/>
      <c r="FO76" s="295"/>
      <c r="FP76" s="295"/>
      <c r="FQ76" s="295"/>
      <c r="FR76" s="295"/>
      <c r="FS76" s="295"/>
      <c r="FT76" s="295"/>
      <c r="FU76" s="295"/>
      <c r="FV76" s="295"/>
      <c r="FW76" s="295"/>
      <c r="FX76" s="295"/>
      <c r="FY76" s="295"/>
      <c r="FZ76" s="295"/>
      <c r="GA76" s="295"/>
      <c r="GB76" s="295"/>
      <c r="GC76" s="295"/>
      <c r="GD76" s="295"/>
      <c r="GE76" s="295"/>
      <c r="GF76" s="295"/>
      <c r="GG76" s="295"/>
      <c r="GH76" s="295"/>
      <c r="GI76" s="295"/>
      <c r="GJ76" s="295"/>
      <c r="GK76" s="295"/>
      <c r="GL76" s="295"/>
      <c r="GM76" s="295"/>
      <c r="GN76" s="295"/>
      <c r="GO76" s="295"/>
      <c r="GP76" s="295"/>
      <c r="GQ76" s="295"/>
      <c r="GR76" s="295"/>
      <c r="GS76" s="295"/>
      <c r="GT76" s="295"/>
      <c r="GU76" s="295"/>
      <c r="GV76" s="295"/>
      <c r="GW76" s="295"/>
      <c r="GX76" s="295"/>
      <c r="GY76" s="295"/>
      <c r="GZ76" s="295"/>
      <c r="HA76" s="295"/>
      <c r="HB76" s="295"/>
      <c r="HC76" s="295"/>
      <c r="HD76" s="295"/>
      <c r="HE76" s="295"/>
      <c r="HF76" s="295"/>
      <c r="HG76" s="295"/>
      <c r="HH76" s="295"/>
      <c r="HI76" s="295"/>
      <c r="HJ76" s="295"/>
      <c r="HK76" s="295"/>
      <c r="HL76" s="295"/>
      <c r="HM76" s="295"/>
      <c r="HN76" s="295"/>
      <c r="HO76" s="295"/>
      <c r="HP76" s="295"/>
      <c r="HQ76" s="295"/>
      <c r="HR76" s="295"/>
      <c r="HS76" s="295"/>
      <c r="HT76" s="295"/>
      <c r="HU76" s="295"/>
      <c r="HV76" s="295"/>
      <c r="HW76" s="295"/>
      <c r="HX76" s="295"/>
      <c r="HY76" s="295"/>
      <c r="HZ76" s="295"/>
      <c r="IA76" s="295"/>
      <c r="IB76" s="295"/>
      <c r="IC76" s="295"/>
      <c r="ID76" s="295"/>
      <c r="IE76" s="295"/>
      <c r="IF76" s="295"/>
      <c r="IG76" s="295"/>
      <c r="IH76" s="295"/>
      <c r="II76" s="295"/>
      <c r="IJ76" s="295"/>
      <c r="IK76" s="295"/>
      <c r="IL76" s="295"/>
      <c r="IM76" s="295"/>
      <c r="IN76" s="295"/>
      <c r="IO76" s="295"/>
      <c r="IP76" s="295"/>
      <c r="IQ76" s="295"/>
      <c r="IR76" s="295"/>
      <c r="IS76" s="295"/>
      <c r="IT76" s="295"/>
      <c r="IU76" s="295"/>
      <c r="IV76" s="295"/>
      <c r="IW76" s="295"/>
      <c r="IX76" s="295"/>
      <c r="IY76" s="295"/>
      <c r="IZ76" s="295"/>
      <c r="JA76" s="295"/>
      <c r="JB76" s="295"/>
      <c r="JC76" s="295"/>
      <c r="JD76" s="295"/>
      <c r="JE76" s="295"/>
      <c r="JF76" s="295"/>
      <c r="JG76" s="295"/>
      <c r="JH76" s="295"/>
      <c r="JI76" s="295"/>
      <c r="JJ76" s="295"/>
      <c r="JK76" s="295"/>
      <c r="JL76" s="295"/>
      <c r="JM76" s="295"/>
      <c r="JN76" s="295"/>
      <c r="JO76" s="295"/>
      <c r="JP76" s="295"/>
      <c r="JQ76" s="295"/>
      <c r="JR76" s="295"/>
      <c r="JS76" s="295"/>
      <c r="JT76" s="295"/>
      <c r="JU76" s="295"/>
      <c r="JV76" s="295"/>
      <c r="JW76" s="295"/>
      <c r="JX76" s="295"/>
      <c r="JY76" s="295"/>
      <c r="JZ76" s="295"/>
      <c r="KA76" s="295"/>
    </row>
    <row r="77" spans="1:287" s="478" customFormat="1" ht="15" customHeight="1" thickBot="1">
      <c r="A77" s="294"/>
      <c r="B77" s="295"/>
      <c r="C77" s="1410"/>
      <c r="D77" s="1386" t="s">
        <v>351</v>
      </c>
      <c r="E77" s="1386"/>
      <c r="F77" s="565" t="s">
        <v>307</v>
      </c>
      <c r="G77" s="566">
        <v>0.01</v>
      </c>
      <c r="H77" s="571">
        <v>0.01</v>
      </c>
      <c r="I77" s="1026">
        <v>0.03</v>
      </c>
      <c r="J77" s="295"/>
      <c r="K77" s="295"/>
      <c r="L77" s="295"/>
      <c r="M77" s="295"/>
      <c r="N77" s="295"/>
      <c r="O77" s="295"/>
      <c r="P77" s="295"/>
      <c r="Q77" s="295"/>
      <c r="R77" s="295"/>
      <c r="S77" s="295"/>
      <c r="T77" s="295"/>
      <c r="U77" s="295"/>
      <c r="V77" s="295"/>
      <c r="W77" s="295"/>
      <c r="X77" s="295"/>
      <c r="Y77" s="295"/>
      <c r="Z77" s="295"/>
      <c r="AA77" s="295"/>
      <c r="AB77" s="295"/>
      <c r="AC77" s="295"/>
      <c r="AD77" s="295"/>
      <c r="AE77" s="295"/>
      <c r="AF77" s="295"/>
      <c r="AG77" s="295"/>
      <c r="AH77" s="295"/>
      <c r="AI77" s="295"/>
      <c r="AJ77" s="295"/>
      <c r="AK77" s="295"/>
      <c r="AL77" s="295"/>
      <c r="AM77" s="295"/>
      <c r="AN77" s="295"/>
      <c r="AO77" s="295"/>
      <c r="AP77" s="295"/>
      <c r="AQ77" s="295"/>
      <c r="AR77" s="295"/>
      <c r="AS77" s="295"/>
      <c r="AT77" s="295"/>
      <c r="AU77" s="295"/>
      <c r="AV77" s="295"/>
      <c r="AW77" s="295"/>
      <c r="AX77" s="295"/>
      <c r="AY77" s="295"/>
      <c r="AZ77" s="295"/>
      <c r="BA77" s="295"/>
      <c r="BB77" s="295"/>
      <c r="BC77" s="295"/>
      <c r="BD77" s="295"/>
      <c r="BE77" s="295"/>
      <c r="BF77" s="295"/>
      <c r="BG77" s="295"/>
      <c r="BH77" s="295"/>
      <c r="BI77" s="295"/>
      <c r="BJ77" s="295"/>
      <c r="BK77" s="295"/>
      <c r="BL77" s="295"/>
      <c r="BM77" s="295"/>
      <c r="BN77" s="295"/>
      <c r="BO77" s="295"/>
      <c r="BP77" s="295"/>
      <c r="BQ77" s="295"/>
      <c r="BR77" s="295"/>
      <c r="BS77" s="295"/>
      <c r="BT77" s="295"/>
      <c r="BU77" s="295"/>
      <c r="BV77" s="295"/>
      <c r="BW77" s="295"/>
      <c r="BX77" s="295"/>
      <c r="BY77" s="295"/>
      <c r="BZ77" s="295"/>
      <c r="CA77" s="295"/>
      <c r="CB77" s="295"/>
      <c r="CC77" s="295"/>
      <c r="CD77" s="295"/>
      <c r="CE77" s="295"/>
      <c r="CF77" s="295"/>
      <c r="CG77" s="295"/>
      <c r="CH77" s="295"/>
      <c r="CI77" s="295"/>
      <c r="CJ77" s="295"/>
      <c r="CK77" s="295"/>
      <c r="CL77" s="295"/>
      <c r="CM77" s="295"/>
      <c r="CN77" s="295"/>
      <c r="CO77" s="295"/>
      <c r="CP77" s="295"/>
      <c r="CQ77" s="295"/>
      <c r="CR77" s="295"/>
      <c r="CS77" s="295"/>
      <c r="CT77" s="295"/>
      <c r="CU77" s="295"/>
      <c r="CV77" s="295"/>
      <c r="CW77" s="295"/>
      <c r="CX77" s="295"/>
      <c r="CY77" s="295"/>
      <c r="CZ77" s="295"/>
      <c r="DA77" s="295"/>
      <c r="DB77" s="295"/>
      <c r="DC77" s="295"/>
      <c r="DD77" s="295"/>
      <c r="DE77" s="295"/>
      <c r="DF77" s="295"/>
      <c r="DG77" s="295"/>
      <c r="DH77" s="295"/>
      <c r="DI77" s="295"/>
      <c r="DJ77" s="295"/>
      <c r="DK77" s="295"/>
      <c r="DL77" s="295"/>
      <c r="DM77" s="295"/>
      <c r="DN77" s="295"/>
      <c r="DO77" s="295"/>
      <c r="DP77" s="295"/>
      <c r="DQ77" s="295"/>
      <c r="DR77" s="295"/>
      <c r="DS77" s="295"/>
      <c r="DT77" s="295"/>
      <c r="DU77" s="295"/>
      <c r="DV77" s="295"/>
      <c r="DW77" s="295"/>
      <c r="DX77" s="295"/>
      <c r="DY77" s="295"/>
      <c r="DZ77" s="295"/>
      <c r="EA77" s="295"/>
      <c r="EB77" s="295"/>
      <c r="EC77" s="295"/>
      <c r="ED77" s="295"/>
      <c r="EE77" s="295"/>
      <c r="EF77" s="295"/>
      <c r="EG77" s="295"/>
      <c r="EH77" s="295"/>
      <c r="EI77" s="295"/>
      <c r="EJ77" s="295"/>
      <c r="EK77" s="295"/>
      <c r="EL77" s="295"/>
      <c r="EM77" s="295"/>
      <c r="EN77" s="295"/>
      <c r="EO77" s="295"/>
      <c r="EP77" s="295"/>
      <c r="EQ77" s="295"/>
      <c r="ER77" s="295"/>
      <c r="ES77" s="295"/>
      <c r="ET77" s="295"/>
      <c r="EU77" s="295"/>
      <c r="EV77" s="295"/>
      <c r="EW77" s="295"/>
      <c r="EX77" s="295"/>
      <c r="EY77" s="295"/>
      <c r="EZ77" s="295"/>
      <c r="FA77" s="295"/>
      <c r="FB77" s="295"/>
      <c r="FC77" s="295"/>
      <c r="FD77" s="295"/>
      <c r="FE77" s="295"/>
      <c r="FF77" s="295"/>
      <c r="FG77" s="295"/>
      <c r="FH77" s="295"/>
      <c r="FI77" s="295"/>
      <c r="FJ77" s="295"/>
      <c r="FK77" s="295"/>
      <c r="FL77" s="295"/>
      <c r="FM77" s="295"/>
      <c r="FN77" s="295"/>
      <c r="FO77" s="295"/>
      <c r="FP77" s="295"/>
      <c r="FQ77" s="295"/>
      <c r="FR77" s="295"/>
      <c r="FS77" s="295"/>
      <c r="FT77" s="295"/>
      <c r="FU77" s="295"/>
      <c r="FV77" s="295"/>
      <c r="FW77" s="295"/>
      <c r="FX77" s="295"/>
      <c r="FY77" s="295"/>
      <c r="FZ77" s="295"/>
      <c r="GA77" s="295"/>
      <c r="GB77" s="295"/>
      <c r="GC77" s="295"/>
      <c r="GD77" s="295"/>
      <c r="GE77" s="295"/>
      <c r="GF77" s="295"/>
      <c r="GG77" s="295"/>
      <c r="GH77" s="295"/>
      <c r="GI77" s="295"/>
      <c r="GJ77" s="295"/>
      <c r="GK77" s="295"/>
      <c r="GL77" s="295"/>
      <c r="GM77" s="295"/>
      <c r="GN77" s="295"/>
      <c r="GO77" s="295"/>
      <c r="GP77" s="295"/>
      <c r="GQ77" s="295"/>
      <c r="GR77" s="295"/>
      <c r="GS77" s="295"/>
      <c r="GT77" s="295"/>
      <c r="GU77" s="295"/>
      <c r="GV77" s="295"/>
      <c r="GW77" s="295"/>
      <c r="GX77" s="295"/>
      <c r="GY77" s="295"/>
      <c r="GZ77" s="295"/>
      <c r="HA77" s="295"/>
      <c r="HB77" s="295"/>
      <c r="HC77" s="295"/>
      <c r="HD77" s="295"/>
      <c r="HE77" s="295"/>
      <c r="HF77" s="295"/>
      <c r="HG77" s="295"/>
      <c r="HH77" s="295"/>
      <c r="HI77" s="295"/>
      <c r="HJ77" s="295"/>
      <c r="HK77" s="295"/>
      <c r="HL77" s="295"/>
      <c r="HM77" s="295"/>
      <c r="HN77" s="295"/>
      <c r="HO77" s="295"/>
      <c r="HP77" s="295"/>
      <c r="HQ77" s="295"/>
      <c r="HR77" s="295"/>
      <c r="HS77" s="295"/>
      <c r="HT77" s="295"/>
      <c r="HU77" s="295"/>
      <c r="HV77" s="295"/>
      <c r="HW77" s="295"/>
      <c r="HX77" s="295"/>
      <c r="HY77" s="295"/>
      <c r="HZ77" s="295"/>
      <c r="IA77" s="295"/>
      <c r="IB77" s="295"/>
      <c r="IC77" s="295"/>
      <c r="ID77" s="295"/>
      <c r="IE77" s="295"/>
      <c r="IF77" s="295"/>
      <c r="IG77" s="295"/>
      <c r="IH77" s="295"/>
      <c r="II77" s="295"/>
      <c r="IJ77" s="295"/>
      <c r="IK77" s="295"/>
      <c r="IL77" s="295"/>
      <c r="IM77" s="295"/>
      <c r="IN77" s="295"/>
      <c r="IO77" s="295"/>
      <c r="IP77" s="295"/>
      <c r="IQ77" s="295"/>
      <c r="IR77" s="295"/>
      <c r="IS77" s="295"/>
      <c r="IT77" s="295"/>
      <c r="IU77" s="295"/>
      <c r="IV77" s="295"/>
      <c r="IW77" s="295"/>
      <c r="IX77" s="295"/>
      <c r="IY77" s="295"/>
      <c r="IZ77" s="295"/>
      <c r="JA77" s="295"/>
      <c r="JB77" s="295"/>
      <c r="JC77" s="295"/>
      <c r="JD77" s="295"/>
      <c r="JE77" s="295"/>
      <c r="JF77" s="295"/>
      <c r="JG77" s="295"/>
      <c r="JH77" s="295"/>
      <c r="JI77" s="295"/>
      <c r="JJ77" s="295"/>
      <c r="JK77" s="295"/>
      <c r="JL77" s="295"/>
      <c r="JM77" s="295"/>
      <c r="JN77" s="295"/>
      <c r="JO77" s="295"/>
      <c r="JP77" s="295"/>
      <c r="JQ77" s="295"/>
      <c r="JR77" s="295"/>
      <c r="JS77" s="295"/>
      <c r="JT77" s="295"/>
      <c r="JU77" s="295"/>
      <c r="JV77" s="295"/>
      <c r="JW77" s="295"/>
      <c r="JX77" s="295"/>
      <c r="JY77" s="295"/>
      <c r="JZ77" s="295"/>
      <c r="KA77" s="295"/>
    </row>
    <row r="78" spans="1:287" s="478" customFormat="1" ht="15" customHeight="1">
      <c r="A78" s="294"/>
      <c r="B78" s="295"/>
      <c r="C78" s="1403" t="s">
        <v>352</v>
      </c>
      <c r="D78" s="1275" t="s">
        <v>348</v>
      </c>
      <c r="E78" s="1275"/>
      <c r="F78" s="559">
        <v>0.94</v>
      </c>
      <c r="G78" s="560">
        <v>0.93</v>
      </c>
      <c r="H78" s="561">
        <v>0.95</v>
      </c>
      <c r="I78" s="1024">
        <v>0.95</v>
      </c>
      <c r="J78" s="295"/>
      <c r="K78" s="295"/>
      <c r="L78" s="295"/>
      <c r="M78" s="295"/>
      <c r="N78" s="295"/>
      <c r="O78" s="295"/>
      <c r="P78" s="295"/>
      <c r="Q78" s="295"/>
      <c r="R78" s="295"/>
      <c r="S78" s="295"/>
      <c r="T78" s="295"/>
      <c r="U78" s="295"/>
      <c r="V78" s="295"/>
      <c r="W78" s="295"/>
      <c r="X78" s="295"/>
      <c r="Y78" s="295"/>
      <c r="Z78" s="295"/>
      <c r="AA78" s="295"/>
      <c r="AB78" s="295"/>
      <c r="AC78" s="295"/>
      <c r="AD78" s="295"/>
      <c r="AE78" s="295"/>
      <c r="AF78" s="295"/>
      <c r="AG78" s="295"/>
      <c r="AH78" s="295"/>
      <c r="AI78" s="295"/>
      <c r="AJ78" s="295"/>
      <c r="AK78" s="295"/>
      <c r="AL78" s="295"/>
      <c r="AM78" s="295"/>
      <c r="AN78" s="295"/>
      <c r="AO78" s="295"/>
      <c r="AP78" s="295"/>
      <c r="AQ78" s="295"/>
      <c r="AR78" s="295"/>
      <c r="AS78" s="295"/>
      <c r="AT78" s="295"/>
      <c r="AU78" s="295"/>
      <c r="AV78" s="295"/>
      <c r="AW78" s="295"/>
      <c r="AX78" s="295"/>
      <c r="AY78" s="295"/>
      <c r="AZ78" s="295"/>
      <c r="BA78" s="295"/>
      <c r="BB78" s="295"/>
      <c r="BC78" s="295"/>
      <c r="BD78" s="295"/>
      <c r="BE78" s="295"/>
      <c r="BF78" s="295"/>
      <c r="BG78" s="295"/>
      <c r="BH78" s="295"/>
      <c r="BI78" s="295"/>
      <c r="BJ78" s="295"/>
      <c r="BK78" s="295"/>
      <c r="BL78" s="295"/>
      <c r="BM78" s="295"/>
      <c r="BN78" s="295"/>
      <c r="BO78" s="295"/>
      <c r="BP78" s="295"/>
      <c r="BQ78" s="295"/>
      <c r="BR78" s="295"/>
      <c r="BS78" s="295"/>
      <c r="BT78" s="295"/>
      <c r="BU78" s="295"/>
      <c r="BV78" s="295"/>
      <c r="BW78" s="295"/>
      <c r="BX78" s="295"/>
      <c r="BY78" s="295"/>
      <c r="BZ78" s="295"/>
      <c r="CA78" s="295"/>
      <c r="CB78" s="295"/>
      <c r="CC78" s="295"/>
      <c r="CD78" s="295"/>
      <c r="CE78" s="295"/>
      <c r="CF78" s="295"/>
      <c r="CG78" s="295"/>
      <c r="CH78" s="295"/>
      <c r="CI78" s="295"/>
      <c r="CJ78" s="295"/>
      <c r="CK78" s="295"/>
      <c r="CL78" s="295"/>
      <c r="CM78" s="295"/>
      <c r="CN78" s="295"/>
      <c r="CO78" s="295"/>
      <c r="CP78" s="295"/>
      <c r="CQ78" s="295"/>
      <c r="CR78" s="295"/>
      <c r="CS78" s="295"/>
      <c r="CT78" s="295"/>
      <c r="CU78" s="295"/>
      <c r="CV78" s="295"/>
      <c r="CW78" s="295"/>
      <c r="CX78" s="295"/>
      <c r="CY78" s="295"/>
      <c r="CZ78" s="295"/>
      <c r="DA78" s="295"/>
      <c r="DB78" s="295"/>
      <c r="DC78" s="295"/>
      <c r="DD78" s="295"/>
      <c r="DE78" s="295"/>
      <c r="DF78" s="295"/>
      <c r="DG78" s="295"/>
      <c r="DH78" s="295"/>
      <c r="DI78" s="295"/>
      <c r="DJ78" s="295"/>
      <c r="DK78" s="295"/>
      <c r="DL78" s="295"/>
      <c r="DM78" s="295"/>
      <c r="DN78" s="295"/>
      <c r="DO78" s="295"/>
      <c r="DP78" s="295"/>
      <c r="DQ78" s="295"/>
      <c r="DR78" s="295"/>
      <c r="DS78" s="295"/>
      <c r="DT78" s="295"/>
      <c r="DU78" s="295"/>
      <c r="DV78" s="295"/>
      <c r="DW78" s="295"/>
      <c r="DX78" s="295"/>
      <c r="DY78" s="295"/>
      <c r="DZ78" s="295"/>
      <c r="EA78" s="295"/>
      <c r="EB78" s="295"/>
      <c r="EC78" s="295"/>
      <c r="ED78" s="295"/>
      <c r="EE78" s="295"/>
      <c r="EF78" s="295"/>
      <c r="EG78" s="295"/>
      <c r="EH78" s="295"/>
      <c r="EI78" s="295"/>
      <c r="EJ78" s="295"/>
      <c r="EK78" s="295"/>
      <c r="EL78" s="295"/>
      <c r="EM78" s="295"/>
      <c r="EN78" s="295"/>
      <c r="EO78" s="295"/>
      <c r="EP78" s="295"/>
      <c r="EQ78" s="295"/>
      <c r="ER78" s="295"/>
      <c r="ES78" s="295"/>
      <c r="ET78" s="295"/>
      <c r="EU78" s="295"/>
      <c r="EV78" s="295"/>
      <c r="EW78" s="295"/>
      <c r="EX78" s="295"/>
      <c r="EY78" s="295"/>
      <c r="EZ78" s="295"/>
      <c r="FA78" s="295"/>
      <c r="FB78" s="295"/>
      <c r="FC78" s="295"/>
      <c r="FD78" s="295"/>
      <c r="FE78" s="295"/>
      <c r="FF78" s="295"/>
      <c r="FG78" s="295"/>
      <c r="FH78" s="295"/>
      <c r="FI78" s="295"/>
      <c r="FJ78" s="295"/>
      <c r="FK78" s="295"/>
      <c r="FL78" s="295"/>
      <c r="FM78" s="295"/>
      <c r="FN78" s="295"/>
      <c r="FO78" s="295"/>
      <c r="FP78" s="295"/>
      <c r="FQ78" s="295"/>
      <c r="FR78" s="295"/>
      <c r="FS78" s="295"/>
      <c r="FT78" s="295"/>
      <c r="FU78" s="295"/>
      <c r="FV78" s="295"/>
      <c r="FW78" s="295"/>
      <c r="FX78" s="295"/>
      <c r="FY78" s="295"/>
      <c r="FZ78" s="295"/>
      <c r="GA78" s="295"/>
      <c r="GB78" s="295"/>
      <c r="GC78" s="295"/>
      <c r="GD78" s="295"/>
      <c r="GE78" s="295"/>
      <c r="GF78" s="295"/>
      <c r="GG78" s="295"/>
      <c r="GH78" s="295"/>
      <c r="GI78" s="295"/>
      <c r="GJ78" s="295"/>
      <c r="GK78" s="295"/>
      <c r="GL78" s="295"/>
      <c r="GM78" s="295"/>
      <c r="GN78" s="295"/>
      <c r="GO78" s="295"/>
      <c r="GP78" s="295"/>
      <c r="GQ78" s="295"/>
      <c r="GR78" s="295"/>
      <c r="GS78" s="295"/>
      <c r="GT78" s="295"/>
      <c r="GU78" s="295"/>
      <c r="GV78" s="295"/>
      <c r="GW78" s="295"/>
      <c r="GX78" s="295"/>
      <c r="GY78" s="295"/>
      <c r="GZ78" s="295"/>
      <c r="HA78" s="295"/>
      <c r="HB78" s="295"/>
      <c r="HC78" s="295"/>
      <c r="HD78" s="295"/>
      <c r="HE78" s="295"/>
      <c r="HF78" s="295"/>
      <c r="HG78" s="295"/>
      <c r="HH78" s="295"/>
      <c r="HI78" s="295"/>
      <c r="HJ78" s="295"/>
      <c r="HK78" s="295"/>
      <c r="HL78" s="295"/>
      <c r="HM78" s="295"/>
      <c r="HN78" s="295"/>
      <c r="HO78" s="295"/>
      <c r="HP78" s="295"/>
      <c r="HQ78" s="295"/>
      <c r="HR78" s="295"/>
      <c r="HS78" s="295"/>
      <c r="HT78" s="295"/>
      <c r="HU78" s="295"/>
      <c r="HV78" s="295"/>
      <c r="HW78" s="295"/>
      <c r="HX78" s="295"/>
      <c r="HY78" s="295"/>
      <c r="HZ78" s="295"/>
      <c r="IA78" s="295"/>
      <c r="IB78" s="295"/>
      <c r="IC78" s="295"/>
      <c r="ID78" s="295"/>
      <c r="IE78" s="295"/>
      <c r="IF78" s="295"/>
      <c r="IG78" s="295"/>
      <c r="IH78" s="295"/>
      <c r="II78" s="295"/>
      <c r="IJ78" s="295"/>
      <c r="IK78" s="295"/>
      <c r="IL78" s="295"/>
      <c r="IM78" s="295"/>
      <c r="IN78" s="295"/>
      <c r="IO78" s="295"/>
      <c r="IP78" s="295"/>
      <c r="IQ78" s="295"/>
      <c r="IR78" s="295"/>
      <c r="IS78" s="295"/>
      <c r="IT78" s="295"/>
      <c r="IU78" s="295"/>
      <c r="IV78" s="295"/>
      <c r="IW78" s="295"/>
      <c r="IX78" s="295"/>
      <c r="IY78" s="295"/>
      <c r="IZ78" s="295"/>
      <c r="JA78" s="295"/>
      <c r="JB78" s="295"/>
      <c r="JC78" s="295"/>
      <c r="JD78" s="295"/>
      <c r="JE78" s="295"/>
      <c r="JF78" s="295"/>
      <c r="JG78" s="295"/>
      <c r="JH78" s="295"/>
      <c r="JI78" s="295"/>
      <c r="JJ78" s="295"/>
      <c r="JK78" s="295"/>
      <c r="JL78" s="295"/>
      <c r="JM78" s="295"/>
      <c r="JN78" s="295"/>
      <c r="JO78" s="295"/>
      <c r="JP78" s="295"/>
      <c r="JQ78" s="295"/>
      <c r="JR78" s="295"/>
      <c r="JS78" s="295"/>
      <c r="JT78" s="295"/>
      <c r="JU78" s="295"/>
      <c r="JV78" s="295"/>
      <c r="JW78" s="295"/>
      <c r="JX78" s="295"/>
      <c r="JY78" s="295"/>
      <c r="JZ78" s="295"/>
      <c r="KA78" s="295"/>
    </row>
    <row r="79" spans="1:287" s="478" customFormat="1" ht="15" customHeight="1">
      <c r="A79" s="294"/>
      <c r="B79" s="295"/>
      <c r="C79" s="1404"/>
      <c r="D79" s="1261" t="s">
        <v>349</v>
      </c>
      <c r="E79" s="1261"/>
      <c r="F79" s="562">
        <v>0.06</v>
      </c>
      <c r="G79" s="563">
        <v>7.0000000000000007E-2</v>
      </c>
      <c r="H79" s="562">
        <v>0.05</v>
      </c>
      <c r="I79" s="1025">
        <v>0.05</v>
      </c>
      <c r="J79" s="295"/>
      <c r="K79" s="295"/>
      <c r="L79" s="295"/>
      <c r="M79" s="295"/>
      <c r="N79" s="295"/>
      <c r="O79" s="295"/>
      <c r="P79" s="295"/>
      <c r="Q79" s="295"/>
      <c r="R79" s="295"/>
      <c r="S79" s="295"/>
      <c r="T79" s="295"/>
      <c r="U79" s="295"/>
      <c r="V79" s="295"/>
      <c r="W79" s="295"/>
      <c r="X79" s="295"/>
      <c r="Y79" s="295"/>
      <c r="Z79" s="295"/>
      <c r="AA79" s="295"/>
      <c r="AB79" s="295"/>
      <c r="AC79" s="295"/>
      <c r="AD79" s="295"/>
      <c r="AE79" s="295"/>
      <c r="AF79" s="295"/>
      <c r="AG79" s="295"/>
      <c r="AH79" s="295"/>
      <c r="AI79" s="295"/>
      <c r="AJ79" s="295"/>
      <c r="AK79" s="295"/>
      <c r="AL79" s="295"/>
      <c r="AM79" s="295"/>
      <c r="AN79" s="295"/>
      <c r="AO79" s="295"/>
      <c r="AP79" s="295"/>
      <c r="AQ79" s="295"/>
      <c r="AR79" s="295"/>
      <c r="AS79" s="295"/>
      <c r="AT79" s="295"/>
      <c r="AU79" s="295"/>
      <c r="AV79" s="295"/>
      <c r="AW79" s="295"/>
      <c r="AX79" s="295"/>
      <c r="AY79" s="295"/>
      <c r="AZ79" s="295"/>
      <c r="BA79" s="295"/>
      <c r="BB79" s="295"/>
      <c r="BC79" s="295"/>
      <c r="BD79" s="295"/>
      <c r="BE79" s="295"/>
      <c r="BF79" s="295"/>
      <c r="BG79" s="295"/>
      <c r="BH79" s="295"/>
      <c r="BI79" s="295"/>
      <c r="BJ79" s="295"/>
      <c r="BK79" s="295"/>
      <c r="BL79" s="295"/>
      <c r="BM79" s="295"/>
      <c r="BN79" s="295"/>
      <c r="BO79" s="295"/>
      <c r="BP79" s="295"/>
      <c r="BQ79" s="295"/>
      <c r="BR79" s="295"/>
      <c r="BS79" s="295"/>
      <c r="BT79" s="295"/>
      <c r="BU79" s="295"/>
      <c r="BV79" s="295"/>
      <c r="BW79" s="295"/>
      <c r="BX79" s="295"/>
      <c r="BY79" s="295"/>
      <c r="BZ79" s="295"/>
      <c r="CA79" s="295"/>
      <c r="CB79" s="295"/>
      <c r="CC79" s="295"/>
      <c r="CD79" s="295"/>
      <c r="CE79" s="295"/>
      <c r="CF79" s="295"/>
      <c r="CG79" s="295"/>
      <c r="CH79" s="295"/>
      <c r="CI79" s="295"/>
      <c r="CJ79" s="295"/>
      <c r="CK79" s="295"/>
      <c r="CL79" s="295"/>
      <c r="CM79" s="295"/>
      <c r="CN79" s="295"/>
      <c r="CO79" s="295"/>
      <c r="CP79" s="295"/>
      <c r="CQ79" s="295"/>
      <c r="CR79" s="295"/>
      <c r="CS79" s="295"/>
      <c r="CT79" s="295"/>
      <c r="CU79" s="295"/>
      <c r="CV79" s="295"/>
      <c r="CW79" s="295"/>
      <c r="CX79" s="295"/>
      <c r="CY79" s="295"/>
      <c r="CZ79" s="295"/>
      <c r="DA79" s="295"/>
      <c r="DB79" s="295"/>
      <c r="DC79" s="295"/>
      <c r="DD79" s="295"/>
      <c r="DE79" s="295"/>
      <c r="DF79" s="295"/>
      <c r="DG79" s="295"/>
      <c r="DH79" s="295"/>
      <c r="DI79" s="295"/>
      <c r="DJ79" s="295"/>
      <c r="DK79" s="295"/>
      <c r="DL79" s="295"/>
      <c r="DM79" s="295"/>
      <c r="DN79" s="295"/>
      <c r="DO79" s="295"/>
      <c r="DP79" s="295"/>
      <c r="DQ79" s="295"/>
      <c r="DR79" s="295"/>
      <c r="DS79" s="295"/>
      <c r="DT79" s="295"/>
      <c r="DU79" s="295"/>
      <c r="DV79" s="295"/>
      <c r="DW79" s="295"/>
      <c r="DX79" s="295"/>
      <c r="DY79" s="295"/>
      <c r="DZ79" s="295"/>
      <c r="EA79" s="295"/>
      <c r="EB79" s="295"/>
      <c r="EC79" s="295"/>
      <c r="ED79" s="295"/>
      <c r="EE79" s="295"/>
      <c r="EF79" s="295"/>
      <c r="EG79" s="295"/>
      <c r="EH79" s="295"/>
      <c r="EI79" s="295"/>
      <c r="EJ79" s="295"/>
      <c r="EK79" s="295"/>
      <c r="EL79" s="295"/>
      <c r="EM79" s="295"/>
      <c r="EN79" s="295"/>
      <c r="EO79" s="295"/>
      <c r="EP79" s="295"/>
      <c r="EQ79" s="295"/>
      <c r="ER79" s="295"/>
      <c r="ES79" s="295"/>
      <c r="ET79" s="295"/>
      <c r="EU79" s="295"/>
      <c r="EV79" s="295"/>
      <c r="EW79" s="295"/>
      <c r="EX79" s="295"/>
      <c r="EY79" s="295"/>
      <c r="EZ79" s="295"/>
      <c r="FA79" s="295"/>
      <c r="FB79" s="295"/>
      <c r="FC79" s="295"/>
      <c r="FD79" s="295"/>
      <c r="FE79" s="295"/>
      <c r="FF79" s="295"/>
      <c r="FG79" s="295"/>
      <c r="FH79" s="295"/>
      <c r="FI79" s="295"/>
      <c r="FJ79" s="295"/>
      <c r="FK79" s="295"/>
      <c r="FL79" s="295"/>
      <c r="FM79" s="295"/>
      <c r="FN79" s="295"/>
      <c r="FO79" s="295"/>
      <c r="FP79" s="295"/>
      <c r="FQ79" s="295"/>
      <c r="FR79" s="295"/>
      <c r="FS79" s="295"/>
      <c r="FT79" s="295"/>
      <c r="FU79" s="295"/>
      <c r="FV79" s="295"/>
      <c r="FW79" s="295"/>
      <c r="FX79" s="295"/>
      <c r="FY79" s="295"/>
      <c r="FZ79" s="295"/>
      <c r="GA79" s="295"/>
      <c r="GB79" s="295"/>
      <c r="GC79" s="295"/>
      <c r="GD79" s="295"/>
      <c r="GE79" s="295"/>
      <c r="GF79" s="295"/>
      <c r="GG79" s="295"/>
      <c r="GH79" s="295"/>
      <c r="GI79" s="295"/>
      <c r="GJ79" s="295"/>
      <c r="GK79" s="295"/>
      <c r="GL79" s="295"/>
      <c r="GM79" s="295"/>
      <c r="GN79" s="295"/>
      <c r="GO79" s="295"/>
      <c r="GP79" s="295"/>
      <c r="GQ79" s="295"/>
      <c r="GR79" s="295"/>
      <c r="GS79" s="295"/>
      <c r="GT79" s="295"/>
      <c r="GU79" s="295"/>
      <c r="GV79" s="295"/>
      <c r="GW79" s="295"/>
      <c r="GX79" s="295"/>
      <c r="GY79" s="295"/>
      <c r="GZ79" s="295"/>
      <c r="HA79" s="295"/>
      <c r="HB79" s="295"/>
      <c r="HC79" s="295"/>
      <c r="HD79" s="295"/>
      <c r="HE79" s="295"/>
      <c r="HF79" s="295"/>
      <c r="HG79" s="295"/>
      <c r="HH79" s="295"/>
      <c r="HI79" s="295"/>
      <c r="HJ79" s="295"/>
      <c r="HK79" s="295"/>
      <c r="HL79" s="295"/>
      <c r="HM79" s="295"/>
      <c r="HN79" s="295"/>
      <c r="HO79" s="295"/>
      <c r="HP79" s="295"/>
      <c r="HQ79" s="295"/>
      <c r="HR79" s="295"/>
      <c r="HS79" s="295"/>
      <c r="HT79" s="295"/>
      <c r="HU79" s="295"/>
      <c r="HV79" s="295"/>
      <c r="HW79" s="295"/>
      <c r="HX79" s="295"/>
      <c r="HY79" s="295"/>
      <c r="HZ79" s="295"/>
      <c r="IA79" s="295"/>
      <c r="IB79" s="295"/>
      <c r="IC79" s="295"/>
      <c r="ID79" s="295"/>
      <c r="IE79" s="295"/>
      <c r="IF79" s="295"/>
      <c r="IG79" s="295"/>
      <c r="IH79" s="295"/>
      <c r="II79" s="295"/>
      <c r="IJ79" s="295"/>
      <c r="IK79" s="295"/>
      <c r="IL79" s="295"/>
      <c r="IM79" s="295"/>
      <c r="IN79" s="295"/>
      <c r="IO79" s="295"/>
      <c r="IP79" s="295"/>
      <c r="IQ79" s="295"/>
      <c r="IR79" s="295"/>
      <c r="IS79" s="295"/>
      <c r="IT79" s="295"/>
      <c r="IU79" s="295"/>
      <c r="IV79" s="295"/>
      <c r="IW79" s="295"/>
      <c r="IX79" s="295"/>
      <c r="IY79" s="295"/>
      <c r="IZ79" s="295"/>
      <c r="JA79" s="295"/>
      <c r="JB79" s="295"/>
      <c r="JC79" s="295"/>
      <c r="JD79" s="295"/>
      <c r="JE79" s="295"/>
      <c r="JF79" s="295"/>
      <c r="JG79" s="295"/>
      <c r="JH79" s="295"/>
      <c r="JI79" s="295"/>
      <c r="JJ79" s="295"/>
      <c r="JK79" s="295"/>
      <c r="JL79" s="295"/>
      <c r="JM79" s="295"/>
      <c r="JN79" s="295"/>
      <c r="JO79" s="295"/>
      <c r="JP79" s="295"/>
      <c r="JQ79" s="295"/>
      <c r="JR79" s="295"/>
      <c r="JS79" s="295"/>
      <c r="JT79" s="295"/>
      <c r="JU79" s="295"/>
      <c r="JV79" s="295"/>
      <c r="JW79" s="295"/>
      <c r="JX79" s="295"/>
      <c r="JY79" s="295"/>
      <c r="JZ79" s="295"/>
      <c r="KA79" s="295"/>
    </row>
    <row r="80" spans="1:287" s="478" customFormat="1" ht="15" customHeight="1" thickBot="1">
      <c r="A80" s="294"/>
      <c r="B80" s="295"/>
      <c r="C80" s="1404"/>
      <c r="D80" s="1386" t="s">
        <v>350</v>
      </c>
      <c r="E80" s="1386"/>
      <c r="F80" s="565">
        <v>0</v>
      </c>
      <c r="G80" s="566">
        <v>0</v>
      </c>
      <c r="H80" s="565">
        <v>0</v>
      </c>
      <c r="I80" s="1026">
        <v>0</v>
      </c>
      <c r="J80" s="295"/>
      <c r="K80" s="295"/>
      <c r="L80" s="295"/>
      <c r="M80" s="295"/>
      <c r="N80" s="295"/>
      <c r="O80" s="295"/>
      <c r="P80" s="295"/>
      <c r="Q80" s="295"/>
      <c r="R80" s="295"/>
      <c r="S80" s="295"/>
      <c r="T80" s="295"/>
      <c r="U80" s="295"/>
      <c r="V80" s="295"/>
      <c r="W80" s="295"/>
      <c r="X80" s="295"/>
      <c r="Y80" s="295"/>
      <c r="Z80" s="295"/>
      <c r="AA80" s="295"/>
      <c r="AB80" s="295"/>
      <c r="AC80" s="295"/>
      <c r="AD80" s="295"/>
      <c r="AE80" s="295"/>
      <c r="AF80" s="295"/>
      <c r="AG80" s="295"/>
      <c r="AH80" s="295"/>
      <c r="AI80" s="295"/>
      <c r="AJ80" s="295"/>
      <c r="AK80" s="295"/>
      <c r="AL80" s="295"/>
      <c r="AM80" s="295"/>
      <c r="AN80" s="295"/>
      <c r="AO80" s="295"/>
      <c r="AP80" s="295"/>
      <c r="AQ80" s="295"/>
      <c r="AR80" s="295"/>
      <c r="AS80" s="295"/>
      <c r="AT80" s="295"/>
      <c r="AU80" s="295"/>
      <c r="AV80" s="295"/>
      <c r="AW80" s="295"/>
      <c r="AX80" s="295"/>
      <c r="AY80" s="295"/>
      <c r="AZ80" s="295"/>
      <c r="BA80" s="295"/>
      <c r="BB80" s="295"/>
      <c r="BC80" s="295"/>
      <c r="BD80" s="295"/>
      <c r="BE80" s="295"/>
      <c r="BF80" s="295"/>
      <c r="BG80" s="295"/>
      <c r="BH80" s="295"/>
      <c r="BI80" s="295"/>
      <c r="BJ80" s="295"/>
      <c r="BK80" s="295"/>
      <c r="BL80" s="295"/>
      <c r="BM80" s="295"/>
      <c r="BN80" s="295"/>
      <c r="BO80" s="295"/>
      <c r="BP80" s="295"/>
      <c r="BQ80" s="295"/>
      <c r="BR80" s="295"/>
      <c r="BS80" s="295"/>
      <c r="BT80" s="295"/>
      <c r="BU80" s="295"/>
      <c r="BV80" s="295"/>
      <c r="BW80" s="295"/>
      <c r="BX80" s="295"/>
      <c r="BY80" s="295"/>
      <c r="BZ80" s="295"/>
      <c r="CA80" s="295"/>
      <c r="CB80" s="295"/>
      <c r="CC80" s="295"/>
      <c r="CD80" s="295"/>
      <c r="CE80" s="295"/>
      <c r="CF80" s="295"/>
      <c r="CG80" s="295"/>
      <c r="CH80" s="295"/>
      <c r="CI80" s="295"/>
      <c r="CJ80" s="295"/>
      <c r="CK80" s="295"/>
      <c r="CL80" s="295"/>
      <c r="CM80" s="295"/>
      <c r="CN80" s="295"/>
      <c r="CO80" s="295"/>
      <c r="CP80" s="295"/>
      <c r="CQ80" s="295"/>
      <c r="CR80" s="295"/>
      <c r="CS80" s="295"/>
      <c r="CT80" s="295"/>
      <c r="CU80" s="295"/>
      <c r="CV80" s="295"/>
      <c r="CW80" s="295"/>
      <c r="CX80" s="295"/>
      <c r="CY80" s="295"/>
      <c r="CZ80" s="295"/>
      <c r="DA80" s="295"/>
      <c r="DB80" s="295"/>
      <c r="DC80" s="295"/>
      <c r="DD80" s="295"/>
      <c r="DE80" s="295"/>
      <c r="DF80" s="295"/>
      <c r="DG80" s="295"/>
      <c r="DH80" s="295"/>
      <c r="DI80" s="295"/>
      <c r="DJ80" s="295"/>
      <c r="DK80" s="295"/>
      <c r="DL80" s="295"/>
      <c r="DM80" s="295"/>
      <c r="DN80" s="295"/>
      <c r="DO80" s="295"/>
      <c r="DP80" s="295"/>
      <c r="DQ80" s="295"/>
      <c r="DR80" s="295"/>
      <c r="DS80" s="295"/>
      <c r="DT80" s="295"/>
      <c r="DU80" s="295"/>
      <c r="DV80" s="295"/>
      <c r="DW80" s="295"/>
      <c r="DX80" s="295"/>
      <c r="DY80" s="295"/>
      <c r="DZ80" s="295"/>
      <c r="EA80" s="295"/>
      <c r="EB80" s="295"/>
      <c r="EC80" s="295"/>
      <c r="ED80" s="295"/>
      <c r="EE80" s="295"/>
      <c r="EF80" s="295"/>
      <c r="EG80" s="295"/>
      <c r="EH80" s="295"/>
      <c r="EI80" s="295"/>
      <c r="EJ80" s="295"/>
      <c r="EK80" s="295"/>
      <c r="EL80" s="295"/>
      <c r="EM80" s="295"/>
      <c r="EN80" s="295"/>
      <c r="EO80" s="295"/>
      <c r="EP80" s="295"/>
      <c r="EQ80" s="295"/>
      <c r="ER80" s="295"/>
      <c r="ES80" s="295"/>
      <c r="ET80" s="295"/>
      <c r="EU80" s="295"/>
      <c r="EV80" s="295"/>
      <c r="EW80" s="295"/>
      <c r="EX80" s="295"/>
      <c r="EY80" s="295"/>
      <c r="EZ80" s="295"/>
      <c r="FA80" s="295"/>
      <c r="FB80" s="295"/>
      <c r="FC80" s="295"/>
      <c r="FD80" s="295"/>
      <c r="FE80" s="295"/>
      <c r="FF80" s="295"/>
      <c r="FG80" s="295"/>
      <c r="FH80" s="295"/>
      <c r="FI80" s="295"/>
      <c r="FJ80" s="295"/>
      <c r="FK80" s="295"/>
      <c r="FL80" s="295"/>
      <c r="FM80" s="295"/>
      <c r="FN80" s="295"/>
      <c r="FO80" s="295"/>
      <c r="FP80" s="295"/>
      <c r="FQ80" s="295"/>
      <c r="FR80" s="295"/>
      <c r="FS80" s="295"/>
      <c r="FT80" s="295"/>
      <c r="FU80" s="295"/>
      <c r="FV80" s="295"/>
      <c r="FW80" s="295"/>
      <c r="FX80" s="295"/>
      <c r="FY80" s="295"/>
      <c r="FZ80" s="295"/>
      <c r="GA80" s="295"/>
      <c r="GB80" s="295"/>
      <c r="GC80" s="295"/>
      <c r="GD80" s="295"/>
      <c r="GE80" s="295"/>
      <c r="GF80" s="295"/>
      <c r="GG80" s="295"/>
      <c r="GH80" s="295"/>
      <c r="GI80" s="295"/>
      <c r="GJ80" s="295"/>
      <c r="GK80" s="295"/>
      <c r="GL80" s="295"/>
      <c r="GM80" s="295"/>
      <c r="GN80" s="295"/>
      <c r="GO80" s="295"/>
      <c r="GP80" s="295"/>
      <c r="GQ80" s="295"/>
      <c r="GR80" s="295"/>
      <c r="GS80" s="295"/>
      <c r="GT80" s="295"/>
      <c r="GU80" s="295"/>
      <c r="GV80" s="295"/>
      <c r="GW80" s="295"/>
      <c r="GX80" s="295"/>
      <c r="GY80" s="295"/>
      <c r="GZ80" s="295"/>
      <c r="HA80" s="295"/>
      <c r="HB80" s="295"/>
      <c r="HC80" s="295"/>
      <c r="HD80" s="295"/>
      <c r="HE80" s="295"/>
      <c r="HF80" s="295"/>
      <c r="HG80" s="295"/>
      <c r="HH80" s="295"/>
      <c r="HI80" s="295"/>
      <c r="HJ80" s="295"/>
      <c r="HK80" s="295"/>
      <c r="HL80" s="295"/>
      <c r="HM80" s="295"/>
      <c r="HN80" s="295"/>
      <c r="HO80" s="295"/>
      <c r="HP80" s="295"/>
      <c r="HQ80" s="295"/>
      <c r="HR80" s="295"/>
      <c r="HS80" s="295"/>
      <c r="HT80" s="295"/>
      <c r="HU80" s="295"/>
      <c r="HV80" s="295"/>
      <c r="HW80" s="295"/>
      <c r="HX80" s="295"/>
      <c r="HY80" s="295"/>
      <c r="HZ80" s="295"/>
      <c r="IA80" s="295"/>
      <c r="IB80" s="295"/>
      <c r="IC80" s="295"/>
      <c r="ID80" s="295"/>
      <c r="IE80" s="295"/>
      <c r="IF80" s="295"/>
      <c r="IG80" s="295"/>
      <c r="IH80" s="295"/>
      <c r="II80" s="295"/>
      <c r="IJ80" s="295"/>
      <c r="IK80" s="295"/>
      <c r="IL80" s="295"/>
      <c r="IM80" s="295"/>
      <c r="IN80" s="295"/>
      <c r="IO80" s="295"/>
      <c r="IP80" s="295"/>
      <c r="IQ80" s="295"/>
      <c r="IR80" s="295"/>
      <c r="IS80" s="295"/>
      <c r="IT80" s="295"/>
      <c r="IU80" s="295"/>
      <c r="IV80" s="295"/>
      <c r="IW80" s="295"/>
      <c r="IX80" s="295"/>
      <c r="IY80" s="295"/>
      <c r="IZ80" s="295"/>
      <c r="JA80" s="295"/>
      <c r="JB80" s="295"/>
      <c r="JC80" s="295"/>
      <c r="JD80" s="295"/>
      <c r="JE80" s="295"/>
      <c r="JF80" s="295"/>
      <c r="JG80" s="295"/>
      <c r="JH80" s="295"/>
      <c r="JI80" s="295"/>
      <c r="JJ80" s="295"/>
      <c r="JK80" s="295"/>
      <c r="JL80" s="295"/>
      <c r="JM80" s="295"/>
      <c r="JN80" s="295"/>
      <c r="JO80" s="295"/>
      <c r="JP80" s="295"/>
      <c r="JQ80" s="295"/>
      <c r="JR80" s="295"/>
      <c r="JS80" s="295"/>
      <c r="JT80" s="295"/>
      <c r="JU80" s="295"/>
      <c r="JV80" s="295"/>
      <c r="JW80" s="295"/>
      <c r="JX80" s="295"/>
      <c r="JY80" s="295"/>
      <c r="JZ80" s="295"/>
      <c r="KA80" s="295"/>
    </row>
    <row r="81" spans="1:287" s="478" customFormat="1" ht="15" customHeight="1">
      <c r="A81" s="294"/>
      <c r="B81" s="295"/>
      <c r="C81" s="1404"/>
      <c r="D81" s="1392" t="s">
        <v>297</v>
      </c>
      <c r="E81" s="1392"/>
      <c r="F81" s="567">
        <v>0.56999999999999995</v>
      </c>
      <c r="G81" s="568">
        <v>0.43</v>
      </c>
      <c r="H81" s="567">
        <v>0.32</v>
      </c>
      <c r="I81" s="1025">
        <v>0.37</v>
      </c>
      <c r="J81" s="295"/>
      <c r="K81" s="295"/>
      <c r="L81" s="295"/>
      <c r="M81" s="295"/>
      <c r="N81" s="295"/>
      <c r="O81" s="295"/>
      <c r="P81" s="295"/>
      <c r="Q81" s="295"/>
      <c r="R81" s="295"/>
      <c r="S81" s="295"/>
      <c r="T81" s="295"/>
      <c r="U81" s="295"/>
      <c r="V81" s="295"/>
      <c r="W81" s="295"/>
      <c r="X81" s="295"/>
      <c r="Y81" s="295"/>
      <c r="Z81" s="295"/>
      <c r="AA81" s="295"/>
      <c r="AB81" s="295"/>
      <c r="AC81" s="295"/>
      <c r="AD81" s="295"/>
      <c r="AE81" s="295"/>
      <c r="AF81" s="295"/>
      <c r="AG81" s="295"/>
      <c r="AH81" s="295"/>
      <c r="AI81" s="295"/>
      <c r="AJ81" s="295"/>
      <c r="AK81" s="295"/>
      <c r="AL81" s="295"/>
      <c r="AM81" s="295"/>
      <c r="AN81" s="295"/>
      <c r="AO81" s="295"/>
      <c r="AP81" s="295"/>
      <c r="AQ81" s="295"/>
      <c r="AR81" s="295"/>
      <c r="AS81" s="295"/>
      <c r="AT81" s="295"/>
      <c r="AU81" s="295"/>
      <c r="AV81" s="295"/>
      <c r="AW81" s="295"/>
      <c r="AX81" s="295"/>
      <c r="AY81" s="295"/>
      <c r="AZ81" s="295"/>
      <c r="BA81" s="295"/>
      <c r="BB81" s="295"/>
      <c r="BC81" s="295"/>
      <c r="BD81" s="295"/>
      <c r="BE81" s="295"/>
      <c r="BF81" s="295"/>
      <c r="BG81" s="295"/>
      <c r="BH81" s="295"/>
      <c r="BI81" s="295"/>
      <c r="BJ81" s="295"/>
      <c r="BK81" s="295"/>
      <c r="BL81" s="295"/>
      <c r="BM81" s="295"/>
      <c r="BN81" s="295"/>
      <c r="BO81" s="295"/>
      <c r="BP81" s="295"/>
      <c r="BQ81" s="295"/>
      <c r="BR81" s="295"/>
      <c r="BS81" s="295"/>
      <c r="BT81" s="295"/>
      <c r="BU81" s="295"/>
      <c r="BV81" s="295"/>
      <c r="BW81" s="295"/>
      <c r="BX81" s="295"/>
      <c r="BY81" s="295"/>
      <c r="BZ81" s="295"/>
      <c r="CA81" s="295"/>
      <c r="CB81" s="295"/>
      <c r="CC81" s="295"/>
      <c r="CD81" s="295"/>
      <c r="CE81" s="295"/>
      <c r="CF81" s="295"/>
      <c r="CG81" s="295"/>
      <c r="CH81" s="295"/>
      <c r="CI81" s="295"/>
      <c r="CJ81" s="295"/>
      <c r="CK81" s="295"/>
      <c r="CL81" s="295"/>
      <c r="CM81" s="295"/>
      <c r="CN81" s="295"/>
      <c r="CO81" s="295"/>
      <c r="CP81" s="295"/>
      <c r="CQ81" s="295"/>
      <c r="CR81" s="295"/>
      <c r="CS81" s="295"/>
      <c r="CT81" s="295"/>
      <c r="CU81" s="295"/>
      <c r="CV81" s="295"/>
      <c r="CW81" s="295"/>
      <c r="CX81" s="295"/>
      <c r="CY81" s="295"/>
      <c r="CZ81" s="295"/>
      <c r="DA81" s="295"/>
      <c r="DB81" s="295"/>
      <c r="DC81" s="295"/>
      <c r="DD81" s="295"/>
      <c r="DE81" s="295"/>
      <c r="DF81" s="295"/>
      <c r="DG81" s="295"/>
      <c r="DH81" s="295"/>
      <c r="DI81" s="295"/>
      <c r="DJ81" s="295"/>
      <c r="DK81" s="295"/>
      <c r="DL81" s="295"/>
      <c r="DM81" s="295"/>
      <c r="DN81" s="295"/>
      <c r="DO81" s="295"/>
      <c r="DP81" s="295"/>
      <c r="DQ81" s="295"/>
      <c r="DR81" s="295"/>
      <c r="DS81" s="295"/>
      <c r="DT81" s="295"/>
      <c r="DU81" s="295"/>
      <c r="DV81" s="295"/>
      <c r="DW81" s="295"/>
      <c r="DX81" s="295"/>
      <c r="DY81" s="295"/>
      <c r="DZ81" s="295"/>
      <c r="EA81" s="295"/>
      <c r="EB81" s="295"/>
      <c r="EC81" s="295"/>
      <c r="ED81" s="295"/>
      <c r="EE81" s="295"/>
      <c r="EF81" s="295"/>
      <c r="EG81" s="295"/>
      <c r="EH81" s="295"/>
      <c r="EI81" s="295"/>
      <c r="EJ81" s="295"/>
      <c r="EK81" s="295"/>
      <c r="EL81" s="295"/>
      <c r="EM81" s="295"/>
      <c r="EN81" s="295"/>
      <c r="EO81" s="295"/>
      <c r="EP81" s="295"/>
      <c r="EQ81" s="295"/>
      <c r="ER81" s="295"/>
      <c r="ES81" s="295"/>
      <c r="ET81" s="295"/>
      <c r="EU81" s="295"/>
      <c r="EV81" s="295"/>
      <c r="EW81" s="295"/>
      <c r="EX81" s="295"/>
      <c r="EY81" s="295"/>
      <c r="EZ81" s="295"/>
      <c r="FA81" s="295"/>
      <c r="FB81" s="295"/>
      <c r="FC81" s="295"/>
      <c r="FD81" s="295"/>
      <c r="FE81" s="295"/>
      <c r="FF81" s="295"/>
      <c r="FG81" s="295"/>
      <c r="FH81" s="295"/>
      <c r="FI81" s="295"/>
      <c r="FJ81" s="295"/>
      <c r="FK81" s="295"/>
      <c r="FL81" s="295"/>
      <c r="FM81" s="295"/>
      <c r="FN81" s="295"/>
      <c r="FO81" s="295"/>
      <c r="FP81" s="295"/>
      <c r="FQ81" s="295"/>
      <c r="FR81" s="295"/>
      <c r="FS81" s="295"/>
      <c r="FT81" s="295"/>
      <c r="FU81" s="295"/>
      <c r="FV81" s="295"/>
      <c r="FW81" s="295"/>
      <c r="FX81" s="295"/>
      <c r="FY81" s="295"/>
      <c r="FZ81" s="295"/>
      <c r="GA81" s="295"/>
      <c r="GB81" s="295"/>
      <c r="GC81" s="295"/>
      <c r="GD81" s="295"/>
      <c r="GE81" s="295"/>
      <c r="GF81" s="295"/>
      <c r="GG81" s="295"/>
      <c r="GH81" s="295"/>
      <c r="GI81" s="295"/>
      <c r="GJ81" s="295"/>
      <c r="GK81" s="295"/>
      <c r="GL81" s="295"/>
      <c r="GM81" s="295"/>
      <c r="GN81" s="295"/>
      <c r="GO81" s="295"/>
      <c r="GP81" s="295"/>
      <c r="GQ81" s="295"/>
      <c r="GR81" s="295"/>
      <c r="GS81" s="295"/>
      <c r="GT81" s="295"/>
      <c r="GU81" s="295"/>
      <c r="GV81" s="295"/>
      <c r="GW81" s="295"/>
      <c r="GX81" s="295"/>
      <c r="GY81" s="295"/>
      <c r="GZ81" s="295"/>
      <c r="HA81" s="295"/>
      <c r="HB81" s="295"/>
      <c r="HC81" s="295"/>
      <c r="HD81" s="295"/>
      <c r="HE81" s="295"/>
      <c r="HF81" s="295"/>
      <c r="HG81" s="295"/>
      <c r="HH81" s="295"/>
      <c r="HI81" s="295"/>
      <c r="HJ81" s="295"/>
      <c r="HK81" s="295"/>
      <c r="HL81" s="295"/>
      <c r="HM81" s="295"/>
      <c r="HN81" s="295"/>
      <c r="HO81" s="295"/>
      <c r="HP81" s="295"/>
      <c r="HQ81" s="295"/>
      <c r="HR81" s="295"/>
      <c r="HS81" s="295"/>
      <c r="HT81" s="295"/>
      <c r="HU81" s="295"/>
      <c r="HV81" s="295"/>
      <c r="HW81" s="295"/>
      <c r="HX81" s="295"/>
      <c r="HY81" s="295"/>
      <c r="HZ81" s="295"/>
      <c r="IA81" s="295"/>
      <c r="IB81" s="295"/>
      <c r="IC81" s="295"/>
      <c r="ID81" s="295"/>
      <c r="IE81" s="295"/>
      <c r="IF81" s="295"/>
      <c r="IG81" s="295"/>
      <c r="IH81" s="295"/>
      <c r="II81" s="295"/>
      <c r="IJ81" s="295"/>
      <c r="IK81" s="295"/>
      <c r="IL81" s="295"/>
      <c r="IM81" s="295"/>
      <c r="IN81" s="295"/>
      <c r="IO81" s="295"/>
      <c r="IP81" s="295"/>
      <c r="IQ81" s="295"/>
      <c r="IR81" s="295"/>
      <c r="IS81" s="295"/>
      <c r="IT81" s="295"/>
      <c r="IU81" s="295"/>
      <c r="IV81" s="295"/>
      <c r="IW81" s="295"/>
      <c r="IX81" s="295"/>
      <c r="IY81" s="295"/>
      <c r="IZ81" s="295"/>
      <c r="JA81" s="295"/>
      <c r="JB81" s="295"/>
      <c r="JC81" s="295"/>
      <c r="JD81" s="295"/>
      <c r="JE81" s="295"/>
      <c r="JF81" s="295"/>
      <c r="JG81" s="295"/>
      <c r="JH81" s="295"/>
      <c r="JI81" s="295"/>
      <c r="JJ81" s="295"/>
      <c r="JK81" s="295"/>
      <c r="JL81" s="295"/>
      <c r="JM81" s="295"/>
      <c r="JN81" s="295"/>
      <c r="JO81" s="295"/>
      <c r="JP81" s="295"/>
      <c r="JQ81" s="295"/>
      <c r="JR81" s="295"/>
      <c r="JS81" s="295"/>
      <c r="JT81" s="295"/>
      <c r="JU81" s="295"/>
      <c r="JV81" s="295"/>
      <c r="JW81" s="295"/>
      <c r="JX81" s="295"/>
      <c r="JY81" s="295"/>
      <c r="JZ81" s="295"/>
      <c r="KA81" s="295"/>
    </row>
    <row r="82" spans="1:287" s="478" customFormat="1" ht="15" customHeight="1">
      <c r="A82" s="294"/>
      <c r="B82" s="295"/>
      <c r="C82" s="1404"/>
      <c r="D82" s="1261" t="s">
        <v>298</v>
      </c>
      <c r="E82" s="1261"/>
      <c r="F82" s="569">
        <v>0.43</v>
      </c>
      <c r="G82" s="570">
        <v>0.51</v>
      </c>
      <c r="H82" s="569">
        <v>0.56000000000000005</v>
      </c>
      <c r="I82" s="1025">
        <v>0.49</v>
      </c>
      <c r="J82" s="295"/>
      <c r="K82" s="295"/>
      <c r="L82" s="295"/>
      <c r="M82" s="295"/>
      <c r="N82" s="295"/>
      <c r="O82" s="295"/>
      <c r="P82" s="295"/>
      <c r="Q82" s="295"/>
      <c r="R82" s="295"/>
      <c r="S82" s="295"/>
      <c r="T82" s="295"/>
      <c r="U82" s="295"/>
      <c r="V82" s="295"/>
      <c r="W82" s="295"/>
      <c r="X82" s="295"/>
      <c r="Y82" s="295"/>
      <c r="Z82" s="295"/>
      <c r="AA82" s="295"/>
      <c r="AB82" s="295"/>
      <c r="AC82" s="295"/>
      <c r="AD82" s="295"/>
      <c r="AE82" s="295"/>
      <c r="AF82" s="295"/>
      <c r="AG82" s="295"/>
      <c r="AH82" s="295"/>
      <c r="AI82" s="295"/>
      <c r="AJ82" s="295"/>
      <c r="AK82" s="295"/>
      <c r="AL82" s="295"/>
      <c r="AM82" s="295"/>
      <c r="AN82" s="295"/>
      <c r="AO82" s="295"/>
      <c r="AP82" s="295"/>
      <c r="AQ82" s="295"/>
      <c r="AR82" s="295"/>
      <c r="AS82" s="295"/>
      <c r="AT82" s="295"/>
      <c r="AU82" s="295"/>
      <c r="AV82" s="295"/>
      <c r="AW82" s="295"/>
      <c r="AX82" s="295"/>
      <c r="AY82" s="295"/>
      <c r="AZ82" s="295"/>
      <c r="BA82" s="295"/>
      <c r="BB82" s="295"/>
      <c r="BC82" s="295"/>
      <c r="BD82" s="295"/>
      <c r="BE82" s="295"/>
      <c r="BF82" s="295"/>
      <c r="BG82" s="295"/>
      <c r="BH82" s="295"/>
      <c r="BI82" s="295"/>
      <c r="BJ82" s="295"/>
      <c r="BK82" s="295"/>
      <c r="BL82" s="295"/>
      <c r="BM82" s="295"/>
      <c r="BN82" s="295"/>
      <c r="BO82" s="295"/>
      <c r="BP82" s="295"/>
      <c r="BQ82" s="295"/>
      <c r="BR82" s="295"/>
      <c r="BS82" s="295"/>
      <c r="BT82" s="295"/>
      <c r="BU82" s="295"/>
      <c r="BV82" s="295"/>
      <c r="BW82" s="295"/>
      <c r="BX82" s="295"/>
      <c r="BY82" s="295"/>
      <c r="BZ82" s="295"/>
      <c r="CA82" s="295"/>
      <c r="CB82" s="295"/>
      <c r="CC82" s="295"/>
      <c r="CD82" s="295"/>
      <c r="CE82" s="295"/>
      <c r="CF82" s="295"/>
      <c r="CG82" s="295"/>
      <c r="CH82" s="295"/>
      <c r="CI82" s="295"/>
      <c r="CJ82" s="295"/>
      <c r="CK82" s="295"/>
      <c r="CL82" s="295"/>
      <c r="CM82" s="295"/>
      <c r="CN82" s="295"/>
      <c r="CO82" s="295"/>
      <c r="CP82" s="295"/>
      <c r="CQ82" s="295"/>
      <c r="CR82" s="295"/>
      <c r="CS82" s="295"/>
      <c r="CT82" s="295"/>
      <c r="CU82" s="295"/>
      <c r="CV82" s="295"/>
      <c r="CW82" s="295"/>
      <c r="CX82" s="295"/>
      <c r="CY82" s="295"/>
      <c r="CZ82" s="295"/>
      <c r="DA82" s="295"/>
      <c r="DB82" s="295"/>
      <c r="DC82" s="295"/>
      <c r="DD82" s="295"/>
      <c r="DE82" s="295"/>
      <c r="DF82" s="295"/>
      <c r="DG82" s="295"/>
      <c r="DH82" s="295"/>
      <c r="DI82" s="295"/>
      <c r="DJ82" s="295"/>
      <c r="DK82" s="295"/>
      <c r="DL82" s="295"/>
      <c r="DM82" s="295"/>
      <c r="DN82" s="295"/>
      <c r="DO82" s="295"/>
      <c r="DP82" s="295"/>
      <c r="DQ82" s="295"/>
      <c r="DR82" s="295"/>
      <c r="DS82" s="295"/>
      <c r="DT82" s="295"/>
      <c r="DU82" s="295"/>
      <c r="DV82" s="295"/>
      <c r="DW82" s="295"/>
      <c r="DX82" s="295"/>
      <c r="DY82" s="295"/>
      <c r="DZ82" s="295"/>
      <c r="EA82" s="295"/>
      <c r="EB82" s="295"/>
      <c r="EC82" s="295"/>
      <c r="ED82" s="295"/>
      <c r="EE82" s="295"/>
      <c r="EF82" s="295"/>
      <c r="EG82" s="295"/>
      <c r="EH82" s="295"/>
      <c r="EI82" s="295"/>
      <c r="EJ82" s="295"/>
      <c r="EK82" s="295"/>
      <c r="EL82" s="295"/>
      <c r="EM82" s="295"/>
      <c r="EN82" s="295"/>
      <c r="EO82" s="295"/>
      <c r="EP82" s="295"/>
      <c r="EQ82" s="295"/>
      <c r="ER82" s="295"/>
      <c r="ES82" s="295"/>
      <c r="ET82" s="295"/>
      <c r="EU82" s="295"/>
      <c r="EV82" s="295"/>
      <c r="EW82" s="295"/>
      <c r="EX82" s="295"/>
      <c r="EY82" s="295"/>
      <c r="EZ82" s="295"/>
      <c r="FA82" s="295"/>
      <c r="FB82" s="295"/>
      <c r="FC82" s="295"/>
      <c r="FD82" s="295"/>
      <c r="FE82" s="295"/>
      <c r="FF82" s="295"/>
      <c r="FG82" s="295"/>
      <c r="FH82" s="295"/>
      <c r="FI82" s="295"/>
      <c r="FJ82" s="295"/>
      <c r="FK82" s="295"/>
      <c r="FL82" s="295"/>
      <c r="FM82" s="295"/>
      <c r="FN82" s="295"/>
      <c r="FO82" s="295"/>
      <c r="FP82" s="295"/>
      <c r="FQ82" s="295"/>
      <c r="FR82" s="295"/>
      <c r="FS82" s="295"/>
      <c r="FT82" s="295"/>
      <c r="FU82" s="295"/>
      <c r="FV82" s="295"/>
      <c r="FW82" s="295"/>
      <c r="FX82" s="295"/>
      <c r="FY82" s="295"/>
      <c r="FZ82" s="295"/>
      <c r="GA82" s="295"/>
      <c r="GB82" s="295"/>
      <c r="GC82" s="295"/>
      <c r="GD82" s="295"/>
      <c r="GE82" s="295"/>
      <c r="GF82" s="295"/>
      <c r="GG82" s="295"/>
      <c r="GH82" s="295"/>
      <c r="GI82" s="295"/>
      <c r="GJ82" s="295"/>
      <c r="GK82" s="295"/>
      <c r="GL82" s="295"/>
      <c r="GM82" s="295"/>
      <c r="GN82" s="295"/>
      <c r="GO82" s="295"/>
      <c r="GP82" s="295"/>
      <c r="GQ82" s="295"/>
      <c r="GR82" s="295"/>
      <c r="GS82" s="295"/>
      <c r="GT82" s="295"/>
      <c r="GU82" s="295"/>
      <c r="GV82" s="295"/>
      <c r="GW82" s="295"/>
      <c r="GX82" s="295"/>
      <c r="GY82" s="295"/>
      <c r="GZ82" s="295"/>
      <c r="HA82" s="295"/>
      <c r="HB82" s="295"/>
      <c r="HC82" s="295"/>
      <c r="HD82" s="295"/>
      <c r="HE82" s="295"/>
      <c r="HF82" s="295"/>
      <c r="HG82" s="295"/>
      <c r="HH82" s="295"/>
      <c r="HI82" s="295"/>
      <c r="HJ82" s="295"/>
      <c r="HK82" s="295"/>
      <c r="HL82" s="295"/>
      <c r="HM82" s="295"/>
      <c r="HN82" s="295"/>
      <c r="HO82" s="295"/>
      <c r="HP82" s="295"/>
      <c r="HQ82" s="295"/>
      <c r="HR82" s="295"/>
      <c r="HS82" s="295"/>
      <c r="HT82" s="295"/>
      <c r="HU82" s="295"/>
      <c r="HV82" s="295"/>
      <c r="HW82" s="295"/>
      <c r="HX82" s="295"/>
      <c r="HY82" s="295"/>
      <c r="HZ82" s="295"/>
      <c r="IA82" s="295"/>
      <c r="IB82" s="295"/>
      <c r="IC82" s="295"/>
      <c r="ID82" s="295"/>
      <c r="IE82" s="295"/>
      <c r="IF82" s="295"/>
      <c r="IG82" s="295"/>
      <c r="IH82" s="295"/>
      <c r="II82" s="295"/>
      <c r="IJ82" s="295"/>
      <c r="IK82" s="295"/>
      <c r="IL82" s="295"/>
      <c r="IM82" s="295"/>
      <c r="IN82" s="295"/>
      <c r="IO82" s="295"/>
      <c r="IP82" s="295"/>
      <c r="IQ82" s="295"/>
      <c r="IR82" s="295"/>
      <c r="IS82" s="295"/>
      <c r="IT82" s="295"/>
      <c r="IU82" s="295"/>
      <c r="IV82" s="295"/>
      <c r="IW82" s="295"/>
      <c r="IX82" s="295"/>
      <c r="IY82" s="295"/>
      <c r="IZ82" s="295"/>
      <c r="JA82" s="295"/>
      <c r="JB82" s="295"/>
      <c r="JC82" s="295"/>
      <c r="JD82" s="295"/>
      <c r="JE82" s="295"/>
      <c r="JF82" s="295"/>
      <c r="JG82" s="295"/>
      <c r="JH82" s="295"/>
      <c r="JI82" s="295"/>
      <c r="JJ82" s="295"/>
      <c r="JK82" s="295"/>
      <c r="JL82" s="295"/>
      <c r="JM82" s="295"/>
      <c r="JN82" s="295"/>
      <c r="JO82" s="295"/>
      <c r="JP82" s="295"/>
      <c r="JQ82" s="295"/>
      <c r="JR82" s="295"/>
      <c r="JS82" s="295"/>
      <c r="JT82" s="295"/>
      <c r="JU82" s="295"/>
      <c r="JV82" s="295"/>
      <c r="JW82" s="295"/>
      <c r="JX82" s="295"/>
      <c r="JY82" s="295"/>
      <c r="JZ82" s="295"/>
      <c r="KA82" s="295"/>
    </row>
    <row r="83" spans="1:287" s="478" customFormat="1" ht="15" customHeight="1">
      <c r="A83" s="294"/>
      <c r="B83" s="295"/>
      <c r="C83" s="1404"/>
      <c r="D83" s="1261" t="s">
        <v>300</v>
      </c>
      <c r="E83" s="1261"/>
      <c r="F83" s="562" t="s">
        <v>307</v>
      </c>
      <c r="G83" s="563">
        <v>0.04</v>
      </c>
      <c r="H83" s="562">
        <v>0.09</v>
      </c>
      <c r="I83" s="1025">
        <v>0.14000000000000001</v>
      </c>
      <c r="J83" s="295"/>
      <c r="K83" s="295"/>
      <c r="L83" s="295"/>
      <c r="M83" s="295"/>
      <c r="N83" s="295"/>
      <c r="O83" s="295"/>
      <c r="P83" s="295"/>
      <c r="Q83" s="295"/>
      <c r="R83" s="295"/>
      <c r="S83" s="295"/>
      <c r="T83" s="295"/>
      <c r="U83" s="295"/>
      <c r="V83" s="295"/>
      <c r="W83" s="295"/>
      <c r="X83" s="295"/>
      <c r="Y83" s="295"/>
      <c r="Z83" s="295"/>
      <c r="AA83" s="295"/>
      <c r="AB83" s="295"/>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295"/>
      <c r="AY83" s="295"/>
      <c r="AZ83" s="295"/>
      <c r="BA83" s="295"/>
      <c r="BB83" s="295"/>
      <c r="BC83" s="295"/>
      <c r="BD83" s="295"/>
      <c r="BE83" s="295"/>
      <c r="BF83" s="295"/>
      <c r="BG83" s="295"/>
      <c r="BH83" s="295"/>
      <c r="BI83" s="295"/>
      <c r="BJ83" s="295"/>
      <c r="BK83" s="295"/>
      <c r="BL83" s="295"/>
      <c r="BM83" s="295"/>
      <c r="BN83" s="295"/>
      <c r="BO83" s="295"/>
      <c r="BP83" s="295"/>
      <c r="BQ83" s="295"/>
      <c r="BR83" s="295"/>
      <c r="BS83" s="295"/>
      <c r="BT83" s="295"/>
      <c r="BU83" s="295"/>
      <c r="BV83" s="295"/>
      <c r="BW83" s="295"/>
      <c r="BX83" s="295"/>
      <c r="BY83" s="295"/>
      <c r="BZ83" s="295"/>
      <c r="CA83" s="295"/>
      <c r="CB83" s="295"/>
      <c r="CC83" s="295"/>
      <c r="CD83" s="295"/>
      <c r="CE83" s="295"/>
      <c r="CF83" s="295"/>
      <c r="CG83" s="295"/>
      <c r="CH83" s="295"/>
      <c r="CI83" s="295"/>
      <c r="CJ83" s="295"/>
      <c r="CK83" s="295"/>
      <c r="CL83" s="295"/>
      <c r="CM83" s="295"/>
      <c r="CN83" s="295"/>
      <c r="CO83" s="295"/>
      <c r="CP83" s="295"/>
      <c r="CQ83" s="295"/>
      <c r="CR83" s="295"/>
      <c r="CS83" s="295"/>
      <c r="CT83" s="295"/>
      <c r="CU83" s="295"/>
      <c r="CV83" s="295"/>
      <c r="CW83" s="295"/>
      <c r="CX83" s="295"/>
      <c r="CY83" s="295"/>
      <c r="CZ83" s="295"/>
      <c r="DA83" s="295"/>
      <c r="DB83" s="295"/>
      <c r="DC83" s="295"/>
      <c r="DD83" s="295"/>
      <c r="DE83" s="295"/>
      <c r="DF83" s="295"/>
      <c r="DG83" s="295"/>
      <c r="DH83" s="295"/>
      <c r="DI83" s="295"/>
      <c r="DJ83" s="295"/>
      <c r="DK83" s="295"/>
      <c r="DL83" s="295"/>
      <c r="DM83" s="295"/>
      <c r="DN83" s="295"/>
      <c r="DO83" s="295"/>
      <c r="DP83" s="295"/>
      <c r="DQ83" s="295"/>
      <c r="DR83" s="295"/>
      <c r="DS83" s="295"/>
      <c r="DT83" s="295"/>
      <c r="DU83" s="295"/>
      <c r="DV83" s="295"/>
      <c r="DW83" s="295"/>
      <c r="DX83" s="295"/>
      <c r="DY83" s="295"/>
      <c r="DZ83" s="295"/>
      <c r="EA83" s="295"/>
      <c r="EB83" s="295"/>
      <c r="EC83" s="295"/>
      <c r="ED83" s="295"/>
      <c r="EE83" s="295"/>
      <c r="EF83" s="295"/>
      <c r="EG83" s="295"/>
      <c r="EH83" s="295"/>
      <c r="EI83" s="295"/>
      <c r="EJ83" s="295"/>
      <c r="EK83" s="295"/>
      <c r="EL83" s="295"/>
      <c r="EM83" s="295"/>
      <c r="EN83" s="295"/>
      <c r="EO83" s="295"/>
      <c r="EP83" s="295"/>
      <c r="EQ83" s="295"/>
      <c r="ER83" s="295"/>
      <c r="ES83" s="295"/>
      <c r="ET83" s="295"/>
      <c r="EU83" s="295"/>
      <c r="EV83" s="295"/>
      <c r="EW83" s="295"/>
      <c r="EX83" s="295"/>
      <c r="EY83" s="295"/>
      <c r="EZ83" s="295"/>
      <c r="FA83" s="295"/>
      <c r="FB83" s="295"/>
      <c r="FC83" s="295"/>
      <c r="FD83" s="295"/>
      <c r="FE83" s="295"/>
      <c r="FF83" s="295"/>
      <c r="FG83" s="295"/>
      <c r="FH83" s="295"/>
      <c r="FI83" s="295"/>
      <c r="FJ83" s="295"/>
      <c r="FK83" s="295"/>
      <c r="FL83" s="295"/>
      <c r="FM83" s="295"/>
      <c r="FN83" s="295"/>
      <c r="FO83" s="295"/>
      <c r="FP83" s="295"/>
      <c r="FQ83" s="295"/>
      <c r="FR83" s="295"/>
      <c r="FS83" s="295"/>
      <c r="FT83" s="295"/>
      <c r="FU83" s="295"/>
      <c r="FV83" s="295"/>
      <c r="FW83" s="295"/>
      <c r="FX83" s="295"/>
      <c r="FY83" s="295"/>
      <c r="FZ83" s="295"/>
      <c r="GA83" s="295"/>
      <c r="GB83" s="295"/>
      <c r="GC83" s="295"/>
      <c r="GD83" s="295"/>
      <c r="GE83" s="295"/>
      <c r="GF83" s="295"/>
      <c r="GG83" s="295"/>
      <c r="GH83" s="295"/>
      <c r="GI83" s="295"/>
      <c r="GJ83" s="295"/>
      <c r="GK83" s="295"/>
      <c r="GL83" s="295"/>
      <c r="GM83" s="295"/>
      <c r="GN83" s="295"/>
      <c r="GO83" s="295"/>
      <c r="GP83" s="295"/>
      <c r="GQ83" s="295"/>
      <c r="GR83" s="295"/>
      <c r="GS83" s="295"/>
      <c r="GT83" s="295"/>
      <c r="GU83" s="295"/>
      <c r="GV83" s="295"/>
      <c r="GW83" s="295"/>
      <c r="GX83" s="295"/>
      <c r="GY83" s="295"/>
      <c r="GZ83" s="295"/>
      <c r="HA83" s="295"/>
      <c r="HB83" s="295"/>
      <c r="HC83" s="295"/>
      <c r="HD83" s="295"/>
      <c r="HE83" s="295"/>
      <c r="HF83" s="295"/>
      <c r="HG83" s="295"/>
      <c r="HH83" s="295"/>
      <c r="HI83" s="295"/>
      <c r="HJ83" s="295"/>
      <c r="HK83" s="295"/>
      <c r="HL83" s="295"/>
      <c r="HM83" s="295"/>
      <c r="HN83" s="295"/>
      <c r="HO83" s="295"/>
      <c r="HP83" s="295"/>
      <c r="HQ83" s="295"/>
      <c r="HR83" s="295"/>
      <c r="HS83" s="295"/>
      <c r="HT83" s="295"/>
      <c r="HU83" s="295"/>
      <c r="HV83" s="295"/>
      <c r="HW83" s="295"/>
      <c r="HX83" s="295"/>
      <c r="HY83" s="295"/>
      <c r="HZ83" s="295"/>
      <c r="IA83" s="295"/>
      <c r="IB83" s="295"/>
      <c r="IC83" s="295"/>
      <c r="ID83" s="295"/>
      <c r="IE83" s="295"/>
      <c r="IF83" s="295"/>
      <c r="IG83" s="295"/>
      <c r="IH83" s="295"/>
      <c r="II83" s="295"/>
      <c r="IJ83" s="295"/>
      <c r="IK83" s="295"/>
      <c r="IL83" s="295"/>
      <c r="IM83" s="295"/>
      <c r="IN83" s="295"/>
      <c r="IO83" s="295"/>
      <c r="IP83" s="295"/>
      <c r="IQ83" s="295"/>
      <c r="IR83" s="295"/>
      <c r="IS83" s="295"/>
      <c r="IT83" s="295"/>
      <c r="IU83" s="295"/>
      <c r="IV83" s="295"/>
      <c r="IW83" s="295"/>
      <c r="IX83" s="295"/>
      <c r="IY83" s="295"/>
      <c r="IZ83" s="295"/>
      <c r="JA83" s="295"/>
      <c r="JB83" s="295"/>
      <c r="JC83" s="295"/>
      <c r="JD83" s="295"/>
      <c r="JE83" s="295"/>
      <c r="JF83" s="295"/>
      <c r="JG83" s="295"/>
      <c r="JH83" s="295"/>
      <c r="JI83" s="295"/>
      <c r="JJ83" s="295"/>
      <c r="JK83" s="295"/>
      <c r="JL83" s="295"/>
      <c r="JM83" s="295"/>
      <c r="JN83" s="295"/>
      <c r="JO83" s="295"/>
      <c r="JP83" s="295"/>
      <c r="JQ83" s="295"/>
      <c r="JR83" s="295"/>
      <c r="JS83" s="295"/>
      <c r="JT83" s="295"/>
      <c r="JU83" s="295"/>
      <c r="JV83" s="295"/>
      <c r="JW83" s="295"/>
      <c r="JX83" s="295"/>
      <c r="JY83" s="295"/>
      <c r="JZ83" s="295"/>
      <c r="KA83" s="295"/>
    </row>
    <row r="84" spans="1:287" s="478" customFormat="1" ht="15" customHeight="1" thickBot="1">
      <c r="A84" s="294"/>
      <c r="B84" s="295"/>
      <c r="C84" s="1405"/>
      <c r="D84" s="1386" t="s">
        <v>351</v>
      </c>
      <c r="E84" s="1386"/>
      <c r="F84" s="565" t="s">
        <v>307</v>
      </c>
      <c r="G84" s="566">
        <v>0.02</v>
      </c>
      <c r="H84" s="571">
        <v>0.03</v>
      </c>
      <c r="I84" s="1026">
        <v>0</v>
      </c>
      <c r="J84" s="295"/>
      <c r="K84" s="295"/>
      <c r="L84" s="295"/>
      <c r="M84" s="295"/>
      <c r="N84" s="295"/>
      <c r="O84" s="295"/>
      <c r="P84" s="295"/>
      <c r="Q84" s="295"/>
      <c r="R84" s="295"/>
      <c r="S84" s="295"/>
      <c r="T84" s="295"/>
      <c r="U84" s="295"/>
      <c r="V84" s="295"/>
      <c r="W84" s="295"/>
      <c r="X84" s="295"/>
      <c r="Y84" s="295"/>
      <c r="Z84" s="295"/>
      <c r="AA84" s="295"/>
      <c r="AB84" s="295"/>
      <c r="AC84" s="295"/>
      <c r="AD84" s="295"/>
      <c r="AE84" s="295"/>
      <c r="AF84" s="295"/>
      <c r="AG84" s="295"/>
      <c r="AH84" s="295"/>
      <c r="AI84" s="295"/>
      <c r="AJ84" s="295"/>
      <c r="AK84" s="295"/>
      <c r="AL84" s="295"/>
      <c r="AM84" s="295"/>
      <c r="AN84" s="295"/>
      <c r="AO84" s="295"/>
      <c r="AP84" s="295"/>
      <c r="AQ84" s="295"/>
      <c r="AR84" s="295"/>
      <c r="AS84" s="295"/>
      <c r="AT84" s="295"/>
      <c r="AU84" s="295"/>
      <c r="AV84" s="295"/>
      <c r="AW84" s="295"/>
      <c r="AX84" s="295"/>
      <c r="AY84" s="295"/>
      <c r="AZ84" s="295"/>
      <c r="BA84" s="295"/>
      <c r="BB84" s="295"/>
      <c r="BC84" s="295"/>
      <c r="BD84" s="295"/>
      <c r="BE84" s="295"/>
      <c r="BF84" s="295"/>
      <c r="BG84" s="295"/>
      <c r="BH84" s="295"/>
      <c r="BI84" s="295"/>
      <c r="BJ84" s="295"/>
      <c r="BK84" s="295"/>
      <c r="BL84" s="295"/>
      <c r="BM84" s="295"/>
      <c r="BN84" s="295"/>
      <c r="BO84" s="295"/>
      <c r="BP84" s="295"/>
      <c r="BQ84" s="295"/>
      <c r="BR84" s="295"/>
      <c r="BS84" s="295"/>
      <c r="BT84" s="295"/>
      <c r="BU84" s="295"/>
      <c r="BV84" s="295"/>
      <c r="BW84" s="295"/>
      <c r="BX84" s="295"/>
      <c r="BY84" s="295"/>
      <c r="BZ84" s="295"/>
      <c r="CA84" s="295"/>
      <c r="CB84" s="295"/>
      <c r="CC84" s="295"/>
      <c r="CD84" s="295"/>
      <c r="CE84" s="295"/>
      <c r="CF84" s="295"/>
      <c r="CG84" s="295"/>
      <c r="CH84" s="295"/>
      <c r="CI84" s="295"/>
      <c r="CJ84" s="295"/>
      <c r="CK84" s="295"/>
      <c r="CL84" s="295"/>
      <c r="CM84" s="295"/>
      <c r="CN84" s="295"/>
      <c r="CO84" s="295"/>
      <c r="CP84" s="295"/>
      <c r="CQ84" s="295"/>
      <c r="CR84" s="295"/>
      <c r="CS84" s="295"/>
      <c r="CT84" s="295"/>
      <c r="CU84" s="295"/>
      <c r="CV84" s="295"/>
      <c r="CW84" s="295"/>
      <c r="CX84" s="295"/>
      <c r="CY84" s="295"/>
      <c r="CZ84" s="295"/>
      <c r="DA84" s="295"/>
      <c r="DB84" s="295"/>
      <c r="DC84" s="295"/>
      <c r="DD84" s="295"/>
      <c r="DE84" s="295"/>
      <c r="DF84" s="295"/>
      <c r="DG84" s="295"/>
      <c r="DH84" s="295"/>
      <c r="DI84" s="295"/>
      <c r="DJ84" s="295"/>
      <c r="DK84" s="295"/>
      <c r="DL84" s="295"/>
      <c r="DM84" s="295"/>
      <c r="DN84" s="295"/>
      <c r="DO84" s="295"/>
      <c r="DP84" s="295"/>
      <c r="DQ84" s="295"/>
      <c r="DR84" s="295"/>
      <c r="DS84" s="295"/>
      <c r="DT84" s="295"/>
      <c r="DU84" s="295"/>
      <c r="DV84" s="295"/>
      <c r="DW84" s="295"/>
      <c r="DX84" s="295"/>
      <c r="DY84" s="295"/>
      <c r="DZ84" s="295"/>
      <c r="EA84" s="295"/>
      <c r="EB84" s="295"/>
      <c r="EC84" s="295"/>
      <c r="ED84" s="295"/>
      <c r="EE84" s="295"/>
      <c r="EF84" s="295"/>
      <c r="EG84" s="295"/>
      <c r="EH84" s="295"/>
      <c r="EI84" s="295"/>
      <c r="EJ84" s="295"/>
      <c r="EK84" s="295"/>
      <c r="EL84" s="295"/>
      <c r="EM84" s="295"/>
      <c r="EN84" s="295"/>
      <c r="EO84" s="295"/>
      <c r="EP84" s="295"/>
      <c r="EQ84" s="295"/>
      <c r="ER84" s="295"/>
      <c r="ES84" s="295"/>
      <c r="ET84" s="295"/>
      <c r="EU84" s="295"/>
      <c r="EV84" s="295"/>
      <c r="EW84" s="295"/>
      <c r="EX84" s="295"/>
      <c r="EY84" s="295"/>
      <c r="EZ84" s="295"/>
      <c r="FA84" s="295"/>
      <c r="FB84" s="295"/>
      <c r="FC84" s="295"/>
      <c r="FD84" s="295"/>
      <c r="FE84" s="295"/>
      <c r="FF84" s="295"/>
      <c r="FG84" s="295"/>
      <c r="FH84" s="295"/>
      <c r="FI84" s="295"/>
      <c r="FJ84" s="295"/>
      <c r="FK84" s="295"/>
      <c r="FL84" s="295"/>
      <c r="FM84" s="295"/>
      <c r="FN84" s="295"/>
      <c r="FO84" s="295"/>
      <c r="FP84" s="295"/>
      <c r="FQ84" s="295"/>
      <c r="FR84" s="295"/>
      <c r="FS84" s="295"/>
      <c r="FT84" s="295"/>
      <c r="FU84" s="295"/>
      <c r="FV84" s="295"/>
      <c r="FW84" s="295"/>
      <c r="FX84" s="295"/>
      <c r="FY84" s="295"/>
      <c r="FZ84" s="295"/>
      <c r="GA84" s="295"/>
      <c r="GB84" s="295"/>
      <c r="GC84" s="295"/>
      <c r="GD84" s="295"/>
      <c r="GE84" s="295"/>
      <c r="GF84" s="295"/>
      <c r="GG84" s="295"/>
      <c r="GH84" s="295"/>
      <c r="GI84" s="295"/>
      <c r="GJ84" s="295"/>
      <c r="GK84" s="295"/>
      <c r="GL84" s="295"/>
      <c r="GM84" s="295"/>
      <c r="GN84" s="295"/>
      <c r="GO84" s="295"/>
      <c r="GP84" s="295"/>
      <c r="GQ84" s="295"/>
      <c r="GR84" s="295"/>
      <c r="GS84" s="295"/>
      <c r="GT84" s="295"/>
      <c r="GU84" s="295"/>
      <c r="GV84" s="295"/>
      <c r="GW84" s="295"/>
      <c r="GX84" s="295"/>
      <c r="GY84" s="295"/>
      <c r="GZ84" s="295"/>
      <c r="HA84" s="295"/>
      <c r="HB84" s="295"/>
      <c r="HC84" s="295"/>
      <c r="HD84" s="295"/>
      <c r="HE84" s="295"/>
      <c r="HF84" s="295"/>
      <c r="HG84" s="295"/>
      <c r="HH84" s="295"/>
      <c r="HI84" s="295"/>
      <c r="HJ84" s="295"/>
      <c r="HK84" s="295"/>
      <c r="HL84" s="295"/>
      <c r="HM84" s="295"/>
      <c r="HN84" s="295"/>
      <c r="HO84" s="295"/>
      <c r="HP84" s="295"/>
      <c r="HQ84" s="295"/>
      <c r="HR84" s="295"/>
      <c r="HS84" s="295"/>
      <c r="HT84" s="295"/>
      <c r="HU84" s="295"/>
      <c r="HV84" s="295"/>
      <c r="HW84" s="295"/>
      <c r="HX84" s="295"/>
      <c r="HY84" s="295"/>
      <c r="HZ84" s="295"/>
      <c r="IA84" s="295"/>
      <c r="IB84" s="295"/>
      <c r="IC84" s="295"/>
      <c r="ID84" s="295"/>
      <c r="IE84" s="295"/>
      <c r="IF84" s="295"/>
      <c r="IG84" s="295"/>
      <c r="IH84" s="295"/>
      <c r="II84" s="295"/>
      <c r="IJ84" s="295"/>
      <c r="IK84" s="295"/>
      <c r="IL84" s="295"/>
      <c r="IM84" s="295"/>
      <c r="IN84" s="295"/>
      <c r="IO84" s="295"/>
      <c r="IP84" s="295"/>
      <c r="IQ84" s="295"/>
      <c r="IR84" s="295"/>
      <c r="IS84" s="295"/>
      <c r="IT84" s="295"/>
      <c r="IU84" s="295"/>
      <c r="IV84" s="295"/>
      <c r="IW84" s="295"/>
      <c r="IX84" s="295"/>
      <c r="IY84" s="295"/>
      <c r="IZ84" s="295"/>
      <c r="JA84" s="295"/>
      <c r="JB84" s="295"/>
      <c r="JC84" s="295"/>
      <c r="JD84" s="295"/>
      <c r="JE84" s="295"/>
      <c r="JF84" s="295"/>
      <c r="JG84" s="295"/>
      <c r="JH84" s="295"/>
      <c r="JI84" s="295"/>
      <c r="JJ84" s="295"/>
      <c r="JK84" s="295"/>
      <c r="JL84" s="295"/>
      <c r="JM84" s="295"/>
      <c r="JN84" s="295"/>
      <c r="JO84" s="295"/>
      <c r="JP84" s="295"/>
      <c r="JQ84" s="295"/>
      <c r="JR84" s="295"/>
      <c r="JS84" s="295"/>
      <c r="JT84" s="295"/>
      <c r="JU84" s="295"/>
      <c r="JV84" s="295"/>
      <c r="JW84" s="295"/>
      <c r="JX84" s="295"/>
      <c r="JY84" s="295"/>
      <c r="JZ84" s="295"/>
      <c r="KA84" s="295"/>
    </row>
    <row r="85" spans="1:287" s="478" customFormat="1" ht="15" customHeight="1">
      <c r="A85" s="294"/>
      <c r="B85" s="295"/>
      <c r="C85" s="1403" t="s">
        <v>353</v>
      </c>
      <c r="D85" s="1275" t="s">
        <v>348</v>
      </c>
      <c r="E85" s="1275"/>
      <c r="F85" s="559">
        <v>0.2</v>
      </c>
      <c r="G85" s="560">
        <v>0.19</v>
      </c>
      <c r="H85" s="561">
        <v>0.21</v>
      </c>
      <c r="I85" s="1024">
        <v>0.2</v>
      </c>
      <c r="J85" s="295"/>
      <c r="K85" s="295"/>
      <c r="L85" s="295"/>
      <c r="M85" s="295"/>
      <c r="N85" s="295"/>
      <c r="O85" s="295"/>
      <c r="P85" s="295"/>
      <c r="Q85" s="295"/>
      <c r="R85" s="295"/>
      <c r="S85" s="295"/>
      <c r="T85" s="295"/>
      <c r="U85" s="295"/>
      <c r="V85" s="295"/>
      <c r="W85" s="295"/>
      <c r="X85" s="295"/>
      <c r="Y85" s="295"/>
      <c r="Z85" s="295"/>
      <c r="AA85" s="295"/>
      <c r="AB85" s="295"/>
      <c r="AC85" s="295"/>
      <c r="AD85" s="295"/>
      <c r="AE85" s="295"/>
      <c r="AF85" s="295"/>
      <c r="AG85" s="295"/>
      <c r="AH85" s="295"/>
      <c r="AI85" s="295"/>
      <c r="AJ85" s="295"/>
      <c r="AK85" s="295"/>
      <c r="AL85" s="295"/>
      <c r="AM85" s="295"/>
      <c r="AN85" s="295"/>
      <c r="AO85" s="295"/>
      <c r="AP85" s="295"/>
      <c r="AQ85" s="295"/>
      <c r="AR85" s="295"/>
      <c r="AS85" s="295"/>
      <c r="AT85" s="295"/>
      <c r="AU85" s="295"/>
      <c r="AV85" s="295"/>
      <c r="AW85" s="295"/>
      <c r="AX85" s="295"/>
      <c r="AY85" s="295"/>
      <c r="AZ85" s="295"/>
      <c r="BA85" s="295"/>
      <c r="BB85" s="295"/>
      <c r="BC85" s="295"/>
      <c r="BD85" s="295"/>
      <c r="BE85" s="295"/>
      <c r="BF85" s="295"/>
      <c r="BG85" s="295"/>
      <c r="BH85" s="295"/>
      <c r="BI85" s="295"/>
      <c r="BJ85" s="295"/>
      <c r="BK85" s="295"/>
      <c r="BL85" s="295"/>
      <c r="BM85" s="295"/>
      <c r="BN85" s="295"/>
      <c r="BO85" s="295"/>
      <c r="BP85" s="295"/>
      <c r="BQ85" s="295"/>
      <c r="BR85" s="295"/>
      <c r="BS85" s="295"/>
      <c r="BT85" s="295"/>
      <c r="BU85" s="295"/>
      <c r="BV85" s="295"/>
      <c r="BW85" s="295"/>
      <c r="BX85" s="295"/>
      <c r="BY85" s="295"/>
      <c r="BZ85" s="295"/>
      <c r="CA85" s="295"/>
      <c r="CB85" s="295"/>
      <c r="CC85" s="295"/>
      <c r="CD85" s="295"/>
      <c r="CE85" s="295"/>
      <c r="CF85" s="295"/>
      <c r="CG85" s="295"/>
      <c r="CH85" s="295"/>
      <c r="CI85" s="295"/>
      <c r="CJ85" s="295"/>
      <c r="CK85" s="295"/>
      <c r="CL85" s="295"/>
      <c r="CM85" s="295"/>
      <c r="CN85" s="295"/>
      <c r="CO85" s="295"/>
      <c r="CP85" s="295"/>
      <c r="CQ85" s="295"/>
      <c r="CR85" s="295"/>
      <c r="CS85" s="295"/>
      <c r="CT85" s="295"/>
      <c r="CU85" s="295"/>
      <c r="CV85" s="295"/>
      <c r="CW85" s="295"/>
      <c r="CX85" s="295"/>
      <c r="CY85" s="295"/>
      <c r="CZ85" s="295"/>
      <c r="DA85" s="295"/>
      <c r="DB85" s="295"/>
      <c r="DC85" s="295"/>
      <c r="DD85" s="295"/>
      <c r="DE85" s="295"/>
      <c r="DF85" s="295"/>
      <c r="DG85" s="295"/>
      <c r="DH85" s="295"/>
      <c r="DI85" s="295"/>
      <c r="DJ85" s="295"/>
      <c r="DK85" s="295"/>
      <c r="DL85" s="295"/>
      <c r="DM85" s="295"/>
      <c r="DN85" s="295"/>
      <c r="DO85" s="295"/>
      <c r="DP85" s="295"/>
      <c r="DQ85" s="295"/>
      <c r="DR85" s="295"/>
      <c r="DS85" s="295"/>
      <c r="DT85" s="295"/>
      <c r="DU85" s="295"/>
      <c r="DV85" s="295"/>
      <c r="DW85" s="295"/>
      <c r="DX85" s="295"/>
      <c r="DY85" s="295"/>
      <c r="DZ85" s="295"/>
      <c r="EA85" s="295"/>
      <c r="EB85" s="295"/>
      <c r="EC85" s="295"/>
      <c r="ED85" s="295"/>
      <c r="EE85" s="295"/>
      <c r="EF85" s="295"/>
      <c r="EG85" s="295"/>
      <c r="EH85" s="295"/>
      <c r="EI85" s="295"/>
      <c r="EJ85" s="295"/>
      <c r="EK85" s="295"/>
      <c r="EL85" s="295"/>
      <c r="EM85" s="295"/>
      <c r="EN85" s="295"/>
      <c r="EO85" s="295"/>
      <c r="EP85" s="295"/>
      <c r="EQ85" s="295"/>
      <c r="ER85" s="295"/>
      <c r="ES85" s="295"/>
      <c r="ET85" s="295"/>
      <c r="EU85" s="295"/>
      <c r="EV85" s="295"/>
      <c r="EW85" s="295"/>
      <c r="EX85" s="295"/>
      <c r="EY85" s="295"/>
      <c r="EZ85" s="295"/>
      <c r="FA85" s="295"/>
      <c r="FB85" s="295"/>
      <c r="FC85" s="295"/>
      <c r="FD85" s="295"/>
      <c r="FE85" s="295"/>
      <c r="FF85" s="295"/>
      <c r="FG85" s="295"/>
      <c r="FH85" s="295"/>
      <c r="FI85" s="295"/>
      <c r="FJ85" s="295"/>
      <c r="FK85" s="295"/>
      <c r="FL85" s="295"/>
      <c r="FM85" s="295"/>
      <c r="FN85" s="295"/>
      <c r="FO85" s="295"/>
      <c r="FP85" s="295"/>
      <c r="FQ85" s="295"/>
      <c r="FR85" s="295"/>
      <c r="FS85" s="295"/>
      <c r="FT85" s="295"/>
      <c r="FU85" s="295"/>
      <c r="FV85" s="295"/>
      <c r="FW85" s="295"/>
      <c r="FX85" s="295"/>
      <c r="FY85" s="295"/>
      <c r="FZ85" s="295"/>
      <c r="GA85" s="295"/>
      <c r="GB85" s="295"/>
      <c r="GC85" s="295"/>
      <c r="GD85" s="295"/>
      <c r="GE85" s="295"/>
      <c r="GF85" s="295"/>
      <c r="GG85" s="295"/>
      <c r="GH85" s="295"/>
      <c r="GI85" s="295"/>
      <c r="GJ85" s="295"/>
      <c r="GK85" s="295"/>
      <c r="GL85" s="295"/>
      <c r="GM85" s="295"/>
      <c r="GN85" s="295"/>
      <c r="GO85" s="295"/>
      <c r="GP85" s="295"/>
      <c r="GQ85" s="295"/>
      <c r="GR85" s="295"/>
      <c r="GS85" s="295"/>
      <c r="GT85" s="295"/>
      <c r="GU85" s="295"/>
      <c r="GV85" s="295"/>
      <c r="GW85" s="295"/>
      <c r="GX85" s="295"/>
      <c r="GY85" s="295"/>
      <c r="GZ85" s="295"/>
      <c r="HA85" s="295"/>
      <c r="HB85" s="295"/>
      <c r="HC85" s="295"/>
      <c r="HD85" s="295"/>
      <c r="HE85" s="295"/>
      <c r="HF85" s="295"/>
      <c r="HG85" s="295"/>
      <c r="HH85" s="295"/>
      <c r="HI85" s="295"/>
      <c r="HJ85" s="295"/>
      <c r="HK85" s="295"/>
      <c r="HL85" s="295"/>
      <c r="HM85" s="295"/>
      <c r="HN85" s="295"/>
      <c r="HO85" s="295"/>
      <c r="HP85" s="295"/>
      <c r="HQ85" s="295"/>
      <c r="HR85" s="295"/>
      <c r="HS85" s="295"/>
      <c r="HT85" s="295"/>
      <c r="HU85" s="295"/>
      <c r="HV85" s="295"/>
      <c r="HW85" s="295"/>
      <c r="HX85" s="295"/>
      <c r="HY85" s="295"/>
      <c r="HZ85" s="295"/>
      <c r="IA85" s="295"/>
      <c r="IB85" s="295"/>
      <c r="IC85" s="295"/>
      <c r="ID85" s="295"/>
      <c r="IE85" s="295"/>
      <c r="IF85" s="295"/>
      <c r="IG85" s="295"/>
      <c r="IH85" s="295"/>
      <c r="II85" s="295"/>
      <c r="IJ85" s="295"/>
      <c r="IK85" s="295"/>
      <c r="IL85" s="295"/>
      <c r="IM85" s="295"/>
      <c r="IN85" s="295"/>
      <c r="IO85" s="295"/>
      <c r="IP85" s="295"/>
      <c r="IQ85" s="295"/>
      <c r="IR85" s="295"/>
      <c r="IS85" s="295"/>
      <c r="IT85" s="295"/>
      <c r="IU85" s="295"/>
      <c r="IV85" s="295"/>
      <c r="IW85" s="295"/>
      <c r="IX85" s="295"/>
      <c r="IY85" s="295"/>
      <c r="IZ85" s="295"/>
      <c r="JA85" s="295"/>
      <c r="JB85" s="295"/>
      <c r="JC85" s="295"/>
      <c r="JD85" s="295"/>
      <c r="JE85" s="295"/>
      <c r="JF85" s="295"/>
      <c r="JG85" s="295"/>
      <c r="JH85" s="295"/>
      <c r="JI85" s="295"/>
      <c r="JJ85" s="295"/>
      <c r="JK85" s="295"/>
      <c r="JL85" s="295"/>
      <c r="JM85" s="295"/>
      <c r="JN85" s="295"/>
      <c r="JO85" s="295"/>
      <c r="JP85" s="295"/>
      <c r="JQ85" s="295"/>
      <c r="JR85" s="295"/>
      <c r="JS85" s="295"/>
      <c r="JT85" s="295"/>
      <c r="JU85" s="295"/>
      <c r="JV85" s="295"/>
      <c r="JW85" s="295"/>
      <c r="JX85" s="295"/>
      <c r="JY85" s="295"/>
      <c r="JZ85" s="295"/>
      <c r="KA85" s="295"/>
    </row>
    <row r="86" spans="1:287" s="478" customFormat="1" ht="15" customHeight="1">
      <c r="A86" s="294"/>
      <c r="B86" s="295"/>
      <c r="C86" s="1404"/>
      <c r="D86" s="1261" t="s">
        <v>349</v>
      </c>
      <c r="E86" s="1261"/>
      <c r="F86" s="562">
        <v>0.69</v>
      </c>
      <c r="G86" s="563">
        <v>0.69</v>
      </c>
      <c r="H86" s="562">
        <v>0.67</v>
      </c>
      <c r="I86" s="1025">
        <v>0.66</v>
      </c>
      <c r="J86" s="295"/>
      <c r="K86" s="295"/>
      <c r="L86" s="295"/>
      <c r="M86" s="295"/>
      <c r="N86" s="295"/>
      <c r="O86" s="295"/>
      <c r="P86" s="295"/>
      <c r="Q86" s="295"/>
      <c r="R86" s="295"/>
      <c r="S86" s="295"/>
      <c r="T86" s="295"/>
      <c r="U86" s="295"/>
      <c r="V86" s="295"/>
      <c r="W86" s="295"/>
      <c r="X86" s="295"/>
      <c r="Y86" s="295"/>
      <c r="Z86" s="295"/>
      <c r="AA86" s="295"/>
      <c r="AB86" s="295"/>
      <c r="AC86" s="295"/>
      <c r="AD86" s="295"/>
      <c r="AE86" s="295"/>
      <c r="AF86" s="295"/>
      <c r="AG86" s="295"/>
      <c r="AH86" s="295"/>
      <c r="AI86" s="295"/>
      <c r="AJ86" s="295"/>
      <c r="AK86" s="295"/>
      <c r="AL86" s="295"/>
      <c r="AM86" s="295"/>
      <c r="AN86" s="295"/>
      <c r="AO86" s="295"/>
      <c r="AP86" s="295"/>
      <c r="AQ86" s="295"/>
      <c r="AR86" s="295"/>
      <c r="AS86" s="295"/>
      <c r="AT86" s="295"/>
      <c r="AU86" s="295"/>
      <c r="AV86" s="295"/>
      <c r="AW86" s="295"/>
      <c r="AX86" s="295"/>
      <c r="AY86" s="295"/>
      <c r="AZ86" s="295"/>
      <c r="BA86" s="295"/>
      <c r="BB86" s="295"/>
      <c r="BC86" s="295"/>
      <c r="BD86" s="295"/>
      <c r="BE86" s="295"/>
      <c r="BF86" s="295"/>
      <c r="BG86" s="295"/>
      <c r="BH86" s="295"/>
      <c r="BI86" s="295"/>
      <c r="BJ86" s="295"/>
      <c r="BK86" s="295"/>
      <c r="BL86" s="295"/>
      <c r="BM86" s="295"/>
      <c r="BN86" s="295"/>
      <c r="BO86" s="295"/>
      <c r="BP86" s="295"/>
      <c r="BQ86" s="295"/>
      <c r="BR86" s="295"/>
      <c r="BS86" s="295"/>
      <c r="BT86" s="295"/>
      <c r="BU86" s="295"/>
      <c r="BV86" s="295"/>
      <c r="BW86" s="295"/>
      <c r="BX86" s="295"/>
      <c r="BY86" s="295"/>
      <c r="BZ86" s="295"/>
      <c r="CA86" s="295"/>
      <c r="CB86" s="295"/>
      <c r="CC86" s="295"/>
      <c r="CD86" s="295"/>
      <c r="CE86" s="295"/>
      <c r="CF86" s="295"/>
      <c r="CG86" s="295"/>
      <c r="CH86" s="295"/>
      <c r="CI86" s="295"/>
      <c r="CJ86" s="295"/>
      <c r="CK86" s="295"/>
      <c r="CL86" s="295"/>
      <c r="CM86" s="295"/>
      <c r="CN86" s="295"/>
      <c r="CO86" s="295"/>
      <c r="CP86" s="295"/>
      <c r="CQ86" s="295"/>
      <c r="CR86" s="295"/>
      <c r="CS86" s="295"/>
      <c r="CT86" s="295"/>
      <c r="CU86" s="295"/>
      <c r="CV86" s="295"/>
      <c r="CW86" s="295"/>
      <c r="CX86" s="295"/>
      <c r="CY86" s="295"/>
      <c r="CZ86" s="295"/>
      <c r="DA86" s="295"/>
      <c r="DB86" s="295"/>
      <c r="DC86" s="295"/>
      <c r="DD86" s="295"/>
      <c r="DE86" s="295"/>
      <c r="DF86" s="295"/>
      <c r="DG86" s="295"/>
      <c r="DH86" s="295"/>
      <c r="DI86" s="295"/>
      <c r="DJ86" s="295"/>
      <c r="DK86" s="295"/>
      <c r="DL86" s="295"/>
      <c r="DM86" s="295"/>
      <c r="DN86" s="295"/>
      <c r="DO86" s="295"/>
      <c r="DP86" s="295"/>
      <c r="DQ86" s="295"/>
      <c r="DR86" s="295"/>
      <c r="DS86" s="295"/>
      <c r="DT86" s="295"/>
      <c r="DU86" s="295"/>
      <c r="DV86" s="295"/>
      <c r="DW86" s="295"/>
      <c r="DX86" s="295"/>
      <c r="DY86" s="295"/>
      <c r="DZ86" s="295"/>
      <c r="EA86" s="295"/>
      <c r="EB86" s="295"/>
      <c r="EC86" s="295"/>
      <c r="ED86" s="295"/>
      <c r="EE86" s="295"/>
      <c r="EF86" s="295"/>
      <c r="EG86" s="295"/>
      <c r="EH86" s="295"/>
      <c r="EI86" s="295"/>
      <c r="EJ86" s="295"/>
      <c r="EK86" s="295"/>
      <c r="EL86" s="295"/>
      <c r="EM86" s="295"/>
      <c r="EN86" s="295"/>
      <c r="EO86" s="295"/>
      <c r="EP86" s="295"/>
      <c r="EQ86" s="295"/>
      <c r="ER86" s="295"/>
      <c r="ES86" s="295"/>
      <c r="ET86" s="295"/>
      <c r="EU86" s="295"/>
      <c r="EV86" s="295"/>
      <c r="EW86" s="295"/>
      <c r="EX86" s="295"/>
      <c r="EY86" s="295"/>
      <c r="EZ86" s="295"/>
      <c r="FA86" s="295"/>
      <c r="FB86" s="295"/>
      <c r="FC86" s="295"/>
      <c r="FD86" s="295"/>
      <c r="FE86" s="295"/>
      <c r="FF86" s="295"/>
      <c r="FG86" s="295"/>
      <c r="FH86" s="295"/>
      <c r="FI86" s="295"/>
      <c r="FJ86" s="295"/>
      <c r="FK86" s="295"/>
      <c r="FL86" s="295"/>
      <c r="FM86" s="295"/>
      <c r="FN86" s="295"/>
      <c r="FO86" s="295"/>
      <c r="FP86" s="295"/>
      <c r="FQ86" s="295"/>
      <c r="FR86" s="295"/>
      <c r="FS86" s="295"/>
      <c r="FT86" s="295"/>
      <c r="FU86" s="295"/>
      <c r="FV86" s="295"/>
      <c r="FW86" s="295"/>
      <c r="FX86" s="295"/>
      <c r="FY86" s="295"/>
      <c r="FZ86" s="295"/>
      <c r="GA86" s="295"/>
      <c r="GB86" s="295"/>
      <c r="GC86" s="295"/>
      <c r="GD86" s="295"/>
      <c r="GE86" s="295"/>
      <c r="GF86" s="295"/>
      <c r="GG86" s="295"/>
      <c r="GH86" s="295"/>
      <c r="GI86" s="295"/>
      <c r="GJ86" s="295"/>
      <c r="GK86" s="295"/>
      <c r="GL86" s="295"/>
      <c r="GM86" s="295"/>
      <c r="GN86" s="295"/>
      <c r="GO86" s="295"/>
      <c r="GP86" s="295"/>
      <c r="GQ86" s="295"/>
      <c r="GR86" s="295"/>
      <c r="GS86" s="295"/>
      <c r="GT86" s="295"/>
      <c r="GU86" s="295"/>
      <c r="GV86" s="295"/>
      <c r="GW86" s="295"/>
      <c r="GX86" s="295"/>
      <c r="GY86" s="295"/>
      <c r="GZ86" s="295"/>
      <c r="HA86" s="295"/>
      <c r="HB86" s="295"/>
      <c r="HC86" s="295"/>
      <c r="HD86" s="295"/>
      <c r="HE86" s="295"/>
      <c r="HF86" s="295"/>
      <c r="HG86" s="295"/>
      <c r="HH86" s="295"/>
      <c r="HI86" s="295"/>
      <c r="HJ86" s="295"/>
      <c r="HK86" s="295"/>
      <c r="HL86" s="295"/>
      <c r="HM86" s="295"/>
      <c r="HN86" s="295"/>
      <c r="HO86" s="295"/>
      <c r="HP86" s="295"/>
      <c r="HQ86" s="295"/>
      <c r="HR86" s="295"/>
      <c r="HS86" s="295"/>
      <c r="HT86" s="295"/>
      <c r="HU86" s="295"/>
      <c r="HV86" s="295"/>
      <c r="HW86" s="295"/>
      <c r="HX86" s="295"/>
      <c r="HY86" s="295"/>
      <c r="HZ86" s="295"/>
      <c r="IA86" s="295"/>
      <c r="IB86" s="295"/>
      <c r="IC86" s="295"/>
      <c r="ID86" s="295"/>
      <c r="IE86" s="295"/>
      <c r="IF86" s="295"/>
      <c r="IG86" s="295"/>
      <c r="IH86" s="295"/>
      <c r="II86" s="295"/>
      <c r="IJ86" s="295"/>
      <c r="IK86" s="295"/>
      <c r="IL86" s="295"/>
      <c r="IM86" s="295"/>
      <c r="IN86" s="295"/>
      <c r="IO86" s="295"/>
      <c r="IP86" s="295"/>
      <c r="IQ86" s="295"/>
      <c r="IR86" s="295"/>
      <c r="IS86" s="295"/>
      <c r="IT86" s="295"/>
      <c r="IU86" s="295"/>
      <c r="IV86" s="295"/>
      <c r="IW86" s="295"/>
      <c r="IX86" s="295"/>
      <c r="IY86" s="295"/>
      <c r="IZ86" s="295"/>
      <c r="JA86" s="295"/>
      <c r="JB86" s="295"/>
      <c r="JC86" s="295"/>
      <c r="JD86" s="295"/>
      <c r="JE86" s="295"/>
      <c r="JF86" s="295"/>
      <c r="JG86" s="295"/>
      <c r="JH86" s="295"/>
      <c r="JI86" s="295"/>
      <c r="JJ86" s="295"/>
      <c r="JK86" s="295"/>
      <c r="JL86" s="295"/>
      <c r="JM86" s="295"/>
      <c r="JN86" s="295"/>
      <c r="JO86" s="295"/>
      <c r="JP86" s="295"/>
      <c r="JQ86" s="295"/>
      <c r="JR86" s="295"/>
      <c r="JS86" s="295"/>
      <c r="JT86" s="295"/>
      <c r="JU86" s="295"/>
      <c r="JV86" s="295"/>
      <c r="JW86" s="295"/>
      <c r="JX86" s="295"/>
      <c r="JY86" s="295"/>
      <c r="JZ86" s="295"/>
      <c r="KA86" s="295"/>
    </row>
    <row r="87" spans="1:287" s="478" customFormat="1" ht="15" customHeight="1" thickBot="1">
      <c r="A87" s="294"/>
      <c r="B87" s="295"/>
      <c r="C87" s="1404"/>
      <c r="D87" s="1386" t="s">
        <v>350</v>
      </c>
      <c r="E87" s="1386"/>
      <c r="F87" s="565">
        <v>0.11</v>
      </c>
      <c r="G87" s="566">
        <v>0.12</v>
      </c>
      <c r="H87" s="565">
        <v>0.13</v>
      </c>
      <c r="I87" s="1026">
        <v>0.14000000000000001</v>
      </c>
      <c r="J87" s="295"/>
      <c r="K87" s="295"/>
      <c r="L87" s="295"/>
      <c r="M87" s="295"/>
      <c r="N87" s="295"/>
      <c r="O87" s="295"/>
      <c r="P87" s="295"/>
      <c r="Q87" s="295"/>
      <c r="R87" s="295"/>
      <c r="S87" s="295"/>
      <c r="T87" s="295"/>
      <c r="U87" s="295"/>
      <c r="V87" s="295"/>
      <c r="W87" s="295"/>
      <c r="X87" s="295"/>
      <c r="Y87" s="295"/>
      <c r="Z87" s="295"/>
      <c r="AA87" s="295"/>
      <c r="AB87" s="295"/>
      <c r="AC87" s="295"/>
      <c r="AD87" s="295"/>
      <c r="AE87" s="295"/>
      <c r="AF87" s="295"/>
      <c r="AG87" s="295"/>
      <c r="AH87" s="295"/>
      <c r="AI87" s="295"/>
      <c r="AJ87" s="295"/>
      <c r="AK87" s="295"/>
      <c r="AL87" s="295"/>
      <c r="AM87" s="295"/>
      <c r="AN87" s="295"/>
      <c r="AO87" s="295"/>
      <c r="AP87" s="295"/>
      <c r="AQ87" s="295"/>
      <c r="AR87" s="295"/>
      <c r="AS87" s="295"/>
      <c r="AT87" s="295"/>
      <c r="AU87" s="295"/>
      <c r="AV87" s="295"/>
      <c r="AW87" s="295"/>
      <c r="AX87" s="295"/>
      <c r="AY87" s="295"/>
      <c r="AZ87" s="295"/>
      <c r="BA87" s="295"/>
      <c r="BB87" s="295"/>
      <c r="BC87" s="295"/>
      <c r="BD87" s="295"/>
      <c r="BE87" s="295"/>
      <c r="BF87" s="295"/>
      <c r="BG87" s="295"/>
      <c r="BH87" s="295"/>
      <c r="BI87" s="295"/>
      <c r="BJ87" s="295"/>
      <c r="BK87" s="295"/>
      <c r="BL87" s="295"/>
      <c r="BM87" s="295"/>
      <c r="BN87" s="295"/>
      <c r="BO87" s="295"/>
      <c r="BP87" s="295"/>
      <c r="BQ87" s="295"/>
      <c r="BR87" s="295"/>
      <c r="BS87" s="295"/>
      <c r="BT87" s="295"/>
      <c r="BU87" s="295"/>
      <c r="BV87" s="295"/>
      <c r="BW87" s="295"/>
      <c r="BX87" s="295"/>
      <c r="BY87" s="295"/>
      <c r="BZ87" s="295"/>
      <c r="CA87" s="295"/>
      <c r="CB87" s="295"/>
      <c r="CC87" s="295"/>
      <c r="CD87" s="295"/>
      <c r="CE87" s="295"/>
      <c r="CF87" s="295"/>
      <c r="CG87" s="295"/>
      <c r="CH87" s="295"/>
      <c r="CI87" s="295"/>
      <c r="CJ87" s="295"/>
      <c r="CK87" s="295"/>
      <c r="CL87" s="295"/>
      <c r="CM87" s="295"/>
      <c r="CN87" s="295"/>
      <c r="CO87" s="295"/>
      <c r="CP87" s="295"/>
      <c r="CQ87" s="295"/>
      <c r="CR87" s="295"/>
      <c r="CS87" s="295"/>
      <c r="CT87" s="295"/>
      <c r="CU87" s="295"/>
      <c r="CV87" s="295"/>
      <c r="CW87" s="295"/>
      <c r="CX87" s="295"/>
      <c r="CY87" s="295"/>
      <c r="CZ87" s="295"/>
      <c r="DA87" s="295"/>
      <c r="DB87" s="295"/>
      <c r="DC87" s="295"/>
      <c r="DD87" s="295"/>
      <c r="DE87" s="295"/>
      <c r="DF87" s="295"/>
      <c r="DG87" s="295"/>
      <c r="DH87" s="295"/>
      <c r="DI87" s="295"/>
      <c r="DJ87" s="295"/>
      <c r="DK87" s="295"/>
      <c r="DL87" s="295"/>
      <c r="DM87" s="295"/>
      <c r="DN87" s="295"/>
      <c r="DO87" s="295"/>
      <c r="DP87" s="295"/>
      <c r="DQ87" s="295"/>
      <c r="DR87" s="295"/>
      <c r="DS87" s="295"/>
      <c r="DT87" s="295"/>
      <c r="DU87" s="295"/>
      <c r="DV87" s="295"/>
      <c r="DW87" s="295"/>
      <c r="DX87" s="295"/>
      <c r="DY87" s="295"/>
      <c r="DZ87" s="295"/>
      <c r="EA87" s="295"/>
      <c r="EB87" s="295"/>
      <c r="EC87" s="295"/>
      <c r="ED87" s="295"/>
      <c r="EE87" s="295"/>
      <c r="EF87" s="295"/>
      <c r="EG87" s="295"/>
      <c r="EH87" s="295"/>
      <c r="EI87" s="295"/>
      <c r="EJ87" s="295"/>
      <c r="EK87" s="295"/>
      <c r="EL87" s="295"/>
      <c r="EM87" s="295"/>
      <c r="EN87" s="295"/>
      <c r="EO87" s="295"/>
      <c r="EP87" s="295"/>
      <c r="EQ87" s="295"/>
      <c r="ER87" s="295"/>
      <c r="ES87" s="295"/>
      <c r="ET87" s="295"/>
      <c r="EU87" s="295"/>
      <c r="EV87" s="295"/>
      <c r="EW87" s="295"/>
      <c r="EX87" s="295"/>
      <c r="EY87" s="295"/>
      <c r="EZ87" s="295"/>
      <c r="FA87" s="295"/>
      <c r="FB87" s="295"/>
      <c r="FC87" s="295"/>
      <c r="FD87" s="295"/>
      <c r="FE87" s="295"/>
      <c r="FF87" s="295"/>
      <c r="FG87" s="295"/>
      <c r="FH87" s="295"/>
      <c r="FI87" s="295"/>
      <c r="FJ87" s="295"/>
      <c r="FK87" s="295"/>
      <c r="FL87" s="295"/>
      <c r="FM87" s="295"/>
      <c r="FN87" s="295"/>
      <c r="FO87" s="295"/>
      <c r="FP87" s="295"/>
      <c r="FQ87" s="295"/>
      <c r="FR87" s="295"/>
      <c r="FS87" s="295"/>
      <c r="FT87" s="295"/>
      <c r="FU87" s="295"/>
      <c r="FV87" s="295"/>
      <c r="FW87" s="295"/>
      <c r="FX87" s="295"/>
      <c r="FY87" s="295"/>
      <c r="FZ87" s="295"/>
      <c r="GA87" s="295"/>
      <c r="GB87" s="295"/>
      <c r="GC87" s="295"/>
      <c r="GD87" s="295"/>
      <c r="GE87" s="295"/>
      <c r="GF87" s="295"/>
      <c r="GG87" s="295"/>
      <c r="GH87" s="295"/>
      <c r="GI87" s="295"/>
      <c r="GJ87" s="295"/>
      <c r="GK87" s="295"/>
      <c r="GL87" s="295"/>
      <c r="GM87" s="295"/>
      <c r="GN87" s="295"/>
      <c r="GO87" s="295"/>
      <c r="GP87" s="295"/>
      <c r="GQ87" s="295"/>
      <c r="GR87" s="295"/>
      <c r="GS87" s="295"/>
      <c r="GT87" s="295"/>
      <c r="GU87" s="295"/>
      <c r="GV87" s="295"/>
      <c r="GW87" s="295"/>
      <c r="GX87" s="295"/>
      <c r="GY87" s="295"/>
      <c r="GZ87" s="295"/>
      <c r="HA87" s="295"/>
      <c r="HB87" s="295"/>
      <c r="HC87" s="295"/>
      <c r="HD87" s="295"/>
      <c r="HE87" s="295"/>
      <c r="HF87" s="295"/>
      <c r="HG87" s="295"/>
      <c r="HH87" s="295"/>
      <c r="HI87" s="295"/>
      <c r="HJ87" s="295"/>
      <c r="HK87" s="295"/>
      <c r="HL87" s="295"/>
      <c r="HM87" s="295"/>
      <c r="HN87" s="295"/>
      <c r="HO87" s="295"/>
      <c r="HP87" s="295"/>
      <c r="HQ87" s="295"/>
      <c r="HR87" s="295"/>
      <c r="HS87" s="295"/>
      <c r="HT87" s="295"/>
      <c r="HU87" s="295"/>
      <c r="HV87" s="295"/>
      <c r="HW87" s="295"/>
      <c r="HX87" s="295"/>
      <c r="HY87" s="295"/>
      <c r="HZ87" s="295"/>
      <c r="IA87" s="295"/>
      <c r="IB87" s="295"/>
      <c r="IC87" s="295"/>
      <c r="ID87" s="295"/>
      <c r="IE87" s="295"/>
      <c r="IF87" s="295"/>
      <c r="IG87" s="295"/>
      <c r="IH87" s="295"/>
      <c r="II87" s="295"/>
      <c r="IJ87" s="295"/>
      <c r="IK87" s="295"/>
      <c r="IL87" s="295"/>
      <c r="IM87" s="295"/>
      <c r="IN87" s="295"/>
      <c r="IO87" s="295"/>
      <c r="IP87" s="295"/>
      <c r="IQ87" s="295"/>
      <c r="IR87" s="295"/>
      <c r="IS87" s="295"/>
      <c r="IT87" s="295"/>
      <c r="IU87" s="295"/>
      <c r="IV87" s="295"/>
      <c r="IW87" s="295"/>
      <c r="IX87" s="295"/>
      <c r="IY87" s="295"/>
      <c r="IZ87" s="295"/>
      <c r="JA87" s="295"/>
      <c r="JB87" s="295"/>
      <c r="JC87" s="295"/>
      <c r="JD87" s="295"/>
      <c r="JE87" s="295"/>
      <c r="JF87" s="295"/>
      <c r="JG87" s="295"/>
      <c r="JH87" s="295"/>
      <c r="JI87" s="295"/>
      <c r="JJ87" s="295"/>
      <c r="JK87" s="295"/>
      <c r="JL87" s="295"/>
      <c r="JM87" s="295"/>
      <c r="JN87" s="295"/>
      <c r="JO87" s="295"/>
      <c r="JP87" s="295"/>
      <c r="JQ87" s="295"/>
      <c r="JR87" s="295"/>
      <c r="JS87" s="295"/>
      <c r="JT87" s="295"/>
      <c r="JU87" s="295"/>
      <c r="JV87" s="295"/>
      <c r="JW87" s="295"/>
      <c r="JX87" s="295"/>
      <c r="JY87" s="295"/>
      <c r="JZ87" s="295"/>
      <c r="KA87" s="295"/>
    </row>
    <row r="88" spans="1:287" s="478" customFormat="1" ht="15" customHeight="1">
      <c r="A88" s="294"/>
      <c r="B88" s="295"/>
      <c r="C88" s="1404"/>
      <c r="D88" s="1392" t="s">
        <v>297</v>
      </c>
      <c r="E88" s="1392"/>
      <c r="F88" s="567">
        <v>0.87</v>
      </c>
      <c r="G88" s="568">
        <v>0.7</v>
      </c>
      <c r="H88" s="567">
        <v>0.69</v>
      </c>
      <c r="I88" s="1025">
        <v>0.68</v>
      </c>
      <c r="J88" s="295"/>
      <c r="K88" s="295"/>
      <c r="L88" s="295"/>
      <c r="M88" s="295"/>
      <c r="N88" s="295"/>
      <c r="O88" s="295"/>
      <c r="P88" s="295"/>
      <c r="Q88" s="295"/>
      <c r="R88" s="295"/>
      <c r="S88" s="295"/>
      <c r="T88" s="295"/>
      <c r="U88" s="295"/>
      <c r="V88" s="295"/>
      <c r="W88" s="295"/>
      <c r="X88" s="295"/>
      <c r="Y88" s="295"/>
      <c r="Z88" s="295"/>
      <c r="AA88" s="295"/>
      <c r="AB88" s="295"/>
      <c r="AC88" s="295"/>
      <c r="AD88" s="295"/>
      <c r="AE88" s="295"/>
      <c r="AF88" s="295"/>
      <c r="AG88" s="295"/>
      <c r="AH88" s="295"/>
      <c r="AI88" s="295"/>
      <c r="AJ88" s="295"/>
      <c r="AK88" s="295"/>
      <c r="AL88" s="295"/>
      <c r="AM88" s="295"/>
      <c r="AN88" s="295"/>
      <c r="AO88" s="295"/>
      <c r="AP88" s="295"/>
      <c r="AQ88" s="295"/>
      <c r="AR88" s="295"/>
      <c r="AS88" s="295"/>
      <c r="AT88" s="295"/>
      <c r="AU88" s="295"/>
      <c r="AV88" s="295"/>
      <c r="AW88" s="295"/>
      <c r="AX88" s="295"/>
      <c r="AY88" s="295"/>
      <c r="AZ88" s="295"/>
      <c r="BA88" s="295"/>
      <c r="BB88" s="295"/>
      <c r="BC88" s="295"/>
      <c r="BD88" s="295"/>
      <c r="BE88" s="295"/>
      <c r="BF88" s="295"/>
      <c r="BG88" s="295"/>
      <c r="BH88" s="295"/>
      <c r="BI88" s="295"/>
      <c r="BJ88" s="295"/>
      <c r="BK88" s="295"/>
      <c r="BL88" s="295"/>
      <c r="BM88" s="295"/>
      <c r="BN88" s="295"/>
      <c r="BO88" s="295"/>
      <c r="BP88" s="295"/>
      <c r="BQ88" s="295"/>
      <c r="BR88" s="295"/>
      <c r="BS88" s="295"/>
      <c r="BT88" s="295"/>
      <c r="BU88" s="295"/>
      <c r="BV88" s="295"/>
      <c r="BW88" s="295"/>
      <c r="BX88" s="295"/>
      <c r="BY88" s="295"/>
      <c r="BZ88" s="295"/>
      <c r="CA88" s="295"/>
      <c r="CB88" s="295"/>
      <c r="CC88" s="295"/>
      <c r="CD88" s="295"/>
      <c r="CE88" s="295"/>
      <c r="CF88" s="295"/>
      <c r="CG88" s="295"/>
      <c r="CH88" s="295"/>
      <c r="CI88" s="295"/>
      <c r="CJ88" s="295"/>
      <c r="CK88" s="295"/>
      <c r="CL88" s="295"/>
      <c r="CM88" s="295"/>
      <c r="CN88" s="295"/>
      <c r="CO88" s="295"/>
      <c r="CP88" s="295"/>
      <c r="CQ88" s="295"/>
      <c r="CR88" s="295"/>
      <c r="CS88" s="295"/>
      <c r="CT88" s="295"/>
      <c r="CU88" s="295"/>
      <c r="CV88" s="295"/>
      <c r="CW88" s="295"/>
      <c r="CX88" s="295"/>
      <c r="CY88" s="295"/>
      <c r="CZ88" s="295"/>
      <c r="DA88" s="295"/>
      <c r="DB88" s="295"/>
      <c r="DC88" s="295"/>
      <c r="DD88" s="295"/>
      <c r="DE88" s="295"/>
      <c r="DF88" s="295"/>
      <c r="DG88" s="295"/>
      <c r="DH88" s="295"/>
      <c r="DI88" s="295"/>
      <c r="DJ88" s="295"/>
      <c r="DK88" s="295"/>
      <c r="DL88" s="295"/>
      <c r="DM88" s="295"/>
      <c r="DN88" s="295"/>
      <c r="DO88" s="295"/>
      <c r="DP88" s="295"/>
      <c r="DQ88" s="295"/>
      <c r="DR88" s="295"/>
      <c r="DS88" s="295"/>
      <c r="DT88" s="295"/>
      <c r="DU88" s="295"/>
      <c r="DV88" s="295"/>
      <c r="DW88" s="295"/>
      <c r="DX88" s="295"/>
      <c r="DY88" s="295"/>
      <c r="DZ88" s="295"/>
      <c r="EA88" s="295"/>
      <c r="EB88" s="295"/>
      <c r="EC88" s="295"/>
      <c r="ED88" s="295"/>
      <c r="EE88" s="295"/>
      <c r="EF88" s="295"/>
      <c r="EG88" s="295"/>
      <c r="EH88" s="295"/>
      <c r="EI88" s="295"/>
      <c r="EJ88" s="295"/>
      <c r="EK88" s="295"/>
      <c r="EL88" s="295"/>
      <c r="EM88" s="295"/>
      <c r="EN88" s="295"/>
      <c r="EO88" s="295"/>
      <c r="EP88" s="295"/>
      <c r="EQ88" s="295"/>
      <c r="ER88" s="295"/>
      <c r="ES88" s="295"/>
      <c r="ET88" s="295"/>
      <c r="EU88" s="295"/>
      <c r="EV88" s="295"/>
      <c r="EW88" s="295"/>
      <c r="EX88" s="295"/>
      <c r="EY88" s="295"/>
      <c r="EZ88" s="295"/>
      <c r="FA88" s="295"/>
      <c r="FB88" s="295"/>
      <c r="FC88" s="295"/>
      <c r="FD88" s="295"/>
      <c r="FE88" s="295"/>
      <c r="FF88" s="295"/>
      <c r="FG88" s="295"/>
      <c r="FH88" s="295"/>
      <c r="FI88" s="295"/>
      <c r="FJ88" s="295"/>
      <c r="FK88" s="295"/>
      <c r="FL88" s="295"/>
      <c r="FM88" s="295"/>
      <c r="FN88" s="295"/>
      <c r="FO88" s="295"/>
      <c r="FP88" s="295"/>
      <c r="FQ88" s="295"/>
      <c r="FR88" s="295"/>
      <c r="FS88" s="295"/>
      <c r="FT88" s="295"/>
      <c r="FU88" s="295"/>
      <c r="FV88" s="295"/>
      <c r="FW88" s="295"/>
      <c r="FX88" s="295"/>
      <c r="FY88" s="295"/>
      <c r="FZ88" s="295"/>
      <c r="GA88" s="295"/>
      <c r="GB88" s="295"/>
      <c r="GC88" s="295"/>
      <c r="GD88" s="295"/>
      <c r="GE88" s="295"/>
      <c r="GF88" s="295"/>
      <c r="GG88" s="295"/>
      <c r="GH88" s="295"/>
      <c r="GI88" s="295"/>
      <c r="GJ88" s="295"/>
      <c r="GK88" s="295"/>
      <c r="GL88" s="295"/>
      <c r="GM88" s="295"/>
      <c r="GN88" s="295"/>
      <c r="GO88" s="295"/>
      <c r="GP88" s="295"/>
      <c r="GQ88" s="295"/>
      <c r="GR88" s="295"/>
      <c r="GS88" s="295"/>
      <c r="GT88" s="295"/>
      <c r="GU88" s="295"/>
      <c r="GV88" s="295"/>
      <c r="GW88" s="295"/>
      <c r="GX88" s="295"/>
      <c r="GY88" s="295"/>
      <c r="GZ88" s="295"/>
      <c r="HA88" s="295"/>
      <c r="HB88" s="295"/>
      <c r="HC88" s="295"/>
      <c r="HD88" s="295"/>
      <c r="HE88" s="295"/>
      <c r="HF88" s="295"/>
      <c r="HG88" s="295"/>
      <c r="HH88" s="295"/>
      <c r="HI88" s="295"/>
      <c r="HJ88" s="295"/>
      <c r="HK88" s="295"/>
      <c r="HL88" s="295"/>
      <c r="HM88" s="295"/>
      <c r="HN88" s="295"/>
      <c r="HO88" s="295"/>
      <c r="HP88" s="295"/>
      <c r="HQ88" s="295"/>
      <c r="HR88" s="295"/>
      <c r="HS88" s="295"/>
      <c r="HT88" s="295"/>
      <c r="HU88" s="295"/>
      <c r="HV88" s="295"/>
      <c r="HW88" s="295"/>
      <c r="HX88" s="295"/>
      <c r="HY88" s="295"/>
      <c r="HZ88" s="295"/>
      <c r="IA88" s="295"/>
      <c r="IB88" s="295"/>
      <c r="IC88" s="295"/>
      <c r="ID88" s="295"/>
      <c r="IE88" s="295"/>
      <c r="IF88" s="295"/>
      <c r="IG88" s="295"/>
      <c r="IH88" s="295"/>
      <c r="II88" s="295"/>
      <c r="IJ88" s="295"/>
      <c r="IK88" s="295"/>
      <c r="IL88" s="295"/>
      <c r="IM88" s="295"/>
      <c r="IN88" s="295"/>
      <c r="IO88" s="295"/>
      <c r="IP88" s="295"/>
      <c r="IQ88" s="295"/>
      <c r="IR88" s="295"/>
      <c r="IS88" s="295"/>
      <c r="IT88" s="295"/>
      <c r="IU88" s="295"/>
      <c r="IV88" s="295"/>
      <c r="IW88" s="295"/>
      <c r="IX88" s="295"/>
      <c r="IY88" s="295"/>
      <c r="IZ88" s="295"/>
      <c r="JA88" s="295"/>
      <c r="JB88" s="295"/>
      <c r="JC88" s="295"/>
      <c r="JD88" s="295"/>
      <c r="JE88" s="295"/>
      <c r="JF88" s="295"/>
      <c r="JG88" s="295"/>
      <c r="JH88" s="295"/>
      <c r="JI88" s="295"/>
      <c r="JJ88" s="295"/>
      <c r="JK88" s="295"/>
      <c r="JL88" s="295"/>
      <c r="JM88" s="295"/>
      <c r="JN88" s="295"/>
      <c r="JO88" s="295"/>
      <c r="JP88" s="295"/>
      <c r="JQ88" s="295"/>
      <c r="JR88" s="295"/>
      <c r="JS88" s="295"/>
      <c r="JT88" s="295"/>
      <c r="JU88" s="295"/>
      <c r="JV88" s="295"/>
      <c r="JW88" s="295"/>
      <c r="JX88" s="295"/>
      <c r="JY88" s="295"/>
      <c r="JZ88" s="295"/>
      <c r="KA88" s="295"/>
    </row>
    <row r="89" spans="1:287" s="478" customFormat="1" ht="15" customHeight="1">
      <c r="A89" s="294"/>
      <c r="B89" s="295"/>
      <c r="C89" s="1404"/>
      <c r="D89" s="1261" t="s">
        <v>298</v>
      </c>
      <c r="E89" s="1261"/>
      <c r="F89" s="569">
        <v>0.13</v>
      </c>
      <c r="G89" s="570">
        <v>0.12</v>
      </c>
      <c r="H89" s="569">
        <v>0.13</v>
      </c>
      <c r="I89" s="1025">
        <v>0.14000000000000001</v>
      </c>
      <c r="J89" s="295"/>
      <c r="K89" s="295"/>
      <c r="L89" s="295"/>
      <c r="M89" s="295"/>
      <c r="N89" s="295"/>
      <c r="O89" s="295"/>
      <c r="P89" s="295"/>
      <c r="Q89" s="295"/>
      <c r="R89" s="295"/>
      <c r="S89" s="295"/>
      <c r="T89" s="295"/>
      <c r="U89" s="295"/>
      <c r="V89" s="295"/>
      <c r="W89" s="295"/>
      <c r="X89" s="295"/>
      <c r="Y89" s="295"/>
      <c r="Z89" s="295"/>
      <c r="AA89" s="295"/>
      <c r="AB89" s="295"/>
      <c r="AC89" s="295"/>
      <c r="AD89" s="295"/>
      <c r="AE89" s="295"/>
      <c r="AF89" s="295"/>
      <c r="AG89" s="295"/>
      <c r="AH89" s="295"/>
      <c r="AI89" s="295"/>
      <c r="AJ89" s="295"/>
      <c r="AK89" s="295"/>
      <c r="AL89" s="295"/>
      <c r="AM89" s="295"/>
      <c r="AN89" s="295"/>
      <c r="AO89" s="295"/>
      <c r="AP89" s="295"/>
      <c r="AQ89" s="295"/>
      <c r="AR89" s="295"/>
      <c r="AS89" s="295"/>
      <c r="AT89" s="295"/>
      <c r="AU89" s="295"/>
      <c r="AV89" s="295"/>
      <c r="AW89" s="295"/>
      <c r="AX89" s="295"/>
      <c r="AY89" s="295"/>
      <c r="AZ89" s="295"/>
      <c r="BA89" s="295"/>
      <c r="BB89" s="295"/>
      <c r="BC89" s="295"/>
      <c r="BD89" s="295"/>
      <c r="BE89" s="295"/>
      <c r="BF89" s="295"/>
      <c r="BG89" s="295"/>
      <c r="BH89" s="295"/>
      <c r="BI89" s="295"/>
      <c r="BJ89" s="295"/>
      <c r="BK89" s="295"/>
      <c r="BL89" s="295"/>
      <c r="BM89" s="295"/>
      <c r="BN89" s="295"/>
      <c r="BO89" s="295"/>
      <c r="BP89" s="295"/>
      <c r="BQ89" s="295"/>
      <c r="BR89" s="295"/>
      <c r="BS89" s="295"/>
      <c r="BT89" s="295"/>
      <c r="BU89" s="295"/>
      <c r="BV89" s="295"/>
      <c r="BW89" s="295"/>
      <c r="BX89" s="295"/>
      <c r="BY89" s="295"/>
      <c r="BZ89" s="295"/>
      <c r="CA89" s="295"/>
      <c r="CB89" s="295"/>
      <c r="CC89" s="295"/>
      <c r="CD89" s="295"/>
      <c r="CE89" s="295"/>
      <c r="CF89" s="295"/>
      <c r="CG89" s="295"/>
      <c r="CH89" s="295"/>
      <c r="CI89" s="295"/>
      <c r="CJ89" s="295"/>
      <c r="CK89" s="295"/>
      <c r="CL89" s="295"/>
      <c r="CM89" s="295"/>
      <c r="CN89" s="295"/>
      <c r="CO89" s="295"/>
      <c r="CP89" s="295"/>
      <c r="CQ89" s="295"/>
      <c r="CR89" s="295"/>
      <c r="CS89" s="295"/>
      <c r="CT89" s="295"/>
      <c r="CU89" s="295"/>
      <c r="CV89" s="295"/>
      <c r="CW89" s="295"/>
      <c r="CX89" s="295"/>
      <c r="CY89" s="295"/>
      <c r="CZ89" s="295"/>
      <c r="DA89" s="295"/>
      <c r="DB89" s="295"/>
      <c r="DC89" s="295"/>
      <c r="DD89" s="295"/>
      <c r="DE89" s="295"/>
      <c r="DF89" s="295"/>
      <c r="DG89" s="295"/>
      <c r="DH89" s="295"/>
      <c r="DI89" s="295"/>
      <c r="DJ89" s="295"/>
      <c r="DK89" s="295"/>
      <c r="DL89" s="295"/>
      <c r="DM89" s="295"/>
      <c r="DN89" s="295"/>
      <c r="DO89" s="295"/>
      <c r="DP89" s="295"/>
      <c r="DQ89" s="295"/>
      <c r="DR89" s="295"/>
      <c r="DS89" s="295"/>
      <c r="DT89" s="295"/>
      <c r="DU89" s="295"/>
      <c r="DV89" s="295"/>
      <c r="DW89" s="295"/>
      <c r="DX89" s="295"/>
      <c r="DY89" s="295"/>
      <c r="DZ89" s="295"/>
      <c r="EA89" s="295"/>
      <c r="EB89" s="295"/>
      <c r="EC89" s="295"/>
      <c r="ED89" s="295"/>
      <c r="EE89" s="295"/>
      <c r="EF89" s="295"/>
      <c r="EG89" s="295"/>
      <c r="EH89" s="295"/>
      <c r="EI89" s="295"/>
      <c r="EJ89" s="295"/>
      <c r="EK89" s="295"/>
      <c r="EL89" s="295"/>
      <c r="EM89" s="295"/>
      <c r="EN89" s="295"/>
      <c r="EO89" s="295"/>
      <c r="EP89" s="295"/>
      <c r="EQ89" s="295"/>
      <c r="ER89" s="295"/>
      <c r="ES89" s="295"/>
      <c r="ET89" s="295"/>
      <c r="EU89" s="295"/>
      <c r="EV89" s="295"/>
      <c r="EW89" s="295"/>
      <c r="EX89" s="295"/>
      <c r="EY89" s="295"/>
      <c r="EZ89" s="295"/>
      <c r="FA89" s="295"/>
      <c r="FB89" s="295"/>
      <c r="FC89" s="295"/>
      <c r="FD89" s="295"/>
      <c r="FE89" s="295"/>
      <c r="FF89" s="295"/>
      <c r="FG89" s="295"/>
      <c r="FH89" s="295"/>
      <c r="FI89" s="295"/>
      <c r="FJ89" s="295"/>
      <c r="FK89" s="295"/>
      <c r="FL89" s="295"/>
      <c r="FM89" s="295"/>
      <c r="FN89" s="295"/>
      <c r="FO89" s="295"/>
      <c r="FP89" s="295"/>
      <c r="FQ89" s="295"/>
      <c r="FR89" s="295"/>
      <c r="FS89" s="295"/>
      <c r="FT89" s="295"/>
      <c r="FU89" s="295"/>
      <c r="FV89" s="295"/>
      <c r="FW89" s="295"/>
      <c r="FX89" s="295"/>
      <c r="FY89" s="295"/>
      <c r="FZ89" s="295"/>
      <c r="GA89" s="295"/>
      <c r="GB89" s="295"/>
      <c r="GC89" s="295"/>
      <c r="GD89" s="295"/>
      <c r="GE89" s="295"/>
      <c r="GF89" s="295"/>
      <c r="GG89" s="295"/>
      <c r="GH89" s="295"/>
      <c r="GI89" s="295"/>
      <c r="GJ89" s="295"/>
      <c r="GK89" s="295"/>
      <c r="GL89" s="295"/>
      <c r="GM89" s="295"/>
      <c r="GN89" s="295"/>
      <c r="GO89" s="295"/>
      <c r="GP89" s="295"/>
      <c r="GQ89" s="295"/>
      <c r="GR89" s="295"/>
      <c r="GS89" s="295"/>
      <c r="GT89" s="295"/>
      <c r="GU89" s="295"/>
      <c r="GV89" s="295"/>
      <c r="GW89" s="295"/>
      <c r="GX89" s="295"/>
      <c r="GY89" s="295"/>
      <c r="GZ89" s="295"/>
      <c r="HA89" s="295"/>
      <c r="HB89" s="295"/>
      <c r="HC89" s="295"/>
      <c r="HD89" s="295"/>
      <c r="HE89" s="295"/>
      <c r="HF89" s="295"/>
      <c r="HG89" s="295"/>
      <c r="HH89" s="295"/>
      <c r="HI89" s="295"/>
      <c r="HJ89" s="295"/>
      <c r="HK89" s="295"/>
      <c r="HL89" s="295"/>
      <c r="HM89" s="295"/>
      <c r="HN89" s="295"/>
      <c r="HO89" s="295"/>
      <c r="HP89" s="295"/>
      <c r="HQ89" s="295"/>
      <c r="HR89" s="295"/>
      <c r="HS89" s="295"/>
      <c r="HT89" s="295"/>
      <c r="HU89" s="295"/>
      <c r="HV89" s="295"/>
      <c r="HW89" s="295"/>
      <c r="HX89" s="295"/>
      <c r="HY89" s="295"/>
      <c r="HZ89" s="295"/>
      <c r="IA89" s="295"/>
      <c r="IB89" s="295"/>
      <c r="IC89" s="295"/>
      <c r="ID89" s="295"/>
      <c r="IE89" s="295"/>
      <c r="IF89" s="295"/>
      <c r="IG89" s="295"/>
      <c r="IH89" s="295"/>
      <c r="II89" s="295"/>
      <c r="IJ89" s="295"/>
      <c r="IK89" s="295"/>
      <c r="IL89" s="295"/>
      <c r="IM89" s="295"/>
      <c r="IN89" s="295"/>
      <c r="IO89" s="295"/>
      <c r="IP89" s="295"/>
      <c r="IQ89" s="295"/>
      <c r="IR89" s="295"/>
      <c r="IS89" s="295"/>
      <c r="IT89" s="295"/>
      <c r="IU89" s="295"/>
      <c r="IV89" s="295"/>
      <c r="IW89" s="295"/>
      <c r="IX89" s="295"/>
      <c r="IY89" s="295"/>
      <c r="IZ89" s="295"/>
      <c r="JA89" s="295"/>
      <c r="JB89" s="295"/>
      <c r="JC89" s="295"/>
      <c r="JD89" s="295"/>
      <c r="JE89" s="295"/>
      <c r="JF89" s="295"/>
      <c r="JG89" s="295"/>
      <c r="JH89" s="295"/>
      <c r="JI89" s="295"/>
      <c r="JJ89" s="295"/>
      <c r="JK89" s="295"/>
      <c r="JL89" s="295"/>
      <c r="JM89" s="295"/>
      <c r="JN89" s="295"/>
      <c r="JO89" s="295"/>
      <c r="JP89" s="295"/>
      <c r="JQ89" s="295"/>
      <c r="JR89" s="295"/>
      <c r="JS89" s="295"/>
      <c r="JT89" s="295"/>
      <c r="JU89" s="295"/>
      <c r="JV89" s="295"/>
      <c r="JW89" s="295"/>
      <c r="JX89" s="295"/>
      <c r="JY89" s="295"/>
      <c r="JZ89" s="295"/>
      <c r="KA89" s="295"/>
    </row>
    <row r="90" spans="1:287" s="478" customFormat="1" ht="15" customHeight="1">
      <c r="A90" s="294"/>
      <c r="B90" s="295"/>
      <c r="C90" s="1404"/>
      <c r="D90" s="1261" t="s">
        <v>300</v>
      </c>
      <c r="E90" s="1261"/>
      <c r="F90" s="562" t="s">
        <v>307</v>
      </c>
      <c r="G90" s="563">
        <v>0.17</v>
      </c>
      <c r="H90" s="562">
        <v>0.01</v>
      </c>
      <c r="I90" s="1025">
        <v>0</v>
      </c>
      <c r="J90" s="295"/>
      <c r="K90" s="295"/>
      <c r="L90" s="295"/>
      <c r="M90" s="295"/>
      <c r="N90" s="295"/>
      <c r="O90" s="295"/>
      <c r="P90" s="295"/>
      <c r="Q90" s="295"/>
      <c r="R90" s="295"/>
      <c r="S90" s="295"/>
      <c r="T90" s="295"/>
      <c r="U90" s="295"/>
      <c r="V90" s="295"/>
      <c r="W90" s="295"/>
      <c r="X90" s="295"/>
      <c r="Y90" s="295"/>
      <c r="Z90" s="295"/>
      <c r="AA90" s="295"/>
      <c r="AB90" s="295"/>
      <c r="AC90" s="295"/>
      <c r="AD90" s="295"/>
      <c r="AE90" s="295"/>
      <c r="AF90" s="295"/>
      <c r="AG90" s="295"/>
      <c r="AH90" s="295"/>
      <c r="AI90" s="295"/>
      <c r="AJ90" s="295"/>
      <c r="AK90" s="295"/>
      <c r="AL90" s="295"/>
      <c r="AM90" s="295"/>
      <c r="AN90" s="295"/>
      <c r="AO90" s="295"/>
      <c r="AP90" s="295"/>
      <c r="AQ90" s="295"/>
      <c r="AR90" s="295"/>
      <c r="AS90" s="295"/>
      <c r="AT90" s="295"/>
      <c r="AU90" s="295"/>
      <c r="AV90" s="295"/>
      <c r="AW90" s="295"/>
      <c r="AX90" s="295"/>
      <c r="AY90" s="295"/>
      <c r="AZ90" s="295"/>
      <c r="BA90" s="295"/>
      <c r="BB90" s="295"/>
      <c r="BC90" s="295"/>
      <c r="BD90" s="295"/>
      <c r="BE90" s="295"/>
      <c r="BF90" s="295"/>
      <c r="BG90" s="295"/>
      <c r="BH90" s="295"/>
      <c r="BI90" s="295"/>
      <c r="BJ90" s="295"/>
      <c r="BK90" s="295"/>
      <c r="BL90" s="295"/>
      <c r="BM90" s="295"/>
      <c r="BN90" s="295"/>
      <c r="BO90" s="295"/>
      <c r="BP90" s="295"/>
      <c r="BQ90" s="295"/>
      <c r="BR90" s="295"/>
      <c r="BS90" s="295"/>
      <c r="BT90" s="295"/>
      <c r="BU90" s="295"/>
      <c r="BV90" s="295"/>
      <c r="BW90" s="295"/>
      <c r="BX90" s="295"/>
      <c r="BY90" s="295"/>
      <c r="BZ90" s="295"/>
      <c r="CA90" s="295"/>
      <c r="CB90" s="295"/>
      <c r="CC90" s="295"/>
      <c r="CD90" s="295"/>
      <c r="CE90" s="295"/>
      <c r="CF90" s="295"/>
      <c r="CG90" s="295"/>
      <c r="CH90" s="295"/>
      <c r="CI90" s="295"/>
      <c r="CJ90" s="295"/>
      <c r="CK90" s="295"/>
      <c r="CL90" s="295"/>
      <c r="CM90" s="295"/>
      <c r="CN90" s="295"/>
      <c r="CO90" s="295"/>
      <c r="CP90" s="295"/>
      <c r="CQ90" s="295"/>
      <c r="CR90" s="295"/>
      <c r="CS90" s="295"/>
      <c r="CT90" s="295"/>
      <c r="CU90" s="295"/>
      <c r="CV90" s="295"/>
      <c r="CW90" s="295"/>
      <c r="CX90" s="295"/>
      <c r="CY90" s="295"/>
      <c r="CZ90" s="295"/>
      <c r="DA90" s="295"/>
      <c r="DB90" s="295"/>
      <c r="DC90" s="295"/>
      <c r="DD90" s="295"/>
      <c r="DE90" s="295"/>
      <c r="DF90" s="295"/>
      <c r="DG90" s="295"/>
      <c r="DH90" s="295"/>
      <c r="DI90" s="295"/>
      <c r="DJ90" s="295"/>
      <c r="DK90" s="295"/>
      <c r="DL90" s="295"/>
      <c r="DM90" s="295"/>
      <c r="DN90" s="295"/>
      <c r="DO90" s="295"/>
      <c r="DP90" s="295"/>
      <c r="DQ90" s="295"/>
      <c r="DR90" s="295"/>
      <c r="DS90" s="295"/>
      <c r="DT90" s="295"/>
      <c r="DU90" s="295"/>
      <c r="DV90" s="295"/>
      <c r="DW90" s="295"/>
      <c r="DX90" s="295"/>
      <c r="DY90" s="295"/>
      <c r="DZ90" s="295"/>
      <c r="EA90" s="295"/>
      <c r="EB90" s="295"/>
      <c r="EC90" s="295"/>
      <c r="ED90" s="295"/>
      <c r="EE90" s="295"/>
      <c r="EF90" s="295"/>
      <c r="EG90" s="295"/>
      <c r="EH90" s="295"/>
      <c r="EI90" s="295"/>
      <c r="EJ90" s="295"/>
      <c r="EK90" s="295"/>
      <c r="EL90" s="295"/>
      <c r="EM90" s="295"/>
      <c r="EN90" s="295"/>
      <c r="EO90" s="295"/>
      <c r="EP90" s="295"/>
      <c r="EQ90" s="295"/>
      <c r="ER90" s="295"/>
      <c r="ES90" s="295"/>
      <c r="ET90" s="295"/>
      <c r="EU90" s="295"/>
      <c r="EV90" s="295"/>
      <c r="EW90" s="295"/>
      <c r="EX90" s="295"/>
      <c r="EY90" s="295"/>
      <c r="EZ90" s="295"/>
      <c r="FA90" s="295"/>
      <c r="FB90" s="295"/>
      <c r="FC90" s="295"/>
      <c r="FD90" s="295"/>
      <c r="FE90" s="295"/>
      <c r="FF90" s="295"/>
      <c r="FG90" s="295"/>
      <c r="FH90" s="295"/>
      <c r="FI90" s="295"/>
      <c r="FJ90" s="295"/>
      <c r="FK90" s="295"/>
      <c r="FL90" s="295"/>
      <c r="FM90" s="295"/>
      <c r="FN90" s="295"/>
      <c r="FO90" s="295"/>
      <c r="FP90" s="295"/>
      <c r="FQ90" s="295"/>
      <c r="FR90" s="295"/>
      <c r="FS90" s="295"/>
      <c r="FT90" s="295"/>
      <c r="FU90" s="295"/>
      <c r="FV90" s="295"/>
      <c r="FW90" s="295"/>
      <c r="FX90" s="295"/>
      <c r="FY90" s="295"/>
      <c r="FZ90" s="295"/>
      <c r="GA90" s="295"/>
      <c r="GB90" s="295"/>
      <c r="GC90" s="295"/>
      <c r="GD90" s="295"/>
      <c r="GE90" s="295"/>
      <c r="GF90" s="295"/>
      <c r="GG90" s="295"/>
      <c r="GH90" s="295"/>
      <c r="GI90" s="295"/>
      <c r="GJ90" s="295"/>
      <c r="GK90" s="295"/>
      <c r="GL90" s="295"/>
      <c r="GM90" s="295"/>
      <c r="GN90" s="295"/>
      <c r="GO90" s="295"/>
      <c r="GP90" s="295"/>
      <c r="GQ90" s="295"/>
      <c r="GR90" s="295"/>
      <c r="GS90" s="295"/>
      <c r="GT90" s="295"/>
      <c r="GU90" s="295"/>
      <c r="GV90" s="295"/>
      <c r="GW90" s="295"/>
      <c r="GX90" s="295"/>
      <c r="GY90" s="295"/>
      <c r="GZ90" s="295"/>
      <c r="HA90" s="295"/>
      <c r="HB90" s="295"/>
      <c r="HC90" s="295"/>
      <c r="HD90" s="295"/>
      <c r="HE90" s="295"/>
      <c r="HF90" s="295"/>
      <c r="HG90" s="295"/>
      <c r="HH90" s="295"/>
      <c r="HI90" s="295"/>
      <c r="HJ90" s="295"/>
      <c r="HK90" s="295"/>
      <c r="HL90" s="295"/>
      <c r="HM90" s="295"/>
      <c r="HN90" s="295"/>
      <c r="HO90" s="295"/>
      <c r="HP90" s="295"/>
      <c r="HQ90" s="295"/>
      <c r="HR90" s="295"/>
      <c r="HS90" s="295"/>
      <c r="HT90" s="295"/>
      <c r="HU90" s="295"/>
      <c r="HV90" s="295"/>
      <c r="HW90" s="295"/>
      <c r="HX90" s="295"/>
      <c r="HY90" s="295"/>
      <c r="HZ90" s="295"/>
      <c r="IA90" s="295"/>
      <c r="IB90" s="295"/>
      <c r="IC90" s="295"/>
      <c r="ID90" s="295"/>
      <c r="IE90" s="295"/>
      <c r="IF90" s="295"/>
      <c r="IG90" s="295"/>
      <c r="IH90" s="295"/>
      <c r="II90" s="295"/>
      <c r="IJ90" s="295"/>
      <c r="IK90" s="295"/>
      <c r="IL90" s="295"/>
      <c r="IM90" s="295"/>
      <c r="IN90" s="295"/>
      <c r="IO90" s="295"/>
      <c r="IP90" s="295"/>
      <c r="IQ90" s="295"/>
      <c r="IR90" s="295"/>
      <c r="IS90" s="295"/>
      <c r="IT90" s="295"/>
      <c r="IU90" s="295"/>
      <c r="IV90" s="295"/>
      <c r="IW90" s="295"/>
      <c r="IX90" s="295"/>
      <c r="IY90" s="295"/>
      <c r="IZ90" s="295"/>
      <c r="JA90" s="295"/>
      <c r="JB90" s="295"/>
      <c r="JC90" s="295"/>
      <c r="JD90" s="295"/>
      <c r="JE90" s="295"/>
      <c r="JF90" s="295"/>
      <c r="JG90" s="295"/>
      <c r="JH90" s="295"/>
      <c r="JI90" s="295"/>
      <c r="JJ90" s="295"/>
      <c r="JK90" s="295"/>
      <c r="JL90" s="295"/>
      <c r="JM90" s="295"/>
      <c r="JN90" s="295"/>
      <c r="JO90" s="295"/>
      <c r="JP90" s="295"/>
      <c r="JQ90" s="295"/>
      <c r="JR90" s="295"/>
      <c r="JS90" s="295"/>
      <c r="JT90" s="295"/>
      <c r="JU90" s="295"/>
      <c r="JV90" s="295"/>
      <c r="JW90" s="295"/>
      <c r="JX90" s="295"/>
      <c r="JY90" s="295"/>
      <c r="JZ90" s="295"/>
      <c r="KA90" s="295"/>
    </row>
    <row r="91" spans="1:287" s="478" customFormat="1" ht="15" customHeight="1" thickBot="1">
      <c r="A91" s="294"/>
      <c r="B91" s="295"/>
      <c r="C91" s="1405"/>
      <c r="D91" s="1386" t="s">
        <v>351</v>
      </c>
      <c r="E91" s="1386"/>
      <c r="F91" s="565" t="s">
        <v>307</v>
      </c>
      <c r="G91" s="566">
        <v>0.01</v>
      </c>
      <c r="H91" s="571">
        <v>0.17</v>
      </c>
      <c r="I91" s="1026">
        <v>0.18</v>
      </c>
      <c r="J91" s="295"/>
      <c r="K91" s="295"/>
      <c r="L91" s="295"/>
      <c r="M91" s="295"/>
      <c r="N91" s="295"/>
      <c r="O91" s="295"/>
      <c r="P91" s="295"/>
      <c r="Q91" s="295"/>
      <c r="R91" s="295"/>
      <c r="S91" s="295"/>
      <c r="T91" s="295"/>
      <c r="U91" s="295"/>
      <c r="V91" s="295"/>
      <c r="W91" s="295"/>
      <c r="X91" s="295"/>
      <c r="Y91" s="295"/>
      <c r="Z91" s="295"/>
      <c r="AA91" s="295"/>
      <c r="AB91" s="295"/>
      <c r="AC91" s="295"/>
      <c r="AD91" s="295"/>
      <c r="AE91" s="295"/>
      <c r="AF91" s="295"/>
      <c r="AG91" s="295"/>
      <c r="AH91" s="295"/>
      <c r="AI91" s="295"/>
      <c r="AJ91" s="295"/>
      <c r="AK91" s="295"/>
      <c r="AL91" s="295"/>
      <c r="AM91" s="295"/>
      <c r="AN91" s="295"/>
      <c r="AO91" s="295"/>
      <c r="AP91" s="295"/>
      <c r="AQ91" s="295"/>
      <c r="AR91" s="295"/>
      <c r="AS91" s="295"/>
      <c r="AT91" s="295"/>
      <c r="AU91" s="295"/>
      <c r="AV91" s="295"/>
      <c r="AW91" s="295"/>
      <c r="AX91" s="295"/>
      <c r="AY91" s="295"/>
      <c r="AZ91" s="295"/>
      <c r="BA91" s="295"/>
      <c r="BB91" s="295"/>
      <c r="BC91" s="295"/>
      <c r="BD91" s="295"/>
      <c r="BE91" s="295"/>
      <c r="BF91" s="295"/>
      <c r="BG91" s="295"/>
      <c r="BH91" s="295"/>
      <c r="BI91" s="295"/>
      <c r="BJ91" s="295"/>
      <c r="BK91" s="295"/>
      <c r="BL91" s="295"/>
      <c r="BM91" s="295"/>
      <c r="BN91" s="295"/>
      <c r="BO91" s="295"/>
      <c r="BP91" s="295"/>
      <c r="BQ91" s="295"/>
      <c r="BR91" s="295"/>
      <c r="BS91" s="295"/>
      <c r="BT91" s="295"/>
      <c r="BU91" s="295"/>
      <c r="BV91" s="295"/>
      <c r="BW91" s="295"/>
      <c r="BX91" s="295"/>
      <c r="BY91" s="295"/>
      <c r="BZ91" s="295"/>
      <c r="CA91" s="295"/>
      <c r="CB91" s="295"/>
      <c r="CC91" s="295"/>
      <c r="CD91" s="295"/>
      <c r="CE91" s="295"/>
      <c r="CF91" s="295"/>
      <c r="CG91" s="295"/>
      <c r="CH91" s="295"/>
      <c r="CI91" s="295"/>
      <c r="CJ91" s="295"/>
      <c r="CK91" s="295"/>
      <c r="CL91" s="295"/>
      <c r="CM91" s="295"/>
      <c r="CN91" s="295"/>
      <c r="CO91" s="295"/>
      <c r="CP91" s="295"/>
      <c r="CQ91" s="295"/>
      <c r="CR91" s="295"/>
      <c r="CS91" s="295"/>
      <c r="CT91" s="295"/>
      <c r="CU91" s="295"/>
      <c r="CV91" s="295"/>
      <c r="CW91" s="295"/>
      <c r="CX91" s="295"/>
      <c r="CY91" s="295"/>
      <c r="CZ91" s="295"/>
      <c r="DA91" s="295"/>
      <c r="DB91" s="295"/>
      <c r="DC91" s="295"/>
      <c r="DD91" s="295"/>
      <c r="DE91" s="295"/>
      <c r="DF91" s="295"/>
      <c r="DG91" s="295"/>
      <c r="DH91" s="295"/>
      <c r="DI91" s="295"/>
      <c r="DJ91" s="295"/>
      <c r="DK91" s="295"/>
      <c r="DL91" s="295"/>
      <c r="DM91" s="295"/>
      <c r="DN91" s="295"/>
      <c r="DO91" s="295"/>
      <c r="DP91" s="295"/>
      <c r="DQ91" s="295"/>
      <c r="DR91" s="295"/>
      <c r="DS91" s="295"/>
      <c r="DT91" s="295"/>
      <c r="DU91" s="295"/>
      <c r="DV91" s="295"/>
      <c r="DW91" s="295"/>
      <c r="DX91" s="295"/>
      <c r="DY91" s="295"/>
      <c r="DZ91" s="295"/>
      <c r="EA91" s="295"/>
      <c r="EB91" s="295"/>
      <c r="EC91" s="295"/>
      <c r="ED91" s="295"/>
      <c r="EE91" s="295"/>
      <c r="EF91" s="295"/>
      <c r="EG91" s="295"/>
      <c r="EH91" s="295"/>
      <c r="EI91" s="295"/>
      <c r="EJ91" s="295"/>
      <c r="EK91" s="295"/>
      <c r="EL91" s="295"/>
      <c r="EM91" s="295"/>
      <c r="EN91" s="295"/>
      <c r="EO91" s="295"/>
      <c r="EP91" s="295"/>
      <c r="EQ91" s="295"/>
      <c r="ER91" s="295"/>
      <c r="ES91" s="295"/>
      <c r="ET91" s="295"/>
      <c r="EU91" s="295"/>
      <c r="EV91" s="295"/>
      <c r="EW91" s="295"/>
      <c r="EX91" s="295"/>
      <c r="EY91" s="295"/>
      <c r="EZ91" s="295"/>
      <c r="FA91" s="295"/>
      <c r="FB91" s="295"/>
      <c r="FC91" s="295"/>
      <c r="FD91" s="295"/>
      <c r="FE91" s="295"/>
      <c r="FF91" s="295"/>
      <c r="FG91" s="295"/>
      <c r="FH91" s="295"/>
      <c r="FI91" s="295"/>
      <c r="FJ91" s="295"/>
      <c r="FK91" s="295"/>
      <c r="FL91" s="295"/>
      <c r="FM91" s="295"/>
      <c r="FN91" s="295"/>
      <c r="FO91" s="295"/>
      <c r="FP91" s="295"/>
      <c r="FQ91" s="295"/>
      <c r="FR91" s="295"/>
      <c r="FS91" s="295"/>
      <c r="FT91" s="295"/>
      <c r="FU91" s="295"/>
      <c r="FV91" s="295"/>
      <c r="FW91" s="295"/>
      <c r="FX91" s="295"/>
      <c r="FY91" s="295"/>
      <c r="FZ91" s="295"/>
      <c r="GA91" s="295"/>
      <c r="GB91" s="295"/>
      <c r="GC91" s="295"/>
      <c r="GD91" s="295"/>
      <c r="GE91" s="295"/>
      <c r="GF91" s="295"/>
      <c r="GG91" s="295"/>
      <c r="GH91" s="295"/>
      <c r="GI91" s="295"/>
      <c r="GJ91" s="295"/>
      <c r="GK91" s="295"/>
      <c r="GL91" s="295"/>
      <c r="GM91" s="295"/>
      <c r="GN91" s="295"/>
      <c r="GO91" s="295"/>
      <c r="GP91" s="295"/>
      <c r="GQ91" s="295"/>
      <c r="GR91" s="295"/>
      <c r="GS91" s="295"/>
      <c r="GT91" s="295"/>
      <c r="GU91" s="295"/>
      <c r="GV91" s="295"/>
      <c r="GW91" s="295"/>
      <c r="GX91" s="295"/>
      <c r="GY91" s="295"/>
      <c r="GZ91" s="295"/>
      <c r="HA91" s="295"/>
      <c r="HB91" s="295"/>
      <c r="HC91" s="295"/>
      <c r="HD91" s="295"/>
      <c r="HE91" s="295"/>
      <c r="HF91" s="295"/>
      <c r="HG91" s="295"/>
      <c r="HH91" s="295"/>
      <c r="HI91" s="295"/>
      <c r="HJ91" s="295"/>
      <c r="HK91" s="295"/>
      <c r="HL91" s="295"/>
      <c r="HM91" s="295"/>
      <c r="HN91" s="295"/>
      <c r="HO91" s="295"/>
      <c r="HP91" s="295"/>
      <c r="HQ91" s="295"/>
      <c r="HR91" s="295"/>
      <c r="HS91" s="295"/>
      <c r="HT91" s="295"/>
      <c r="HU91" s="295"/>
      <c r="HV91" s="295"/>
      <c r="HW91" s="295"/>
      <c r="HX91" s="295"/>
      <c r="HY91" s="295"/>
      <c r="HZ91" s="295"/>
      <c r="IA91" s="295"/>
      <c r="IB91" s="295"/>
      <c r="IC91" s="295"/>
      <c r="ID91" s="295"/>
      <c r="IE91" s="295"/>
      <c r="IF91" s="295"/>
      <c r="IG91" s="295"/>
      <c r="IH91" s="295"/>
      <c r="II91" s="295"/>
      <c r="IJ91" s="295"/>
      <c r="IK91" s="295"/>
      <c r="IL91" s="295"/>
      <c r="IM91" s="295"/>
      <c r="IN91" s="295"/>
      <c r="IO91" s="295"/>
      <c r="IP91" s="295"/>
      <c r="IQ91" s="295"/>
      <c r="IR91" s="295"/>
      <c r="IS91" s="295"/>
      <c r="IT91" s="295"/>
      <c r="IU91" s="295"/>
      <c r="IV91" s="295"/>
      <c r="IW91" s="295"/>
      <c r="IX91" s="295"/>
      <c r="IY91" s="295"/>
      <c r="IZ91" s="295"/>
      <c r="JA91" s="295"/>
      <c r="JB91" s="295"/>
      <c r="JC91" s="295"/>
      <c r="JD91" s="295"/>
      <c r="JE91" s="295"/>
      <c r="JF91" s="295"/>
      <c r="JG91" s="295"/>
      <c r="JH91" s="295"/>
      <c r="JI91" s="295"/>
      <c r="JJ91" s="295"/>
      <c r="JK91" s="295"/>
      <c r="JL91" s="295"/>
      <c r="JM91" s="295"/>
      <c r="JN91" s="295"/>
      <c r="JO91" s="295"/>
      <c r="JP91" s="295"/>
      <c r="JQ91" s="295"/>
      <c r="JR91" s="295"/>
      <c r="JS91" s="295"/>
      <c r="JT91" s="295"/>
      <c r="JU91" s="295"/>
      <c r="JV91" s="295"/>
      <c r="JW91" s="295"/>
      <c r="JX91" s="295"/>
      <c r="JY91" s="295"/>
      <c r="JZ91" s="295"/>
      <c r="KA91" s="295"/>
    </row>
    <row r="92" spans="1:287" s="478" customFormat="1" ht="15" customHeight="1">
      <c r="A92" s="294"/>
      <c r="B92" s="295"/>
      <c r="C92" s="1403" t="s">
        <v>354</v>
      </c>
      <c r="D92" s="1275" t="s">
        <v>348</v>
      </c>
      <c r="E92" s="1275"/>
      <c r="F92" s="559">
        <v>0.17</v>
      </c>
      <c r="G92" s="560">
        <v>0.16</v>
      </c>
      <c r="H92" s="561">
        <v>0.2</v>
      </c>
      <c r="I92" s="1024">
        <v>0.18</v>
      </c>
      <c r="J92" s="295"/>
      <c r="K92" s="295"/>
      <c r="L92" s="295"/>
      <c r="M92" s="295"/>
      <c r="N92" s="295"/>
      <c r="O92" s="295"/>
      <c r="P92" s="295"/>
      <c r="Q92" s="295"/>
      <c r="R92" s="295"/>
      <c r="S92" s="295"/>
      <c r="T92" s="295"/>
      <c r="U92" s="295"/>
      <c r="V92" s="295"/>
      <c r="W92" s="295"/>
      <c r="X92" s="295"/>
      <c r="Y92" s="295"/>
      <c r="Z92" s="295"/>
      <c r="AA92" s="295"/>
      <c r="AB92" s="295"/>
      <c r="AC92" s="295"/>
      <c r="AD92" s="295"/>
      <c r="AE92" s="295"/>
      <c r="AF92" s="295"/>
      <c r="AG92" s="295"/>
      <c r="AH92" s="295"/>
      <c r="AI92" s="295"/>
      <c r="AJ92" s="295"/>
      <c r="AK92" s="295"/>
      <c r="AL92" s="295"/>
      <c r="AM92" s="295"/>
      <c r="AN92" s="295"/>
      <c r="AO92" s="295"/>
      <c r="AP92" s="295"/>
      <c r="AQ92" s="295"/>
      <c r="AR92" s="295"/>
      <c r="AS92" s="295"/>
      <c r="AT92" s="295"/>
      <c r="AU92" s="295"/>
      <c r="AV92" s="295"/>
      <c r="AW92" s="295"/>
      <c r="AX92" s="295"/>
      <c r="AY92" s="295"/>
      <c r="AZ92" s="295"/>
      <c r="BA92" s="295"/>
      <c r="BB92" s="295"/>
      <c r="BC92" s="295"/>
      <c r="BD92" s="295"/>
      <c r="BE92" s="295"/>
      <c r="BF92" s="295"/>
      <c r="BG92" s="295"/>
      <c r="BH92" s="295"/>
      <c r="BI92" s="295"/>
      <c r="BJ92" s="295"/>
      <c r="BK92" s="295"/>
      <c r="BL92" s="295"/>
      <c r="BM92" s="295"/>
      <c r="BN92" s="295"/>
      <c r="BO92" s="295"/>
      <c r="BP92" s="295"/>
      <c r="BQ92" s="295"/>
      <c r="BR92" s="295"/>
      <c r="BS92" s="295"/>
      <c r="BT92" s="295"/>
      <c r="BU92" s="295"/>
      <c r="BV92" s="295"/>
      <c r="BW92" s="295"/>
      <c r="BX92" s="295"/>
      <c r="BY92" s="295"/>
      <c r="BZ92" s="295"/>
      <c r="CA92" s="295"/>
      <c r="CB92" s="295"/>
      <c r="CC92" s="295"/>
      <c r="CD92" s="295"/>
      <c r="CE92" s="295"/>
      <c r="CF92" s="295"/>
      <c r="CG92" s="295"/>
      <c r="CH92" s="295"/>
      <c r="CI92" s="295"/>
      <c r="CJ92" s="295"/>
      <c r="CK92" s="295"/>
      <c r="CL92" s="295"/>
      <c r="CM92" s="295"/>
      <c r="CN92" s="295"/>
      <c r="CO92" s="295"/>
      <c r="CP92" s="295"/>
      <c r="CQ92" s="295"/>
      <c r="CR92" s="295"/>
      <c r="CS92" s="295"/>
      <c r="CT92" s="295"/>
      <c r="CU92" s="295"/>
      <c r="CV92" s="295"/>
      <c r="CW92" s="295"/>
      <c r="CX92" s="295"/>
      <c r="CY92" s="295"/>
      <c r="CZ92" s="295"/>
      <c r="DA92" s="295"/>
      <c r="DB92" s="295"/>
      <c r="DC92" s="295"/>
      <c r="DD92" s="295"/>
      <c r="DE92" s="295"/>
      <c r="DF92" s="295"/>
      <c r="DG92" s="295"/>
      <c r="DH92" s="295"/>
      <c r="DI92" s="295"/>
      <c r="DJ92" s="295"/>
      <c r="DK92" s="295"/>
      <c r="DL92" s="295"/>
      <c r="DM92" s="295"/>
      <c r="DN92" s="295"/>
      <c r="DO92" s="295"/>
      <c r="DP92" s="295"/>
      <c r="DQ92" s="295"/>
      <c r="DR92" s="295"/>
      <c r="DS92" s="295"/>
      <c r="DT92" s="295"/>
      <c r="DU92" s="295"/>
      <c r="DV92" s="295"/>
      <c r="DW92" s="295"/>
      <c r="DX92" s="295"/>
      <c r="DY92" s="295"/>
      <c r="DZ92" s="295"/>
      <c r="EA92" s="295"/>
      <c r="EB92" s="295"/>
      <c r="EC92" s="295"/>
      <c r="ED92" s="295"/>
      <c r="EE92" s="295"/>
      <c r="EF92" s="295"/>
      <c r="EG92" s="295"/>
      <c r="EH92" s="295"/>
      <c r="EI92" s="295"/>
      <c r="EJ92" s="295"/>
      <c r="EK92" s="295"/>
      <c r="EL92" s="295"/>
      <c r="EM92" s="295"/>
      <c r="EN92" s="295"/>
      <c r="EO92" s="295"/>
      <c r="EP92" s="295"/>
      <c r="EQ92" s="295"/>
      <c r="ER92" s="295"/>
      <c r="ES92" s="295"/>
      <c r="ET92" s="295"/>
      <c r="EU92" s="295"/>
      <c r="EV92" s="295"/>
      <c r="EW92" s="295"/>
      <c r="EX92" s="295"/>
      <c r="EY92" s="295"/>
      <c r="EZ92" s="295"/>
      <c r="FA92" s="295"/>
      <c r="FB92" s="295"/>
      <c r="FC92" s="295"/>
      <c r="FD92" s="295"/>
      <c r="FE92" s="295"/>
      <c r="FF92" s="295"/>
      <c r="FG92" s="295"/>
      <c r="FH92" s="295"/>
      <c r="FI92" s="295"/>
      <c r="FJ92" s="295"/>
      <c r="FK92" s="295"/>
      <c r="FL92" s="295"/>
      <c r="FM92" s="295"/>
      <c r="FN92" s="295"/>
      <c r="FO92" s="295"/>
      <c r="FP92" s="295"/>
      <c r="FQ92" s="295"/>
      <c r="FR92" s="295"/>
      <c r="FS92" s="295"/>
      <c r="FT92" s="295"/>
      <c r="FU92" s="295"/>
      <c r="FV92" s="295"/>
      <c r="FW92" s="295"/>
      <c r="FX92" s="295"/>
      <c r="FY92" s="295"/>
      <c r="FZ92" s="295"/>
      <c r="GA92" s="295"/>
      <c r="GB92" s="295"/>
      <c r="GC92" s="295"/>
      <c r="GD92" s="295"/>
      <c r="GE92" s="295"/>
      <c r="GF92" s="295"/>
      <c r="GG92" s="295"/>
      <c r="GH92" s="295"/>
      <c r="GI92" s="295"/>
      <c r="GJ92" s="295"/>
      <c r="GK92" s="295"/>
      <c r="GL92" s="295"/>
      <c r="GM92" s="295"/>
      <c r="GN92" s="295"/>
      <c r="GO92" s="295"/>
      <c r="GP92" s="295"/>
      <c r="GQ92" s="295"/>
      <c r="GR92" s="295"/>
      <c r="GS92" s="295"/>
      <c r="GT92" s="295"/>
      <c r="GU92" s="295"/>
      <c r="GV92" s="295"/>
      <c r="GW92" s="295"/>
      <c r="GX92" s="295"/>
      <c r="GY92" s="295"/>
      <c r="GZ92" s="295"/>
      <c r="HA92" s="295"/>
      <c r="HB92" s="295"/>
      <c r="HC92" s="295"/>
      <c r="HD92" s="295"/>
      <c r="HE92" s="295"/>
      <c r="HF92" s="295"/>
      <c r="HG92" s="295"/>
      <c r="HH92" s="295"/>
      <c r="HI92" s="295"/>
      <c r="HJ92" s="295"/>
      <c r="HK92" s="295"/>
      <c r="HL92" s="295"/>
      <c r="HM92" s="295"/>
      <c r="HN92" s="295"/>
      <c r="HO92" s="295"/>
      <c r="HP92" s="295"/>
      <c r="HQ92" s="295"/>
      <c r="HR92" s="295"/>
      <c r="HS92" s="295"/>
      <c r="HT92" s="295"/>
      <c r="HU92" s="295"/>
      <c r="HV92" s="295"/>
      <c r="HW92" s="295"/>
      <c r="HX92" s="295"/>
      <c r="HY92" s="295"/>
      <c r="HZ92" s="295"/>
      <c r="IA92" s="295"/>
      <c r="IB92" s="295"/>
      <c r="IC92" s="295"/>
      <c r="ID92" s="295"/>
      <c r="IE92" s="295"/>
      <c r="IF92" s="295"/>
      <c r="IG92" s="295"/>
      <c r="IH92" s="295"/>
      <c r="II92" s="295"/>
      <c r="IJ92" s="295"/>
      <c r="IK92" s="295"/>
      <c r="IL92" s="295"/>
      <c r="IM92" s="295"/>
      <c r="IN92" s="295"/>
      <c r="IO92" s="295"/>
      <c r="IP92" s="295"/>
      <c r="IQ92" s="295"/>
      <c r="IR92" s="295"/>
      <c r="IS92" s="295"/>
      <c r="IT92" s="295"/>
      <c r="IU92" s="295"/>
      <c r="IV92" s="295"/>
      <c r="IW92" s="295"/>
      <c r="IX92" s="295"/>
      <c r="IY92" s="295"/>
      <c r="IZ92" s="295"/>
      <c r="JA92" s="295"/>
      <c r="JB92" s="295"/>
      <c r="JC92" s="295"/>
      <c r="JD92" s="295"/>
      <c r="JE92" s="295"/>
      <c r="JF92" s="295"/>
      <c r="JG92" s="295"/>
      <c r="JH92" s="295"/>
      <c r="JI92" s="295"/>
      <c r="JJ92" s="295"/>
      <c r="JK92" s="295"/>
      <c r="JL92" s="295"/>
      <c r="JM92" s="295"/>
      <c r="JN92" s="295"/>
      <c r="JO92" s="295"/>
      <c r="JP92" s="295"/>
      <c r="JQ92" s="295"/>
      <c r="JR92" s="295"/>
      <c r="JS92" s="295"/>
      <c r="JT92" s="295"/>
      <c r="JU92" s="295"/>
      <c r="JV92" s="295"/>
      <c r="JW92" s="295"/>
      <c r="JX92" s="295"/>
      <c r="JY92" s="295"/>
      <c r="JZ92" s="295"/>
      <c r="KA92" s="295"/>
    </row>
    <row r="93" spans="1:287" s="478" customFormat="1" ht="15" customHeight="1">
      <c r="A93" s="294"/>
      <c r="B93" s="295"/>
      <c r="C93" s="1404"/>
      <c r="D93" s="1261" t="s">
        <v>349</v>
      </c>
      <c r="E93" s="1261"/>
      <c r="F93" s="562">
        <v>0.74</v>
      </c>
      <c r="G93" s="563">
        <v>0.75</v>
      </c>
      <c r="H93" s="562">
        <v>0.69</v>
      </c>
      <c r="I93" s="1025">
        <v>0.7</v>
      </c>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c r="AM93" s="295"/>
      <c r="AN93" s="295"/>
      <c r="AO93" s="295"/>
      <c r="AP93" s="295"/>
      <c r="AQ93" s="295"/>
      <c r="AR93" s="295"/>
      <c r="AS93" s="295"/>
      <c r="AT93" s="295"/>
      <c r="AU93" s="295"/>
      <c r="AV93" s="295"/>
      <c r="AW93" s="295"/>
      <c r="AX93" s="295"/>
      <c r="AY93" s="295"/>
      <c r="AZ93" s="295"/>
      <c r="BA93" s="295"/>
      <c r="BB93" s="295"/>
      <c r="BC93" s="295"/>
      <c r="BD93" s="295"/>
      <c r="BE93" s="295"/>
      <c r="BF93" s="295"/>
      <c r="BG93" s="295"/>
      <c r="BH93" s="295"/>
      <c r="BI93" s="295"/>
      <c r="BJ93" s="295"/>
      <c r="BK93" s="295"/>
      <c r="BL93" s="295"/>
      <c r="BM93" s="295"/>
      <c r="BN93" s="295"/>
      <c r="BO93" s="295"/>
      <c r="BP93" s="295"/>
      <c r="BQ93" s="295"/>
      <c r="BR93" s="295"/>
      <c r="BS93" s="295"/>
      <c r="BT93" s="295"/>
      <c r="BU93" s="295"/>
      <c r="BV93" s="295"/>
      <c r="BW93" s="295"/>
      <c r="BX93" s="295"/>
      <c r="BY93" s="295"/>
      <c r="BZ93" s="295"/>
      <c r="CA93" s="295"/>
      <c r="CB93" s="295"/>
      <c r="CC93" s="295"/>
      <c r="CD93" s="295"/>
      <c r="CE93" s="295"/>
      <c r="CF93" s="295"/>
      <c r="CG93" s="295"/>
      <c r="CH93" s="295"/>
      <c r="CI93" s="295"/>
      <c r="CJ93" s="295"/>
      <c r="CK93" s="295"/>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c r="FC93" s="295"/>
      <c r="FD93" s="295"/>
      <c r="FE93" s="295"/>
      <c r="FF93" s="295"/>
      <c r="FG93" s="295"/>
      <c r="FH93" s="295"/>
      <c r="FI93" s="295"/>
      <c r="FJ93" s="295"/>
      <c r="FK93" s="295"/>
      <c r="FL93" s="295"/>
      <c r="FM93" s="295"/>
      <c r="FN93" s="295"/>
      <c r="FO93" s="295"/>
      <c r="FP93" s="295"/>
      <c r="FQ93" s="295"/>
      <c r="FR93" s="295"/>
      <c r="FS93" s="295"/>
      <c r="FT93" s="295"/>
      <c r="FU93" s="295"/>
      <c r="FV93" s="295"/>
      <c r="FW93" s="295"/>
      <c r="FX93" s="295"/>
      <c r="FY93" s="295"/>
      <c r="FZ93" s="295"/>
      <c r="GA93" s="295"/>
      <c r="GB93" s="295"/>
      <c r="GC93" s="295"/>
      <c r="GD93" s="295"/>
      <c r="GE93" s="295"/>
      <c r="GF93" s="295"/>
      <c r="GG93" s="295"/>
      <c r="GH93" s="295"/>
      <c r="GI93" s="295"/>
      <c r="GJ93" s="295"/>
      <c r="GK93" s="295"/>
      <c r="GL93" s="295"/>
      <c r="GM93" s="295"/>
      <c r="GN93" s="295"/>
      <c r="GO93" s="295"/>
      <c r="GP93" s="295"/>
      <c r="GQ93" s="295"/>
      <c r="GR93" s="295"/>
      <c r="GS93" s="295"/>
      <c r="GT93" s="295"/>
      <c r="GU93" s="295"/>
      <c r="GV93" s="295"/>
      <c r="GW93" s="295"/>
      <c r="GX93" s="295"/>
      <c r="GY93" s="295"/>
      <c r="GZ93" s="295"/>
      <c r="HA93" s="295"/>
      <c r="HB93" s="295"/>
      <c r="HC93" s="295"/>
      <c r="HD93" s="295"/>
      <c r="HE93" s="295"/>
      <c r="HF93" s="295"/>
      <c r="HG93" s="295"/>
      <c r="HH93" s="295"/>
      <c r="HI93" s="295"/>
      <c r="HJ93" s="295"/>
      <c r="HK93" s="295"/>
      <c r="HL93" s="295"/>
      <c r="HM93" s="295"/>
      <c r="HN93" s="295"/>
      <c r="HO93" s="295"/>
      <c r="HP93" s="295"/>
      <c r="HQ93" s="295"/>
      <c r="HR93" s="295"/>
      <c r="HS93" s="295"/>
      <c r="HT93" s="295"/>
      <c r="HU93" s="295"/>
      <c r="HV93" s="295"/>
      <c r="HW93" s="295"/>
      <c r="HX93" s="295"/>
      <c r="HY93" s="295"/>
      <c r="HZ93" s="295"/>
      <c r="IA93" s="295"/>
      <c r="IB93" s="295"/>
      <c r="IC93" s="295"/>
      <c r="ID93" s="295"/>
      <c r="IE93" s="295"/>
      <c r="IF93" s="295"/>
      <c r="IG93" s="295"/>
      <c r="IH93" s="295"/>
      <c r="II93" s="295"/>
      <c r="IJ93" s="295"/>
      <c r="IK93" s="295"/>
      <c r="IL93" s="295"/>
      <c r="IM93" s="295"/>
      <c r="IN93" s="295"/>
      <c r="IO93" s="295"/>
      <c r="IP93" s="295"/>
      <c r="IQ93" s="295"/>
      <c r="IR93" s="295"/>
      <c r="IS93" s="295"/>
      <c r="IT93" s="295"/>
      <c r="IU93" s="295"/>
      <c r="IV93" s="295"/>
      <c r="IW93" s="295"/>
      <c r="IX93" s="295"/>
      <c r="IY93" s="295"/>
      <c r="IZ93" s="295"/>
      <c r="JA93" s="295"/>
      <c r="JB93" s="295"/>
      <c r="JC93" s="295"/>
      <c r="JD93" s="295"/>
      <c r="JE93" s="295"/>
      <c r="JF93" s="295"/>
      <c r="JG93" s="295"/>
      <c r="JH93" s="295"/>
      <c r="JI93" s="295"/>
      <c r="JJ93" s="295"/>
      <c r="JK93" s="295"/>
      <c r="JL93" s="295"/>
      <c r="JM93" s="295"/>
      <c r="JN93" s="295"/>
      <c r="JO93" s="295"/>
      <c r="JP93" s="295"/>
      <c r="JQ93" s="295"/>
      <c r="JR93" s="295"/>
      <c r="JS93" s="295"/>
      <c r="JT93" s="295"/>
      <c r="JU93" s="295"/>
      <c r="JV93" s="295"/>
      <c r="JW93" s="295"/>
      <c r="JX93" s="295"/>
      <c r="JY93" s="295"/>
      <c r="JZ93" s="295"/>
      <c r="KA93" s="295"/>
    </row>
    <row r="94" spans="1:287" s="478" customFormat="1" ht="15" customHeight="1" thickBot="1">
      <c r="A94" s="294"/>
      <c r="B94" s="295"/>
      <c r="C94" s="1404"/>
      <c r="D94" s="1386" t="s">
        <v>350</v>
      </c>
      <c r="E94" s="1386"/>
      <c r="F94" s="565">
        <v>0.08</v>
      </c>
      <c r="G94" s="566">
        <v>0.09</v>
      </c>
      <c r="H94" s="565">
        <v>0.12</v>
      </c>
      <c r="I94" s="1026">
        <v>0.12</v>
      </c>
      <c r="J94" s="295"/>
      <c r="K94" s="295"/>
      <c r="L94" s="295"/>
      <c r="M94" s="295"/>
      <c r="N94" s="295"/>
      <c r="O94" s="295"/>
      <c r="P94" s="295"/>
      <c r="Q94" s="295"/>
      <c r="R94" s="295"/>
      <c r="S94" s="295"/>
      <c r="T94" s="295"/>
      <c r="U94" s="295"/>
      <c r="V94" s="295"/>
      <c r="W94" s="295"/>
      <c r="X94" s="295"/>
      <c r="Y94" s="295"/>
      <c r="Z94" s="295"/>
      <c r="AA94" s="295"/>
      <c r="AB94" s="295"/>
      <c r="AC94" s="295"/>
      <c r="AD94" s="295"/>
      <c r="AE94" s="295"/>
      <c r="AF94" s="295"/>
      <c r="AG94" s="295"/>
      <c r="AH94" s="295"/>
      <c r="AI94" s="295"/>
      <c r="AJ94" s="295"/>
      <c r="AK94" s="295"/>
      <c r="AL94" s="295"/>
      <c r="AM94" s="295"/>
      <c r="AN94" s="295"/>
      <c r="AO94" s="295"/>
      <c r="AP94" s="295"/>
      <c r="AQ94" s="295"/>
      <c r="AR94" s="295"/>
      <c r="AS94" s="295"/>
      <c r="AT94" s="295"/>
      <c r="AU94" s="295"/>
      <c r="AV94" s="295"/>
      <c r="AW94" s="295"/>
      <c r="AX94" s="295"/>
      <c r="AY94" s="295"/>
      <c r="AZ94" s="295"/>
      <c r="BA94" s="295"/>
      <c r="BB94" s="295"/>
      <c r="BC94" s="295"/>
      <c r="BD94" s="295"/>
      <c r="BE94" s="295"/>
      <c r="BF94" s="295"/>
      <c r="BG94" s="295"/>
      <c r="BH94" s="295"/>
      <c r="BI94" s="295"/>
      <c r="BJ94" s="295"/>
      <c r="BK94" s="295"/>
      <c r="BL94" s="295"/>
      <c r="BM94" s="295"/>
      <c r="BN94" s="295"/>
      <c r="BO94" s="295"/>
      <c r="BP94" s="295"/>
      <c r="BQ94" s="295"/>
      <c r="BR94" s="295"/>
      <c r="BS94" s="295"/>
      <c r="BT94" s="295"/>
      <c r="BU94" s="295"/>
      <c r="BV94" s="295"/>
      <c r="BW94" s="295"/>
      <c r="BX94" s="295"/>
      <c r="BY94" s="295"/>
      <c r="BZ94" s="295"/>
      <c r="CA94" s="295"/>
      <c r="CB94" s="295"/>
      <c r="CC94" s="295"/>
      <c r="CD94" s="295"/>
      <c r="CE94" s="295"/>
      <c r="CF94" s="295"/>
      <c r="CG94" s="295"/>
      <c r="CH94" s="295"/>
      <c r="CI94" s="295"/>
      <c r="CJ94" s="295"/>
      <c r="CK94" s="295"/>
      <c r="CL94" s="295"/>
      <c r="CM94" s="295"/>
      <c r="CN94" s="295"/>
      <c r="CO94" s="295"/>
      <c r="CP94" s="295"/>
      <c r="CQ94" s="295"/>
      <c r="CR94" s="295"/>
      <c r="CS94" s="295"/>
      <c r="CT94" s="295"/>
      <c r="CU94" s="295"/>
      <c r="CV94" s="295"/>
      <c r="CW94" s="295"/>
      <c r="CX94" s="295"/>
      <c r="CY94" s="295"/>
      <c r="CZ94" s="295"/>
      <c r="DA94" s="295"/>
      <c r="DB94" s="295"/>
      <c r="DC94" s="295"/>
      <c r="DD94" s="295"/>
      <c r="DE94" s="295"/>
      <c r="DF94" s="295"/>
      <c r="DG94" s="295"/>
      <c r="DH94" s="295"/>
      <c r="DI94" s="295"/>
      <c r="DJ94" s="295"/>
      <c r="DK94" s="295"/>
      <c r="DL94" s="295"/>
      <c r="DM94" s="295"/>
      <c r="DN94" s="295"/>
      <c r="DO94" s="295"/>
      <c r="DP94" s="295"/>
      <c r="DQ94" s="295"/>
      <c r="DR94" s="295"/>
      <c r="DS94" s="295"/>
      <c r="DT94" s="295"/>
      <c r="DU94" s="295"/>
      <c r="DV94" s="295"/>
      <c r="DW94" s="295"/>
      <c r="DX94" s="295"/>
      <c r="DY94" s="295"/>
      <c r="DZ94" s="295"/>
      <c r="EA94" s="295"/>
      <c r="EB94" s="295"/>
      <c r="EC94" s="295"/>
      <c r="ED94" s="295"/>
      <c r="EE94" s="295"/>
      <c r="EF94" s="295"/>
      <c r="EG94" s="295"/>
      <c r="EH94" s="295"/>
      <c r="EI94" s="295"/>
      <c r="EJ94" s="295"/>
      <c r="EK94" s="295"/>
      <c r="EL94" s="295"/>
      <c r="EM94" s="295"/>
      <c r="EN94" s="295"/>
      <c r="EO94" s="295"/>
      <c r="EP94" s="295"/>
      <c r="EQ94" s="295"/>
      <c r="ER94" s="295"/>
      <c r="ES94" s="295"/>
      <c r="ET94" s="295"/>
      <c r="EU94" s="295"/>
      <c r="EV94" s="295"/>
      <c r="EW94" s="295"/>
      <c r="EX94" s="295"/>
      <c r="EY94" s="295"/>
      <c r="EZ94" s="295"/>
      <c r="FA94" s="295"/>
      <c r="FB94" s="295"/>
      <c r="FC94" s="295"/>
      <c r="FD94" s="295"/>
      <c r="FE94" s="295"/>
      <c r="FF94" s="295"/>
      <c r="FG94" s="295"/>
      <c r="FH94" s="295"/>
      <c r="FI94" s="295"/>
      <c r="FJ94" s="295"/>
      <c r="FK94" s="295"/>
      <c r="FL94" s="295"/>
      <c r="FM94" s="295"/>
      <c r="FN94" s="295"/>
      <c r="FO94" s="295"/>
      <c r="FP94" s="295"/>
      <c r="FQ94" s="295"/>
      <c r="FR94" s="295"/>
      <c r="FS94" s="295"/>
      <c r="FT94" s="295"/>
      <c r="FU94" s="295"/>
      <c r="FV94" s="295"/>
      <c r="FW94" s="295"/>
      <c r="FX94" s="295"/>
      <c r="FY94" s="295"/>
      <c r="FZ94" s="295"/>
      <c r="GA94" s="295"/>
      <c r="GB94" s="295"/>
      <c r="GC94" s="295"/>
      <c r="GD94" s="295"/>
      <c r="GE94" s="295"/>
      <c r="GF94" s="295"/>
      <c r="GG94" s="295"/>
      <c r="GH94" s="295"/>
      <c r="GI94" s="295"/>
      <c r="GJ94" s="295"/>
      <c r="GK94" s="295"/>
      <c r="GL94" s="295"/>
      <c r="GM94" s="295"/>
      <c r="GN94" s="295"/>
      <c r="GO94" s="295"/>
      <c r="GP94" s="295"/>
      <c r="GQ94" s="295"/>
      <c r="GR94" s="295"/>
      <c r="GS94" s="295"/>
      <c r="GT94" s="295"/>
      <c r="GU94" s="295"/>
      <c r="GV94" s="295"/>
      <c r="GW94" s="295"/>
      <c r="GX94" s="295"/>
      <c r="GY94" s="295"/>
      <c r="GZ94" s="295"/>
      <c r="HA94" s="295"/>
      <c r="HB94" s="295"/>
      <c r="HC94" s="295"/>
      <c r="HD94" s="295"/>
      <c r="HE94" s="295"/>
      <c r="HF94" s="295"/>
      <c r="HG94" s="295"/>
      <c r="HH94" s="295"/>
      <c r="HI94" s="295"/>
      <c r="HJ94" s="295"/>
      <c r="HK94" s="295"/>
      <c r="HL94" s="295"/>
      <c r="HM94" s="295"/>
      <c r="HN94" s="295"/>
      <c r="HO94" s="295"/>
      <c r="HP94" s="295"/>
      <c r="HQ94" s="295"/>
      <c r="HR94" s="295"/>
      <c r="HS94" s="295"/>
      <c r="HT94" s="295"/>
      <c r="HU94" s="295"/>
      <c r="HV94" s="295"/>
      <c r="HW94" s="295"/>
      <c r="HX94" s="295"/>
      <c r="HY94" s="295"/>
      <c r="HZ94" s="295"/>
      <c r="IA94" s="295"/>
      <c r="IB94" s="295"/>
      <c r="IC94" s="295"/>
      <c r="ID94" s="295"/>
      <c r="IE94" s="295"/>
      <c r="IF94" s="295"/>
      <c r="IG94" s="295"/>
      <c r="IH94" s="295"/>
      <c r="II94" s="295"/>
      <c r="IJ94" s="295"/>
      <c r="IK94" s="295"/>
      <c r="IL94" s="295"/>
      <c r="IM94" s="295"/>
      <c r="IN94" s="295"/>
      <c r="IO94" s="295"/>
      <c r="IP94" s="295"/>
      <c r="IQ94" s="295"/>
      <c r="IR94" s="295"/>
      <c r="IS94" s="295"/>
      <c r="IT94" s="295"/>
      <c r="IU94" s="295"/>
      <c r="IV94" s="295"/>
      <c r="IW94" s="295"/>
      <c r="IX94" s="295"/>
      <c r="IY94" s="295"/>
      <c r="IZ94" s="295"/>
      <c r="JA94" s="295"/>
      <c r="JB94" s="295"/>
      <c r="JC94" s="295"/>
      <c r="JD94" s="295"/>
      <c r="JE94" s="295"/>
      <c r="JF94" s="295"/>
      <c r="JG94" s="295"/>
      <c r="JH94" s="295"/>
      <c r="JI94" s="295"/>
      <c r="JJ94" s="295"/>
      <c r="JK94" s="295"/>
      <c r="JL94" s="295"/>
      <c r="JM94" s="295"/>
      <c r="JN94" s="295"/>
      <c r="JO94" s="295"/>
      <c r="JP94" s="295"/>
      <c r="JQ94" s="295"/>
      <c r="JR94" s="295"/>
      <c r="JS94" s="295"/>
      <c r="JT94" s="295"/>
      <c r="JU94" s="295"/>
      <c r="JV94" s="295"/>
      <c r="JW94" s="295"/>
      <c r="JX94" s="295"/>
      <c r="JY94" s="295"/>
      <c r="JZ94" s="295"/>
      <c r="KA94" s="295"/>
    </row>
    <row r="95" spans="1:287" s="478" customFormat="1" ht="15" customHeight="1">
      <c r="A95" s="294"/>
      <c r="B95" s="295"/>
      <c r="C95" s="1404"/>
      <c r="D95" s="1392" t="s">
        <v>297</v>
      </c>
      <c r="E95" s="1392"/>
      <c r="F95" s="567">
        <v>0.64</v>
      </c>
      <c r="G95" s="568">
        <v>0.59</v>
      </c>
      <c r="H95" s="567">
        <v>0.64</v>
      </c>
      <c r="I95" s="1025">
        <v>0.64</v>
      </c>
      <c r="J95" s="295"/>
      <c r="K95" s="295"/>
      <c r="L95" s="295"/>
      <c r="M95" s="295"/>
      <c r="N95" s="295"/>
      <c r="O95" s="295"/>
      <c r="P95" s="295"/>
      <c r="Q95" s="295"/>
      <c r="R95" s="295"/>
      <c r="S95" s="295"/>
      <c r="T95" s="295"/>
      <c r="U95" s="295"/>
      <c r="V95" s="295"/>
      <c r="W95" s="295"/>
      <c r="X95" s="295"/>
      <c r="Y95" s="295"/>
      <c r="Z95" s="295"/>
      <c r="AA95" s="295"/>
      <c r="AB95" s="295"/>
      <c r="AC95" s="295"/>
      <c r="AD95" s="295"/>
      <c r="AE95" s="295"/>
      <c r="AF95" s="295"/>
      <c r="AG95" s="295"/>
      <c r="AH95" s="295"/>
      <c r="AI95" s="295"/>
      <c r="AJ95" s="295"/>
      <c r="AK95" s="295"/>
      <c r="AL95" s="295"/>
      <c r="AM95" s="295"/>
      <c r="AN95" s="295"/>
      <c r="AO95" s="295"/>
      <c r="AP95" s="295"/>
      <c r="AQ95" s="295"/>
      <c r="AR95" s="295"/>
      <c r="AS95" s="295"/>
      <c r="AT95" s="295"/>
      <c r="AU95" s="295"/>
      <c r="AV95" s="295"/>
      <c r="AW95" s="295"/>
      <c r="AX95" s="295"/>
      <c r="AY95" s="295"/>
      <c r="AZ95" s="295"/>
      <c r="BA95" s="295"/>
      <c r="BB95" s="295"/>
      <c r="BC95" s="295"/>
      <c r="BD95" s="295"/>
      <c r="BE95" s="295"/>
      <c r="BF95" s="295"/>
      <c r="BG95" s="295"/>
      <c r="BH95" s="295"/>
      <c r="BI95" s="295"/>
      <c r="BJ95" s="295"/>
      <c r="BK95" s="295"/>
      <c r="BL95" s="295"/>
      <c r="BM95" s="295"/>
      <c r="BN95" s="295"/>
      <c r="BO95" s="295"/>
      <c r="BP95" s="295"/>
      <c r="BQ95" s="295"/>
      <c r="BR95" s="295"/>
      <c r="BS95" s="295"/>
      <c r="BT95" s="295"/>
      <c r="BU95" s="295"/>
      <c r="BV95" s="295"/>
      <c r="BW95" s="295"/>
      <c r="BX95" s="295"/>
      <c r="BY95" s="295"/>
      <c r="BZ95" s="295"/>
      <c r="CA95" s="295"/>
      <c r="CB95" s="295"/>
      <c r="CC95" s="295"/>
      <c r="CD95" s="295"/>
      <c r="CE95" s="295"/>
      <c r="CF95" s="295"/>
      <c r="CG95" s="295"/>
      <c r="CH95" s="295"/>
      <c r="CI95" s="295"/>
      <c r="CJ95" s="295"/>
      <c r="CK95" s="295"/>
      <c r="CL95" s="295"/>
      <c r="CM95" s="295"/>
      <c r="CN95" s="295"/>
      <c r="CO95" s="295"/>
      <c r="CP95" s="295"/>
      <c r="CQ95" s="295"/>
      <c r="CR95" s="295"/>
      <c r="CS95" s="295"/>
      <c r="CT95" s="295"/>
      <c r="CU95" s="295"/>
      <c r="CV95" s="295"/>
      <c r="CW95" s="295"/>
      <c r="CX95" s="295"/>
      <c r="CY95" s="295"/>
      <c r="CZ95" s="295"/>
      <c r="DA95" s="295"/>
      <c r="DB95" s="295"/>
      <c r="DC95" s="295"/>
      <c r="DD95" s="295"/>
      <c r="DE95" s="295"/>
      <c r="DF95" s="295"/>
      <c r="DG95" s="295"/>
      <c r="DH95" s="295"/>
      <c r="DI95" s="295"/>
      <c r="DJ95" s="295"/>
      <c r="DK95" s="295"/>
      <c r="DL95" s="295"/>
      <c r="DM95" s="295"/>
      <c r="DN95" s="295"/>
      <c r="DO95" s="295"/>
      <c r="DP95" s="295"/>
      <c r="DQ95" s="295"/>
      <c r="DR95" s="295"/>
      <c r="DS95" s="295"/>
      <c r="DT95" s="295"/>
      <c r="DU95" s="295"/>
      <c r="DV95" s="295"/>
      <c r="DW95" s="295"/>
      <c r="DX95" s="295"/>
      <c r="DY95" s="295"/>
      <c r="DZ95" s="295"/>
      <c r="EA95" s="295"/>
      <c r="EB95" s="295"/>
      <c r="EC95" s="295"/>
      <c r="ED95" s="295"/>
      <c r="EE95" s="295"/>
      <c r="EF95" s="295"/>
      <c r="EG95" s="295"/>
      <c r="EH95" s="295"/>
      <c r="EI95" s="295"/>
      <c r="EJ95" s="295"/>
      <c r="EK95" s="295"/>
      <c r="EL95" s="295"/>
      <c r="EM95" s="295"/>
      <c r="EN95" s="295"/>
      <c r="EO95" s="295"/>
      <c r="EP95" s="295"/>
      <c r="EQ95" s="295"/>
      <c r="ER95" s="295"/>
      <c r="ES95" s="295"/>
      <c r="ET95" s="295"/>
      <c r="EU95" s="295"/>
      <c r="EV95" s="295"/>
      <c r="EW95" s="295"/>
      <c r="EX95" s="295"/>
      <c r="EY95" s="295"/>
      <c r="EZ95" s="295"/>
      <c r="FA95" s="295"/>
      <c r="FB95" s="295"/>
      <c r="FC95" s="295"/>
      <c r="FD95" s="295"/>
      <c r="FE95" s="295"/>
      <c r="FF95" s="295"/>
      <c r="FG95" s="295"/>
      <c r="FH95" s="295"/>
      <c r="FI95" s="295"/>
      <c r="FJ95" s="295"/>
      <c r="FK95" s="295"/>
      <c r="FL95" s="295"/>
      <c r="FM95" s="295"/>
      <c r="FN95" s="295"/>
      <c r="FO95" s="295"/>
      <c r="FP95" s="295"/>
      <c r="FQ95" s="295"/>
      <c r="FR95" s="295"/>
      <c r="FS95" s="295"/>
      <c r="FT95" s="295"/>
      <c r="FU95" s="295"/>
      <c r="FV95" s="295"/>
      <c r="FW95" s="295"/>
      <c r="FX95" s="295"/>
      <c r="FY95" s="295"/>
      <c r="FZ95" s="295"/>
      <c r="GA95" s="295"/>
      <c r="GB95" s="295"/>
      <c r="GC95" s="295"/>
      <c r="GD95" s="295"/>
      <c r="GE95" s="295"/>
      <c r="GF95" s="295"/>
      <c r="GG95" s="295"/>
      <c r="GH95" s="295"/>
      <c r="GI95" s="295"/>
      <c r="GJ95" s="295"/>
      <c r="GK95" s="295"/>
      <c r="GL95" s="295"/>
      <c r="GM95" s="295"/>
      <c r="GN95" s="295"/>
      <c r="GO95" s="295"/>
      <c r="GP95" s="295"/>
      <c r="GQ95" s="295"/>
      <c r="GR95" s="295"/>
      <c r="GS95" s="295"/>
      <c r="GT95" s="295"/>
      <c r="GU95" s="295"/>
      <c r="GV95" s="295"/>
      <c r="GW95" s="295"/>
      <c r="GX95" s="295"/>
      <c r="GY95" s="295"/>
      <c r="GZ95" s="295"/>
      <c r="HA95" s="295"/>
      <c r="HB95" s="295"/>
      <c r="HC95" s="295"/>
      <c r="HD95" s="295"/>
      <c r="HE95" s="295"/>
      <c r="HF95" s="295"/>
      <c r="HG95" s="295"/>
      <c r="HH95" s="295"/>
      <c r="HI95" s="295"/>
      <c r="HJ95" s="295"/>
      <c r="HK95" s="295"/>
      <c r="HL95" s="295"/>
      <c r="HM95" s="295"/>
      <c r="HN95" s="295"/>
      <c r="HO95" s="295"/>
      <c r="HP95" s="295"/>
      <c r="HQ95" s="295"/>
      <c r="HR95" s="295"/>
      <c r="HS95" s="295"/>
      <c r="HT95" s="295"/>
      <c r="HU95" s="295"/>
      <c r="HV95" s="295"/>
      <c r="HW95" s="295"/>
      <c r="HX95" s="295"/>
      <c r="HY95" s="295"/>
      <c r="HZ95" s="295"/>
      <c r="IA95" s="295"/>
      <c r="IB95" s="295"/>
      <c r="IC95" s="295"/>
      <c r="ID95" s="295"/>
      <c r="IE95" s="295"/>
      <c r="IF95" s="295"/>
      <c r="IG95" s="295"/>
      <c r="IH95" s="295"/>
      <c r="II95" s="295"/>
      <c r="IJ95" s="295"/>
      <c r="IK95" s="295"/>
      <c r="IL95" s="295"/>
      <c r="IM95" s="295"/>
      <c r="IN95" s="295"/>
      <c r="IO95" s="295"/>
      <c r="IP95" s="295"/>
      <c r="IQ95" s="295"/>
      <c r="IR95" s="295"/>
      <c r="IS95" s="295"/>
      <c r="IT95" s="295"/>
      <c r="IU95" s="295"/>
      <c r="IV95" s="295"/>
      <c r="IW95" s="295"/>
      <c r="IX95" s="295"/>
      <c r="IY95" s="295"/>
      <c r="IZ95" s="295"/>
      <c r="JA95" s="295"/>
      <c r="JB95" s="295"/>
      <c r="JC95" s="295"/>
      <c r="JD95" s="295"/>
      <c r="JE95" s="295"/>
      <c r="JF95" s="295"/>
      <c r="JG95" s="295"/>
      <c r="JH95" s="295"/>
      <c r="JI95" s="295"/>
      <c r="JJ95" s="295"/>
      <c r="JK95" s="295"/>
      <c r="JL95" s="295"/>
      <c r="JM95" s="295"/>
      <c r="JN95" s="295"/>
      <c r="JO95" s="295"/>
      <c r="JP95" s="295"/>
      <c r="JQ95" s="295"/>
      <c r="JR95" s="295"/>
      <c r="JS95" s="295"/>
      <c r="JT95" s="295"/>
      <c r="JU95" s="295"/>
      <c r="JV95" s="295"/>
      <c r="JW95" s="295"/>
      <c r="JX95" s="295"/>
      <c r="JY95" s="295"/>
      <c r="JZ95" s="295"/>
      <c r="KA95" s="295"/>
    </row>
    <row r="96" spans="1:287" s="478" customFormat="1" ht="15" customHeight="1">
      <c r="A96" s="294"/>
      <c r="B96" s="295"/>
      <c r="C96" s="1404"/>
      <c r="D96" s="1261" t="s">
        <v>298</v>
      </c>
      <c r="E96" s="1261"/>
      <c r="F96" s="569">
        <v>0.36</v>
      </c>
      <c r="G96" s="570">
        <v>0.33</v>
      </c>
      <c r="H96" s="569">
        <v>0.24</v>
      </c>
      <c r="I96" s="1025">
        <v>0.23</v>
      </c>
      <c r="J96" s="295"/>
      <c r="K96" s="295"/>
      <c r="L96" s="295"/>
      <c r="M96" s="295"/>
      <c r="N96" s="295"/>
      <c r="O96" s="295"/>
      <c r="P96" s="295"/>
      <c r="Q96" s="295"/>
      <c r="R96" s="295"/>
      <c r="S96" s="295"/>
      <c r="T96" s="295"/>
      <c r="U96" s="295"/>
      <c r="V96" s="295"/>
      <c r="W96" s="295"/>
      <c r="X96" s="295"/>
      <c r="Y96" s="295"/>
      <c r="Z96" s="295"/>
      <c r="AA96" s="295"/>
      <c r="AB96" s="295"/>
      <c r="AC96" s="295"/>
      <c r="AD96" s="295"/>
      <c r="AE96" s="295"/>
      <c r="AF96" s="295"/>
      <c r="AG96" s="295"/>
      <c r="AH96" s="295"/>
      <c r="AI96" s="295"/>
      <c r="AJ96" s="295"/>
      <c r="AK96" s="295"/>
      <c r="AL96" s="295"/>
      <c r="AM96" s="295"/>
      <c r="AN96" s="295"/>
      <c r="AO96" s="295"/>
      <c r="AP96" s="295"/>
      <c r="AQ96" s="295"/>
      <c r="AR96" s="295"/>
      <c r="AS96" s="295"/>
      <c r="AT96" s="295"/>
      <c r="AU96" s="295"/>
      <c r="AV96" s="295"/>
      <c r="AW96" s="295"/>
      <c r="AX96" s="295"/>
      <c r="AY96" s="295"/>
      <c r="AZ96" s="295"/>
      <c r="BA96" s="295"/>
      <c r="BB96" s="295"/>
      <c r="BC96" s="295"/>
      <c r="BD96" s="295"/>
      <c r="BE96" s="295"/>
      <c r="BF96" s="295"/>
      <c r="BG96" s="295"/>
      <c r="BH96" s="295"/>
      <c r="BI96" s="295"/>
      <c r="BJ96" s="295"/>
      <c r="BK96" s="295"/>
      <c r="BL96" s="295"/>
      <c r="BM96" s="295"/>
      <c r="BN96" s="295"/>
      <c r="BO96" s="295"/>
      <c r="BP96" s="295"/>
      <c r="BQ96" s="295"/>
      <c r="BR96" s="295"/>
      <c r="BS96" s="295"/>
      <c r="BT96" s="295"/>
      <c r="BU96" s="295"/>
      <c r="BV96" s="295"/>
      <c r="BW96" s="295"/>
      <c r="BX96" s="295"/>
      <c r="BY96" s="295"/>
      <c r="BZ96" s="295"/>
      <c r="CA96" s="295"/>
      <c r="CB96" s="295"/>
      <c r="CC96" s="295"/>
      <c r="CD96" s="295"/>
      <c r="CE96" s="295"/>
      <c r="CF96" s="295"/>
      <c r="CG96" s="295"/>
      <c r="CH96" s="295"/>
      <c r="CI96" s="295"/>
      <c r="CJ96" s="295"/>
      <c r="CK96" s="295"/>
      <c r="CL96" s="295"/>
      <c r="CM96" s="295"/>
      <c r="CN96" s="295"/>
      <c r="CO96" s="295"/>
      <c r="CP96" s="295"/>
      <c r="CQ96" s="295"/>
      <c r="CR96" s="295"/>
      <c r="CS96" s="295"/>
      <c r="CT96" s="295"/>
      <c r="CU96" s="295"/>
      <c r="CV96" s="295"/>
      <c r="CW96" s="295"/>
      <c r="CX96" s="295"/>
      <c r="CY96" s="295"/>
      <c r="CZ96" s="295"/>
      <c r="DA96" s="295"/>
      <c r="DB96" s="295"/>
      <c r="DC96" s="295"/>
      <c r="DD96" s="295"/>
      <c r="DE96" s="295"/>
      <c r="DF96" s="295"/>
      <c r="DG96" s="295"/>
      <c r="DH96" s="295"/>
      <c r="DI96" s="295"/>
      <c r="DJ96" s="295"/>
      <c r="DK96" s="295"/>
      <c r="DL96" s="295"/>
      <c r="DM96" s="295"/>
      <c r="DN96" s="295"/>
      <c r="DO96" s="295"/>
      <c r="DP96" s="295"/>
      <c r="DQ96" s="295"/>
      <c r="DR96" s="295"/>
      <c r="DS96" s="295"/>
      <c r="DT96" s="295"/>
      <c r="DU96" s="295"/>
      <c r="DV96" s="295"/>
      <c r="DW96" s="295"/>
      <c r="DX96" s="295"/>
      <c r="DY96" s="295"/>
      <c r="DZ96" s="295"/>
      <c r="EA96" s="295"/>
      <c r="EB96" s="295"/>
      <c r="EC96" s="295"/>
      <c r="ED96" s="295"/>
      <c r="EE96" s="295"/>
      <c r="EF96" s="295"/>
      <c r="EG96" s="295"/>
      <c r="EH96" s="295"/>
      <c r="EI96" s="295"/>
      <c r="EJ96" s="295"/>
      <c r="EK96" s="295"/>
      <c r="EL96" s="295"/>
      <c r="EM96" s="295"/>
      <c r="EN96" s="295"/>
      <c r="EO96" s="295"/>
      <c r="EP96" s="295"/>
      <c r="EQ96" s="295"/>
      <c r="ER96" s="295"/>
      <c r="ES96" s="295"/>
      <c r="ET96" s="295"/>
      <c r="EU96" s="295"/>
      <c r="EV96" s="295"/>
      <c r="EW96" s="295"/>
      <c r="EX96" s="295"/>
      <c r="EY96" s="295"/>
      <c r="EZ96" s="295"/>
      <c r="FA96" s="295"/>
      <c r="FB96" s="295"/>
      <c r="FC96" s="295"/>
      <c r="FD96" s="295"/>
      <c r="FE96" s="295"/>
      <c r="FF96" s="295"/>
      <c r="FG96" s="295"/>
      <c r="FH96" s="295"/>
      <c r="FI96" s="295"/>
      <c r="FJ96" s="295"/>
      <c r="FK96" s="295"/>
      <c r="FL96" s="295"/>
      <c r="FM96" s="295"/>
      <c r="FN96" s="295"/>
      <c r="FO96" s="295"/>
      <c r="FP96" s="295"/>
      <c r="FQ96" s="295"/>
      <c r="FR96" s="295"/>
      <c r="FS96" s="295"/>
      <c r="FT96" s="295"/>
      <c r="FU96" s="295"/>
      <c r="FV96" s="295"/>
      <c r="FW96" s="295"/>
      <c r="FX96" s="295"/>
      <c r="FY96" s="295"/>
      <c r="FZ96" s="295"/>
      <c r="GA96" s="295"/>
      <c r="GB96" s="295"/>
      <c r="GC96" s="295"/>
      <c r="GD96" s="295"/>
      <c r="GE96" s="295"/>
      <c r="GF96" s="295"/>
      <c r="GG96" s="295"/>
      <c r="GH96" s="295"/>
      <c r="GI96" s="295"/>
      <c r="GJ96" s="295"/>
      <c r="GK96" s="295"/>
      <c r="GL96" s="295"/>
      <c r="GM96" s="295"/>
      <c r="GN96" s="295"/>
      <c r="GO96" s="295"/>
      <c r="GP96" s="295"/>
      <c r="GQ96" s="295"/>
      <c r="GR96" s="295"/>
      <c r="GS96" s="295"/>
      <c r="GT96" s="295"/>
      <c r="GU96" s="295"/>
      <c r="GV96" s="295"/>
      <c r="GW96" s="295"/>
      <c r="GX96" s="295"/>
      <c r="GY96" s="295"/>
      <c r="GZ96" s="295"/>
      <c r="HA96" s="295"/>
      <c r="HB96" s="295"/>
      <c r="HC96" s="295"/>
      <c r="HD96" s="295"/>
      <c r="HE96" s="295"/>
      <c r="HF96" s="295"/>
      <c r="HG96" s="295"/>
      <c r="HH96" s="295"/>
      <c r="HI96" s="295"/>
      <c r="HJ96" s="295"/>
      <c r="HK96" s="295"/>
      <c r="HL96" s="295"/>
      <c r="HM96" s="295"/>
      <c r="HN96" s="295"/>
      <c r="HO96" s="295"/>
      <c r="HP96" s="295"/>
      <c r="HQ96" s="295"/>
      <c r="HR96" s="295"/>
      <c r="HS96" s="295"/>
      <c r="HT96" s="295"/>
      <c r="HU96" s="295"/>
      <c r="HV96" s="295"/>
      <c r="HW96" s="295"/>
      <c r="HX96" s="295"/>
      <c r="HY96" s="295"/>
      <c r="HZ96" s="295"/>
      <c r="IA96" s="295"/>
      <c r="IB96" s="295"/>
      <c r="IC96" s="295"/>
      <c r="ID96" s="295"/>
      <c r="IE96" s="295"/>
      <c r="IF96" s="295"/>
      <c r="IG96" s="295"/>
      <c r="IH96" s="295"/>
      <c r="II96" s="295"/>
      <c r="IJ96" s="295"/>
      <c r="IK96" s="295"/>
      <c r="IL96" s="295"/>
      <c r="IM96" s="295"/>
      <c r="IN96" s="295"/>
      <c r="IO96" s="295"/>
      <c r="IP96" s="295"/>
      <c r="IQ96" s="295"/>
      <c r="IR96" s="295"/>
      <c r="IS96" s="295"/>
      <c r="IT96" s="295"/>
      <c r="IU96" s="295"/>
      <c r="IV96" s="295"/>
      <c r="IW96" s="295"/>
      <c r="IX96" s="295"/>
      <c r="IY96" s="295"/>
      <c r="IZ96" s="295"/>
      <c r="JA96" s="295"/>
      <c r="JB96" s="295"/>
      <c r="JC96" s="295"/>
      <c r="JD96" s="295"/>
      <c r="JE96" s="295"/>
      <c r="JF96" s="295"/>
      <c r="JG96" s="295"/>
      <c r="JH96" s="295"/>
      <c r="JI96" s="295"/>
      <c r="JJ96" s="295"/>
      <c r="JK96" s="295"/>
      <c r="JL96" s="295"/>
      <c r="JM96" s="295"/>
      <c r="JN96" s="295"/>
      <c r="JO96" s="295"/>
      <c r="JP96" s="295"/>
      <c r="JQ96" s="295"/>
      <c r="JR96" s="295"/>
      <c r="JS96" s="295"/>
      <c r="JT96" s="295"/>
      <c r="JU96" s="295"/>
      <c r="JV96" s="295"/>
      <c r="JW96" s="295"/>
      <c r="JX96" s="295"/>
      <c r="JY96" s="295"/>
      <c r="JZ96" s="295"/>
      <c r="KA96" s="295"/>
    </row>
    <row r="97" spans="1:287" s="478" customFormat="1" ht="15" customHeight="1">
      <c r="A97" s="294"/>
      <c r="B97" s="295"/>
      <c r="C97" s="1404"/>
      <c r="D97" s="1261" t="s">
        <v>300</v>
      </c>
      <c r="E97" s="1261"/>
      <c r="F97" s="562" t="s">
        <v>307</v>
      </c>
      <c r="G97" s="563">
        <v>7.0000000000000007E-2</v>
      </c>
      <c r="H97" s="562">
        <v>0.02</v>
      </c>
      <c r="I97" s="1025">
        <v>0</v>
      </c>
      <c r="J97" s="295"/>
      <c r="K97" s="295"/>
      <c r="L97" s="295"/>
      <c r="M97" s="295"/>
      <c r="N97" s="295"/>
      <c r="O97" s="295"/>
      <c r="P97" s="295"/>
      <c r="Q97" s="295"/>
      <c r="R97" s="295"/>
      <c r="S97" s="295"/>
      <c r="T97" s="295"/>
      <c r="U97" s="295"/>
      <c r="V97" s="295"/>
      <c r="W97" s="295"/>
      <c r="X97" s="295"/>
      <c r="Y97" s="295"/>
      <c r="Z97" s="295"/>
      <c r="AA97" s="295"/>
      <c r="AB97" s="295"/>
      <c r="AC97" s="295"/>
      <c r="AD97" s="295"/>
      <c r="AE97" s="295"/>
      <c r="AF97" s="295"/>
      <c r="AG97" s="295"/>
      <c r="AH97" s="295"/>
      <c r="AI97" s="295"/>
      <c r="AJ97" s="295"/>
      <c r="AK97" s="295"/>
      <c r="AL97" s="295"/>
      <c r="AM97" s="295"/>
      <c r="AN97" s="295"/>
      <c r="AO97" s="295"/>
      <c r="AP97" s="295"/>
      <c r="AQ97" s="295"/>
      <c r="AR97" s="295"/>
      <c r="AS97" s="295"/>
      <c r="AT97" s="295"/>
      <c r="AU97" s="295"/>
      <c r="AV97" s="295"/>
      <c r="AW97" s="295"/>
      <c r="AX97" s="295"/>
      <c r="AY97" s="295"/>
      <c r="AZ97" s="295"/>
      <c r="BA97" s="295"/>
      <c r="BB97" s="295"/>
      <c r="BC97" s="295"/>
      <c r="BD97" s="295"/>
      <c r="BE97" s="295"/>
      <c r="BF97" s="295"/>
      <c r="BG97" s="295"/>
      <c r="BH97" s="295"/>
      <c r="BI97" s="295"/>
      <c r="BJ97" s="295"/>
      <c r="BK97" s="295"/>
      <c r="BL97" s="295"/>
      <c r="BM97" s="295"/>
      <c r="BN97" s="295"/>
      <c r="BO97" s="295"/>
      <c r="BP97" s="295"/>
      <c r="BQ97" s="295"/>
      <c r="BR97" s="295"/>
      <c r="BS97" s="295"/>
      <c r="BT97" s="295"/>
      <c r="BU97" s="295"/>
      <c r="BV97" s="295"/>
      <c r="BW97" s="295"/>
      <c r="BX97" s="295"/>
      <c r="BY97" s="295"/>
      <c r="BZ97" s="295"/>
      <c r="CA97" s="295"/>
      <c r="CB97" s="295"/>
      <c r="CC97" s="295"/>
      <c r="CD97" s="295"/>
      <c r="CE97" s="295"/>
      <c r="CF97" s="295"/>
      <c r="CG97" s="295"/>
      <c r="CH97" s="295"/>
      <c r="CI97" s="295"/>
      <c r="CJ97" s="295"/>
      <c r="CK97" s="295"/>
      <c r="CL97" s="295"/>
      <c r="CM97" s="295"/>
      <c r="CN97" s="295"/>
      <c r="CO97" s="295"/>
      <c r="CP97" s="295"/>
      <c r="CQ97" s="295"/>
      <c r="CR97" s="295"/>
      <c r="CS97" s="295"/>
      <c r="CT97" s="295"/>
      <c r="CU97" s="295"/>
      <c r="CV97" s="295"/>
      <c r="CW97" s="295"/>
      <c r="CX97" s="295"/>
      <c r="CY97" s="295"/>
      <c r="CZ97" s="295"/>
      <c r="DA97" s="295"/>
      <c r="DB97" s="295"/>
      <c r="DC97" s="295"/>
      <c r="DD97" s="295"/>
      <c r="DE97" s="295"/>
      <c r="DF97" s="295"/>
      <c r="DG97" s="295"/>
      <c r="DH97" s="295"/>
      <c r="DI97" s="295"/>
      <c r="DJ97" s="295"/>
      <c r="DK97" s="295"/>
      <c r="DL97" s="295"/>
      <c r="DM97" s="295"/>
      <c r="DN97" s="295"/>
      <c r="DO97" s="295"/>
      <c r="DP97" s="295"/>
      <c r="DQ97" s="295"/>
      <c r="DR97" s="295"/>
      <c r="DS97" s="295"/>
      <c r="DT97" s="295"/>
      <c r="DU97" s="295"/>
      <c r="DV97" s="295"/>
      <c r="DW97" s="295"/>
      <c r="DX97" s="295"/>
      <c r="DY97" s="295"/>
      <c r="DZ97" s="295"/>
      <c r="EA97" s="295"/>
      <c r="EB97" s="295"/>
      <c r="EC97" s="295"/>
      <c r="ED97" s="295"/>
      <c r="EE97" s="295"/>
      <c r="EF97" s="295"/>
      <c r="EG97" s="295"/>
      <c r="EH97" s="295"/>
      <c r="EI97" s="295"/>
      <c r="EJ97" s="295"/>
      <c r="EK97" s="295"/>
      <c r="EL97" s="295"/>
      <c r="EM97" s="295"/>
      <c r="EN97" s="295"/>
      <c r="EO97" s="295"/>
      <c r="EP97" s="295"/>
      <c r="EQ97" s="295"/>
      <c r="ER97" s="295"/>
      <c r="ES97" s="295"/>
      <c r="ET97" s="295"/>
      <c r="EU97" s="295"/>
      <c r="EV97" s="295"/>
      <c r="EW97" s="295"/>
      <c r="EX97" s="295"/>
      <c r="EY97" s="295"/>
      <c r="EZ97" s="295"/>
      <c r="FA97" s="295"/>
      <c r="FB97" s="295"/>
      <c r="FC97" s="295"/>
      <c r="FD97" s="295"/>
      <c r="FE97" s="295"/>
      <c r="FF97" s="295"/>
      <c r="FG97" s="295"/>
      <c r="FH97" s="295"/>
      <c r="FI97" s="295"/>
      <c r="FJ97" s="295"/>
      <c r="FK97" s="295"/>
      <c r="FL97" s="295"/>
      <c r="FM97" s="295"/>
      <c r="FN97" s="295"/>
      <c r="FO97" s="295"/>
      <c r="FP97" s="295"/>
      <c r="FQ97" s="295"/>
      <c r="FR97" s="295"/>
      <c r="FS97" s="295"/>
      <c r="FT97" s="295"/>
      <c r="FU97" s="295"/>
      <c r="FV97" s="295"/>
      <c r="FW97" s="295"/>
      <c r="FX97" s="295"/>
      <c r="FY97" s="295"/>
      <c r="FZ97" s="295"/>
      <c r="GA97" s="295"/>
      <c r="GB97" s="295"/>
      <c r="GC97" s="295"/>
      <c r="GD97" s="295"/>
      <c r="GE97" s="295"/>
      <c r="GF97" s="295"/>
      <c r="GG97" s="295"/>
      <c r="GH97" s="295"/>
      <c r="GI97" s="295"/>
      <c r="GJ97" s="295"/>
      <c r="GK97" s="295"/>
      <c r="GL97" s="295"/>
      <c r="GM97" s="295"/>
      <c r="GN97" s="295"/>
      <c r="GO97" s="295"/>
      <c r="GP97" s="295"/>
      <c r="GQ97" s="295"/>
      <c r="GR97" s="295"/>
      <c r="GS97" s="295"/>
      <c r="GT97" s="295"/>
      <c r="GU97" s="295"/>
      <c r="GV97" s="295"/>
      <c r="GW97" s="295"/>
      <c r="GX97" s="295"/>
      <c r="GY97" s="295"/>
      <c r="GZ97" s="295"/>
      <c r="HA97" s="295"/>
      <c r="HB97" s="295"/>
      <c r="HC97" s="295"/>
      <c r="HD97" s="295"/>
      <c r="HE97" s="295"/>
      <c r="HF97" s="295"/>
      <c r="HG97" s="295"/>
      <c r="HH97" s="295"/>
      <c r="HI97" s="295"/>
      <c r="HJ97" s="295"/>
      <c r="HK97" s="295"/>
      <c r="HL97" s="295"/>
      <c r="HM97" s="295"/>
      <c r="HN97" s="295"/>
      <c r="HO97" s="295"/>
      <c r="HP97" s="295"/>
      <c r="HQ97" s="295"/>
      <c r="HR97" s="295"/>
      <c r="HS97" s="295"/>
      <c r="HT97" s="295"/>
      <c r="HU97" s="295"/>
      <c r="HV97" s="295"/>
      <c r="HW97" s="295"/>
      <c r="HX97" s="295"/>
      <c r="HY97" s="295"/>
      <c r="HZ97" s="295"/>
      <c r="IA97" s="295"/>
      <c r="IB97" s="295"/>
      <c r="IC97" s="295"/>
      <c r="ID97" s="295"/>
      <c r="IE97" s="295"/>
      <c r="IF97" s="295"/>
      <c r="IG97" s="295"/>
      <c r="IH97" s="295"/>
      <c r="II97" s="295"/>
      <c r="IJ97" s="295"/>
      <c r="IK97" s="295"/>
      <c r="IL97" s="295"/>
      <c r="IM97" s="295"/>
      <c r="IN97" s="295"/>
      <c r="IO97" s="295"/>
      <c r="IP97" s="295"/>
      <c r="IQ97" s="295"/>
      <c r="IR97" s="295"/>
      <c r="IS97" s="295"/>
      <c r="IT97" s="295"/>
      <c r="IU97" s="295"/>
      <c r="IV97" s="295"/>
      <c r="IW97" s="295"/>
      <c r="IX97" s="295"/>
      <c r="IY97" s="295"/>
      <c r="IZ97" s="295"/>
      <c r="JA97" s="295"/>
      <c r="JB97" s="295"/>
      <c r="JC97" s="295"/>
      <c r="JD97" s="295"/>
      <c r="JE97" s="295"/>
      <c r="JF97" s="295"/>
      <c r="JG97" s="295"/>
      <c r="JH97" s="295"/>
      <c r="JI97" s="295"/>
      <c r="JJ97" s="295"/>
      <c r="JK97" s="295"/>
      <c r="JL97" s="295"/>
      <c r="JM97" s="295"/>
      <c r="JN97" s="295"/>
      <c r="JO97" s="295"/>
      <c r="JP97" s="295"/>
      <c r="JQ97" s="295"/>
      <c r="JR97" s="295"/>
      <c r="JS97" s="295"/>
      <c r="JT97" s="295"/>
      <c r="JU97" s="295"/>
      <c r="JV97" s="295"/>
      <c r="JW97" s="295"/>
      <c r="JX97" s="295"/>
      <c r="JY97" s="295"/>
      <c r="JZ97" s="295"/>
      <c r="KA97" s="295"/>
    </row>
    <row r="98" spans="1:287" s="478" customFormat="1" ht="15" customHeight="1" thickBot="1">
      <c r="A98" s="294"/>
      <c r="B98" s="295"/>
      <c r="C98" s="1405"/>
      <c r="D98" s="1386" t="s">
        <v>351</v>
      </c>
      <c r="E98" s="1386"/>
      <c r="F98" s="565" t="s">
        <v>307</v>
      </c>
      <c r="G98" s="566">
        <v>0.01</v>
      </c>
      <c r="H98" s="571">
        <v>0.1</v>
      </c>
      <c r="I98" s="1026">
        <v>0.13</v>
      </c>
      <c r="J98" s="295"/>
      <c r="K98" s="295"/>
      <c r="L98" s="295"/>
      <c r="M98" s="295"/>
      <c r="N98" s="295"/>
      <c r="O98" s="295"/>
      <c r="P98" s="295"/>
      <c r="Q98" s="295"/>
      <c r="R98" s="295"/>
      <c r="S98" s="295"/>
      <c r="T98" s="295"/>
      <c r="U98" s="295"/>
      <c r="V98" s="295"/>
      <c r="W98" s="295"/>
      <c r="X98" s="295"/>
      <c r="Y98" s="295"/>
      <c r="Z98" s="295"/>
      <c r="AA98" s="295"/>
      <c r="AB98" s="295"/>
      <c r="AC98" s="295"/>
      <c r="AD98" s="295"/>
      <c r="AE98" s="295"/>
      <c r="AF98" s="295"/>
      <c r="AG98" s="295"/>
      <c r="AH98" s="295"/>
      <c r="AI98" s="295"/>
      <c r="AJ98" s="295"/>
      <c r="AK98" s="295"/>
      <c r="AL98" s="295"/>
      <c r="AM98" s="295"/>
      <c r="AN98" s="295"/>
      <c r="AO98" s="295"/>
      <c r="AP98" s="295"/>
      <c r="AQ98" s="295"/>
      <c r="AR98" s="295"/>
      <c r="AS98" s="295"/>
      <c r="AT98" s="295"/>
      <c r="AU98" s="295"/>
      <c r="AV98" s="295"/>
      <c r="AW98" s="295"/>
      <c r="AX98" s="295"/>
      <c r="AY98" s="295"/>
      <c r="AZ98" s="295"/>
      <c r="BA98" s="295"/>
      <c r="BB98" s="295"/>
      <c r="BC98" s="295"/>
      <c r="BD98" s="295"/>
      <c r="BE98" s="295"/>
      <c r="BF98" s="295"/>
      <c r="BG98" s="295"/>
      <c r="BH98" s="295"/>
      <c r="BI98" s="295"/>
      <c r="BJ98" s="295"/>
      <c r="BK98" s="295"/>
      <c r="BL98" s="295"/>
      <c r="BM98" s="295"/>
      <c r="BN98" s="295"/>
      <c r="BO98" s="295"/>
      <c r="BP98" s="295"/>
      <c r="BQ98" s="295"/>
      <c r="BR98" s="295"/>
      <c r="BS98" s="295"/>
      <c r="BT98" s="295"/>
      <c r="BU98" s="295"/>
      <c r="BV98" s="295"/>
      <c r="BW98" s="295"/>
      <c r="BX98" s="295"/>
      <c r="BY98" s="295"/>
      <c r="BZ98" s="295"/>
      <c r="CA98" s="295"/>
      <c r="CB98" s="295"/>
      <c r="CC98" s="295"/>
      <c r="CD98" s="295"/>
      <c r="CE98" s="295"/>
      <c r="CF98" s="295"/>
      <c r="CG98" s="295"/>
      <c r="CH98" s="295"/>
      <c r="CI98" s="295"/>
      <c r="CJ98" s="295"/>
      <c r="CK98" s="295"/>
      <c r="CL98" s="295"/>
      <c r="CM98" s="295"/>
      <c r="CN98" s="295"/>
      <c r="CO98" s="295"/>
      <c r="CP98" s="295"/>
      <c r="CQ98" s="295"/>
      <c r="CR98" s="295"/>
      <c r="CS98" s="295"/>
      <c r="CT98" s="295"/>
      <c r="CU98" s="295"/>
      <c r="CV98" s="295"/>
      <c r="CW98" s="295"/>
      <c r="CX98" s="295"/>
      <c r="CY98" s="295"/>
      <c r="CZ98" s="295"/>
      <c r="DA98" s="295"/>
      <c r="DB98" s="295"/>
      <c r="DC98" s="295"/>
      <c r="DD98" s="295"/>
      <c r="DE98" s="295"/>
      <c r="DF98" s="295"/>
      <c r="DG98" s="295"/>
      <c r="DH98" s="295"/>
      <c r="DI98" s="295"/>
      <c r="DJ98" s="295"/>
      <c r="DK98" s="295"/>
      <c r="DL98" s="295"/>
      <c r="DM98" s="295"/>
      <c r="DN98" s="295"/>
      <c r="DO98" s="295"/>
      <c r="DP98" s="295"/>
      <c r="DQ98" s="295"/>
      <c r="DR98" s="295"/>
      <c r="DS98" s="295"/>
      <c r="DT98" s="295"/>
      <c r="DU98" s="295"/>
      <c r="DV98" s="295"/>
      <c r="DW98" s="295"/>
      <c r="DX98" s="295"/>
      <c r="DY98" s="295"/>
      <c r="DZ98" s="295"/>
      <c r="EA98" s="295"/>
      <c r="EB98" s="295"/>
      <c r="EC98" s="295"/>
      <c r="ED98" s="295"/>
      <c r="EE98" s="295"/>
      <c r="EF98" s="295"/>
      <c r="EG98" s="295"/>
      <c r="EH98" s="295"/>
      <c r="EI98" s="295"/>
      <c r="EJ98" s="295"/>
      <c r="EK98" s="295"/>
      <c r="EL98" s="295"/>
      <c r="EM98" s="295"/>
      <c r="EN98" s="295"/>
      <c r="EO98" s="295"/>
      <c r="EP98" s="295"/>
      <c r="EQ98" s="295"/>
      <c r="ER98" s="295"/>
      <c r="ES98" s="295"/>
      <c r="ET98" s="295"/>
      <c r="EU98" s="295"/>
      <c r="EV98" s="295"/>
      <c r="EW98" s="295"/>
      <c r="EX98" s="295"/>
      <c r="EY98" s="295"/>
      <c r="EZ98" s="295"/>
      <c r="FA98" s="295"/>
      <c r="FB98" s="295"/>
      <c r="FC98" s="295"/>
      <c r="FD98" s="295"/>
      <c r="FE98" s="295"/>
      <c r="FF98" s="295"/>
      <c r="FG98" s="295"/>
      <c r="FH98" s="295"/>
      <c r="FI98" s="295"/>
      <c r="FJ98" s="295"/>
      <c r="FK98" s="295"/>
      <c r="FL98" s="295"/>
      <c r="FM98" s="295"/>
      <c r="FN98" s="295"/>
      <c r="FO98" s="295"/>
      <c r="FP98" s="295"/>
      <c r="FQ98" s="295"/>
      <c r="FR98" s="295"/>
      <c r="FS98" s="295"/>
      <c r="FT98" s="295"/>
      <c r="FU98" s="295"/>
      <c r="FV98" s="295"/>
      <c r="FW98" s="295"/>
      <c r="FX98" s="295"/>
      <c r="FY98" s="295"/>
      <c r="FZ98" s="295"/>
      <c r="GA98" s="295"/>
      <c r="GB98" s="295"/>
      <c r="GC98" s="295"/>
      <c r="GD98" s="295"/>
      <c r="GE98" s="295"/>
      <c r="GF98" s="295"/>
      <c r="GG98" s="295"/>
      <c r="GH98" s="295"/>
      <c r="GI98" s="295"/>
      <c r="GJ98" s="295"/>
      <c r="GK98" s="295"/>
      <c r="GL98" s="295"/>
      <c r="GM98" s="295"/>
      <c r="GN98" s="295"/>
      <c r="GO98" s="295"/>
      <c r="GP98" s="295"/>
      <c r="GQ98" s="295"/>
      <c r="GR98" s="295"/>
      <c r="GS98" s="295"/>
      <c r="GT98" s="295"/>
      <c r="GU98" s="295"/>
      <c r="GV98" s="295"/>
      <c r="GW98" s="295"/>
      <c r="GX98" s="295"/>
      <c r="GY98" s="295"/>
      <c r="GZ98" s="295"/>
      <c r="HA98" s="295"/>
      <c r="HB98" s="295"/>
      <c r="HC98" s="295"/>
      <c r="HD98" s="295"/>
      <c r="HE98" s="295"/>
      <c r="HF98" s="295"/>
      <c r="HG98" s="295"/>
      <c r="HH98" s="295"/>
      <c r="HI98" s="295"/>
      <c r="HJ98" s="295"/>
      <c r="HK98" s="295"/>
      <c r="HL98" s="295"/>
      <c r="HM98" s="295"/>
      <c r="HN98" s="295"/>
      <c r="HO98" s="295"/>
      <c r="HP98" s="295"/>
      <c r="HQ98" s="295"/>
      <c r="HR98" s="295"/>
      <c r="HS98" s="295"/>
      <c r="HT98" s="295"/>
      <c r="HU98" s="295"/>
      <c r="HV98" s="295"/>
      <c r="HW98" s="295"/>
      <c r="HX98" s="295"/>
      <c r="HY98" s="295"/>
      <c r="HZ98" s="295"/>
      <c r="IA98" s="295"/>
      <c r="IB98" s="295"/>
      <c r="IC98" s="295"/>
      <c r="ID98" s="295"/>
      <c r="IE98" s="295"/>
      <c r="IF98" s="295"/>
      <c r="IG98" s="295"/>
      <c r="IH98" s="295"/>
      <c r="II98" s="295"/>
      <c r="IJ98" s="295"/>
      <c r="IK98" s="295"/>
      <c r="IL98" s="295"/>
      <c r="IM98" s="295"/>
      <c r="IN98" s="295"/>
      <c r="IO98" s="295"/>
      <c r="IP98" s="295"/>
      <c r="IQ98" s="295"/>
      <c r="IR98" s="295"/>
      <c r="IS98" s="295"/>
      <c r="IT98" s="295"/>
      <c r="IU98" s="295"/>
      <c r="IV98" s="295"/>
      <c r="IW98" s="295"/>
      <c r="IX98" s="295"/>
      <c r="IY98" s="295"/>
      <c r="IZ98" s="295"/>
      <c r="JA98" s="295"/>
      <c r="JB98" s="295"/>
      <c r="JC98" s="295"/>
      <c r="JD98" s="295"/>
      <c r="JE98" s="295"/>
      <c r="JF98" s="295"/>
      <c r="JG98" s="295"/>
      <c r="JH98" s="295"/>
      <c r="JI98" s="295"/>
      <c r="JJ98" s="295"/>
      <c r="JK98" s="295"/>
      <c r="JL98" s="295"/>
      <c r="JM98" s="295"/>
      <c r="JN98" s="295"/>
      <c r="JO98" s="295"/>
      <c r="JP98" s="295"/>
      <c r="JQ98" s="295"/>
      <c r="JR98" s="295"/>
      <c r="JS98" s="295"/>
      <c r="JT98" s="295"/>
      <c r="JU98" s="295"/>
      <c r="JV98" s="295"/>
      <c r="JW98" s="295"/>
      <c r="JX98" s="295"/>
      <c r="JY98" s="295"/>
      <c r="JZ98" s="295"/>
      <c r="KA98" s="295"/>
    </row>
    <row r="99" spans="1:287" s="478" customFormat="1" ht="15" customHeight="1">
      <c r="A99" s="294"/>
      <c r="B99" s="295"/>
      <c r="C99" s="1403" t="s">
        <v>355</v>
      </c>
      <c r="D99" s="1275" t="s">
        <v>348</v>
      </c>
      <c r="E99" s="1275"/>
      <c r="F99" s="559">
        <v>0.03</v>
      </c>
      <c r="G99" s="560">
        <v>0.02</v>
      </c>
      <c r="H99" s="561">
        <v>0.02</v>
      </c>
      <c r="I99" s="1024">
        <v>0.01</v>
      </c>
      <c r="J99" s="295"/>
      <c r="K99" s="295"/>
      <c r="L99" s="295"/>
      <c r="M99" s="295"/>
      <c r="N99" s="295"/>
      <c r="O99" s="295"/>
      <c r="P99" s="295"/>
      <c r="Q99" s="295"/>
      <c r="R99" s="295"/>
      <c r="S99" s="295"/>
      <c r="T99" s="295"/>
      <c r="U99" s="295"/>
      <c r="V99" s="295"/>
      <c r="W99" s="295"/>
      <c r="X99" s="295"/>
      <c r="Y99" s="295"/>
      <c r="Z99" s="295"/>
      <c r="AA99" s="295"/>
      <c r="AB99" s="295"/>
      <c r="AC99" s="295"/>
      <c r="AD99" s="295"/>
      <c r="AE99" s="295"/>
      <c r="AF99" s="295"/>
      <c r="AG99" s="295"/>
      <c r="AH99" s="295"/>
      <c r="AI99" s="295"/>
      <c r="AJ99" s="295"/>
      <c r="AK99" s="295"/>
      <c r="AL99" s="295"/>
      <c r="AM99" s="295"/>
      <c r="AN99" s="295"/>
      <c r="AO99" s="295"/>
      <c r="AP99" s="295"/>
      <c r="AQ99" s="295"/>
      <c r="AR99" s="295"/>
      <c r="AS99" s="295"/>
      <c r="AT99" s="295"/>
      <c r="AU99" s="295"/>
      <c r="AV99" s="295"/>
      <c r="AW99" s="295"/>
      <c r="AX99" s="295"/>
      <c r="AY99" s="295"/>
      <c r="AZ99" s="295"/>
      <c r="BA99" s="295"/>
      <c r="BB99" s="295"/>
      <c r="BC99" s="295"/>
      <c r="BD99" s="295"/>
      <c r="BE99" s="295"/>
      <c r="BF99" s="295"/>
      <c r="BG99" s="295"/>
      <c r="BH99" s="295"/>
      <c r="BI99" s="295"/>
      <c r="BJ99" s="295"/>
      <c r="BK99" s="295"/>
      <c r="BL99" s="295"/>
      <c r="BM99" s="295"/>
      <c r="BN99" s="295"/>
      <c r="BO99" s="295"/>
      <c r="BP99" s="295"/>
      <c r="BQ99" s="295"/>
      <c r="BR99" s="295"/>
      <c r="BS99" s="295"/>
      <c r="BT99" s="295"/>
      <c r="BU99" s="295"/>
      <c r="BV99" s="295"/>
      <c r="BW99" s="295"/>
      <c r="BX99" s="295"/>
      <c r="BY99" s="295"/>
      <c r="BZ99" s="295"/>
      <c r="CA99" s="295"/>
      <c r="CB99" s="295"/>
      <c r="CC99" s="295"/>
      <c r="CD99" s="295"/>
      <c r="CE99" s="295"/>
      <c r="CF99" s="295"/>
      <c r="CG99" s="295"/>
      <c r="CH99" s="295"/>
      <c r="CI99" s="295"/>
      <c r="CJ99" s="295"/>
      <c r="CK99" s="295"/>
      <c r="CL99" s="295"/>
      <c r="CM99" s="295"/>
      <c r="CN99" s="295"/>
      <c r="CO99" s="295"/>
      <c r="CP99" s="295"/>
      <c r="CQ99" s="295"/>
      <c r="CR99" s="295"/>
      <c r="CS99" s="295"/>
      <c r="CT99" s="295"/>
      <c r="CU99" s="295"/>
      <c r="CV99" s="295"/>
      <c r="CW99" s="295"/>
      <c r="CX99" s="295"/>
      <c r="CY99" s="295"/>
      <c r="CZ99" s="295"/>
      <c r="DA99" s="295"/>
      <c r="DB99" s="295"/>
      <c r="DC99" s="295"/>
      <c r="DD99" s="295"/>
      <c r="DE99" s="295"/>
      <c r="DF99" s="295"/>
      <c r="DG99" s="295"/>
      <c r="DH99" s="295"/>
      <c r="DI99" s="295"/>
      <c r="DJ99" s="295"/>
      <c r="DK99" s="295"/>
      <c r="DL99" s="295"/>
      <c r="DM99" s="295"/>
      <c r="DN99" s="295"/>
      <c r="DO99" s="295"/>
      <c r="DP99" s="295"/>
      <c r="DQ99" s="295"/>
      <c r="DR99" s="295"/>
      <c r="DS99" s="295"/>
      <c r="DT99" s="295"/>
      <c r="DU99" s="295"/>
      <c r="DV99" s="295"/>
      <c r="DW99" s="295"/>
      <c r="DX99" s="295"/>
      <c r="DY99" s="295"/>
      <c r="DZ99" s="295"/>
      <c r="EA99" s="295"/>
      <c r="EB99" s="295"/>
      <c r="EC99" s="295"/>
      <c r="ED99" s="295"/>
      <c r="EE99" s="295"/>
      <c r="EF99" s="295"/>
      <c r="EG99" s="295"/>
      <c r="EH99" s="295"/>
      <c r="EI99" s="295"/>
      <c r="EJ99" s="295"/>
      <c r="EK99" s="295"/>
      <c r="EL99" s="295"/>
      <c r="EM99" s="295"/>
      <c r="EN99" s="295"/>
      <c r="EO99" s="295"/>
      <c r="EP99" s="295"/>
      <c r="EQ99" s="295"/>
      <c r="ER99" s="295"/>
      <c r="ES99" s="295"/>
      <c r="ET99" s="295"/>
      <c r="EU99" s="295"/>
      <c r="EV99" s="295"/>
      <c r="EW99" s="295"/>
      <c r="EX99" s="295"/>
      <c r="EY99" s="295"/>
      <c r="EZ99" s="295"/>
      <c r="FA99" s="295"/>
      <c r="FB99" s="295"/>
      <c r="FC99" s="295"/>
      <c r="FD99" s="295"/>
      <c r="FE99" s="295"/>
      <c r="FF99" s="295"/>
      <c r="FG99" s="295"/>
      <c r="FH99" s="295"/>
      <c r="FI99" s="295"/>
      <c r="FJ99" s="295"/>
      <c r="FK99" s="295"/>
      <c r="FL99" s="295"/>
      <c r="FM99" s="295"/>
      <c r="FN99" s="295"/>
      <c r="FO99" s="295"/>
      <c r="FP99" s="295"/>
      <c r="FQ99" s="295"/>
      <c r="FR99" s="295"/>
      <c r="FS99" s="295"/>
      <c r="FT99" s="295"/>
      <c r="FU99" s="295"/>
      <c r="FV99" s="295"/>
      <c r="FW99" s="295"/>
      <c r="FX99" s="295"/>
      <c r="FY99" s="295"/>
      <c r="FZ99" s="295"/>
      <c r="GA99" s="295"/>
      <c r="GB99" s="295"/>
      <c r="GC99" s="295"/>
      <c r="GD99" s="295"/>
      <c r="GE99" s="295"/>
      <c r="GF99" s="295"/>
      <c r="GG99" s="295"/>
      <c r="GH99" s="295"/>
      <c r="GI99" s="295"/>
      <c r="GJ99" s="295"/>
      <c r="GK99" s="295"/>
      <c r="GL99" s="295"/>
      <c r="GM99" s="295"/>
      <c r="GN99" s="295"/>
      <c r="GO99" s="295"/>
      <c r="GP99" s="295"/>
      <c r="GQ99" s="295"/>
      <c r="GR99" s="295"/>
      <c r="GS99" s="295"/>
      <c r="GT99" s="295"/>
      <c r="GU99" s="295"/>
      <c r="GV99" s="295"/>
      <c r="GW99" s="295"/>
      <c r="GX99" s="295"/>
      <c r="GY99" s="295"/>
      <c r="GZ99" s="295"/>
      <c r="HA99" s="295"/>
      <c r="HB99" s="295"/>
      <c r="HC99" s="295"/>
      <c r="HD99" s="295"/>
      <c r="HE99" s="295"/>
      <c r="HF99" s="295"/>
      <c r="HG99" s="295"/>
      <c r="HH99" s="295"/>
      <c r="HI99" s="295"/>
      <c r="HJ99" s="295"/>
      <c r="HK99" s="295"/>
      <c r="HL99" s="295"/>
      <c r="HM99" s="295"/>
      <c r="HN99" s="295"/>
      <c r="HO99" s="295"/>
      <c r="HP99" s="295"/>
      <c r="HQ99" s="295"/>
      <c r="HR99" s="295"/>
      <c r="HS99" s="295"/>
      <c r="HT99" s="295"/>
      <c r="HU99" s="295"/>
      <c r="HV99" s="295"/>
      <c r="HW99" s="295"/>
      <c r="HX99" s="295"/>
      <c r="HY99" s="295"/>
      <c r="HZ99" s="295"/>
      <c r="IA99" s="295"/>
      <c r="IB99" s="295"/>
      <c r="IC99" s="295"/>
      <c r="ID99" s="295"/>
      <c r="IE99" s="295"/>
      <c r="IF99" s="295"/>
      <c r="IG99" s="295"/>
      <c r="IH99" s="295"/>
      <c r="II99" s="295"/>
      <c r="IJ99" s="295"/>
      <c r="IK99" s="295"/>
      <c r="IL99" s="295"/>
      <c r="IM99" s="295"/>
      <c r="IN99" s="295"/>
      <c r="IO99" s="295"/>
      <c r="IP99" s="295"/>
      <c r="IQ99" s="295"/>
      <c r="IR99" s="295"/>
      <c r="IS99" s="295"/>
      <c r="IT99" s="295"/>
      <c r="IU99" s="295"/>
      <c r="IV99" s="295"/>
      <c r="IW99" s="295"/>
      <c r="IX99" s="295"/>
      <c r="IY99" s="295"/>
      <c r="IZ99" s="295"/>
      <c r="JA99" s="295"/>
      <c r="JB99" s="295"/>
      <c r="JC99" s="295"/>
      <c r="JD99" s="295"/>
      <c r="JE99" s="295"/>
      <c r="JF99" s="295"/>
      <c r="JG99" s="295"/>
      <c r="JH99" s="295"/>
      <c r="JI99" s="295"/>
      <c r="JJ99" s="295"/>
      <c r="JK99" s="295"/>
      <c r="JL99" s="295"/>
      <c r="JM99" s="295"/>
      <c r="JN99" s="295"/>
      <c r="JO99" s="295"/>
      <c r="JP99" s="295"/>
      <c r="JQ99" s="295"/>
      <c r="JR99" s="295"/>
      <c r="JS99" s="295"/>
      <c r="JT99" s="295"/>
      <c r="JU99" s="295"/>
      <c r="JV99" s="295"/>
      <c r="JW99" s="295"/>
      <c r="JX99" s="295"/>
      <c r="JY99" s="295"/>
      <c r="JZ99" s="295"/>
      <c r="KA99" s="295"/>
    </row>
    <row r="100" spans="1:287" s="478" customFormat="1" ht="15" customHeight="1">
      <c r="A100" s="294"/>
      <c r="B100" s="295"/>
      <c r="C100" s="1404"/>
      <c r="D100" s="1261" t="s">
        <v>349</v>
      </c>
      <c r="E100" s="1261"/>
      <c r="F100" s="562">
        <v>0.86</v>
      </c>
      <c r="G100" s="563">
        <v>0.83</v>
      </c>
      <c r="H100" s="562">
        <v>0.84</v>
      </c>
      <c r="I100" s="1025">
        <v>0.85</v>
      </c>
      <c r="J100" s="295"/>
      <c r="K100" s="295"/>
      <c r="L100" s="295"/>
      <c r="M100" s="295"/>
      <c r="N100" s="295"/>
      <c r="O100" s="295"/>
      <c r="P100" s="295"/>
      <c r="Q100" s="295"/>
      <c r="R100" s="295"/>
      <c r="S100" s="295"/>
      <c r="T100" s="295"/>
      <c r="U100" s="295"/>
      <c r="V100" s="295"/>
      <c r="W100" s="295"/>
      <c r="X100" s="295"/>
      <c r="Y100" s="295"/>
      <c r="Z100" s="295"/>
      <c r="AA100" s="295"/>
      <c r="AB100" s="295"/>
      <c r="AC100" s="295"/>
      <c r="AD100" s="295"/>
      <c r="AE100" s="295"/>
      <c r="AF100" s="295"/>
      <c r="AG100" s="295"/>
      <c r="AH100" s="295"/>
      <c r="AI100" s="295"/>
      <c r="AJ100" s="295"/>
      <c r="AK100" s="295"/>
      <c r="AL100" s="295"/>
      <c r="AM100" s="295"/>
      <c r="AN100" s="295"/>
      <c r="AO100" s="295"/>
      <c r="AP100" s="295"/>
      <c r="AQ100" s="295"/>
      <c r="AR100" s="295"/>
      <c r="AS100" s="295"/>
      <c r="AT100" s="295"/>
      <c r="AU100" s="295"/>
      <c r="AV100" s="295"/>
      <c r="AW100" s="295"/>
      <c r="AX100" s="295"/>
      <c r="AY100" s="295"/>
      <c r="AZ100" s="295"/>
      <c r="BA100" s="295"/>
      <c r="BB100" s="295"/>
      <c r="BC100" s="295"/>
      <c r="BD100" s="295"/>
      <c r="BE100" s="295"/>
      <c r="BF100" s="295"/>
      <c r="BG100" s="295"/>
      <c r="BH100" s="295"/>
      <c r="BI100" s="295"/>
      <c r="BJ100" s="295"/>
      <c r="BK100" s="295"/>
      <c r="BL100" s="295"/>
      <c r="BM100" s="295"/>
      <c r="BN100" s="295"/>
      <c r="BO100" s="295"/>
      <c r="BP100" s="295"/>
      <c r="BQ100" s="295"/>
      <c r="BR100" s="295"/>
      <c r="BS100" s="295"/>
      <c r="BT100" s="295"/>
      <c r="BU100" s="295"/>
      <c r="BV100" s="295"/>
      <c r="BW100" s="295"/>
      <c r="BX100" s="295"/>
      <c r="BY100" s="295"/>
      <c r="BZ100" s="295"/>
      <c r="CA100" s="295"/>
      <c r="CB100" s="295"/>
      <c r="CC100" s="295"/>
      <c r="CD100" s="295"/>
      <c r="CE100" s="295"/>
      <c r="CF100" s="295"/>
      <c r="CG100" s="295"/>
      <c r="CH100" s="295"/>
      <c r="CI100" s="295"/>
      <c r="CJ100" s="295"/>
      <c r="CK100" s="295"/>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c r="FC100" s="295"/>
      <c r="FD100" s="295"/>
      <c r="FE100" s="295"/>
      <c r="FF100" s="295"/>
      <c r="FG100" s="295"/>
      <c r="FH100" s="295"/>
      <c r="FI100" s="295"/>
      <c r="FJ100" s="295"/>
      <c r="FK100" s="295"/>
      <c r="FL100" s="295"/>
      <c r="FM100" s="295"/>
      <c r="FN100" s="295"/>
      <c r="FO100" s="295"/>
      <c r="FP100" s="295"/>
      <c r="FQ100" s="295"/>
      <c r="FR100" s="295"/>
      <c r="FS100" s="295"/>
      <c r="FT100" s="295"/>
      <c r="FU100" s="295"/>
      <c r="FV100" s="295"/>
      <c r="FW100" s="295"/>
      <c r="FX100" s="295"/>
      <c r="FY100" s="295"/>
      <c r="FZ100" s="295"/>
      <c r="GA100" s="295"/>
      <c r="GB100" s="295"/>
      <c r="GC100" s="295"/>
      <c r="GD100" s="295"/>
      <c r="GE100" s="295"/>
      <c r="GF100" s="295"/>
      <c r="GG100" s="295"/>
      <c r="GH100" s="295"/>
      <c r="GI100" s="295"/>
      <c r="GJ100" s="295"/>
      <c r="GK100" s="295"/>
      <c r="GL100" s="295"/>
      <c r="GM100" s="295"/>
      <c r="GN100" s="295"/>
      <c r="GO100" s="295"/>
      <c r="GP100" s="295"/>
      <c r="GQ100" s="295"/>
      <c r="GR100" s="295"/>
      <c r="GS100" s="295"/>
      <c r="GT100" s="295"/>
      <c r="GU100" s="295"/>
      <c r="GV100" s="295"/>
      <c r="GW100" s="295"/>
      <c r="GX100" s="295"/>
      <c r="GY100" s="295"/>
      <c r="GZ100" s="295"/>
      <c r="HA100" s="295"/>
      <c r="HB100" s="295"/>
      <c r="HC100" s="295"/>
      <c r="HD100" s="295"/>
      <c r="HE100" s="295"/>
      <c r="HF100" s="295"/>
      <c r="HG100" s="295"/>
      <c r="HH100" s="295"/>
      <c r="HI100" s="295"/>
      <c r="HJ100" s="295"/>
      <c r="HK100" s="295"/>
      <c r="HL100" s="295"/>
      <c r="HM100" s="295"/>
      <c r="HN100" s="295"/>
      <c r="HO100" s="295"/>
      <c r="HP100" s="295"/>
      <c r="HQ100" s="295"/>
      <c r="HR100" s="295"/>
      <c r="HS100" s="295"/>
      <c r="HT100" s="295"/>
      <c r="HU100" s="295"/>
      <c r="HV100" s="295"/>
      <c r="HW100" s="295"/>
      <c r="HX100" s="295"/>
      <c r="HY100" s="295"/>
      <c r="HZ100" s="295"/>
      <c r="IA100" s="295"/>
      <c r="IB100" s="295"/>
      <c r="IC100" s="295"/>
      <c r="ID100" s="295"/>
      <c r="IE100" s="295"/>
      <c r="IF100" s="295"/>
      <c r="IG100" s="295"/>
      <c r="IH100" s="295"/>
      <c r="II100" s="295"/>
      <c r="IJ100" s="295"/>
      <c r="IK100" s="295"/>
      <c r="IL100" s="295"/>
      <c r="IM100" s="295"/>
      <c r="IN100" s="295"/>
      <c r="IO100" s="295"/>
      <c r="IP100" s="295"/>
      <c r="IQ100" s="295"/>
      <c r="IR100" s="295"/>
      <c r="IS100" s="295"/>
      <c r="IT100" s="295"/>
      <c r="IU100" s="295"/>
      <c r="IV100" s="295"/>
      <c r="IW100" s="295"/>
      <c r="IX100" s="295"/>
      <c r="IY100" s="295"/>
      <c r="IZ100" s="295"/>
      <c r="JA100" s="295"/>
      <c r="JB100" s="295"/>
      <c r="JC100" s="295"/>
      <c r="JD100" s="295"/>
      <c r="JE100" s="295"/>
      <c r="JF100" s="295"/>
      <c r="JG100" s="295"/>
      <c r="JH100" s="295"/>
      <c r="JI100" s="295"/>
      <c r="JJ100" s="295"/>
      <c r="JK100" s="295"/>
      <c r="JL100" s="295"/>
      <c r="JM100" s="295"/>
      <c r="JN100" s="295"/>
      <c r="JO100" s="295"/>
      <c r="JP100" s="295"/>
      <c r="JQ100" s="295"/>
      <c r="JR100" s="295"/>
      <c r="JS100" s="295"/>
      <c r="JT100" s="295"/>
      <c r="JU100" s="295"/>
      <c r="JV100" s="295"/>
      <c r="JW100" s="295"/>
      <c r="JX100" s="295"/>
      <c r="JY100" s="295"/>
      <c r="JZ100" s="295"/>
      <c r="KA100" s="295"/>
    </row>
    <row r="101" spans="1:287" s="478" customFormat="1" ht="15" customHeight="1" thickBot="1">
      <c r="A101" s="294"/>
      <c r="B101" s="295"/>
      <c r="C101" s="1404"/>
      <c r="D101" s="1386" t="s">
        <v>350</v>
      </c>
      <c r="E101" s="1386"/>
      <c r="F101" s="565">
        <v>0.12</v>
      </c>
      <c r="G101" s="566">
        <v>0.15</v>
      </c>
      <c r="H101" s="565">
        <v>0.15</v>
      </c>
      <c r="I101" s="1026">
        <v>0.14000000000000001</v>
      </c>
      <c r="J101" s="295"/>
      <c r="K101" s="295"/>
      <c r="L101" s="295"/>
      <c r="M101" s="295"/>
      <c r="N101" s="295"/>
      <c r="O101" s="295"/>
      <c r="P101" s="295"/>
      <c r="Q101" s="295"/>
      <c r="R101" s="295"/>
      <c r="S101" s="295"/>
      <c r="T101" s="295"/>
      <c r="U101" s="295"/>
      <c r="V101" s="295"/>
      <c r="W101" s="295"/>
      <c r="X101" s="295"/>
      <c r="Y101" s="295"/>
      <c r="Z101" s="295"/>
      <c r="AA101" s="295"/>
      <c r="AB101" s="295"/>
      <c r="AC101" s="295"/>
      <c r="AD101" s="295"/>
      <c r="AE101" s="295"/>
      <c r="AF101" s="295"/>
      <c r="AG101" s="295"/>
      <c r="AH101" s="295"/>
      <c r="AI101" s="295"/>
      <c r="AJ101" s="295"/>
      <c r="AK101" s="295"/>
      <c r="AL101" s="295"/>
      <c r="AM101" s="295"/>
      <c r="AN101" s="295"/>
      <c r="AO101" s="295"/>
      <c r="AP101" s="295"/>
      <c r="AQ101" s="295"/>
      <c r="AR101" s="295"/>
      <c r="AS101" s="295"/>
      <c r="AT101" s="295"/>
      <c r="AU101" s="295"/>
      <c r="AV101" s="295"/>
      <c r="AW101" s="295"/>
      <c r="AX101" s="295"/>
      <c r="AY101" s="295"/>
      <c r="AZ101" s="295"/>
      <c r="BA101" s="295"/>
      <c r="BB101" s="295"/>
      <c r="BC101" s="295"/>
      <c r="BD101" s="295"/>
      <c r="BE101" s="295"/>
      <c r="BF101" s="295"/>
      <c r="BG101" s="295"/>
      <c r="BH101" s="295"/>
      <c r="BI101" s="295"/>
      <c r="BJ101" s="295"/>
      <c r="BK101" s="295"/>
      <c r="BL101" s="295"/>
      <c r="BM101" s="295"/>
      <c r="BN101" s="295"/>
      <c r="BO101" s="295"/>
      <c r="BP101" s="295"/>
      <c r="BQ101" s="295"/>
      <c r="BR101" s="295"/>
      <c r="BS101" s="295"/>
      <c r="BT101" s="295"/>
      <c r="BU101" s="295"/>
      <c r="BV101" s="295"/>
      <c r="BW101" s="295"/>
      <c r="BX101" s="295"/>
      <c r="BY101" s="295"/>
      <c r="BZ101" s="295"/>
      <c r="CA101" s="295"/>
      <c r="CB101" s="295"/>
      <c r="CC101" s="295"/>
      <c r="CD101" s="295"/>
      <c r="CE101" s="295"/>
      <c r="CF101" s="295"/>
      <c r="CG101" s="295"/>
      <c r="CH101" s="295"/>
      <c r="CI101" s="295"/>
      <c r="CJ101" s="295"/>
      <c r="CK101" s="295"/>
      <c r="CL101" s="295"/>
      <c r="CM101" s="295"/>
      <c r="CN101" s="295"/>
      <c r="CO101" s="295"/>
      <c r="CP101" s="295"/>
      <c r="CQ101" s="295"/>
      <c r="CR101" s="295"/>
      <c r="CS101" s="295"/>
      <c r="CT101" s="295"/>
      <c r="CU101" s="295"/>
      <c r="CV101" s="295"/>
      <c r="CW101" s="295"/>
      <c r="CX101" s="295"/>
      <c r="CY101" s="295"/>
      <c r="CZ101" s="295"/>
      <c r="DA101" s="295"/>
      <c r="DB101" s="295"/>
      <c r="DC101" s="295"/>
      <c r="DD101" s="295"/>
      <c r="DE101" s="295"/>
      <c r="DF101" s="295"/>
      <c r="DG101" s="295"/>
      <c r="DH101" s="295"/>
      <c r="DI101" s="295"/>
      <c r="DJ101" s="295"/>
      <c r="DK101" s="295"/>
      <c r="DL101" s="295"/>
      <c r="DM101" s="295"/>
      <c r="DN101" s="295"/>
      <c r="DO101" s="295"/>
      <c r="DP101" s="295"/>
      <c r="DQ101" s="295"/>
      <c r="DR101" s="295"/>
      <c r="DS101" s="295"/>
      <c r="DT101" s="295"/>
      <c r="DU101" s="295"/>
      <c r="DV101" s="295"/>
      <c r="DW101" s="295"/>
      <c r="DX101" s="295"/>
      <c r="DY101" s="295"/>
      <c r="DZ101" s="295"/>
      <c r="EA101" s="295"/>
      <c r="EB101" s="295"/>
      <c r="EC101" s="295"/>
      <c r="ED101" s="295"/>
      <c r="EE101" s="295"/>
      <c r="EF101" s="295"/>
      <c r="EG101" s="295"/>
      <c r="EH101" s="295"/>
      <c r="EI101" s="295"/>
      <c r="EJ101" s="295"/>
      <c r="EK101" s="295"/>
      <c r="EL101" s="295"/>
      <c r="EM101" s="295"/>
      <c r="EN101" s="295"/>
      <c r="EO101" s="295"/>
      <c r="EP101" s="295"/>
      <c r="EQ101" s="295"/>
      <c r="ER101" s="295"/>
      <c r="ES101" s="295"/>
      <c r="ET101" s="295"/>
      <c r="EU101" s="295"/>
      <c r="EV101" s="295"/>
      <c r="EW101" s="295"/>
      <c r="EX101" s="295"/>
      <c r="EY101" s="295"/>
      <c r="EZ101" s="295"/>
      <c r="FA101" s="295"/>
      <c r="FB101" s="295"/>
      <c r="FC101" s="295"/>
      <c r="FD101" s="295"/>
      <c r="FE101" s="295"/>
      <c r="FF101" s="295"/>
      <c r="FG101" s="295"/>
      <c r="FH101" s="295"/>
      <c r="FI101" s="295"/>
      <c r="FJ101" s="295"/>
      <c r="FK101" s="295"/>
      <c r="FL101" s="295"/>
      <c r="FM101" s="295"/>
      <c r="FN101" s="295"/>
      <c r="FO101" s="295"/>
      <c r="FP101" s="295"/>
      <c r="FQ101" s="295"/>
      <c r="FR101" s="295"/>
      <c r="FS101" s="295"/>
      <c r="FT101" s="295"/>
      <c r="FU101" s="295"/>
      <c r="FV101" s="295"/>
      <c r="FW101" s="295"/>
      <c r="FX101" s="295"/>
      <c r="FY101" s="295"/>
      <c r="FZ101" s="295"/>
      <c r="GA101" s="295"/>
      <c r="GB101" s="295"/>
      <c r="GC101" s="295"/>
      <c r="GD101" s="295"/>
      <c r="GE101" s="295"/>
      <c r="GF101" s="295"/>
      <c r="GG101" s="295"/>
      <c r="GH101" s="295"/>
      <c r="GI101" s="295"/>
      <c r="GJ101" s="295"/>
      <c r="GK101" s="295"/>
      <c r="GL101" s="295"/>
      <c r="GM101" s="295"/>
      <c r="GN101" s="295"/>
      <c r="GO101" s="295"/>
      <c r="GP101" s="295"/>
      <c r="GQ101" s="295"/>
      <c r="GR101" s="295"/>
      <c r="GS101" s="295"/>
      <c r="GT101" s="295"/>
      <c r="GU101" s="295"/>
      <c r="GV101" s="295"/>
      <c r="GW101" s="295"/>
      <c r="GX101" s="295"/>
      <c r="GY101" s="295"/>
      <c r="GZ101" s="295"/>
      <c r="HA101" s="295"/>
      <c r="HB101" s="295"/>
      <c r="HC101" s="295"/>
      <c r="HD101" s="295"/>
      <c r="HE101" s="295"/>
      <c r="HF101" s="295"/>
      <c r="HG101" s="295"/>
      <c r="HH101" s="295"/>
      <c r="HI101" s="295"/>
      <c r="HJ101" s="295"/>
      <c r="HK101" s="295"/>
      <c r="HL101" s="295"/>
      <c r="HM101" s="295"/>
      <c r="HN101" s="295"/>
      <c r="HO101" s="295"/>
      <c r="HP101" s="295"/>
      <c r="HQ101" s="295"/>
      <c r="HR101" s="295"/>
      <c r="HS101" s="295"/>
      <c r="HT101" s="295"/>
      <c r="HU101" s="295"/>
      <c r="HV101" s="295"/>
      <c r="HW101" s="295"/>
      <c r="HX101" s="295"/>
      <c r="HY101" s="295"/>
      <c r="HZ101" s="295"/>
      <c r="IA101" s="295"/>
      <c r="IB101" s="295"/>
      <c r="IC101" s="295"/>
      <c r="ID101" s="295"/>
      <c r="IE101" s="295"/>
      <c r="IF101" s="295"/>
      <c r="IG101" s="295"/>
      <c r="IH101" s="295"/>
      <c r="II101" s="295"/>
      <c r="IJ101" s="295"/>
      <c r="IK101" s="295"/>
      <c r="IL101" s="295"/>
      <c r="IM101" s="295"/>
      <c r="IN101" s="295"/>
      <c r="IO101" s="295"/>
      <c r="IP101" s="295"/>
      <c r="IQ101" s="295"/>
      <c r="IR101" s="295"/>
      <c r="IS101" s="295"/>
      <c r="IT101" s="295"/>
      <c r="IU101" s="295"/>
      <c r="IV101" s="295"/>
      <c r="IW101" s="295"/>
      <c r="IX101" s="295"/>
      <c r="IY101" s="295"/>
      <c r="IZ101" s="295"/>
      <c r="JA101" s="295"/>
      <c r="JB101" s="295"/>
      <c r="JC101" s="295"/>
      <c r="JD101" s="295"/>
      <c r="JE101" s="295"/>
      <c r="JF101" s="295"/>
      <c r="JG101" s="295"/>
      <c r="JH101" s="295"/>
      <c r="JI101" s="295"/>
      <c r="JJ101" s="295"/>
      <c r="JK101" s="295"/>
      <c r="JL101" s="295"/>
      <c r="JM101" s="295"/>
      <c r="JN101" s="295"/>
      <c r="JO101" s="295"/>
      <c r="JP101" s="295"/>
      <c r="JQ101" s="295"/>
      <c r="JR101" s="295"/>
      <c r="JS101" s="295"/>
      <c r="JT101" s="295"/>
      <c r="JU101" s="295"/>
      <c r="JV101" s="295"/>
      <c r="JW101" s="295"/>
      <c r="JX101" s="295"/>
      <c r="JY101" s="295"/>
      <c r="JZ101" s="295"/>
      <c r="KA101" s="295"/>
    </row>
    <row r="102" spans="1:287" s="478" customFormat="1" ht="15" customHeight="1">
      <c r="A102" s="294"/>
      <c r="B102" s="295"/>
      <c r="C102" s="1404"/>
      <c r="D102" s="1392" t="s">
        <v>297</v>
      </c>
      <c r="E102" s="1392"/>
      <c r="F102" s="567">
        <v>0.75</v>
      </c>
      <c r="G102" s="568">
        <v>0.71</v>
      </c>
      <c r="H102" s="567">
        <v>0.65</v>
      </c>
      <c r="I102" s="1025">
        <v>0.62</v>
      </c>
      <c r="J102" s="295"/>
      <c r="K102" s="295"/>
      <c r="L102" s="295"/>
      <c r="M102" s="295"/>
      <c r="N102" s="295"/>
      <c r="O102" s="295"/>
      <c r="P102" s="295"/>
      <c r="Q102" s="295"/>
      <c r="R102" s="295"/>
      <c r="S102" s="295"/>
      <c r="T102" s="295"/>
      <c r="U102" s="295"/>
      <c r="V102" s="295"/>
      <c r="W102" s="295"/>
      <c r="X102" s="295"/>
      <c r="Y102" s="295"/>
      <c r="Z102" s="295"/>
      <c r="AA102" s="295"/>
      <c r="AB102" s="295"/>
      <c r="AC102" s="295"/>
      <c r="AD102" s="295"/>
      <c r="AE102" s="295"/>
      <c r="AF102" s="295"/>
      <c r="AG102" s="295"/>
      <c r="AH102" s="295"/>
      <c r="AI102" s="295"/>
      <c r="AJ102" s="295"/>
      <c r="AK102" s="295"/>
      <c r="AL102" s="295"/>
      <c r="AM102" s="295"/>
      <c r="AN102" s="295"/>
      <c r="AO102" s="295"/>
      <c r="AP102" s="295"/>
      <c r="AQ102" s="295"/>
      <c r="AR102" s="295"/>
      <c r="AS102" s="295"/>
      <c r="AT102" s="295"/>
      <c r="AU102" s="295"/>
      <c r="AV102" s="295"/>
      <c r="AW102" s="295"/>
      <c r="AX102" s="295"/>
      <c r="AY102" s="295"/>
      <c r="AZ102" s="295"/>
      <c r="BA102" s="295"/>
      <c r="BB102" s="295"/>
      <c r="BC102" s="295"/>
      <c r="BD102" s="295"/>
      <c r="BE102" s="295"/>
      <c r="BF102" s="295"/>
      <c r="BG102" s="295"/>
      <c r="BH102" s="295"/>
      <c r="BI102" s="295"/>
      <c r="BJ102" s="295"/>
      <c r="BK102" s="295"/>
      <c r="BL102" s="295"/>
      <c r="BM102" s="295"/>
      <c r="BN102" s="295"/>
      <c r="BO102" s="295"/>
      <c r="BP102" s="295"/>
      <c r="BQ102" s="295"/>
      <c r="BR102" s="295"/>
      <c r="BS102" s="295"/>
      <c r="BT102" s="295"/>
      <c r="BU102" s="295"/>
      <c r="BV102" s="295"/>
      <c r="BW102" s="295"/>
      <c r="BX102" s="295"/>
      <c r="BY102" s="295"/>
      <c r="BZ102" s="295"/>
      <c r="CA102" s="295"/>
      <c r="CB102" s="295"/>
      <c r="CC102" s="295"/>
      <c r="CD102" s="295"/>
      <c r="CE102" s="295"/>
      <c r="CF102" s="295"/>
      <c r="CG102" s="295"/>
      <c r="CH102" s="295"/>
      <c r="CI102" s="295"/>
      <c r="CJ102" s="295"/>
      <c r="CK102" s="295"/>
      <c r="CL102" s="295"/>
      <c r="CM102" s="295"/>
      <c r="CN102" s="295"/>
      <c r="CO102" s="295"/>
      <c r="CP102" s="295"/>
      <c r="CQ102" s="295"/>
      <c r="CR102" s="295"/>
      <c r="CS102" s="295"/>
      <c r="CT102" s="295"/>
      <c r="CU102" s="295"/>
      <c r="CV102" s="295"/>
      <c r="CW102" s="295"/>
      <c r="CX102" s="295"/>
      <c r="CY102" s="295"/>
      <c r="CZ102" s="295"/>
      <c r="DA102" s="295"/>
      <c r="DB102" s="295"/>
      <c r="DC102" s="295"/>
      <c r="DD102" s="295"/>
      <c r="DE102" s="295"/>
      <c r="DF102" s="295"/>
      <c r="DG102" s="295"/>
      <c r="DH102" s="295"/>
      <c r="DI102" s="295"/>
      <c r="DJ102" s="295"/>
      <c r="DK102" s="295"/>
      <c r="DL102" s="295"/>
      <c r="DM102" s="295"/>
      <c r="DN102" s="295"/>
      <c r="DO102" s="295"/>
      <c r="DP102" s="295"/>
      <c r="DQ102" s="295"/>
      <c r="DR102" s="295"/>
      <c r="DS102" s="295"/>
      <c r="DT102" s="295"/>
      <c r="DU102" s="295"/>
      <c r="DV102" s="295"/>
      <c r="DW102" s="295"/>
      <c r="DX102" s="295"/>
      <c r="DY102" s="295"/>
      <c r="DZ102" s="295"/>
      <c r="EA102" s="295"/>
      <c r="EB102" s="295"/>
      <c r="EC102" s="295"/>
      <c r="ED102" s="295"/>
      <c r="EE102" s="295"/>
      <c r="EF102" s="295"/>
      <c r="EG102" s="295"/>
      <c r="EH102" s="295"/>
      <c r="EI102" s="295"/>
      <c r="EJ102" s="295"/>
      <c r="EK102" s="295"/>
      <c r="EL102" s="295"/>
      <c r="EM102" s="295"/>
      <c r="EN102" s="295"/>
      <c r="EO102" s="295"/>
      <c r="EP102" s="295"/>
      <c r="EQ102" s="295"/>
      <c r="ER102" s="295"/>
      <c r="ES102" s="295"/>
      <c r="ET102" s="295"/>
      <c r="EU102" s="295"/>
      <c r="EV102" s="295"/>
      <c r="EW102" s="295"/>
      <c r="EX102" s="295"/>
      <c r="EY102" s="295"/>
      <c r="EZ102" s="295"/>
      <c r="FA102" s="295"/>
      <c r="FB102" s="295"/>
      <c r="FC102" s="295"/>
      <c r="FD102" s="295"/>
      <c r="FE102" s="295"/>
      <c r="FF102" s="295"/>
      <c r="FG102" s="295"/>
      <c r="FH102" s="295"/>
      <c r="FI102" s="295"/>
      <c r="FJ102" s="295"/>
      <c r="FK102" s="295"/>
      <c r="FL102" s="295"/>
      <c r="FM102" s="295"/>
      <c r="FN102" s="295"/>
      <c r="FO102" s="295"/>
      <c r="FP102" s="295"/>
      <c r="FQ102" s="295"/>
      <c r="FR102" s="295"/>
      <c r="FS102" s="295"/>
      <c r="FT102" s="295"/>
      <c r="FU102" s="295"/>
      <c r="FV102" s="295"/>
      <c r="FW102" s="295"/>
      <c r="FX102" s="295"/>
      <c r="FY102" s="295"/>
      <c r="FZ102" s="295"/>
      <c r="GA102" s="295"/>
      <c r="GB102" s="295"/>
      <c r="GC102" s="295"/>
      <c r="GD102" s="295"/>
      <c r="GE102" s="295"/>
      <c r="GF102" s="295"/>
      <c r="GG102" s="295"/>
      <c r="GH102" s="295"/>
      <c r="GI102" s="295"/>
      <c r="GJ102" s="295"/>
      <c r="GK102" s="295"/>
      <c r="GL102" s="295"/>
      <c r="GM102" s="295"/>
      <c r="GN102" s="295"/>
      <c r="GO102" s="295"/>
      <c r="GP102" s="295"/>
      <c r="GQ102" s="295"/>
      <c r="GR102" s="295"/>
      <c r="GS102" s="295"/>
      <c r="GT102" s="295"/>
      <c r="GU102" s="295"/>
      <c r="GV102" s="295"/>
      <c r="GW102" s="295"/>
      <c r="GX102" s="295"/>
      <c r="GY102" s="295"/>
      <c r="GZ102" s="295"/>
      <c r="HA102" s="295"/>
      <c r="HB102" s="295"/>
      <c r="HC102" s="295"/>
      <c r="HD102" s="295"/>
      <c r="HE102" s="295"/>
      <c r="HF102" s="295"/>
      <c r="HG102" s="295"/>
      <c r="HH102" s="295"/>
      <c r="HI102" s="295"/>
      <c r="HJ102" s="295"/>
      <c r="HK102" s="295"/>
      <c r="HL102" s="295"/>
      <c r="HM102" s="295"/>
      <c r="HN102" s="295"/>
      <c r="HO102" s="295"/>
      <c r="HP102" s="295"/>
      <c r="HQ102" s="295"/>
      <c r="HR102" s="295"/>
      <c r="HS102" s="295"/>
      <c r="HT102" s="295"/>
      <c r="HU102" s="295"/>
      <c r="HV102" s="295"/>
      <c r="HW102" s="295"/>
      <c r="HX102" s="295"/>
      <c r="HY102" s="295"/>
      <c r="HZ102" s="295"/>
      <c r="IA102" s="295"/>
      <c r="IB102" s="295"/>
      <c r="IC102" s="295"/>
      <c r="ID102" s="295"/>
      <c r="IE102" s="295"/>
      <c r="IF102" s="295"/>
      <c r="IG102" s="295"/>
      <c r="IH102" s="295"/>
      <c r="II102" s="295"/>
      <c r="IJ102" s="295"/>
      <c r="IK102" s="295"/>
      <c r="IL102" s="295"/>
      <c r="IM102" s="295"/>
      <c r="IN102" s="295"/>
      <c r="IO102" s="295"/>
      <c r="IP102" s="295"/>
      <c r="IQ102" s="295"/>
      <c r="IR102" s="295"/>
      <c r="IS102" s="295"/>
      <c r="IT102" s="295"/>
      <c r="IU102" s="295"/>
      <c r="IV102" s="295"/>
      <c r="IW102" s="295"/>
      <c r="IX102" s="295"/>
      <c r="IY102" s="295"/>
      <c r="IZ102" s="295"/>
      <c r="JA102" s="295"/>
      <c r="JB102" s="295"/>
      <c r="JC102" s="295"/>
      <c r="JD102" s="295"/>
      <c r="JE102" s="295"/>
      <c r="JF102" s="295"/>
      <c r="JG102" s="295"/>
      <c r="JH102" s="295"/>
      <c r="JI102" s="295"/>
      <c r="JJ102" s="295"/>
      <c r="JK102" s="295"/>
      <c r="JL102" s="295"/>
      <c r="JM102" s="295"/>
      <c r="JN102" s="295"/>
      <c r="JO102" s="295"/>
      <c r="JP102" s="295"/>
      <c r="JQ102" s="295"/>
      <c r="JR102" s="295"/>
      <c r="JS102" s="295"/>
      <c r="JT102" s="295"/>
      <c r="JU102" s="295"/>
      <c r="JV102" s="295"/>
      <c r="JW102" s="295"/>
      <c r="JX102" s="295"/>
      <c r="JY102" s="295"/>
      <c r="JZ102" s="295"/>
      <c r="KA102" s="295"/>
    </row>
    <row r="103" spans="1:287" s="478" customFormat="1" ht="15" customHeight="1">
      <c r="A103" s="294"/>
      <c r="B103" s="295"/>
      <c r="C103" s="1404"/>
      <c r="D103" s="1261" t="s">
        <v>298</v>
      </c>
      <c r="E103" s="1261"/>
      <c r="F103" s="569">
        <v>0.25</v>
      </c>
      <c r="G103" s="570">
        <v>0.22</v>
      </c>
      <c r="H103" s="569">
        <v>0.25</v>
      </c>
      <c r="I103" s="1025">
        <v>0.27</v>
      </c>
      <c r="J103" s="295"/>
      <c r="K103" s="295"/>
      <c r="L103" s="295"/>
      <c r="M103" s="295"/>
      <c r="N103" s="295"/>
      <c r="O103" s="295"/>
      <c r="P103" s="295"/>
      <c r="Q103" s="295"/>
      <c r="R103" s="295"/>
      <c r="S103" s="295"/>
      <c r="T103" s="295"/>
      <c r="U103" s="295"/>
      <c r="V103" s="295"/>
      <c r="W103" s="295"/>
      <c r="X103" s="295"/>
      <c r="Y103" s="295"/>
      <c r="Z103" s="295"/>
      <c r="AA103" s="295"/>
      <c r="AB103" s="295"/>
      <c r="AC103" s="295"/>
      <c r="AD103" s="295"/>
      <c r="AE103" s="295"/>
      <c r="AF103" s="295"/>
      <c r="AG103" s="295"/>
      <c r="AH103" s="295"/>
      <c r="AI103" s="295"/>
      <c r="AJ103" s="295"/>
      <c r="AK103" s="295"/>
      <c r="AL103" s="295"/>
      <c r="AM103" s="295"/>
      <c r="AN103" s="295"/>
      <c r="AO103" s="295"/>
      <c r="AP103" s="295"/>
      <c r="AQ103" s="295"/>
      <c r="AR103" s="295"/>
      <c r="AS103" s="295"/>
      <c r="AT103" s="295"/>
      <c r="AU103" s="295"/>
      <c r="AV103" s="295"/>
      <c r="AW103" s="295"/>
      <c r="AX103" s="295"/>
      <c r="AY103" s="295"/>
      <c r="AZ103" s="295"/>
      <c r="BA103" s="295"/>
      <c r="BB103" s="295"/>
      <c r="BC103" s="295"/>
      <c r="BD103" s="295"/>
      <c r="BE103" s="295"/>
      <c r="BF103" s="295"/>
      <c r="BG103" s="295"/>
      <c r="BH103" s="295"/>
      <c r="BI103" s="295"/>
      <c r="BJ103" s="295"/>
      <c r="BK103" s="295"/>
      <c r="BL103" s="295"/>
      <c r="BM103" s="295"/>
      <c r="BN103" s="295"/>
      <c r="BO103" s="295"/>
      <c r="BP103" s="295"/>
      <c r="BQ103" s="295"/>
      <c r="BR103" s="295"/>
      <c r="BS103" s="295"/>
      <c r="BT103" s="295"/>
      <c r="BU103" s="295"/>
      <c r="BV103" s="295"/>
      <c r="BW103" s="295"/>
      <c r="BX103" s="295"/>
      <c r="BY103" s="295"/>
      <c r="BZ103" s="295"/>
      <c r="CA103" s="295"/>
      <c r="CB103" s="295"/>
      <c r="CC103" s="295"/>
      <c r="CD103" s="295"/>
      <c r="CE103" s="295"/>
      <c r="CF103" s="295"/>
      <c r="CG103" s="295"/>
      <c r="CH103" s="295"/>
      <c r="CI103" s="295"/>
      <c r="CJ103" s="295"/>
      <c r="CK103" s="295"/>
      <c r="CL103" s="295"/>
      <c r="CM103" s="295"/>
      <c r="CN103" s="295"/>
      <c r="CO103" s="295"/>
      <c r="CP103" s="295"/>
      <c r="CQ103" s="295"/>
      <c r="CR103" s="295"/>
      <c r="CS103" s="295"/>
      <c r="CT103" s="295"/>
      <c r="CU103" s="295"/>
      <c r="CV103" s="295"/>
      <c r="CW103" s="295"/>
      <c r="CX103" s="295"/>
      <c r="CY103" s="295"/>
      <c r="CZ103" s="295"/>
      <c r="DA103" s="295"/>
      <c r="DB103" s="295"/>
      <c r="DC103" s="295"/>
      <c r="DD103" s="295"/>
      <c r="DE103" s="295"/>
      <c r="DF103" s="295"/>
      <c r="DG103" s="295"/>
      <c r="DH103" s="295"/>
      <c r="DI103" s="295"/>
      <c r="DJ103" s="295"/>
      <c r="DK103" s="295"/>
      <c r="DL103" s="295"/>
      <c r="DM103" s="295"/>
      <c r="DN103" s="295"/>
      <c r="DO103" s="295"/>
      <c r="DP103" s="295"/>
      <c r="DQ103" s="295"/>
      <c r="DR103" s="295"/>
      <c r="DS103" s="295"/>
      <c r="DT103" s="295"/>
      <c r="DU103" s="295"/>
      <c r="DV103" s="295"/>
      <c r="DW103" s="295"/>
      <c r="DX103" s="295"/>
      <c r="DY103" s="295"/>
      <c r="DZ103" s="295"/>
      <c r="EA103" s="295"/>
      <c r="EB103" s="295"/>
      <c r="EC103" s="295"/>
      <c r="ED103" s="295"/>
      <c r="EE103" s="295"/>
      <c r="EF103" s="295"/>
      <c r="EG103" s="295"/>
      <c r="EH103" s="295"/>
      <c r="EI103" s="295"/>
      <c r="EJ103" s="295"/>
      <c r="EK103" s="295"/>
      <c r="EL103" s="295"/>
      <c r="EM103" s="295"/>
      <c r="EN103" s="295"/>
      <c r="EO103" s="295"/>
      <c r="EP103" s="295"/>
      <c r="EQ103" s="295"/>
      <c r="ER103" s="295"/>
      <c r="ES103" s="295"/>
      <c r="ET103" s="295"/>
      <c r="EU103" s="295"/>
      <c r="EV103" s="295"/>
      <c r="EW103" s="295"/>
      <c r="EX103" s="295"/>
      <c r="EY103" s="295"/>
      <c r="EZ103" s="295"/>
      <c r="FA103" s="295"/>
      <c r="FB103" s="295"/>
      <c r="FC103" s="295"/>
      <c r="FD103" s="295"/>
      <c r="FE103" s="295"/>
      <c r="FF103" s="295"/>
      <c r="FG103" s="295"/>
      <c r="FH103" s="295"/>
      <c r="FI103" s="295"/>
      <c r="FJ103" s="295"/>
      <c r="FK103" s="295"/>
      <c r="FL103" s="295"/>
      <c r="FM103" s="295"/>
      <c r="FN103" s="295"/>
      <c r="FO103" s="295"/>
      <c r="FP103" s="295"/>
      <c r="FQ103" s="295"/>
      <c r="FR103" s="295"/>
      <c r="FS103" s="295"/>
      <c r="FT103" s="295"/>
      <c r="FU103" s="295"/>
      <c r="FV103" s="295"/>
      <c r="FW103" s="295"/>
      <c r="FX103" s="295"/>
      <c r="FY103" s="295"/>
      <c r="FZ103" s="295"/>
      <c r="GA103" s="295"/>
      <c r="GB103" s="295"/>
      <c r="GC103" s="295"/>
      <c r="GD103" s="295"/>
      <c r="GE103" s="295"/>
      <c r="GF103" s="295"/>
      <c r="GG103" s="295"/>
      <c r="GH103" s="295"/>
      <c r="GI103" s="295"/>
      <c r="GJ103" s="295"/>
      <c r="GK103" s="295"/>
      <c r="GL103" s="295"/>
      <c r="GM103" s="295"/>
      <c r="GN103" s="295"/>
      <c r="GO103" s="295"/>
      <c r="GP103" s="295"/>
      <c r="GQ103" s="295"/>
      <c r="GR103" s="295"/>
      <c r="GS103" s="295"/>
      <c r="GT103" s="295"/>
      <c r="GU103" s="295"/>
      <c r="GV103" s="295"/>
      <c r="GW103" s="295"/>
      <c r="GX103" s="295"/>
      <c r="GY103" s="295"/>
      <c r="GZ103" s="295"/>
      <c r="HA103" s="295"/>
      <c r="HB103" s="295"/>
      <c r="HC103" s="295"/>
      <c r="HD103" s="295"/>
      <c r="HE103" s="295"/>
      <c r="HF103" s="295"/>
      <c r="HG103" s="295"/>
      <c r="HH103" s="295"/>
      <c r="HI103" s="295"/>
      <c r="HJ103" s="295"/>
      <c r="HK103" s="295"/>
      <c r="HL103" s="295"/>
      <c r="HM103" s="295"/>
      <c r="HN103" s="295"/>
      <c r="HO103" s="295"/>
      <c r="HP103" s="295"/>
      <c r="HQ103" s="295"/>
      <c r="HR103" s="295"/>
      <c r="HS103" s="295"/>
      <c r="HT103" s="295"/>
      <c r="HU103" s="295"/>
      <c r="HV103" s="295"/>
      <c r="HW103" s="295"/>
      <c r="HX103" s="295"/>
      <c r="HY103" s="295"/>
      <c r="HZ103" s="295"/>
      <c r="IA103" s="295"/>
      <c r="IB103" s="295"/>
      <c r="IC103" s="295"/>
      <c r="ID103" s="295"/>
      <c r="IE103" s="295"/>
      <c r="IF103" s="295"/>
      <c r="IG103" s="295"/>
      <c r="IH103" s="295"/>
      <c r="II103" s="295"/>
      <c r="IJ103" s="295"/>
      <c r="IK103" s="295"/>
      <c r="IL103" s="295"/>
      <c r="IM103" s="295"/>
      <c r="IN103" s="295"/>
      <c r="IO103" s="295"/>
      <c r="IP103" s="295"/>
      <c r="IQ103" s="295"/>
      <c r="IR103" s="295"/>
      <c r="IS103" s="295"/>
      <c r="IT103" s="295"/>
      <c r="IU103" s="295"/>
      <c r="IV103" s="295"/>
      <c r="IW103" s="295"/>
      <c r="IX103" s="295"/>
      <c r="IY103" s="295"/>
      <c r="IZ103" s="295"/>
      <c r="JA103" s="295"/>
      <c r="JB103" s="295"/>
      <c r="JC103" s="295"/>
      <c r="JD103" s="295"/>
      <c r="JE103" s="295"/>
      <c r="JF103" s="295"/>
      <c r="JG103" s="295"/>
      <c r="JH103" s="295"/>
      <c r="JI103" s="295"/>
      <c r="JJ103" s="295"/>
      <c r="JK103" s="295"/>
      <c r="JL103" s="295"/>
      <c r="JM103" s="295"/>
      <c r="JN103" s="295"/>
      <c r="JO103" s="295"/>
      <c r="JP103" s="295"/>
      <c r="JQ103" s="295"/>
      <c r="JR103" s="295"/>
      <c r="JS103" s="295"/>
      <c r="JT103" s="295"/>
      <c r="JU103" s="295"/>
      <c r="JV103" s="295"/>
      <c r="JW103" s="295"/>
      <c r="JX103" s="295"/>
      <c r="JY103" s="295"/>
      <c r="JZ103" s="295"/>
      <c r="KA103" s="295"/>
    </row>
    <row r="104" spans="1:287" s="478" customFormat="1" ht="15" customHeight="1">
      <c r="A104" s="294"/>
      <c r="B104" s="295"/>
      <c r="C104" s="1404"/>
      <c r="D104" s="1261" t="s">
        <v>300</v>
      </c>
      <c r="E104" s="1261"/>
      <c r="F104" s="562" t="s">
        <v>307</v>
      </c>
      <c r="G104" s="563">
        <v>0.06</v>
      </c>
      <c r="H104" s="562">
        <v>0.01</v>
      </c>
      <c r="I104" s="1025">
        <v>0</v>
      </c>
      <c r="J104" s="295"/>
      <c r="K104" s="295"/>
      <c r="L104" s="295"/>
      <c r="M104" s="295"/>
      <c r="N104" s="295"/>
      <c r="O104" s="295"/>
      <c r="P104" s="295"/>
      <c r="Q104" s="295"/>
      <c r="R104" s="295"/>
      <c r="S104" s="295"/>
      <c r="T104" s="295"/>
      <c r="U104" s="295"/>
      <c r="V104" s="295"/>
      <c r="W104" s="295"/>
      <c r="X104" s="295"/>
      <c r="Y104" s="295"/>
      <c r="Z104" s="295"/>
      <c r="AA104" s="295"/>
      <c r="AB104" s="295"/>
      <c r="AC104" s="295"/>
      <c r="AD104" s="295"/>
      <c r="AE104" s="295"/>
      <c r="AF104" s="295"/>
      <c r="AG104" s="295"/>
      <c r="AH104" s="295"/>
      <c r="AI104" s="295"/>
      <c r="AJ104" s="295"/>
      <c r="AK104" s="295"/>
      <c r="AL104" s="295"/>
      <c r="AM104" s="295"/>
      <c r="AN104" s="295"/>
      <c r="AO104" s="295"/>
      <c r="AP104" s="295"/>
      <c r="AQ104" s="295"/>
      <c r="AR104" s="295"/>
      <c r="AS104" s="295"/>
      <c r="AT104" s="295"/>
      <c r="AU104" s="295"/>
      <c r="AV104" s="295"/>
      <c r="AW104" s="295"/>
      <c r="AX104" s="295"/>
      <c r="AY104" s="295"/>
      <c r="AZ104" s="295"/>
      <c r="BA104" s="295"/>
      <c r="BB104" s="295"/>
      <c r="BC104" s="295"/>
      <c r="BD104" s="295"/>
      <c r="BE104" s="295"/>
      <c r="BF104" s="295"/>
      <c r="BG104" s="295"/>
      <c r="BH104" s="295"/>
      <c r="BI104" s="295"/>
      <c r="BJ104" s="295"/>
      <c r="BK104" s="295"/>
      <c r="BL104" s="295"/>
      <c r="BM104" s="295"/>
      <c r="BN104" s="295"/>
      <c r="BO104" s="295"/>
      <c r="BP104" s="295"/>
      <c r="BQ104" s="295"/>
      <c r="BR104" s="295"/>
      <c r="BS104" s="295"/>
      <c r="BT104" s="295"/>
      <c r="BU104" s="295"/>
      <c r="BV104" s="295"/>
      <c r="BW104" s="295"/>
      <c r="BX104" s="295"/>
      <c r="BY104" s="295"/>
      <c r="BZ104" s="295"/>
      <c r="CA104" s="295"/>
      <c r="CB104" s="295"/>
      <c r="CC104" s="295"/>
      <c r="CD104" s="295"/>
      <c r="CE104" s="295"/>
      <c r="CF104" s="295"/>
      <c r="CG104" s="295"/>
      <c r="CH104" s="295"/>
      <c r="CI104" s="295"/>
      <c r="CJ104" s="295"/>
      <c r="CK104" s="295"/>
      <c r="CL104" s="295"/>
      <c r="CM104" s="295"/>
      <c r="CN104" s="295"/>
      <c r="CO104" s="295"/>
      <c r="CP104" s="295"/>
      <c r="CQ104" s="295"/>
      <c r="CR104" s="295"/>
      <c r="CS104" s="295"/>
      <c r="CT104" s="295"/>
      <c r="CU104" s="295"/>
      <c r="CV104" s="295"/>
      <c r="CW104" s="295"/>
      <c r="CX104" s="295"/>
      <c r="CY104" s="295"/>
      <c r="CZ104" s="295"/>
      <c r="DA104" s="295"/>
      <c r="DB104" s="295"/>
      <c r="DC104" s="295"/>
      <c r="DD104" s="295"/>
      <c r="DE104" s="295"/>
      <c r="DF104" s="295"/>
      <c r="DG104" s="295"/>
      <c r="DH104" s="295"/>
      <c r="DI104" s="295"/>
      <c r="DJ104" s="295"/>
      <c r="DK104" s="295"/>
      <c r="DL104" s="295"/>
      <c r="DM104" s="295"/>
      <c r="DN104" s="295"/>
      <c r="DO104" s="295"/>
      <c r="DP104" s="295"/>
      <c r="DQ104" s="295"/>
      <c r="DR104" s="295"/>
      <c r="DS104" s="295"/>
      <c r="DT104" s="295"/>
      <c r="DU104" s="295"/>
      <c r="DV104" s="295"/>
      <c r="DW104" s="295"/>
      <c r="DX104" s="295"/>
      <c r="DY104" s="295"/>
      <c r="DZ104" s="295"/>
      <c r="EA104" s="295"/>
      <c r="EB104" s="295"/>
      <c r="EC104" s="295"/>
      <c r="ED104" s="295"/>
      <c r="EE104" s="295"/>
      <c r="EF104" s="295"/>
      <c r="EG104" s="295"/>
      <c r="EH104" s="295"/>
      <c r="EI104" s="295"/>
      <c r="EJ104" s="295"/>
      <c r="EK104" s="295"/>
      <c r="EL104" s="295"/>
      <c r="EM104" s="295"/>
      <c r="EN104" s="295"/>
      <c r="EO104" s="295"/>
      <c r="EP104" s="295"/>
      <c r="EQ104" s="295"/>
      <c r="ER104" s="295"/>
      <c r="ES104" s="295"/>
      <c r="ET104" s="295"/>
      <c r="EU104" s="295"/>
      <c r="EV104" s="295"/>
      <c r="EW104" s="295"/>
      <c r="EX104" s="295"/>
      <c r="EY104" s="295"/>
      <c r="EZ104" s="295"/>
      <c r="FA104" s="295"/>
      <c r="FB104" s="295"/>
      <c r="FC104" s="295"/>
      <c r="FD104" s="295"/>
      <c r="FE104" s="295"/>
      <c r="FF104" s="295"/>
      <c r="FG104" s="295"/>
      <c r="FH104" s="295"/>
      <c r="FI104" s="295"/>
      <c r="FJ104" s="295"/>
      <c r="FK104" s="295"/>
      <c r="FL104" s="295"/>
      <c r="FM104" s="295"/>
      <c r="FN104" s="295"/>
      <c r="FO104" s="295"/>
      <c r="FP104" s="295"/>
      <c r="FQ104" s="295"/>
      <c r="FR104" s="295"/>
      <c r="FS104" s="295"/>
      <c r="FT104" s="295"/>
      <c r="FU104" s="295"/>
      <c r="FV104" s="295"/>
      <c r="FW104" s="295"/>
      <c r="FX104" s="295"/>
      <c r="FY104" s="295"/>
      <c r="FZ104" s="295"/>
      <c r="GA104" s="295"/>
      <c r="GB104" s="295"/>
      <c r="GC104" s="295"/>
      <c r="GD104" s="295"/>
      <c r="GE104" s="295"/>
      <c r="GF104" s="295"/>
      <c r="GG104" s="295"/>
      <c r="GH104" s="295"/>
      <c r="GI104" s="295"/>
      <c r="GJ104" s="295"/>
      <c r="GK104" s="295"/>
      <c r="GL104" s="295"/>
      <c r="GM104" s="295"/>
      <c r="GN104" s="295"/>
      <c r="GO104" s="295"/>
      <c r="GP104" s="295"/>
      <c r="GQ104" s="295"/>
      <c r="GR104" s="295"/>
      <c r="GS104" s="295"/>
      <c r="GT104" s="295"/>
      <c r="GU104" s="295"/>
      <c r="GV104" s="295"/>
      <c r="GW104" s="295"/>
      <c r="GX104" s="295"/>
      <c r="GY104" s="295"/>
      <c r="GZ104" s="295"/>
      <c r="HA104" s="295"/>
      <c r="HB104" s="295"/>
      <c r="HC104" s="295"/>
      <c r="HD104" s="295"/>
      <c r="HE104" s="295"/>
      <c r="HF104" s="295"/>
      <c r="HG104" s="295"/>
      <c r="HH104" s="295"/>
      <c r="HI104" s="295"/>
      <c r="HJ104" s="295"/>
      <c r="HK104" s="295"/>
      <c r="HL104" s="295"/>
      <c r="HM104" s="295"/>
      <c r="HN104" s="295"/>
      <c r="HO104" s="295"/>
      <c r="HP104" s="295"/>
      <c r="HQ104" s="295"/>
      <c r="HR104" s="295"/>
      <c r="HS104" s="295"/>
      <c r="HT104" s="295"/>
      <c r="HU104" s="295"/>
      <c r="HV104" s="295"/>
      <c r="HW104" s="295"/>
      <c r="HX104" s="295"/>
      <c r="HY104" s="295"/>
      <c r="HZ104" s="295"/>
      <c r="IA104" s="295"/>
      <c r="IB104" s="295"/>
      <c r="IC104" s="295"/>
      <c r="ID104" s="295"/>
      <c r="IE104" s="295"/>
      <c r="IF104" s="295"/>
      <c r="IG104" s="295"/>
      <c r="IH104" s="295"/>
      <c r="II104" s="295"/>
      <c r="IJ104" s="295"/>
      <c r="IK104" s="295"/>
      <c r="IL104" s="295"/>
      <c r="IM104" s="295"/>
      <c r="IN104" s="295"/>
      <c r="IO104" s="295"/>
      <c r="IP104" s="295"/>
      <c r="IQ104" s="295"/>
      <c r="IR104" s="295"/>
      <c r="IS104" s="295"/>
      <c r="IT104" s="295"/>
      <c r="IU104" s="295"/>
      <c r="IV104" s="295"/>
      <c r="IW104" s="295"/>
      <c r="IX104" s="295"/>
      <c r="IY104" s="295"/>
      <c r="IZ104" s="295"/>
      <c r="JA104" s="295"/>
      <c r="JB104" s="295"/>
      <c r="JC104" s="295"/>
      <c r="JD104" s="295"/>
      <c r="JE104" s="295"/>
      <c r="JF104" s="295"/>
      <c r="JG104" s="295"/>
      <c r="JH104" s="295"/>
      <c r="JI104" s="295"/>
      <c r="JJ104" s="295"/>
      <c r="JK104" s="295"/>
      <c r="JL104" s="295"/>
      <c r="JM104" s="295"/>
      <c r="JN104" s="295"/>
      <c r="JO104" s="295"/>
      <c r="JP104" s="295"/>
      <c r="JQ104" s="295"/>
      <c r="JR104" s="295"/>
      <c r="JS104" s="295"/>
      <c r="JT104" s="295"/>
      <c r="JU104" s="295"/>
      <c r="JV104" s="295"/>
      <c r="JW104" s="295"/>
      <c r="JX104" s="295"/>
      <c r="JY104" s="295"/>
      <c r="JZ104" s="295"/>
      <c r="KA104" s="295"/>
    </row>
    <row r="105" spans="1:287" s="478" customFormat="1" ht="15" customHeight="1" thickBot="1">
      <c r="A105" s="294"/>
      <c r="B105" s="295"/>
      <c r="C105" s="1405"/>
      <c r="D105" s="1386" t="s">
        <v>351</v>
      </c>
      <c r="E105" s="1386"/>
      <c r="F105" s="565" t="s">
        <v>307</v>
      </c>
      <c r="G105" s="566">
        <v>0.01</v>
      </c>
      <c r="H105" s="571">
        <v>0.09</v>
      </c>
      <c r="I105" s="1026">
        <v>0.11</v>
      </c>
      <c r="J105" s="295"/>
      <c r="K105" s="295"/>
      <c r="L105" s="295"/>
      <c r="M105" s="295"/>
      <c r="N105" s="295"/>
      <c r="O105" s="295"/>
      <c r="P105" s="295"/>
      <c r="Q105" s="295"/>
      <c r="R105" s="295"/>
      <c r="S105" s="295"/>
      <c r="T105" s="295"/>
      <c r="U105" s="295"/>
      <c r="V105" s="295"/>
      <c r="W105" s="295"/>
      <c r="X105" s="295"/>
      <c r="Y105" s="295"/>
      <c r="Z105" s="295"/>
      <c r="AA105" s="295"/>
      <c r="AB105" s="295"/>
      <c r="AC105" s="295"/>
      <c r="AD105" s="295"/>
      <c r="AE105" s="295"/>
      <c r="AF105" s="295"/>
      <c r="AG105" s="295"/>
      <c r="AH105" s="295"/>
      <c r="AI105" s="295"/>
      <c r="AJ105" s="295"/>
      <c r="AK105" s="295"/>
      <c r="AL105" s="295"/>
      <c r="AM105" s="295"/>
      <c r="AN105" s="295"/>
      <c r="AO105" s="295"/>
      <c r="AP105" s="295"/>
      <c r="AQ105" s="295"/>
      <c r="AR105" s="295"/>
      <c r="AS105" s="295"/>
      <c r="AT105" s="295"/>
      <c r="AU105" s="295"/>
      <c r="AV105" s="295"/>
      <c r="AW105" s="295"/>
      <c r="AX105" s="295"/>
      <c r="AY105" s="295"/>
      <c r="AZ105" s="295"/>
      <c r="BA105" s="295"/>
      <c r="BB105" s="295"/>
      <c r="BC105" s="295"/>
      <c r="BD105" s="295"/>
      <c r="BE105" s="295"/>
      <c r="BF105" s="295"/>
      <c r="BG105" s="295"/>
      <c r="BH105" s="295"/>
      <c r="BI105" s="295"/>
      <c r="BJ105" s="295"/>
      <c r="BK105" s="295"/>
      <c r="BL105" s="295"/>
      <c r="BM105" s="295"/>
      <c r="BN105" s="295"/>
      <c r="BO105" s="295"/>
      <c r="BP105" s="295"/>
      <c r="BQ105" s="295"/>
      <c r="BR105" s="295"/>
      <c r="BS105" s="295"/>
      <c r="BT105" s="295"/>
      <c r="BU105" s="295"/>
      <c r="BV105" s="295"/>
      <c r="BW105" s="295"/>
      <c r="BX105" s="295"/>
      <c r="BY105" s="295"/>
      <c r="BZ105" s="295"/>
      <c r="CA105" s="295"/>
      <c r="CB105" s="295"/>
      <c r="CC105" s="295"/>
      <c r="CD105" s="295"/>
      <c r="CE105" s="295"/>
      <c r="CF105" s="295"/>
      <c r="CG105" s="295"/>
      <c r="CH105" s="295"/>
      <c r="CI105" s="295"/>
      <c r="CJ105" s="295"/>
      <c r="CK105" s="295"/>
      <c r="CL105" s="295"/>
      <c r="CM105" s="295"/>
      <c r="CN105" s="295"/>
      <c r="CO105" s="295"/>
      <c r="CP105" s="295"/>
      <c r="CQ105" s="295"/>
      <c r="CR105" s="295"/>
      <c r="CS105" s="295"/>
      <c r="CT105" s="295"/>
      <c r="CU105" s="295"/>
      <c r="CV105" s="295"/>
      <c r="CW105" s="295"/>
      <c r="CX105" s="295"/>
      <c r="CY105" s="295"/>
      <c r="CZ105" s="295"/>
      <c r="DA105" s="295"/>
      <c r="DB105" s="295"/>
      <c r="DC105" s="295"/>
      <c r="DD105" s="295"/>
      <c r="DE105" s="295"/>
      <c r="DF105" s="295"/>
      <c r="DG105" s="295"/>
      <c r="DH105" s="295"/>
      <c r="DI105" s="295"/>
      <c r="DJ105" s="295"/>
      <c r="DK105" s="295"/>
      <c r="DL105" s="295"/>
      <c r="DM105" s="295"/>
      <c r="DN105" s="295"/>
      <c r="DO105" s="295"/>
      <c r="DP105" s="295"/>
      <c r="DQ105" s="295"/>
      <c r="DR105" s="295"/>
      <c r="DS105" s="295"/>
      <c r="DT105" s="295"/>
      <c r="DU105" s="295"/>
      <c r="DV105" s="295"/>
      <c r="DW105" s="295"/>
      <c r="DX105" s="295"/>
      <c r="DY105" s="295"/>
      <c r="DZ105" s="295"/>
      <c r="EA105" s="295"/>
      <c r="EB105" s="295"/>
      <c r="EC105" s="295"/>
      <c r="ED105" s="295"/>
      <c r="EE105" s="295"/>
      <c r="EF105" s="295"/>
      <c r="EG105" s="295"/>
      <c r="EH105" s="295"/>
      <c r="EI105" s="295"/>
      <c r="EJ105" s="295"/>
      <c r="EK105" s="295"/>
      <c r="EL105" s="295"/>
      <c r="EM105" s="295"/>
      <c r="EN105" s="295"/>
      <c r="EO105" s="295"/>
      <c r="EP105" s="295"/>
      <c r="EQ105" s="295"/>
      <c r="ER105" s="295"/>
      <c r="ES105" s="295"/>
      <c r="ET105" s="295"/>
      <c r="EU105" s="295"/>
      <c r="EV105" s="295"/>
      <c r="EW105" s="295"/>
      <c r="EX105" s="295"/>
      <c r="EY105" s="295"/>
      <c r="EZ105" s="295"/>
      <c r="FA105" s="295"/>
      <c r="FB105" s="295"/>
      <c r="FC105" s="295"/>
      <c r="FD105" s="295"/>
      <c r="FE105" s="295"/>
      <c r="FF105" s="295"/>
      <c r="FG105" s="295"/>
      <c r="FH105" s="295"/>
      <c r="FI105" s="295"/>
      <c r="FJ105" s="295"/>
      <c r="FK105" s="295"/>
      <c r="FL105" s="295"/>
      <c r="FM105" s="295"/>
      <c r="FN105" s="295"/>
      <c r="FO105" s="295"/>
      <c r="FP105" s="295"/>
      <c r="FQ105" s="295"/>
      <c r="FR105" s="295"/>
      <c r="FS105" s="295"/>
      <c r="FT105" s="295"/>
      <c r="FU105" s="295"/>
      <c r="FV105" s="295"/>
      <c r="FW105" s="295"/>
      <c r="FX105" s="295"/>
      <c r="FY105" s="295"/>
      <c r="FZ105" s="295"/>
      <c r="GA105" s="295"/>
      <c r="GB105" s="295"/>
      <c r="GC105" s="295"/>
      <c r="GD105" s="295"/>
      <c r="GE105" s="295"/>
      <c r="GF105" s="295"/>
      <c r="GG105" s="295"/>
      <c r="GH105" s="295"/>
      <c r="GI105" s="295"/>
      <c r="GJ105" s="295"/>
      <c r="GK105" s="295"/>
      <c r="GL105" s="295"/>
      <c r="GM105" s="295"/>
      <c r="GN105" s="295"/>
      <c r="GO105" s="295"/>
      <c r="GP105" s="295"/>
      <c r="GQ105" s="295"/>
      <c r="GR105" s="295"/>
      <c r="GS105" s="295"/>
      <c r="GT105" s="295"/>
      <c r="GU105" s="295"/>
      <c r="GV105" s="295"/>
      <c r="GW105" s="295"/>
      <c r="GX105" s="295"/>
      <c r="GY105" s="295"/>
      <c r="GZ105" s="295"/>
      <c r="HA105" s="295"/>
      <c r="HB105" s="295"/>
      <c r="HC105" s="295"/>
      <c r="HD105" s="295"/>
      <c r="HE105" s="295"/>
      <c r="HF105" s="295"/>
      <c r="HG105" s="295"/>
      <c r="HH105" s="295"/>
      <c r="HI105" s="295"/>
      <c r="HJ105" s="295"/>
      <c r="HK105" s="295"/>
      <c r="HL105" s="295"/>
      <c r="HM105" s="295"/>
      <c r="HN105" s="295"/>
      <c r="HO105" s="295"/>
      <c r="HP105" s="295"/>
      <c r="HQ105" s="295"/>
      <c r="HR105" s="295"/>
      <c r="HS105" s="295"/>
      <c r="HT105" s="295"/>
      <c r="HU105" s="295"/>
      <c r="HV105" s="295"/>
      <c r="HW105" s="295"/>
      <c r="HX105" s="295"/>
      <c r="HY105" s="295"/>
      <c r="HZ105" s="295"/>
      <c r="IA105" s="295"/>
      <c r="IB105" s="295"/>
      <c r="IC105" s="295"/>
      <c r="ID105" s="295"/>
      <c r="IE105" s="295"/>
      <c r="IF105" s="295"/>
      <c r="IG105" s="295"/>
      <c r="IH105" s="295"/>
      <c r="II105" s="295"/>
      <c r="IJ105" s="295"/>
      <c r="IK105" s="295"/>
      <c r="IL105" s="295"/>
      <c r="IM105" s="295"/>
      <c r="IN105" s="295"/>
      <c r="IO105" s="295"/>
      <c r="IP105" s="295"/>
      <c r="IQ105" s="295"/>
      <c r="IR105" s="295"/>
      <c r="IS105" s="295"/>
      <c r="IT105" s="295"/>
      <c r="IU105" s="295"/>
      <c r="IV105" s="295"/>
      <c r="IW105" s="295"/>
      <c r="IX105" s="295"/>
      <c r="IY105" s="295"/>
      <c r="IZ105" s="295"/>
      <c r="JA105" s="295"/>
      <c r="JB105" s="295"/>
      <c r="JC105" s="295"/>
      <c r="JD105" s="295"/>
      <c r="JE105" s="295"/>
      <c r="JF105" s="295"/>
      <c r="JG105" s="295"/>
      <c r="JH105" s="295"/>
      <c r="JI105" s="295"/>
      <c r="JJ105" s="295"/>
      <c r="JK105" s="295"/>
      <c r="JL105" s="295"/>
      <c r="JM105" s="295"/>
      <c r="JN105" s="295"/>
      <c r="JO105" s="295"/>
      <c r="JP105" s="295"/>
      <c r="JQ105" s="295"/>
      <c r="JR105" s="295"/>
      <c r="JS105" s="295"/>
      <c r="JT105" s="295"/>
      <c r="JU105" s="295"/>
      <c r="JV105" s="295"/>
      <c r="JW105" s="295"/>
      <c r="JX105" s="295"/>
      <c r="JY105" s="295"/>
      <c r="JZ105" s="295"/>
      <c r="KA105" s="295"/>
    </row>
    <row r="106" spans="1:287" s="478" customFormat="1" ht="15" customHeight="1">
      <c r="A106" s="294"/>
      <c r="B106" s="295"/>
      <c r="C106" s="1403" t="s">
        <v>356</v>
      </c>
      <c r="D106" s="1275" t="s">
        <v>348</v>
      </c>
      <c r="E106" s="1275"/>
      <c r="F106" s="559">
        <v>0.01</v>
      </c>
      <c r="G106" s="560">
        <v>0</v>
      </c>
      <c r="H106" s="561">
        <v>0</v>
      </c>
      <c r="I106" s="1024">
        <v>0</v>
      </c>
      <c r="J106" s="295"/>
      <c r="K106" s="295"/>
      <c r="L106" s="295"/>
      <c r="M106" s="295"/>
      <c r="N106" s="295"/>
      <c r="O106" s="295"/>
      <c r="P106" s="295"/>
      <c r="Q106" s="295"/>
      <c r="R106" s="295"/>
      <c r="S106" s="295"/>
      <c r="T106" s="295"/>
      <c r="U106" s="295"/>
      <c r="V106" s="295"/>
      <c r="W106" s="295"/>
      <c r="X106" s="295"/>
      <c r="Y106" s="295"/>
      <c r="Z106" s="295"/>
      <c r="AA106" s="295"/>
      <c r="AB106" s="295"/>
      <c r="AC106" s="295"/>
      <c r="AD106" s="295"/>
      <c r="AE106" s="295"/>
      <c r="AF106" s="295"/>
      <c r="AG106" s="295"/>
      <c r="AH106" s="295"/>
      <c r="AI106" s="295"/>
      <c r="AJ106" s="295"/>
      <c r="AK106" s="295"/>
      <c r="AL106" s="295"/>
      <c r="AM106" s="295"/>
      <c r="AN106" s="295"/>
      <c r="AO106" s="295"/>
      <c r="AP106" s="295"/>
      <c r="AQ106" s="295"/>
      <c r="AR106" s="295"/>
      <c r="AS106" s="295"/>
      <c r="AT106" s="295"/>
      <c r="AU106" s="295"/>
      <c r="AV106" s="295"/>
      <c r="AW106" s="295"/>
      <c r="AX106" s="295"/>
      <c r="AY106" s="295"/>
      <c r="AZ106" s="295"/>
      <c r="BA106" s="295"/>
      <c r="BB106" s="295"/>
      <c r="BC106" s="295"/>
      <c r="BD106" s="295"/>
      <c r="BE106" s="295"/>
      <c r="BF106" s="295"/>
      <c r="BG106" s="295"/>
      <c r="BH106" s="295"/>
      <c r="BI106" s="295"/>
      <c r="BJ106" s="295"/>
      <c r="BK106" s="295"/>
      <c r="BL106" s="295"/>
      <c r="BM106" s="295"/>
      <c r="BN106" s="295"/>
      <c r="BO106" s="295"/>
      <c r="BP106" s="295"/>
      <c r="BQ106" s="295"/>
      <c r="BR106" s="295"/>
      <c r="BS106" s="295"/>
      <c r="BT106" s="295"/>
      <c r="BU106" s="295"/>
      <c r="BV106" s="295"/>
      <c r="BW106" s="295"/>
      <c r="BX106" s="295"/>
      <c r="BY106" s="295"/>
      <c r="BZ106" s="295"/>
      <c r="CA106" s="295"/>
      <c r="CB106" s="295"/>
      <c r="CC106" s="295"/>
      <c r="CD106" s="295"/>
      <c r="CE106" s="295"/>
      <c r="CF106" s="295"/>
      <c r="CG106" s="295"/>
      <c r="CH106" s="295"/>
      <c r="CI106" s="295"/>
      <c r="CJ106" s="295"/>
      <c r="CK106" s="295"/>
      <c r="CL106" s="295"/>
      <c r="CM106" s="295"/>
      <c r="CN106" s="295"/>
      <c r="CO106" s="295"/>
      <c r="CP106" s="295"/>
      <c r="CQ106" s="295"/>
      <c r="CR106" s="295"/>
      <c r="CS106" s="295"/>
      <c r="CT106" s="295"/>
      <c r="CU106" s="295"/>
      <c r="CV106" s="295"/>
      <c r="CW106" s="295"/>
      <c r="CX106" s="295"/>
      <c r="CY106" s="295"/>
      <c r="CZ106" s="295"/>
      <c r="DA106" s="295"/>
      <c r="DB106" s="295"/>
      <c r="DC106" s="295"/>
      <c r="DD106" s="295"/>
      <c r="DE106" s="295"/>
      <c r="DF106" s="295"/>
      <c r="DG106" s="295"/>
      <c r="DH106" s="295"/>
      <c r="DI106" s="295"/>
      <c r="DJ106" s="295"/>
      <c r="DK106" s="295"/>
      <c r="DL106" s="295"/>
      <c r="DM106" s="295"/>
      <c r="DN106" s="295"/>
      <c r="DO106" s="295"/>
      <c r="DP106" s="295"/>
      <c r="DQ106" s="295"/>
      <c r="DR106" s="295"/>
      <c r="DS106" s="295"/>
      <c r="DT106" s="295"/>
      <c r="DU106" s="295"/>
      <c r="DV106" s="295"/>
      <c r="DW106" s="295"/>
      <c r="DX106" s="295"/>
      <c r="DY106" s="295"/>
      <c r="DZ106" s="295"/>
      <c r="EA106" s="295"/>
      <c r="EB106" s="295"/>
      <c r="EC106" s="295"/>
      <c r="ED106" s="295"/>
      <c r="EE106" s="295"/>
      <c r="EF106" s="295"/>
      <c r="EG106" s="295"/>
      <c r="EH106" s="295"/>
      <c r="EI106" s="295"/>
      <c r="EJ106" s="295"/>
      <c r="EK106" s="295"/>
      <c r="EL106" s="295"/>
      <c r="EM106" s="295"/>
      <c r="EN106" s="295"/>
      <c r="EO106" s="295"/>
      <c r="EP106" s="295"/>
      <c r="EQ106" s="295"/>
      <c r="ER106" s="295"/>
      <c r="ES106" s="295"/>
      <c r="ET106" s="295"/>
      <c r="EU106" s="295"/>
      <c r="EV106" s="295"/>
      <c r="EW106" s="295"/>
      <c r="EX106" s="295"/>
      <c r="EY106" s="295"/>
      <c r="EZ106" s="295"/>
      <c r="FA106" s="295"/>
      <c r="FB106" s="295"/>
      <c r="FC106" s="295"/>
      <c r="FD106" s="295"/>
      <c r="FE106" s="295"/>
      <c r="FF106" s="295"/>
      <c r="FG106" s="295"/>
      <c r="FH106" s="295"/>
      <c r="FI106" s="295"/>
      <c r="FJ106" s="295"/>
      <c r="FK106" s="295"/>
      <c r="FL106" s="295"/>
      <c r="FM106" s="295"/>
      <c r="FN106" s="295"/>
      <c r="FO106" s="295"/>
      <c r="FP106" s="295"/>
      <c r="FQ106" s="295"/>
      <c r="FR106" s="295"/>
      <c r="FS106" s="295"/>
      <c r="FT106" s="295"/>
      <c r="FU106" s="295"/>
      <c r="FV106" s="295"/>
      <c r="FW106" s="295"/>
      <c r="FX106" s="295"/>
      <c r="FY106" s="295"/>
      <c r="FZ106" s="295"/>
      <c r="GA106" s="295"/>
      <c r="GB106" s="295"/>
      <c r="GC106" s="295"/>
      <c r="GD106" s="295"/>
      <c r="GE106" s="295"/>
      <c r="GF106" s="295"/>
      <c r="GG106" s="295"/>
      <c r="GH106" s="295"/>
      <c r="GI106" s="295"/>
      <c r="GJ106" s="295"/>
      <c r="GK106" s="295"/>
      <c r="GL106" s="295"/>
      <c r="GM106" s="295"/>
      <c r="GN106" s="295"/>
      <c r="GO106" s="295"/>
      <c r="GP106" s="295"/>
      <c r="GQ106" s="295"/>
      <c r="GR106" s="295"/>
      <c r="GS106" s="295"/>
      <c r="GT106" s="295"/>
      <c r="GU106" s="295"/>
      <c r="GV106" s="295"/>
      <c r="GW106" s="295"/>
      <c r="GX106" s="295"/>
      <c r="GY106" s="295"/>
      <c r="GZ106" s="295"/>
      <c r="HA106" s="295"/>
      <c r="HB106" s="295"/>
      <c r="HC106" s="295"/>
      <c r="HD106" s="295"/>
      <c r="HE106" s="295"/>
      <c r="HF106" s="295"/>
      <c r="HG106" s="295"/>
      <c r="HH106" s="295"/>
      <c r="HI106" s="295"/>
      <c r="HJ106" s="295"/>
      <c r="HK106" s="295"/>
      <c r="HL106" s="295"/>
      <c r="HM106" s="295"/>
      <c r="HN106" s="295"/>
      <c r="HO106" s="295"/>
      <c r="HP106" s="295"/>
      <c r="HQ106" s="295"/>
      <c r="HR106" s="295"/>
      <c r="HS106" s="295"/>
      <c r="HT106" s="295"/>
      <c r="HU106" s="295"/>
      <c r="HV106" s="295"/>
      <c r="HW106" s="295"/>
      <c r="HX106" s="295"/>
      <c r="HY106" s="295"/>
      <c r="HZ106" s="295"/>
      <c r="IA106" s="295"/>
      <c r="IB106" s="295"/>
      <c r="IC106" s="295"/>
      <c r="ID106" s="295"/>
      <c r="IE106" s="295"/>
      <c r="IF106" s="295"/>
      <c r="IG106" s="295"/>
      <c r="IH106" s="295"/>
      <c r="II106" s="295"/>
      <c r="IJ106" s="295"/>
      <c r="IK106" s="295"/>
      <c r="IL106" s="295"/>
      <c r="IM106" s="295"/>
      <c r="IN106" s="295"/>
      <c r="IO106" s="295"/>
      <c r="IP106" s="295"/>
      <c r="IQ106" s="295"/>
      <c r="IR106" s="295"/>
      <c r="IS106" s="295"/>
      <c r="IT106" s="295"/>
      <c r="IU106" s="295"/>
      <c r="IV106" s="295"/>
      <c r="IW106" s="295"/>
      <c r="IX106" s="295"/>
      <c r="IY106" s="295"/>
      <c r="IZ106" s="295"/>
      <c r="JA106" s="295"/>
      <c r="JB106" s="295"/>
      <c r="JC106" s="295"/>
      <c r="JD106" s="295"/>
      <c r="JE106" s="295"/>
      <c r="JF106" s="295"/>
      <c r="JG106" s="295"/>
      <c r="JH106" s="295"/>
      <c r="JI106" s="295"/>
      <c r="JJ106" s="295"/>
      <c r="JK106" s="295"/>
      <c r="JL106" s="295"/>
      <c r="JM106" s="295"/>
      <c r="JN106" s="295"/>
      <c r="JO106" s="295"/>
      <c r="JP106" s="295"/>
      <c r="JQ106" s="295"/>
      <c r="JR106" s="295"/>
      <c r="JS106" s="295"/>
      <c r="JT106" s="295"/>
      <c r="JU106" s="295"/>
      <c r="JV106" s="295"/>
      <c r="JW106" s="295"/>
      <c r="JX106" s="295"/>
      <c r="JY106" s="295"/>
      <c r="JZ106" s="295"/>
      <c r="KA106" s="295"/>
    </row>
    <row r="107" spans="1:287" s="478" customFormat="1" ht="15" customHeight="1">
      <c r="A107" s="294"/>
      <c r="B107" s="295"/>
      <c r="C107" s="1404"/>
      <c r="D107" s="1261" t="s">
        <v>349</v>
      </c>
      <c r="E107" s="1261"/>
      <c r="F107" s="562">
        <v>0.84</v>
      </c>
      <c r="G107" s="563">
        <v>0.82</v>
      </c>
      <c r="H107" s="562">
        <v>0.82</v>
      </c>
      <c r="I107" s="1025">
        <v>0.81</v>
      </c>
      <c r="J107" s="295"/>
      <c r="K107" s="295"/>
      <c r="L107" s="295"/>
      <c r="M107" s="295"/>
      <c r="N107" s="295"/>
      <c r="O107" s="295"/>
      <c r="P107" s="295"/>
      <c r="Q107" s="295"/>
      <c r="R107" s="295"/>
      <c r="S107" s="295"/>
      <c r="T107" s="295"/>
      <c r="U107" s="295"/>
      <c r="V107" s="295"/>
      <c r="W107" s="295"/>
      <c r="X107" s="295"/>
      <c r="Y107" s="295"/>
      <c r="Z107" s="295"/>
      <c r="AA107" s="295"/>
      <c r="AB107" s="295"/>
      <c r="AC107" s="295"/>
      <c r="AD107" s="295"/>
      <c r="AE107" s="295"/>
      <c r="AF107" s="295"/>
      <c r="AG107" s="295"/>
      <c r="AH107" s="295"/>
      <c r="AI107" s="295"/>
      <c r="AJ107" s="295"/>
      <c r="AK107" s="295"/>
      <c r="AL107" s="295"/>
      <c r="AM107" s="295"/>
      <c r="AN107" s="295"/>
      <c r="AO107" s="295"/>
      <c r="AP107" s="295"/>
      <c r="AQ107" s="295"/>
      <c r="AR107" s="295"/>
      <c r="AS107" s="295"/>
      <c r="AT107" s="295"/>
      <c r="AU107" s="295"/>
      <c r="AV107" s="295"/>
      <c r="AW107" s="295"/>
      <c r="AX107" s="295"/>
      <c r="AY107" s="295"/>
      <c r="AZ107" s="295"/>
      <c r="BA107" s="295"/>
      <c r="BB107" s="295"/>
      <c r="BC107" s="295"/>
      <c r="BD107" s="295"/>
      <c r="BE107" s="295"/>
      <c r="BF107" s="295"/>
      <c r="BG107" s="295"/>
      <c r="BH107" s="295"/>
      <c r="BI107" s="295"/>
      <c r="BJ107" s="295"/>
      <c r="BK107" s="295"/>
      <c r="BL107" s="295"/>
      <c r="BM107" s="295"/>
      <c r="BN107" s="295"/>
      <c r="BO107" s="295"/>
      <c r="BP107" s="295"/>
      <c r="BQ107" s="295"/>
      <c r="BR107" s="295"/>
      <c r="BS107" s="295"/>
      <c r="BT107" s="295"/>
      <c r="BU107" s="295"/>
      <c r="BV107" s="295"/>
      <c r="BW107" s="295"/>
      <c r="BX107" s="295"/>
      <c r="BY107" s="295"/>
      <c r="BZ107" s="295"/>
      <c r="CA107" s="295"/>
      <c r="CB107" s="295"/>
      <c r="CC107" s="295"/>
      <c r="CD107" s="295"/>
      <c r="CE107" s="295"/>
      <c r="CF107" s="295"/>
      <c r="CG107" s="295"/>
      <c r="CH107" s="295"/>
      <c r="CI107" s="295"/>
      <c r="CJ107" s="295"/>
      <c r="CK107" s="295"/>
      <c r="CL107" s="295"/>
      <c r="CM107" s="295"/>
      <c r="CN107" s="295"/>
      <c r="CO107" s="295"/>
      <c r="CP107" s="295"/>
      <c r="CQ107" s="295"/>
      <c r="CR107" s="295"/>
      <c r="CS107" s="295"/>
      <c r="CT107" s="295"/>
      <c r="CU107" s="295"/>
      <c r="CV107" s="295"/>
      <c r="CW107" s="295"/>
      <c r="CX107" s="295"/>
      <c r="CY107" s="295"/>
      <c r="CZ107" s="295"/>
      <c r="DA107" s="295"/>
      <c r="DB107" s="295"/>
      <c r="DC107" s="295"/>
      <c r="DD107" s="295"/>
      <c r="DE107" s="295"/>
      <c r="DF107" s="295"/>
      <c r="DG107" s="295"/>
      <c r="DH107" s="295"/>
      <c r="DI107" s="295"/>
      <c r="DJ107" s="295"/>
      <c r="DK107" s="295"/>
      <c r="DL107" s="295"/>
      <c r="DM107" s="295"/>
      <c r="DN107" s="295"/>
      <c r="DO107" s="295"/>
      <c r="DP107" s="295"/>
      <c r="DQ107" s="295"/>
      <c r="DR107" s="295"/>
      <c r="DS107" s="295"/>
      <c r="DT107" s="295"/>
      <c r="DU107" s="295"/>
      <c r="DV107" s="295"/>
      <c r="DW107" s="295"/>
      <c r="DX107" s="295"/>
      <c r="DY107" s="295"/>
      <c r="DZ107" s="295"/>
      <c r="EA107" s="295"/>
      <c r="EB107" s="295"/>
      <c r="EC107" s="295"/>
      <c r="ED107" s="295"/>
      <c r="EE107" s="295"/>
      <c r="EF107" s="295"/>
      <c r="EG107" s="295"/>
      <c r="EH107" s="295"/>
      <c r="EI107" s="295"/>
      <c r="EJ107" s="295"/>
      <c r="EK107" s="295"/>
      <c r="EL107" s="295"/>
      <c r="EM107" s="295"/>
      <c r="EN107" s="295"/>
      <c r="EO107" s="295"/>
      <c r="EP107" s="295"/>
      <c r="EQ107" s="295"/>
      <c r="ER107" s="295"/>
      <c r="ES107" s="295"/>
      <c r="ET107" s="295"/>
      <c r="EU107" s="295"/>
      <c r="EV107" s="295"/>
      <c r="EW107" s="295"/>
      <c r="EX107" s="295"/>
      <c r="EY107" s="295"/>
      <c r="EZ107" s="295"/>
      <c r="FA107" s="295"/>
      <c r="FB107" s="295"/>
      <c r="FC107" s="295"/>
      <c r="FD107" s="295"/>
      <c r="FE107" s="295"/>
      <c r="FF107" s="295"/>
      <c r="FG107" s="295"/>
      <c r="FH107" s="295"/>
      <c r="FI107" s="295"/>
      <c r="FJ107" s="295"/>
      <c r="FK107" s="295"/>
      <c r="FL107" s="295"/>
      <c r="FM107" s="295"/>
      <c r="FN107" s="295"/>
      <c r="FO107" s="295"/>
      <c r="FP107" s="295"/>
      <c r="FQ107" s="295"/>
      <c r="FR107" s="295"/>
      <c r="FS107" s="295"/>
      <c r="FT107" s="295"/>
      <c r="FU107" s="295"/>
      <c r="FV107" s="295"/>
      <c r="FW107" s="295"/>
      <c r="FX107" s="295"/>
      <c r="FY107" s="295"/>
      <c r="FZ107" s="295"/>
      <c r="GA107" s="295"/>
      <c r="GB107" s="295"/>
      <c r="GC107" s="295"/>
      <c r="GD107" s="295"/>
      <c r="GE107" s="295"/>
      <c r="GF107" s="295"/>
      <c r="GG107" s="295"/>
      <c r="GH107" s="295"/>
      <c r="GI107" s="295"/>
      <c r="GJ107" s="295"/>
      <c r="GK107" s="295"/>
      <c r="GL107" s="295"/>
      <c r="GM107" s="295"/>
      <c r="GN107" s="295"/>
      <c r="GO107" s="295"/>
      <c r="GP107" s="295"/>
      <c r="GQ107" s="295"/>
      <c r="GR107" s="295"/>
      <c r="GS107" s="295"/>
      <c r="GT107" s="295"/>
      <c r="GU107" s="295"/>
      <c r="GV107" s="295"/>
      <c r="GW107" s="295"/>
      <c r="GX107" s="295"/>
      <c r="GY107" s="295"/>
      <c r="GZ107" s="295"/>
      <c r="HA107" s="295"/>
      <c r="HB107" s="295"/>
      <c r="HC107" s="295"/>
      <c r="HD107" s="295"/>
      <c r="HE107" s="295"/>
      <c r="HF107" s="295"/>
      <c r="HG107" s="295"/>
      <c r="HH107" s="295"/>
      <c r="HI107" s="295"/>
      <c r="HJ107" s="295"/>
      <c r="HK107" s="295"/>
      <c r="HL107" s="295"/>
      <c r="HM107" s="295"/>
      <c r="HN107" s="295"/>
      <c r="HO107" s="295"/>
      <c r="HP107" s="295"/>
      <c r="HQ107" s="295"/>
      <c r="HR107" s="295"/>
      <c r="HS107" s="295"/>
      <c r="HT107" s="295"/>
      <c r="HU107" s="295"/>
      <c r="HV107" s="295"/>
      <c r="HW107" s="295"/>
      <c r="HX107" s="295"/>
      <c r="HY107" s="295"/>
      <c r="HZ107" s="295"/>
      <c r="IA107" s="295"/>
      <c r="IB107" s="295"/>
      <c r="IC107" s="295"/>
      <c r="ID107" s="295"/>
      <c r="IE107" s="295"/>
      <c r="IF107" s="295"/>
      <c r="IG107" s="295"/>
      <c r="IH107" s="295"/>
      <c r="II107" s="295"/>
      <c r="IJ107" s="295"/>
      <c r="IK107" s="295"/>
      <c r="IL107" s="295"/>
      <c r="IM107" s="295"/>
      <c r="IN107" s="295"/>
      <c r="IO107" s="295"/>
      <c r="IP107" s="295"/>
      <c r="IQ107" s="295"/>
      <c r="IR107" s="295"/>
      <c r="IS107" s="295"/>
      <c r="IT107" s="295"/>
      <c r="IU107" s="295"/>
      <c r="IV107" s="295"/>
      <c r="IW107" s="295"/>
      <c r="IX107" s="295"/>
      <c r="IY107" s="295"/>
      <c r="IZ107" s="295"/>
      <c r="JA107" s="295"/>
      <c r="JB107" s="295"/>
      <c r="JC107" s="295"/>
      <c r="JD107" s="295"/>
      <c r="JE107" s="295"/>
      <c r="JF107" s="295"/>
      <c r="JG107" s="295"/>
      <c r="JH107" s="295"/>
      <c r="JI107" s="295"/>
      <c r="JJ107" s="295"/>
      <c r="JK107" s="295"/>
      <c r="JL107" s="295"/>
      <c r="JM107" s="295"/>
      <c r="JN107" s="295"/>
      <c r="JO107" s="295"/>
      <c r="JP107" s="295"/>
      <c r="JQ107" s="295"/>
      <c r="JR107" s="295"/>
      <c r="JS107" s="295"/>
      <c r="JT107" s="295"/>
      <c r="JU107" s="295"/>
      <c r="JV107" s="295"/>
      <c r="JW107" s="295"/>
      <c r="JX107" s="295"/>
      <c r="JY107" s="295"/>
      <c r="JZ107" s="295"/>
      <c r="KA107" s="295"/>
    </row>
    <row r="108" spans="1:287" s="478" customFormat="1" ht="15" customHeight="1" thickBot="1">
      <c r="A108" s="294"/>
      <c r="B108" s="295"/>
      <c r="C108" s="1404"/>
      <c r="D108" s="1386" t="s">
        <v>350</v>
      </c>
      <c r="E108" s="1386"/>
      <c r="F108" s="565">
        <v>0.15</v>
      </c>
      <c r="G108" s="566">
        <v>0.18</v>
      </c>
      <c r="H108" s="565">
        <v>0.18</v>
      </c>
      <c r="I108" s="1026">
        <v>0.19</v>
      </c>
      <c r="J108" s="295"/>
      <c r="K108" s="295"/>
      <c r="L108" s="295"/>
      <c r="M108" s="295"/>
      <c r="N108" s="295"/>
      <c r="O108" s="295"/>
      <c r="P108" s="295"/>
      <c r="Q108" s="295"/>
      <c r="R108" s="295"/>
      <c r="S108" s="295"/>
      <c r="T108" s="295"/>
      <c r="U108" s="295"/>
      <c r="V108" s="295"/>
      <c r="W108" s="295"/>
      <c r="X108" s="295"/>
      <c r="Y108" s="295"/>
      <c r="Z108" s="295"/>
      <c r="AA108" s="295"/>
      <c r="AB108" s="295"/>
      <c r="AC108" s="295"/>
      <c r="AD108" s="295"/>
      <c r="AE108" s="295"/>
      <c r="AF108" s="295"/>
      <c r="AG108" s="295"/>
      <c r="AH108" s="295"/>
      <c r="AI108" s="295"/>
      <c r="AJ108" s="295"/>
      <c r="AK108" s="295"/>
      <c r="AL108" s="295"/>
      <c r="AM108" s="295"/>
      <c r="AN108" s="295"/>
      <c r="AO108" s="295"/>
      <c r="AP108" s="295"/>
      <c r="AQ108" s="295"/>
      <c r="AR108" s="295"/>
      <c r="AS108" s="295"/>
      <c r="AT108" s="295"/>
      <c r="AU108" s="295"/>
      <c r="AV108" s="295"/>
      <c r="AW108" s="295"/>
      <c r="AX108" s="295"/>
      <c r="AY108" s="295"/>
      <c r="AZ108" s="295"/>
      <c r="BA108" s="295"/>
      <c r="BB108" s="295"/>
      <c r="BC108" s="295"/>
      <c r="BD108" s="295"/>
      <c r="BE108" s="295"/>
      <c r="BF108" s="295"/>
      <c r="BG108" s="295"/>
      <c r="BH108" s="295"/>
      <c r="BI108" s="295"/>
      <c r="BJ108" s="295"/>
      <c r="BK108" s="295"/>
      <c r="BL108" s="295"/>
      <c r="BM108" s="295"/>
      <c r="BN108" s="295"/>
      <c r="BO108" s="295"/>
      <c r="BP108" s="295"/>
      <c r="BQ108" s="295"/>
      <c r="BR108" s="295"/>
      <c r="BS108" s="295"/>
      <c r="BT108" s="295"/>
      <c r="BU108" s="295"/>
      <c r="BV108" s="295"/>
      <c r="BW108" s="295"/>
      <c r="BX108" s="295"/>
      <c r="BY108" s="295"/>
      <c r="BZ108" s="295"/>
      <c r="CA108" s="295"/>
      <c r="CB108" s="295"/>
      <c r="CC108" s="295"/>
      <c r="CD108" s="295"/>
      <c r="CE108" s="295"/>
      <c r="CF108" s="295"/>
      <c r="CG108" s="295"/>
      <c r="CH108" s="295"/>
      <c r="CI108" s="295"/>
      <c r="CJ108" s="295"/>
      <c r="CK108" s="295"/>
      <c r="CL108" s="295"/>
      <c r="CM108" s="295"/>
      <c r="CN108" s="295"/>
      <c r="CO108" s="295"/>
      <c r="CP108" s="295"/>
      <c r="CQ108" s="295"/>
      <c r="CR108" s="295"/>
      <c r="CS108" s="295"/>
      <c r="CT108" s="295"/>
      <c r="CU108" s="295"/>
      <c r="CV108" s="295"/>
      <c r="CW108" s="295"/>
      <c r="CX108" s="295"/>
      <c r="CY108" s="295"/>
      <c r="CZ108" s="295"/>
      <c r="DA108" s="295"/>
      <c r="DB108" s="295"/>
      <c r="DC108" s="295"/>
      <c r="DD108" s="295"/>
      <c r="DE108" s="295"/>
      <c r="DF108" s="295"/>
      <c r="DG108" s="295"/>
      <c r="DH108" s="295"/>
      <c r="DI108" s="295"/>
      <c r="DJ108" s="295"/>
      <c r="DK108" s="295"/>
      <c r="DL108" s="295"/>
      <c r="DM108" s="295"/>
      <c r="DN108" s="295"/>
      <c r="DO108" s="295"/>
      <c r="DP108" s="295"/>
      <c r="DQ108" s="295"/>
      <c r="DR108" s="295"/>
      <c r="DS108" s="295"/>
      <c r="DT108" s="295"/>
      <c r="DU108" s="295"/>
      <c r="DV108" s="295"/>
      <c r="DW108" s="295"/>
      <c r="DX108" s="295"/>
      <c r="DY108" s="295"/>
      <c r="DZ108" s="295"/>
      <c r="EA108" s="295"/>
      <c r="EB108" s="295"/>
      <c r="EC108" s="295"/>
      <c r="ED108" s="295"/>
      <c r="EE108" s="295"/>
      <c r="EF108" s="295"/>
      <c r="EG108" s="295"/>
      <c r="EH108" s="295"/>
      <c r="EI108" s="295"/>
      <c r="EJ108" s="295"/>
      <c r="EK108" s="295"/>
      <c r="EL108" s="295"/>
      <c r="EM108" s="295"/>
      <c r="EN108" s="295"/>
      <c r="EO108" s="295"/>
      <c r="EP108" s="295"/>
      <c r="EQ108" s="295"/>
      <c r="ER108" s="295"/>
      <c r="ES108" s="295"/>
      <c r="ET108" s="295"/>
      <c r="EU108" s="295"/>
      <c r="EV108" s="295"/>
      <c r="EW108" s="295"/>
      <c r="EX108" s="295"/>
      <c r="EY108" s="295"/>
      <c r="EZ108" s="295"/>
      <c r="FA108" s="295"/>
      <c r="FB108" s="295"/>
      <c r="FC108" s="295"/>
      <c r="FD108" s="295"/>
      <c r="FE108" s="295"/>
      <c r="FF108" s="295"/>
      <c r="FG108" s="295"/>
      <c r="FH108" s="295"/>
      <c r="FI108" s="295"/>
      <c r="FJ108" s="295"/>
      <c r="FK108" s="295"/>
      <c r="FL108" s="295"/>
      <c r="FM108" s="295"/>
      <c r="FN108" s="295"/>
      <c r="FO108" s="295"/>
      <c r="FP108" s="295"/>
      <c r="FQ108" s="295"/>
      <c r="FR108" s="295"/>
      <c r="FS108" s="295"/>
      <c r="FT108" s="295"/>
      <c r="FU108" s="295"/>
      <c r="FV108" s="295"/>
      <c r="FW108" s="295"/>
      <c r="FX108" s="295"/>
      <c r="FY108" s="295"/>
      <c r="FZ108" s="295"/>
      <c r="GA108" s="295"/>
      <c r="GB108" s="295"/>
      <c r="GC108" s="295"/>
      <c r="GD108" s="295"/>
      <c r="GE108" s="295"/>
      <c r="GF108" s="295"/>
      <c r="GG108" s="295"/>
      <c r="GH108" s="295"/>
      <c r="GI108" s="295"/>
      <c r="GJ108" s="295"/>
      <c r="GK108" s="295"/>
      <c r="GL108" s="295"/>
      <c r="GM108" s="295"/>
      <c r="GN108" s="295"/>
      <c r="GO108" s="295"/>
      <c r="GP108" s="295"/>
      <c r="GQ108" s="295"/>
      <c r="GR108" s="295"/>
      <c r="GS108" s="295"/>
      <c r="GT108" s="295"/>
      <c r="GU108" s="295"/>
      <c r="GV108" s="295"/>
      <c r="GW108" s="295"/>
      <c r="GX108" s="295"/>
      <c r="GY108" s="295"/>
      <c r="GZ108" s="295"/>
      <c r="HA108" s="295"/>
      <c r="HB108" s="295"/>
      <c r="HC108" s="295"/>
      <c r="HD108" s="295"/>
      <c r="HE108" s="295"/>
      <c r="HF108" s="295"/>
      <c r="HG108" s="295"/>
      <c r="HH108" s="295"/>
      <c r="HI108" s="295"/>
      <c r="HJ108" s="295"/>
      <c r="HK108" s="295"/>
      <c r="HL108" s="295"/>
      <c r="HM108" s="295"/>
      <c r="HN108" s="295"/>
      <c r="HO108" s="295"/>
      <c r="HP108" s="295"/>
      <c r="HQ108" s="295"/>
      <c r="HR108" s="295"/>
      <c r="HS108" s="295"/>
      <c r="HT108" s="295"/>
      <c r="HU108" s="295"/>
      <c r="HV108" s="295"/>
      <c r="HW108" s="295"/>
      <c r="HX108" s="295"/>
      <c r="HY108" s="295"/>
      <c r="HZ108" s="295"/>
      <c r="IA108" s="295"/>
      <c r="IB108" s="295"/>
      <c r="IC108" s="295"/>
      <c r="ID108" s="295"/>
      <c r="IE108" s="295"/>
      <c r="IF108" s="295"/>
      <c r="IG108" s="295"/>
      <c r="IH108" s="295"/>
      <c r="II108" s="295"/>
      <c r="IJ108" s="295"/>
      <c r="IK108" s="295"/>
      <c r="IL108" s="295"/>
      <c r="IM108" s="295"/>
      <c r="IN108" s="295"/>
      <c r="IO108" s="295"/>
      <c r="IP108" s="295"/>
      <c r="IQ108" s="295"/>
      <c r="IR108" s="295"/>
      <c r="IS108" s="295"/>
      <c r="IT108" s="295"/>
      <c r="IU108" s="295"/>
      <c r="IV108" s="295"/>
      <c r="IW108" s="295"/>
      <c r="IX108" s="295"/>
      <c r="IY108" s="295"/>
      <c r="IZ108" s="295"/>
      <c r="JA108" s="295"/>
      <c r="JB108" s="295"/>
      <c r="JC108" s="295"/>
      <c r="JD108" s="295"/>
      <c r="JE108" s="295"/>
      <c r="JF108" s="295"/>
      <c r="JG108" s="295"/>
      <c r="JH108" s="295"/>
      <c r="JI108" s="295"/>
      <c r="JJ108" s="295"/>
      <c r="JK108" s="295"/>
      <c r="JL108" s="295"/>
      <c r="JM108" s="295"/>
      <c r="JN108" s="295"/>
      <c r="JO108" s="295"/>
      <c r="JP108" s="295"/>
      <c r="JQ108" s="295"/>
      <c r="JR108" s="295"/>
      <c r="JS108" s="295"/>
      <c r="JT108" s="295"/>
      <c r="JU108" s="295"/>
      <c r="JV108" s="295"/>
      <c r="JW108" s="295"/>
      <c r="JX108" s="295"/>
      <c r="JY108" s="295"/>
      <c r="JZ108" s="295"/>
      <c r="KA108" s="295"/>
    </row>
    <row r="109" spans="1:287" s="478" customFormat="1" ht="15" customHeight="1">
      <c r="A109" s="294"/>
      <c r="B109" s="295"/>
      <c r="C109" s="1404"/>
      <c r="D109" s="1392" t="s">
        <v>297</v>
      </c>
      <c r="E109" s="1392"/>
      <c r="F109" s="567">
        <v>0.82</v>
      </c>
      <c r="G109" s="568">
        <v>0.75</v>
      </c>
      <c r="H109" s="567">
        <v>0.74</v>
      </c>
      <c r="I109" s="1025">
        <v>0.71</v>
      </c>
      <c r="J109" s="295"/>
      <c r="K109" s="295"/>
      <c r="L109" s="295"/>
      <c r="M109" s="295"/>
      <c r="N109" s="295"/>
      <c r="O109" s="295"/>
      <c r="P109" s="295"/>
      <c r="Q109" s="295"/>
      <c r="R109" s="295"/>
      <c r="S109" s="295"/>
      <c r="T109" s="295"/>
      <c r="U109" s="295"/>
      <c r="V109" s="295"/>
      <c r="W109" s="295"/>
      <c r="X109" s="295"/>
      <c r="Y109" s="295"/>
      <c r="Z109" s="295"/>
      <c r="AA109" s="295"/>
      <c r="AB109" s="295"/>
      <c r="AC109" s="295"/>
      <c r="AD109" s="295"/>
      <c r="AE109" s="295"/>
      <c r="AF109" s="295"/>
      <c r="AG109" s="295"/>
      <c r="AH109" s="295"/>
      <c r="AI109" s="295"/>
      <c r="AJ109" s="295"/>
      <c r="AK109" s="295"/>
      <c r="AL109" s="295"/>
      <c r="AM109" s="295"/>
      <c r="AN109" s="295"/>
      <c r="AO109" s="295"/>
      <c r="AP109" s="295"/>
      <c r="AQ109" s="295"/>
      <c r="AR109" s="295"/>
      <c r="AS109" s="295"/>
      <c r="AT109" s="295"/>
      <c r="AU109" s="295"/>
      <c r="AV109" s="295"/>
      <c r="AW109" s="295"/>
      <c r="AX109" s="295"/>
      <c r="AY109" s="295"/>
      <c r="AZ109" s="295"/>
      <c r="BA109" s="295"/>
      <c r="BB109" s="295"/>
      <c r="BC109" s="295"/>
      <c r="BD109" s="295"/>
      <c r="BE109" s="295"/>
      <c r="BF109" s="295"/>
      <c r="BG109" s="295"/>
      <c r="BH109" s="295"/>
      <c r="BI109" s="295"/>
      <c r="BJ109" s="295"/>
      <c r="BK109" s="295"/>
      <c r="BL109" s="295"/>
      <c r="BM109" s="295"/>
      <c r="BN109" s="295"/>
      <c r="BO109" s="295"/>
      <c r="BP109" s="295"/>
      <c r="BQ109" s="295"/>
      <c r="BR109" s="295"/>
      <c r="BS109" s="295"/>
      <c r="BT109" s="295"/>
      <c r="BU109" s="295"/>
      <c r="BV109" s="295"/>
      <c r="BW109" s="295"/>
      <c r="BX109" s="295"/>
      <c r="BY109" s="295"/>
      <c r="BZ109" s="295"/>
      <c r="CA109" s="295"/>
      <c r="CB109" s="295"/>
      <c r="CC109" s="295"/>
      <c r="CD109" s="295"/>
      <c r="CE109" s="295"/>
      <c r="CF109" s="295"/>
      <c r="CG109" s="295"/>
      <c r="CH109" s="295"/>
      <c r="CI109" s="295"/>
      <c r="CJ109" s="295"/>
      <c r="CK109" s="295"/>
      <c r="CL109" s="295"/>
      <c r="CM109" s="295"/>
      <c r="CN109" s="295"/>
      <c r="CO109" s="295"/>
      <c r="CP109" s="295"/>
      <c r="CQ109" s="295"/>
      <c r="CR109" s="295"/>
      <c r="CS109" s="295"/>
      <c r="CT109" s="295"/>
      <c r="CU109" s="295"/>
      <c r="CV109" s="295"/>
      <c r="CW109" s="295"/>
      <c r="CX109" s="295"/>
      <c r="CY109" s="295"/>
      <c r="CZ109" s="295"/>
      <c r="DA109" s="295"/>
      <c r="DB109" s="295"/>
      <c r="DC109" s="295"/>
      <c r="DD109" s="295"/>
      <c r="DE109" s="295"/>
      <c r="DF109" s="295"/>
      <c r="DG109" s="295"/>
      <c r="DH109" s="295"/>
      <c r="DI109" s="295"/>
      <c r="DJ109" s="295"/>
      <c r="DK109" s="295"/>
      <c r="DL109" s="295"/>
      <c r="DM109" s="295"/>
      <c r="DN109" s="295"/>
      <c r="DO109" s="295"/>
      <c r="DP109" s="295"/>
      <c r="DQ109" s="295"/>
      <c r="DR109" s="295"/>
      <c r="DS109" s="295"/>
      <c r="DT109" s="295"/>
      <c r="DU109" s="295"/>
      <c r="DV109" s="295"/>
      <c r="DW109" s="295"/>
      <c r="DX109" s="295"/>
      <c r="DY109" s="295"/>
      <c r="DZ109" s="295"/>
      <c r="EA109" s="295"/>
      <c r="EB109" s="295"/>
      <c r="EC109" s="295"/>
      <c r="ED109" s="295"/>
      <c r="EE109" s="295"/>
      <c r="EF109" s="295"/>
      <c r="EG109" s="295"/>
      <c r="EH109" s="295"/>
      <c r="EI109" s="295"/>
      <c r="EJ109" s="295"/>
      <c r="EK109" s="295"/>
      <c r="EL109" s="295"/>
      <c r="EM109" s="295"/>
      <c r="EN109" s="295"/>
      <c r="EO109" s="295"/>
      <c r="EP109" s="295"/>
      <c r="EQ109" s="295"/>
      <c r="ER109" s="295"/>
      <c r="ES109" s="295"/>
      <c r="ET109" s="295"/>
      <c r="EU109" s="295"/>
      <c r="EV109" s="295"/>
      <c r="EW109" s="295"/>
      <c r="EX109" s="295"/>
      <c r="EY109" s="295"/>
      <c r="EZ109" s="295"/>
      <c r="FA109" s="295"/>
      <c r="FB109" s="295"/>
      <c r="FC109" s="295"/>
      <c r="FD109" s="295"/>
      <c r="FE109" s="295"/>
      <c r="FF109" s="295"/>
      <c r="FG109" s="295"/>
      <c r="FH109" s="295"/>
      <c r="FI109" s="295"/>
      <c r="FJ109" s="295"/>
      <c r="FK109" s="295"/>
      <c r="FL109" s="295"/>
      <c r="FM109" s="295"/>
      <c r="FN109" s="295"/>
      <c r="FO109" s="295"/>
      <c r="FP109" s="295"/>
      <c r="FQ109" s="295"/>
      <c r="FR109" s="295"/>
      <c r="FS109" s="295"/>
      <c r="FT109" s="295"/>
      <c r="FU109" s="295"/>
      <c r="FV109" s="295"/>
      <c r="FW109" s="295"/>
      <c r="FX109" s="295"/>
      <c r="FY109" s="295"/>
      <c r="FZ109" s="295"/>
      <c r="GA109" s="295"/>
      <c r="GB109" s="295"/>
      <c r="GC109" s="295"/>
      <c r="GD109" s="295"/>
      <c r="GE109" s="295"/>
      <c r="GF109" s="295"/>
      <c r="GG109" s="295"/>
      <c r="GH109" s="295"/>
      <c r="GI109" s="295"/>
      <c r="GJ109" s="295"/>
      <c r="GK109" s="295"/>
      <c r="GL109" s="295"/>
      <c r="GM109" s="295"/>
      <c r="GN109" s="295"/>
      <c r="GO109" s="295"/>
      <c r="GP109" s="295"/>
      <c r="GQ109" s="295"/>
      <c r="GR109" s="295"/>
      <c r="GS109" s="295"/>
      <c r="GT109" s="295"/>
      <c r="GU109" s="295"/>
      <c r="GV109" s="295"/>
      <c r="GW109" s="295"/>
      <c r="GX109" s="295"/>
      <c r="GY109" s="295"/>
      <c r="GZ109" s="295"/>
      <c r="HA109" s="295"/>
      <c r="HB109" s="295"/>
      <c r="HC109" s="295"/>
      <c r="HD109" s="295"/>
      <c r="HE109" s="295"/>
      <c r="HF109" s="295"/>
      <c r="HG109" s="295"/>
      <c r="HH109" s="295"/>
      <c r="HI109" s="295"/>
      <c r="HJ109" s="295"/>
      <c r="HK109" s="295"/>
      <c r="HL109" s="295"/>
      <c r="HM109" s="295"/>
      <c r="HN109" s="295"/>
      <c r="HO109" s="295"/>
      <c r="HP109" s="295"/>
      <c r="HQ109" s="295"/>
      <c r="HR109" s="295"/>
      <c r="HS109" s="295"/>
      <c r="HT109" s="295"/>
      <c r="HU109" s="295"/>
      <c r="HV109" s="295"/>
      <c r="HW109" s="295"/>
      <c r="HX109" s="295"/>
      <c r="HY109" s="295"/>
      <c r="HZ109" s="295"/>
      <c r="IA109" s="295"/>
      <c r="IB109" s="295"/>
      <c r="IC109" s="295"/>
      <c r="ID109" s="295"/>
      <c r="IE109" s="295"/>
      <c r="IF109" s="295"/>
      <c r="IG109" s="295"/>
      <c r="IH109" s="295"/>
      <c r="II109" s="295"/>
      <c r="IJ109" s="295"/>
      <c r="IK109" s="295"/>
      <c r="IL109" s="295"/>
      <c r="IM109" s="295"/>
      <c r="IN109" s="295"/>
      <c r="IO109" s="295"/>
      <c r="IP109" s="295"/>
      <c r="IQ109" s="295"/>
      <c r="IR109" s="295"/>
      <c r="IS109" s="295"/>
      <c r="IT109" s="295"/>
      <c r="IU109" s="295"/>
      <c r="IV109" s="295"/>
      <c r="IW109" s="295"/>
      <c r="IX109" s="295"/>
      <c r="IY109" s="295"/>
      <c r="IZ109" s="295"/>
      <c r="JA109" s="295"/>
      <c r="JB109" s="295"/>
      <c r="JC109" s="295"/>
      <c r="JD109" s="295"/>
      <c r="JE109" s="295"/>
      <c r="JF109" s="295"/>
      <c r="JG109" s="295"/>
      <c r="JH109" s="295"/>
      <c r="JI109" s="295"/>
      <c r="JJ109" s="295"/>
      <c r="JK109" s="295"/>
      <c r="JL109" s="295"/>
      <c r="JM109" s="295"/>
      <c r="JN109" s="295"/>
      <c r="JO109" s="295"/>
      <c r="JP109" s="295"/>
      <c r="JQ109" s="295"/>
      <c r="JR109" s="295"/>
      <c r="JS109" s="295"/>
      <c r="JT109" s="295"/>
      <c r="JU109" s="295"/>
      <c r="JV109" s="295"/>
      <c r="JW109" s="295"/>
      <c r="JX109" s="295"/>
      <c r="JY109" s="295"/>
      <c r="JZ109" s="295"/>
      <c r="KA109" s="295"/>
    </row>
    <row r="110" spans="1:287" s="478" customFormat="1" ht="15" customHeight="1">
      <c r="A110" s="294"/>
      <c r="B110" s="295"/>
      <c r="C110" s="1404"/>
      <c r="D110" s="1261" t="s">
        <v>298</v>
      </c>
      <c r="E110" s="1261"/>
      <c r="F110" s="569">
        <v>0.18</v>
      </c>
      <c r="G110" s="570">
        <v>0.19</v>
      </c>
      <c r="H110" s="569">
        <v>0.2</v>
      </c>
      <c r="I110" s="1025">
        <v>0.21</v>
      </c>
      <c r="J110" s="295"/>
      <c r="K110" s="295"/>
      <c r="L110" s="295"/>
      <c r="M110" s="295"/>
      <c r="N110" s="295"/>
      <c r="O110" s="295"/>
      <c r="P110" s="295"/>
      <c r="Q110" s="295"/>
      <c r="R110" s="295"/>
      <c r="S110" s="295"/>
      <c r="T110" s="295"/>
      <c r="U110" s="295"/>
      <c r="V110" s="295"/>
      <c r="W110" s="295"/>
      <c r="X110" s="295"/>
      <c r="Y110" s="295"/>
      <c r="Z110" s="295"/>
      <c r="AA110" s="295"/>
      <c r="AB110" s="295"/>
      <c r="AC110" s="295"/>
      <c r="AD110" s="295"/>
      <c r="AE110" s="295"/>
      <c r="AF110" s="295"/>
      <c r="AG110" s="295"/>
      <c r="AH110" s="295"/>
      <c r="AI110" s="295"/>
      <c r="AJ110" s="295"/>
      <c r="AK110" s="295"/>
      <c r="AL110" s="295"/>
      <c r="AM110" s="295"/>
      <c r="AN110" s="295"/>
      <c r="AO110" s="295"/>
      <c r="AP110" s="295"/>
      <c r="AQ110" s="295"/>
      <c r="AR110" s="295"/>
      <c r="AS110" s="295"/>
      <c r="AT110" s="295"/>
      <c r="AU110" s="295"/>
      <c r="AV110" s="295"/>
      <c r="AW110" s="295"/>
      <c r="AX110" s="295"/>
      <c r="AY110" s="295"/>
      <c r="AZ110" s="295"/>
      <c r="BA110" s="295"/>
      <c r="BB110" s="295"/>
      <c r="BC110" s="295"/>
      <c r="BD110" s="295"/>
      <c r="BE110" s="295"/>
      <c r="BF110" s="295"/>
      <c r="BG110" s="295"/>
      <c r="BH110" s="295"/>
      <c r="BI110" s="295"/>
      <c r="BJ110" s="295"/>
      <c r="BK110" s="295"/>
      <c r="BL110" s="295"/>
      <c r="BM110" s="295"/>
      <c r="BN110" s="295"/>
      <c r="BO110" s="295"/>
      <c r="BP110" s="295"/>
      <c r="BQ110" s="295"/>
      <c r="BR110" s="295"/>
      <c r="BS110" s="295"/>
      <c r="BT110" s="295"/>
      <c r="BU110" s="295"/>
      <c r="BV110" s="295"/>
      <c r="BW110" s="295"/>
      <c r="BX110" s="295"/>
      <c r="BY110" s="295"/>
      <c r="BZ110" s="295"/>
      <c r="CA110" s="295"/>
      <c r="CB110" s="295"/>
      <c r="CC110" s="295"/>
      <c r="CD110" s="295"/>
      <c r="CE110" s="295"/>
      <c r="CF110" s="295"/>
      <c r="CG110" s="295"/>
      <c r="CH110" s="295"/>
      <c r="CI110" s="295"/>
      <c r="CJ110" s="295"/>
      <c r="CK110" s="295"/>
      <c r="CL110" s="295"/>
      <c r="CM110" s="295"/>
      <c r="CN110" s="295"/>
      <c r="CO110" s="295"/>
      <c r="CP110" s="295"/>
      <c r="CQ110" s="295"/>
      <c r="CR110" s="295"/>
      <c r="CS110" s="295"/>
      <c r="CT110" s="295"/>
      <c r="CU110" s="295"/>
      <c r="CV110" s="295"/>
      <c r="CW110" s="295"/>
      <c r="CX110" s="295"/>
      <c r="CY110" s="295"/>
      <c r="CZ110" s="295"/>
      <c r="DA110" s="295"/>
      <c r="DB110" s="295"/>
      <c r="DC110" s="295"/>
      <c r="DD110" s="295"/>
      <c r="DE110" s="295"/>
      <c r="DF110" s="295"/>
      <c r="DG110" s="295"/>
      <c r="DH110" s="295"/>
      <c r="DI110" s="295"/>
      <c r="DJ110" s="295"/>
      <c r="DK110" s="295"/>
      <c r="DL110" s="295"/>
      <c r="DM110" s="295"/>
      <c r="DN110" s="295"/>
      <c r="DO110" s="295"/>
      <c r="DP110" s="295"/>
      <c r="DQ110" s="295"/>
      <c r="DR110" s="295"/>
      <c r="DS110" s="295"/>
      <c r="DT110" s="295"/>
      <c r="DU110" s="295"/>
      <c r="DV110" s="295"/>
      <c r="DW110" s="295"/>
      <c r="DX110" s="295"/>
      <c r="DY110" s="295"/>
      <c r="DZ110" s="295"/>
      <c r="EA110" s="295"/>
      <c r="EB110" s="295"/>
      <c r="EC110" s="295"/>
      <c r="ED110" s="295"/>
      <c r="EE110" s="295"/>
      <c r="EF110" s="295"/>
      <c r="EG110" s="295"/>
      <c r="EH110" s="295"/>
      <c r="EI110" s="295"/>
      <c r="EJ110" s="295"/>
      <c r="EK110" s="295"/>
      <c r="EL110" s="295"/>
      <c r="EM110" s="295"/>
      <c r="EN110" s="295"/>
      <c r="EO110" s="295"/>
      <c r="EP110" s="295"/>
      <c r="EQ110" s="295"/>
      <c r="ER110" s="295"/>
      <c r="ES110" s="295"/>
      <c r="ET110" s="295"/>
      <c r="EU110" s="295"/>
      <c r="EV110" s="295"/>
      <c r="EW110" s="295"/>
      <c r="EX110" s="295"/>
      <c r="EY110" s="295"/>
      <c r="EZ110" s="295"/>
      <c r="FA110" s="295"/>
      <c r="FB110" s="295"/>
      <c r="FC110" s="295"/>
      <c r="FD110" s="295"/>
      <c r="FE110" s="295"/>
      <c r="FF110" s="295"/>
      <c r="FG110" s="295"/>
      <c r="FH110" s="295"/>
      <c r="FI110" s="295"/>
      <c r="FJ110" s="295"/>
      <c r="FK110" s="295"/>
      <c r="FL110" s="295"/>
      <c r="FM110" s="295"/>
      <c r="FN110" s="295"/>
      <c r="FO110" s="295"/>
      <c r="FP110" s="295"/>
      <c r="FQ110" s="295"/>
      <c r="FR110" s="295"/>
      <c r="FS110" s="295"/>
      <c r="FT110" s="295"/>
      <c r="FU110" s="295"/>
      <c r="FV110" s="295"/>
      <c r="FW110" s="295"/>
      <c r="FX110" s="295"/>
      <c r="FY110" s="295"/>
      <c r="FZ110" s="295"/>
      <c r="GA110" s="295"/>
      <c r="GB110" s="295"/>
      <c r="GC110" s="295"/>
      <c r="GD110" s="295"/>
      <c r="GE110" s="295"/>
      <c r="GF110" s="295"/>
      <c r="GG110" s="295"/>
      <c r="GH110" s="295"/>
      <c r="GI110" s="295"/>
      <c r="GJ110" s="295"/>
      <c r="GK110" s="295"/>
      <c r="GL110" s="295"/>
      <c r="GM110" s="295"/>
      <c r="GN110" s="295"/>
      <c r="GO110" s="295"/>
      <c r="GP110" s="295"/>
      <c r="GQ110" s="295"/>
      <c r="GR110" s="295"/>
      <c r="GS110" s="295"/>
      <c r="GT110" s="295"/>
      <c r="GU110" s="295"/>
      <c r="GV110" s="295"/>
      <c r="GW110" s="295"/>
      <c r="GX110" s="295"/>
      <c r="GY110" s="295"/>
      <c r="GZ110" s="295"/>
      <c r="HA110" s="295"/>
      <c r="HB110" s="295"/>
      <c r="HC110" s="295"/>
      <c r="HD110" s="295"/>
      <c r="HE110" s="295"/>
      <c r="HF110" s="295"/>
      <c r="HG110" s="295"/>
      <c r="HH110" s="295"/>
      <c r="HI110" s="295"/>
      <c r="HJ110" s="295"/>
      <c r="HK110" s="295"/>
      <c r="HL110" s="295"/>
      <c r="HM110" s="295"/>
      <c r="HN110" s="295"/>
      <c r="HO110" s="295"/>
      <c r="HP110" s="295"/>
      <c r="HQ110" s="295"/>
      <c r="HR110" s="295"/>
      <c r="HS110" s="295"/>
      <c r="HT110" s="295"/>
      <c r="HU110" s="295"/>
      <c r="HV110" s="295"/>
      <c r="HW110" s="295"/>
      <c r="HX110" s="295"/>
      <c r="HY110" s="295"/>
      <c r="HZ110" s="295"/>
      <c r="IA110" s="295"/>
      <c r="IB110" s="295"/>
      <c r="IC110" s="295"/>
      <c r="ID110" s="295"/>
      <c r="IE110" s="295"/>
      <c r="IF110" s="295"/>
      <c r="IG110" s="295"/>
      <c r="IH110" s="295"/>
      <c r="II110" s="295"/>
      <c r="IJ110" s="295"/>
      <c r="IK110" s="295"/>
      <c r="IL110" s="295"/>
      <c r="IM110" s="295"/>
      <c r="IN110" s="295"/>
      <c r="IO110" s="295"/>
      <c r="IP110" s="295"/>
      <c r="IQ110" s="295"/>
      <c r="IR110" s="295"/>
      <c r="IS110" s="295"/>
      <c r="IT110" s="295"/>
      <c r="IU110" s="295"/>
      <c r="IV110" s="295"/>
      <c r="IW110" s="295"/>
      <c r="IX110" s="295"/>
      <c r="IY110" s="295"/>
      <c r="IZ110" s="295"/>
      <c r="JA110" s="295"/>
      <c r="JB110" s="295"/>
      <c r="JC110" s="295"/>
      <c r="JD110" s="295"/>
      <c r="JE110" s="295"/>
      <c r="JF110" s="295"/>
      <c r="JG110" s="295"/>
      <c r="JH110" s="295"/>
      <c r="JI110" s="295"/>
      <c r="JJ110" s="295"/>
      <c r="JK110" s="295"/>
      <c r="JL110" s="295"/>
      <c r="JM110" s="295"/>
      <c r="JN110" s="295"/>
      <c r="JO110" s="295"/>
      <c r="JP110" s="295"/>
      <c r="JQ110" s="295"/>
      <c r="JR110" s="295"/>
      <c r="JS110" s="295"/>
      <c r="JT110" s="295"/>
      <c r="JU110" s="295"/>
      <c r="JV110" s="295"/>
      <c r="JW110" s="295"/>
      <c r="JX110" s="295"/>
      <c r="JY110" s="295"/>
      <c r="JZ110" s="295"/>
      <c r="KA110" s="295"/>
    </row>
    <row r="111" spans="1:287" s="478" customFormat="1" ht="15" customHeight="1">
      <c r="A111" s="294"/>
      <c r="B111" s="295"/>
      <c r="C111" s="1404"/>
      <c r="D111" s="1261" t="s">
        <v>300</v>
      </c>
      <c r="E111" s="1261"/>
      <c r="F111" s="562" t="s">
        <v>307</v>
      </c>
      <c r="G111" s="563">
        <v>0.04</v>
      </c>
      <c r="H111" s="562">
        <v>0.01</v>
      </c>
      <c r="I111" s="1025">
        <v>0</v>
      </c>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295"/>
      <c r="AF111" s="295"/>
      <c r="AG111" s="295"/>
      <c r="AH111" s="295"/>
      <c r="AI111" s="295"/>
      <c r="AJ111" s="295"/>
      <c r="AK111" s="295"/>
      <c r="AL111" s="295"/>
      <c r="AM111" s="295"/>
      <c r="AN111" s="295"/>
      <c r="AO111" s="295"/>
      <c r="AP111" s="295"/>
      <c r="AQ111" s="295"/>
      <c r="AR111" s="295"/>
      <c r="AS111" s="295"/>
      <c r="AT111" s="295"/>
      <c r="AU111" s="295"/>
      <c r="AV111" s="295"/>
      <c r="AW111" s="295"/>
      <c r="AX111" s="295"/>
      <c r="AY111" s="295"/>
      <c r="AZ111" s="295"/>
      <c r="BA111" s="295"/>
      <c r="BB111" s="295"/>
      <c r="BC111" s="295"/>
      <c r="BD111" s="295"/>
      <c r="BE111" s="295"/>
      <c r="BF111" s="295"/>
      <c r="BG111" s="295"/>
      <c r="BH111" s="295"/>
      <c r="BI111" s="295"/>
      <c r="BJ111" s="295"/>
      <c r="BK111" s="295"/>
      <c r="BL111" s="295"/>
      <c r="BM111" s="295"/>
      <c r="BN111" s="295"/>
      <c r="BO111" s="295"/>
      <c r="BP111" s="295"/>
      <c r="BQ111" s="295"/>
      <c r="BR111" s="295"/>
      <c r="BS111" s="295"/>
      <c r="BT111" s="295"/>
      <c r="BU111" s="295"/>
      <c r="BV111" s="295"/>
      <c r="BW111" s="295"/>
      <c r="BX111" s="295"/>
      <c r="BY111" s="295"/>
      <c r="BZ111" s="295"/>
      <c r="CA111" s="295"/>
      <c r="CB111" s="295"/>
      <c r="CC111" s="295"/>
      <c r="CD111" s="295"/>
      <c r="CE111" s="295"/>
      <c r="CF111" s="295"/>
      <c r="CG111" s="295"/>
      <c r="CH111" s="295"/>
      <c r="CI111" s="295"/>
      <c r="CJ111" s="295"/>
      <c r="CK111" s="295"/>
      <c r="CL111" s="295"/>
      <c r="CM111" s="295"/>
      <c r="CN111" s="295"/>
      <c r="CO111" s="295"/>
      <c r="CP111" s="295"/>
      <c r="CQ111" s="295"/>
      <c r="CR111" s="295"/>
      <c r="CS111" s="295"/>
      <c r="CT111" s="295"/>
      <c r="CU111" s="295"/>
      <c r="CV111" s="295"/>
      <c r="CW111" s="295"/>
      <c r="CX111" s="295"/>
      <c r="CY111" s="295"/>
      <c r="CZ111" s="295"/>
      <c r="DA111" s="295"/>
      <c r="DB111" s="295"/>
      <c r="DC111" s="295"/>
      <c r="DD111" s="295"/>
      <c r="DE111" s="295"/>
      <c r="DF111" s="295"/>
      <c r="DG111" s="295"/>
      <c r="DH111" s="295"/>
      <c r="DI111" s="295"/>
      <c r="DJ111" s="295"/>
      <c r="DK111" s="295"/>
      <c r="DL111" s="295"/>
      <c r="DM111" s="295"/>
      <c r="DN111" s="295"/>
      <c r="DO111" s="295"/>
      <c r="DP111" s="295"/>
      <c r="DQ111" s="295"/>
      <c r="DR111" s="295"/>
      <c r="DS111" s="295"/>
      <c r="DT111" s="295"/>
      <c r="DU111" s="295"/>
      <c r="DV111" s="295"/>
      <c r="DW111" s="295"/>
      <c r="DX111" s="295"/>
      <c r="DY111" s="295"/>
      <c r="DZ111" s="295"/>
      <c r="EA111" s="295"/>
      <c r="EB111" s="295"/>
      <c r="EC111" s="295"/>
      <c r="ED111" s="295"/>
      <c r="EE111" s="295"/>
      <c r="EF111" s="295"/>
      <c r="EG111" s="295"/>
      <c r="EH111" s="295"/>
      <c r="EI111" s="295"/>
      <c r="EJ111" s="295"/>
      <c r="EK111" s="295"/>
      <c r="EL111" s="295"/>
      <c r="EM111" s="295"/>
      <c r="EN111" s="295"/>
      <c r="EO111" s="295"/>
      <c r="EP111" s="295"/>
      <c r="EQ111" s="295"/>
      <c r="ER111" s="295"/>
      <c r="ES111" s="295"/>
      <c r="ET111" s="295"/>
      <c r="EU111" s="295"/>
      <c r="EV111" s="295"/>
      <c r="EW111" s="295"/>
      <c r="EX111" s="295"/>
      <c r="EY111" s="295"/>
      <c r="EZ111" s="295"/>
      <c r="FA111" s="295"/>
      <c r="FB111" s="295"/>
      <c r="FC111" s="295"/>
      <c r="FD111" s="295"/>
      <c r="FE111" s="295"/>
      <c r="FF111" s="295"/>
      <c r="FG111" s="295"/>
      <c r="FH111" s="295"/>
      <c r="FI111" s="295"/>
      <c r="FJ111" s="295"/>
      <c r="FK111" s="295"/>
      <c r="FL111" s="295"/>
      <c r="FM111" s="295"/>
      <c r="FN111" s="295"/>
      <c r="FO111" s="295"/>
      <c r="FP111" s="295"/>
      <c r="FQ111" s="295"/>
      <c r="FR111" s="295"/>
      <c r="FS111" s="295"/>
      <c r="FT111" s="295"/>
      <c r="FU111" s="295"/>
      <c r="FV111" s="295"/>
      <c r="FW111" s="295"/>
      <c r="FX111" s="295"/>
      <c r="FY111" s="295"/>
      <c r="FZ111" s="295"/>
      <c r="GA111" s="295"/>
      <c r="GB111" s="295"/>
      <c r="GC111" s="295"/>
      <c r="GD111" s="295"/>
      <c r="GE111" s="295"/>
      <c r="GF111" s="295"/>
      <c r="GG111" s="295"/>
      <c r="GH111" s="295"/>
      <c r="GI111" s="295"/>
      <c r="GJ111" s="295"/>
      <c r="GK111" s="295"/>
      <c r="GL111" s="295"/>
      <c r="GM111" s="295"/>
      <c r="GN111" s="295"/>
      <c r="GO111" s="295"/>
      <c r="GP111" s="295"/>
      <c r="GQ111" s="295"/>
      <c r="GR111" s="295"/>
      <c r="GS111" s="295"/>
      <c r="GT111" s="295"/>
      <c r="GU111" s="295"/>
      <c r="GV111" s="295"/>
      <c r="GW111" s="295"/>
      <c r="GX111" s="295"/>
      <c r="GY111" s="295"/>
      <c r="GZ111" s="295"/>
      <c r="HA111" s="295"/>
      <c r="HB111" s="295"/>
      <c r="HC111" s="295"/>
      <c r="HD111" s="295"/>
      <c r="HE111" s="295"/>
      <c r="HF111" s="295"/>
      <c r="HG111" s="295"/>
      <c r="HH111" s="295"/>
      <c r="HI111" s="295"/>
      <c r="HJ111" s="295"/>
      <c r="HK111" s="295"/>
      <c r="HL111" s="295"/>
      <c r="HM111" s="295"/>
      <c r="HN111" s="295"/>
      <c r="HO111" s="295"/>
      <c r="HP111" s="295"/>
      <c r="HQ111" s="295"/>
      <c r="HR111" s="295"/>
      <c r="HS111" s="295"/>
      <c r="HT111" s="295"/>
      <c r="HU111" s="295"/>
      <c r="HV111" s="295"/>
      <c r="HW111" s="295"/>
      <c r="HX111" s="295"/>
      <c r="HY111" s="295"/>
      <c r="HZ111" s="295"/>
      <c r="IA111" s="295"/>
      <c r="IB111" s="295"/>
      <c r="IC111" s="295"/>
      <c r="ID111" s="295"/>
      <c r="IE111" s="295"/>
      <c r="IF111" s="295"/>
      <c r="IG111" s="295"/>
      <c r="IH111" s="295"/>
      <c r="II111" s="295"/>
      <c r="IJ111" s="295"/>
      <c r="IK111" s="295"/>
      <c r="IL111" s="295"/>
      <c r="IM111" s="295"/>
      <c r="IN111" s="295"/>
      <c r="IO111" s="295"/>
      <c r="IP111" s="295"/>
      <c r="IQ111" s="295"/>
      <c r="IR111" s="295"/>
      <c r="IS111" s="295"/>
      <c r="IT111" s="295"/>
      <c r="IU111" s="295"/>
      <c r="IV111" s="295"/>
      <c r="IW111" s="295"/>
      <c r="IX111" s="295"/>
      <c r="IY111" s="295"/>
      <c r="IZ111" s="295"/>
      <c r="JA111" s="295"/>
      <c r="JB111" s="295"/>
      <c r="JC111" s="295"/>
      <c r="JD111" s="295"/>
      <c r="JE111" s="295"/>
      <c r="JF111" s="295"/>
      <c r="JG111" s="295"/>
      <c r="JH111" s="295"/>
      <c r="JI111" s="295"/>
      <c r="JJ111" s="295"/>
      <c r="JK111" s="295"/>
      <c r="JL111" s="295"/>
      <c r="JM111" s="295"/>
      <c r="JN111" s="295"/>
      <c r="JO111" s="295"/>
      <c r="JP111" s="295"/>
      <c r="JQ111" s="295"/>
      <c r="JR111" s="295"/>
      <c r="JS111" s="295"/>
      <c r="JT111" s="295"/>
      <c r="JU111" s="295"/>
      <c r="JV111" s="295"/>
      <c r="JW111" s="295"/>
      <c r="JX111" s="295"/>
      <c r="JY111" s="295"/>
      <c r="JZ111" s="295"/>
      <c r="KA111" s="295"/>
    </row>
    <row r="112" spans="1:287" s="478" customFormat="1" ht="15" customHeight="1" thickBot="1">
      <c r="A112" s="294"/>
      <c r="B112" s="295"/>
      <c r="C112" s="1405"/>
      <c r="D112" s="1386" t="s">
        <v>351</v>
      </c>
      <c r="E112" s="1386"/>
      <c r="F112" s="565" t="s">
        <v>307</v>
      </c>
      <c r="G112" s="566">
        <v>0.01</v>
      </c>
      <c r="H112" s="571">
        <v>0.05</v>
      </c>
      <c r="I112" s="1026">
        <v>0.08</v>
      </c>
      <c r="J112" s="295"/>
      <c r="K112" s="295"/>
      <c r="L112" s="295"/>
      <c r="M112" s="295"/>
      <c r="N112" s="295"/>
      <c r="O112" s="295"/>
      <c r="P112" s="295"/>
      <c r="Q112" s="295"/>
      <c r="R112" s="295"/>
      <c r="S112" s="295"/>
      <c r="T112" s="295"/>
      <c r="U112" s="295"/>
      <c r="V112" s="295"/>
      <c r="W112" s="295"/>
      <c r="X112" s="295"/>
      <c r="Y112" s="295"/>
      <c r="Z112" s="295"/>
      <c r="AA112" s="295"/>
      <c r="AB112" s="295"/>
      <c r="AC112" s="295"/>
      <c r="AD112" s="295"/>
      <c r="AE112" s="295"/>
      <c r="AF112" s="295"/>
      <c r="AG112" s="295"/>
      <c r="AH112" s="295"/>
      <c r="AI112" s="295"/>
      <c r="AJ112" s="295"/>
      <c r="AK112" s="295"/>
      <c r="AL112" s="295"/>
      <c r="AM112" s="295"/>
      <c r="AN112" s="295"/>
      <c r="AO112" s="295"/>
      <c r="AP112" s="295"/>
      <c r="AQ112" s="295"/>
      <c r="AR112" s="295"/>
      <c r="AS112" s="295"/>
      <c r="AT112" s="295"/>
      <c r="AU112" s="295"/>
      <c r="AV112" s="295"/>
      <c r="AW112" s="295"/>
      <c r="AX112" s="295"/>
      <c r="AY112" s="295"/>
      <c r="AZ112" s="295"/>
      <c r="BA112" s="295"/>
      <c r="BB112" s="295"/>
      <c r="BC112" s="295"/>
      <c r="BD112" s="295"/>
      <c r="BE112" s="295"/>
      <c r="BF112" s="295"/>
      <c r="BG112" s="295"/>
      <c r="BH112" s="295"/>
      <c r="BI112" s="295"/>
      <c r="BJ112" s="295"/>
      <c r="BK112" s="295"/>
      <c r="BL112" s="295"/>
      <c r="BM112" s="295"/>
      <c r="BN112" s="295"/>
      <c r="BO112" s="295"/>
      <c r="BP112" s="295"/>
      <c r="BQ112" s="295"/>
      <c r="BR112" s="295"/>
      <c r="BS112" s="295"/>
      <c r="BT112" s="295"/>
      <c r="BU112" s="295"/>
      <c r="BV112" s="295"/>
      <c r="BW112" s="295"/>
      <c r="BX112" s="295"/>
      <c r="BY112" s="295"/>
      <c r="BZ112" s="295"/>
      <c r="CA112" s="295"/>
      <c r="CB112" s="295"/>
      <c r="CC112" s="295"/>
      <c r="CD112" s="295"/>
      <c r="CE112" s="295"/>
      <c r="CF112" s="295"/>
      <c r="CG112" s="295"/>
      <c r="CH112" s="295"/>
      <c r="CI112" s="295"/>
      <c r="CJ112" s="295"/>
      <c r="CK112" s="295"/>
      <c r="CL112" s="295"/>
      <c r="CM112" s="295"/>
      <c r="CN112" s="295"/>
      <c r="CO112" s="295"/>
      <c r="CP112" s="295"/>
      <c r="CQ112" s="295"/>
      <c r="CR112" s="295"/>
      <c r="CS112" s="295"/>
      <c r="CT112" s="295"/>
      <c r="CU112" s="295"/>
      <c r="CV112" s="295"/>
      <c r="CW112" s="295"/>
      <c r="CX112" s="295"/>
      <c r="CY112" s="295"/>
      <c r="CZ112" s="295"/>
      <c r="DA112" s="295"/>
      <c r="DB112" s="295"/>
      <c r="DC112" s="295"/>
      <c r="DD112" s="295"/>
      <c r="DE112" s="295"/>
      <c r="DF112" s="295"/>
      <c r="DG112" s="295"/>
      <c r="DH112" s="295"/>
      <c r="DI112" s="295"/>
      <c r="DJ112" s="295"/>
      <c r="DK112" s="295"/>
      <c r="DL112" s="295"/>
      <c r="DM112" s="295"/>
      <c r="DN112" s="295"/>
      <c r="DO112" s="295"/>
      <c r="DP112" s="295"/>
      <c r="DQ112" s="295"/>
      <c r="DR112" s="295"/>
      <c r="DS112" s="295"/>
      <c r="DT112" s="295"/>
      <c r="DU112" s="295"/>
      <c r="DV112" s="295"/>
      <c r="DW112" s="295"/>
      <c r="DX112" s="295"/>
      <c r="DY112" s="295"/>
      <c r="DZ112" s="295"/>
      <c r="EA112" s="295"/>
      <c r="EB112" s="295"/>
      <c r="EC112" s="295"/>
      <c r="ED112" s="295"/>
      <c r="EE112" s="295"/>
      <c r="EF112" s="295"/>
      <c r="EG112" s="295"/>
      <c r="EH112" s="295"/>
      <c r="EI112" s="295"/>
      <c r="EJ112" s="295"/>
      <c r="EK112" s="295"/>
      <c r="EL112" s="295"/>
      <c r="EM112" s="295"/>
      <c r="EN112" s="295"/>
      <c r="EO112" s="295"/>
      <c r="EP112" s="295"/>
      <c r="EQ112" s="295"/>
      <c r="ER112" s="295"/>
      <c r="ES112" s="295"/>
      <c r="ET112" s="295"/>
      <c r="EU112" s="295"/>
      <c r="EV112" s="295"/>
      <c r="EW112" s="295"/>
      <c r="EX112" s="295"/>
      <c r="EY112" s="295"/>
      <c r="EZ112" s="295"/>
      <c r="FA112" s="295"/>
      <c r="FB112" s="295"/>
      <c r="FC112" s="295"/>
      <c r="FD112" s="295"/>
      <c r="FE112" s="295"/>
      <c r="FF112" s="295"/>
      <c r="FG112" s="295"/>
      <c r="FH112" s="295"/>
      <c r="FI112" s="295"/>
      <c r="FJ112" s="295"/>
      <c r="FK112" s="295"/>
      <c r="FL112" s="295"/>
      <c r="FM112" s="295"/>
      <c r="FN112" s="295"/>
      <c r="FO112" s="295"/>
      <c r="FP112" s="295"/>
      <c r="FQ112" s="295"/>
      <c r="FR112" s="295"/>
      <c r="FS112" s="295"/>
      <c r="FT112" s="295"/>
      <c r="FU112" s="295"/>
      <c r="FV112" s="295"/>
      <c r="FW112" s="295"/>
      <c r="FX112" s="295"/>
      <c r="FY112" s="295"/>
      <c r="FZ112" s="295"/>
      <c r="GA112" s="295"/>
      <c r="GB112" s="295"/>
      <c r="GC112" s="295"/>
      <c r="GD112" s="295"/>
      <c r="GE112" s="295"/>
      <c r="GF112" s="295"/>
      <c r="GG112" s="295"/>
      <c r="GH112" s="295"/>
      <c r="GI112" s="295"/>
      <c r="GJ112" s="295"/>
      <c r="GK112" s="295"/>
      <c r="GL112" s="295"/>
      <c r="GM112" s="295"/>
      <c r="GN112" s="295"/>
      <c r="GO112" s="295"/>
      <c r="GP112" s="295"/>
      <c r="GQ112" s="295"/>
      <c r="GR112" s="295"/>
      <c r="GS112" s="295"/>
      <c r="GT112" s="295"/>
      <c r="GU112" s="295"/>
      <c r="GV112" s="295"/>
      <c r="GW112" s="295"/>
      <c r="GX112" s="295"/>
      <c r="GY112" s="295"/>
      <c r="GZ112" s="295"/>
      <c r="HA112" s="295"/>
      <c r="HB112" s="295"/>
      <c r="HC112" s="295"/>
      <c r="HD112" s="295"/>
      <c r="HE112" s="295"/>
      <c r="HF112" s="295"/>
      <c r="HG112" s="295"/>
      <c r="HH112" s="295"/>
      <c r="HI112" s="295"/>
      <c r="HJ112" s="295"/>
      <c r="HK112" s="295"/>
      <c r="HL112" s="295"/>
      <c r="HM112" s="295"/>
      <c r="HN112" s="295"/>
      <c r="HO112" s="295"/>
      <c r="HP112" s="295"/>
      <c r="HQ112" s="295"/>
      <c r="HR112" s="295"/>
      <c r="HS112" s="295"/>
      <c r="HT112" s="295"/>
      <c r="HU112" s="295"/>
      <c r="HV112" s="295"/>
      <c r="HW112" s="295"/>
      <c r="HX112" s="295"/>
      <c r="HY112" s="295"/>
      <c r="HZ112" s="295"/>
      <c r="IA112" s="295"/>
      <c r="IB112" s="295"/>
      <c r="IC112" s="295"/>
      <c r="ID112" s="295"/>
      <c r="IE112" s="295"/>
      <c r="IF112" s="295"/>
      <c r="IG112" s="295"/>
      <c r="IH112" s="295"/>
      <c r="II112" s="295"/>
      <c r="IJ112" s="295"/>
      <c r="IK112" s="295"/>
      <c r="IL112" s="295"/>
      <c r="IM112" s="295"/>
      <c r="IN112" s="295"/>
      <c r="IO112" s="295"/>
      <c r="IP112" s="295"/>
      <c r="IQ112" s="295"/>
      <c r="IR112" s="295"/>
      <c r="IS112" s="295"/>
      <c r="IT112" s="295"/>
      <c r="IU112" s="295"/>
      <c r="IV112" s="295"/>
      <c r="IW112" s="295"/>
      <c r="IX112" s="295"/>
      <c r="IY112" s="295"/>
      <c r="IZ112" s="295"/>
      <c r="JA112" s="295"/>
      <c r="JB112" s="295"/>
      <c r="JC112" s="295"/>
      <c r="JD112" s="295"/>
      <c r="JE112" s="295"/>
      <c r="JF112" s="295"/>
      <c r="JG112" s="295"/>
      <c r="JH112" s="295"/>
      <c r="JI112" s="295"/>
      <c r="JJ112" s="295"/>
      <c r="JK112" s="295"/>
      <c r="JL112" s="295"/>
      <c r="JM112" s="295"/>
      <c r="JN112" s="295"/>
      <c r="JO112" s="295"/>
      <c r="JP112" s="295"/>
      <c r="JQ112" s="295"/>
      <c r="JR112" s="295"/>
      <c r="JS112" s="295"/>
      <c r="JT112" s="295"/>
      <c r="JU112" s="295"/>
      <c r="JV112" s="295"/>
      <c r="JW112" s="295"/>
      <c r="JX112" s="295"/>
      <c r="JY112" s="295"/>
      <c r="JZ112" s="295"/>
      <c r="KA112" s="295"/>
    </row>
    <row r="113" spans="1:287" s="478" customFormat="1" ht="15" customHeight="1">
      <c r="A113" s="294"/>
      <c r="B113" s="295"/>
      <c r="C113" s="1403" t="s">
        <v>357</v>
      </c>
      <c r="D113" s="1275" t="s">
        <v>348</v>
      </c>
      <c r="E113" s="1275"/>
      <c r="F113" s="559">
        <v>0</v>
      </c>
      <c r="G113" s="560">
        <v>0</v>
      </c>
      <c r="H113" s="561">
        <v>0</v>
      </c>
      <c r="I113" s="1024">
        <v>0</v>
      </c>
      <c r="J113" s="295"/>
      <c r="K113" s="295"/>
      <c r="L113" s="295"/>
      <c r="M113" s="295"/>
      <c r="N113" s="295"/>
      <c r="O113" s="295"/>
      <c r="P113" s="295"/>
      <c r="Q113" s="295"/>
      <c r="R113" s="295"/>
      <c r="S113" s="295"/>
      <c r="T113" s="295"/>
      <c r="U113" s="295"/>
      <c r="V113" s="295"/>
      <c r="W113" s="295"/>
      <c r="X113" s="295"/>
      <c r="Y113" s="295"/>
      <c r="Z113" s="295"/>
      <c r="AA113" s="295"/>
      <c r="AB113" s="295"/>
      <c r="AC113" s="295"/>
      <c r="AD113" s="295"/>
      <c r="AE113" s="295"/>
      <c r="AF113" s="295"/>
      <c r="AG113" s="295"/>
      <c r="AH113" s="295"/>
      <c r="AI113" s="295"/>
      <c r="AJ113" s="295"/>
      <c r="AK113" s="295"/>
      <c r="AL113" s="295"/>
      <c r="AM113" s="295"/>
      <c r="AN113" s="295"/>
      <c r="AO113" s="295"/>
      <c r="AP113" s="295"/>
      <c r="AQ113" s="295"/>
      <c r="AR113" s="295"/>
      <c r="AS113" s="295"/>
      <c r="AT113" s="295"/>
      <c r="AU113" s="295"/>
      <c r="AV113" s="295"/>
      <c r="AW113" s="295"/>
      <c r="AX113" s="295"/>
      <c r="AY113" s="295"/>
      <c r="AZ113" s="295"/>
      <c r="BA113" s="295"/>
      <c r="BB113" s="295"/>
      <c r="BC113" s="295"/>
      <c r="BD113" s="295"/>
      <c r="BE113" s="295"/>
      <c r="BF113" s="295"/>
      <c r="BG113" s="295"/>
      <c r="BH113" s="295"/>
      <c r="BI113" s="295"/>
      <c r="BJ113" s="295"/>
      <c r="BK113" s="295"/>
      <c r="BL113" s="295"/>
      <c r="BM113" s="295"/>
      <c r="BN113" s="295"/>
      <c r="BO113" s="295"/>
      <c r="BP113" s="295"/>
      <c r="BQ113" s="295"/>
      <c r="BR113" s="295"/>
      <c r="BS113" s="295"/>
      <c r="BT113" s="295"/>
      <c r="BU113" s="295"/>
      <c r="BV113" s="295"/>
      <c r="BW113" s="295"/>
      <c r="BX113" s="295"/>
      <c r="BY113" s="295"/>
      <c r="BZ113" s="295"/>
      <c r="CA113" s="295"/>
      <c r="CB113" s="295"/>
      <c r="CC113" s="295"/>
      <c r="CD113" s="295"/>
      <c r="CE113" s="295"/>
      <c r="CF113" s="295"/>
      <c r="CG113" s="295"/>
      <c r="CH113" s="295"/>
      <c r="CI113" s="295"/>
      <c r="CJ113" s="295"/>
      <c r="CK113" s="295"/>
      <c r="CL113" s="295"/>
      <c r="CM113" s="295"/>
      <c r="CN113" s="295"/>
      <c r="CO113" s="295"/>
      <c r="CP113" s="295"/>
      <c r="CQ113" s="295"/>
      <c r="CR113" s="295"/>
      <c r="CS113" s="295"/>
      <c r="CT113" s="295"/>
      <c r="CU113" s="295"/>
      <c r="CV113" s="295"/>
      <c r="CW113" s="295"/>
      <c r="CX113" s="295"/>
      <c r="CY113" s="295"/>
      <c r="CZ113" s="295"/>
      <c r="DA113" s="295"/>
      <c r="DB113" s="295"/>
      <c r="DC113" s="295"/>
      <c r="DD113" s="295"/>
      <c r="DE113" s="295"/>
      <c r="DF113" s="295"/>
      <c r="DG113" s="295"/>
      <c r="DH113" s="295"/>
      <c r="DI113" s="295"/>
      <c r="DJ113" s="295"/>
      <c r="DK113" s="295"/>
      <c r="DL113" s="295"/>
      <c r="DM113" s="295"/>
      <c r="DN113" s="295"/>
      <c r="DO113" s="295"/>
      <c r="DP113" s="295"/>
      <c r="DQ113" s="295"/>
      <c r="DR113" s="295"/>
      <c r="DS113" s="295"/>
      <c r="DT113" s="295"/>
      <c r="DU113" s="295"/>
      <c r="DV113" s="295"/>
      <c r="DW113" s="295"/>
      <c r="DX113" s="295"/>
      <c r="DY113" s="295"/>
      <c r="DZ113" s="295"/>
      <c r="EA113" s="295"/>
      <c r="EB113" s="295"/>
      <c r="EC113" s="295"/>
      <c r="ED113" s="295"/>
      <c r="EE113" s="295"/>
      <c r="EF113" s="295"/>
      <c r="EG113" s="295"/>
      <c r="EH113" s="295"/>
      <c r="EI113" s="295"/>
      <c r="EJ113" s="295"/>
      <c r="EK113" s="295"/>
      <c r="EL113" s="295"/>
      <c r="EM113" s="295"/>
      <c r="EN113" s="295"/>
      <c r="EO113" s="295"/>
      <c r="EP113" s="295"/>
      <c r="EQ113" s="295"/>
      <c r="ER113" s="295"/>
      <c r="ES113" s="295"/>
      <c r="ET113" s="295"/>
      <c r="EU113" s="295"/>
      <c r="EV113" s="295"/>
      <c r="EW113" s="295"/>
      <c r="EX113" s="295"/>
      <c r="EY113" s="295"/>
      <c r="EZ113" s="295"/>
      <c r="FA113" s="295"/>
      <c r="FB113" s="295"/>
      <c r="FC113" s="295"/>
      <c r="FD113" s="295"/>
      <c r="FE113" s="295"/>
      <c r="FF113" s="295"/>
      <c r="FG113" s="295"/>
      <c r="FH113" s="295"/>
      <c r="FI113" s="295"/>
      <c r="FJ113" s="295"/>
      <c r="FK113" s="295"/>
      <c r="FL113" s="295"/>
      <c r="FM113" s="295"/>
      <c r="FN113" s="295"/>
      <c r="FO113" s="295"/>
      <c r="FP113" s="295"/>
      <c r="FQ113" s="295"/>
      <c r="FR113" s="295"/>
      <c r="FS113" s="295"/>
      <c r="FT113" s="295"/>
      <c r="FU113" s="295"/>
      <c r="FV113" s="295"/>
      <c r="FW113" s="295"/>
      <c r="FX113" s="295"/>
      <c r="FY113" s="295"/>
      <c r="FZ113" s="295"/>
      <c r="GA113" s="295"/>
      <c r="GB113" s="295"/>
      <c r="GC113" s="295"/>
      <c r="GD113" s="295"/>
      <c r="GE113" s="295"/>
      <c r="GF113" s="295"/>
      <c r="GG113" s="295"/>
      <c r="GH113" s="295"/>
      <c r="GI113" s="295"/>
      <c r="GJ113" s="295"/>
      <c r="GK113" s="295"/>
      <c r="GL113" s="295"/>
      <c r="GM113" s="295"/>
      <c r="GN113" s="295"/>
      <c r="GO113" s="295"/>
      <c r="GP113" s="295"/>
      <c r="GQ113" s="295"/>
      <c r="GR113" s="295"/>
      <c r="GS113" s="295"/>
      <c r="GT113" s="295"/>
      <c r="GU113" s="295"/>
      <c r="GV113" s="295"/>
      <c r="GW113" s="295"/>
      <c r="GX113" s="295"/>
      <c r="GY113" s="295"/>
      <c r="GZ113" s="295"/>
      <c r="HA113" s="295"/>
      <c r="HB113" s="295"/>
      <c r="HC113" s="295"/>
      <c r="HD113" s="295"/>
      <c r="HE113" s="295"/>
      <c r="HF113" s="295"/>
      <c r="HG113" s="295"/>
      <c r="HH113" s="295"/>
      <c r="HI113" s="295"/>
      <c r="HJ113" s="295"/>
      <c r="HK113" s="295"/>
      <c r="HL113" s="295"/>
      <c r="HM113" s="295"/>
      <c r="HN113" s="295"/>
      <c r="HO113" s="295"/>
      <c r="HP113" s="295"/>
      <c r="HQ113" s="295"/>
      <c r="HR113" s="295"/>
      <c r="HS113" s="295"/>
      <c r="HT113" s="295"/>
      <c r="HU113" s="295"/>
      <c r="HV113" s="295"/>
      <c r="HW113" s="295"/>
      <c r="HX113" s="295"/>
      <c r="HY113" s="295"/>
      <c r="HZ113" s="295"/>
      <c r="IA113" s="295"/>
      <c r="IB113" s="295"/>
      <c r="IC113" s="295"/>
      <c r="ID113" s="295"/>
      <c r="IE113" s="295"/>
      <c r="IF113" s="295"/>
      <c r="IG113" s="295"/>
      <c r="IH113" s="295"/>
      <c r="II113" s="295"/>
      <c r="IJ113" s="295"/>
      <c r="IK113" s="295"/>
      <c r="IL113" s="295"/>
      <c r="IM113" s="295"/>
      <c r="IN113" s="295"/>
      <c r="IO113" s="295"/>
      <c r="IP113" s="295"/>
      <c r="IQ113" s="295"/>
      <c r="IR113" s="295"/>
      <c r="IS113" s="295"/>
      <c r="IT113" s="295"/>
      <c r="IU113" s="295"/>
      <c r="IV113" s="295"/>
      <c r="IW113" s="295"/>
      <c r="IX113" s="295"/>
      <c r="IY113" s="295"/>
      <c r="IZ113" s="295"/>
      <c r="JA113" s="295"/>
      <c r="JB113" s="295"/>
      <c r="JC113" s="295"/>
      <c r="JD113" s="295"/>
      <c r="JE113" s="295"/>
      <c r="JF113" s="295"/>
      <c r="JG113" s="295"/>
      <c r="JH113" s="295"/>
      <c r="JI113" s="295"/>
      <c r="JJ113" s="295"/>
      <c r="JK113" s="295"/>
      <c r="JL113" s="295"/>
      <c r="JM113" s="295"/>
      <c r="JN113" s="295"/>
      <c r="JO113" s="295"/>
      <c r="JP113" s="295"/>
      <c r="JQ113" s="295"/>
      <c r="JR113" s="295"/>
      <c r="JS113" s="295"/>
      <c r="JT113" s="295"/>
      <c r="JU113" s="295"/>
      <c r="JV113" s="295"/>
      <c r="JW113" s="295"/>
      <c r="JX113" s="295"/>
      <c r="JY113" s="295"/>
      <c r="JZ113" s="295"/>
      <c r="KA113" s="295"/>
    </row>
    <row r="114" spans="1:287" s="478" customFormat="1" ht="15" customHeight="1">
      <c r="A114" s="294"/>
      <c r="B114" s="295"/>
      <c r="C114" s="1404"/>
      <c r="D114" s="1261" t="s">
        <v>349</v>
      </c>
      <c r="E114" s="1261"/>
      <c r="F114" s="562">
        <v>0.37</v>
      </c>
      <c r="G114" s="563">
        <v>0.56000000000000005</v>
      </c>
      <c r="H114" s="562">
        <v>0.56000000000000005</v>
      </c>
      <c r="I114" s="1025">
        <v>0.75</v>
      </c>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295"/>
      <c r="AF114" s="295"/>
      <c r="AG114" s="295"/>
      <c r="AH114" s="295"/>
      <c r="AI114" s="295"/>
      <c r="AJ114" s="295"/>
      <c r="AK114" s="295"/>
      <c r="AL114" s="295"/>
      <c r="AM114" s="295"/>
      <c r="AN114" s="295"/>
      <c r="AO114" s="295"/>
      <c r="AP114" s="295"/>
      <c r="AQ114" s="295"/>
      <c r="AR114" s="295"/>
      <c r="AS114" s="295"/>
      <c r="AT114" s="295"/>
      <c r="AU114" s="295"/>
      <c r="AV114" s="295"/>
      <c r="AW114" s="295"/>
      <c r="AX114" s="295"/>
      <c r="AY114" s="295"/>
      <c r="AZ114" s="295"/>
      <c r="BA114" s="295"/>
      <c r="BB114" s="295"/>
      <c r="BC114" s="295"/>
      <c r="BD114" s="295"/>
      <c r="BE114" s="295"/>
      <c r="BF114" s="295"/>
      <c r="BG114" s="295"/>
      <c r="BH114" s="295"/>
      <c r="BI114" s="295"/>
      <c r="BJ114" s="295"/>
      <c r="BK114" s="295"/>
      <c r="BL114" s="295"/>
      <c r="BM114" s="295"/>
      <c r="BN114" s="295"/>
      <c r="BO114" s="295"/>
      <c r="BP114" s="295"/>
      <c r="BQ114" s="295"/>
      <c r="BR114" s="295"/>
      <c r="BS114" s="295"/>
      <c r="BT114" s="295"/>
      <c r="BU114" s="295"/>
      <c r="BV114" s="295"/>
      <c r="BW114" s="295"/>
      <c r="BX114" s="295"/>
      <c r="BY114" s="295"/>
      <c r="BZ114" s="295"/>
      <c r="CA114" s="295"/>
      <c r="CB114" s="295"/>
      <c r="CC114" s="295"/>
      <c r="CD114" s="295"/>
      <c r="CE114" s="295"/>
      <c r="CF114" s="295"/>
      <c r="CG114" s="295"/>
      <c r="CH114" s="295"/>
      <c r="CI114" s="295"/>
      <c r="CJ114" s="295"/>
      <c r="CK114" s="295"/>
      <c r="CL114" s="295"/>
      <c r="CM114" s="295"/>
      <c r="CN114" s="295"/>
      <c r="CO114" s="295"/>
      <c r="CP114" s="295"/>
      <c r="CQ114" s="295"/>
      <c r="CR114" s="295"/>
      <c r="CS114" s="295"/>
      <c r="CT114" s="295"/>
      <c r="CU114" s="295"/>
      <c r="CV114" s="295"/>
      <c r="CW114" s="295"/>
      <c r="CX114" s="295"/>
      <c r="CY114" s="295"/>
      <c r="CZ114" s="295"/>
      <c r="DA114" s="295"/>
      <c r="DB114" s="295"/>
      <c r="DC114" s="295"/>
      <c r="DD114" s="295"/>
      <c r="DE114" s="295"/>
      <c r="DF114" s="295"/>
      <c r="DG114" s="295"/>
      <c r="DH114" s="295"/>
      <c r="DI114" s="295"/>
      <c r="DJ114" s="295"/>
      <c r="DK114" s="295"/>
      <c r="DL114" s="295"/>
      <c r="DM114" s="295"/>
      <c r="DN114" s="295"/>
      <c r="DO114" s="295"/>
      <c r="DP114" s="295"/>
      <c r="DQ114" s="295"/>
      <c r="DR114" s="295"/>
      <c r="DS114" s="295"/>
      <c r="DT114" s="295"/>
      <c r="DU114" s="295"/>
      <c r="DV114" s="295"/>
      <c r="DW114" s="295"/>
      <c r="DX114" s="295"/>
      <c r="DY114" s="295"/>
      <c r="DZ114" s="295"/>
      <c r="EA114" s="295"/>
      <c r="EB114" s="295"/>
      <c r="EC114" s="295"/>
      <c r="ED114" s="295"/>
      <c r="EE114" s="295"/>
      <c r="EF114" s="295"/>
      <c r="EG114" s="295"/>
      <c r="EH114" s="295"/>
      <c r="EI114" s="295"/>
      <c r="EJ114" s="295"/>
      <c r="EK114" s="295"/>
      <c r="EL114" s="295"/>
      <c r="EM114" s="295"/>
      <c r="EN114" s="295"/>
      <c r="EO114" s="295"/>
      <c r="EP114" s="295"/>
      <c r="EQ114" s="295"/>
      <c r="ER114" s="295"/>
      <c r="ES114" s="295"/>
      <c r="ET114" s="295"/>
      <c r="EU114" s="295"/>
      <c r="EV114" s="295"/>
      <c r="EW114" s="295"/>
      <c r="EX114" s="295"/>
      <c r="EY114" s="295"/>
      <c r="EZ114" s="295"/>
      <c r="FA114" s="295"/>
      <c r="FB114" s="295"/>
      <c r="FC114" s="295"/>
      <c r="FD114" s="295"/>
      <c r="FE114" s="295"/>
      <c r="FF114" s="295"/>
      <c r="FG114" s="295"/>
      <c r="FH114" s="295"/>
      <c r="FI114" s="295"/>
      <c r="FJ114" s="295"/>
      <c r="FK114" s="295"/>
      <c r="FL114" s="295"/>
      <c r="FM114" s="295"/>
      <c r="FN114" s="295"/>
      <c r="FO114" s="295"/>
      <c r="FP114" s="295"/>
      <c r="FQ114" s="295"/>
      <c r="FR114" s="295"/>
      <c r="FS114" s="295"/>
      <c r="FT114" s="295"/>
      <c r="FU114" s="295"/>
      <c r="FV114" s="295"/>
      <c r="FW114" s="295"/>
      <c r="FX114" s="295"/>
      <c r="FY114" s="295"/>
      <c r="FZ114" s="295"/>
      <c r="GA114" s="295"/>
      <c r="GB114" s="295"/>
      <c r="GC114" s="295"/>
      <c r="GD114" s="295"/>
      <c r="GE114" s="295"/>
      <c r="GF114" s="295"/>
      <c r="GG114" s="295"/>
      <c r="GH114" s="295"/>
      <c r="GI114" s="295"/>
      <c r="GJ114" s="295"/>
      <c r="GK114" s="295"/>
      <c r="GL114" s="295"/>
      <c r="GM114" s="295"/>
      <c r="GN114" s="295"/>
      <c r="GO114" s="295"/>
      <c r="GP114" s="295"/>
      <c r="GQ114" s="295"/>
      <c r="GR114" s="295"/>
      <c r="GS114" s="295"/>
      <c r="GT114" s="295"/>
      <c r="GU114" s="295"/>
      <c r="GV114" s="295"/>
      <c r="GW114" s="295"/>
      <c r="GX114" s="295"/>
      <c r="GY114" s="295"/>
      <c r="GZ114" s="295"/>
      <c r="HA114" s="295"/>
      <c r="HB114" s="295"/>
      <c r="HC114" s="295"/>
      <c r="HD114" s="295"/>
      <c r="HE114" s="295"/>
      <c r="HF114" s="295"/>
      <c r="HG114" s="295"/>
      <c r="HH114" s="295"/>
      <c r="HI114" s="295"/>
      <c r="HJ114" s="295"/>
      <c r="HK114" s="295"/>
      <c r="HL114" s="295"/>
      <c r="HM114" s="295"/>
      <c r="HN114" s="295"/>
      <c r="HO114" s="295"/>
      <c r="HP114" s="295"/>
      <c r="HQ114" s="295"/>
      <c r="HR114" s="295"/>
      <c r="HS114" s="295"/>
      <c r="HT114" s="295"/>
      <c r="HU114" s="295"/>
      <c r="HV114" s="295"/>
      <c r="HW114" s="295"/>
      <c r="HX114" s="295"/>
      <c r="HY114" s="295"/>
      <c r="HZ114" s="295"/>
      <c r="IA114" s="295"/>
      <c r="IB114" s="295"/>
      <c r="IC114" s="295"/>
      <c r="ID114" s="295"/>
      <c r="IE114" s="295"/>
      <c r="IF114" s="295"/>
      <c r="IG114" s="295"/>
      <c r="IH114" s="295"/>
      <c r="II114" s="295"/>
      <c r="IJ114" s="295"/>
      <c r="IK114" s="295"/>
      <c r="IL114" s="295"/>
      <c r="IM114" s="295"/>
      <c r="IN114" s="295"/>
      <c r="IO114" s="295"/>
      <c r="IP114" s="295"/>
      <c r="IQ114" s="295"/>
      <c r="IR114" s="295"/>
      <c r="IS114" s="295"/>
      <c r="IT114" s="295"/>
      <c r="IU114" s="295"/>
      <c r="IV114" s="295"/>
      <c r="IW114" s="295"/>
      <c r="IX114" s="295"/>
      <c r="IY114" s="295"/>
      <c r="IZ114" s="295"/>
      <c r="JA114" s="295"/>
      <c r="JB114" s="295"/>
      <c r="JC114" s="295"/>
      <c r="JD114" s="295"/>
      <c r="JE114" s="295"/>
      <c r="JF114" s="295"/>
      <c r="JG114" s="295"/>
      <c r="JH114" s="295"/>
      <c r="JI114" s="295"/>
      <c r="JJ114" s="295"/>
      <c r="JK114" s="295"/>
      <c r="JL114" s="295"/>
      <c r="JM114" s="295"/>
      <c r="JN114" s="295"/>
      <c r="JO114" s="295"/>
      <c r="JP114" s="295"/>
      <c r="JQ114" s="295"/>
      <c r="JR114" s="295"/>
      <c r="JS114" s="295"/>
      <c r="JT114" s="295"/>
      <c r="JU114" s="295"/>
      <c r="JV114" s="295"/>
      <c r="JW114" s="295"/>
      <c r="JX114" s="295"/>
      <c r="JY114" s="295"/>
      <c r="JZ114" s="295"/>
      <c r="KA114" s="295"/>
    </row>
    <row r="115" spans="1:287" s="478" customFormat="1" ht="15" customHeight="1" thickBot="1">
      <c r="A115" s="294"/>
      <c r="B115" s="295"/>
      <c r="C115" s="1404"/>
      <c r="D115" s="1386" t="s">
        <v>350</v>
      </c>
      <c r="E115" s="1386"/>
      <c r="F115" s="565">
        <v>0.63</v>
      </c>
      <c r="G115" s="566">
        <v>0.44</v>
      </c>
      <c r="H115" s="565">
        <v>0.44</v>
      </c>
      <c r="I115" s="1026">
        <v>0.25</v>
      </c>
      <c r="J115" s="295"/>
      <c r="K115" s="295"/>
      <c r="L115" s="295"/>
      <c r="M115" s="295"/>
      <c r="N115" s="295"/>
      <c r="O115" s="295"/>
      <c r="P115" s="295"/>
      <c r="Q115" s="295"/>
      <c r="R115" s="295"/>
      <c r="S115" s="295"/>
      <c r="T115" s="295"/>
      <c r="U115" s="295"/>
      <c r="V115" s="295"/>
      <c r="W115" s="295"/>
      <c r="X115" s="295"/>
      <c r="Y115" s="295"/>
      <c r="Z115" s="295"/>
      <c r="AA115" s="295"/>
      <c r="AB115" s="295"/>
      <c r="AC115" s="295"/>
      <c r="AD115" s="295"/>
      <c r="AE115" s="295"/>
      <c r="AF115" s="295"/>
      <c r="AG115" s="295"/>
      <c r="AH115" s="295"/>
      <c r="AI115" s="295"/>
      <c r="AJ115" s="295"/>
      <c r="AK115" s="295"/>
      <c r="AL115" s="295"/>
      <c r="AM115" s="295"/>
      <c r="AN115" s="295"/>
      <c r="AO115" s="295"/>
      <c r="AP115" s="295"/>
      <c r="AQ115" s="295"/>
      <c r="AR115" s="295"/>
      <c r="AS115" s="295"/>
      <c r="AT115" s="295"/>
      <c r="AU115" s="295"/>
      <c r="AV115" s="295"/>
      <c r="AW115" s="295"/>
      <c r="AX115" s="295"/>
      <c r="AY115" s="295"/>
      <c r="AZ115" s="295"/>
      <c r="BA115" s="295"/>
      <c r="BB115" s="295"/>
      <c r="BC115" s="295"/>
      <c r="BD115" s="295"/>
      <c r="BE115" s="295"/>
      <c r="BF115" s="295"/>
      <c r="BG115" s="295"/>
      <c r="BH115" s="295"/>
      <c r="BI115" s="295"/>
      <c r="BJ115" s="295"/>
      <c r="BK115" s="295"/>
      <c r="BL115" s="295"/>
      <c r="BM115" s="295"/>
      <c r="BN115" s="295"/>
      <c r="BO115" s="295"/>
      <c r="BP115" s="295"/>
      <c r="BQ115" s="295"/>
      <c r="BR115" s="295"/>
      <c r="BS115" s="295"/>
      <c r="BT115" s="295"/>
      <c r="BU115" s="295"/>
      <c r="BV115" s="295"/>
      <c r="BW115" s="295"/>
      <c r="BX115" s="295"/>
      <c r="BY115" s="295"/>
      <c r="BZ115" s="295"/>
      <c r="CA115" s="295"/>
      <c r="CB115" s="295"/>
      <c r="CC115" s="295"/>
      <c r="CD115" s="295"/>
      <c r="CE115" s="295"/>
      <c r="CF115" s="295"/>
      <c r="CG115" s="295"/>
      <c r="CH115" s="295"/>
      <c r="CI115" s="295"/>
      <c r="CJ115" s="295"/>
      <c r="CK115" s="295"/>
      <c r="CL115" s="295"/>
      <c r="CM115" s="295"/>
      <c r="CN115" s="295"/>
      <c r="CO115" s="295"/>
      <c r="CP115" s="295"/>
      <c r="CQ115" s="295"/>
      <c r="CR115" s="295"/>
      <c r="CS115" s="295"/>
      <c r="CT115" s="295"/>
      <c r="CU115" s="295"/>
      <c r="CV115" s="295"/>
      <c r="CW115" s="295"/>
      <c r="CX115" s="295"/>
      <c r="CY115" s="295"/>
      <c r="CZ115" s="295"/>
      <c r="DA115" s="295"/>
      <c r="DB115" s="295"/>
      <c r="DC115" s="295"/>
      <c r="DD115" s="295"/>
      <c r="DE115" s="295"/>
      <c r="DF115" s="295"/>
      <c r="DG115" s="295"/>
      <c r="DH115" s="295"/>
      <c r="DI115" s="295"/>
      <c r="DJ115" s="295"/>
      <c r="DK115" s="295"/>
      <c r="DL115" s="295"/>
      <c r="DM115" s="295"/>
      <c r="DN115" s="295"/>
      <c r="DO115" s="295"/>
      <c r="DP115" s="295"/>
      <c r="DQ115" s="295"/>
      <c r="DR115" s="295"/>
      <c r="DS115" s="295"/>
      <c r="DT115" s="295"/>
      <c r="DU115" s="295"/>
      <c r="DV115" s="295"/>
      <c r="DW115" s="295"/>
      <c r="DX115" s="295"/>
      <c r="DY115" s="295"/>
      <c r="DZ115" s="295"/>
      <c r="EA115" s="295"/>
      <c r="EB115" s="295"/>
      <c r="EC115" s="295"/>
      <c r="ED115" s="295"/>
      <c r="EE115" s="295"/>
      <c r="EF115" s="295"/>
      <c r="EG115" s="295"/>
      <c r="EH115" s="295"/>
      <c r="EI115" s="295"/>
      <c r="EJ115" s="295"/>
      <c r="EK115" s="295"/>
      <c r="EL115" s="295"/>
      <c r="EM115" s="295"/>
      <c r="EN115" s="295"/>
      <c r="EO115" s="295"/>
      <c r="EP115" s="295"/>
      <c r="EQ115" s="295"/>
      <c r="ER115" s="295"/>
      <c r="ES115" s="295"/>
      <c r="ET115" s="295"/>
      <c r="EU115" s="295"/>
      <c r="EV115" s="295"/>
      <c r="EW115" s="295"/>
      <c r="EX115" s="295"/>
      <c r="EY115" s="295"/>
      <c r="EZ115" s="295"/>
      <c r="FA115" s="295"/>
      <c r="FB115" s="295"/>
      <c r="FC115" s="295"/>
      <c r="FD115" s="295"/>
      <c r="FE115" s="295"/>
      <c r="FF115" s="295"/>
      <c r="FG115" s="295"/>
      <c r="FH115" s="295"/>
      <c r="FI115" s="295"/>
      <c r="FJ115" s="295"/>
      <c r="FK115" s="295"/>
      <c r="FL115" s="295"/>
      <c r="FM115" s="295"/>
      <c r="FN115" s="295"/>
      <c r="FO115" s="295"/>
      <c r="FP115" s="295"/>
      <c r="FQ115" s="295"/>
      <c r="FR115" s="295"/>
      <c r="FS115" s="295"/>
      <c r="FT115" s="295"/>
      <c r="FU115" s="295"/>
      <c r="FV115" s="295"/>
      <c r="FW115" s="295"/>
      <c r="FX115" s="295"/>
      <c r="FY115" s="295"/>
      <c r="FZ115" s="295"/>
      <c r="GA115" s="295"/>
      <c r="GB115" s="295"/>
      <c r="GC115" s="295"/>
      <c r="GD115" s="295"/>
      <c r="GE115" s="295"/>
      <c r="GF115" s="295"/>
      <c r="GG115" s="295"/>
      <c r="GH115" s="295"/>
      <c r="GI115" s="295"/>
      <c r="GJ115" s="295"/>
      <c r="GK115" s="295"/>
      <c r="GL115" s="295"/>
      <c r="GM115" s="295"/>
      <c r="GN115" s="295"/>
      <c r="GO115" s="295"/>
      <c r="GP115" s="295"/>
      <c r="GQ115" s="295"/>
      <c r="GR115" s="295"/>
      <c r="GS115" s="295"/>
      <c r="GT115" s="295"/>
      <c r="GU115" s="295"/>
      <c r="GV115" s="295"/>
      <c r="GW115" s="295"/>
      <c r="GX115" s="295"/>
      <c r="GY115" s="295"/>
      <c r="GZ115" s="295"/>
      <c r="HA115" s="295"/>
      <c r="HB115" s="295"/>
      <c r="HC115" s="295"/>
      <c r="HD115" s="295"/>
      <c r="HE115" s="295"/>
      <c r="HF115" s="295"/>
      <c r="HG115" s="295"/>
      <c r="HH115" s="295"/>
      <c r="HI115" s="295"/>
      <c r="HJ115" s="295"/>
      <c r="HK115" s="295"/>
      <c r="HL115" s="295"/>
      <c r="HM115" s="295"/>
      <c r="HN115" s="295"/>
      <c r="HO115" s="295"/>
      <c r="HP115" s="295"/>
      <c r="HQ115" s="295"/>
      <c r="HR115" s="295"/>
      <c r="HS115" s="295"/>
      <c r="HT115" s="295"/>
      <c r="HU115" s="295"/>
      <c r="HV115" s="295"/>
      <c r="HW115" s="295"/>
      <c r="HX115" s="295"/>
      <c r="HY115" s="295"/>
      <c r="HZ115" s="295"/>
      <c r="IA115" s="295"/>
      <c r="IB115" s="295"/>
      <c r="IC115" s="295"/>
      <c r="ID115" s="295"/>
      <c r="IE115" s="295"/>
      <c r="IF115" s="295"/>
      <c r="IG115" s="295"/>
      <c r="IH115" s="295"/>
      <c r="II115" s="295"/>
      <c r="IJ115" s="295"/>
      <c r="IK115" s="295"/>
      <c r="IL115" s="295"/>
      <c r="IM115" s="295"/>
      <c r="IN115" s="295"/>
      <c r="IO115" s="295"/>
      <c r="IP115" s="295"/>
      <c r="IQ115" s="295"/>
      <c r="IR115" s="295"/>
      <c r="IS115" s="295"/>
      <c r="IT115" s="295"/>
      <c r="IU115" s="295"/>
      <c r="IV115" s="295"/>
      <c r="IW115" s="295"/>
      <c r="IX115" s="295"/>
      <c r="IY115" s="295"/>
      <c r="IZ115" s="295"/>
      <c r="JA115" s="295"/>
      <c r="JB115" s="295"/>
      <c r="JC115" s="295"/>
      <c r="JD115" s="295"/>
      <c r="JE115" s="295"/>
      <c r="JF115" s="295"/>
      <c r="JG115" s="295"/>
      <c r="JH115" s="295"/>
      <c r="JI115" s="295"/>
      <c r="JJ115" s="295"/>
      <c r="JK115" s="295"/>
      <c r="JL115" s="295"/>
      <c r="JM115" s="295"/>
      <c r="JN115" s="295"/>
      <c r="JO115" s="295"/>
      <c r="JP115" s="295"/>
      <c r="JQ115" s="295"/>
      <c r="JR115" s="295"/>
      <c r="JS115" s="295"/>
      <c r="JT115" s="295"/>
      <c r="JU115" s="295"/>
      <c r="JV115" s="295"/>
      <c r="JW115" s="295"/>
      <c r="JX115" s="295"/>
      <c r="JY115" s="295"/>
      <c r="JZ115" s="295"/>
      <c r="KA115" s="295"/>
    </row>
    <row r="116" spans="1:287" s="478" customFormat="1" ht="15" customHeight="1">
      <c r="A116" s="294"/>
      <c r="B116" s="295"/>
      <c r="C116" s="1404"/>
      <c r="D116" s="1392" t="s">
        <v>297</v>
      </c>
      <c r="E116" s="1392"/>
      <c r="F116" s="567">
        <v>0.74</v>
      </c>
      <c r="G116" s="568">
        <v>0.67</v>
      </c>
      <c r="H116" s="567">
        <v>0.56000000000000005</v>
      </c>
      <c r="I116" s="1025">
        <v>0.5</v>
      </c>
      <c r="J116" s="295"/>
      <c r="K116" s="295"/>
      <c r="L116" s="295"/>
      <c r="M116" s="295"/>
      <c r="N116" s="295"/>
      <c r="O116" s="295"/>
      <c r="P116" s="295"/>
      <c r="Q116" s="295"/>
      <c r="R116" s="295"/>
      <c r="S116" s="295"/>
      <c r="T116" s="295"/>
      <c r="U116" s="295"/>
      <c r="V116" s="295"/>
      <c r="W116" s="295"/>
      <c r="X116" s="295"/>
      <c r="Y116" s="295"/>
      <c r="Z116" s="295"/>
      <c r="AA116" s="295"/>
      <c r="AB116" s="295"/>
      <c r="AC116" s="295"/>
      <c r="AD116" s="295"/>
      <c r="AE116" s="295"/>
      <c r="AF116" s="295"/>
      <c r="AG116" s="295"/>
      <c r="AH116" s="295"/>
      <c r="AI116" s="295"/>
      <c r="AJ116" s="295"/>
      <c r="AK116" s="295"/>
      <c r="AL116" s="295"/>
      <c r="AM116" s="295"/>
      <c r="AN116" s="295"/>
      <c r="AO116" s="295"/>
      <c r="AP116" s="295"/>
      <c r="AQ116" s="295"/>
      <c r="AR116" s="295"/>
      <c r="AS116" s="295"/>
      <c r="AT116" s="295"/>
      <c r="AU116" s="295"/>
      <c r="AV116" s="295"/>
      <c r="AW116" s="295"/>
      <c r="AX116" s="295"/>
      <c r="AY116" s="295"/>
      <c r="AZ116" s="295"/>
      <c r="BA116" s="295"/>
      <c r="BB116" s="295"/>
      <c r="BC116" s="295"/>
      <c r="BD116" s="295"/>
      <c r="BE116" s="295"/>
      <c r="BF116" s="295"/>
      <c r="BG116" s="295"/>
      <c r="BH116" s="295"/>
      <c r="BI116" s="295"/>
      <c r="BJ116" s="295"/>
      <c r="BK116" s="295"/>
      <c r="BL116" s="295"/>
      <c r="BM116" s="295"/>
      <c r="BN116" s="295"/>
      <c r="BO116" s="295"/>
      <c r="BP116" s="295"/>
      <c r="BQ116" s="295"/>
      <c r="BR116" s="295"/>
      <c r="BS116" s="295"/>
      <c r="BT116" s="295"/>
      <c r="BU116" s="295"/>
      <c r="BV116" s="295"/>
      <c r="BW116" s="295"/>
      <c r="BX116" s="295"/>
      <c r="BY116" s="295"/>
      <c r="BZ116" s="295"/>
      <c r="CA116" s="295"/>
      <c r="CB116" s="295"/>
      <c r="CC116" s="295"/>
      <c r="CD116" s="295"/>
      <c r="CE116" s="295"/>
      <c r="CF116" s="295"/>
      <c r="CG116" s="295"/>
      <c r="CH116" s="295"/>
      <c r="CI116" s="295"/>
      <c r="CJ116" s="295"/>
      <c r="CK116" s="295"/>
      <c r="CL116" s="295"/>
      <c r="CM116" s="295"/>
      <c r="CN116" s="295"/>
      <c r="CO116" s="295"/>
      <c r="CP116" s="295"/>
      <c r="CQ116" s="295"/>
      <c r="CR116" s="295"/>
      <c r="CS116" s="295"/>
      <c r="CT116" s="295"/>
      <c r="CU116" s="295"/>
      <c r="CV116" s="295"/>
      <c r="CW116" s="295"/>
      <c r="CX116" s="295"/>
      <c r="CY116" s="295"/>
      <c r="CZ116" s="295"/>
      <c r="DA116" s="295"/>
      <c r="DB116" s="295"/>
      <c r="DC116" s="295"/>
      <c r="DD116" s="295"/>
      <c r="DE116" s="295"/>
      <c r="DF116" s="295"/>
      <c r="DG116" s="295"/>
      <c r="DH116" s="295"/>
      <c r="DI116" s="295"/>
      <c r="DJ116" s="295"/>
      <c r="DK116" s="295"/>
      <c r="DL116" s="295"/>
      <c r="DM116" s="295"/>
      <c r="DN116" s="295"/>
      <c r="DO116" s="295"/>
      <c r="DP116" s="295"/>
      <c r="DQ116" s="295"/>
      <c r="DR116" s="295"/>
      <c r="DS116" s="295"/>
      <c r="DT116" s="295"/>
      <c r="DU116" s="295"/>
      <c r="DV116" s="295"/>
      <c r="DW116" s="295"/>
      <c r="DX116" s="295"/>
      <c r="DY116" s="295"/>
      <c r="DZ116" s="295"/>
      <c r="EA116" s="295"/>
      <c r="EB116" s="295"/>
      <c r="EC116" s="295"/>
      <c r="ED116" s="295"/>
      <c r="EE116" s="295"/>
      <c r="EF116" s="295"/>
      <c r="EG116" s="295"/>
      <c r="EH116" s="295"/>
      <c r="EI116" s="295"/>
      <c r="EJ116" s="295"/>
      <c r="EK116" s="295"/>
      <c r="EL116" s="295"/>
      <c r="EM116" s="295"/>
      <c r="EN116" s="295"/>
      <c r="EO116" s="295"/>
      <c r="EP116" s="295"/>
      <c r="EQ116" s="295"/>
      <c r="ER116" s="295"/>
      <c r="ES116" s="295"/>
      <c r="ET116" s="295"/>
      <c r="EU116" s="295"/>
      <c r="EV116" s="295"/>
      <c r="EW116" s="295"/>
      <c r="EX116" s="295"/>
      <c r="EY116" s="295"/>
      <c r="EZ116" s="295"/>
      <c r="FA116" s="295"/>
      <c r="FB116" s="295"/>
      <c r="FC116" s="295"/>
      <c r="FD116" s="295"/>
      <c r="FE116" s="295"/>
      <c r="FF116" s="295"/>
      <c r="FG116" s="295"/>
      <c r="FH116" s="295"/>
      <c r="FI116" s="295"/>
      <c r="FJ116" s="295"/>
      <c r="FK116" s="295"/>
      <c r="FL116" s="295"/>
      <c r="FM116" s="295"/>
      <c r="FN116" s="295"/>
      <c r="FO116" s="295"/>
      <c r="FP116" s="295"/>
      <c r="FQ116" s="295"/>
      <c r="FR116" s="295"/>
      <c r="FS116" s="295"/>
      <c r="FT116" s="295"/>
      <c r="FU116" s="295"/>
      <c r="FV116" s="295"/>
      <c r="FW116" s="295"/>
      <c r="FX116" s="295"/>
      <c r="FY116" s="295"/>
      <c r="FZ116" s="295"/>
      <c r="GA116" s="295"/>
      <c r="GB116" s="295"/>
      <c r="GC116" s="295"/>
      <c r="GD116" s="295"/>
      <c r="GE116" s="295"/>
      <c r="GF116" s="295"/>
      <c r="GG116" s="295"/>
      <c r="GH116" s="295"/>
      <c r="GI116" s="295"/>
      <c r="GJ116" s="295"/>
      <c r="GK116" s="295"/>
      <c r="GL116" s="295"/>
      <c r="GM116" s="295"/>
      <c r="GN116" s="295"/>
      <c r="GO116" s="295"/>
      <c r="GP116" s="295"/>
      <c r="GQ116" s="295"/>
      <c r="GR116" s="295"/>
      <c r="GS116" s="295"/>
      <c r="GT116" s="295"/>
      <c r="GU116" s="295"/>
      <c r="GV116" s="295"/>
      <c r="GW116" s="295"/>
      <c r="GX116" s="295"/>
      <c r="GY116" s="295"/>
      <c r="GZ116" s="295"/>
      <c r="HA116" s="295"/>
      <c r="HB116" s="295"/>
      <c r="HC116" s="295"/>
      <c r="HD116" s="295"/>
      <c r="HE116" s="295"/>
      <c r="HF116" s="295"/>
      <c r="HG116" s="295"/>
      <c r="HH116" s="295"/>
      <c r="HI116" s="295"/>
      <c r="HJ116" s="295"/>
      <c r="HK116" s="295"/>
      <c r="HL116" s="295"/>
      <c r="HM116" s="295"/>
      <c r="HN116" s="295"/>
      <c r="HO116" s="295"/>
      <c r="HP116" s="295"/>
      <c r="HQ116" s="295"/>
      <c r="HR116" s="295"/>
      <c r="HS116" s="295"/>
      <c r="HT116" s="295"/>
      <c r="HU116" s="295"/>
      <c r="HV116" s="295"/>
      <c r="HW116" s="295"/>
      <c r="HX116" s="295"/>
      <c r="HY116" s="295"/>
      <c r="HZ116" s="295"/>
      <c r="IA116" s="295"/>
      <c r="IB116" s="295"/>
      <c r="IC116" s="295"/>
      <c r="ID116" s="295"/>
      <c r="IE116" s="295"/>
      <c r="IF116" s="295"/>
      <c r="IG116" s="295"/>
      <c r="IH116" s="295"/>
      <c r="II116" s="295"/>
      <c r="IJ116" s="295"/>
      <c r="IK116" s="295"/>
      <c r="IL116" s="295"/>
      <c r="IM116" s="295"/>
      <c r="IN116" s="295"/>
      <c r="IO116" s="295"/>
      <c r="IP116" s="295"/>
      <c r="IQ116" s="295"/>
      <c r="IR116" s="295"/>
      <c r="IS116" s="295"/>
      <c r="IT116" s="295"/>
      <c r="IU116" s="295"/>
      <c r="IV116" s="295"/>
      <c r="IW116" s="295"/>
      <c r="IX116" s="295"/>
      <c r="IY116" s="295"/>
      <c r="IZ116" s="295"/>
      <c r="JA116" s="295"/>
      <c r="JB116" s="295"/>
      <c r="JC116" s="295"/>
      <c r="JD116" s="295"/>
      <c r="JE116" s="295"/>
      <c r="JF116" s="295"/>
      <c r="JG116" s="295"/>
      <c r="JH116" s="295"/>
      <c r="JI116" s="295"/>
      <c r="JJ116" s="295"/>
      <c r="JK116" s="295"/>
      <c r="JL116" s="295"/>
      <c r="JM116" s="295"/>
      <c r="JN116" s="295"/>
      <c r="JO116" s="295"/>
      <c r="JP116" s="295"/>
      <c r="JQ116" s="295"/>
      <c r="JR116" s="295"/>
      <c r="JS116" s="295"/>
      <c r="JT116" s="295"/>
      <c r="JU116" s="295"/>
      <c r="JV116" s="295"/>
      <c r="JW116" s="295"/>
      <c r="JX116" s="295"/>
      <c r="JY116" s="295"/>
      <c r="JZ116" s="295"/>
      <c r="KA116" s="295"/>
    </row>
    <row r="117" spans="1:287" s="478" customFormat="1" ht="15" customHeight="1">
      <c r="A117" s="294"/>
      <c r="B117" s="295"/>
      <c r="C117" s="1404"/>
      <c r="D117" s="1261" t="s">
        <v>298</v>
      </c>
      <c r="E117" s="1261"/>
      <c r="F117" s="569">
        <v>0.26</v>
      </c>
      <c r="G117" s="570">
        <v>0.22</v>
      </c>
      <c r="H117" s="569">
        <v>0.22</v>
      </c>
      <c r="I117" s="1025">
        <v>0.25</v>
      </c>
      <c r="J117" s="295"/>
      <c r="K117" s="295"/>
      <c r="L117" s="295"/>
      <c r="M117" s="295"/>
      <c r="N117" s="295"/>
      <c r="O117" s="295"/>
      <c r="P117" s="295"/>
      <c r="Q117" s="295"/>
      <c r="R117" s="295"/>
      <c r="S117" s="295"/>
      <c r="T117" s="295"/>
      <c r="U117" s="295"/>
      <c r="V117" s="295"/>
      <c r="W117" s="295"/>
      <c r="X117" s="295"/>
      <c r="Y117" s="295"/>
      <c r="Z117" s="295"/>
      <c r="AA117" s="295"/>
      <c r="AB117" s="295"/>
      <c r="AC117" s="295"/>
      <c r="AD117" s="295"/>
      <c r="AE117" s="295"/>
      <c r="AF117" s="295"/>
      <c r="AG117" s="295"/>
      <c r="AH117" s="295"/>
      <c r="AI117" s="295"/>
      <c r="AJ117" s="295"/>
      <c r="AK117" s="295"/>
      <c r="AL117" s="295"/>
      <c r="AM117" s="295"/>
      <c r="AN117" s="295"/>
      <c r="AO117" s="295"/>
      <c r="AP117" s="295"/>
      <c r="AQ117" s="295"/>
      <c r="AR117" s="295"/>
      <c r="AS117" s="295"/>
      <c r="AT117" s="295"/>
      <c r="AU117" s="295"/>
      <c r="AV117" s="295"/>
      <c r="AW117" s="295"/>
      <c r="AX117" s="295"/>
      <c r="AY117" s="295"/>
      <c r="AZ117" s="295"/>
      <c r="BA117" s="295"/>
      <c r="BB117" s="295"/>
      <c r="BC117" s="295"/>
      <c r="BD117" s="295"/>
      <c r="BE117" s="295"/>
      <c r="BF117" s="295"/>
      <c r="BG117" s="295"/>
      <c r="BH117" s="295"/>
      <c r="BI117" s="295"/>
      <c r="BJ117" s="295"/>
      <c r="BK117" s="295"/>
      <c r="BL117" s="295"/>
      <c r="BM117" s="295"/>
      <c r="BN117" s="295"/>
      <c r="BO117" s="295"/>
      <c r="BP117" s="295"/>
      <c r="BQ117" s="295"/>
      <c r="BR117" s="295"/>
      <c r="BS117" s="295"/>
      <c r="BT117" s="295"/>
      <c r="BU117" s="295"/>
      <c r="BV117" s="295"/>
      <c r="BW117" s="295"/>
      <c r="BX117" s="295"/>
      <c r="BY117" s="295"/>
      <c r="BZ117" s="295"/>
      <c r="CA117" s="295"/>
      <c r="CB117" s="295"/>
      <c r="CC117" s="295"/>
      <c r="CD117" s="295"/>
      <c r="CE117" s="295"/>
      <c r="CF117" s="295"/>
      <c r="CG117" s="295"/>
      <c r="CH117" s="295"/>
      <c r="CI117" s="295"/>
      <c r="CJ117" s="295"/>
      <c r="CK117" s="295"/>
      <c r="CL117" s="295"/>
      <c r="CM117" s="295"/>
      <c r="CN117" s="295"/>
      <c r="CO117" s="295"/>
      <c r="CP117" s="295"/>
      <c r="CQ117" s="295"/>
      <c r="CR117" s="295"/>
      <c r="CS117" s="295"/>
      <c r="CT117" s="295"/>
      <c r="CU117" s="295"/>
      <c r="CV117" s="295"/>
      <c r="CW117" s="295"/>
      <c r="CX117" s="295"/>
      <c r="CY117" s="295"/>
      <c r="CZ117" s="295"/>
      <c r="DA117" s="295"/>
      <c r="DB117" s="295"/>
      <c r="DC117" s="295"/>
      <c r="DD117" s="295"/>
      <c r="DE117" s="295"/>
      <c r="DF117" s="295"/>
      <c r="DG117" s="295"/>
      <c r="DH117" s="295"/>
      <c r="DI117" s="295"/>
      <c r="DJ117" s="295"/>
      <c r="DK117" s="295"/>
      <c r="DL117" s="295"/>
      <c r="DM117" s="295"/>
      <c r="DN117" s="295"/>
      <c r="DO117" s="295"/>
      <c r="DP117" s="295"/>
      <c r="DQ117" s="295"/>
      <c r="DR117" s="295"/>
      <c r="DS117" s="295"/>
      <c r="DT117" s="295"/>
      <c r="DU117" s="295"/>
      <c r="DV117" s="295"/>
      <c r="DW117" s="295"/>
      <c r="DX117" s="295"/>
      <c r="DY117" s="295"/>
      <c r="DZ117" s="295"/>
      <c r="EA117" s="295"/>
      <c r="EB117" s="295"/>
      <c r="EC117" s="295"/>
      <c r="ED117" s="295"/>
      <c r="EE117" s="295"/>
      <c r="EF117" s="295"/>
      <c r="EG117" s="295"/>
      <c r="EH117" s="295"/>
      <c r="EI117" s="295"/>
      <c r="EJ117" s="295"/>
      <c r="EK117" s="295"/>
      <c r="EL117" s="295"/>
      <c r="EM117" s="295"/>
      <c r="EN117" s="295"/>
      <c r="EO117" s="295"/>
      <c r="EP117" s="295"/>
      <c r="EQ117" s="295"/>
      <c r="ER117" s="295"/>
      <c r="ES117" s="295"/>
      <c r="ET117" s="295"/>
      <c r="EU117" s="295"/>
      <c r="EV117" s="295"/>
      <c r="EW117" s="295"/>
      <c r="EX117" s="295"/>
      <c r="EY117" s="295"/>
      <c r="EZ117" s="295"/>
      <c r="FA117" s="295"/>
      <c r="FB117" s="295"/>
      <c r="FC117" s="295"/>
      <c r="FD117" s="295"/>
      <c r="FE117" s="295"/>
      <c r="FF117" s="295"/>
      <c r="FG117" s="295"/>
      <c r="FH117" s="295"/>
      <c r="FI117" s="295"/>
      <c r="FJ117" s="295"/>
      <c r="FK117" s="295"/>
      <c r="FL117" s="295"/>
      <c r="FM117" s="295"/>
      <c r="FN117" s="295"/>
      <c r="FO117" s="295"/>
      <c r="FP117" s="295"/>
      <c r="FQ117" s="295"/>
      <c r="FR117" s="295"/>
      <c r="FS117" s="295"/>
      <c r="FT117" s="295"/>
      <c r="FU117" s="295"/>
      <c r="FV117" s="295"/>
      <c r="FW117" s="295"/>
      <c r="FX117" s="295"/>
      <c r="FY117" s="295"/>
      <c r="FZ117" s="295"/>
      <c r="GA117" s="295"/>
      <c r="GB117" s="295"/>
      <c r="GC117" s="295"/>
      <c r="GD117" s="295"/>
      <c r="GE117" s="295"/>
      <c r="GF117" s="295"/>
      <c r="GG117" s="295"/>
      <c r="GH117" s="295"/>
      <c r="GI117" s="295"/>
      <c r="GJ117" s="295"/>
      <c r="GK117" s="295"/>
      <c r="GL117" s="295"/>
      <c r="GM117" s="295"/>
      <c r="GN117" s="295"/>
      <c r="GO117" s="295"/>
      <c r="GP117" s="295"/>
      <c r="GQ117" s="295"/>
      <c r="GR117" s="295"/>
      <c r="GS117" s="295"/>
      <c r="GT117" s="295"/>
      <c r="GU117" s="295"/>
      <c r="GV117" s="295"/>
      <c r="GW117" s="295"/>
      <c r="GX117" s="295"/>
      <c r="GY117" s="295"/>
      <c r="GZ117" s="295"/>
      <c r="HA117" s="295"/>
      <c r="HB117" s="295"/>
      <c r="HC117" s="295"/>
      <c r="HD117" s="295"/>
      <c r="HE117" s="295"/>
      <c r="HF117" s="295"/>
      <c r="HG117" s="295"/>
      <c r="HH117" s="295"/>
      <c r="HI117" s="295"/>
      <c r="HJ117" s="295"/>
      <c r="HK117" s="295"/>
      <c r="HL117" s="295"/>
      <c r="HM117" s="295"/>
      <c r="HN117" s="295"/>
      <c r="HO117" s="295"/>
      <c r="HP117" s="295"/>
      <c r="HQ117" s="295"/>
      <c r="HR117" s="295"/>
      <c r="HS117" s="295"/>
      <c r="HT117" s="295"/>
      <c r="HU117" s="295"/>
      <c r="HV117" s="295"/>
      <c r="HW117" s="295"/>
      <c r="HX117" s="295"/>
      <c r="HY117" s="295"/>
      <c r="HZ117" s="295"/>
      <c r="IA117" s="295"/>
      <c r="IB117" s="295"/>
      <c r="IC117" s="295"/>
      <c r="ID117" s="295"/>
      <c r="IE117" s="295"/>
      <c r="IF117" s="295"/>
      <c r="IG117" s="295"/>
      <c r="IH117" s="295"/>
      <c r="II117" s="295"/>
      <c r="IJ117" s="295"/>
      <c r="IK117" s="295"/>
      <c r="IL117" s="295"/>
      <c r="IM117" s="295"/>
      <c r="IN117" s="295"/>
      <c r="IO117" s="295"/>
      <c r="IP117" s="295"/>
      <c r="IQ117" s="295"/>
      <c r="IR117" s="295"/>
      <c r="IS117" s="295"/>
      <c r="IT117" s="295"/>
      <c r="IU117" s="295"/>
      <c r="IV117" s="295"/>
      <c r="IW117" s="295"/>
      <c r="IX117" s="295"/>
      <c r="IY117" s="295"/>
      <c r="IZ117" s="295"/>
      <c r="JA117" s="295"/>
      <c r="JB117" s="295"/>
      <c r="JC117" s="295"/>
      <c r="JD117" s="295"/>
      <c r="JE117" s="295"/>
      <c r="JF117" s="295"/>
      <c r="JG117" s="295"/>
      <c r="JH117" s="295"/>
      <c r="JI117" s="295"/>
      <c r="JJ117" s="295"/>
      <c r="JK117" s="295"/>
      <c r="JL117" s="295"/>
      <c r="JM117" s="295"/>
      <c r="JN117" s="295"/>
      <c r="JO117" s="295"/>
      <c r="JP117" s="295"/>
      <c r="JQ117" s="295"/>
      <c r="JR117" s="295"/>
      <c r="JS117" s="295"/>
      <c r="JT117" s="295"/>
      <c r="JU117" s="295"/>
      <c r="JV117" s="295"/>
      <c r="JW117" s="295"/>
      <c r="JX117" s="295"/>
      <c r="JY117" s="295"/>
      <c r="JZ117" s="295"/>
      <c r="KA117" s="295"/>
    </row>
    <row r="118" spans="1:287" s="478" customFormat="1" ht="15" customHeight="1">
      <c r="A118" s="294"/>
      <c r="B118" s="295"/>
      <c r="C118" s="1404"/>
      <c r="D118" s="1261" t="s">
        <v>300</v>
      </c>
      <c r="E118" s="1261"/>
      <c r="F118" s="562" t="s">
        <v>307</v>
      </c>
      <c r="G118" s="563">
        <v>0.11</v>
      </c>
      <c r="H118" s="562">
        <v>0</v>
      </c>
      <c r="I118" s="1025">
        <v>0</v>
      </c>
      <c r="J118" s="295"/>
      <c r="K118" s="295"/>
      <c r="L118" s="295"/>
      <c r="M118" s="295"/>
      <c r="N118" s="295"/>
      <c r="O118" s="295"/>
      <c r="P118" s="295"/>
      <c r="Q118" s="295"/>
      <c r="R118" s="295"/>
      <c r="S118" s="295"/>
      <c r="T118" s="295"/>
      <c r="U118" s="295"/>
      <c r="V118" s="295"/>
      <c r="W118" s="295"/>
      <c r="X118" s="295"/>
      <c r="Y118" s="295"/>
      <c r="Z118" s="295"/>
      <c r="AA118" s="295"/>
      <c r="AB118" s="295"/>
      <c r="AC118" s="295"/>
      <c r="AD118" s="295"/>
      <c r="AE118" s="295"/>
      <c r="AF118" s="295"/>
      <c r="AG118" s="295"/>
      <c r="AH118" s="295"/>
      <c r="AI118" s="295"/>
      <c r="AJ118" s="295"/>
      <c r="AK118" s="295"/>
      <c r="AL118" s="295"/>
      <c r="AM118" s="295"/>
      <c r="AN118" s="295"/>
      <c r="AO118" s="295"/>
      <c r="AP118" s="295"/>
      <c r="AQ118" s="295"/>
      <c r="AR118" s="295"/>
      <c r="AS118" s="295"/>
      <c r="AT118" s="295"/>
      <c r="AU118" s="295"/>
      <c r="AV118" s="295"/>
      <c r="AW118" s="295"/>
      <c r="AX118" s="295"/>
      <c r="AY118" s="295"/>
      <c r="AZ118" s="295"/>
      <c r="BA118" s="295"/>
      <c r="BB118" s="295"/>
      <c r="BC118" s="295"/>
      <c r="BD118" s="295"/>
      <c r="BE118" s="295"/>
      <c r="BF118" s="295"/>
      <c r="BG118" s="295"/>
      <c r="BH118" s="295"/>
      <c r="BI118" s="295"/>
      <c r="BJ118" s="295"/>
      <c r="BK118" s="295"/>
      <c r="BL118" s="295"/>
      <c r="BM118" s="295"/>
      <c r="BN118" s="295"/>
      <c r="BO118" s="295"/>
      <c r="BP118" s="295"/>
      <c r="BQ118" s="295"/>
      <c r="BR118" s="295"/>
      <c r="BS118" s="295"/>
      <c r="BT118" s="295"/>
      <c r="BU118" s="295"/>
      <c r="BV118" s="295"/>
      <c r="BW118" s="295"/>
      <c r="BX118" s="295"/>
      <c r="BY118" s="295"/>
      <c r="BZ118" s="295"/>
      <c r="CA118" s="295"/>
      <c r="CB118" s="295"/>
      <c r="CC118" s="295"/>
      <c r="CD118" s="295"/>
      <c r="CE118" s="295"/>
      <c r="CF118" s="295"/>
      <c r="CG118" s="295"/>
      <c r="CH118" s="295"/>
      <c r="CI118" s="295"/>
      <c r="CJ118" s="295"/>
      <c r="CK118" s="295"/>
      <c r="CL118" s="295"/>
      <c r="CM118" s="295"/>
      <c r="CN118" s="295"/>
      <c r="CO118" s="295"/>
      <c r="CP118" s="295"/>
      <c r="CQ118" s="295"/>
      <c r="CR118" s="295"/>
      <c r="CS118" s="295"/>
      <c r="CT118" s="295"/>
      <c r="CU118" s="295"/>
      <c r="CV118" s="295"/>
      <c r="CW118" s="295"/>
      <c r="CX118" s="295"/>
      <c r="CY118" s="295"/>
      <c r="CZ118" s="295"/>
      <c r="DA118" s="295"/>
      <c r="DB118" s="295"/>
      <c r="DC118" s="295"/>
      <c r="DD118" s="295"/>
      <c r="DE118" s="295"/>
      <c r="DF118" s="295"/>
      <c r="DG118" s="295"/>
      <c r="DH118" s="295"/>
      <c r="DI118" s="295"/>
      <c r="DJ118" s="295"/>
      <c r="DK118" s="295"/>
      <c r="DL118" s="295"/>
      <c r="DM118" s="295"/>
      <c r="DN118" s="295"/>
      <c r="DO118" s="295"/>
      <c r="DP118" s="295"/>
      <c r="DQ118" s="295"/>
      <c r="DR118" s="295"/>
      <c r="DS118" s="295"/>
      <c r="DT118" s="295"/>
      <c r="DU118" s="295"/>
      <c r="DV118" s="295"/>
      <c r="DW118" s="295"/>
      <c r="DX118" s="295"/>
      <c r="DY118" s="295"/>
      <c r="DZ118" s="295"/>
      <c r="EA118" s="295"/>
      <c r="EB118" s="295"/>
      <c r="EC118" s="295"/>
      <c r="ED118" s="295"/>
      <c r="EE118" s="295"/>
      <c r="EF118" s="295"/>
      <c r="EG118" s="295"/>
      <c r="EH118" s="295"/>
      <c r="EI118" s="295"/>
      <c r="EJ118" s="295"/>
      <c r="EK118" s="295"/>
      <c r="EL118" s="295"/>
      <c r="EM118" s="295"/>
      <c r="EN118" s="295"/>
      <c r="EO118" s="295"/>
      <c r="EP118" s="295"/>
      <c r="EQ118" s="295"/>
      <c r="ER118" s="295"/>
      <c r="ES118" s="295"/>
      <c r="ET118" s="295"/>
      <c r="EU118" s="295"/>
      <c r="EV118" s="295"/>
      <c r="EW118" s="295"/>
      <c r="EX118" s="295"/>
      <c r="EY118" s="295"/>
      <c r="EZ118" s="295"/>
      <c r="FA118" s="295"/>
      <c r="FB118" s="295"/>
      <c r="FC118" s="295"/>
      <c r="FD118" s="295"/>
      <c r="FE118" s="295"/>
      <c r="FF118" s="295"/>
      <c r="FG118" s="295"/>
      <c r="FH118" s="295"/>
      <c r="FI118" s="295"/>
      <c r="FJ118" s="295"/>
      <c r="FK118" s="295"/>
      <c r="FL118" s="295"/>
      <c r="FM118" s="295"/>
      <c r="FN118" s="295"/>
      <c r="FO118" s="295"/>
      <c r="FP118" s="295"/>
      <c r="FQ118" s="295"/>
      <c r="FR118" s="295"/>
      <c r="FS118" s="295"/>
      <c r="FT118" s="295"/>
      <c r="FU118" s="295"/>
      <c r="FV118" s="295"/>
      <c r="FW118" s="295"/>
      <c r="FX118" s="295"/>
      <c r="FY118" s="295"/>
      <c r="FZ118" s="295"/>
      <c r="GA118" s="295"/>
      <c r="GB118" s="295"/>
      <c r="GC118" s="295"/>
      <c r="GD118" s="295"/>
      <c r="GE118" s="295"/>
      <c r="GF118" s="295"/>
      <c r="GG118" s="295"/>
      <c r="GH118" s="295"/>
      <c r="GI118" s="295"/>
      <c r="GJ118" s="295"/>
      <c r="GK118" s="295"/>
      <c r="GL118" s="295"/>
      <c r="GM118" s="295"/>
      <c r="GN118" s="295"/>
      <c r="GO118" s="295"/>
      <c r="GP118" s="295"/>
      <c r="GQ118" s="295"/>
      <c r="GR118" s="295"/>
      <c r="GS118" s="295"/>
      <c r="GT118" s="295"/>
      <c r="GU118" s="295"/>
      <c r="GV118" s="295"/>
      <c r="GW118" s="295"/>
      <c r="GX118" s="295"/>
      <c r="GY118" s="295"/>
      <c r="GZ118" s="295"/>
      <c r="HA118" s="295"/>
      <c r="HB118" s="295"/>
      <c r="HC118" s="295"/>
      <c r="HD118" s="295"/>
      <c r="HE118" s="295"/>
      <c r="HF118" s="295"/>
      <c r="HG118" s="295"/>
      <c r="HH118" s="295"/>
      <c r="HI118" s="295"/>
      <c r="HJ118" s="295"/>
      <c r="HK118" s="295"/>
      <c r="HL118" s="295"/>
      <c r="HM118" s="295"/>
      <c r="HN118" s="295"/>
      <c r="HO118" s="295"/>
      <c r="HP118" s="295"/>
      <c r="HQ118" s="295"/>
      <c r="HR118" s="295"/>
      <c r="HS118" s="295"/>
      <c r="HT118" s="295"/>
      <c r="HU118" s="295"/>
      <c r="HV118" s="295"/>
      <c r="HW118" s="295"/>
      <c r="HX118" s="295"/>
      <c r="HY118" s="295"/>
      <c r="HZ118" s="295"/>
      <c r="IA118" s="295"/>
      <c r="IB118" s="295"/>
      <c r="IC118" s="295"/>
      <c r="ID118" s="295"/>
      <c r="IE118" s="295"/>
      <c r="IF118" s="295"/>
      <c r="IG118" s="295"/>
      <c r="IH118" s="295"/>
      <c r="II118" s="295"/>
      <c r="IJ118" s="295"/>
      <c r="IK118" s="295"/>
      <c r="IL118" s="295"/>
      <c r="IM118" s="295"/>
      <c r="IN118" s="295"/>
      <c r="IO118" s="295"/>
      <c r="IP118" s="295"/>
      <c r="IQ118" s="295"/>
      <c r="IR118" s="295"/>
      <c r="IS118" s="295"/>
      <c r="IT118" s="295"/>
      <c r="IU118" s="295"/>
      <c r="IV118" s="295"/>
      <c r="IW118" s="295"/>
      <c r="IX118" s="295"/>
      <c r="IY118" s="295"/>
      <c r="IZ118" s="295"/>
      <c r="JA118" s="295"/>
      <c r="JB118" s="295"/>
      <c r="JC118" s="295"/>
      <c r="JD118" s="295"/>
      <c r="JE118" s="295"/>
      <c r="JF118" s="295"/>
      <c r="JG118" s="295"/>
      <c r="JH118" s="295"/>
      <c r="JI118" s="295"/>
      <c r="JJ118" s="295"/>
      <c r="JK118" s="295"/>
      <c r="JL118" s="295"/>
      <c r="JM118" s="295"/>
      <c r="JN118" s="295"/>
      <c r="JO118" s="295"/>
      <c r="JP118" s="295"/>
      <c r="JQ118" s="295"/>
      <c r="JR118" s="295"/>
      <c r="JS118" s="295"/>
      <c r="JT118" s="295"/>
      <c r="JU118" s="295"/>
      <c r="JV118" s="295"/>
      <c r="JW118" s="295"/>
      <c r="JX118" s="295"/>
      <c r="JY118" s="295"/>
      <c r="JZ118" s="295"/>
      <c r="KA118" s="295"/>
    </row>
    <row r="119" spans="1:287" s="478" customFormat="1" ht="15" customHeight="1" thickBot="1">
      <c r="A119" s="294"/>
      <c r="B119" s="295"/>
      <c r="C119" s="1405"/>
      <c r="D119" s="1386" t="s">
        <v>351</v>
      </c>
      <c r="E119" s="1386"/>
      <c r="F119" s="565" t="s">
        <v>307</v>
      </c>
      <c r="G119" s="566">
        <v>0</v>
      </c>
      <c r="H119" s="571">
        <v>0.22</v>
      </c>
      <c r="I119" s="1026">
        <v>0.25</v>
      </c>
      <c r="J119" s="295"/>
      <c r="K119" s="295"/>
      <c r="L119" s="295"/>
      <c r="M119" s="295"/>
      <c r="N119" s="295"/>
      <c r="O119" s="295"/>
      <c r="P119" s="295"/>
      <c r="Q119" s="295"/>
      <c r="R119" s="295"/>
      <c r="S119" s="295"/>
      <c r="T119" s="295"/>
      <c r="U119" s="295"/>
      <c r="V119" s="295"/>
      <c r="W119" s="295"/>
      <c r="X119" s="295"/>
      <c r="Y119" s="295"/>
      <c r="Z119" s="295"/>
      <c r="AA119" s="295"/>
      <c r="AB119" s="295"/>
      <c r="AC119" s="295"/>
      <c r="AD119" s="295"/>
      <c r="AE119" s="295"/>
      <c r="AF119" s="295"/>
      <c r="AG119" s="295"/>
      <c r="AH119" s="295"/>
      <c r="AI119" s="295"/>
      <c r="AJ119" s="295"/>
      <c r="AK119" s="295"/>
      <c r="AL119" s="295"/>
      <c r="AM119" s="295"/>
      <c r="AN119" s="295"/>
      <c r="AO119" s="295"/>
      <c r="AP119" s="295"/>
      <c r="AQ119" s="295"/>
      <c r="AR119" s="295"/>
      <c r="AS119" s="295"/>
      <c r="AT119" s="295"/>
      <c r="AU119" s="295"/>
      <c r="AV119" s="295"/>
      <c r="AW119" s="295"/>
      <c r="AX119" s="295"/>
      <c r="AY119" s="295"/>
      <c r="AZ119" s="295"/>
      <c r="BA119" s="295"/>
      <c r="BB119" s="295"/>
      <c r="BC119" s="295"/>
      <c r="BD119" s="295"/>
      <c r="BE119" s="295"/>
      <c r="BF119" s="295"/>
      <c r="BG119" s="295"/>
      <c r="BH119" s="295"/>
      <c r="BI119" s="295"/>
      <c r="BJ119" s="295"/>
      <c r="BK119" s="295"/>
      <c r="BL119" s="295"/>
      <c r="BM119" s="295"/>
      <c r="BN119" s="295"/>
      <c r="BO119" s="295"/>
      <c r="BP119" s="295"/>
      <c r="BQ119" s="295"/>
      <c r="BR119" s="295"/>
      <c r="BS119" s="295"/>
      <c r="BT119" s="295"/>
      <c r="BU119" s="295"/>
      <c r="BV119" s="295"/>
      <c r="BW119" s="295"/>
      <c r="BX119" s="295"/>
      <c r="BY119" s="295"/>
      <c r="BZ119" s="295"/>
      <c r="CA119" s="295"/>
      <c r="CB119" s="295"/>
      <c r="CC119" s="295"/>
      <c r="CD119" s="295"/>
      <c r="CE119" s="295"/>
      <c r="CF119" s="295"/>
      <c r="CG119" s="295"/>
      <c r="CH119" s="295"/>
      <c r="CI119" s="295"/>
      <c r="CJ119" s="295"/>
      <c r="CK119" s="295"/>
      <c r="CL119" s="295"/>
      <c r="CM119" s="295"/>
      <c r="CN119" s="295"/>
      <c r="CO119" s="295"/>
      <c r="CP119" s="295"/>
      <c r="CQ119" s="295"/>
      <c r="CR119" s="295"/>
      <c r="CS119" s="295"/>
      <c r="CT119" s="295"/>
      <c r="CU119" s="295"/>
      <c r="CV119" s="295"/>
      <c r="CW119" s="295"/>
      <c r="CX119" s="295"/>
      <c r="CY119" s="295"/>
      <c r="CZ119" s="295"/>
      <c r="DA119" s="295"/>
      <c r="DB119" s="295"/>
      <c r="DC119" s="295"/>
      <c r="DD119" s="295"/>
      <c r="DE119" s="295"/>
      <c r="DF119" s="295"/>
      <c r="DG119" s="295"/>
      <c r="DH119" s="295"/>
      <c r="DI119" s="295"/>
      <c r="DJ119" s="295"/>
      <c r="DK119" s="295"/>
      <c r="DL119" s="295"/>
      <c r="DM119" s="295"/>
      <c r="DN119" s="295"/>
      <c r="DO119" s="295"/>
      <c r="DP119" s="295"/>
      <c r="DQ119" s="295"/>
      <c r="DR119" s="295"/>
      <c r="DS119" s="295"/>
      <c r="DT119" s="295"/>
      <c r="DU119" s="295"/>
      <c r="DV119" s="295"/>
      <c r="DW119" s="295"/>
      <c r="DX119" s="295"/>
      <c r="DY119" s="295"/>
      <c r="DZ119" s="295"/>
      <c r="EA119" s="295"/>
      <c r="EB119" s="295"/>
      <c r="EC119" s="295"/>
      <c r="ED119" s="295"/>
      <c r="EE119" s="295"/>
      <c r="EF119" s="295"/>
      <c r="EG119" s="295"/>
      <c r="EH119" s="295"/>
      <c r="EI119" s="295"/>
      <c r="EJ119" s="295"/>
      <c r="EK119" s="295"/>
      <c r="EL119" s="295"/>
      <c r="EM119" s="295"/>
      <c r="EN119" s="295"/>
      <c r="EO119" s="295"/>
      <c r="EP119" s="295"/>
      <c r="EQ119" s="295"/>
      <c r="ER119" s="295"/>
      <c r="ES119" s="295"/>
      <c r="ET119" s="295"/>
      <c r="EU119" s="295"/>
      <c r="EV119" s="295"/>
      <c r="EW119" s="295"/>
      <c r="EX119" s="295"/>
      <c r="EY119" s="295"/>
      <c r="EZ119" s="295"/>
      <c r="FA119" s="295"/>
      <c r="FB119" s="295"/>
      <c r="FC119" s="295"/>
      <c r="FD119" s="295"/>
      <c r="FE119" s="295"/>
      <c r="FF119" s="295"/>
      <c r="FG119" s="295"/>
      <c r="FH119" s="295"/>
      <c r="FI119" s="295"/>
      <c r="FJ119" s="295"/>
      <c r="FK119" s="295"/>
      <c r="FL119" s="295"/>
      <c r="FM119" s="295"/>
      <c r="FN119" s="295"/>
      <c r="FO119" s="295"/>
      <c r="FP119" s="295"/>
      <c r="FQ119" s="295"/>
      <c r="FR119" s="295"/>
      <c r="FS119" s="295"/>
      <c r="FT119" s="295"/>
      <c r="FU119" s="295"/>
      <c r="FV119" s="295"/>
      <c r="FW119" s="295"/>
      <c r="FX119" s="295"/>
      <c r="FY119" s="295"/>
      <c r="FZ119" s="295"/>
      <c r="GA119" s="295"/>
      <c r="GB119" s="295"/>
      <c r="GC119" s="295"/>
      <c r="GD119" s="295"/>
      <c r="GE119" s="295"/>
      <c r="GF119" s="295"/>
      <c r="GG119" s="295"/>
      <c r="GH119" s="295"/>
      <c r="GI119" s="295"/>
      <c r="GJ119" s="295"/>
      <c r="GK119" s="295"/>
      <c r="GL119" s="295"/>
      <c r="GM119" s="295"/>
      <c r="GN119" s="295"/>
      <c r="GO119" s="295"/>
      <c r="GP119" s="295"/>
      <c r="GQ119" s="295"/>
      <c r="GR119" s="295"/>
      <c r="GS119" s="295"/>
      <c r="GT119" s="295"/>
      <c r="GU119" s="295"/>
      <c r="GV119" s="295"/>
      <c r="GW119" s="295"/>
      <c r="GX119" s="295"/>
      <c r="GY119" s="295"/>
      <c r="GZ119" s="295"/>
      <c r="HA119" s="295"/>
      <c r="HB119" s="295"/>
      <c r="HC119" s="295"/>
      <c r="HD119" s="295"/>
      <c r="HE119" s="295"/>
      <c r="HF119" s="295"/>
      <c r="HG119" s="295"/>
      <c r="HH119" s="295"/>
      <c r="HI119" s="295"/>
      <c r="HJ119" s="295"/>
      <c r="HK119" s="295"/>
      <c r="HL119" s="295"/>
      <c r="HM119" s="295"/>
      <c r="HN119" s="295"/>
      <c r="HO119" s="295"/>
      <c r="HP119" s="295"/>
      <c r="HQ119" s="295"/>
      <c r="HR119" s="295"/>
      <c r="HS119" s="295"/>
      <c r="HT119" s="295"/>
      <c r="HU119" s="295"/>
      <c r="HV119" s="295"/>
      <c r="HW119" s="295"/>
      <c r="HX119" s="295"/>
      <c r="HY119" s="295"/>
      <c r="HZ119" s="295"/>
      <c r="IA119" s="295"/>
      <c r="IB119" s="295"/>
      <c r="IC119" s="295"/>
      <c r="ID119" s="295"/>
      <c r="IE119" s="295"/>
      <c r="IF119" s="295"/>
      <c r="IG119" s="295"/>
      <c r="IH119" s="295"/>
      <c r="II119" s="295"/>
      <c r="IJ119" s="295"/>
      <c r="IK119" s="295"/>
      <c r="IL119" s="295"/>
      <c r="IM119" s="295"/>
      <c r="IN119" s="295"/>
      <c r="IO119" s="295"/>
      <c r="IP119" s="295"/>
      <c r="IQ119" s="295"/>
      <c r="IR119" s="295"/>
      <c r="IS119" s="295"/>
      <c r="IT119" s="295"/>
      <c r="IU119" s="295"/>
      <c r="IV119" s="295"/>
      <c r="IW119" s="295"/>
      <c r="IX119" s="295"/>
      <c r="IY119" s="295"/>
      <c r="IZ119" s="295"/>
      <c r="JA119" s="295"/>
      <c r="JB119" s="295"/>
      <c r="JC119" s="295"/>
      <c r="JD119" s="295"/>
      <c r="JE119" s="295"/>
      <c r="JF119" s="295"/>
      <c r="JG119" s="295"/>
      <c r="JH119" s="295"/>
      <c r="JI119" s="295"/>
      <c r="JJ119" s="295"/>
      <c r="JK119" s="295"/>
      <c r="JL119" s="295"/>
      <c r="JM119" s="295"/>
      <c r="JN119" s="295"/>
      <c r="JO119" s="295"/>
      <c r="JP119" s="295"/>
      <c r="JQ119" s="295"/>
      <c r="JR119" s="295"/>
      <c r="JS119" s="295"/>
      <c r="JT119" s="295"/>
      <c r="JU119" s="295"/>
      <c r="JV119" s="295"/>
      <c r="JW119" s="295"/>
      <c r="JX119" s="295"/>
      <c r="JY119" s="295"/>
      <c r="JZ119" s="295"/>
      <c r="KA119" s="295"/>
    </row>
    <row r="120" spans="1:287" s="478" customFormat="1" ht="15" customHeight="1">
      <c r="A120" s="294"/>
      <c r="B120" s="295"/>
      <c r="C120" s="1406" t="s">
        <v>358</v>
      </c>
      <c r="D120" s="1393" t="s">
        <v>348</v>
      </c>
      <c r="E120" s="1393"/>
      <c r="F120" s="572">
        <v>0.22</v>
      </c>
      <c r="G120" s="573">
        <v>0.21</v>
      </c>
      <c r="H120" s="574">
        <v>0.22</v>
      </c>
      <c r="I120" s="1112">
        <v>0.22</v>
      </c>
      <c r="J120" s="295"/>
      <c r="K120" s="295"/>
      <c r="L120" s="295"/>
      <c r="M120" s="295"/>
      <c r="N120" s="295"/>
      <c r="O120" s="295"/>
      <c r="P120" s="295"/>
      <c r="Q120" s="295"/>
      <c r="R120" s="295"/>
      <c r="S120" s="295"/>
      <c r="T120" s="295"/>
      <c r="U120" s="295"/>
      <c r="V120" s="295"/>
      <c r="W120" s="295"/>
      <c r="X120" s="295"/>
      <c r="Y120" s="295"/>
      <c r="Z120" s="295"/>
      <c r="AA120" s="295"/>
      <c r="AB120" s="295"/>
      <c r="AC120" s="295"/>
      <c r="AD120" s="295"/>
      <c r="AE120" s="295"/>
      <c r="AF120" s="295"/>
      <c r="AG120" s="295"/>
      <c r="AH120" s="295"/>
      <c r="AI120" s="295"/>
      <c r="AJ120" s="295"/>
      <c r="AK120" s="295"/>
      <c r="AL120" s="295"/>
      <c r="AM120" s="295"/>
      <c r="AN120" s="295"/>
      <c r="AO120" s="295"/>
      <c r="AP120" s="295"/>
      <c r="AQ120" s="295"/>
      <c r="AR120" s="295"/>
      <c r="AS120" s="295"/>
      <c r="AT120" s="295"/>
      <c r="AU120" s="295"/>
      <c r="AV120" s="295"/>
      <c r="AW120" s="295"/>
      <c r="AX120" s="295"/>
      <c r="AY120" s="295"/>
      <c r="AZ120" s="295"/>
      <c r="BA120" s="295"/>
      <c r="BB120" s="295"/>
      <c r="BC120" s="295"/>
      <c r="BD120" s="295"/>
      <c r="BE120" s="295"/>
      <c r="BF120" s="295"/>
      <c r="BG120" s="295"/>
      <c r="BH120" s="295"/>
      <c r="BI120" s="295"/>
      <c r="BJ120" s="295"/>
      <c r="BK120" s="295"/>
      <c r="BL120" s="295"/>
      <c r="BM120" s="295"/>
      <c r="BN120" s="295"/>
      <c r="BO120" s="295"/>
      <c r="BP120" s="295"/>
      <c r="BQ120" s="295"/>
      <c r="BR120" s="295"/>
      <c r="BS120" s="295"/>
      <c r="BT120" s="295"/>
      <c r="BU120" s="295"/>
      <c r="BV120" s="295"/>
      <c r="BW120" s="295"/>
      <c r="BX120" s="295"/>
      <c r="BY120" s="295"/>
      <c r="BZ120" s="295"/>
      <c r="CA120" s="295"/>
      <c r="CB120" s="295"/>
      <c r="CC120" s="295"/>
      <c r="CD120" s="295"/>
      <c r="CE120" s="295"/>
      <c r="CF120" s="295"/>
      <c r="CG120" s="295"/>
      <c r="CH120" s="295"/>
      <c r="CI120" s="295"/>
      <c r="CJ120" s="295"/>
      <c r="CK120" s="295"/>
      <c r="CL120" s="295"/>
      <c r="CM120" s="295"/>
      <c r="CN120" s="295"/>
      <c r="CO120" s="295"/>
      <c r="CP120" s="295"/>
      <c r="CQ120" s="295"/>
      <c r="CR120" s="295"/>
      <c r="CS120" s="295"/>
      <c r="CT120" s="295"/>
      <c r="CU120" s="295"/>
      <c r="CV120" s="295"/>
      <c r="CW120" s="295"/>
      <c r="CX120" s="295"/>
      <c r="CY120" s="295"/>
      <c r="CZ120" s="295"/>
      <c r="DA120" s="295"/>
      <c r="DB120" s="295"/>
      <c r="DC120" s="295"/>
      <c r="DD120" s="295"/>
      <c r="DE120" s="295"/>
      <c r="DF120" s="295"/>
      <c r="DG120" s="295"/>
      <c r="DH120" s="295"/>
      <c r="DI120" s="295"/>
      <c r="DJ120" s="295"/>
      <c r="DK120" s="295"/>
      <c r="DL120" s="295"/>
      <c r="DM120" s="295"/>
      <c r="DN120" s="295"/>
      <c r="DO120" s="295"/>
      <c r="DP120" s="295"/>
      <c r="DQ120" s="295"/>
      <c r="DR120" s="295"/>
      <c r="DS120" s="295"/>
      <c r="DT120" s="295"/>
      <c r="DU120" s="295"/>
      <c r="DV120" s="295"/>
      <c r="DW120" s="295"/>
      <c r="DX120" s="295"/>
      <c r="DY120" s="295"/>
      <c r="DZ120" s="295"/>
      <c r="EA120" s="295"/>
      <c r="EB120" s="295"/>
      <c r="EC120" s="295"/>
      <c r="ED120" s="295"/>
      <c r="EE120" s="295"/>
      <c r="EF120" s="295"/>
      <c r="EG120" s="295"/>
      <c r="EH120" s="295"/>
      <c r="EI120" s="295"/>
      <c r="EJ120" s="295"/>
      <c r="EK120" s="295"/>
      <c r="EL120" s="295"/>
      <c r="EM120" s="295"/>
      <c r="EN120" s="295"/>
      <c r="EO120" s="295"/>
      <c r="EP120" s="295"/>
      <c r="EQ120" s="295"/>
      <c r="ER120" s="295"/>
      <c r="ES120" s="295"/>
      <c r="ET120" s="295"/>
      <c r="EU120" s="295"/>
      <c r="EV120" s="295"/>
      <c r="EW120" s="295"/>
      <c r="EX120" s="295"/>
      <c r="EY120" s="295"/>
      <c r="EZ120" s="295"/>
      <c r="FA120" s="295"/>
      <c r="FB120" s="295"/>
      <c r="FC120" s="295"/>
      <c r="FD120" s="295"/>
      <c r="FE120" s="295"/>
      <c r="FF120" s="295"/>
      <c r="FG120" s="295"/>
      <c r="FH120" s="295"/>
      <c r="FI120" s="295"/>
      <c r="FJ120" s="295"/>
      <c r="FK120" s="295"/>
      <c r="FL120" s="295"/>
      <c r="FM120" s="295"/>
      <c r="FN120" s="295"/>
      <c r="FO120" s="295"/>
      <c r="FP120" s="295"/>
      <c r="FQ120" s="295"/>
      <c r="FR120" s="295"/>
      <c r="FS120" s="295"/>
      <c r="FT120" s="295"/>
      <c r="FU120" s="295"/>
      <c r="FV120" s="295"/>
      <c r="FW120" s="295"/>
      <c r="FX120" s="295"/>
      <c r="FY120" s="295"/>
      <c r="FZ120" s="295"/>
      <c r="GA120" s="295"/>
      <c r="GB120" s="295"/>
      <c r="GC120" s="295"/>
      <c r="GD120" s="295"/>
      <c r="GE120" s="295"/>
      <c r="GF120" s="295"/>
      <c r="GG120" s="295"/>
      <c r="GH120" s="295"/>
      <c r="GI120" s="295"/>
      <c r="GJ120" s="295"/>
      <c r="GK120" s="295"/>
      <c r="GL120" s="295"/>
      <c r="GM120" s="295"/>
      <c r="GN120" s="295"/>
      <c r="GO120" s="295"/>
      <c r="GP120" s="295"/>
      <c r="GQ120" s="295"/>
      <c r="GR120" s="295"/>
      <c r="GS120" s="295"/>
      <c r="GT120" s="295"/>
      <c r="GU120" s="295"/>
      <c r="GV120" s="295"/>
      <c r="GW120" s="295"/>
      <c r="GX120" s="295"/>
      <c r="GY120" s="295"/>
      <c r="GZ120" s="295"/>
      <c r="HA120" s="295"/>
      <c r="HB120" s="295"/>
      <c r="HC120" s="295"/>
      <c r="HD120" s="295"/>
      <c r="HE120" s="295"/>
      <c r="HF120" s="295"/>
      <c r="HG120" s="295"/>
      <c r="HH120" s="295"/>
      <c r="HI120" s="295"/>
      <c r="HJ120" s="295"/>
      <c r="HK120" s="295"/>
      <c r="HL120" s="295"/>
      <c r="HM120" s="295"/>
      <c r="HN120" s="295"/>
      <c r="HO120" s="295"/>
      <c r="HP120" s="295"/>
      <c r="HQ120" s="295"/>
      <c r="HR120" s="295"/>
      <c r="HS120" s="295"/>
      <c r="HT120" s="295"/>
      <c r="HU120" s="295"/>
      <c r="HV120" s="295"/>
      <c r="HW120" s="295"/>
      <c r="HX120" s="295"/>
      <c r="HY120" s="295"/>
      <c r="HZ120" s="295"/>
      <c r="IA120" s="295"/>
      <c r="IB120" s="295"/>
      <c r="IC120" s="295"/>
      <c r="ID120" s="295"/>
      <c r="IE120" s="295"/>
      <c r="IF120" s="295"/>
      <c r="IG120" s="295"/>
      <c r="IH120" s="295"/>
      <c r="II120" s="295"/>
      <c r="IJ120" s="295"/>
      <c r="IK120" s="295"/>
      <c r="IL120" s="295"/>
      <c r="IM120" s="295"/>
      <c r="IN120" s="295"/>
      <c r="IO120" s="295"/>
      <c r="IP120" s="295"/>
      <c r="IQ120" s="295"/>
      <c r="IR120" s="295"/>
      <c r="IS120" s="295"/>
      <c r="IT120" s="295"/>
      <c r="IU120" s="295"/>
      <c r="IV120" s="295"/>
      <c r="IW120" s="295"/>
      <c r="IX120" s="295"/>
      <c r="IY120" s="295"/>
      <c r="IZ120" s="295"/>
      <c r="JA120" s="295"/>
      <c r="JB120" s="295"/>
      <c r="JC120" s="295"/>
      <c r="JD120" s="295"/>
      <c r="JE120" s="295"/>
      <c r="JF120" s="295"/>
      <c r="JG120" s="295"/>
      <c r="JH120" s="295"/>
      <c r="JI120" s="295"/>
      <c r="JJ120" s="295"/>
      <c r="JK120" s="295"/>
      <c r="JL120" s="295"/>
      <c r="JM120" s="295"/>
      <c r="JN120" s="295"/>
      <c r="JO120" s="295"/>
      <c r="JP120" s="295"/>
      <c r="JQ120" s="295"/>
      <c r="JR120" s="295"/>
      <c r="JS120" s="295"/>
      <c r="JT120" s="295"/>
      <c r="JU120" s="295"/>
      <c r="JV120" s="295"/>
      <c r="JW120" s="295"/>
      <c r="JX120" s="295"/>
      <c r="JY120" s="295"/>
      <c r="JZ120" s="295"/>
      <c r="KA120" s="295"/>
    </row>
    <row r="121" spans="1:287" s="478" customFormat="1" ht="15" customHeight="1">
      <c r="A121" s="294"/>
      <c r="B121" s="295"/>
      <c r="C121" s="1407"/>
      <c r="D121" s="1390" t="s">
        <v>349</v>
      </c>
      <c r="E121" s="1390"/>
      <c r="F121" s="575">
        <v>0.67</v>
      </c>
      <c r="G121" s="576">
        <v>0.68</v>
      </c>
      <c r="H121" s="575">
        <v>0.65</v>
      </c>
      <c r="I121" s="1027">
        <v>0.65</v>
      </c>
      <c r="J121" s="295"/>
      <c r="K121" s="295"/>
      <c r="L121" s="295"/>
      <c r="M121" s="295"/>
      <c r="N121" s="295"/>
      <c r="O121" s="295"/>
      <c r="P121" s="295"/>
      <c r="Q121" s="295"/>
      <c r="R121" s="295"/>
      <c r="S121" s="295"/>
      <c r="T121" s="295"/>
      <c r="U121" s="295"/>
      <c r="V121" s="295"/>
      <c r="W121" s="295"/>
      <c r="X121" s="295"/>
      <c r="Y121" s="295"/>
      <c r="Z121" s="295"/>
      <c r="AA121" s="295"/>
      <c r="AB121" s="295"/>
      <c r="AC121" s="295"/>
      <c r="AD121" s="295"/>
      <c r="AE121" s="295"/>
      <c r="AF121" s="295"/>
      <c r="AG121" s="295"/>
      <c r="AH121" s="295"/>
      <c r="AI121" s="295"/>
      <c r="AJ121" s="295"/>
      <c r="AK121" s="295"/>
      <c r="AL121" s="295"/>
      <c r="AM121" s="295"/>
      <c r="AN121" s="295"/>
      <c r="AO121" s="295"/>
      <c r="AP121" s="295"/>
      <c r="AQ121" s="295"/>
      <c r="AR121" s="295"/>
      <c r="AS121" s="295"/>
      <c r="AT121" s="295"/>
      <c r="AU121" s="295"/>
      <c r="AV121" s="295"/>
      <c r="AW121" s="295"/>
      <c r="AX121" s="295"/>
      <c r="AY121" s="295"/>
      <c r="AZ121" s="295"/>
      <c r="BA121" s="295"/>
      <c r="BB121" s="295"/>
      <c r="BC121" s="295"/>
      <c r="BD121" s="295"/>
      <c r="BE121" s="295"/>
      <c r="BF121" s="295"/>
      <c r="BG121" s="295"/>
      <c r="BH121" s="295"/>
      <c r="BI121" s="295"/>
      <c r="BJ121" s="295"/>
      <c r="BK121" s="295"/>
      <c r="BL121" s="295"/>
      <c r="BM121" s="295"/>
      <c r="BN121" s="295"/>
      <c r="BO121" s="295"/>
      <c r="BP121" s="295"/>
      <c r="BQ121" s="295"/>
      <c r="BR121" s="295"/>
      <c r="BS121" s="295"/>
      <c r="BT121" s="295"/>
      <c r="BU121" s="295"/>
      <c r="BV121" s="295"/>
      <c r="BW121" s="295"/>
      <c r="BX121" s="295"/>
      <c r="BY121" s="295"/>
      <c r="BZ121" s="295"/>
      <c r="CA121" s="295"/>
      <c r="CB121" s="295"/>
      <c r="CC121" s="295"/>
      <c r="CD121" s="295"/>
      <c r="CE121" s="295"/>
      <c r="CF121" s="295"/>
      <c r="CG121" s="295"/>
      <c r="CH121" s="295"/>
      <c r="CI121" s="295"/>
      <c r="CJ121" s="295"/>
      <c r="CK121" s="295"/>
      <c r="CL121" s="295"/>
      <c r="CM121" s="295"/>
      <c r="CN121" s="295"/>
      <c r="CO121" s="295"/>
      <c r="CP121" s="295"/>
      <c r="CQ121" s="295"/>
      <c r="CR121" s="295"/>
      <c r="CS121" s="295"/>
      <c r="CT121" s="295"/>
      <c r="CU121" s="295"/>
      <c r="CV121" s="295"/>
      <c r="CW121" s="295"/>
      <c r="CX121" s="295"/>
      <c r="CY121" s="295"/>
      <c r="CZ121" s="295"/>
      <c r="DA121" s="295"/>
      <c r="DB121" s="295"/>
      <c r="DC121" s="295"/>
      <c r="DD121" s="295"/>
      <c r="DE121" s="295"/>
      <c r="DF121" s="295"/>
      <c r="DG121" s="295"/>
      <c r="DH121" s="295"/>
      <c r="DI121" s="295"/>
      <c r="DJ121" s="295"/>
      <c r="DK121" s="295"/>
      <c r="DL121" s="295"/>
      <c r="DM121" s="295"/>
      <c r="DN121" s="295"/>
      <c r="DO121" s="295"/>
      <c r="DP121" s="295"/>
      <c r="DQ121" s="295"/>
      <c r="DR121" s="295"/>
      <c r="DS121" s="295"/>
      <c r="DT121" s="295"/>
      <c r="DU121" s="295"/>
      <c r="DV121" s="295"/>
      <c r="DW121" s="295"/>
      <c r="DX121" s="295"/>
      <c r="DY121" s="295"/>
      <c r="DZ121" s="295"/>
      <c r="EA121" s="295"/>
      <c r="EB121" s="295"/>
      <c r="EC121" s="295"/>
      <c r="ED121" s="295"/>
      <c r="EE121" s="295"/>
      <c r="EF121" s="295"/>
      <c r="EG121" s="295"/>
      <c r="EH121" s="295"/>
      <c r="EI121" s="295"/>
      <c r="EJ121" s="295"/>
      <c r="EK121" s="295"/>
      <c r="EL121" s="295"/>
      <c r="EM121" s="295"/>
      <c r="EN121" s="295"/>
      <c r="EO121" s="295"/>
      <c r="EP121" s="295"/>
      <c r="EQ121" s="295"/>
      <c r="ER121" s="295"/>
      <c r="ES121" s="295"/>
      <c r="ET121" s="295"/>
      <c r="EU121" s="295"/>
      <c r="EV121" s="295"/>
      <c r="EW121" s="295"/>
      <c r="EX121" s="295"/>
      <c r="EY121" s="295"/>
      <c r="EZ121" s="295"/>
      <c r="FA121" s="295"/>
      <c r="FB121" s="295"/>
      <c r="FC121" s="295"/>
      <c r="FD121" s="295"/>
      <c r="FE121" s="295"/>
      <c r="FF121" s="295"/>
      <c r="FG121" s="295"/>
      <c r="FH121" s="295"/>
      <c r="FI121" s="295"/>
      <c r="FJ121" s="295"/>
      <c r="FK121" s="295"/>
      <c r="FL121" s="295"/>
      <c r="FM121" s="295"/>
      <c r="FN121" s="295"/>
      <c r="FO121" s="295"/>
      <c r="FP121" s="295"/>
      <c r="FQ121" s="295"/>
      <c r="FR121" s="295"/>
      <c r="FS121" s="295"/>
      <c r="FT121" s="295"/>
      <c r="FU121" s="295"/>
      <c r="FV121" s="295"/>
      <c r="FW121" s="295"/>
      <c r="FX121" s="295"/>
      <c r="FY121" s="295"/>
      <c r="FZ121" s="295"/>
      <c r="GA121" s="295"/>
      <c r="GB121" s="295"/>
      <c r="GC121" s="295"/>
      <c r="GD121" s="295"/>
      <c r="GE121" s="295"/>
      <c r="GF121" s="295"/>
      <c r="GG121" s="295"/>
      <c r="GH121" s="295"/>
      <c r="GI121" s="295"/>
      <c r="GJ121" s="295"/>
      <c r="GK121" s="295"/>
      <c r="GL121" s="295"/>
      <c r="GM121" s="295"/>
      <c r="GN121" s="295"/>
      <c r="GO121" s="295"/>
      <c r="GP121" s="295"/>
      <c r="GQ121" s="295"/>
      <c r="GR121" s="295"/>
      <c r="GS121" s="295"/>
      <c r="GT121" s="295"/>
      <c r="GU121" s="295"/>
      <c r="GV121" s="295"/>
      <c r="GW121" s="295"/>
      <c r="GX121" s="295"/>
      <c r="GY121" s="295"/>
      <c r="GZ121" s="295"/>
      <c r="HA121" s="295"/>
      <c r="HB121" s="295"/>
      <c r="HC121" s="295"/>
      <c r="HD121" s="295"/>
      <c r="HE121" s="295"/>
      <c r="HF121" s="295"/>
      <c r="HG121" s="295"/>
      <c r="HH121" s="295"/>
      <c r="HI121" s="295"/>
      <c r="HJ121" s="295"/>
      <c r="HK121" s="295"/>
      <c r="HL121" s="295"/>
      <c r="HM121" s="295"/>
      <c r="HN121" s="295"/>
      <c r="HO121" s="295"/>
      <c r="HP121" s="295"/>
      <c r="HQ121" s="295"/>
      <c r="HR121" s="295"/>
      <c r="HS121" s="295"/>
      <c r="HT121" s="295"/>
      <c r="HU121" s="295"/>
      <c r="HV121" s="295"/>
      <c r="HW121" s="295"/>
      <c r="HX121" s="295"/>
      <c r="HY121" s="295"/>
      <c r="HZ121" s="295"/>
      <c r="IA121" s="295"/>
      <c r="IB121" s="295"/>
      <c r="IC121" s="295"/>
      <c r="ID121" s="295"/>
      <c r="IE121" s="295"/>
      <c r="IF121" s="295"/>
      <c r="IG121" s="295"/>
      <c r="IH121" s="295"/>
      <c r="II121" s="295"/>
      <c r="IJ121" s="295"/>
      <c r="IK121" s="295"/>
      <c r="IL121" s="295"/>
      <c r="IM121" s="295"/>
      <c r="IN121" s="295"/>
      <c r="IO121" s="295"/>
      <c r="IP121" s="295"/>
      <c r="IQ121" s="295"/>
      <c r="IR121" s="295"/>
      <c r="IS121" s="295"/>
      <c r="IT121" s="295"/>
      <c r="IU121" s="295"/>
      <c r="IV121" s="295"/>
      <c r="IW121" s="295"/>
      <c r="IX121" s="295"/>
      <c r="IY121" s="295"/>
      <c r="IZ121" s="295"/>
      <c r="JA121" s="295"/>
      <c r="JB121" s="295"/>
      <c r="JC121" s="295"/>
      <c r="JD121" s="295"/>
      <c r="JE121" s="295"/>
      <c r="JF121" s="295"/>
      <c r="JG121" s="295"/>
      <c r="JH121" s="295"/>
      <c r="JI121" s="295"/>
      <c r="JJ121" s="295"/>
      <c r="JK121" s="295"/>
      <c r="JL121" s="295"/>
      <c r="JM121" s="295"/>
      <c r="JN121" s="295"/>
      <c r="JO121" s="295"/>
      <c r="JP121" s="295"/>
      <c r="JQ121" s="295"/>
      <c r="JR121" s="295"/>
      <c r="JS121" s="295"/>
      <c r="JT121" s="295"/>
      <c r="JU121" s="295"/>
      <c r="JV121" s="295"/>
      <c r="JW121" s="295"/>
      <c r="JX121" s="295"/>
      <c r="JY121" s="295"/>
      <c r="JZ121" s="295"/>
      <c r="KA121" s="295"/>
    </row>
    <row r="122" spans="1:287" s="478" customFormat="1" ht="15" customHeight="1" thickBot="1">
      <c r="A122" s="294"/>
      <c r="B122" s="295"/>
      <c r="C122" s="1407"/>
      <c r="D122" s="1391" t="s">
        <v>350</v>
      </c>
      <c r="E122" s="1391"/>
      <c r="F122" s="577">
        <v>0.1</v>
      </c>
      <c r="G122" s="578">
        <v>0.12</v>
      </c>
      <c r="H122" s="577">
        <v>0.12</v>
      </c>
      <c r="I122" s="1028">
        <v>0.13</v>
      </c>
      <c r="J122" s="295"/>
      <c r="K122" s="295"/>
      <c r="L122" s="295"/>
      <c r="M122" s="295"/>
      <c r="N122" s="295"/>
      <c r="O122" s="295"/>
      <c r="P122" s="295"/>
      <c r="Q122" s="295"/>
      <c r="R122" s="295"/>
      <c r="S122" s="295"/>
      <c r="T122" s="295"/>
      <c r="U122" s="295"/>
      <c r="V122" s="295"/>
      <c r="W122" s="295"/>
      <c r="X122" s="295"/>
      <c r="Y122" s="295"/>
      <c r="Z122" s="295"/>
      <c r="AA122" s="295"/>
      <c r="AB122" s="295"/>
      <c r="AC122" s="295"/>
      <c r="AD122" s="295"/>
      <c r="AE122" s="295"/>
      <c r="AF122" s="295"/>
      <c r="AG122" s="295"/>
      <c r="AH122" s="295"/>
      <c r="AI122" s="295"/>
      <c r="AJ122" s="295"/>
      <c r="AK122" s="295"/>
      <c r="AL122" s="295"/>
      <c r="AM122" s="295"/>
      <c r="AN122" s="295"/>
      <c r="AO122" s="295"/>
      <c r="AP122" s="295"/>
      <c r="AQ122" s="295"/>
      <c r="AR122" s="295"/>
      <c r="AS122" s="295"/>
      <c r="AT122" s="295"/>
      <c r="AU122" s="295"/>
      <c r="AV122" s="295"/>
      <c r="AW122" s="295"/>
      <c r="AX122" s="295"/>
      <c r="AY122" s="295"/>
      <c r="AZ122" s="295"/>
      <c r="BA122" s="295"/>
      <c r="BB122" s="295"/>
      <c r="BC122" s="295"/>
      <c r="BD122" s="295"/>
      <c r="BE122" s="295"/>
      <c r="BF122" s="295"/>
      <c r="BG122" s="295"/>
      <c r="BH122" s="295"/>
      <c r="BI122" s="295"/>
      <c r="BJ122" s="295"/>
      <c r="BK122" s="295"/>
      <c r="BL122" s="295"/>
      <c r="BM122" s="295"/>
      <c r="BN122" s="295"/>
      <c r="BO122" s="295"/>
      <c r="BP122" s="295"/>
      <c r="BQ122" s="295"/>
      <c r="BR122" s="295"/>
      <c r="BS122" s="295"/>
      <c r="BT122" s="295"/>
      <c r="BU122" s="295"/>
      <c r="BV122" s="295"/>
      <c r="BW122" s="295"/>
      <c r="BX122" s="295"/>
      <c r="BY122" s="295"/>
      <c r="BZ122" s="295"/>
      <c r="CA122" s="295"/>
      <c r="CB122" s="295"/>
      <c r="CC122" s="295"/>
      <c r="CD122" s="295"/>
      <c r="CE122" s="295"/>
      <c r="CF122" s="295"/>
      <c r="CG122" s="295"/>
      <c r="CH122" s="295"/>
      <c r="CI122" s="295"/>
      <c r="CJ122" s="295"/>
      <c r="CK122" s="295"/>
      <c r="CL122" s="295"/>
      <c r="CM122" s="295"/>
      <c r="CN122" s="295"/>
      <c r="CO122" s="295"/>
      <c r="CP122" s="295"/>
      <c r="CQ122" s="295"/>
      <c r="CR122" s="295"/>
      <c r="CS122" s="295"/>
      <c r="CT122" s="295"/>
      <c r="CU122" s="295"/>
      <c r="CV122" s="295"/>
      <c r="CW122" s="295"/>
      <c r="CX122" s="295"/>
      <c r="CY122" s="295"/>
      <c r="CZ122" s="295"/>
      <c r="DA122" s="295"/>
      <c r="DB122" s="295"/>
      <c r="DC122" s="295"/>
      <c r="DD122" s="295"/>
      <c r="DE122" s="295"/>
      <c r="DF122" s="295"/>
      <c r="DG122" s="295"/>
      <c r="DH122" s="295"/>
      <c r="DI122" s="295"/>
      <c r="DJ122" s="295"/>
      <c r="DK122" s="295"/>
      <c r="DL122" s="295"/>
      <c r="DM122" s="295"/>
      <c r="DN122" s="295"/>
      <c r="DO122" s="295"/>
      <c r="DP122" s="295"/>
      <c r="DQ122" s="295"/>
      <c r="DR122" s="295"/>
      <c r="DS122" s="295"/>
      <c r="DT122" s="295"/>
      <c r="DU122" s="295"/>
      <c r="DV122" s="295"/>
      <c r="DW122" s="295"/>
      <c r="DX122" s="295"/>
      <c r="DY122" s="295"/>
      <c r="DZ122" s="295"/>
      <c r="EA122" s="295"/>
      <c r="EB122" s="295"/>
      <c r="EC122" s="295"/>
      <c r="ED122" s="295"/>
      <c r="EE122" s="295"/>
      <c r="EF122" s="295"/>
      <c r="EG122" s="295"/>
      <c r="EH122" s="295"/>
      <c r="EI122" s="295"/>
      <c r="EJ122" s="295"/>
      <c r="EK122" s="295"/>
      <c r="EL122" s="295"/>
      <c r="EM122" s="295"/>
      <c r="EN122" s="295"/>
      <c r="EO122" s="295"/>
      <c r="EP122" s="295"/>
      <c r="EQ122" s="295"/>
      <c r="ER122" s="295"/>
      <c r="ES122" s="295"/>
      <c r="ET122" s="295"/>
      <c r="EU122" s="295"/>
      <c r="EV122" s="295"/>
      <c r="EW122" s="295"/>
      <c r="EX122" s="295"/>
      <c r="EY122" s="295"/>
      <c r="EZ122" s="295"/>
      <c r="FA122" s="295"/>
      <c r="FB122" s="295"/>
      <c r="FC122" s="295"/>
      <c r="FD122" s="295"/>
      <c r="FE122" s="295"/>
      <c r="FF122" s="295"/>
      <c r="FG122" s="295"/>
      <c r="FH122" s="295"/>
      <c r="FI122" s="295"/>
      <c r="FJ122" s="295"/>
      <c r="FK122" s="295"/>
      <c r="FL122" s="295"/>
      <c r="FM122" s="295"/>
      <c r="FN122" s="295"/>
      <c r="FO122" s="295"/>
      <c r="FP122" s="295"/>
      <c r="FQ122" s="295"/>
      <c r="FR122" s="295"/>
      <c r="FS122" s="295"/>
      <c r="FT122" s="295"/>
      <c r="FU122" s="295"/>
      <c r="FV122" s="295"/>
      <c r="FW122" s="295"/>
      <c r="FX122" s="295"/>
      <c r="FY122" s="295"/>
      <c r="FZ122" s="295"/>
      <c r="GA122" s="295"/>
      <c r="GB122" s="295"/>
      <c r="GC122" s="295"/>
      <c r="GD122" s="295"/>
      <c r="GE122" s="295"/>
      <c r="GF122" s="295"/>
      <c r="GG122" s="295"/>
      <c r="GH122" s="295"/>
      <c r="GI122" s="295"/>
      <c r="GJ122" s="295"/>
      <c r="GK122" s="295"/>
      <c r="GL122" s="295"/>
      <c r="GM122" s="295"/>
      <c r="GN122" s="295"/>
      <c r="GO122" s="295"/>
      <c r="GP122" s="295"/>
      <c r="GQ122" s="295"/>
      <c r="GR122" s="295"/>
      <c r="GS122" s="295"/>
      <c r="GT122" s="295"/>
      <c r="GU122" s="295"/>
      <c r="GV122" s="295"/>
      <c r="GW122" s="295"/>
      <c r="GX122" s="295"/>
      <c r="GY122" s="295"/>
      <c r="GZ122" s="295"/>
      <c r="HA122" s="295"/>
      <c r="HB122" s="295"/>
      <c r="HC122" s="295"/>
      <c r="HD122" s="295"/>
      <c r="HE122" s="295"/>
      <c r="HF122" s="295"/>
      <c r="HG122" s="295"/>
      <c r="HH122" s="295"/>
      <c r="HI122" s="295"/>
      <c r="HJ122" s="295"/>
      <c r="HK122" s="295"/>
      <c r="HL122" s="295"/>
      <c r="HM122" s="295"/>
      <c r="HN122" s="295"/>
      <c r="HO122" s="295"/>
      <c r="HP122" s="295"/>
      <c r="HQ122" s="295"/>
      <c r="HR122" s="295"/>
      <c r="HS122" s="295"/>
      <c r="HT122" s="295"/>
      <c r="HU122" s="295"/>
      <c r="HV122" s="295"/>
      <c r="HW122" s="295"/>
      <c r="HX122" s="295"/>
      <c r="HY122" s="295"/>
      <c r="HZ122" s="295"/>
      <c r="IA122" s="295"/>
      <c r="IB122" s="295"/>
      <c r="IC122" s="295"/>
      <c r="ID122" s="295"/>
      <c r="IE122" s="295"/>
      <c r="IF122" s="295"/>
      <c r="IG122" s="295"/>
      <c r="IH122" s="295"/>
      <c r="II122" s="295"/>
      <c r="IJ122" s="295"/>
      <c r="IK122" s="295"/>
      <c r="IL122" s="295"/>
      <c r="IM122" s="295"/>
      <c r="IN122" s="295"/>
      <c r="IO122" s="295"/>
      <c r="IP122" s="295"/>
      <c r="IQ122" s="295"/>
      <c r="IR122" s="295"/>
      <c r="IS122" s="295"/>
      <c r="IT122" s="295"/>
      <c r="IU122" s="295"/>
      <c r="IV122" s="295"/>
      <c r="IW122" s="295"/>
      <c r="IX122" s="295"/>
      <c r="IY122" s="295"/>
      <c r="IZ122" s="295"/>
      <c r="JA122" s="295"/>
      <c r="JB122" s="295"/>
      <c r="JC122" s="295"/>
      <c r="JD122" s="295"/>
      <c r="JE122" s="295"/>
      <c r="JF122" s="295"/>
      <c r="JG122" s="295"/>
      <c r="JH122" s="295"/>
      <c r="JI122" s="295"/>
      <c r="JJ122" s="295"/>
      <c r="JK122" s="295"/>
      <c r="JL122" s="295"/>
      <c r="JM122" s="295"/>
      <c r="JN122" s="295"/>
      <c r="JO122" s="295"/>
      <c r="JP122" s="295"/>
      <c r="JQ122" s="295"/>
      <c r="JR122" s="295"/>
      <c r="JS122" s="295"/>
      <c r="JT122" s="295"/>
      <c r="JU122" s="295"/>
      <c r="JV122" s="295"/>
      <c r="JW122" s="295"/>
      <c r="JX122" s="295"/>
      <c r="JY122" s="295"/>
      <c r="JZ122" s="295"/>
      <c r="KA122" s="295"/>
    </row>
    <row r="123" spans="1:287" s="478" customFormat="1" ht="15" customHeight="1">
      <c r="A123" s="294"/>
      <c r="B123" s="295"/>
      <c r="C123" s="1407"/>
      <c r="D123" s="1401" t="s">
        <v>297</v>
      </c>
      <c r="E123" s="1401"/>
      <c r="F123" s="579">
        <v>0.82</v>
      </c>
      <c r="G123" s="580">
        <v>0.68</v>
      </c>
      <c r="H123" s="579">
        <v>0.67</v>
      </c>
      <c r="I123" s="1027">
        <v>0.66</v>
      </c>
      <c r="J123" s="295"/>
      <c r="K123" s="295"/>
      <c r="L123" s="295"/>
      <c r="M123" s="295"/>
      <c r="N123" s="295"/>
      <c r="O123" s="295"/>
      <c r="P123" s="295"/>
      <c r="Q123" s="295"/>
      <c r="R123" s="295"/>
      <c r="S123" s="295"/>
      <c r="T123" s="295"/>
      <c r="U123" s="295"/>
      <c r="V123" s="295"/>
      <c r="W123" s="295"/>
      <c r="X123" s="295"/>
      <c r="Y123" s="295"/>
      <c r="Z123" s="295"/>
      <c r="AA123" s="295"/>
      <c r="AB123" s="295"/>
      <c r="AC123" s="295"/>
      <c r="AD123" s="295"/>
      <c r="AE123" s="295"/>
      <c r="AF123" s="295"/>
      <c r="AG123" s="295"/>
      <c r="AH123" s="295"/>
      <c r="AI123" s="295"/>
      <c r="AJ123" s="295"/>
      <c r="AK123" s="295"/>
      <c r="AL123" s="295"/>
      <c r="AM123" s="295"/>
      <c r="AN123" s="295"/>
      <c r="AO123" s="295"/>
      <c r="AP123" s="295"/>
      <c r="AQ123" s="295"/>
      <c r="AR123" s="295"/>
      <c r="AS123" s="295"/>
      <c r="AT123" s="295"/>
      <c r="AU123" s="295"/>
      <c r="AV123" s="295"/>
      <c r="AW123" s="295"/>
      <c r="AX123" s="295"/>
      <c r="AY123" s="295"/>
      <c r="AZ123" s="295"/>
      <c r="BA123" s="295"/>
      <c r="BB123" s="295"/>
      <c r="BC123" s="295"/>
      <c r="BD123" s="295"/>
      <c r="BE123" s="295"/>
      <c r="BF123" s="295"/>
      <c r="BG123" s="295"/>
      <c r="BH123" s="295"/>
      <c r="BI123" s="295"/>
      <c r="BJ123" s="295"/>
      <c r="BK123" s="295"/>
      <c r="BL123" s="295"/>
      <c r="BM123" s="295"/>
      <c r="BN123" s="295"/>
      <c r="BO123" s="295"/>
      <c r="BP123" s="295"/>
      <c r="BQ123" s="295"/>
      <c r="BR123" s="295"/>
      <c r="BS123" s="295"/>
      <c r="BT123" s="295"/>
      <c r="BU123" s="295"/>
      <c r="BV123" s="295"/>
      <c r="BW123" s="295"/>
      <c r="BX123" s="295"/>
      <c r="BY123" s="295"/>
      <c r="BZ123" s="295"/>
      <c r="CA123" s="295"/>
      <c r="CB123" s="295"/>
      <c r="CC123" s="295"/>
      <c r="CD123" s="295"/>
      <c r="CE123" s="295"/>
      <c r="CF123" s="295"/>
      <c r="CG123" s="295"/>
      <c r="CH123" s="295"/>
      <c r="CI123" s="295"/>
      <c r="CJ123" s="295"/>
      <c r="CK123" s="295"/>
      <c r="CL123" s="295"/>
      <c r="CM123" s="295"/>
      <c r="CN123" s="295"/>
      <c r="CO123" s="295"/>
      <c r="CP123" s="295"/>
      <c r="CQ123" s="295"/>
      <c r="CR123" s="295"/>
      <c r="CS123" s="295"/>
      <c r="CT123" s="295"/>
      <c r="CU123" s="295"/>
      <c r="CV123" s="295"/>
      <c r="CW123" s="295"/>
      <c r="CX123" s="295"/>
      <c r="CY123" s="295"/>
      <c r="CZ123" s="295"/>
      <c r="DA123" s="295"/>
      <c r="DB123" s="295"/>
      <c r="DC123" s="295"/>
      <c r="DD123" s="295"/>
      <c r="DE123" s="295"/>
      <c r="DF123" s="295"/>
      <c r="DG123" s="295"/>
      <c r="DH123" s="295"/>
      <c r="DI123" s="295"/>
      <c r="DJ123" s="295"/>
      <c r="DK123" s="295"/>
      <c r="DL123" s="295"/>
      <c r="DM123" s="295"/>
      <c r="DN123" s="295"/>
      <c r="DO123" s="295"/>
      <c r="DP123" s="295"/>
      <c r="DQ123" s="295"/>
      <c r="DR123" s="295"/>
      <c r="DS123" s="295"/>
      <c r="DT123" s="295"/>
      <c r="DU123" s="295"/>
      <c r="DV123" s="295"/>
      <c r="DW123" s="295"/>
      <c r="DX123" s="295"/>
      <c r="DY123" s="295"/>
      <c r="DZ123" s="295"/>
      <c r="EA123" s="295"/>
      <c r="EB123" s="295"/>
      <c r="EC123" s="295"/>
      <c r="ED123" s="295"/>
      <c r="EE123" s="295"/>
      <c r="EF123" s="295"/>
      <c r="EG123" s="295"/>
      <c r="EH123" s="295"/>
      <c r="EI123" s="295"/>
      <c r="EJ123" s="295"/>
      <c r="EK123" s="295"/>
      <c r="EL123" s="295"/>
      <c r="EM123" s="295"/>
      <c r="EN123" s="295"/>
      <c r="EO123" s="295"/>
      <c r="EP123" s="295"/>
      <c r="EQ123" s="295"/>
      <c r="ER123" s="295"/>
      <c r="ES123" s="295"/>
      <c r="ET123" s="295"/>
      <c r="EU123" s="295"/>
      <c r="EV123" s="295"/>
      <c r="EW123" s="295"/>
      <c r="EX123" s="295"/>
      <c r="EY123" s="295"/>
      <c r="EZ123" s="295"/>
      <c r="FA123" s="295"/>
      <c r="FB123" s="295"/>
      <c r="FC123" s="295"/>
      <c r="FD123" s="295"/>
      <c r="FE123" s="295"/>
      <c r="FF123" s="295"/>
      <c r="FG123" s="295"/>
      <c r="FH123" s="295"/>
      <c r="FI123" s="295"/>
      <c r="FJ123" s="295"/>
      <c r="FK123" s="295"/>
      <c r="FL123" s="295"/>
      <c r="FM123" s="295"/>
      <c r="FN123" s="295"/>
      <c r="FO123" s="295"/>
      <c r="FP123" s="295"/>
      <c r="FQ123" s="295"/>
      <c r="FR123" s="295"/>
      <c r="FS123" s="295"/>
      <c r="FT123" s="295"/>
      <c r="FU123" s="295"/>
      <c r="FV123" s="295"/>
      <c r="FW123" s="295"/>
      <c r="FX123" s="295"/>
      <c r="FY123" s="295"/>
      <c r="FZ123" s="295"/>
      <c r="GA123" s="295"/>
      <c r="GB123" s="295"/>
      <c r="GC123" s="295"/>
      <c r="GD123" s="295"/>
      <c r="GE123" s="295"/>
      <c r="GF123" s="295"/>
      <c r="GG123" s="295"/>
      <c r="GH123" s="295"/>
      <c r="GI123" s="295"/>
      <c r="GJ123" s="295"/>
      <c r="GK123" s="295"/>
      <c r="GL123" s="295"/>
      <c r="GM123" s="295"/>
      <c r="GN123" s="295"/>
      <c r="GO123" s="295"/>
      <c r="GP123" s="295"/>
      <c r="GQ123" s="295"/>
      <c r="GR123" s="295"/>
      <c r="GS123" s="295"/>
      <c r="GT123" s="295"/>
      <c r="GU123" s="295"/>
      <c r="GV123" s="295"/>
      <c r="GW123" s="295"/>
      <c r="GX123" s="295"/>
      <c r="GY123" s="295"/>
      <c r="GZ123" s="295"/>
      <c r="HA123" s="295"/>
      <c r="HB123" s="295"/>
      <c r="HC123" s="295"/>
      <c r="HD123" s="295"/>
      <c r="HE123" s="295"/>
      <c r="HF123" s="295"/>
      <c r="HG123" s="295"/>
      <c r="HH123" s="295"/>
      <c r="HI123" s="295"/>
      <c r="HJ123" s="295"/>
      <c r="HK123" s="295"/>
      <c r="HL123" s="295"/>
      <c r="HM123" s="295"/>
      <c r="HN123" s="295"/>
      <c r="HO123" s="295"/>
      <c r="HP123" s="295"/>
      <c r="HQ123" s="295"/>
      <c r="HR123" s="295"/>
      <c r="HS123" s="295"/>
      <c r="HT123" s="295"/>
      <c r="HU123" s="295"/>
      <c r="HV123" s="295"/>
      <c r="HW123" s="295"/>
      <c r="HX123" s="295"/>
      <c r="HY123" s="295"/>
      <c r="HZ123" s="295"/>
      <c r="IA123" s="295"/>
      <c r="IB123" s="295"/>
      <c r="IC123" s="295"/>
      <c r="ID123" s="295"/>
      <c r="IE123" s="295"/>
      <c r="IF123" s="295"/>
      <c r="IG123" s="295"/>
      <c r="IH123" s="295"/>
      <c r="II123" s="295"/>
      <c r="IJ123" s="295"/>
      <c r="IK123" s="295"/>
      <c r="IL123" s="295"/>
      <c r="IM123" s="295"/>
      <c r="IN123" s="295"/>
      <c r="IO123" s="295"/>
      <c r="IP123" s="295"/>
      <c r="IQ123" s="295"/>
      <c r="IR123" s="295"/>
      <c r="IS123" s="295"/>
      <c r="IT123" s="295"/>
      <c r="IU123" s="295"/>
      <c r="IV123" s="295"/>
      <c r="IW123" s="295"/>
      <c r="IX123" s="295"/>
      <c r="IY123" s="295"/>
      <c r="IZ123" s="295"/>
      <c r="JA123" s="295"/>
      <c r="JB123" s="295"/>
      <c r="JC123" s="295"/>
      <c r="JD123" s="295"/>
      <c r="JE123" s="295"/>
      <c r="JF123" s="295"/>
      <c r="JG123" s="295"/>
      <c r="JH123" s="295"/>
      <c r="JI123" s="295"/>
      <c r="JJ123" s="295"/>
      <c r="JK123" s="295"/>
      <c r="JL123" s="295"/>
      <c r="JM123" s="295"/>
      <c r="JN123" s="295"/>
      <c r="JO123" s="295"/>
      <c r="JP123" s="295"/>
      <c r="JQ123" s="295"/>
      <c r="JR123" s="295"/>
      <c r="JS123" s="295"/>
      <c r="JT123" s="295"/>
      <c r="JU123" s="295"/>
      <c r="JV123" s="295"/>
      <c r="JW123" s="295"/>
      <c r="JX123" s="295"/>
      <c r="JY123" s="295"/>
      <c r="JZ123" s="295"/>
      <c r="KA123" s="295"/>
    </row>
    <row r="124" spans="1:287" s="478" customFormat="1" ht="15" customHeight="1">
      <c r="A124" s="294"/>
      <c r="B124" s="295"/>
      <c r="C124" s="1407"/>
      <c r="D124" s="1390" t="s">
        <v>298</v>
      </c>
      <c r="E124" s="1390"/>
      <c r="F124" s="581">
        <v>0.18</v>
      </c>
      <c r="G124" s="582">
        <v>0.17</v>
      </c>
      <c r="H124" s="581">
        <v>0.18</v>
      </c>
      <c r="I124" s="1027">
        <v>0.18</v>
      </c>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c r="AF124" s="295"/>
      <c r="AG124" s="295"/>
      <c r="AH124" s="295"/>
      <c r="AI124" s="295"/>
      <c r="AJ124" s="295"/>
      <c r="AK124" s="295"/>
      <c r="AL124" s="295"/>
      <c r="AM124" s="295"/>
      <c r="AN124" s="295"/>
      <c r="AO124" s="295"/>
      <c r="AP124" s="295"/>
      <c r="AQ124" s="295"/>
      <c r="AR124" s="295"/>
      <c r="AS124" s="295"/>
      <c r="AT124" s="295"/>
      <c r="AU124" s="295"/>
      <c r="AV124" s="295"/>
      <c r="AW124" s="295"/>
      <c r="AX124" s="295"/>
      <c r="AY124" s="295"/>
      <c r="AZ124" s="295"/>
      <c r="BA124" s="295"/>
      <c r="BB124" s="295"/>
      <c r="BC124" s="295"/>
      <c r="BD124" s="295"/>
      <c r="BE124" s="295"/>
      <c r="BF124" s="295"/>
      <c r="BG124" s="295"/>
      <c r="BH124" s="295"/>
      <c r="BI124" s="295"/>
      <c r="BJ124" s="295"/>
      <c r="BK124" s="295"/>
      <c r="BL124" s="295"/>
      <c r="BM124" s="295"/>
      <c r="BN124" s="295"/>
      <c r="BO124" s="295"/>
      <c r="BP124" s="295"/>
      <c r="BQ124" s="295"/>
      <c r="BR124" s="295"/>
      <c r="BS124" s="295"/>
      <c r="BT124" s="295"/>
      <c r="BU124" s="295"/>
      <c r="BV124" s="295"/>
      <c r="BW124" s="295"/>
      <c r="BX124" s="295"/>
      <c r="BY124" s="295"/>
      <c r="BZ124" s="295"/>
      <c r="CA124" s="295"/>
      <c r="CB124" s="295"/>
      <c r="CC124" s="295"/>
      <c r="CD124" s="295"/>
      <c r="CE124" s="295"/>
      <c r="CF124" s="295"/>
      <c r="CG124" s="295"/>
      <c r="CH124" s="295"/>
      <c r="CI124" s="295"/>
      <c r="CJ124" s="295"/>
      <c r="CK124" s="295"/>
      <c r="CL124" s="295"/>
      <c r="CM124" s="295"/>
      <c r="CN124" s="295"/>
      <c r="CO124" s="295"/>
      <c r="CP124" s="295"/>
      <c r="CQ124" s="295"/>
      <c r="CR124" s="295"/>
      <c r="CS124" s="295"/>
      <c r="CT124" s="295"/>
      <c r="CU124" s="295"/>
      <c r="CV124" s="295"/>
      <c r="CW124" s="295"/>
      <c r="CX124" s="295"/>
      <c r="CY124" s="295"/>
      <c r="CZ124" s="295"/>
      <c r="DA124" s="295"/>
      <c r="DB124" s="295"/>
      <c r="DC124" s="295"/>
      <c r="DD124" s="295"/>
      <c r="DE124" s="295"/>
      <c r="DF124" s="295"/>
      <c r="DG124" s="295"/>
      <c r="DH124" s="295"/>
      <c r="DI124" s="295"/>
      <c r="DJ124" s="295"/>
      <c r="DK124" s="295"/>
      <c r="DL124" s="295"/>
      <c r="DM124" s="295"/>
      <c r="DN124" s="295"/>
      <c r="DO124" s="295"/>
      <c r="DP124" s="295"/>
      <c r="DQ124" s="295"/>
      <c r="DR124" s="295"/>
      <c r="DS124" s="295"/>
      <c r="DT124" s="295"/>
      <c r="DU124" s="295"/>
      <c r="DV124" s="295"/>
      <c r="DW124" s="295"/>
      <c r="DX124" s="295"/>
      <c r="DY124" s="295"/>
      <c r="DZ124" s="295"/>
      <c r="EA124" s="295"/>
      <c r="EB124" s="295"/>
      <c r="EC124" s="295"/>
      <c r="ED124" s="295"/>
      <c r="EE124" s="295"/>
      <c r="EF124" s="295"/>
      <c r="EG124" s="295"/>
      <c r="EH124" s="295"/>
      <c r="EI124" s="295"/>
      <c r="EJ124" s="295"/>
      <c r="EK124" s="295"/>
      <c r="EL124" s="295"/>
      <c r="EM124" s="295"/>
      <c r="EN124" s="295"/>
      <c r="EO124" s="295"/>
      <c r="EP124" s="295"/>
      <c r="EQ124" s="295"/>
      <c r="ER124" s="295"/>
      <c r="ES124" s="295"/>
      <c r="ET124" s="295"/>
      <c r="EU124" s="295"/>
      <c r="EV124" s="295"/>
      <c r="EW124" s="295"/>
      <c r="EX124" s="295"/>
      <c r="EY124" s="295"/>
      <c r="EZ124" s="295"/>
      <c r="FA124" s="295"/>
      <c r="FB124" s="295"/>
      <c r="FC124" s="295"/>
      <c r="FD124" s="295"/>
      <c r="FE124" s="295"/>
      <c r="FF124" s="295"/>
      <c r="FG124" s="295"/>
      <c r="FH124" s="295"/>
      <c r="FI124" s="295"/>
      <c r="FJ124" s="295"/>
      <c r="FK124" s="295"/>
      <c r="FL124" s="295"/>
      <c r="FM124" s="295"/>
      <c r="FN124" s="295"/>
      <c r="FO124" s="295"/>
      <c r="FP124" s="295"/>
      <c r="FQ124" s="295"/>
      <c r="FR124" s="295"/>
      <c r="FS124" s="295"/>
      <c r="FT124" s="295"/>
      <c r="FU124" s="295"/>
      <c r="FV124" s="295"/>
      <c r="FW124" s="295"/>
      <c r="FX124" s="295"/>
      <c r="FY124" s="295"/>
      <c r="FZ124" s="295"/>
      <c r="GA124" s="295"/>
      <c r="GB124" s="295"/>
      <c r="GC124" s="295"/>
      <c r="GD124" s="295"/>
      <c r="GE124" s="295"/>
      <c r="GF124" s="295"/>
      <c r="GG124" s="295"/>
      <c r="GH124" s="295"/>
      <c r="GI124" s="295"/>
      <c r="GJ124" s="295"/>
      <c r="GK124" s="295"/>
      <c r="GL124" s="295"/>
      <c r="GM124" s="295"/>
      <c r="GN124" s="295"/>
      <c r="GO124" s="295"/>
      <c r="GP124" s="295"/>
      <c r="GQ124" s="295"/>
      <c r="GR124" s="295"/>
      <c r="GS124" s="295"/>
      <c r="GT124" s="295"/>
      <c r="GU124" s="295"/>
      <c r="GV124" s="295"/>
      <c r="GW124" s="295"/>
      <c r="GX124" s="295"/>
      <c r="GY124" s="295"/>
      <c r="GZ124" s="295"/>
      <c r="HA124" s="295"/>
      <c r="HB124" s="295"/>
      <c r="HC124" s="295"/>
      <c r="HD124" s="295"/>
      <c r="HE124" s="295"/>
      <c r="HF124" s="295"/>
      <c r="HG124" s="295"/>
      <c r="HH124" s="295"/>
      <c r="HI124" s="295"/>
      <c r="HJ124" s="295"/>
      <c r="HK124" s="295"/>
      <c r="HL124" s="295"/>
      <c r="HM124" s="295"/>
      <c r="HN124" s="295"/>
      <c r="HO124" s="295"/>
      <c r="HP124" s="295"/>
      <c r="HQ124" s="295"/>
      <c r="HR124" s="295"/>
      <c r="HS124" s="295"/>
      <c r="HT124" s="295"/>
      <c r="HU124" s="295"/>
      <c r="HV124" s="295"/>
      <c r="HW124" s="295"/>
      <c r="HX124" s="295"/>
      <c r="HY124" s="295"/>
      <c r="HZ124" s="295"/>
      <c r="IA124" s="295"/>
      <c r="IB124" s="295"/>
      <c r="IC124" s="295"/>
      <c r="ID124" s="295"/>
      <c r="IE124" s="295"/>
      <c r="IF124" s="295"/>
      <c r="IG124" s="295"/>
      <c r="IH124" s="295"/>
      <c r="II124" s="295"/>
      <c r="IJ124" s="295"/>
      <c r="IK124" s="295"/>
      <c r="IL124" s="295"/>
      <c r="IM124" s="295"/>
      <c r="IN124" s="295"/>
      <c r="IO124" s="295"/>
      <c r="IP124" s="295"/>
      <c r="IQ124" s="295"/>
      <c r="IR124" s="295"/>
      <c r="IS124" s="295"/>
      <c r="IT124" s="295"/>
      <c r="IU124" s="295"/>
      <c r="IV124" s="295"/>
      <c r="IW124" s="295"/>
      <c r="IX124" s="295"/>
      <c r="IY124" s="295"/>
      <c r="IZ124" s="295"/>
      <c r="JA124" s="295"/>
      <c r="JB124" s="295"/>
      <c r="JC124" s="295"/>
      <c r="JD124" s="295"/>
      <c r="JE124" s="295"/>
      <c r="JF124" s="295"/>
      <c r="JG124" s="295"/>
      <c r="JH124" s="295"/>
      <c r="JI124" s="295"/>
      <c r="JJ124" s="295"/>
      <c r="JK124" s="295"/>
      <c r="JL124" s="295"/>
      <c r="JM124" s="295"/>
      <c r="JN124" s="295"/>
      <c r="JO124" s="295"/>
      <c r="JP124" s="295"/>
      <c r="JQ124" s="295"/>
      <c r="JR124" s="295"/>
      <c r="JS124" s="295"/>
      <c r="JT124" s="295"/>
      <c r="JU124" s="295"/>
      <c r="JV124" s="295"/>
      <c r="JW124" s="295"/>
      <c r="JX124" s="295"/>
      <c r="JY124" s="295"/>
      <c r="JZ124" s="295"/>
      <c r="KA124" s="295"/>
    </row>
    <row r="125" spans="1:287" s="478" customFormat="1" ht="15" customHeight="1">
      <c r="A125" s="294"/>
      <c r="B125" s="295"/>
      <c r="C125" s="1407"/>
      <c r="D125" s="1390" t="s">
        <v>300</v>
      </c>
      <c r="E125" s="1390"/>
      <c r="F125" s="575" t="s">
        <v>307</v>
      </c>
      <c r="G125" s="576">
        <v>0.01</v>
      </c>
      <c r="H125" s="575">
        <v>0.01</v>
      </c>
      <c r="I125" s="1027">
        <v>0</v>
      </c>
      <c r="J125" s="295"/>
      <c r="K125" s="295"/>
      <c r="L125" s="295"/>
      <c r="M125" s="295"/>
      <c r="N125" s="295"/>
      <c r="O125" s="295"/>
      <c r="P125" s="295"/>
      <c r="Q125" s="295"/>
      <c r="R125" s="295"/>
      <c r="S125" s="295"/>
      <c r="T125" s="295"/>
      <c r="U125" s="295"/>
      <c r="V125" s="295"/>
      <c r="W125" s="295"/>
      <c r="X125" s="295"/>
      <c r="Y125" s="295"/>
      <c r="Z125" s="295"/>
      <c r="AA125" s="295"/>
      <c r="AB125" s="295"/>
      <c r="AC125" s="295"/>
      <c r="AD125" s="295"/>
      <c r="AE125" s="295"/>
      <c r="AF125" s="295"/>
      <c r="AG125" s="295"/>
      <c r="AH125" s="295"/>
      <c r="AI125" s="295"/>
      <c r="AJ125" s="295"/>
      <c r="AK125" s="295"/>
      <c r="AL125" s="295"/>
      <c r="AM125" s="295"/>
      <c r="AN125" s="295"/>
      <c r="AO125" s="295"/>
      <c r="AP125" s="295"/>
      <c r="AQ125" s="295"/>
      <c r="AR125" s="295"/>
      <c r="AS125" s="295"/>
      <c r="AT125" s="295"/>
      <c r="AU125" s="295"/>
      <c r="AV125" s="295"/>
      <c r="AW125" s="295"/>
      <c r="AX125" s="295"/>
      <c r="AY125" s="295"/>
      <c r="AZ125" s="295"/>
      <c r="BA125" s="295"/>
      <c r="BB125" s="295"/>
      <c r="BC125" s="295"/>
      <c r="BD125" s="295"/>
      <c r="BE125" s="295"/>
      <c r="BF125" s="295"/>
      <c r="BG125" s="295"/>
      <c r="BH125" s="295"/>
      <c r="BI125" s="295"/>
      <c r="BJ125" s="295"/>
      <c r="BK125" s="295"/>
      <c r="BL125" s="295"/>
      <c r="BM125" s="295"/>
      <c r="BN125" s="295"/>
      <c r="BO125" s="295"/>
      <c r="BP125" s="295"/>
      <c r="BQ125" s="295"/>
      <c r="BR125" s="295"/>
      <c r="BS125" s="295"/>
      <c r="BT125" s="295"/>
      <c r="BU125" s="295"/>
      <c r="BV125" s="295"/>
      <c r="BW125" s="295"/>
      <c r="BX125" s="295"/>
      <c r="BY125" s="295"/>
      <c r="BZ125" s="295"/>
      <c r="CA125" s="295"/>
      <c r="CB125" s="295"/>
      <c r="CC125" s="295"/>
      <c r="CD125" s="295"/>
      <c r="CE125" s="295"/>
      <c r="CF125" s="295"/>
      <c r="CG125" s="295"/>
      <c r="CH125" s="295"/>
      <c r="CI125" s="295"/>
      <c r="CJ125" s="295"/>
      <c r="CK125" s="295"/>
      <c r="CL125" s="295"/>
      <c r="CM125" s="295"/>
      <c r="CN125" s="295"/>
      <c r="CO125" s="295"/>
      <c r="CP125" s="295"/>
      <c r="CQ125" s="295"/>
      <c r="CR125" s="295"/>
      <c r="CS125" s="295"/>
      <c r="CT125" s="295"/>
      <c r="CU125" s="295"/>
      <c r="CV125" s="295"/>
      <c r="CW125" s="295"/>
      <c r="CX125" s="295"/>
      <c r="CY125" s="295"/>
      <c r="CZ125" s="295"/>
      <c r="DA125" s="295"/>
      <c r="DB125" s="295"/>
      <c r="DC125" s="295"/>
      <c r="DD125" s="295"/>
      <c r="DE125" s="295"/>
      <c r="DF125" s="295"/>
      <c r="DG125" s="295"/>
      <c r="DH125" s="295"/>
      <c r="DI125" s="295"/>
      <c r="DJ125" s="295"/>
      <c r="DK125" s="295"/>
      <c r="DL125" s="295"/>
      <c r="DM125" s="295"/>
      <c r="DN125" s="295"/>
      <c r="DO125" s="295"/>
      <c r="DP125" s="295"/>
      <c r="DQ125" s="295"/>
      <c r="DR125" s="295"/>
      <c r="DS125" s="295"/>
      <c r="DT125" s="295"/>
      <c r="DU125" s="295"/>
      <c r="DV125" s="295"/>
      <c r="DW125" s="295"/>
      <c r="DX125" s="295"/>
      <c r="DY125" s="295"/>
      <c r="DZ125" s="295"/>
      <c r="EA125" s="295"/>
      <c r="EB125" s="295"/>
      <c r="EC125" s="295"/>
      <c r="ED125" s="295"/>
      <c r="EE125" s="295"/>
      <c r="EF125" s="295"/>
      <c r="EG125" s="295"/>
      <c r="EH125" s="295"/>
      <c r="EI125" s="295"/>
      <c r="EJ125" s="295"/>
      <c r="EK125" s="295"/>
      <c r="EL125" s="295"/>
      <c r="EM125" s="295"/>
      <c r="EN125" s="295"/>
      <c r="EO125" s="295"/>
      <c r="EP125" s="295"/>
      <c r="EQ125" s="295"/>
      <c r="ER125" s="295"/>
      <c r="ES125" s="295"/>
      <c r="ET125" s="295"/>
      <c r="EU125" s="295"/>
      <c r="EV125" s="295"/>
      <c r="EW125" s="295"/>
      <c r="EX125" s="295"/>
      <c r="EY125" s="295"/>
      <c r="EZ125" s="295"/>
      <c r="FA125" s="295"/>
      <c r="FB125" s="295"/>
      <c r="FC125" s="295"/>
      <c r="FD125" s="295"/>
      <c r="FE125" s="295"/>
      <c r="FF125" s="295"/>
      <c r="FG125" s="295"/>
      <c r="FH125" s="295"/>
      <c r="FI125" s="295"/>
      <c r="FJ125" s="295"/>
      <c r="FK125" s="295"/>
      <c r="FL125" s="295"/>
      <c r="FM125" s="295"/>
      <c r="FN125" s="295"/>
      <c r="FO125" s="295"/>
      <c r="FP125" s="295"/>
      <c r="FQ125" s="295"/>
      <c r="FR125" s="295"/>
      <c r="FS125" s="295"/>
      <c r="FT125" s="295"/>
      <c r="FU125" s="295"/>
      <c r="FV125" s="295"/>
      <c r="FW125" s="295"/>
      <c r="FX125" s="295"/>
      <c r="FY125" s="295"/>
      <c r="FZ125" s="295"/>
      <c r="GA125" s="295"/>
      <c r="GB125" s="295"/>
      <c r="GC125" s="295"/>
      <c r="GD125" s="295"/>
      <c r="GE125" s="295"/>
      <c r="GF125" s="295"/>
      <c r="GG125" s="295"/>
      <c r="GH125" s="295"/>
      <c r="GI125" s="295"/>
      <c r="GJ125" s="295"/>
      <c r="GK125" s="295"/>
      <c r="GL125" s="295"/>
      <c r="GM125" s="295"/>
      <c r="GN125" s="295"/>
      <c r="GO125" s="295"/>
      <c r="GP125" s="295"/>
      <c r="GQ125" s="295"/>
      <c r="GR125" s="295"/>
      <c r="GS125" s="295"/>
      <c r="GT125" s="295"/>
      <c r="GU125" s="295"/>
      <c r="GV125" s="295"/>
      <c r="GW125" s="295"/>
      <c r="GX125" s="295"/>
      <c r="GY125" s="295"/>
      <c r="GZ125" s="295"/>
      <c r="HA125" s="295"/>
      <c r="HB125" s="295"/>
      <c r="HC125" s="295"/>
      <c r="HD125" s="295"/>
      <c r="HE125" s="295"/>
      <c r="HF125" s="295"/>
      <c r="HG125" s="295"/>
      <c r="HH125" s="295"/>
      <c r="HI125" s="295"/>
      <c r="HJ125" s="295"/>
      <c r="HK125" s="295"/>
      <c r="HL125" s="295"/>
      <c r="HM125" s="295"/>
      <c r="HN125" s="295"/>
      <c r="HO125" s="295"/>
      <c r="HP125" s="295"/>
      <c r="HQ125" s="295"/>
      <c r="HR125" s="295"/>
      <c r="HS125" s="295"/>
      <c r="HT125" s="295"/>
      <c r="HU125" s="295"/>
      <c r="HV125" s="295"/>
      <c r="HW125" s="295"/>
      <c r="HX125" s="295"/>
      <c r="HY125" s="295"/>
      <c r="HZ125" s="295"/>
      <c r="IA125" s="295"/>
      <c r="IB125" s="295"/>
      <c r="IC125" s="295"/>
      <c r="ID125" s="295"/>
      <c r="IE125" s="295"/>
      <c r="IF125" s="295"/>
      <c r="IG125" s="295"/>
      <c r="IH125" s="295"/>
      <c r="II125" s="295"/>
      <c r="IJ125" s="295"/>
      <c r="IK125" s="295"/>
      <c r="IL125" s="295"/>
      <c r="IM125" s="295"/>
      <c r="IN125" s="295"/>
      <c r="IO125" s="295"/>
      <c r="IP125" s="295"/>
      <c r="IQ125" s="295"/>
      <c r="IR125" s="295"/>
      <c r="IS125" s="295"/>
      <c r="IT125" s="295"/>
      <c r="IU125" s="295"/>
      <c r="IV125" s="295"/>
      <c r="IW125" s="295"/>
      <c r="IX125" s="295"/>
      <c r="IY125" s="295"/>
      <c r="IZ125" s="295"/>
      <c r="JA125" s="295"/>
      <c r="JB125" s="295"/>
      <c r="JC125" s="295"/>
      <c r="JD125" s="295"/>
      <c r="JE125" s="295"/>
      <c r="JF125" s="295"/>
      <c r="JG125" s="295"/>
      <c r="JH125" s="295"/>
      <c r="JI125" s="295"/>
      <c r="JJ125" s="295"/>
      <c r="JK125" s="295"/>
      <c r="JL125" s="295"/>
      <c r="JM125" s="295"/>
      <c r="JN125" s="295"/>
      <c r="JO125" s="295"/>
      <c r="JP125" s="295"/>
      <c r="JQ125" s="295"/>
      <c r="JR125" s="295"/>
      <c r="JS125" s="295"/>
      <c r="JT125" s="295"/>
      <c r="JU125" s="295"/>
      <c r="JV125" s="295"/>
      <c r="JW125" s="295"/>
      <c r="JX125" s="295"/>
      <c r="JY125" s="295"/>
      <c r="JZ125" s="295"/>
      <c r="KA125" s="295"/>
    </row>
    <row r="126" spans="1:287" s="478" customFormat="1" ht="15" customHeight="1" thickBot="1">
      <c r="A126" s="294"/>
      <c r="B126" s="295"/>
      <c r="C126" s="1408"/>
      <c r="D126" s="1391" t="s">
        <v>351</v>
      </c>
      <c r="E126" s="1391"/>
      <c r="F126" s="577" t="s">
        <v>307</v>
      </c>
      <c r="G126" s="578">
        <v>0.15</v>
      </c>
      <c r="H126" s="583">
        <v>0.14000000000000001</v>
      </c>
      <c r="I126" s="1028">
        <v>0.16</v>
      </c>
      <c r="J126" s="295"/>
      <c r="K126" s="295"/>
      <c r="L126" s="295"/>
      <c r="M126" s="295"/>
      <c r="N126" s="295"/>
      <c r="O126" s="295"/>
      <c r="P126" s="295"/>
      <c r="Q126" s="295"/>
      <c r="R126" s="295"/>
      <c r="S126" s="295"/>
      <c r="T126" s="295"/>
      <c r="U126" s="295"/>
      <c r="V126" s="295"/>
      <c r="W126" s="295"/>
      <c r="X126" s="295"/>
      <c r="Y126" s="295"/>
      <c r="Z126" s="295"/>
      <c r="AA126" s="295"/>
      <c r="AB126" s="295"/>
      <c r="AC126" s="295"/>
      <c r="AD126" s="295"/>
      <c r="AE126" s="295"/>
      <c r="AF126" s="295"/>
      <c r="AG126" s="295"/>
      <c r="AH126" s="295"/>
      <c r="AI126" s="295"/>
      <c r="AJ126" s="295"/>
      <c r="AK126" s="295"/>
      <c r="AL126" s="295"/>
      <c r="AM126" s="295"/>
      <c r="AN126" s="295"/>
      <c r="AO126" s="295"/>
      <c r="AP126" s="295"/>
      <c r="AQ126" s="295"/>
      <c r="AR126" s="295"/>
      <c r="AS126" s="295"/>
      <c r="AT126" s="295"/>
      <c r="AU126" s="295"/>
      <c r="AV126" s="295"/>
      <c r="AW126" s="295"/>
      <c r="AX126" s="295"/>
      <c r="AY126" s="295"/>
      <c r="AZ126" s="295"/>
      <c r="BA126" s="295"/>
      <c r="BB126" s="295"/>
      <c r="BC126" s="295"/>
      <c r="BD126" s="295"/>
      <c r="BE126" s="295"/>
      <c r="BF126" s="295"/>
      <c r="BG126" s="295"/>
      <c r="BH126" s="295"/>
      <c r="BI126" s="295"/>
      <c r="BJ126" s="295"/>
      <c r="BK126" s="295"/>
      <c r="BL126" s="295"/>
      <c r="BM126" s="295"/>
      <c r="BN126" s="295"/>
      <c r="BO126" s="295"/>
      <c r="BP126" s="295"/>
      <c r="BQ126" s="295"/>
      <c r="BR126" s="295"/>
      <c r="BS126" s="295"/>
      <c r="BT126" s="295"/>
      <c r="BU126" s="295"/>
      <c r="BV126" s="295"/>
      <c r="BW126" s="295"/>
      <c r="BX126" s="295"/>
      <c r="BY126" s="295"/>
      <c r="BZ126" s="295"/>
      <c r="CA126" s="295"/>
      <c r="CB126" s="295"/>
      <c r="CC126" s="295"/>
      <c r="CD126" s="295"/>
      <c r="CE126" s="295"/>
      <c r="CF126" s="295"/>
      <c r="CG126" s="295"/>
      <c r="CH126" s="295"/>
      <c r="CI126" s="295"/>
      <c r="CJ126" s="295"/>
      <c r="CK126" s="295"/>
      <c r="CL126" s="295"/>
      <c r="CM126" s="295"/>
      <c r="CN126" s="295"/>
      <c r="CO126" s="295"/>
      <c r="CP126" s="295"/>
      <c r="CQ126" s="295"/>
      <c r="CR126" s="295"/>
      <c r="CS126" s="295"/>
      <c r="CT126" s="295"/>
      <c r="CU126" s="295"/>
      <c r="CV126" s="295"/>
      <c r="CW126" s="295"/>
      <c r="CX126" s="295"/>
      <c r="CY126" s="295"/>
      <c r="CZ126" s="295"/>
      <c r="DA126" s="295"/>
      <c r="DB126" s="295"/>
      <c r="DC126" s="295"/>
      <c r="DD126" s="295"/>
      <c r="DE126" s="295"/>
      <c r="DF126" s="295"/>
      <c r="DG126" s="295"/>
      <c r="DH126" s="295"/>
      <c r="DI126" s="295"/>
      <c r="DJ126" s="295"/>
      <c r="DK126" s="295"/>
      <c r="DL126" s="295"/>
      <c r="DM126" s="295"/>
      <c r="DN126" s="295"/>
      <c r="DO126" s="295"/>
      <c r="DP126" s="295"/>
      <c r="DQ126" s="295"/>
      <c r="DR126" s="295"/>
      <c r="DS126" s="295"/>
      <c r="DT126" s="295"/>
      <c r="DU126" s="295"/>
      <c r="DV126" s="295"/>
      <c r="DW126" s="295"/>
      <c r="DX126" s="295"/>
      <c r="DY126" s="295"/>
      <c r="DZ126" s="295"/>
      <c r="EA126" s="295"/>
      <c r="EB126" s="295"/>
      <c r="EC126" s="295"/>
      <c r="ED126" s="295"/>
      <c r="EE126" s="295"/>
      <c r="EF126" s="295"/>
      <c r="EG126" s="295"/>
      <c r="EH126" s="295"/>
      <c r="EI126" s="295"/>
      <c r="EJ126" s="295"/>
      <c r="EK126" s="295"/>
      <c r="EL126" s="295"/>
      <c r="EM126" s="295"/>
      <c r="EN126" s="295"/>
      <c r="EO126" s="295"/>
      <c r="EP126" s="295"/>
      <c r="EQ126" s="295"/>
      <c r="ER126" s="295"/>
      <c r="ES126" s="295"/>
      <c r="ET126" s="295"/>
      <c r="EU126" s="295"/>
      <c r="EV126" s="295"/>
      <c r="EW126" s="295"/>
      <c r="EX126" s="295"/>
      <c r="EY126" s="295"/>
      <c r="EZ126" s="295"/>
      <c r="FA126" s="295"/>
      <c r="FB126" s="295"/>
      <c r="FC126" s="295"/>
      <c r="FD126" s="295"/>
      <c r="FE126" s="295"/>
      <c r="FF126" s="295"/>
      <c r="FG126" s="295"/>
      <c r="FH126" s="295"/>
      <c r="FI126" s="295"/>
      <c r="FJ126" s="295"/>
      <c r="FK126" s="295"/>
      <c r="FL126" s="295"/>
      <c r="FM126" s="295"/>
      <c r="FN126" s="295"/>
      <c r="FO126" s="295"/>
      <c r="FP126" s="295"/>
      <c r="FQ126" s="295"/>
      <c r="FR126" s="295"/>
      <c r="FS126" s="295"/>
      <c r="FT126" s="295"/>
      <c r="FU126" s="295"/>
      <c r="FV126" s="295"/>
      <c r="FW126" s="295"/>
      <c r="FX126" s="295"/>
      <c r="FY126" s="295"/>
      <c r="FZ126" s="295"/>
      <c r="GA126" s="295"/>
      <c r="GB126" s="295"/>
      <c r="GC126" s="295"/>
      <c r="GD126" s="295"/>
      <c r="GE126" s="295"/>
      <c r="GF126" s="295"/>
      <c r="GG126" s="295"/>
      <c r="GH126" s="295"/>
      <c r="GI126" s="295"/>
      <c r="GJ126" s="295"/>
      <c r="GK126" s="295"/>
      <c r="GL126" s="295"/>
      <c r="GM126" s="295"/>
      <c r="GN126" s="295"/>
      <c r="GO126" s="295"/>
      <c r="GP126" s="295"/>
      <c r="GQ126" s="295"/>
      <c r="GR126" s="295"/>
      <c r="GS126" s="295"/>
      <c r="GT126" s="295"/>
      <c r="GU126" s="295"/>
      <c r="GV126" s="295"/>
      <c r="GW126" s="295"/>
      <c r="GX126" s="295"/>
      <c r="GY126" s="295"/>
      <c r="GZ126" s="295"/>
      <c r="HA126" s="295"/>
      <c r="HB126" s="295"/>
      <c r="HC126" s="295"/>
      <c r="HD126" s="295"/>
      <c r="HE126" s="295"/>
      <c r="HF126" s="295"/>
      <c r="HG126" s="295"/>
      <c r="HH126" s="295"/>
      <c r="HI126" s="295"/>
      <c r="HJ126" s="295"/>
      <c r="HK126" s="295"/>
      <c r="HL126" s="295"/>
      <c r="HM126" s="295"/>
      <c r="HN126" s="295"/>
      <c r="HO126" s="295"/>
      <c r="HP126" s="295"/>
      <c r="HQ126" s="295"/>
      <c r="HR126" s="295"/>
      <c r="HS126" s="295"/>
      <c r="HT126" s="295"/>
      <c r="HU126" s="295"/>
      <c r="HV126" s="295"/>
      <c r="HW126" s="295"/>
      <c r="HX126" s="295"/>
      <c r="HY126" s="295"/>
      <c r="HZ126" s="295"/>
      <c r="IA126" s="295"/>
      <c r="IB126" s="295"/>
      <c r="IC126" s="295"/>
      <c r="ID126" s="295"/>
      <c r="IE126" s="295"/>
      <c r="IF126" s="295"/>
      <c r="IG126" s="295"/>
      <c r="IH126" s="295"/>
      <c r="II126" s="295"/>
      <c r="IJ126" s="295"/>
      <c r="IK126" s="295"/>
      <c r="IL126" s="295"/>
      <c r="IM126" s="295"/>
      <c r="IN126" s="295"/>
      <c r="IO126" s="295"/>
      <c r="IP126" s="295"/>
      <c r="IQ126" s="295"/>
      <c r="IR126" s="295"/>
      <c r="IS126" s="295"/>
      <c r="IT126" s="295"/>
      <c r="IU126" s="295"/>
      <c r="IV126" s="295"/>
      <c r="IW126" s="295"/>
      <c r="IX126" s="295"/>
      <c r="IY126" s="295"/>
      <c r="IZ126" s="295"/>
      <c r="JA126" s="295"/>
      <c r="JB126" s="295"/>
      <c r="JC126" s="295"/>
      <c r="JD126" s="295"/>
      <c r="JE126" s="295"/>
      <c r="JF126" s="295"/>
      <c r="JG126" s="295"/>
      <c r="JH126" s="295"/>
      <c r="JI126" s="295"/>
      <c r="JJ126" s="295"/>
      <c r="JK126" s="295"/>
      <c r="JL126" s="295"/>
      <c r="JM126" s="295"/>
      <c r="JN126" s="295"/>
      <c r="JO126" s="295"/>
      <c r="JP126" s="295"/>
      <c r="JQ126" s="295"/>
      <c r="JR126" s="295"/>
      <c r="JS126" s="295"/>
      <c r="JT126" s="295"/>
      <c r="JU126" s="295"/>
      <c r="JV126" s="295"/>
      <c r="JW126" s="295"/>
      <c r="JX126" s="295"/>
      <c r="JY126" s="295"/>
      <c r="JZ126" s="295"/>
      <c r="KA126" s="295"/>
    </row>
    <row r="127" spans="1:287" s="478" customFormat="1" ht="15" customHeight="1">
      <c r="A127" s="294"/>
      <c r="B127" s="295"/>
      <c r="C127" s="1398" t="s">
        <v>359</v>
      </c>
      <c r="D127" s="1275" t="s">
        <v>348</v>
      </c>
      <c r="E127" s="1275"/>
      <c r="F127" s="559">
        <v>0</v>
      </c>
      <c r="G127" s="560">
        <v>0</v>
      </c>
      <c r="H127" s="561">
        <v>0</v>
      </c>
      <c r="I127" s="1024">
        <v>0</v>
      </c>
      <c r="J127" s="295"/>
      <c r="K127" s="295"/>
      <c r="L127" s="295"/>
      <c r="M127" s="295"/>
      <c r="N127" s="295"/>
      <c r="O127" s="295"/>
      <c r="P127" s="295"/>
      <c r="Q127" s="295"/>
      <c r="R127" s="295"/>
      <c r="S127" s="295"/>
      <c r="T127" s="295"/>
      <c r="U127" s="295"/>
      <c r="V127" s="295"/>
      <c r="W127" s="295"/>
      <c r="X127" s="295"/>
      <c r="Y127" s="295"/>
      <c r="Z127" s="295"/>
      <c r="AA127" s="295"/>
      <c r="AB127" s="295"/>
      <c r="AC127" s="295"/>
      <c r="AD127" s="295"/>
      <c r="AE127" s="295"/>
      <c r="AF127" s="295"/>
      <c r="AG127" s="295"/>
      <c r="AH127" s="295"/>
      <c r="AI127" s="295"/>
      <c r="AJ127" s="295"/>
      <c r="AK127" s="295"/>
      <c r="AL127" s="295"/>
      <c r="AM127" s="295"/>
      <c r="AN127" s="295"/>
      <c r="AO127" s="295"/>
      <c r="AP127" s="295"/>
      <c r="AQ127" s="295"/>
      <c r="AR127" s="295"/>
      <c r="AS127" s="295"/>
      <c r="AT127" s="295"/>
      <c r="AU127" s="295"/>
      <c r="AV127" s="295"/>
      <c r="AW127" s="295"/>
      <c r="AX127" s="295"/>
      <c r="AY127" s="295"/>
      <c r="AZ127" s="295"/>
      <c r="BA127" s="295"/>
      <c r="BB127" s="295"/>
      <c r="BC127" s="295"/>
      <c r="BD127" s="295"/>
      <c r="BE127" s="295"/>
      <c r="BF127" s="295"/>
      <c r="BG127" s="295"/>
      <c r="BH127" s="295"/>
      <c r="BI127" s="295"/>
      <c r="BJ127" s="295"/>
      <c r="BK127" s="295"/>
      <c r="BL127" s="295"/>
      <c r="BM127" s="295"/>
      <c r="BN127" s="295"/>
      <c r="BO127" s="295"/>
      <c r="BP127" s="295"/>
      <c r="BQ127" s="295"/>
      <c r="BR127" s="295"/>
      <c r="BS127" s="295"/>
      <c r="BT127" s="295"/>
      <c r="BU127" s="295"/>
      <c r="BV127" s="295"/>
      <c r="BW127" s="295"/>
      <c r="BX127" s="295"/>
      <c r="BY127" s="295"/>
      <c r="BZ127" s="295"/>
      <c r="CA127" s="295"/>
      <c r="CB127" s="295"/>
      <c r="CC127" s="295"/>
      <c r="CD127" s="295"/>
      <c r="CE127" s="295"/>
      <c r="CF127" s="295"/>
      <c r="CG127" s="295"/>
      <c r="CH127" s="295"/>
      <c r="CI127" s="295"/>
      <c r="CJ127" s="295"/>
      <c r="CK127" s="295"/>
      <c r="CL127" s="295"/>
      <c r="CM127" s="295"/>
      <c r="CN127" s="295"/>
      <c r="CO127" s="295"/>
      <c r="CP127" s="295"/>
      <c r="CQ127" s="295"/>
      <c r="CR127" s="295"/>
      <c r="CS127" s="295"/>
      <c r="CT127" s="295"/>
      <c r="CU127" s="295"/>
      <c r="CV127" s="295"/>
      <c r="CW127" s="295"/>
      <c r="CX127" s="295"/>
      <c r="CY127" s="295"/>
      <c r="CZ127" s="295"/>
      <c r="DA127" s="295"/>
      <c r="DB127" s="295"/>
      <c r="DC127" s="295"/>
      <c r="DD127" s="295"/>
      <c r="DE127" s="295"/>
      <c r="DF127" s="295"/>
      <c r="DG127" s="295"/>
      <c r="DH127" s="295"/>
      <c r="DI127" s="295"/>
      <c r="DJ127" s="295"/>
      <c r="DK127" s="295"/>
      <c r="DL127" s="295"/>
      <c r="DM127" s="295"/>
      <c r="DN127" s="295"/>
      <c r="DO127" s="295"/>
      <c r="DP127" s="295"/>
      <c r="DQ127" s="295"/>
      <c r="DR127" s="295"/>
      <c r="DS127" s="295"/>
      <c r="DT127" s="295"/>
      <c r="DU127" s="295"/>
      <c r="DV127" s="295"/>
      <c r="DW127" s="295"/>
      <c r="DX127" s="295"/>
      <c r="DY127" s="295"/>
      <c r="DZ127" s="295"/>
      <c r="EA127" s="295"/>
      <c r="EB127" s="295"/>
      <c r="EC127" s="295"/>
      <c r="ED127" s="295"/>
      <c r="EE127" s="295"/>
      <c r="EF127" s="295"/>
      <c r="EG127" s="295"/>
      <c r="EH127" s="295"/>
      <c r="EI127" s="295"/>
      <c r="EJ127" s="295"/>
      <c r="EK127" s="295"/>
      <c r="EL127" s="295"/>
      <c r="EM127" s="295"/>
      <c r="EN127" s="295"/>
      <c r="EO127" s="295"/>
      <c r="EP127" s="295"/>
      <c r="EQ127" s="295"/>
      <c r="ER127" s="295"/>
      <c r="ES127" s="295"/>
      <c r="ET127" s="295"/>
      <c r="EU127" s="295"/>
      <c r="EV127" s="295"/>
      <c r="EW127" s="295"/>
      <c r="EX127" s="295"/>
      <c r="EY127" s="295"/>
      <c r="EZ127" s="295"/>
      <c r="FA127" s="295"/>
      <c r="FB127" s="295"/>
      <c r="FC127" s="295"/>
      <c r="FD127" s="295"/>
      <c r="FE127" s="295"/>
      <c r="FF127" s="295"/>
      <c r="FG127" s="295"/>
      <c r="FH127" s="295"/>
      <c r="FI127" s="295"/>
      <c r="FJ127" s="295"/>
      <c r="FK127" s="295"/>
      <c r="FL127" s="295"/>
      <c r="FM127" s="295"/>
      <c r="FN127" s="295"/>
      <c r="FO127" s="295"/>
      <c r="FP127" s="295"/>
      <c r="FQ127" s="295"/>
      <c r="FR127" s="295"/>
      <c r="FS127" s="295"/>
      <c r="FT127" s="295"/>
      <c r="FU127" s="295"/>
      <c r="FV127" s="295"/>
      <c r="FW127" s="295"/>
      <c r="FX127" s="295"/>
      <c r="FY127" s="295"/>
      <c r="FZ127" s="295"/>
      <c r="GA127" s="295"/>
      <c r="GB127" s="295"/>
      <c r="GC127" s="295"/>
      <c r="GD127" s="295"/>
      <c r="GE127" s="295"/>
      <c r="GF127" s="295"/>
      <c r="GG127" s="295"/>
      <c r="GH127" s="295"/>
      <c r="GI127" s="295"/>
      <c r="GJ127" s="295"/>
      <c r="GK127" s="295"/>
      <c r="GL127" s="295"/>
      <c r="GM127" s="295"/>
      <c r="GN127" s="295"/>
      <c r="GO127" s="295"/>
      <c r="GP127" s="295"/>
      <c r="GQ127" s="295"/>
      <c r="GR127" s="295"/>
      <c r="GS127" s="295"/>
      <c r="GT127" s="295"/>
      <c r="GU127" s="295"/>
      <c r="GV127" s="295"/>
      <c r="GW127" s="295"/>
      <c r="GX127" s="295"/>
      <c r="GY127" s="295"/>
      <c r="GZ127" s="295"/>
      <c r="HA127" s="295"/>
      <c r="HB127" s="295"/>
      <c r="HC127" s="295"/>
      <c r="HD127" s="295"/>
      <c r="HE127" s="295"/>
      <c r="HF127" s="295"/>
      <c r="HG127" s="295"/>
      <c r="HH127" s="295"/>
      <c r="HI127" s="295"/>
      <c r="HJ127" s="295"/>
      <c r="HK127" s="295"/>
      <c r="HL127" s="295"/>
      <c r="HM127" s="295"/>
      <c r="HN127" s="295"/>
      <c r="HO127" s="295"/>
      <c r="HP127" s="295"/>
      <c r="HQ127" s="295"/>
      <c r="HR127" s="295"/>
      <c r="HS127" s="295"/>
      <c r="HT127" s="295"/>
      <c r="HU127" s="295"/>
      <c r="HV127" s="295"/>
      <c r="HW127" s="295"/>
      <c r="HX127" s="295"/>
      <c r="HY127" s="295"/>
      <c r="HZ127" s="295"/>
      <c r="IA127" s="295"/>
      <c r="IB127" s="295"/>
      <c r="IC127" s="295"/>
      <c r="ID127" s="295"/>
      <c r="IE127" s="295"/>
      <c r="IF127" s="295"/>
      <c r="IG127" s="295"/>
      <c r="IH127" s="295"/>
      <c r="II127" s="295"/>
      <c r="IJ127" s="295"/>
      <c r="IK127" s="295"/>
      <c r="IL127" s="295"/>
      <c r="IM127" s="295"/>
      <c r="IN127" s="295"/>
      <c r="IO127" s="295"/>
      <c r="IP127" s="295"/>
      <c r="IQ127" s="295"/>
      <c r="IR127" s="295"/>
      <c r="IS127" s="295"/>
      <c r="IT127" s="295"/>
      <c r="IU127" s="295"/>
      <c r="IV127" s="295"/>
      <c r="IW127" s="295"/>
      <c r="IX127" s="295"/>
      <c r="IY127" s="295"/>
      <c r="IZ127" s="295"/>
      <c r="JA127" s="295"/>
      <c r="JB127" s="295"/>
      <c r="JC127" s="295"/>
      <c r="JD127" s="295"/>
      <c r="JE127" s="295"/>
      <c r="JF127" s="295"/>
      <c r="JG127" s="295"/>
      <c r="JH127" s="295"/>
      <c r="JI127" s="295"/>
      <c r="JJ127" s="295"/>
      <c r="JK127" s="295"/>
      <c r="JL127" s="295"/>
      <c r="JM127" s="295"/>
      <c r="JN127" s="295"/>
      <c r="JO127" s="295"/>
      <c r="JP127" s="295"/>
      <c r="JQ127" s="295"/>
      <c r="JR127" s="295"/>
      <c r="JS127" s="295"/>
      <c r="JT127" s="295"/>
      <c r="JU127" s="295"/>
      <c r="JV127" s="295"/>
      <c r="JW127" s="295"/>
      <c r="JX127" s="295"/>
      <c r="JY127" s="295"/>
      <c r="JZ127" s="295"/>
      <c r="KA127" s="295"/>
    </row>
    <row r="128" spans="1:287" s="478" customFormat="1" ht="15" customHeight="1">
      <c r="A128" s="294"/>
      <c r="B128" s="295"/>
      <c r="C128" s="1399"/>
      <c r="D128" s="1261" t="s">
        <v>349</v>
      </c>
      <c r="E128" s="1261"/>
      <c r="F128" s="562">
        <v>0.33</v>
      </c>
      <c r="G128" s="563">
        <v>0.31</v>
      </c>
      <c r="H128" s="562">
        <v>0.27</v>
      </c>
      <c r="I128" s="1025">
        <v>0.27</v>
      </c>
      <c r="J128" s="295"/>
      <c r="K128" s="295"/>
      <c r="L128" s="295"/>
      <c r="M128" s="295"/>
      <c r="N128" s="295"/>
      <c r="O128" s="295"/>
      <c r="P128" s="295"/>
      <c r="Q128" s="295"/>
      <c r="R128" s="295"/>
      <c r="S128" s="295"/>
      <c r="T128" s="295"/>
      <c r="U128" s="295"/>
      <c r="V128" s="295"/>
      <c r="W128" s="295"/>
      <c r="X128" s="295"/>
      <c r="Y128" s="295"/>
      <c r="Z128" s="295"/>
      <c r="AA128" s="295"/>
      <c r="AB128" s="295"/>
      <c r="AC128" s="295"/>
      <c r="AD128" s="295"/>
      <c r="AE128" s="295"/>
      <c r="AF128" s="295"/>
      <c r="AG128" s="295"/>
      <c r="AH128" s="295"/>
      <c r="AI128" s="295"/>
      <c r="AJ128" s="295"/>
      <c r="AK128" s="295"/>
      <c r="AL128" s="295"/>
      <c r="AM128" s="295"/>
      <c r="AN128" s="295"/>
      <c r="AO128" s="295"/>
      <c r="AP128" s="295"/>
      <c r="AQ128" s="295"/>
      <c r="AR128" s="295"/>
      <c r="AS128" s="295"/>
      <c r="AT128" s="295"/>
      <c r="AU128" s="295"/>
      <c r="AV128" s="295"/>
      <c r="AW128" s="295"/>
      <c r="AX128" s="295"/>
      <c r="AY128" s="295"/>
      <c r="AZ128" s="295"/>
      <c r="BA128" s="295"/>
      <c r="BB128" s="295"/>
      <c r="BC128" s="295"/>
      <c r="BD128" s="295"/>
      <c r="BE128" s="295"/>
      <c r="BF128" s="295"/>
      <c r="BG128" s="295"/>
      <c r="BH128" s="295"/>
      <c r="BI128" s="295"/>
      <c r="BJ128" s="295"/>
      <c r="BK128" s="295"/>
      <c r="BL128" s="295"/>
      <c r="BM128" s="295"/>
      <c r="BN128" s="295"/>
      <c r="BO128" s="295"/>
      <c r="BP128" s="295"/>
      <c r="BQ128" s="295"/>
      <c r="BR128" s="295"/>
      <c r="BS128" s="295"/>
      <c r="BT128" s="295"/>
      <c r="BU128" s="295"/>
      <c r="BV128" s="295"/>
      <c r="BW128" s="295"/>
      <c r="BX128" s="295"/>
      <c r="BY128" s="295"/>
      <c r="BZ128" s="295"/>
      <c r="CA128" s="295"/>
      <c r="CB128" s="295"/>
      <c r="CC128" s="295"/>
      <c r="CD128" s="295"/>
      <c r="CE128" s="295"/>
      <c r="CF128" s="295"/>
      <c r="CG128" s="295"/>
      <c r="CH128" s="295"/>
      <c r="CI128" s="295"/>
      <c r="CJ128" s="295"/>
      <c r="CK128" s="295"/>
      <c r="CL128" s="295"/>
      <c r="CM128" s="295"/>
      <c r="CN128" s="295"/>
      <c r="CO128" s="295"/>
      <c r="CP128" s="295"/>
      <c r="CQ128" s="295"/>
      <c r="CR128" s="295"/>
      <c r="CS128" s="295"/>
      <c r="CT128" s="295"/>
      <c r="CU128" s="295"/>
      <c r="CV128" s="295"/>
      <c r="CW128" s="295"/>
      <c r="CX128" s="295"/>
      <c r="CY128" s="295"/>
      <c r="CZ128" s="295"/>
      <c r="DA128" s="295"/>
      <c r="DB128" s="295"/>
      <c r="DC128" s="295"/>
      <c r="DD128" s="295"/>
      <c r="DE128" s="295"/>
      <c r="DF128" s="295"/>
      <c r="DG128" s="295"/>
      <c r="DH128" s="295"/>
      <c r="DI128" s="295"/>
      <c r="DJ128" s="295"/>
      <c r="DK128" s="295"/>
      <c r="DL128" s="295"/>
      <c r="DM128" s="295"/>
      <c r="DN128" s="295"/>
      <c r="DO128" s="295"/>
      <c r="DP128" s="295"/>
      <c r="DQ128" s="295"/>
      <c r="DR128" s="295"/>
      <c r="DS128" s="295"/>
      <c r="DT128" s="295"/>
      <c r="DU128" s="295"/>
      <c r="DV128" s="295"/>
      <c r="DW128" s="295"/>
      <c r="DX128" s="295"/>
      <c r="DY128" s="295"/>
      <c r="DZ128" s="295"/>
      <c r="EA128" s="295"/>
      <c r="EB128" s="295"/>
      <c r="EC128" s="295"/>
      <c r="ED128" s="295"/>
      <c r="EE128" s="295"/>
      <c r="EF128" s="295"/>
      <c r="EG128" s="295"/>
      <c r="EH128" s="295"/>
      <c r="EI128" s="295"/>
      <c r="EJ128" s="295"/>
      <c r="EK128" s="295"/>
      <c r="EL128" s="295"/>
      <c r="EM128" s="295"/>
      <c r="EN128" s="295"/>
      <c r="EO128" s="295"/>
      <c r="EP128" s="295"/>
      <c r="EQ128" s="295"/>
      <c r="ER128" s="295"/>
      <c r="ES128" s="295"/>
      <c r="ET128" s="295"/>
      <c r="EU128" s="295"/>
      <c r="EV128" s="295"/>
      <c r="EW128" s="295"/>
      <c r="EX128" s="295"/>
      <c r="EY128" s="295"/>
      <c r="EZ128" s="295"/>
      <c r="FA128" s="295"/>
      <c r="FB128" s="295"/>
      <c r="FC128" s="295"/>
      <c r="FD128" s="295"/>
      <c r="FE128" s="295"/>
      <c r="FF128" s="295"/>
      <c r="FG128" s="295"/>
      <c r="FH128" s="295"/>
      <c r="FI128" s="295"/>
      <c r="FJ128" s="295"/>
      <c r="FK128" s="295"/>
      <c r="FL128" s="295"/>
      <c r="FM128" s="295"/>
      <c r="FN128" s="295"/>
      <c r="FO128" s="295"/>
      <c r="FP128" s="295"/>
      <c r="FQ128" s="295"/>
      <c r="FR128" s="295"/>
      <c r="FS128" s="295"/>
      <c r="FT128" s="295"/>
      <c r="FU128" s="295"/>
      <c r="FV128" s="295"/>
      <c r="FW128" s="295"/>
      <c r="FX128" s="295"/>
      <c r="FY128" s="295"/>
      <c r="FZ128" s="295"/>
      <c r="GA128" s="295"/>
      <c r="GB128" s="295"/>
      <c r="GC128" s="295"/>
      <c r="GD128" s="295"/>
      <c r="GE128" s="295"/>
      <c r="GF128" s="295"/>
      <c r="GG128" s="295"/>
      <c r="GH128" s="295"/>
      <c r="GI128" s="295"/>
      <c r="GJ128" s="295"/>
      <c r="GK128" s="295"/>
      <c r="GL128" s="295"/>
      <c r="GM128" s="295"/>
      <c r="GN128" s="295"/>
      <c r="GO128" s="295"/>
      <c r="GP128" s="295"/>
      <c r="GQ128" s="295"/>
      <c r="GR128" s="295"/>
      <c r="GS128" s="295"/>
      <c r="GT128" s="295"/>
      <c r="GU128" s="295"/>
      <c r="GV128" s="295"/>
      <c r="GW128" s="295"/>
      <c r="GX128" s="295"/>
      <c r="GY128" s="295"/>
      <c r="GZ128" s="295"/>
      <c r="HA128" s="295"/>
      <c r="HB128" s="295"/>
      <c r="HC128" s="295"/>
      <c r="HD128" s="295"/>
      <c r="HE128" s="295"/>
      <c r="HF128" s="295"/>
      <c r="HG128" s="295"/>
      <c r="HH128" s="295"/>
      <c r="HI128" s="295"/>
      <c r="HJ128" s="295"/>
      <c r="HK128" s="295"/>
      <c r="HL128" s="295"/>
      <c r="HM128" s="295"/>
      <c r="HN128" s="295"/>
      <c r="HO128" s="295"/>
      <c r="HP128" s="295"/>
      <c r="HQ128" s="295"/>
      <c r="HR128" s="295"/>
      <c r="HS128" s="295"/>
      <c r="HT128" s="295"/>
      <c r="HU128" s="295"/>
      <c r="HV128" s="295"/>
      <c r="HW128" s="295"/>
      <c r="HX128" s="295"/>
      <c r="HY128" s="295"/>
      <c r="HZ128" s="295"/>
      <c r="IA128" s="295"/>
      <c r="IB128" s="295"/>
      <c r="IC128" s="295"/>
      <c r="ID128" s="295"/>
      <c r="IE128" s="295"/>
      <c r="IF128" s="295"/>
      <c r="IG128" s="295"/>
      <c r="IH128" s="295"/>
      <c r="II128" s="295"/>
      <c r="IJ128" s="295"/>
      <c r="IK128" s="295"/>
      <c r="IL128" s="295"/>
      <c r="IM128" s="295"/>
      <c r="IN128" s="295"/>
      <c r="IO128" s="295"/>
      <c r="IP128" s="295"/>
      <c r="IQ128" s="295"/>
      <c r="IR128" s="295"/>
      <c r="IS128" s="295"/>
      <c r="IT128" s="295"/>
      <c r="IU128" s="295"/>
      <c r="IV128" s="295"/>
      <c r="IW128" s="295"/>
      <c r="IX128" s="295"/>
      <c r="IY128" s="295"/>
      <c r="IZ128" s="295"/>
      <c r="JA128" s="295"/>
      <c r="JB128" s="295"/>
      <c r="JC128" s="295"/>
      <c r="JD128" s="295"/>
      <c r="JE128" s="295"/>
      <c r="JF128" s="295"/>
      <c r="JG128" s="295"/>
      <c r="JH128" s="295"/>
      <c r="JI128" s="295"/>
      <c r="JJ128" s="295"/>
      <c r="JK128" s="295"/>
      <c r="JL128" s="295"/>
      <c r="JM128" s="295"/>
      <c r="JN128" s="295"/>
      <c r="JO128" s="295"/>
      <c r="JP128" s="295"/>
      <c r="JQ128" s="295"/>
      <c r="JR128" s="295"/>
      <c r="JS128" s="295"/>
      <c r="JT128" s="295"/>
      <c r="JU128" s="295"/>
      <c r="JV128" s="295"/>
      <c r="JW128" s="295"/>
      <c r="JX128" s="295"/>
      <c r="JY128" s="295"/>
      <c r="JZ128" s="295"/>
      <c r="KA128" s="295"/>
    </row>
    <row r="129" spans="1:287" s="478" customFormat="1" ht="15" customHeight="1" thickBot="1">
      <c r="A129" s="294"/>
      <c r="B129" s="295"/>
      <c r="C129" s="1399"/>
      <c r="D129" s="1386" t="s">
        <v>350</v>
      </c>
      <c r="E129" s="1386"/>
      <c r="F129" s="565">
        <v>0.67</v>
      </c>
      <c r="G129" s="566">
        <v>0.69</v>
      </c>
      <c r="H129" s="565">
        <v>0.73</v>
      </c>
      <c r="I129" s="1026">
        <v>0.73</v>
      </c>
      <c r="J129" s="295"/>
      <c r="K129" s="295"/>
      <c r="L129" s="295"/>
      <c r="M129" s="295"/>
      <c r="N129" s="295"/>
      <c r="O129" s="295"/>
      <c r="P129" s="295"/>
      <c r="Q129" s="295"/>
      <c r="R129" s="295"/>
      <c r="S129" s="295"/>
      <c r="T129" s="295"/>
      <c r="U129" s="295"/>
      <c r="V129" s="295"/>
      <c r="W129" s="295"/>
      <c r="X129" s="295"/>
      <c r="Y129" s="295"/>
      <c r="Z129" s="295"/>
      <c r="AA129" s="295"/>
      <c r="AB129" s="295"/>
      <c r="AC129" s="295"/>
      <c r="AD129" s="295"/>
      <c r="AE129" s="295"/>
      <c r="AF129" s="295"/>
      <c r="AG129" s="295"/>
      <c r="AH129" s="295"/>
      <c r="AI129" s="295"/>
      <c r="AJ129" s="295"/>
      <c r="AK129" s="295"/>
      <c r="AL129" s="295"/>
      <c r="AM129" s="295"/>
      <c r="AN129" s="295"/>
      <c r="AO129" s="295"/>
      <c r="AP129" s="295"/>
      <c r="AQ129" s="295"/>
      <c r="AR129" s="295"/>
      <c r="AS129" s="295"/>
      <c r="AT129" s="295"/>
      <c r="AU129" s="295"/>
      <c r="AV129" s="295"/>
      <c r="AW129" s="295"/>
      <c r="AX129" s="295"/>
      <c r="AY129" s="295"/>
      <c r="AZ129" s="295"/>
      <c r="BA129" s="295"/>
      <c r="BB129" s="295"/>
      <c r="BC129" s="295"/>
      <c r="BD129" s="295"/>
      <c r="BE129" s="295"/>
      <c r="BF129" s="295"/>
      <c r="BG129" s="295"/>
      <c r="BH129" s="295"/>
      <c r="BI129" s="295"/>
      <c r="BJ129" s="295"/>
      <c r="BK129" s="295"/>
      <c r="BL129" s="295"/>
      <c r="BM129" s="295"/>
      <c r="BN129" s="295"/>
      <c r="BO129" s="295"/>
      <c r="BP129" s="295"/>
      <c r="BQ129" s="295"/>
      <c r="BR129" s="295"/>
      <c r="BS129" s="295"/>
      <c r="BT129" s="295"/>
      <c r="BU129" s="295"/>
      <c r="BV129" s="295"/>
      <c r="BW129" s="295"/>
      <c r="BX129" s="295"/>
      <c r="BY129" s="295"/>
      <c r="BZ129" s="295"/>
      <c r="CA129" s="295"/>
      <c r="CB129" s="295"/>
      <c r="CC129" s="295"/>
      <c r="CD129" s="295"/>
      <c r="CE129" s="295"/>
      <c r="CF129" s="295"/>
      <c r="CG129" s="295"/>
      <c r="CH129" s="295"/>
      <c r="CI129" s="295"/>
      <c r="CJ129" s="295"/>
      <c r="CK129" s="295"/>
      <c r="CL129" s="295"/>
      <c r="CM129" s="295"/>
      <c r="CN129" s="295"/>
      <c r="CO129" s="295"/>
      <c r="CP129" s="295"/>
      <c r="CQ129" s="295"/>
      <c r="CR129" s="295"/>
      <c r="CS129" s="295"/>
      <c r="CT129" s="295"/>
      <c r="CU129" s="295"/>
      <c r="CV129" s="295"/>
      <c r="CW129" s="295"/>
      <c r="CX129" s="295"/>
      <c r="CY129" s="295"/>
      <c r="CZ129" s="295"/>
      <c r="DA129" s="295"/>
      <c r="DB129" s="295"/>
      <c r="DC129" s="295"/>
      <c r="DD129" s="295"/>
      <c r="DE129" s="295"/>
      <c r="DF129" s="295"/>
      <c r="DG129" s="295"/>
      <c r="DH129" s="295"/>
      <c r="DI129" s="295"/>
      <c r="DJ129" s="295"/>
      <c r="DK129" s="295"/>
      <c r="DL129" s="295"/>
      <c r="DM129" s="295"/>
      <c r="DN129" s="295"/>
      <c r="DO129" s="295"/>
      <c r="DP129" s="295"/>
      <c r="DQ129" s="295"/>
      <c r="DR129" s="295"/>
      <c r="DS129" s="295"/>
      <c r="DT129" s="295"/>
      <c r="DU129" s="295"/>
      <c r="DV129" s="295"/>
      <c r="DW129" s="295"/>
      <c r="DX129" s="295"/>
      <c r="DY129" s="295"/>
      <c r="DZ129" s="295"/>
      <c r="EA129" s="295"/>
      <c r="EB129" s="295"/>
      <c r="EC129" s="295"/>
      <c r="ED129" s="295"/>
      <c r="EE129" s="295"/>
      <c r="EF129" s="295"/>
      <c r="EG129" s="295"/>
      <c r="EH129" s="295"/>
      <c r="EI129" s="295"/>
      <c r="EJ129" s="295"/>
      <c r="EK129" s="295"/>
      <c r="EL129" s="295"/>
      <c r="EM129" s="295"/>
      <c r="EN129" s="295"/>
      <c r="EO129" s="295"/>
      <c r="EP129" s="295"/>
      <c r="EQ129" s="295"/>
      <c r="ER129" s="295"/>
      <c r="ES129" s="295"/>
      <c r="ET129" s="295"/>
      <c r="EU129" s="295"/>
      <c r="EV129" s="295"/>
      <c r="EW129" s="295"/>
      <c r="EX129" s="295"/>
      <c r="EY129" s="295"/>
      <c r="EZ129" s="295"/>
      <c r="FA129" s="295"/>
      <c r="FB129" s="295"/>
      <c r="FC129" s="295"/>
      <c r="FD129" s="295"/>
      <c r="FE129" s="295"/>
      <c r="FF129" s="295"/>
      <c r="FG129" s="295"/>
      <c r="FH129" s="295"/>
      <c r="FI129" s="295"/>
      <c r="FJ129" s="295"/>
      <c r="FK129" s="295"/>
      <c r="FL129" s="295"/>
      <c r="FM129" s="295"/>
      <c r="FN129" s="295"/>
      <c r="FO129" s="295"/>
      <c r="FP129" s="295"/>
      <c r="FQ129" s="295"/>
      <c r="FR129" s="295"/>
      <c r="FS129" s="295"/>
      <c r="FT129" s="295"/>
      <c r="FU129" s="295"/>
      <c r="FV129" s="295"/>
      <c r="FW129" s="295"/>
      <c r="FX129" s="295"/>
      <c r="FY129" s="295"/>
      <c r="FZ129" s="295"/>
      <c r="GA129" s="295"/>
      <c r="GB129" s="295"/>
      <c r="GC129" s="295"/>
      <c r="GD129" s="295"/>
      <c r="GE129" s="295"/>
      <c r="GF129" s="295"/>
      <c r="GG129" s="295"/>
      <c r="GH129" s="295"/>
      <c r="GI129" s="295"/>
      <c r="GJ129" s="295"/>
      <c r="GK129" s="295"/>
      <c r="GL129" s="295"/>
      <c r="GM129" s="295"/>
      <c r="GN129" s="295"/>
      <c r="GO129" s="295"/>
      <c r="GP129" s="295"/>
      <c r="GQ129" s="295"/>
      <c r="GR129" s="295"/>
      <c r="GS129" s="295"/>
      <c r="GT129" s="295"/>
      <c r="GU129" s="295"/>
      <c r="GV129" s="295"/>
      <c r="GW129" s="295"/>
      <c r="GX129" s="295"/>
      <c r="GY129" s="295"/>
      <c r="GZ129" s="295"/>
      <c r="HA129" s="295"/>
      <c r="HB129" s="295"/>
      <c r="HC129" s="295"/>
      <c r="HD129" s="295"/>
      <c r="HE129" s="295"/>
      <c r="HF129" s="295"/>
      <c r="HG129" s="295"/>
      <c r="HH129" s="295"/>
      <c r="HI129" s="295"/>
      <c r="HJ129" s="295"/>
      <c r="HK129" s="295"/>
      <c r="HL129" s="295"/>
      <c r="HM129" s="295"/>
      <c r="HN129" s="295"/>
      <c r="HO129" s="295"/>
      <c r="HP129" s="295"/>
      <c r="HQ129" s="295"/>
      <c r="HR129" s="295"/>
      <c r="HS129" s="295"/>
      <c r="HT129" s="295"/>
      <c r="HU129" s="295"/>
      <c r="HV129" s="295"/>
      <c r="HW129" s="295"/>
      <c r="HX129" s="295"/>
      <c r="HY129" s="295"/>
      <c r="HZ129" s="295"/>
      <c r="IA129" s="295"/>
      <c r="IB129" s="295"/>
      <c r="IC129" s="295"/>
      <c r="ID129" s="295"/>
      <c r="IE129" s="295"/>
      <c r="IF129" s="295"/>
      <c r="IG129" s="295"/>
      <c r="IH129" s="295"/>
      <c r="II129" s="295"/>
      <c r="IJ129" s="295"/>
      <c r="IK129" s="295"/>
      <c r="IL129" s="295"/>
      <c r="IM129" s="295"/>
      <c r="IN129" s="295"/>
      <c r="IO129" s="295"/>
      <c r="IP129" s="295"/>
      <c r="IQ129" s="295"/>
      <c r="IR129" s="295"/>
      <c r="IS129" s="295"/>
      <c r="IT129" s="295"/>
      <c r="IU129" s="295"/>
      <c r="IV129" s="295"/>
      <c r="IW129" s="295"/>
      <c r="IX129" s="295"/>
      <c r="IY129" s="295"/>
      <c r="IZ129" s="295"/>
      <c r="JA129" s="295"/>
      <c r="JB129" s="295"/>
      <c r="JC129" s="295"/>
      <c r="JD129" s="295"/>
      <c r="JE129" s="295"/>
      <c r="JF129" s="295"/>
      <c r="JG129" s="295"/>
      <c r="JH129" s="295"/>
      <c r="JI129" s="295"/>
      <c r="JJ129" s="295"/>
      <c r="JK129" s="295"/>
      <c r="JL129" s="295"/>
      <c r="JM129" s="295"/>
      <c r="JN129" s="295"/>
      <c r="JO129" s="295"/>
      <c r="JP129" s="295"/>
      <c r="JQ129" s="295"/>
      <c r="JR129" s="295"/>
      <c r="JS129" s="295"/>
      <c r="JT129" s="295"/>
      <c r="JU129" s="295"/>
      <c r="JV129" s="295"/>
      <c r="JW129" s="295"/>
      <c r="JX129" s="295"/>
      <c r="JY129" s="295"/>
      <c r="JZ129" s="295"/>
      <c r="KA129" s="295"/>
    </row>
    <row r="130" spans="1:287" s="478" customFormat="1" ht="15" customHeight="1">
      <c r="A130" s="294"/>
      <c r="B130" s="295"/>
      <c r="C130" s="1399"/>
      <c r="D130" s="1392" t="s">
        <v>297</v>
      </c>
      <c r="E130" s="1392"/>
      <c r="F130" s="567">
        <v>0.83</v>
      </c>
      <c r="G130" s="568">
        <v>0.77</v>
      </c>
      <c r="H130" s="567">
        <v>0.64</v>
      </c>
      <c r="I130" s="1025">
        <v>0.73</v>
      </c>
      <c r="J130" s="295"/>
      <c r="K130" s="295"/>
      <c r="L130" s="295"/>
      <c r="M130" s="295"/>
      <c r="N130" s="295"/>
      <c r="O130" s="295"/>
      <c r="P130" s="295"/>
      <c r="Q130" s="295"/>
      <c r="R130" s="295"/>
      <c r="S130" s="295"/>
      <c r="T130" s="295"/>
      <c r="U130" s="295"/>
      <c r="V130" s="295"/>
      <c r="W130" s="295"/>
      <c r="X130" s="295"/>
      <c r="Y130" s="295"/>
      <c r="Z130" s="295"/>
      <c r="AA130" s="295"/>
      <c r="AB130" s="295"/>
      <c r="AC130" s="295"/>
      <c r="AD130" s="295"/>
      <c r="AE130" s="295"/>
      <c r="AF130" s="295"/>
      <c r="AG130" s="295"/>
      <c r="AH130" s="295"/>
      <c r="AI130" s="295"/>
      <c r="AJ130" s="295"/>
      <c r="AK130" s="295"/>
      <c r="AL130" s="295"/>
      <c r="AM130" s="295"/>
      <c r="AN130" s="295"/>
      <c r="AO130" s="295"/>
      <c r="AP130" s="295"/>
      <c r="AQ130" s="295"/>
      <c r="AR130" s="295"/>
      <c r="AS130" s="295"/>
      <c r="AT130" s="295"/>
      <c r="AU130" s="295"/>
      <c r="AV130" s="295"/>
      <c r="AW130" s="295"/>
      <c r="AX130" s="295"/>
      <c r="AY130" s="295"/>
      <c r="AZ130" s="295"/>
      <c r="BA130" s="295"/>
      <c r="BB130" s="295"/>
      <c r="BC130" s="295"/>
      <c r="BD130" s="295"/>
      <c r="BE130" s="295"/>
      <c r="BF130" s="295"/>
      <c r="BG130" s="295"/>
      <c r="BH130" s="295"/>
      <c r="BI130" s="295"/>
      <c r="BJ130" s="295"/>
      <c r="BK130" s="295"/>
      <c r="BL130" s="295"/>
      <c r="BM130" s="295"/>
      <c r="BN130" s="295"/>
      <c r="BO130" s="295"/>
      <c r="BP130" s="295"/>
      <c r="BQ130" s="295"/>
      <c r="BR130" s="295"/>
      <c r="BS130" s="295"/>
      <c r="BT130" s="295"/>
      <c r="BU130" s="295"/>
      <c r="BV130" s="295"/>
      <c r="BW130" s="295"/>
      <c r="BX130" s="295"/>
      <c r="BY130" s="295"/>
      <c r="BZ130" s="295"/>
      <c r="CA130" s="295"/>
      <c r="CB130" s="295"/>
      <c r="CC130" s="295"/>
      <c r="CD130" s="295"/>
      <c r="CE130" s="295"/>
      <c r="CF130" s="295"/>
      <c r="CG130" s="295"/>
      <c r="CH130" s="295"/>
      <c r="CI130" s="295"/>
      <c r="CJ130" s="295"/>
      <c r="CK130" s="295"/>
      <c r="CL130" s="295"/>
      <c r="CM130" s="295"/>
      <c r="CN130" s="295"/>
      <c r="CO130" s="295"/>
      <c r="CP130" s="295"/>
      <c r="CQ130" s="295"/>
      <c r="CR130" s="295"/>
      <c r="CS130" s="295"/>
      <c r="CT130" s="295"/>
      <c r="CU130" s="295"/>
      <c r="CV130" s="295"/>
      <c r="CW130" s="295"/>
      <c r="CX130" s="295"/>
      <c r="CY130" s="295"/>
      <c r="CZ130" s="295"/>
      <c r="DA130" s="295"/>
      <c r="DB130" s="295"/>
      <c r="DC130" s="295"/>
      <c r="DD130" s="295"/>
      <c r="DE130" s="295"/>
      <c r="DF130" s="295"/>
      <c r="DG130" s="295"/>
      <c r="DH130" s="295"/>
      <c r="DI130" s="295"/>
      <c r="DJ130" s="295"/>
      <c r="DK130" s="295"/>
      <c r="DL130" s="295"/>
      <c r="DM130" s="295"/>
      <c r="DN130" s="295"/>
      <c r="DO130" s="295"/>
      <c r="DP130" s="295"/>
      <c r="DQ130" s="295"/>
      <c r="DR130" s="295"/>
      <c r="DS130" s="295"/>
      <c r="DT130" s="295"/>
      <c r="DU130" s="295"/>
      <c r="DV130" s="295"/>
      <c r="DW130" s="295"/>
      <c r="DX130" s="295"/>
      <c r="DY130" s="295"/>
      <c r="DZ130" s="295"/>
      <c r="EA130" s="295"/>
      <c r="EB130" s="295"/>
      <c r="EC130" s="295"/>
      <c r="ED130" s="295"/>
      <c r="EE130" s="295"/>
      <c r="EF130" s="295"/>
      <c r="EG130" s="295"/>
      <c r="EH130" s="295"/>
      <c r="EI130" s="295"/>
      <c r="EJ130" s="295"/>
      <c r="EK130" s="295"/>
      <c r="EL130" s="295"/>
      <c r="EM130" s="295"/>
      <c r="EN130" s="295"/>
      <c r="EO130" s="295"/>
      <c r="EP130" s="295"/>
      <c r="EQ130" s="295"/>
      <c r="ER130" s="295"/>
      <c r="ES130" s="295"/>
      <c r="ET130" s="295"/>
      <c r="EU130" s="295"/>
      <c r="EV130" s="295"/>
      <c r="EW130" s="295"/>
      <c r="EX130" s="295"/>
      <c r="EY130" s="295"/>
      <c r="EZ130" s="295"/>
      <c r="FA130" s="295"/>
      <c r="FB130" s="295"/>
      <c r="FC130" s="295"/>
      <c r="FD130" s="295"/>
      <c r="FE130" s="295"/>
      <c r="FF130" s="295"/>
      <c r="FG130" s="295"/>
      <c r="FH130" s="295"/>
      <c r="FI130" s="295"/>
      <c r="FJ130" s="295"/>
      <c r="FK130" s="295"/>
      <c r="FL130" s="295"/>
      <c r="FM130" s="295"/>
      <c r="FN130" s="295"/>
      <c r="FO130" s="295"/>
      <c r="FP130" s="295"/>
      <c r="FQ130" s="295"/>
      <c r="FR130" s="295"/>
      <c r="FS130" s="295"/>
      <c r="FT130" s="295"/>
      <c r="FU130" s="295"/>
      <c r="FV130" s="295"/>
      <c r="FW130" s="295"/>
      <c r="FX130" s="295"/>
      <c r="FY130" s="295"/>
      <c r="FZ130" s="295"/>
      <c r="GA130" s="295"/>
      <c r="GB130" s="295"/>
      <c r="GC130" s="295"/>
      <c r="GD130" s="295"/>
      <c r="GE130" s="295"/>
      <c r="GF130" s="295"/>
      <c r="GG130" s="295"/>
      <c r="GH130" s="295"/>
      <c r="GI130" s="295"/>
      <c r="GJ130" s="295"/>
      <c r="GK130" s="295"/>
      <c r="GL130" s="295"/>
      <c r="GM130" s="295"/>
      <c r="GN130" s="295"/>
      <c r="GO130" s="295"/>
      <c r="GP130" s="295"/>
      <c r="GQ130" s="295"/>
      <c r="GR130" s="295"/>
      <c r="GS130" s="295"/>
      <c r="GT130" s="295"/>
      <c r="GU130" s="295"/>
      <c r="GV130" s="295"/>
      <c r="GW130" s="295"/>
      <c r="GX130" s="295"/>
      <c r="GY130" s="295"/>
      <c r="GZ130" s="295"/>
      <c r="HA130" s="295"/>
      <c r="HB130" s="295"/>
      <c r="HC130" s="295"/>
      <c r="HD130" s="295"/>
      <c r="HE130" s="295"/>
      <c r="HF130" s="295"/>
      <c r="HG130" s="295"/>
      <c r="HH130" s="295"/>
      <c r="HI130" s="295"/>
      <c r="HJ130" s="295"/>
      <c r="HK130" s="295"/>
      <c r="HL130" s="295"/>
      <c r="HM130" s="295"/>
      <c r="HN130" s="295"/>
      <c r="HO130" s="295"/>
      <c r="HP130" s="295"/>
      <c r="HQ130" s="295"/>
      <c r="HR130" s="295"/>
      <c r="HS130" s="295"/>
      <c r="HT130" s="295"/>
      <c r="HU130" s="295"/>
      <c r="HV130" s="295"/>
      <c r="HW130" s="295"/>
      <c r="HX130" s="295"/>
      <c r="HY130" s="295"/>
      <c r="HZ130" s="295"/>
      <c r="IA130" s="295"/>
      <c r="IB130" s="295"/>
      <c r="IC130" s="295"/>
      <c r="ID130" s="295"/>
      <c r="IE130" s="295"/>
      <c r="IF130" s="295"/>
      <c r="IG130" s="295"/>
      <c r="IH130" s="295"/>
      <c r="II130" s="295"/>
      <c r="IJ130" s="295"/>
      <c r="IK130" s="295"/>
      <c r="IL130" s="295"/>
      <c r="IM130" s="295"/>
      <c r="IN130" s="295"/>
      <c r="IO130" s="295"/>
      <c r="IP130" s="295"/>
      <c r="IQ130" s="295"/>
      <c r="IR130" s="295"/>
      <c r="IS130" s="295"/>
      <c r="IT130" s="295"/>
      <c r="IU130" s="295"/>
      <c r="IV130" s="295"/>
      <c r="IW130" s="295"/>
      <c r="IX130" s="295"/>
      <c r="IY130" s="295"/>
      <c r="IZ130" s="295"/>
      <c r="JA130" s="295"/>
      <c r="JB130" s="295"/>
      <c r="JC130" s="295"/>
      <c r="JD130" s="295"/>
      <c r="JE130" s="295"/>
      <c r="JF130" s="295"/>
      <c r="JG130" s="295"/>
      <c r="JH130" s="295"/>
      <c r="JI130" s="295"/>
      <c r="JJ130" s="295"/>
      <c r="JK130" s="295"/>
      <c r="JL130" s="295"/>
      <c r="JM130" s="295"/>
      <c r="JN130" s="295"/>
      <c r="JO130" s="295"/>
      <c r="JP130" s="295"/>
      <c r="JQ130" s="295"/>
      <c r="JR130" s="295"/>
      <c r="JS130" s="295"/>
      <c r="JT130" s="295"/>
      <c r="JU130" s="295"/>
      <c r="JV130" s="295"/>
      <c r="JW130" s="295"/>
      <c r="JX130" s="295"/>
      <c r="JY130" s="295"/>
      <c r="JZ130" s="295"/>
      <c r="KA130" s="295"/>
    </row>
    <row r="131" spans="1:287" s="478" customFormat="1" ht="15" customHeight="1">
      <c r="A131" s="294"/>
      <c r="B131" s="295"/>
      <c r="C131" s="1399"/>
      <c r="D131" s="1261" t="s">
        <v>298</v>
      </c>
      <c r="E131" s="1261"/>
      <c r="F131" s="569">
        <v>0.17</v>
      </c>
      <c r="G131" s="570">
        <v>0.23</v>
      </c>
      <c r="H131" s="569">
        <v>0.18</v>
      </c>
      <c r="I131" s="1025">
        <v>0.27</v>
      </c>
      <c r="J131" s="295"/>
      <c r="K131" s="295"/>
      <c r="L131" s="295"/>
      <c r="M131" s="295"/>
      <c r="N131" s="295"/>
      <c r="O131" s="295"/>
      <c r="P131" s="295"/>
      <c r="Q131" s="295"/>
      <c r="R131" s="295"/>
      <c r="S131" s="295"/>
      <c r="T131" s="295"/>
      <c r="U131" s="295"/>
      <c r="V131" s="295"/>
      <c r="W131" s="295"/>
      <c r="X131" s="295"/>
      <c r="Y131" s="295"/>
      <c r="Z131" s="295"/>
      <c r="AA131" s="295"/>
      <c r="AB131" s="295"/>
      <c r="AC131" s="295"/>
      <c r="AD131" s="295"/>
      <c r="AE131" s="295"/>
      <c r="AF131" s="295"/>
      <c r="AG131" s="295"/>
      <c r="AH131" s="295"/>
      <c r="AI131" s="295"/>
      <c r="AJ131" s="295"/>
      <c r="AK131" s="295"/>
      <c r="AL131" s="295"/>
      <c r="AM131" s="295"/>
      <c r="AN131" s="295"/>
      <c r="AO131" s="295"/>
      <c r="AP131" s="295"/>
      <c r="AQ131" s="295"/>
      <c r="AR131" s="295"/>
      <c r="AS131" s="295"/>
      <c r="AT131" s="295"/>
      <c r="AU131" s="295"/>
      <c r="AV131" s="295"/>
      <c r="AW131" s="295"/>
      <c r="AX131" s="295"/>
      <c r="AY131" s="295"/>
      <c r="AZ131" s="295"/>
      <c r="BA131" s="295"/>
      <c r="BB131" s="295"/>
      <c r="BC131" s="295"/>
      <c r="BD131" s="295"/>
      <c r="BE131" s="295"/>
      <c r="BF131" s="295"/>
      <c r="BG131" s="295"/>
      <c r="BH131" s="295"/>
      <c r="BI131" s="295"/>
      <c r="BJ131" s="295"/>
      <c r="BK131" s="295"/>
      <c r="BL131" s="295"/>
      <c r="BM131" s="295"/>
      <c r="BN131" s="295"/>
      <c r="BO131" s="295"/>
      <c r="BP131" s="295"/>
      <c r="BQ131" s="295"/>
      <c r="BR131" s="295"/>
      <c r="BS131" s="295"/>
      <c r="BT131" s="295"/>
      <c r="BU131" s="295"/>
      <c r="BV131" s="295"/>
      <c r="BW131" s="295"/>
      <c r="BX131" s="295"/>
      <c r="BY131" s="295"/>
      <c r="BZ131" s="295"/>
      <c r="CA131" s="295"/>
      <c r="CB131" s="295"/>
      <c r="CC131" s="295"/>
      <c r="CD131" s="295"/>
      <c r="CE131" s="295"/>
      <c r="CF131" s="295"/>
      <c r="CG131" s="295"/>
      <c r="CH131" s="295"/>
      <c r="CI131" s="295"/>
      <c r="CJ131" s="295"/>
      <c r="CK131" s="295"/>
      <c r="CL131" s="295"/>
      <c r="CM131" s="295"/>
      <c r="CN131" s="295"/>
      <c r="CO131" s="295"/>
      <c r="CP131" s="295"/>
      <c r="CQ131" s="295"/>
      <c r="CR131" s="295"/>
      <c r="CS131" s="295"/>
      <c r="CT131" s="295"/>
      <c r="CU131" s="295"/>
      <c r="CV131" s="295"/>
      <c r="CW131" s="295"/>
      <c r="CX131" s="295"/>
      <c r="CY131" s="295"/>
      <c r="CZ131" s="295"/>
      <c r="DA131" s="295"/>
      <c r="DB131" s="295"/>
      <c r="DC131" s="295"/>
      <c r="DD131" s="295"/>
      <c r="DE131" s="295"/>
      <c r="DF131" s="295"/>
      <c r="DG131" s="295"/>
      <c r="DH131" s="295"/>
      <c r="DI131" s="295"/>
      <c r="DJ131" s="295"/>
      <c r="DK131" s="295"/>
      <c r="DL131" s="295"/>
      <c r="DM131" s="295"/>
      <c r="DN131" s="295"/>
      <c r="DO131" s="295"/>
      <c r="DP131" s="295"/>
      <c r="DQ131" s="295"/>
      <c r="DR131" s="295"/>
      <c r="DS131" s="295"/>
      <c r="DT131" s="295"/>
      <c r="DU131" s="295"/>
      <c r="DV131" s="295"/>
      <c r="DW131" s="295"/>
      <c r="DX131" s="295"/>
      <c r="DY131" s="295"/>
      <c r="DZ131" s="295"/>
      <c r="EA131" s="295"/>
      <c r="EB131" s="295"/>
      <c r="EC131" s="295"/>
      <c r="ED131" s="295"/>
      <c r="EE131" s="295"/>
      <c r="EF131" s="295"/>
      <c r="EG131" s="295"/>
      <c r="EH131" s="295"/>
      <c r="EI131" s="295"/>
      <c r="EJ131" s="295"/>
      <c r="EK131" s="295"/>
      <c r="EL131" s="295"/>
      <c r="EM131" s="295"/>
      <c r="EN131" s="295"/>
      <c r="EO131" s="295"/>
      <c r="EP131" s="295"/>
      <c r="EQ131" s="295"/>
      <c r="ER131" s="295"/>
      <c r="ES131" s="295"/>
      <c r="ET131" s="295"/>
      <c r="EU131" s="295"/>
      <c r="EV131" s="295"/>
      <c r="EW131" s="295"/>
      <c r="EX131" s="295"/>
      <c r="EY131" s="295"/>
      <c r="EZ131" s="295"/>
      <c r="FA131" s="295"/>
      <c r="FB131" s="295"/>
      <c r="FC131" s="295"/>
      <c r="FD131" s="295"/>
      <c r="FE131" s="295"/>
      <c r="FF131" s="295"/>
      <c r="FG131" s="295"/>
      <c r="FH131" s="295"/>
      <c r="FI131" s="295"/>
      <c r="FJ131" s="295"/>
      <c r="FK131" s="295"/>
      <c r="FL131" s="295"/>
      <c r="FM131" s="295"/>
      <c r="FN131" s="295"/>
      <c r="FO131" s="295"/>
      <c r="FP131" s="295"/>
      <c r="FQ131" s="295"/>
      <c r="FR131" s="295"/>
      <c r="FS131" s="295"/>
      <c r="FT131" s="295"/>
      <c r="FU131" s="295"/>
      <c r="FV131" s="295"/>
      <c r="FW131" s="295"/>
      <c r="FX131" s="295"/>
      <c r="FY131" s="295"/>
      <c r="FZ131" s="295"/>
      <c r="GA131" s="295"/>
      <c r="GB131" s="295"/>
      <c r="GC131" s="295"/>
      <c r="GD131" s="295"/>
      <c r="GE131" s="295"/>
      <c r="GF131" s="295"/>
      <c r="GG131" s="295"/>
      <c r="GH131" s="295"/>
      <c r="GI131" s="295"/>
      <c r="GJ131" s="295"/>
      <c r="GK131" s="295"/>
      <c r="GL131" s="295"/>
      <c r="GM131" s="295"/>
      <c r="GN131" s="295"/>
      <c r="GO131" s="295"/>
      <c r="GP131" s="295"/>
      <c r="GQ131" s="295"/>
      <c r="GR131" s="295"/>
      <c r="GS131" s="295"/>
      <c r="GT131" s="295"/>
      <c r="GU131" s="295"/>
      <c r="GV131" s="295"/>
      <c r="GW131" s="295"/>
      <c r="GX131" s="295"/>
      <c r="GY131" s="295"/>
      <c r="GZ131" s="295"/>
      <c r="HA131" s="295"/>
      <c r="HB131" s="295"/>
      <c r="HC131" s="295"/>
      <c r="HD131" s="295"/>
      <c r="HE131" s="295"/>
      <c r="HF131" s="295"/>
      <c r="HG131" s="295"/>
      <c r="HH131" s="295"/>
      <c r="HI131" s="295"/>
      <c r="HJ131" s="295"/>
      <c r="HK131" s="295"/>
      <c r="HL131" s="295"/>
      <c r="HM131" s="295"/>
      <c r="HN131" s="295"/>
      <c r="HO131" s="295"/>
      <c r="HP131" s="295"/>
      <c r="HQ131" s="295"/>
      <c r="HR131" s="295"/>
      <c r="HS131" s="295"/>
      <c r="HT131" s="295"/>
      <c r="HU131" s="295"/>
      <c r="HV131" s="295"/>
      <c r="HW131" s="295"/>
      <c r="HX131" s="295"/>
      <c r="HY131" s="295"/>
      <c r="HZ131" s="295"/>
      <c r="IA131" s="295"/>
      <c r="IB131" s="295"/>
      <c r="IC131" s="295"/>
      <c r="ID131" s="295"/>
      <c r="IE131" s="295"/>
      <c r="IF131" s="295"/>
      <c r="IG131" s="295"/>
      <c r="IH131" s="295"/>
      <c r="II131" s="295"/>
      <c r="IJ131" s="295"/>
      <c r="IK131" s="295"/>
      <c r="IL131" s="295"/>
      <c r="IM131" s="295"/>
      <c r="IN131" s="295"/>
      <c r="IO131" s="295"/>
      <c r="IP131" s="295"/>
      <c r="IQ131" s="295"/>
      <c r="IR131" s="295"/>
      <c r="IS131" s="295"/>
      <c r="IT131" s="295"/>
      <c r="IU131" s="295"/>
      <c r="IV131" s="295"/>
      <c r="IW131" s="295"/>
      <c r="IX131" s="295"/>
      <c r="IY131" s="295"/>
      <c r="IZ131" s="295"/>
      <c r="JA131" s="295"/>
      <c r="JB131" s="295"/>
      <c r="JC131" s="295"/>
      <c r="JD131" s="295"/>
      <c r="JE131" s="295"/>
      <c r="JF131" s="295"/>
      <c r="JG131" s="295"/>
      <c r="JH131" s="295"/>
      <c r="JI131" s="295"/>
      <c r="JJ131" s="295"/>
      <c r="JK131" s="295"/>
      <c r="JL131" s="295"/>
      <c r="JM131" s="295"/>
      <c r="JN131" s="295"/>
      <c r="JO131" s="295"/>
      <c r="JP131" s="295"/>
      <c r="JQ131" s="295"/>
      <c r="JR131" s="295"/>
      <c r="JS131" s="295"/>
      <c r="JT131" s="295"/>
      <c r="JU131" s="295"/>
      <c r="JV131" s="295"/>
      <c r="JW131" s="295"/>
      <c r="JX131" s="295"/>
      <c r="JY131" s="295"/>
      <c r="JZ131" s="295"/>
      <c r="KA131" s="295"/>
    </row>
    <row r="132" spans="1:287" s="478" customFormat="1" ht="15" customHeight="1">
      <c r="A132" s="294"/>
      <c r="B132" s="295"/>
      <c r="C132" s="1399"/>
      <c r="D132" s="1261" t="s">
        <v>300</v>
      </c>
      <c r="E132" s="1261"/>
      <c r="F132" s="562" t="s">
        <v>307</v>
      </c>
      <c r="G132" s="563">
        <v>0</v>
      </c>
      <c r="H132" s="562">
        <v>0</v>
      </c>
      <c r="I132" s="1025">
        <v>0</v>
      </c>
      <c r="J132" s="295"/>
      <c r="K132" s="295"/>
      <c r="L132" s="295"/>
      <c r="M132" s="295"/>
      <c r="N132" s="295"/>
      <c r="O132" s="295"/>
      <c r="P132" s="295"/>
      <c r="Q132" s="295"/>
      <c r="R132" s="295"/>
      <c r="S132" s="295"/>
      <c r="T132" s="295"/>
      <c r="U132" s="295"/>
      <c r="V132" s="295"/>
      <c r="W132" s="295"/>
      <c r="X132" s="295"/>
      <c r="Y132" s="295"/>
      <c r="Z132" s="295"/>
      <c r="AA132" s="295"/>
      <c r="AB132" s="295"/>
      <c r="AC132" s="295"/>
      <c r="AD132" s="295"/>
      <c r="AE132" s="295"/>
      <c r="AF132" s="295"/>
      <c r="AG132" s="295"/>
      <c r="AH132" s="295"/>
      <c r="AI132" s="295"/>
      <c r="AJ132" s="295"/>
      <c r="AK132" s="295"/>
      <c r="AL132" s="295"/>
      <c r="AM132" s="295"/>
      <c r="AN132" s="295"/>
      <c r="AO132" s="295"/>
      <c r="AP132" s="295"/>
      <c r="AQ132" s="295"/>
      <c r="AR132" s="295"/>
      <c r="AS132" s="295"/>
      <c r="AT132" s="295"/>
      <c r="AU132" s="295"/>
      <c r="AV132" s="295"/>
      <c r="AW132" s="295"/>
      <c r="AX132" s="295"/>
      <c r="AY132" s="295"/>
      <c r="AZ132" s="295"/>
      <c r="BA132" s="295"/>
      <c r="BB132" s="295"/>
      <c r="BC132" s="295"/>
      <c r="BD132" s="295"/>
      <c r="BE132" s="295"/>
      <c r="BF132" s="295"/>
      <c r="BG132" s="295"/>
      <c r="BH132" s="295"/>
      <c r="BI132" s="295"/>
      <c r="BJ132" s="295"/>
      <c r="BK132" s="295"/>
      <c r="BL132" s="295"/>
      <c r="BM132" s="295"/>
      <c r="BN132" s="295"/>
      <c r="BO132" s="295"/>
      <c r="BP132" s="295"/>
      <c r="BQ132" s="295"/>
      <c r="BR132" s="295"/>
      <c r="BS132" s="295"/>
      <c r="BT132" s="295"/>
      <c r="BU132" s="295"/>
      <c r="BV132" s="295"/>
      <c r="BW132" s="295"/>
      <c r="BX132" s="295"/>
      <c r="BY132" s="295"/>
      <c r="BZ132" s="295"/>
      <c r="CA132" s="295"/>
      <c r="CB132" s="295"/>
      <c r="CC132" s="295"/>
      <c r="CD132" s="295"/>
      <c r="CE132" s="295"/>
      <c r="CF132" s="295"/>
      <c r="CG132" s="295"/>
      <c r="CH132" s="295"/>
      <c r="CI132" s="295"/>
      <c r="CJ132" s="295"/>
      <c r="CK132" s="295"/>
      <c r="CL132" s="295"/>
      <c r="CM132" s="295"/>
      <c r="CN132" s="295"/>
      <c r="CO132" s="295"/>
      <c r="CP132" s="295"/>
      <c r="CQ132" s="295"/>
      <c r="CR132" s="295"/>
      <c r="CS132" s="295"/>
      <c r="CT132" s="295"/>
      <c r="CU132" s="295"/>
      <c r="CV132" s="295"/>
      <c r="CW132" s="295"/>
      <c r="CX132" s="295"/>
      <c r="CY132" s="295"/>
      <c r="CZ132" s="295"/>
      <c r="DA132" s="295"/>
      <c r="DB132" s="295"/>
      <c r="DC132" s="295"/>
      <c r="DD132" s="295"/>
      <c r="DE132" s="295"/>
      <c r="DF132" s="295"/>
      <c r="DG132" s="295"/>
      <c r="DH132" s="295"/>
      <c r="DI132" s="295"/>
      <c r="DJ132" s="295"/>
      <c r="DK132" s="295"/>
      <c r="DL132" s="295"/>
      <c r="DM132" s="295"/>
      <c r="DN132" s="295"/>
      <c r="DO132" s="295"/>
      <c r="DP132" s="295"/>
      <c r="DQ132" s="295"/>
      <c r="DR132" s="295"/>
      <c r="DS132" s="295"/>
      <c r="DT132" s="295"/>
      <c r="DU132" s="295"/>
      <c r="DV132" s="295"/>
      <c r="DW132" s="295"/>
      <c r="DX132" s="295"/>
      <c r="DY132" s="295"/>
      <c r="DZ132" s="295"/>
      <c r="EA132" s="295"/>
      <c r="EB132" s="295"/>
      <c r="EC132" s="295"/>
      <c r="ED132" s="295"/>
      <c r="EE132" s="295"/>
      <c r="EF132" s="295"/>
      <c r="EG132" s="295"/>
      <c r="EH132" s="295"/>
      <c r="EI132" s="295"/>
      <c r="EJ132" s="295"/>
      <c r="EK132" s="295"/>
      <c r="EL132" s="295"/>
      <c r="EM132" s="295"/>
      <c r="EN132" s="295"/>
      <c r="EO132" s="295"/>
      <c r="EP132" s="295"/>
      <c r="EQ132" s="295"/>
      <c r="ER132" s="295"/>
      <c r="ES132" s="295"/>
      <c r="ET132" s="295"/>
      <c r="EU132" s="295"/>
      <c r="EV132" s="295"/>
      <c r="EW132" s="295"/>
      <c r="EX132" s="295"/>
      <c r="EY132" s="295"/>
      <c r="EZ132" s="295"/>
      <c r="FA132" s="295"/>
      <c r="FB132" s="295"/>
      <c r="FC132" s="295"/>
      <c r="FD132" s="295"/>
      <c r="FE132" s="295"/>
      <c r="FF132" s="295"/>
      <c r="FG132" s="295"/>
      <c r="FH132" s="295"/>
      <c r="FI132" s="295"/>
      <c r="FJ132" s="295"/>
      <c r="FK132" s="295"/>
      <c r="FL132" s="295"/>
      <c r="FM132" s="295"/>
      <c r="FN132" s="295"/>
      <c r="FO132" s="295"/>
      <c r="FP132" s="295"/>
      <c r="FQ132" s="295"/>
      <c r="FR132" s="295"/>
      <c r="FS132" s="295"/>
      <c r="FT132" s="295"/>
      <c r="FU132" s="295"/>
      <c r="FV132" s="295"/>
      <c r="FW132" s="295"/>
      <c r="FX132" s="295"/>
      <c r="FY132" s="295"/>
      <c r="FZ132" s="295"/>
      <c r="GA132" s="295"/>
      <c r="GB132" s="295"/>
      <c r="GC132" s="295"/>
      <c r="GD132" s="295"/>
      <c r="GE132" s="295"/>
      <c r="GF132" s="295"/>
      <c r="GG132" s="295"/>
      <c r="GH132" s="295"/>
      <c r="GI132" s="295"/>
      <c r="GJ132" s="295"/>
      <c r="GK132" s="295"/>
      <c r="GL132" s="295"/>
      <c r="GM132" s="295"/>
      <c r="GN132" s="295"/>
      <c r="GO132" s="295"/>
      <c r="GP132" s="295"/>
      <c r="GQ132" s="295"/>
      <c r="GR132" s="295"/>
      <c r="GS132" s="295"/>
      <c r="GT132" s="295"/>
      <c r="GU132" s="295"/>
      <c r="GV132" s="295"/>
      <c r="GW132" s="295"/>
      <c r="GX132" s="295"/>
      <c r="GY132" s="295"/>
      <c r="GZ132" s="295"/>
      <c r="HA132" s="295"/>
      <c r="HB132" s="295"/>
      <c r="HC132" s="295"/>
      <c r="HD132" s="295"/>
      <c r="HE132" s="295"/>
      <c r="HF132" s="295"/>
      <c r="HG132" s="295"/>
      <c r="HH132" s="295"/>
      <c r="HI132" s="295"/>
      <c r="HJ132" s="295"/>
      <c r="HK132" s="295"/>
      <c r="HL132" s="295"/>
      <c r="HM132" s="295"/>
      <c r="HN132" s="295"/>
      <c r="HO132" s="295"/>
      <c r="HP132" s="295"/>
      <c r="HQ132" s="295"/>
      <c r="HR132" s="295"/>
      <c r="HS132" s="295"/>
      <c r="HT132" s="295"/>
      <c r="HU132" s="295"/>
      <c r="HV132" s="295"/>
      <c r="HW132" s="295"/>
      <c r="HX132" s="295"/>
      <c r="HY132" s="295"/>
      <c r="HZ132" s="295"/>
      <c r="IA132" s="295"/>
      <c r="IB132" s="295"/>
      <c r="IC132" s="295"/>
      <c r="ID132" s="295"/>
      <c r="IE132" s="295"/>
      <c r="IF132" s="295"/>
      <c r="IG132" s="295"/>
      <c r="IH132" s="295"/>
      <c r="II132" s="295"/>
      <c r="IJ132" s="295"/>
      <c r="IK132" s="295"/>
      <c r="IL132" s="295"/>
      <c r="IM132" s="295"/>
      <c r="IN132" s="295"/>
      <c r="IO132" s="295"/>
      <c r="IP132" s="295"/>
      <c r="IQ132" s="295"/>
      <c r="IR132" s="295"/>
      <c r="IS132" s="295"/>
      <c r="IT132" s="295"/>
      <c r="IU132" s="295"/>
      <c r="IV132" s="295"/>
      <c r="IW132" s="295"/>
      <c r="IX132" s="295"/>
      <c r="IY132" s="295"/>
      <c r="IZ132" s="295"/>
      <c r="JA132" s="295"/>
      <c r="JB132" s="295"/>
      <c r="JC132" s="295"/>
      <c r="JD132" s="295"/>
      <c r="JE132" s="295"/>
      <c r="JF132" s="295"/>
      <c r="JG132" s="295"/>
      <c r="JH132" s="295"/>
      <c r="JI132" s="295"/>
      <c r="JJ132" s="295"/>
      <c r="JK132" s="295"/>
      <c r="JL132" s="295"/>
      <c r="JM132" s="295"/>
      <c r="JN132" s="295"/>
      <c r="JO132" s="295"/>
      <c r="JP132" s="295"/>
      <c r="JQ132" s="295"/>
      <c r="JR132" s="295"/>
      <c r="JS132" s="295"/>
      <c r="JT132" s="295"/>
      <c r="JU132" s="295"/>
      <c r="JV132" s="295"/>
      <c r="JW132" s="295"/>
      <c r="JX132" s="295"/>
      <c r="JY132" s="295"/>
      <c r="JZ132" s="295"/>
      <c r="KA132" s="295"/>
    </row>
    <row r="133" spans="1:287" s="478" customFormat="1" ht="15" customHeight="1" thickBot="1">
      <c r="A133" s="294"/>
      <c r="B133" s="295"/>
      <c r="C133" s="1400"/>
      <c r="D133" s="1386" t="s">
        <v>351</v>
      </c>
      <c r="E133" s="1386"/>
      <c r="F133" s="565" t="s">
        <v>307</v>
      </c>
      <c r="G133" s="566">
        <v>0</v>
      </c>
      <c r="H133" s="571">
        <v>0.18</v>
      </c>
      <c r="I133" s="1026">
        <v>0</v>
      </c>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BA133" s="295"/>
      <c r="BB133" s="295"/>
      <c r="BC133" s="295"/>
      <c r="BD133" s="295"/>
      <c r="BE133" s="295"/>
      <c r="BF133" s="295"/>
      <c r="BG133" s="295"/>
      <c r="BH133" s="295"/>
      <c r="BI133" s="295"/>
      <c r="BJ133" s="295"/>
      <c r="BK133" s="295"/>
      <c r="BL133" s="295"/>
      <c r="BM133" s="295"/>
      <c r="BN133" s="295"/>
      <c r="BO133" s="295"/>
      <c r="BP133" s="295"/>
      <c r="BQ133" s="295"/>
      <c r="BR133" s="295"/>
      <c r="BS133" s="295"/>
      <c r="BT133" s="295"/>
      <c r="BU133" s="295"/>
      <c r="BV133" s="295"/>
      <c r="BW133" s="295"/>
      <c r="BX133" s="295"/>
      <c r="BY133" s="295"/>
      <c r="BZ133" s="295"/>
      <c r="CA133" s="295"/>
      <c r="CB133" s="295"/>
      <c r="CC133" s="295"/>
      <c r="CD133" s="295"/>
      <c r="CE133" s="295"/>
      <c r="CF133" s="295"/>
      <c r="CG133" s="295"/>
      <c r="CH133" s="295"/>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c r="EE133" s="295"/>
      <c r="EF133" s="295"/>
      <c r="EG133" s="295"/>
      <c r="EH133" s="295"/>
      <c r="EI133" s="295"/>
      <c r="EJ133" s="295"/>
      <c r="EK133" s="295"/>
      <c r="EL133" s="295"/>
      <c r="EM133" s="295"/>
      <c r="EN133" s="295"/>
      <c r="EO133" s="295"/>
      <c r="EP133" s="295"/>
      <c r="EQ133" s="295"/>
      <c r="ER133" s="295"/>
      <c r="ES133" s="295"/>
      <c r="ET133" s="295"/>
      <c r="EU133" s="295"/>
      <c r="EV133" s="295"/>
      <c r="EW133" s="295"/>
      <c r="EX133" s="295"/>
      <c r="EY133" s="295"/>
      <c r="EZ133" s="295"/>
      <c r="FA133" s="295"/>
      <c r="FB133" s="295"/>
      <c r="FC133" s="295"/>
      <c r="FD133" s="295"/>
      <c r="FE133" s="295"/>
      <c r="FF133" s="295"/>
      <c r="FG133" s="295"/>
      <c r="FH133" s="295"/>
      <c r="FI133" s="295"/>
      <c r="FJ133" s="295"/>
      <c r="FK133" s="295"/>
      <c r="FL133" s="295"/>
      <c r="FM133" s="295"/>
      <c r="FN133" s="295"/>
      <c r="FO133" s="295"/>
      <c r="FP133" s="295"/>
      <c r="FQ133" s="295"/>
      <c r="FR133" s="295"/>
      <c r="FS133" s="295"/>
      <c r="FT133" s="295"/>
      <c r="FU133" s="295"/>
      <c r="FV133" s="295"/>
      <c r="FW133" s="295"/>
      <c r="FX133" s="295"/>
      <c r="FY133" s="295"/>
      <c r="FZ133" s="295"/>
      <c r="GA133" s="295"/>
      <c r="GB133" s="295"/>
      <c r="GC133" s="295"/>
      <c r="GD133" s="295"/>
      <c r="GE133" s="295"/>
      <c r="GF133" s="295"/>
      <c r="GG133" s="295"/>
      <c r="GH133" s="295"/>
      <c r="GI133" s="295"/>
      <c r="GJ133" s="295"/>
      <c r="GK133" s="295"/>
      <c r="GL133" s="295"/>
      <c r="GM133" s="295"/>
      <c r="GN133" s="295"/>
      <c r="GO133" s="295"/>
      <c r="GP133" s="295"/>
      <c r="GQ133" s="295"/>
      <c r="GR133" s="295"/>
      <c r="GS133" s="295"/>
      <c r="GT133" s="295"/>
      <c r="GU133" s="295"/>
      <c r="GV133" s="295"/>
      <c r="GW133" s="295"/>
      <c r="GX133" s="295"/>
      <c r="GY133" s="295"/>
      <c r="GZ133" s="295"/>
      <c r="HA133" s="295"/>
      <c r="HB133" s="295"/>
      <c r="HC133" s="295"/>
      <c r="HD133" s="295"/>
      <c r="HE133" s="295"/>
      <c r="HF133" s="295"/>
      <c r="HG133" s="295"/>
      <c r="HH133" s="295"/>
      <c r="HI133" s="295"/>
      <c r="HJ133" s="295"/>
      <c r="HK133" s="295"/>
      <c r="HL133" s="295"/>
      <c r="HM133" s="295"/>
      <c r="HN133" s="295"/>
      <c r="HO133" s="295"/>
      <c r="HP133" s="295"/>
      <c r="HQ133" s="295"/>
      <c r="HR133" s="295"/>
      <c r="HS133" s="295"/>
      <c r="HT133" s="295"/>
      <c r="HU133" s="295"/>
      <c r="HV133" s="295"/>
      <c r="HW133" s="295"/>
      <c r="HX133" s="295"/>
      <c r="HY133" s="295"/>
      <c r="HZ133" s="295"/>
      <c r="IA133" s="295"/>
      <c r="IB133" s="295"/>
      <c r="IC133" s="295"/>
      <c r="ID133" s="295"/>
      <c r="IE133" s="295"/>
      <c r="IF133" s="295"/>
      <c r="IG133" s="295"/>
      <c r="IH133" s="295"/>
      <c r="II133" s="295"/>
      <c r="IJ133" s="295"/>
      <c r="IK133" s="295"/>
      <c r="IL133" s="295"/>
      <c r="IM133" s="295"/>
      <c r="IN133" s="295"/>
      <c r="IO133" s="295"/>
      <c r="IP133" s="295"/>
      <c r="IQ133" s="295"/>
      <c r="IR133" s="295"/>
      <c r="IS133" s="295"/>
      <c r="IT133" s="295"/>
      <c r="IU133" s="295"/>
      <c r="IV133" s="295"/>
      <c r="IW133" s="295"/>
      <c r="IX133" s="295"/>
      <c r="IY133" s="295"/>
      <c r="IZ133" s="295"/>
      <c r="JA133" s="295"/>
      <c r="JB133" s="295"/>
      <c r="JC133" s="295"/>
      <c r="JD133" s="295"/>
      <c r="JE133" s="295"/>
      <c r="JF133" s="295"/>
      <c r="JG133" s="295"/>
      <c r="JH133" s="295"/>
      <c r="JI133" s="295"/>
      <c r="JJ133" s="295"/>
      <c r="JK133" s="295"/>
      <c r="JL133" s="295"/>
      <c r="JM133" s="295"/>
      <c r="JN133" s="295"/>
      <c r="JO133" s="295"/>
      <c r="JP133" s="295"/>
      <c r="JQ133" s="295"/>
      <c r="JR133" s="295"/>
      <c r="JS133" s="295"/>
      <c r="JT133" s="295"/>
      <c r="JU133" s="295"/>
      <c r="JV133" s="295"/>
      <c r="JW133" s="295"/>
      <c r="JX133" s="295"/>
      <c r="JY133" s="295"/>
      <c r="JZ133" s="295"/>
      <c r="KA133" s="295"/>
    </row>
    <row r="134" spans="1:287" s="478" customFormat="1" ht="24" customHeight="1">
      <c r="A134" s="294"/>
      <c r="B134" s="295"/>
      <c r="C134" s="1394" t="s">
        <v>360</v>
      </c>
      <c r="D134" s="1394"/>
      <c r="E134" s="1394"/>
      <c r="F134" s="1394"/>
      <c r="G134" s="1394"/>
      <c r="H134" s="1394"/>
      <c r="I134" s="1394"/>
      <c r="J134" s="1394"/>
      <c r="K134" s="1394"/>
      <c r="L134" s="1394"/>
      <c r="M134" s="1394"/>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BA134" s="295"/>
      <c r="BB134" s="295"/>
      <c r="BC134" s="295"/>
      <c r="BD134" s="295"/>
      <c r="BE134" s="295"/>
      <c r="BF134" s="295"/>
      <c r="BG134" s="295"/>
      <c r="BH134" s="295"/>
      <c r="BI134" s="295"/>
      <c r="BJ134" s="295"/>
      <c r="BK134" s="295"/>
      <c r="BL134" s="295"/>
      <c r="BM134" s="295"/>
      <c r="BN134" s="295"/>
      <c r="BO134" s="295"/>
      <c r="BP134" s="295"/>
      <c r="BQ134" s="295"/>
      <c r="BR134" s="295"/>
      <c r="BS134" s="295"/>
      <c r="BT134" s="295"/>
      <c r="BU134" s="295"/>
      <c r="BV134" s="295"/>
      <c r="BW134" s="295"/>
      <c r="BX134" s="295"/>
      <c r="BY134" s="295"/>
      <c r="BZ134" s="295"/>
      <c r="CA134" s="295"/>
      <c r="CB134" s="295"/>
      <c r="CC134" s="295"/>
      <c r="CD134" s="295"/>
      <c r="CE134" s="295"/>
      <c r="CF134" s="295"/>
      <c r="CG134" s="295"/>
      <c r="CH134" s="295"/>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c r="EE134" s="295"/>
      <c r="EF134" s="295"/>
      <c r="EG134" s="295"/>
      <c r="EH134" s="295"/>
      <c r="EI134" s="295"/>
      <c r="EJ134" s="295"/>
      <c r="EK134" s="295"/>
      <c r="EL134" s="295"/>
      <c r="EM134" s="295"/>
      <c r="EN134" s="295"/>
      <c r="EO134" s="295"/>
      <c r="EP134" s="295"/>
      <c r="EQ134" s="295"/>
      <c r="ER134" s="295"/>
      <c r="ES134" s="295"/>
      <c r="ET134" s="295"/>
      <c r="EU134" s="295"/>
      <c r="EV134" s="295"/>
      <c r="EW134" s="295"/>
      <c r="EX134" s="295"/>
      <c r="EY134" s="295"/>
      <c r="EZ134" s="295"/>
      <c r="FA134" s="295"/>
      <c r="FB134" s="295"/>
      <c r="FC134" s="295"/>
      <c r="FD134" s="295"/>
      <c r="FE134" s="295"/>
      <c r="FF134" s="295"/>
      <c r="FG134" s="295"/>
      <c r="FH134" s="295"/>
      <c r="FI134" s="295"/>
      <c r="FJ134" s="295"/>
      <c r="FK134" s="295"/>
      <c r="FL134" s="295"/>
      <c r="FM134" s="295"/>
      <c r="FN134" s="295"/>
      <c r="FO134" s="295"/>
      <c r="FP134" s="295"/>
      <c r="FQ134" s="295"/>
      <c r="FR134" s="295"/>
      <c r="FS134" s="295"/>
      <c r="FT134" s="295"/>
      <c r="FU134" s="295"/>
      <c r="FV134" s="295"/>
      <c r="FW134" s="295"/>
      <c r="FX134" s="295"/>
      <c r="FY134" s="295"/>
      <c r="FZ134" s="295"/>
      <c r="GA134" s="295"/>
      <c r="GB134" s="295"/>
      <c r="GC134" s="295"/>
      <c r="GD134" s="295"/>
      <c r="GE134" s="295"/>
      <c r="GF134" s="295"/>
      <c r="GG134" s="295"/>
      <c r="GH134" s="295"/>
      <c r="GI134" s="295"/>
      <c r="GJ134" s="295"/>
      <c r="GK134" s="295"/>
      <c r="GL134" s="295"/>
      <c r="GM134" s="295"/>
      <c r="GN134" s="295"/>
      <c r="GO134" s="295"/>
      <c r="GP134" s="295"/>
      <c r="GQ134" s="295"/>
      <c r="GR134" s="295"/>
      <c r="GS134" s="295"/>
      <c r="GT134" s="295"/>
      <c r="GU134" s="295"/>
      <c r="GV134" s="295"/>
      <c r="GW134" s="295"/>
      <c r="GX134" s="295"/>
      <c r="GY134" s="295"/>
      <c r="GZ134" s="295"/>
      <c r="HA134" s="295"/>
      <c r="HB134" s="295"/>
      <c r="HC134" s="295"/>
      <c r="HD134" s="295"/>
      <c r="HE134" s="295"/>
      <c r="HF134" s="295"/>
      <c r="HG134" s="295"/>
      <c r="HH134" s="295"/>
      <c r="HI134" s="295"/>
      <c r="HJ134" s="295"/>
      <c r="HK134" s="295"/>
      <c r="HL134" s="295"/>
      <c r="HM134" s="295"/>
      <c r="HN134" s="295"/>
      <c r="HO134" s="295"/>
      <c r="HP134" s="295"/>
      <c r="HQ134" s="295"/>
      <c r="HR134" s="295"/>
      <c r="HS134" s="295"/>
      <c r="HT134" s="295"/>
      <c r="HU134" s="295"/>
      <c r="HV134" s="295"/>
      <c r="HW134" s="295"/>
      <c r="HX134" s="295"/>
      <c r="HY134" s="295"/>
      <c r="HZ134" s="295"/>
      <c r="IA134" s="295"/>
      <c r="IB134" s="295"/>
      <c r="IC134" s="295"/>
      <c r="ID134" s="295"/>
      <c r="IE134" s="295"/>
      <c r="IF134" s="295"/>
      <c r="IG134" s="295"/>
      <c r="IH134" s="295"/>
      <c r="II134" s="295"/>
      <c r="IJ134" s="295"/>
      <c r="IK134" s="295"/>
      <c r="IL134" s="295"/>
      <c r="IM134" s="295"/>
      <c r="IN134" s="295"/>
      <c r="IO134" s="295"/>
      <c r="IP134" s="295"/>
      <c r="IQ134" s="295"/>
      <c r="IR134" s="295"/>
      <c r="IS134" s="295"/>
      <c r="IT134" s="295"/>
      <c r="IU134" s="295"/>
      <c r="IV134" s="295"/>
      <c r="IW134" s="295"/>
      <c r="IX134" s="295"/>
      <c r="IY134" s="295"/>
      <c r="IZ134" s="295"/>
      <c r="JA134" s="295"/>
      <c r="JB134" s="295"/>
      <c r="JC134" s="295"/>
      <c r="JD134" s="295"/>
      <c r="JE134" s="295"/>
      <c r="JF134" s="295"/>
      <c r="JG134" s="295"/>
      <c r="JH134" s="295"/>
      <c r="JI134" s="295"/>
      <c r="JJ134" s="295"/>
      <c r="JK134" s="295"/>
      <c r="JL134" s="295"/>
      <c r="JM134" s="295"/>
      <c r="JN134" s="295"/>
      <c r="JO134" s="295"/>
      <c r="JP134" s="295"/>
      <c r="JQ134" s="295"/>
      <c r="JR134" s="295"/>
      <c r="JS134" s="295"/>
      <c r="JT134" s="295"/>
      <c r="JU134" s="295"/>
      <c r="JV134" s="295"/>
      <c r="JW134" s="295"/>
      <c r="JX134" s="295"/>
      <c r="JY134" s="295"/>
    </row>
    <row r="135" spans="1:287" s="478" customFormat="1" ht="15" customHeight="1">
      <c r="A135" s="294"/>
      <c r="B135" s="295"/>
      <c r="C135" s="558"/>
      <c r="D135" s="295"/>
      <c r="E135" s="295"/>
      <c r="F135" s="295"/>
      <c r="G135" s="295"/>
      <c r="H135" s="295"/>
      <c r="I135" s="295"/>
      <c r="J135" s="295"/>
      <c r="K135" s="295"/>
      <c r="L135" s="295"/>
      <c r="M135" s="295"/>
      <c r="N135" s="295"/>
      <c r="O135" s="295"/>
      <c r="P135" s="295"/>
      <c r="Q135" s="295"/>
      <c r="R135" s="295"/>
      <c r="S135" s="295"/>
      <c r="T135" s="295"/>
      <c r="U135" s="295"/>
      <c r="V135" s="295"/>
      <c r="W135" s="295"/>
      <c r="X135" s="295"/>
      <c r="Y135" s="295"/>
      <c r="Z135" s="295"/>
      <c r="AA135" s="295"/>
      <c r="AB135" s="295"/>
      <c r="AC135" s="295"/>
      <c r="AD135" s="295"/>
      <c r="AE135" s="295"/>
      <c r="AF135" s="295"/>
      <c r="AG135" s="295"/>
      <c r="AH135" s="295"/>
      <c r="AI135" s="295"/>
      <c r="AJ135" s="295"/>
      <c r="AK135" s="295"/>
      <c r="AL135" s="295"/>
      <c r="AM135" s="295"/>
      <c r="AN135" s="295"/>
      <c r="AO135" s="295"/>
      <c r="AP135" s="295"/>
      <c r="AQ135" s="295"/>
      <c r="AR135" s="295"/>
      <c r="AS135" s="295"/>
      <c r="AT135" s="295"/>
      <c r="AU135" s="295"/>
      <c r="AV135" s="295"/>
      <c r="AW135" s="295"/>
      <c r="AX135" s="295"/>
      <c r="AY135" s="295"/>
      <c r="AZ135" s="295"/>
      <c r="BA135" s="295"/>
      <c r="BB135" s="295"/>
      <c r="BC135" s="295"/>
      <c r="BD135" s="295"/>
      <c r="BE135" s="295"/>
      <c r="BF135" s="295"/>
      <c r="BG135" s="295"/>
      <c r="BH135" s="295"/>
      <c r="BI135" s="295"/>
      <c r="BJ135" s="295"/>
      <c r="BK135" s="295"/>
      <c r="BL135" s="295"/>
      <c r="BM135" s="295"/>
      <c r="BN135" s="295"/>
      <c r="BO135" s="295"/>
      <c r="BP135" s="295"/>
      <c r="BQ135" s="295"/>
      <c r="BR135" s="295"/>
      <c r="BS135" s="295"/>
      <c r="BT135" s="295"/>
      <c r="BU135" s="295"/>
      <c r="BV135" s="295"/>
      <c r="BW135" s="295"/>
      <c r="BX135" s="295"/>
      <c r="BY135" s="295"/>
      <c r="BZ135" s="295"/>
      <c r="CA135" s="295"/>
      <c r="CB135" s="295"/>
      <c r="CC135" s="295"/>
      <c r="CD135" s="295"/>
      <c r="CE135" s="295"/>
      <c r="CF135" s="295"/>
      <c r="CG135" s="295"/>
      <c r="CH135" s="295"/>
      <c r="CI135" s="295"/>
      <c r="CJ135" s="295"/>
      <c r="CK135" s="295"/>
      <c r="CL135" s="295"/>
      <c r="CM135" s="295"/>
      <c r="CN135" s="295"/>
      <c r="CO135" s="295"/>
      <c r="CP135" s="295"/>
      <c r="CQ135" s="295"/>
      <c r="CR135" s="295"/>
      <c r="CS135" s="295"/>
      <c r="CT135" s="295"/>
      <c r="CU135" s="295"/>
      <c r="CV135" s="295"/>
      <c r="CW135" s="295"/>
      <c r="CX135" s="295"/>
      <c r="CY135" s="295"/>
      <c r="CZ135" s="295"/>
      <c r="DA135" s="295"/>
      <c r="DB135" s="295"/>
      <c r="DC135" s="295"/>
      <c r="DD135" s="295"/>
      <c r="DE135" s="295"/>
      <c r="DF135" s="295"/>
      <c r="DG135" s="295"/>
      <c r="DH135" s="295"/>
      <c r="DI135" s="295"/>
      <c r="DJ135" s="295"/>
      <c r="DK135" s="295"/>
      <c r="DL135" s="295"/>
      <c r="DM135" s="295"/>
      <c r="DN135" s="295"/>
      <c r="DO135" s="295"/>
      <c r="DP135" s="295"/>
      <c r="DQ135" s="295"/>
      <c r="DR135" s="295"/>
      <c r="DS135" s="295"/>
      <c r="DT135" s="295"/>
      <c r="DU135" s="295"/>
      <c r="DV135" s="295"/>
      <c r="DW135" s="295"/>
      <c r="DX135" s="295"/>
      <c r="DY135" s="295"/>
      <c r="DZ135" s="295"/>
      <c r="EA135" s="295"/>
      <c r="EB135" s="295"/>
      <c r="EC135" s="295"/>
      <c r="ED135" s="295"/>
      <c r="EE135" s="295"/>
      <c r="EF135" s="295"/>
      <c r="EG135" s="295"/>
      <c r="EH135" s="295"/>
      <c r="EI135" s="295"/>
      <c r="EJ135" s="295"/>
      <c r="EK135" s="295"/>
      <c r="EL135" s="295"/>
      <c r="EM135" s="295"/>
      <c r="EN135" s="295"/>
      <c r="EO135" s="295"/>
      <c r="EP135" s="295"/>
      <c r="EQ135" s="295"/>
      <c r="ER135" s="295"/>
      <c r="ES135" s="295"/>
      <c r="ET135" s="295"/>
      <c r="EU135" s="295"/>
      <c r="EV135" s="295"/>
      <c r="EW135" s="295"/>
      <c r="EX135" s="295"/>
      <c r="EY135" s="295"/>
      <c r="EZ135" s="295"/>
      <c r="FA135" s="295"/>
      <c r="FB135" s="295"/>
      <c r="FC135" s="295"/>
      <c r="FD135" s="295"/>
      <c r="FE135" s="295"/>
      <c r="FF135" s="295"/>
      <c r="FG135" s="295"/>
      <c r="FH135" s="295"/>
      <c r="FI135" s="295"/>
      <c r="FJ135" s="295"/>
      <c r="FK135" s="295"/>
      <c r="FL135" s="295"/>
      <c r="FM135" s="295"/>
      <c r="FN135" s="295"/>
      <c r="FO135" s="295"/>
      <c r="FP135" s="295"/>
      <c r="FQ135" s="295"/>
      <c r="FR135" s="295"/>
      <c r="FS135" s="295"/>
      <c r="FT135" s="295"/>
      <c r="FU135" s="295"/>
      <c r="FV135" s="295"/>
      <c r="FW135" s="295"/>
      <c r="FX135" s="295"/>
      <c r="FY135" s="295"/>
      <c r="FZ135" s="295"/>
      <c r="GA135" s="295"/>
      <c r="GB135" s="295"/>
      <c r="GC135" s="295"/>
      <c r="GD135" s="295"/>
      <c r="GE135" s="295"/>
      <c r="GF135" s="295"/>
      <c r="GG135" s="295"/>
      <c r="GH135" s="295"/>
      <c r="GI135" s="295"/>
      <c r="GJ135" s="295"/>
      <c r="GK135" s="295"/>
      <c r="GL135" s="295"/>
      <c r="GM135" s="295"/>
      <c r="GN135" s="295"/>
      <c r="GO135" s="295"/>
      <c r="GP135" s="295"/>
      <c r="GQ135" s="295"/>
      <c r="GR135" s="295"/>
      <c r="GS135" s="295"/>
      <c r="GT135" s="295"/>
      <c r="GU135" s="295"/>
      <c r="GV135" s="295"/>
      <c r="GW135" s="295"/>
      <c r="GX135" s="295"/>
      <c r="GY135" s="295"/>
      <c r="GZ135" s="295"/>
      <c r="HA135" s="295"/>
      <c r="HB135" s="295"/>
      <c r="HC135" s="295"/>
      <c r="HD135" s="295"/>
      <c r="HE135" s="295"/>
      <c r="HF135" s="295"/>
      <c r="HG135" s="295"/>
      <c r="HH135" s="295"/>
      <c r="HI135" s="295"/>
      <c r="HJ135" s="295"/>
      <c r="HK135" s="295"/>
      <c r="HL135" s="295"/>
      <c r="HM135" s="295"/>
      <c r="HN135" s="295"/>
      <c r="HO135" s="295"/>
      <c r="HP135" s="295"/>
      <c r="HQ135" s="295"/>
      <c r="HR135" s="295"/>
      <c r="HS135" s="295"/>
      <c r="HT135" s="295"/>
      <c r="HU135" s="295"/>
      <c r="HV135" s="295"/>
      <c r="HW135" s="295"/>
      <c r="HX135" s="295"/>
      <c r="HY135" s="295"/>
      <c r="HZ135" s="295"/>
      <c r="IA135" s="295"/>
      <c r="IB135" s="295"/>
      <c r="IC135" s="295"/>
      <c r="ID135" s="295"/>
      <c r="IE135" s="295"/>
      <c r="IF135" s="295"/>
      <c r="IG135" s="295"/>
      <c r="IH135" s="295"/>
      <c r="II135" s="295"/>
      <c r="IJ135" s="295"/>
      <c r="IK135" s="295"/>
      <c r="IL135" s="295"/>
      <c r="IM135" s="295"/>
      <c r="IN135" s="295"/>
      <c r="IO135" s="295"/>
      <c r="IP135" s="295"/>
      <c r="IQ135" s="295"/>
      <c r="IR135" s="295"/>
      <c r="IS135" s="295"/>
      <c r="IT135" s="295"/>
      <c r="IU135" s="295"/>
      <c r="IV135" s="295"/>
      <c r="IW135" s="295"/>
      <c r="IX135" s="295"/>
      <c r="IY135" s="295"/>
      <c r="IZ135" s="295"/>
      <c r="JA135" s="295"/>
      <c r="JB135" s="295"/>
      <c r="JC135" s="295"/>
      <c r="JD135" s="295"/>
      <c r="JE135" s="295"/>
      <c r="JF135" s="295"/>
      <c r="JG135" s="295"/>
      <c r="JH135" s="295"/>
      <c r="JI135" s="295"/>
      <c r="JJ135" s="295"/>
      <c r="JK135" s="295"/>
      <c r="JL135" s="295"/>
      <c r="JM135" s="295"/>
      <c r="JN135" s="295"/>
      <c r="JO135" s="295"/>
      <c r="JP135" s="295"/>
      <c r="JQ135" s="295"/>
      <c r="JR135" s="295"/>
      <c r="JS135" s="295"/>
      <c r="JT135" s="295"/>
      <c r="JU135" s="295"/>
      <c r="JV135" s="295"/>
      <c r="JW135" s="295"/>
      <c r="JX135" s="295"/>
      <c r="JY135" s="295"/>
    </row>
    <row r="136" spans="1:287" s="478" customFormat="1" ht="15" customHeight="1">
      <c r="A136" s="294"/>
      <c r="B136" s="295"/>
      <c r="C136" s="558"/>
      <c r="D136" s="295"/>
      <c r="E136" s="295"/>
      <c r="F136" s="295"/>
      <c r="G136" s="295"/>
      <c r="H136" s="295"/>
      <c r="I136" s="295"/>
      <c r="J136" s="295"/>
      <c r="K136" s="295"/>
      <c r="L136" s="295"/>
      <c r="M136" s="295"/>
      <c r="N136" s="295"/>
      <c r="O136" s="295"/>
      <c r="P136" s="295"/>
      <c r="Q136" s="295"/>
      <c r="R136" s="295"/>
      <c r="S136" s="295"/>
      <c r="T136" s="295"/>
      <c r="U136" s="295"/>
      <c r="V136" s="295"/>
      <c r="W136" s="295"/>
      <c r="X136" s="295"/>
      <c r="Y136" s="295"/>
      <c r="Z136" s="295"/>
      <c r="AA136" s="295"/>
      <c r="AB136" s="295"/>
      <c r="AC136" s="295"/>
      <c r="AD136" s="295"/>
      <c r="AE136" s="295"/>
      <c r="AF136" s="295"/>
      <c r="AG136" s="295"/>
      <c r="AH136" s="295"/>
      <c r="AI136" s="295"/>
      <c r="AJ136" s="295"/>
      <c r="AK136" s="295"/>
      <c r="AL136" s="295"/>
      <c r="AM136" s="295"/>
      <c r="AN136" s="295"/>
      <c r="AO136" s="295"/>
      <c r="AP136" s="295"/>
      <c r="AQ136" s="295"/>
      <c r="AR136" s="295"/>
      <c r="AS136" s="295"/>
      <c r="AT136" s="295"/>
      <c r="AU136" s="295"/>
      <c r="AV136" s="295"/>
      <c r="AW136" s="295"/>
      <c r="AX136" s="295"/>
      <c r="AY136" s="295"/>
      <c r="AZ136" s="295"/>
      <c r="BA136" s="295"/>
      <c r="BB136" s="295"/>
      <c r="BC136" s="295"/>
      <c r="BD136" s="295"/>
      <c r="BE136" s="295"/>
      <c r="BF136" s="295"/>
      <c r="BG136" s="295"/>
      <c r="BH136" s="295"/>
      <c r="BI136" s="295"/>
      <c r="BJ136" s="295"/>
      <c r="BK136" s="295"/>
      <c r="BL136" s="295"/>
      <c r="BM136" s="295"/>
      <c r="BN136" s="295"/>
      <c r="BO136" s="295"/>
      <c r="BP136" s="295"/>
      <c r="BQ136" s="295"/>
      <c r="BR136" s="295"/>
      <c r="BS136" s="295"/>
      <c r="BT136" s="295"/>
      <c r="BU136" s="295"/>
      <c r="BV136" s="295"/>
      <c r="BW136" s="295"/>
      <c r="BX136" s="295"/>
      <c r="BY136" s="295"/>
      <c r="BZ136" s="295"/>
      <c r="CA136" s="295"/>
      <c r="CB136" s="295"/>
      <c r="CC136" s="295"/>
      <c r="CD136" s="295"/>
      <c r="CE136" s="295"/>
      <c r="CF136" s="295"/>
      <c r="CG136" s="295"/>
      <c r="CH136" s="295"/>
      <c r="CI136" s="295"/>
      <c r="CJ136" s="295"/>
      <c r="CK136" s="295"/>
      <c r="CL136" s="295"/>
      <c r="CM136" s="295"/>
      <c r="CN136" s="295"/>
      <c r="CO136" s="295"/>
      <c r="CP136" s="295"/>
      <c r="CQ136" s="295"/>
      <c r="CR136" s="295"/>
      <c r="CS136" s="295"/>
      <c r="CT136" s="295"/>
      <c r="CU136" s="295"/>
      <c r="CV136" s="295"/>
      <c r="CW136" s="295"/>
      <c r="CX136" s="295"/>
      <c r="CY136" s="295"/>
      <c r="CZ136" s="295"/>
      <c r="DA136" s="295"/>
      <c r="DB136" s="295"/>
      <c r="DC136" s="295"/>
      <c r="DD136" s="295"/>
      <c r="DE136" s="295"/>
      <c r="DF136" s="295"/>
      <c r="DG136" s="295"/>
      <c r="DH136" s="295"/>
      <c r="DI136" s="295"/>
      <c r="DJ136" s="295"/>
      <c r="DK136" s="295"/>
      <c r="DL136" s="295"/>
      <c r="DM136" s="295"/>
      <c r="DN136" s="295"/>
      <c r="DO136" s="295"/>
      <c r="DP136" s="295"/>
      <c r="DQ136" s="295"/>
      <c r="DR136" s="295"/>
      <c r="DS136" s="295"/>
      <c r="DT136" s="295"/>
      <c r="DU136" s="295"/>
      <c r="DV136" s="295"/>
      <c r="DW136" s="295"/>
      <c r="DX136" s="295"/>
      <c r="DY136" s="295"/>
      <c r="DZ136" s="295"/>
      <c r="EA136" s="295"/>
      <c r="EB136" s="295"/>
      <c r="EC136" s="295"/>
      <c r="ED136" s="295"/>
      <c r="EE136" s="295"/>
      <c r="EF136" s="295"/>
      <c r="EG136" s="295"/>
      <c r="EH136" s="295"/>
      <c r="EI136" s="295"/>
      <c r="EJ136" s="295"/>
      <c r="EK136" s="295"/>
      <c r="EL136" s="295"/>
      <c r="EM136" s="295"/>
      <c r="EN136" s="295"/>
      <c r="EO136" s="295"/>
      <c r="EP136" s="295"/>
      <c r="EQ136" s="295"/>
      <c r="ER136" s="295"/>
      <c r="ES136" s="295"/>
      <c r="ET136" s="295"/>
      <c r="EU136" s="295"/>
      <c r="EV136" s="295"/>
      <c r="EW136" s="295"/>
      <c r="EX136" s="295"/>
      <c r="EY136" s="295"/>
      <c r="EZ136" s="295"/>
      <c r="FA136" s="295"/>
      <c r="FB136" s="295"/>
      <c r="FC136" s="295"/>
      <c r="FD136" s="295"/>
      <c r="FE136" s="295"/>
      <c r="FF136" s="295"/>
      <c r="FG136" s="295"/>
      <c r="FH136" s="295"/>
      <c r="FI136" s="295"/>
      <c r="FJ136" s="295"/>
      <c r="FK136" s="295"/>
      <c r="FL136" s="295"/>
      <c r="FM136" s="295"/>
      <c r="FN136" s="295"/>
      <c r="FO136" s="295"/>
      <c r="FP136" s="295"/>
      <c r="FQ136" s="295"/>
      <c r="FR136" s="295"/>
      <c r="FS136" s="295"/>
      <c r="FT136" s="295"/>
      <c r="FU136" s="295"/>
      <c r="FV136" s="295"/>
      <c r="FW136" s="295"/>
      <c r="FX136" s="295"/>
      <c r="FY136" s="295"/>
      <c r="FZ136" s="295"/>
      <c r="GA136" s="295"/>
      <c r="GB136" s="295"/>
      <c r="GC136" s="295"/>
      <c r="GD136" s="295"/>
      <c r="GE136" s="295"/>
      <c r="GF136" s="295"/>
      <c r="GG136" s="295"/>
      <c r="GH136" s="295"/>
      <c r="GI136" s="295"/>
      <c r="GJ136" s="295"/>
      <c r="GK136" s="295"/>
      <c r="GL136" s="295"/>
      <c r="GM136" s="295"/>
      <c r="GN136" s="295"/>
      <c r="GO136" s="295"/>
      <c r="GP136" s="295"/>
      <c r="GQ136" s="295"/>
      <c r="GR136" s="295"/>
      <c r="GS136" s="295"/>
      <c r="GT136" s="295"/>
      <c r="GU136" s="295"/>
      <c r="GV136" s="295"/>
      <c r="GW136" s="295"/>
      <c r="GX136" s="295"/>
      <c r="GY136" s="295"/>
      <c r="GZ136" s="295"/>
      <c r="HA136" s="295"/>
      <c r="HB136" s="295"/>
      <c r="HC136" s="295"/>
      <c r="HD136" s="295"/>
      <c r="HE136" s="295"/>
      <c r="HF136" s="295"/>
      <c r="HG136" s="295"/>
      <c r="HH136" s="295"/>
      <c r="HI136" s="295"/>
      <c r="HJ136" s="295"/>
      <c r="HK136" s="295"/>
      <c r="HL136" s="295"/>
      <c r="HM136" s="295"/>
      <c r="HN136" s="295"/>
      <c r="HO136" s="295"/>
      <c r="HP136" s="295"/>
      <c r="HQ136" s="295"/>
      <c r="HR136" s="295"/>
      <c r="HS136" s="295"/>
      <c r="HT136" s="295"/>
      <c r="HU136" s="295"/>
      <c r="HV136" s="295"/>
      <c r="HW136" s="295"/>
      <c r="HX136" s="295"/>
      <c r="HY136" s="295"/>
      <c r="HZ136" s="295"/>
      <c r="IA136" s="295"/>
      <c r="IB136" s="295"/>
      <c r="IC136" s="295"/>
      <c r="ID136" s="295"/>
      <c r="IE136" s="295"/>
      <c r="IF136" s="295"/>
      <c r="IG136" s="295"/>
      <c r="IH136" s="295"/>
      <c r="II136" s="295"/>
      <c r="IJ136" s="295"/>
      <c r="IK136" s="295"/>
      <c r="IL136" s="295"/>
      <c r="IM136" s="295"/>
      <c r="IN136" s="295"/>
      <c r="IO136" s="295"/>
      <c r="IP136" s="295"/>
      <c r="IQ136" s="295"/>
      <c r="IR136" s="295"/>
      <c r="IS136" s="295"/>
      <c r="IT136" s="295"/>
      <c r="IU136" s="295"/>
      <c r="IV136" s="295"/>
      <c r="IW136" s="295"/>
      <c r="IX136" s="295"/>
      <c r="IY136" s="295"/>
      <c r="IZ136" s="295"/>
      <c r="JA136" s="295"/>
      <c r="JB136" s="295"/>
      <c r="JC136" s="295"/>
      <c r="JD136" s="295"/>
      <c r="JE136" s="295"/>
      <c r="JF136" s="295"/>
      <c r="JG136" s="295"/>
      <c r="JH136" s="295"/>
      <c r="JI136" s="295"/>
      <c r="JJ136" s="295"/>
      <c r="JK136" s="295"/>
      <c r="JL136" s="295"/>
      <c r="JM136" s="295"/>
      <c r="JN136" s="295"/>
      <c r="JO136" s="295"/>
      <c r="JP136" s="295"/>
      <c r="JQ136" s="295"/>
      <c r="JR136" s="295"/>
      <c r="JS136" s="295"/>
      <c r="JT136" s="295"/>
      <c r="JU136" s="295"/>
      <c r="JV136" s="295"/>
      <c r="JW136" s="295"/>
      <c r="JX136" s="295"/>
      <c r="JY136" s="295"/>
    </row>
    <row r="137" spans="1:287" s="478" customFormat="1" ht="15" customHeight="1">
      <c r="A137" s="294"/>
      <c r="B137" s="295"/>
      <c r="C137" s="1268" t="s">
        <v>361</v>
      </c>
      <c r="D137" s="1268"/>
      <c r="E137" s="1268"/>
      <c r="F137" s="1268"/>
      <c r="G137" s="1268"/>
      <c r="H137" s="1268"/>
      <c r="I137" s="1268"/>
      <c r="J137" s="1268"/>
      <c r="K137" s="1268"/>
      <c r="L137" s="1268"/>
      <c r="M137" s="1268"/>
      <c r="N137" s="1268"/>
      <c r="O137" s="1268"/>
      <c r="P137" s="1268"/>
      <c r="Q137" s="1268"/>
      <c r="R137" s="1268"/>
      <c r="S137" s="1268"/>
      <c r="T137" s="1268"/>
      <c r="U137" s="1268"/>
      <c r="V137" s="1268"/>
      <c r="W137" s="295"/>
      <c r="X137" s="295"/>
      <c r="Y137" s="295"/>
      <c r="Z137" s="295"/>
      <c r="AA137" s="295"/>
      <c r="AB137" s="295"/>
      <c r="AC137" s="295"/>
      <c r="AD137" s="295"/>
      <c r="AE137" s="295"/>
      <c r="AF137" s="295"/>
      <c r="AG137" s="295"/>
      <c r="AH137" s="295"/>
      <c r="AI137" s="295"/>
      <c r="AJ137" s="295"/>
      <c r="AK137" s="295"/>
      <c r="AL137" s="295"/>
      <c r="AM137" s="295"/>
      <c r="AN137" s="295"/>
      <c r="AO137" s="295"/>
      <c r="AP137" s="295"/>
      <c r="AQ137" s="295"/>
      <c r="AR137" s="295"/>
      <c r="AS137" s="295"/>
      <c r="AT137" s="295"/>
      <c r="AU137" s="295"/>
      <c r="AV137" s="295"/>
      <c r="AW137" s="295"/>
      <c r="AX137" s="295"/>
      <c r="AY137" s="295"/>
      <c r="AZ137" s="295"/>
      <c r="BA137" s="295"/>
      <c r="BB137" s="295"/>
      <c r="BC137" s="295"/>
      <c r="BD137" s="295"/>
      <c r="BE137" s="295"/>
      <c r="BF137" s="295"/>
      <c r="BG137" s="295"/>
      <c r="BH137" s="295"/>
      <c r="BI137" s="295"/>
      <c r="BJ137" s="295"/>
      <c r="BK137" s="295"/>
      <c r="BL137" s="295"/>
      <c r="BM137" s="295"/>
      <c r="BN137" s="295"/>
      <c r="BO137" s="295"/>
      <c r="BP137" s="295"/>
      <c r="BQ137" s="295"/>
      <c r="BR137" s="295"/>
      <c r="BS137" s="295"/>
      <c r="BT137" s="295"/>
      <c r="BU137" s="295"/>
      <c r="BV137" s="295"/>
      <c r="BW137" s="295"/>
      <c r="BX137" s="295"/>
      <c r="BY137" s="295"/>
      <c r="BZ137" s="295"/>
      <c r="CA137" s="295"/>
      <c r="CB137" s="295"/>
      <c r="CC137" s="295"/>
      <c r="CD137" s="295"/>
      <c r="CE137" s="295"/>
      <c r="CF137" s="295"/>
      <c r="CG137" s="295"/>
      <c r="CH137" s="295"/>
      <c r="CI137" s="295"/>
      <c r="CJ137" s="295"/>
      <c r="CK137" s="295"/>
      <c r="CL137" s="295"/>
      <c r="CM137" s="295"/>
      <c r="CN137" s="295"/>
      <c r="CO137" s="295"/>
      <c r="CP137" s="295"/>
      <c r="CQ137" s="295"/>
      <c r="CR137" s="295"/>
      <c r="CS137" s="295"/>
      <c r="CT137" s="295"/>
      <c r="CU137" s="295"/>
      <c r="CV137" s="295"/>
      <c r="CW137" s="295"/>
      <c r="CX137" s="295"/>
      <c r="CY137" s="295"/>
      <c r="CZ137" s="295"/>
      <c r="DA137" s="295"/>
      <c r="DB137" s="295"/>
      <c r="DC137" s="295"/>
      <c r="DD137" s="295"/>
      <c r="DE137" s="295"/>
      <c r="DF137" s="295"/>
      <c r="DG137" s="295"/>
      <c r="DH137" s="295"/>
      <c r="DI137" s="295"/>
      <c r="DJ137" s="295"/>
      <c r="DK137" s="295"/>
      <c r="DL137" s="295"/>
      <c r="DM137" s="295"/>
      <c r="DN137" s="295"/>
      <c r="DO137" s="295"/>
      <c r="DP137" s="295"/>
      <c r="DQ137" s="295"/>
      <c r="DR137" s="295"/>
      <c r="DS137" s="295"/>
      <c r="DT137" s="295"/>
      <c r="DU137" s="295"/>
      <c r="DV137" s="295"/>
      <c r="DW137" s="295"/>
      <c r="DX137" s="295"/>
      <c r="DY137" s="295"/>
      <c r="DZ137" s="295"/>
      <c r="EA137" s="295"/>
      <c r="EB137" s="295"/>
      <c r="EC137" s="295"/>
      <c r="ED137" s="295"/>
      <c r="EE137" s="295"/>
      <c r="EF137" s="295"/>
      <c r="EG137" s="295"/>
      <c r="EH137" s="295"/>
      <c r="EI137" s="295"/>
      <c r="EJ137" s="295"/>
      <c r="EK137" s="295"/>
      <c r="EL137" s="295"/>
      <c r="EM137" s="295"/>
      <c r="EN137" s="295"/>
      <c r="EO137" s="295"/>
      <c r="EP137" s="295"/>
      <c r="EQ137" s="295"/>
      <c r="ER137" s="295"/>
      <c r="ES137" s="295"/>
      <c r="ET137" s="295"/>
      <c r="EU137" s="295"/>
      <c r="EV137" s="295"/>
      <c r="EW137" s="295"/>
      <c r="EX137" s="295"/>
      <c r="EY137" s="295"/>
      <c r="EZ137" s="295"/>
      <c r="FA137" s="295"/>
      <c r="FB137" s="295"/>
      <c r="FC137" s="295"/>
      <c r="FD137" s="295"/>
      <c r="FE137" s="295"/>
      <c r="FF137" s="295"/>
      <c r="FG137" s="295"/>
      <c r="FH137" s="295"/>
      <c r="FI137" s="295"/>
      <c r="FJ137" s="295"/>
      <c r="FK137" s="295"/>
      <c r="FL137" s="295"/>
      <c r="FM137" s="295"/>
      <c r="FN137" s="295"/>
      <c r="FO137" s="295"/>
      <c r="FP137" s="295"/>
      <c r="FQ137" s="295"/>
      <c r="FR137" s="295"/>
      <c r="FS137" s="295"/>
      <c r="FT137" s="295"/>
      <c r="FU137" s="295"/>
      <c r="FV137" s="295"/>
      <c r="FW137" s="295"/>
      <c r="FX137" s="295"/>
      <c r="FY137" s="295"/>
      <c r="FZ137" s="295"/>
      <c r="GA137" s="295"/>
      <c r="GB137" s="295"/>
      <c r="GC137" s="295"/>
      <c r="GD137" s="295"/>
      <c r="GE137" s="295"/>
      <c r="GF137" s="295"/>
      <c r="GG137" s="295"/>
      <c r="GH137" s="295"/>
      <c r="GI137" s="295"/>
      <c r="GJ137" s="295"/>
      <c r="GK137" s="295"/>
      <c r="GL137" s="295"/>
      <c r="GM137" s="295"/>
      <c r="GN137" s="295"/>
      <c r="GO137" s="295"/>
      <c r="GP137" s="295"/>
      <c r="GQ137" s="295"/>
      <c r="GR137" s="295"/>
      <c r="GS137" s="295"/>
      <c r="GT137" s="295"/>
      <c r="GU137" s="295"/>
      <c r="GV137" s="295"/>
      <c r="GW137" s="295"/>
      <c r="GX137" s="295"/>
      <c r="GY137" s="295"/>
      <c r="GZ137" s="295"/>
      <c r="HA137" s="295"/>
      <c r="HB137" s="295"/>
      <c r="HC137" s="295"/>
      <c r="HD137" s="295"/>
      <c r="HE137" s="295"/>
      <c r="HF137" s="295"/>
      <c r="HG137" s="295"/>
      <c r="HH137" s="295"/>
      <c r="HI137" s="295"/>
      <c r="HJ137" s="295"/>
      <c r="HK137" s="295"/>
      <c r="HL137" s="295"/>
      <c r="HM137" s="295"/>
      <c r="HN137" s="295"/>
      <c r="HO137" s="295"/>
      <c r="HP137" s="295"/>
      <c r="HQ137" s="295"/>
      <c r="HR137" s="295"/>
      <c r="HS137" s="295"/>
      <c r="HT137" s="295"/>
      <c r="HU137" s="295"/>
      <c r="HV137" s="295"/>
      <c r="HW137" s="295"/>
      <c r="HX137" s="295"/>
      <c r="HY137" s="295"/>
      <c r="HZ137" s="295"/>
      <c r="IA137" s="295"/>
      <c r="IB137" s="295"/>
      <c r="IC137" s="295"/>
      <c r="ID137" s="295"/>
      <c r="IE137" s="295"/>
      <c r="IF137" s="295"/>
      <c r="IG137" s="295"/>
      <c r="IH137" s="295"/>
      <c r="II137" s="295"/>
      <c r="IJ137" s="295"/>
      <c r="IK137" s="295"/>
      <c r="IL137" s="295"/>
      <c r="IM137" s="295"/>
      <c r="IN137" s="295"/>
      <c r="IO137" s="295"/>
      <c r="IP137" s="295"/>
      <c r="IQ137" s="295"/>
      <c r="IR137" s="295"/>
      <c r="IS137" s="295"/>
      <c r="IT137" s="295"/>
      <c r="IU137" s="295"/>
      <c r="IV137" s="295"/>
      <c r="IW137" s="295"/>
      <c r="IX137" s="295"/>
      <c r="IY137" s="295"/>
      <c r="IZ137" s="295"/>
      <c r="JA137" s="295"/>
      <c r="JB137" s="295"/>
      <c r="JC137" s="295"/>
      <c r="JD137" s="295"/>
      <c r="JE137" s="295"/>
      <c r="JF137" s="295"/>
      <c r="JG137" s="295"/>
      <c r="JH137" s="295"/>
      <c r="JI137" s="295"/>
      <c r="JJ137" s="295"/>
      <c r="JK137" s="295"/>
      <c r="JL137" s="295"/>
      <c r="JM137" s="295"/>
      <c r="JN137" s="295"/>
      <c r="JO137" s="295"/>
      <c r="JP137" s="295"/>
      <c r="JQ137" s="295"/>
      <c r="JR137" s="295"/>
      <c r="JS137" s="295"/>
      <c r="JT137" s="295"/>
      <c r="JU137" s="295"/>
      <c r="JV137" s="295"/>
      <c r="JW137" s="295"/>
      <c r="JX137" s="295"/>
      <c r="JY137" s="295"/>
    </row>
    <row r="138" spans="1:287" s="478" customFormat="1" ht="15" customHeight="1">
      <c r="A138" s="294"/>
      <c r="B138" s="295"/>
      <c r="C138" s="56" t="s">
        <v>296</v>
      </c>
      <c r="D138" s="56"/>
      <c r="E138" s="1264">
        <v>2023</v>
      </c>
      <c r="F138" s="1264"/>
      <c r="G138" s="1264"/>
      <c r="H138" s="1264"/>
      <c r="I138" s="1264"/>
      <c r="J138" s="1264"/>
      <c r="K138" s="1264">
        <v>2024</v>
      </c>
      <c r="L138" s="1264"/>
      <c r="M138" s="1264"/>
      <c r="N138" s="1264"/>
      <c r="O138" s="1264"/>
      <c r="P138" s="1264"/>
      <c r="Q138" s="1383">
        <v>2025</v>
      </c>
      <c r="R138" s="1384"/>
      <c r="S138" s="1384"/>
      <c r="T138" s="1384"/>
      <c r="U138" s="1384"/>
      <c r="V138" s="1385"/>
      <c r="W138" s="295"/>
      <c r="X138" s="295"/>
      <c r="Y138" s="295"/>
      <c r="Z138" s="295"/>
      <c r="AA138" s="295"/>
      <c r="AB138" s="295"/>
      <c r="AC138" s="295"/>
    </row>
    <row r="139" spans="1:287" s="478" customFormat="1" ht="15" customHeight="1">
      <c r="A139" s="294"/>
      <c r="B139" s="295"/>
      <c r="C139" s="56"/>
      <c r="D139" s="56"/>
      <c r="E139" s="299" t="s">
        <v>335</v>
      </c>
      <c r="F139" s="299" t="s">
        <v>336</v>
      </c>
      <c r="G139" s="299" t="s">
        <v>337</v>
      </c>
      <c r="H139" s="299" t="s">
        <v>338</v>
      </c>
      <c r="I139" s="299" t="s">
        <v>339</v>
      </c>
      <c r="J139" s="299" t="s">
        <v>301</v>
      </c>
      <c r="K139" s="299" t="s">
        <v>335</v>
      </c>
      <c r="L139" s="299" t="s">
        <v>336</v>
      </c>
      <c r="M139" s="299" t="s">
        <v>337</v>
      </c>
      <c r="N139" s="299" t="s">
        <v>338</v>
      </c>
      <c r="O139" s="299" t="s">
        <v>339</v>
      </c>
      <c r="P139" s="299" t="s">
        <v>301</v>
      </c>
      <c r="Q139" s="299" t="s">
        <v>335</v>
      </c>
      <c r="R139" s="299" t="s">
        <v>336</v>
      </c>
      <c r="S139" s="299" t="s">
        <v>337</v>
      </c>
      <c r="T139" s="299" t="s">
        <v>338</v>
      </c>
      <c r="U139" s="299" t="s">
        <v>339</v>
      </c>
      <c r="V139" s="299" t="s">
        <v>301</v>
      </c>
      <c r="W139" s="295"/>
      <c r="X139" s="295"/>
      <c r="Y139" s="295"/>
      <c r="Z139" s="295"/>
      <c r="AA139" s="295"/>
      <c r="AB139" s="295"/>
      <c r="AC139" s="295"/>
    </row>
    <row r="140" spans="1:287" s="478" customFormat="1" ht="15" customHeight="1">
      <c r="A140" s="294"/>
      <c r="B140" s="295"/>
      <c r="C140" s="1295" t="s">
        <v>357</v>
      </c>
      <c r="D140" s="1382"/>
      <c r="E140" s="584">
        <v>0</v>
      </c>
      <c r="F140" s="585">
        <v>1</v>
      </c>
      <c r="G140" s="585">
        <v>0</v>
      </c>
      <c r="H140" s="585">
        <v>0</v>
      </c>
      <c r="I140" s="585">
        <v>0</v>
      </c>
      <c r="J140" s="586">
        <v>0</v>
      </c>
      <c r="K140" s="587">
        <v>0</v>
      </c>
      <c r="L140" s="588">
        <v>0.66669999999999996</v>
      </c>
      <c r="M140" s="588">
        <v>0</v>
      </c>
      <c r="N140" s="588">
        <v>0</v>
      </c>
      <c r="O140" s="588">
        <v>0</v>
      </c>
      <c r="P140" s="589">
        <v>0.33329999999999999</v>
      </c>
      <c r="Q140" s="585">
        <v>0</v>
      </c>
      <c r="R140" s="585">
        <v>1</v>
      </c>
      <c r="S140" s="585">
        <v>0</v>
      </c>
      <c r="T140" s="585">
        <v>0</v>
      </c>
      <c r="U140" s="585">
        <v>0</v>
      </c>
      <c r="V140" s="585">
        <v>0</v>
      </c>
      <c r="W140" s="295"/>
      <c r="X140" s="295"/>
      <c r="Y140" s="295"/>
      <c r="Z140" s="295"/>
      <c r="AA140" s="295"/>
      <c r="AB140" s="295"/>
      <c r="AC140" s="295"/>
    </row>
    <row r="141" spans="1:287" s="478" customFormat="1" ht="15" customHeight="1">
      <c r="A141" s="294"/>
      <c r="B141" s="295"/>
      <c r="C141" s="1295" t="s">
        <v>362</v>
      </c>
      <c r="D141" s="1382"/>
      <c r="E141" s="590">
        <v>1.7999999999999999E-2</v>
      </c>
      <c r="F141" s="591">
        <v>0.84</v>
      </c>
      <c r="G141" s="591">
        <v>0</v>
      </c>
      <c r="H141" s="591">
        <v>7.0999999999999994E-2</v>
      </c>
      <c r="I141" s="591">
        <v>0</v>
      </c>
      <c r="J141" s="592">
        <v>7.0999999999999994E-2</v>
      </c>
      <c r="K141" s="593">
        <v>1.61E-2</v>
      </c>
      <c r="L141" s="594">
        <v>0.8468</v>
      </c>
      <c r="M141" s="594">
        <v>0</v>
      </c>
      <c r="N141" s="594">
        <v>8.0600000000000005E-2</v>
      </c>
      <c r="O141" s="594">
        <v>0</v>
      </c>
      <c r="P141" s="595">
        <v>5.6500000000000002E-2</v>
      </c>
      <c r="Q141" s="591">
        <v>8.0000000000000002E-3</v>
      </c>
      <c r="R141" s="591">
        <v>0.84699999999999998</v>
      </c>
      <c r="S141" s="591">
        <v>0</v>
      </c>
      <c r="T141" s="591">
        <v>8.8999999999999996E-2</v>
      </c>
      <c r="U141" s="591">
        <v>8.0000000000000002E-3</v>
      </c>
      <c r="V141" s="591">
        <v>4.8000000000000001E-2</v>
      </c>
      <c r="W141" s="295"/>
      <c r="X141" s="295"/>
      <c r="Y141" s="295"/>
      <c r="Z141" s="295"/>
      <c r="AA141" s="295"/>
      <c r="AB141" s="295"/>
      <c r="AC141" s="295"/>
    </row>
    <row r="142" spans="1:287" s="478" customFormat="1" ht="15" customHeight="1">
      <c r="A142" s="294"/>
      <c r="B142" s="295"/>
      <c r="C142" s="1295" t="s">
        <v>363</v>
      </c>
      <c r="D142" s="1382"/>
      <c r="E142" s="584">
        <v>0.03</v>
      </c>
      <c r="F142" s="585">
        <v>0.68200000000000005</v>
      </c>
      <c r="G142" s="585">
        <v>0</v>
      </c>
      <c r="H142" s="585">
        <v>0.14599999999999999</v>
      </c>
      <c r="I142" s="585">
        <v>3.3000000000000002E-2</v>
      </c>
      <c r="J142" s="586">
        <v>0.109</v>
      </c>
      <c r="K142" s="587">
        <v>3.4799999999999998E-2</v>
      </c>
      <c r="L142" s="588">
        <v>0.68989999999999996</v>
      </c>
      <c r="M142" s="588">
        <v>3.5000000000000001E-3</v>
      </c>
      <c r="N142" s="588">
        <v>0.15679999999999999</v>
      </c>
      <c r="O142" s="588">
        <v>3.1399999999999997E-2</v>
      </c>
      <c r="P142" s="589">
        <v>8.3599999999999994E-2</v>
      </c>
      <c r="Q142" s="585">
        <v>3.5000000000000003E-2</v>
      </c>
      <c r="R142" s="585">
        <v>0.67800000000000005</v>
      </c>
      <c r="S142" s="585">
        <v>3.0000000000000001E-3</v>
      </c>
      <c r="T142" s="585">
        <v>0.189</v>
      </c>
      <c r="U142" s="585">
        <v>2.1000000000000001E-2</v>
      </c>
      <c r="V142" s="585">
        <v>7.2999999999999995E-2</v>
      </c>
      <c r="W142" s="295"/>
      <c r="X142" s="295"/>
      <c r="Y142" s="295"/>
      <c r="Z142" s="295"/>
      <c r="AA142" s="295"/>
      <c r="AB142" s="295"/>
      <c r="AC142" s="295"/>
    </row>
    <row r="143" spans="1:287" s="478" customFormat="1" ht="15" customHeight="1">
      <c r="A143" s="294"/>
      <c r="B143" s="295"/>
      <c r="C143" s="1295" t="s">
        <v>364</v>
      </c>
      <c r="D143" s="1382"/>
      <c r="E143" s="590">
        <v>8.9999999999999993E-3</v>
      </c>
      <c r="F143" s="591">
        <v>0.60599999999999998</v>
      </c>
      <c r="G143" s="591">
        <v>1E-3</v>
      </c>
      <c r="H143" s="591">
        <v>0.247</v>
      </c>
      <c r="I143" s="591">
        <v>6.5000000000000002E-2</v>
      </c>
      <c r="J143" s="592">
        <v>7.1999999999999995E-2</v>
      </c>
      <c r="K143" s="593">
        <v>1.0200000000000001E-2</v>
      </c>
      <c r="L143" s="594">
        <v>0.61599999999999999</v>
      </c>
      <c r="M143" s="594">
        <v>0</v>
      </c>
      <c r="N143" s="594">
        <v>0.25559999999999999</v>
      </c>
      <c r="O143" s="594">
        <v>6.8699999999999997E-2</v>
      </c>
      <c r="P143" s="595">
        <v>4.9399999999999999E-2</v>
      </c>
      <c r="Q143" s="591">
        <v>0.01</v>
      </c>
      <c r="R143" s="591">
        <v>0.60499999999999998</v>
      </c>
      <c r="S143" s="591">
        <v>1E-3</v>
      </c>
      <c r="T143" s="591">
        <v>0.26</v>
      </c>
      <c r="U143" s="591">
        <v>6.7000000000000004E-2</v>
      </c>
      <c r="V143" s="591">
        <v>5.8000000000000003E-2</v>
      </c>
      <c r="W143" s="295"/>
      <c r="X143" s="295"/>
      <c r="Y143" s="295"/>
      <c r="Z143" s="295"/>
      <c r="AA143" s="295"/>
      <c r="AB143" s="295"/>
      <c r="AC143" s="295"/>
    </row>
    <row r="144" spans="1:287" s="478" customFormat="1" ht="15" customHeight="1">
      <c r="A144" s="294"/>
      <c r="B144" s="295"/>
      <c r="C144" s="1295" t="s">
        <v>365</v>
      </c>
      <c r="D144" s="1382"/>
      <c r="E144" s="584">
        <v>6.0000000000000001E-3</v>
      </c>
      <c r="F144" s="585">
        <v>0.48099999999999998</v>
      </c>
      <c r="G144" s="585">
        <v>2E-3</v>
      </c>
      <c r="H144" s="585">
        <v>0.35299999999999998</v>
      </c>
      <c r="I144" s="585">
        <v>9.2999999999999999E-2</v>
      </c>
      <c r="J144" s="586">
        <v>6.5000000000000002E-2</v>
      </c>
      <c r="K144" s="587">
        <v>6.6E-3</v>
      </c>
      <c r="L144" s="588">
        <v>0.47749999999999998</v>
      </c>
      <c r="M144" s="588">
        <v>1.9E-3</v>
      </c>
      <c r="N144" s="588">
        <v>0.37990000000000002</v>
      </c>
      <c r="O144" s="588">
        <v>9.5799999999999996E-2</v>
      </c>
      <c r="P144" s="589">
        <v>3.8199999999999998E-2</v>
      </c>
      <c r="Q144" s="585">
        <v>5.0000000000000001E-3</v>
      </c>
      <c r="R144" s="585">
        <v>0.46100000000000002</v>
      </c>
      <c r="S144" s="585">
        <v>2E-3</v>
      </c>
      <c r="T144" s="585">
        <v>0.38700000000000001</v>
      </c>
      <c r="U144" s="585">
        <v>9.9000000000000005E-2</v>
      </c>
      <c r="V144" s="585">
        <v>4.5999999999999999E-2</v>
      </c>
      <c r="W144" s="295"/>
      <c r="X144" s="295"/>
      <c r="Y144" s="295"/>
      <c r="Z144" s="295"/>
      <c r="AA144" s="295"/>
      <c r="AB144" s="295"/>
      <c r="AC144" s="295"/>
    </row>
    <row r="145" spans="1:29" s="478" customFormat="1" ht="15" customHeight="1">
      <c r="A145" s="294"/>
      <c r="B145" s="295"/>
      <c r="C145" s="1295" t="s">
        <v>366</v>
      </c>
      <c r="D145" s="1382"/>
      <c r="E145" s="596">
        <v>0.01</v>
      </c>
      <c r="F145" s="597">
        <v>0.59099999999999997</v>
      </c>
      <c r="G145" s="597">
        <v>1.7000000000000001E-2</v>
      </c>
      <c r="H145" s="597">
        <v>0.26100000000000001</v>
      </c>
      <c r="I145" s="597">
        <v>0.104</v>
      </c>
      <c r="J145" s="598">
        <v>1.7000000000000001E-2</v>
      </c>
      <c r="K145" s="599">
        <v>0</v>
      </c>
      <c r="L145" s="600">
        <v>0.60929999999999995</v>
      </c>
      <c r="M145" s="600">
        <v>0</v>
      </c>
      <c r="N145" s="600">
        <v>0.29799999999999999</v>
      </c>
      <c r="O145" s="600">
        <v>7.2800000000000004E-2</v>
      </c>
      <c r="P145" s="601">
        <v>1.9900000000000001E-2</v>
      </c>
      <c r="Q145" s="597">
        <v>0</v>
      </c>
      <c r="R145" s="597">
        <v>0.64400000000000002</v>
      </c>
      <c r="S145" s="597">
        <v>0</v>
      </c>
      <c r="T145" s="597">
        <v>0.28199999999999997</v>
      </c>
      <c r="U145" s="597">
        <v>4.7E-2</v>
      </c>
      <c r="V145" s="597">
        <v>2.7E-2</v>
      </c>
      <c r="W145" s="295"/>
      <c r="X145" s="295"/>
      <c r="Y145" s="295"/>
      <c r="Z145" s="295"/>
      <c r="AA145" s="295"/>
      <c r="AB145" s="295"/>
      <c r="AC145" s="295"/>
    </row>
    <row r="146" spans="1:29" s="478" customFormat="1" ht="15" customHeight="1">
      <c r="A146" s="294"/>
      <c r="B146" s="295"/>
      <c r="C146" s="1295" t="s">
        <v>367</v>
      </c>
      <c r="D146" s="1382"/>
      <c r="E146" s="590">
        <v>0</v>
      </c>
      <c r="F146" s="591">
        <v>0.47299999999999998</v>
      </c>
      <c r="G146" s="591">
        <v>0</v>
      </c>
      <c r="H146" s="591">
        <v>0.36399999999999999</v>
      </c>
      <c r="I146" s="591">
        <v>0.11600000000000001</v>
      </c>
      <c r="J146" s="592">
        <v>4.7E-2</v>
      </c>
      <c r="K146" s="593">
        <v>6.4999999999999997E-3</v>
      </c>
      <c r="L146" s="594">
        <v>0.50649999999999995</v>
      </c>
      <c r="M146" s="594">
        <v>0</v>
      </c>
      <c r="N146" s="594">
        <v>0.3896</v>
      </c>
      <c r="O146" s="594">
        <v>7.7899999999999997E-2</v>
      </c>
      <c r="P146" s="595">
        <v>1.95E-2</v>
      </c>
      <c r="Q146" s="591">
        <v>0</v>
      </c>
      <c r="R146" s="591">
        <v>0.435</v>
      </c>
      <c r="S146" s="591">
        <v>0</v>
      </c>
      <c r="T146" s="591">
        <v>0.442</v>
      </c>
      <c r="U146" s="591">
        <v>0.10199999999999999</v>
      </c>
      <c r="V146" s="591">
        <v>0.02</v>
      </c>
      <c r="W146" s="295"/>
      <c r="X146" s="295"/>
      <c r="Y146" s="295"/>
      <c r="Z146" s="295"/>
      <c r="AA146" s="295"/>
      <c r="AB146" s="295"/>
      <c r="AC146" s="295"/>
    </row>
    <row r="147" spans="1:29" s="478" customFormat="1" ht="15" customHeight="1">
      <c r="A147" s="294"/>
      <c r="B147" s="295"/>
      <c r="C147" s="1396" t="s">
        <v>299</v>
      </c>
      <c r="D147" s="1397"/>
      <c r="E147" s="602">
        <v>8.9999999999999993E-3</v>
      </c>
      <c r="F147" s="603">
        <v>0.52600000000000002</v>
      </c>
      <c r="G147" s="603">
        <v>1E-3</v>
      </c>
      <c r="H147" s="603">
        <v>0.308</v>
      </c>
      <c r="I147" s="603">
        <v>8.1000000000000003E-2</v>
      </c>
      <c r="J147" s="604">
        <v>7.4999999999999997E-2</v>
      </c>
      <c r="K147" s="605">
        <v>8.6999999999999994E-3</v>
      </c>
      <c r="L147" s="606">
        <v>0.53210000000000002</v>
      </c>
      <c r="M147" s="606">
        <v>1.4E-3</v>
      </c>
      <c r="N147" s="606">
        <v>0.33160000000000001</v>
      </c>
      <c r="O147" s="606">
        <v>8.3599999999999994E-2</v>
      </c>
      <c r="P147" s="607">
        <v>4.2700000000000002E-2</v>
      </c>
      <c r="Q147" s="603">
        <v>7.0000000000000001E-3</v>
      </c>
      <c r="R147" s="603">
        <v>0.51800000000000002</v>
      </c>
      <c r="S147" s="603">
        <v>2E-3</v>
      </c>
      <c r="T147" s="603">
        <v>0.33900000000000002</v>
      </c>
      <c r="U147" s="603">
        <v>8.5000000000000006E-2</v>
      </c>
      <c r="V147" s="603">
        <v>4.9000000000000002E-2</v>
      </c>
      <c r="W147" s="295"/>
      <c r="X147" s="295"/>
      <c r="Y147" s="295"/>
      <c r="Z147" s="295"/>
      <c r="AA147" s="295"/>
      <c r="AB147" s="295"/>
      <c r="AC147" s="295"/>
    </row>
    <row r="148" spans="1:29" ht="42.6" customHeight="1">
      <c r="A148" s="294"/>
      <c r="C148" s="1395" t="s">
        <v>368</v>
      </c>
      <c r="D148" s="1395"/>
      <c r="E148" s="1395"/>
      <c r="F148" s="1395"/>
      <c r="G148" s="1395"/>
      <c r="H148" s="1395"/>
      <c r="I148" s="1395"/>
      <c r="J148" s="1395"/>
      <c r="K148" s="1395"/>
      <c r="L148" s="1395"/>
      <c r="M148" s="1395"/>
      <c r="N148" s="478"/>
      <c r="O148" s="478"/>
      <c r="P148" s="478"/>
    </row>
    <row r="149" spans="1:29" ht="15" customHeight="1">
      <c r="A149" s="294"/>
      <c r="C149" s="118"/>
      <c r="D149" s="118"/>
      <c r="E149" s="118"/>
      <c r="F149" s="118"/>
      <c r="G149" s="118"/>
      <c r="H149" s="118"/>
      <c r="I149" s="118"/>
      <c r="J149" s="118"/>
      <c r="K149" s="118"/>
      <c r="L149" s="118"/>
      <c r="M149" s="118"/>
      <c r="N149" s="478"/>
      <c r="O149" s="478"/>
      <c r="P149" s="478"/>
    </row>
    <row r="150" spans="1:29" ht="15" customHeight="1">
      <c r="A150" s="294"/>
      <c r="C150" s="118"/>
      <c r="D150" s="118"/>
      <c r="E150" s="118"/>
      <c r="F150" s="118"/>
      <c r="G150" s="118"/>
      <c r="H150" s="118"/>
      <c r="I150" s="118"/>
      <c r="J150" s="118"/>
      <c r="K150" s="118"/>
      <c r="L150" s="118"/>
      <c r="M150" s="118"/>
      <c r="N150" s="478"/>
      <c r="O150" s="478"/>
      <c r="P150" s="478"/>
    </row>
    <row r="151" spans="1:29" ht="15" customHeight="1">
      <c r="A151" s="294"/>
      <c r="C151" s="1238" t="s">
        <v>369</v>
      </c>
      <c r="D151" s="1239"/>
      <c r="E151" s="1239"/>
      <c r="F151" s="1239"/>
      <c r="G151" s="1239"/>
      <c r="H151" s="1239"/>
      <c r="I151" s="1239"/>
      <c r="J151" s="1239"/>
      <c r="K151" s="1239"/>
      <c r="L151" s="1239"/>
      <c r="M151" s="1239"/>
      <c r="N151" s="478"/>
      <c r="O151" s="478"/>
      <c r="P151" s="478"/>
    </row>
    <row r="152" spans="1:29" ht="15" customHeight="1">
      <c r="A152" s="294"/>
      <c r="C152" s="1388" t="s">
        <v>370</v>
      </c>
      <c r="D152" s="1388"/>
      <c r="E152" s="1388"/>
      <c r="F152" s="1388"/>
      <c r="G152" s="1388"/>
      <c r="H152" s="1388"/>
      <c r="I152" s="1388"/>
      <c r="J152" s="1388"/>
      <c r="K152" s="1388"/>
      <c r="L152" s="1388"/>
      <c r="M152" s="1388"/>
      <c r="N152" s="478"/>
      <c r="O152" s="478"/>
      <c r="P152" s="478"/>
    </row>
    <row r="153" spans="1:29" ht="15" customHeight="1">
      <c r="A153" s="294"/>
      <c r="C153" s="1388"/>
      <c r="D153" s="1388"/>
      <c r="E153" s="1388"/>
      <c r="F153" s="1388"/>
      <c r="G153" s="1388"/>
      <c r="H153" s="1388"/>
      <c r="I153" s="1388"/>
      <c r="J153" s="1388"/>
      <c r="K153" s="1388"/>
      <c r="L153" s="1388"/>
      <c r="M153" s="1388"/>
      <c r="N153" s="478"/>
      <c r="O153" s="478"/>
      <c r="P153" s="478"/>
    </row>
    <row r="154" spans="1:29" ht="15" customHeight="1">
      <c r="A154" s="294"/>
      <c r="C154" s="1388"/>
      <c r="D154" s="1388"/>
      <c r="E154" s="1388"/>
      <c r="F154" s="1388"/>
      <c r="G154" s="1388"/>
      <c r="H154" s="1388"/>
      <c r="I154" s="1388"/>
      <c r="J154" s="1388"/>
      <c r="K154" s="1388"/>
      <c r="L154" s="1388"/>
      <c r="M154" s="1388"/>
      <c r="N154" s="478"/>
      <c r="O154" s="478"/>
      <c r="P154" s="478"/>
    </row>
    <row r="155" spans="1:29" ht="15" customHeight="1">
      <c r="A155" s="294"/>
      <c r="C155" s="1388"/>
      <c r="D155" s="1388"/>
      <c r="E155" s="1388"/>
      <c r="F155" s="1388"/>
      <c r="G155" s="1388"/>
      <c r="H155" s="1388"/>
      <c r="I155" s="1388"/>
      <c r="J155" s="1388"/>
      <c r="K155" s="1388"/>
      <c r="L155" s="1388"/>
      <c r="M155" s="1388"/>
      <c r="N155" s="478"/>
      <c r="O155" s="478"/>
      <c r="P155" s="478"/>
    </row>
    <row r="156" spans="1:29" ht="15" customHeight="1">
      <c r="A156" s="294"/>
      <c r="C156" s="118"/>
      <c r="D156" s="118"/>
      <c r="E156" s="118"/>
      <c r="F156" s="118"/>
      <c r="G156" s="118"/>
      <c r="H156" s="118"/>
      <c r="I156" s="118"/>
      <c r="J156" s="118"/>
      <c r="K156" s="118"/>
      <c r="L156" s="118"/>
      <c r="M156" s="453"/>
      <c r="N156" s="478"/>
      <c r="O156" s="478"/>
      <c r="P156" s="478"/>
    </row>
    <row r="157" spans="1:29" ht="15" customHeight="1">
      <c r="A157" s="294"/>
      <c r="C157" s="118"/>
      <c r="D157" s="118"/>
      <c r="E157" s="118"/>
      <c r="F157" s="118"/>
      <c r="G157" s="118"/>
      <c r="H157" s="118"/>
      <c r="I157" s="118"/>
      <c r="J157" s="118"/>
      <c r="K157" s="118"/>
      <c r="L157" s="118"/>
      <c r="M157" s="453"/>
      <c r="N157" s="478"/>
      <c r="O157" s="478"/>
      <c r="P157" s="478"/>
    </row>
    <row r="158" spans="1:29" ht="15" customHeight="1">
      <c r="A158" s="294"/>
      <c r="C158" s="1238" t="s">
        <v>371</v>
      </c>
      <c r="D158" s="1239"/>
      <c r="E158" s="1239"/>
      <c r="F158" s="1239"/>
      <c r="G158" s="1239"/>
      <c r="H158" s="1239"/>
      <c r="I158" s="1239"/>
      <c r="J158" s="1239"/>
      <c r="K158" s="1239"/>
      <c r="L158" s="1239"/>
      <c r="M158" s="1239"/>
      <c r="N158" s="478"/>
    </row>
    <row r="159" spans="1:29" ht="15" customHeight="1">
      <c r="A159" s="294"/>
      <c r="C159" s="1268"/>
      <c r="D159" s="1268"/>
      <c r="E159" s="1268"/>
      <c r="F159" s="57">
        <v>2023</v>
      </c>
      <c r="G159" s="713">
        <v>2024</v>
      </c>
      <c r="H159" s="57">
        <v>2025</v>
      </c>
      <c r="I159" s="478"/>
      <c r="J159" s="478"/>
      <c r="K159" s="478"/>
      <c r="L159" s="478"/>
    </row>
    <row r="160" spans="1:29" ht="36.75" customHeight="1">
      <c r="A160" s="294"/>
      <c r="C160" s="1389" t="s">
        <v>372</v>
      </c>
      <c r="D160" s="1389"/>
      <c r="E160" s="1389"/>
      <c r="F160" s="56" t="s">
        <v>373</v>
      </c>
      <c r="G160" s="56" t="s">
        <v>374</v>
      </c>
      <c r="H160" s="56" t="s">
        <v>373</v>
      </c>
      <c r="I160" s="478"/>
      <c r="J160" s="478"/>
      <c r="K160" s="478"/>
    </row>
    <row r="161" spans="1:16" ht="33" customHeight="1">
      <c r="A161" s="294"/>
      <c r="C161" s="1387" t="s">
        <v>375</v>
      </c>
      <c r="D161" s="1387"/>
      <c r="E161" s="1387"/>
      <c r="F161" s="95">
        <v>0.17</v>
      </c>
      <c r="G161" s="714">
        <v>0.19</v>
      </c>
      <c r="H161" s="93">
        <v>0.19</v>
      </c>
      <c r="I161" s="478"/>
      <c r="J161" s="478"/>
      <c r="K161" s="478"/>
    </row>
    <row r="162" spans="1:16" ht="49.5" customHeight="1">
      <c r="A162" s="294"/>
      <c r="C162" s="1369" t="s">
        <v>376</v>
      </c>
      <c r="D162" s="1369"/>
      <c r="E162" s="1369"/>
      <c r="F162" s="96">
        <v>0.14000000000000001</v>
      </c>
      <c r="G162" s="715">
        <v>0.22</v>
      </c>
      <c r="H162" s="94">
        <v>0.21</v>
      </c>
      <c r="I162" s="478"/>
      <c r="J162" s="478"/>
      <c r="K162" s="478"/>
    </row>
    <row r="163" spans="1:16" ht="50.25" customHeight="1">
      <c r="A163" s="294"/>
      <c r="C163" s="1369" t="s">
        <v>377</v>
      </c>
      <c r="D163" s="1369"/>
      <c r="E163" s="1369"/>
      <c r="F163" s="95">
        <v>0.12</v>
      </c>
      <c r="G163" s="714">
        <v>0.22</v>
      </c>
      <c r="H163" s="94">
        <v>0.23</v>
      </c>
      <c r="I163" s="478"/>
      <c r="J163" s="478"/>
      <c r="K163" s="478"/>
    </row>
    <row r="164" spans="1:16" s="440" customFormat="1" ht="62.25" customHeight="1">
      <c r="A164" s="294"/>
      <c r="C164" s="1369" t="s">
        <v>378</v>
      </c>
      <c r="D164" s="1369"/>
      <c r="E164" s="1369"/>
      <c r="F164" s="96">
        <v>0.33</v>
      </c>
      <c r="G164" s="715">
        <v>0.27</v>
      </c>
      <c r="H164" s="94">
        <v>0.38</v>
      </c>
      <c r="I164" s="608"/>
      <c r="J164" s="608"/>
      <c r="K164" s="608"/>
    </row>
    <row r="165" spans="1:16" ht="77.25" customHeight="1">
      <c r="A165" s="294"/>
      <c r="C165" s="1369" t="s">
        <v>379</v>
      </c>
      <c r="D165" s="1369"/>
      <c r="E165" s="1369"/>
      <c r="F165" s="95">
        <v>0.43</v>
      </c>
      <c r="G165" s="714">
        <v>0.5</v>
      </c>
      <c r="H165" s="94">
        <v>0.18</v>
      </c>
      <c r="I165" s="478"/>
      <c r="J165" s="478"/>
      <c r="K165" s="478"/>
    </row>
    <row r="166" spans="1:16" ht="31.5" customHeight="1">
      <c r="A166" s="294"/>
      <c r="C166" s="1387" t="s">
        <v>380</v>
      </c>
      <c r="D166" s="1387"/>
      <c r="E166" s="1387"/>
      <c r="F166" s="96">
        <v>0.26</v>
      </c>
      <c r="G166" s="715">
        <v>0.28999999999999998</v>
      </c>
      <c r="H166" s="94">
        <v>0.49</v>
      </c>
      <c r="I166" s="478"/>
      <c r="J166" s="478"/>
      <c r="K166" s="478"/>
    </row>
    <row r="167" spans="1:16" ht="14.25" customHeight="1">
      <c r="A167" s="294"/>
      <c r="C167" s="1380" t="s">
        <v>381</v>
      </c>
      <c r="D167" s="1380"/>
      <c r="E167" s="1380"/>
      <c r="F167" s="1380"/>
      <c r="G167" s="1380"/>
      <c r="H167" s="1380"/>
      <c r="I167" s="1380"/>
      <c r="J167" s="1380"/>
      <c r="K167" s="1380"/>
      <c r="L167" s="1380"/>
      <c r="M167" s="1380"/>
    </row>
    <row r="168" spans="1:16" ht="15" customHeight="1">
      <c r="A168" s="294"/>
      <c r="C168" s="1380"/>
      <c r="D168" s="1380"/>
      <c r="E168" s="1380"/>
      <c r="F168" s="1380"/>
      <c r="G168" s="1380"/>
      <c r="H168" s="1380"/>
      <c r="I168" s="1380"/>
      <c r="J168" s="1380"/>
      <c r="K168" s="1380"/>
      <c r="L168" s="1380"/>
      <c r="M168" s="1380"/>
      <c r="N168" s="478"/>
      <c r="O168" s="478"/>
      <c r="P168" s="478"/>
    </row>
    <row r="169" spans="1:16" ht="15" customHeight="1">
      <c r="A169" s="294"/>
      <c r="C169" s="1018"/>
      <c r="D169" s="1018"/>
      <c r="E169" s="1018"/>
      <c r="F169" s="1018"/>
      <c r="G169" s="1018"/>
      <c r="H169" s="1018"/>
      <c r="I169" s="1018"/>
      <c r="J169" s="1018"/>
      <c r="K169" s="478"/>
      <c r="L169" s="478"/>
      <c r="M169" s="478"/>
      <c r="N169" s="478"/>
      <c r="O169" s="478"/>
      <c r="P169" s="478"/>
    </row>
    <row r="170" spans="1:16" ht="15" customHeight="1">
      <c r="A170" s="294"/>
      <c r="K170" s="478"/>
      <c r="L170" s="478"/>
      <c r="M170" s="478"/>
      <c r="N170" s="478"/>
      <c r="O170" s="478"/>
      <c r="P170" s="478"/>
    </row>
    <row r="171" spans="1:16" ht="15" customHeight="1">
      <c r="A171" s="294"/>
      <c r="C171" s="1238" t="s">
        <v>382</v>
      </c>
      <c r="D171" s="1239"/>
      <c r="E171" s="1239"/>
      <c r="F171" s="1239"/>
      <c r="G171" s="1239"/>
      <c r="H171" s="1239"/>
      <c r="I171" s="1239"/>
      <c r="J171" s="1239"/>
      <c r="K171" s="1239"/>
      <c r="L171" s="1239"/>
      <c r="M171" s="1239"/>
      <c r="N171" s="478"/>
      <c r="O171" s="478"/>
      <c r="P171" s="478"/>
    </row>
    <row r="172" spans="1:16" ht="15" customHeight="1">
      <c r="A172" s="294"/>
      <c r="C172" s="57"/>
      <c r="D172" s="1274">
        <v>2023</v>
      </c>
      <c r="E172" s="1274"/>
      <c r="F172" s="1274">
        <v>2024</v>
      </c>
      <c r="G172" s="1274"/>
      <c r="H172" s="1274">
        <v>2025</v>
      </c>
      <c r="I172" s="1274"/>
      <c r="K172" s="478"/>
      <c r="L172" s="478"/>
      <c r="M172" s="478"/>
      <c r="N172" s="478"/>
      <c r="O172" s="478"/>
      <c r="P172" s="478"/>
    </row>
    <row r="173" spans="1:16" ht="157.5" customHeight="1">
      <c r="A173" s="294"/>
      <c r="C173" s="457" t="s">
        <v>383</v>
      </c>
      <c r="D173" s="188" t="s">
        <v>384</v>
      </c>
      <c r="E173" s="188" t="s">
        <v>385</v>
      </c>
      <c r="F173" s="188" t="s">
        <v>384</v>
      </c>
      <c r="G173" s="188" t="s">
        <v>385</v>
      </c>
      <c r="H173" s="188" t="s">
        <v>384</v>
      </c>
      <c r="I173" s="188" t="s">
        <v>385</v>
      </c>
      <c r="K173" s="478"/>
      <c r="L173" s="478"/>
      <c r="M173" s="478"/>
      <c r="N173" s="478"/>
      <c r="O173" s="478"/>
      <c r="P173" s="478"/>
    </row>
    <row r="174" spans="1:16" ht="15" customHeight="1">
      <c r="A174" s="294"/>
      <c r="C174" s="472" t="s">
        <v>335</v>
      </c>
      <c r="D174" s="609" t="s">
        <v>307</v>
      </c>
      <c r="E174" s="609" t="s">
        <v>307</v>
      </c>
      <c r="F174" s="610">
        <v>8.6999999999999994E-3</v>
      </c>
      <c r="G174" s="611">
        <v>2.0799999999999999E-2</v>
      </c>
      <c r="H174" s="609">
        <v>7.0000000000000001E-3</v>
      </c>
      <c r="I174" s="609">
        <v>8.0000000000000002E-3</v>
      </c>
      <c r="K174" s="478"/>
      <c r="L174" s="478"/>
      <c r="M174" s="478"/>
      <c r="N174" s="478"/>
      <c r="O174" s="478"/>
      <c r="P174" s="478"/>
    </row>
    <row r="175" spans="1:16" ht="15" customHeight="1">
      <c r="A175" s="294"/>
      <c r="C175" s="472" t="s">
        <v>336</v>
      </c>
      <c r="D175" s="609">
        <v>0.52600000000000002</v>
      </c>
      <c r="E175" s="609">
        <v>0.68</v>
      </c>
      <c r="F175" s="610">
        <v>0.53200000000000003</v>
      </c>
      <c r="G175" s="611">
        <v>0.75700000000000001</v>
      </c>
      <c r="H175" s="609">
        <v>0.51700000000000002</v>
      </c>
      <c r="I175" s="609">
        <v>0.67400000000000004</v>
      </c>
      <c r="K175" s="478"/>
      <c r="L175" s="478"/>
      <c r="M175" s="478"/>
      <c r="N175" s="478"/>
      <c r="O175" s="478"/>
      <c r="P175" s="478"/>
    </row>
    <row r="176" spans="1:16" ht="15" customHeight="1">
      <c r="A176" s="294"/>
      <c r="C176" s="472" t="s">
        <v>339</v>
      </c>
      <c r="D176" s="1234">
        <v>0.38900000000000001</v>
      </c>
      <c r="E176" s="1236">
        <v>0.21</v>
      </c>
      <c r="F176" s="610">
        <v>8.4000000000000005E-2</v>
      </c>
      <c r="G176" s="611">
        <v>1.4E-2</v>
      </c>
      <c r="H176" s="609">
        <v>8.5000000000000006E-2</v>
      </c>
      <c r="I176" s="609">
        <v>4.2999999999999997E-2</v>
      </c>
      <c r="K176" s="478"/>
      <c r="L176" s="478"/>
      <c r="M176" s="478"/>
      <c r="N176" s="478"/>
      <c r="O176" s="478"/>
      <c r="P176" s="478"/>
    </row>
    <row r="177" spans="1:16" ht="15" customHeight="1">
      <c r="A177" s="294"/>
      <c r="C177" s="472" t="s">
        <v>338</v>
      </c>
      <c r="D177" s="1235"/>
      <c r="E177" s="1237"/>
      <c r="F177" s="610">
        <v>0.33200000000000002</v>
      </c>
      <c r="G177" s="611">
        <v>0.13500000000000001</v>
      </c>
      <c r="H177" s="609">
        <v>0.34100000000000003</v>
      </c>
      <c r="I177" s="609">
        <v>0.214</v>
      </c>
      <c r="K177" s="478"/>
      <c r="L177" s="478"/>
      <c r="M177" s="478"/>
      <c r="N177" s="478"/>
      <c r="O177" s="478"/>
      <c r="P177" s="478"/>
    </row>
    <row r="178" spans="1:16" ht="15" customHeight="1">
      <c r="A178" s="294"/>
      <c r="C178" s="472" t="s">
        <v>337</v>
      </c>
      <c r="D178" s="609" t="s">
        <v>307</v>
      </c>
      <c r="E178" s="609" t="s">
        <v>307</v>
      </c>
      <c r="F178" s="610">
        <v>1.4E-3</v>
      </c>
      <c r="G178" s="611">
        <v>3.5000000000000001E-3</v>
      </c>
      <c r="H178" s="609">
        <v>2E-3</v>
      </c>
      <c r="I178" s="609">
        <v>2E-3</v>
      </c>
      <c r="K178" s="478"/>
      <c r="L178" s="478"/>
      <c r="M178" s="478"/>
      <c r="N178" s="478"/>
      <c r="O178" s="478"/>
      <c r="P178" s="478"/>
    </row>
    <row r="179" spans="1:16" ht="15" customHeight="1">
      <c r="A179" s="294"/>
      <c r="C179" s="472" t="s">
        <v>340</v>
      </c>
      <c r="D179" s="609">
        <v>7.4999999999999997E-2</v>
      </c>
      <c r="E179" s="609">
        <v>0.1</v>
      </c>
      <c r="F179" s="610">
        <v>4.2700000000000002E-2</v>
      </c>
      <c r="G179" s="611">
        <v>6.9400000000000003E-2</v>
      </c>
      <c r="H179" s="609">
        <v>4.8000000000000001E-2</v>
      </c>
      <c r="I179" s="609">
        <v>5.8000000000000003E-2</v>
      </c>
      <c r="K179" s="478"/>
      <c r="L179" s="478"/>
      <c r="M179" s="478"/>
      <c r="N179" s="478"/>
      <c r="O179" s="478"/>
      <c r="P179" s="478"/>
    </row>
    <row r="180" spans="1:16" ht="15" customHeight="1">
      <c r="A180" s="294"/>
      <c r="C180" s="472" t="s">
        <v>300</v>
      </c>
      <c r="D180" s="609">
        <v>0.01</v>
      </c>
      <c r="E180" s="609">
        <v>0.01</v>
      </c>
      <c r="F180" s="610" t="s">
        <v>386</v>
      </c>
      <c r="G180" s="611" t="s">
        <v>386</v>
      </c>
      <c r="H180" s="609">
        <v>0</v>
      </c>
      <c r="I180" s="609">
        <v>0</v>
      </c>
      <c r="K180" s="478"/>
      <c r="L180" s="478"/>
      <c r="M180" s="478"/>
      <c r="N180" s="478"/>
      <c r="O180" s="478"/>
      <c r="P180" s="478"/>
    </row>
    <row r="181" spans="1:16" ht="52.5" customHeight="1">
      <c r="A181" s="294"/>
      <c r="C181" s="1370" t="s">
        <v>387</v>
      </c>
      <c r="D181" s="1371"/>
      <c r="E181" s="1371"/>
      <c r="F181" s="1371"/>
      <c r="G181" s="1371"/>
      <c r="H181" s="1371"/>
      <c r="I181" s="1371"/>
      <c r="J181" s="1371"/>
      <c r="K181" s="1371"/>
      <c r="L181" s="1371"/>
      <c r="M181" s="1371"/>
      <c r="N181" s="478"/>
      <c r="O181" s="478"/>
      <c r="P181" s="478"/>
    </row>
    <row r="182" spans="1:16" ht="14.25" customHeight="1">
      <c r="A182" s="294"/>
      <c r="K182" s="478"/>
      <c r="L182" s="478"/>
      <c r="M182" s="478"/>
      <c r="N182" s="478"/>
      <c r="O182" s="478"/>
      <c r="P182" s="478"/>
    </row>
    <row r="183" spans="1:16" ht="14.25" customHeight="1">
      <c r="A183" s="294"/>
      <c r="K183" s="478"/>
      <c r="L183" s="478"/>
      <c r="M183" s="478"/>
      <c r="N183" s="478"/>
      <c r="O183" s="478"/>
      <c r="P183" s="478"/>
    </row>
    <row r="184" spans="1:16" ht="14.25" customHeight="1">
      <c r="A184" s="294"/>
      <c r="C184" s="1248" t="s">
        <v>388</v>
      </c>
      <c r="D184" s="1249"/>
      <c r="E184" s="1249"/>
      <c r="F184" s="1249"/>
      <c r="G184" s="1249"/>
      <c r="H184" s="1249"/>
      <c r="I184" s="1249"/>
      <c r="J184" s="1249"/>
      <c r="K184" s="1249"/>
      <c r="L184" s="1249"/>
      <c r="M184" s="1249"/>
      <c r="N184" s="478"/>
      <c r="O184" s="478"/>
      <c r="P184" s="478"/>
    </row>
    <row r="185" spans="1:16" ht="14.25" customHeight="1">
      <c r="A185" s="294"/>
      <c r="C185" s="1250" t="s">
        <v>389</v>
      </c>
      <c r="D185" s="1251"/>
      <c r="E185" s="1251"/>
      <c r="F185" s="1251"/>
      <c r="G185" s="1251"/>
      <c r="H185" s="1251"/>
      <c r="I185" s="1251"/>
      <c r="J185" s="1251"/>
      <c r="K185" s="1251"/>
      <c r="L185" s="1251"/>
      <c r="M185" s="1251"/>
      <c r="N185" s="478"/>
      <c r="O185" s="478"/>
      <c r="P185" s="478"/>
    </row>
    <row r="186" spans="1:16" ht="14.25" customHeight="1">
      <c r="A186" s="294"/>
      <c r="C186" s="1251"/>
      <c r="D186" s="1251"/>
      <c r="E186" s="1251"/>
      <c r="F186" s="1251"/>
      <c r="G186" s="1251"/>
      <c r="H186" s="1251"/>
      <c r="I186" s="1251"/>
      <c r="J186" s="1251"/>
      <c r="K186" s="1251"/>
      <c r="L186" s="1251"/>
      <c r="M186" s="1251"/>
      <c r="N186" s="478"/>
      <c r="O186" s="478"/>
      <c r="P186" s="478"/>
    </row>
    <row r="187" spans="1:16" ht="14.25" customHeight="1">
      <c r="A187" s="294"/>
      <c r="C187" s="1251"/>
      <c r="D187" s="1251"/>
      <c r="E187" s="1251"/>
      <c r="F187" s="1251"/>
      <c r="G187" s="1251"/>
      <c r="H187" s="1251"/>
      <c r="I187" s="1251"/>
      <c r="J187" s="1251"/>
      <c r="K187" s="1251"/>
      <c r="L187" s="1251"/>
      <c r="M187" s="1251"/>
      <c r="N187" s="478"/>
      <c r="O187" s="478"/>
      <c r="P187" s="478"/>
    </row>
    <row r="188" spans="1:16" ht="14.25" customHeight="1">
      <c r="A188" s="294"/>
      <c r="C188" s="1251"/>
      <c r="D188" s="1251"/>
      <c r="E188" s="1251"/>
      <c r="F188" s="1251"/>
      <c r="G188" s="1251"/>
      <c r="H188" s="1251"/>
      <c r="I188" s="1251"/>
      <c r="J188" s="1251"/>
      <c r="K188" s="1251"/>
      <c r="L188" s="1251"/>
      <c r="M188" s="1251"/>
      <c r="N188" s="478"/>
      <c r="O188" s="478"/>
      <c r="P188" s="478"/>
    </row>
    <row r="189" spans="1:16" ht="14.25" customHeight="1">
      <c r="A189" s="294"/>
      <c r="C189" s="1251"/>
      <c r="D189" s="1251"/>
      <c r="E189" s="1251"/>
      <c r="F189" s="1251"/>
      <c r="G189" s="1251"/>
      <c r="H189" s="1251"/>
      <c r="I189" s="1251"/>
      <c r="J189" s="1251"/>
      <c r="K189" s="1251"/>
      <c r="L189" s="1251"/>
      <c r="M189" s="1251"/>
      <c r="N189" s="478"/>
      <c r="O189" s="478"/>
      <c r="P189" s="478"/>
    </row>
    <row r="190" spans="1:16" ht="28.5" customHeight="1">
      <c r="A190" s="294"/>
      <c r="C190" s="1251"/>
      <c r="D190" s="1251"/>
      <c r="E190" s="1251"/>
      <c r="F190" s="1251"/>
      <c r="G190" s="1251"/>
      <c r="H190" s="1251"/>
      <c r="I190" s="1251"/>
      <c r="J190" s="1251"/>
      <c r="K190" s="1251"/>
      <c r="L190" s="1251"/>
      <c r="M190" s="1251"/>
      <c r="N190" s="478"/>
      <c r="O190" s="478"/>
      <c r="P190" s="478"/>
    </row>
    <row r="191" spans="1:16" ht="14.25" customHeight="1">
      <c r="A191" s="294"/>
      <c r="C191" s="471"/>
      <c r="K191" s="478"/>
      <c r="L191" s="478"/>
      <c r="M191" s="478"/>
      <c r="N191" s="478"/>
      <c r="O191" s="478"/>
      <c r="P191" s="478"/>
    </row>
    <row r="192" spans="1:16" ht="14.25" customHeight="1">
      <c r="A192" s="294"/>
      <c r="C192" s="1355" t="s">
        <v>390</v>
      </c>
      <c r="D192" s="1355"/>
      <c r="E192" s="1355"/>
      <c r="F192" s="1355"/>
      <c r="G192" s="1355"/>
    </row>
    <row r="193" spans="1:16" ht="15">
      <c r="A193" s="294"/>
      <c r="C193" s="1252" t="s">
        <v>391</v>
      </c>
      <c r="D193" s="1252"/>
      <c r="E193" s="1252"/>
      <c r="F193" s="1252"/>
      <c r="G193" s="1252"/>
    </row>
    <row r="194" spans="1:16" ht="14.25" customHeight="1">
      <c r="A194" s="294"/>
      <c r="C194" s="1356" t="s">
        <v>392</v>
      </c>
      <c r="D194" s="1356"/>
      <c r="E194" s="1357"/>
      <c r="F194" s="1259">
        <v>5770</v>
      </c>
      <c r="G194" s="1259"/>
    </row>
    <row r="195" spans="1:16" ht="14.25" customHeight="1" thickBot="1">
      <c r="A195" s="294"/>
      <c r="C195" s="1358" t="s">
        <v>298</v>
      </c>
      <c r="D195" s="1358"/>
      <c r="E195" s="1359"/>
      <c r="F195" s="1260">
        <v>1502</v>
      </c>
      <c r="G195" s="1260"/>
      <c r="K195" s="478"/>
      <c r="L195" s="478"/>
      <c r="M195" s="478"/>
      <c r="N195" s="478"/>
      <c r="O195" s="478"/>
      <c r="P195" s="478"/>
    </row>
    <row r="196" spans="1:16" ht="33" customHeight="1">
      <c r="A196" s="294"/>
      <c r="C196" s="1253" t="s">
        <v>393</v>
      </c>
      <c r="D196" s="1253"/>
      <c r="E196" s="1253"/>
      <c r="F196" s="1253"/>
      <c r="G196" s="1253"/>
      <c r="K196" s="478"/>
      <c r="L196" s="478"/>
      <c r="M196" s="478"/>
      <c r="N196" s="478"/>
      <c r="O196" s="478"/>
      <c r="P196" s="478"/>
    </row>
    <row r="197" spans="1:16" ht="30.6" customHeight="1">
      <c r="A197" s="294"/>
      <c r="C197" s="1254" t="s">
        <v>394</v>
      </c>
      <c r="D197" s="1254"/>
      <c r="E197" s="1255"/>
      <c r="F197" s="1258">
        <v>138</v>
      </c>
      <c r="G197" s="1258"/>
      <c r="K197" s="478"/>
      <c r="L197" s="478"/>
      <c r="M197" s="478"/>
      <c r="N197" s="478"/>
      <c r="O197" s="478"/>
      <c r="P197" s="478"/>
    </row>
    <row r="198" spans="1:16" ht="30.6" customHeight="1">
      <c r="A198" s="294"/>
      <c r="C198" s="1256" t="s">
        <v>395</v>
      </c>
      <c r="D198" s="1256"/>
      <c r="E198" s="1257"/>
      <c r="F198" s="1258">
        <v>32</v>
      </c>
      <c r="G198" s="1258"/>
      <c r="K198" s="478"/>
      <c r="L198" s="478"/>
      <c r="M198" s="478"/>
      <c r="N198" s="478"/>
      <c r="O198" s="478"/>
      <c r="P198" s="478"/>
    </row>
    <row r="199" spans="1:16" s="106" customFormat="1" ht="33" customHeight="1">
      <c r="A199" s="612"/>
      <c r="C199" s="1256" t="s">
        <v>396</v>
      </c>
      <c r="D199" s="1256"/>
      <c r="E199" s="1257"/>
      <c r="F199" s="1258">
        <v>3</v>
      </c>
      <c r="G199" s="1258"/>
      <c r="K199" s="613"/>
      <c r="L199" s="613"/>
      <c r="M199" s="613"/>
      <c r="N199" s="613"/>
      <c r="O199" s="613"/>
      <c r="P199" s="613"/>
    </row>
    <row r="200" spans="1:16" s="106" customFormat="1" ht="47.45" customHeight="1" thickBot="1">
      <c r="A200" s="612"/>
      <c r="C200" s="1376" t="s">
        <v>397</v>
      </c>
      <c r="D200" s="1376"/>
      <c r="E200" s="1377"/>
      <c r="F200" s="1284">
        <v>31</v>
      </c>
      <c r="G200" s="1284"/>
      <c r="K200" s="613"/>
      <c r="L200" s="613"/>
      <c r="M200" s="613"/>
      <c r="N200" s="613"/>
      <c r="O200" s="613"/>
      <c r="P200" s="613"/>
    </row>
    <row r="201" spans="1:16" ht="33" customHeight="1">
      <c r="A201" s="294"/>
      <c r="C201" s="1253" t="s">
        <v>398</v>
      </c>
      <c r="D201" s="1253"/>
      <c r="E201" s="1253"/>
      <c r="F201" s="1253"/>
      <c r="G201" s="1253"/>
      <c r="K201" s="478"/>
      <c r="L201" s="478"/>
      <c r="M201" s="478"/>
      <c r="N201" s="478"/>
      <c r="O201" s="478"/>
      <c r="P201" s="478"/>
    </row>
    <row r="202" spans="1:16" s="106" customFormat="1" ht="33" customHeight="1">
      <c r="A202" s="612"/>
      <c r="C202" s="1256" t="s">
        <v>399</v>
      </c>
      <c r="D202" s="1256"/>
      <c r="E202" s="1257"/>
      <c r="F202" s="1258">
        <v>0</v>
      </c>
      <c r="G202" s="1258"/>
      <c r="K202" s="613"/>
      <c r="L202" s="613"/>
      <c r="M202" s="613"/>
      <c r="N202" s="613"/>
      <c r="O202" s="613"/>
      <c r="P202" s="613"/>
    </row>
    <row r="203" spans="1:16" s="106" customFormat="1" ht="49.5" customHeight="1" thickBot="1">
      <c r="A203" s="612"/>
      <c r="C203" s="1360" t="s">
        <v>400</v>
      </c>
      <c r="D203" s="1360"/>
      <c r="E203" s="1361"/>
      <c r="F203" s="1284">
        <v>15</v>
      </c>
      <c r="G203" s="1284"/>
      <c r="K203" s="613"/>
      <c r="L203" s="613"/>
      <c r="M203" s="613"/>
      <c r="N203" s="613"/>
      <c r="O203" s="613"/>
      <c r="P203" s="613"/>
    </row>
    <row r="204" spans="1:16" ht="33" customHeight="1">
      <c r="A204" s="294"/>
      <c r="C204" s="1253" t="s">
        <v>401</v>
      </c>
      <c r="D204" s="1253"/>
      <c r="E204" s="1253"/>
      <c r="F204" s="1253"/>
      <c r="G204" s="1253"/>
      <c r="K204" s="478"/>
      <c r="L204" s="478"/>
      <c r="M204" s="478"/>
      <c r="N204" s="478"/>
      <c r="O204" s="478"/>
      <c r="P204" s="478"/>
    </row>
    <row r="205" spans="1:16" ht="14.25" customHeight="1">
      <c r="A205" s="294"/>
      <c r="C205" s="1287" t="s">
        <v>402</v>
      </c>
      <c r="D205" s="1287"/>
      <c r="E205" s="1288"/>
      <c r="F205" s="1258">
        <f>F197+F202</f>
        <v>138</v>
      </c>
      <c r="G205" s="1258"/>
      <c r="K205" s="478"/>
      <c r="L205" s="478"/>
      <c r="M205" s="478"/>
      <c r="N205" s="478"/>
      <c r="O205" s="478"/>
      <c r="P205" s="478"/>
    </row>
    <row r="206" spans="1:16" ht="14.25" customHeight="1" thickBot="1">
      <c r="A206" s="294"/>
      <c r="C206" s="1285" t="s">
        <v>403</v>
      </c>
      <c r="D206" s="1285"/>
      <c r="E206" s="1286"/>
      <c r="F206" s="1284">
        <f>F198+F203</f>
        <v>47</v>
      </c>
      <c r="G206" s="1284"/>
      <c r="K206" s="478"/>
      <c r="L206" s="478"/>
      <c r="M206" s="478"/>
      <c r="N206" s="478"/>
      <c r="O206" s="478"/>
      <c r="P206" s="478"/>
    </row>
    <row r="207" spans="1:16" ht="33" customHeight="1">
      <c r="A207" s="294"/>
      <c r="C207" s="1253" t="s">
        <v>404</v>
      </c>
      <c r="D207" s="1253"/>
      <c r="E207" s="1253"/>
      <c r="F207" s="1253"/>
      <c r="G207" s="1253"/>
      <c r="K207" s="478"/>
      <c r="L207" s="478"/>
      <c r="M207" s="478"/>
      <c r="N207" s="478"/>
      <c r="O207" s="478"/>
      <c r="P207" s="478"/>
    </row>
    <row r="208" spans="1:16" ht="14.25" customHeight="1">
      <c r="A208" s="294"/>
      <c r="C208" s="1287" t="s">
        <v>405</v>
      </c>
      <c r="D208" s="1287"/>
      <c r="E208" s="1288"/>
      <c r="F208" s="1258">
        <f>F197+F199</f>
        <v>141</v>
      </c>
      <c r="G208" s="1258"/>
      <c r="K208" s="478"/>
      <c r="L208" s="478"/>
      <c r="M208" s="478"/>
      <c r="N208" s="478"/>
      <c r="O208" s="478"/>
      <c r="P208" s="478"/>
    </row>
    <row r="209" spans="1:16" ht="14.25" customHeight="1" thickBot="1">
      <c r="A209" s="294"/>
      <c r="C209" s="1285" t="s">
        <v>406</v>
      </c>
      <c r="D209" s="1285"/>
      <c r="E209" s="1286"/>
      <c r="F209" s="1284">
        <f>F198+F200</f>
        <v>63</v>
      </c>
      <c r="G209" s="1284"/>
      <c r="K209" s="478"/>
      <c r="L209" s="478"/>
      <c r="M209" s="478"/>
      <c r="N209" s="478"/>
      <c r="O209" s="478"/>
      <c r="P209" s="478"/>
    </row>
    <row r="210" spans="1:16" ht="33" customHeight="1">
      <c r="A210" s="294"/>
      <c r="C210" s="1253" t="s">
        <v>407</v>
      </c>
      <c r="D210" s="1253"/>
      <c r="E210" s="1253"/>
      <c r="F210" s="1253"/>
      <c r="G210" s="1253"/>
      <c r="K210" s="478"/>
      <c r="L210" s="478"/>
      <c r="M210" s="478"/>
      <c r="N210" s="478"/>
      <c r="O210" s="478"/>
      <c r="P210" s="478"/>
    </row>
    <row r="211" spans="1:16" ht="14.25" customHeight="1">
      <c r="A211" s="294"/>
      <c r="C211" s="1287" t="s">
        <v>408</v>
      </c>
      <c r="D211" s="1287"/>
      <c r="E211" s="1288"/>
      <c r="F211" s="1259">
        <v>141</v>
      </c>
      <c r="G211" s="1259"/>
      <c r="K211" s="478"/>
      <c r="L211" s="478"/>
      <c r="M211" s="478"/>
      <c r="N211" s="478"/>
      <c r="O211" s="478"/>
      <c r="P211" s="478"/>
    </row>
    <row r="212" spans="1:16" ht="14.25" customHeight="1" thickBot="1">
      <c r="A212" s="294"/>
      <c r="C212" s="1285" t="s">
        <v>409</v>
      </c>
      <c r="D212" s="1285"/>
      <c r="E212" s="1286"/>
      <c r="F212" s="1260">
        <v>63</v>
      </c>
      <c r="G212" s="1260"/>
      <c r="K212" s="478"/>
      <c r="L212" s="478"/>
      <c r="M212" s="478"/>
      <c r="N212" s="478"/>
      <c r="O212" s="478"/>
      <c r="P212" s="478"/>
    </row>
    <row r="213" spans="1:16" ht="32.25" customHeight="1">
      <c r="A213" s="294"/>
      <c r="C213" s="1253" t="s">
        <v>410</v>
      </c>
      <c r="D213" s="1253"/>
      <c r="E213" s="1253"/>
      <c r="F213" s="1253"/>
      <c r="G213" s="1253"/>
      <c r="K213" s="478"/>
      <c r="L213" s="478"/>
      <c r="M213" s="478"/>
      <c r="N213" s="478"/>
      <c r="O213" s="478"/>
      <c r="P213" s="478"/>
    </row>
    <row r="214" spans="1:16" ht="14.25" customHeight="1">
      <c r="A214" s="294"/>
      <c r="C214" s="1287" t="s">
        <v>411</v>
      </c>
      <c r="D214" s="1287"/>
      <c r="E214" s="1288"/>
      <c r="F214" s="1259">
        <f>F208-F211</f>
        <v>0</v>
      </c>
      <c r="G214" s="1259"/>
      <c r="K214" s="478"/>
      <c r="L214" s="478"/>
      <c r="M214" s="478"/>
      <c r="N214" s="478"/>
      <c r="O214" s="478"/>
      <c r="P214" s="478"/>
    </row>
    <row r="215" spans="1:16" ht="14.25" customHeight="1" thickBot="1">
      <c r="A215" s="294"/>
      <c r="C215" s="1285" t="s">
        <v>412</v>
      </c>
      <c r="D215" s="1285"/>
      <c r="E215" s="1286"/>
      <c r="F215" s="1260">
        <f>F209-F212</f>
        <v>0</v>
      </c>
      <c r="G215" s="1260"/>
      <c r="K215" s="478"/>
      <c r="L215" s="478"/>
      <c r="M215" s="478"/>
      <c r="N215" s="478"/>
      <c r="O215" s="478"/>
      <c r="P215" s="478"/>
    </row>
    <row r="216" spans="1:16" ht="31.5" customHeight="1">
      <c r="A216" s="294"/>
      <c r="C216" s="1253" t="s">
        <v>413</v>
      </c>
      <c r="D216" s="1253"/>
      <c r="E216" s="1253"/>
      <c r="F216" s="1253"/>
      <c r="G216" s="1253"/>
      <c r="K216" s="478"/>
      <c r="L216" s="478"/>
      <c r="M216" s="478"/>
      <c r="N216" s="478"/>
      <c r="O216" s="478"/>
      <c r="P216" s="478"/>
    </row>
    <row r="217" spans="1:16" ht="14.25" customHeight="1">
      <c r="A217" s="294"/>
      <c r="C217" s="1287" t="s">
        <v>414</v>
      </c>
      <c r="D217" s="1287"/>
      <c r="E217" s="1288"/>
      <c r="F217" s="1259">
        <v>164</v>
      </c>
      <c r="G217" s="1259"/>
      <c r="K217" s="478"/>
      <c r="L217" s="478"/>
      <c r="M217" s="478"/>
      <c r="N217" s="478"/>
      <c r="O217" s="478"/>
      <c r="P217" s="478"/>
    </row>
    <row r="218" spans="1:16" ht="14.25" customHeight="1" thickBot="1">
      <c r="A218" s="294"/>
      <c r="C218" s="1285" t="s">
        <v>415</v>
      </c>
      <c r="D218" s="1285"/>
      <c r="E218" s="1286"/>
      <c r="F218" s="1260">
        <v>36</v>
      </c>
      <c r="G218" s="1260"/>
      <c r="K218" s="478"/>
      <c r="L218" s="478"/>
      <c r="M218" s="478"/>
      <c r="N218" s="478"/>
      <c r="O218" s="478"/>
      <c r="P218" s="478"/>
    </row>
    <row r="219" spans="1:16" ht="31.5" customHeight="1">
      <c r="A219" s="294"/>
      <c r="C219" s="1253" t="s">
        <v>416</v>
      </c>
      <c r="D219" s="1253"/>
      <c r="E219" s="1253"/>
      <c r="F219" s="1253"/>
      <c r="G219" s="1253"/>
      <c r="K219" s="478"/>
      <c r="L219" s="478"/>
      <c r="M219" s="478"/>
      <c r="N219" s="478"/>
      <c r="O219" s="478"/>
      <c r="P219" s="478"/>
    </row>
    <row r="220" spans="1:16" ht="14.25" customHeight="1">
      <c r="A220" s="294"/>
      <c r="C220" s="1287" t="s">
        <v>417</v>
      </c>
      <c r="D220" s="1287"/>
      <c r="E220" s="1288"/>
      <c r="F220" s="1259">
        <v>149</v>
      </c>
      <c r="G220" s="1259"/>
      <c r="K220" s="478"/>
      <c r="L220" s="478"/>
      <c r="M220" s="478"/>
      <c r="N220" s="478"/>
      <c r="O220" s="478"/>
      <c r="P220" s="478"/>
    </row>
    <row r="221" spans="1:16" ht="14.25" customHeight="1" thickBot="1">
      <c r="A221" s="294"/>
      <c r="C221" s="1285" t="s">
        <v>418</v>
      </c>
      <c r="D221" s="1285"/>
      <c r="E221" s="1286"/>
      <c r="F221" s="1260">
        <v>26</v>
      </c>
      <c r="G221" s="1260"/>
      <c r="K221" s="478"/>
      <c r="L221" s="478"/>
      <c r="M221" s="478"/>
      <c r="N221" s="478"/>
      <c r="O221" s="478"/>
      <c r="P221" s="478"/>
    </row>
    <row r="222" spans="1:16" ht="14.25" customHeight="1">
      <c r="A222" s="294"/>
      <c r="C222" s="1253" t="s">
        <v>419</v>
      </c>
      <c r="D222" s="1253"/>
      <c r="E222" s="1253"/>
      <c r="F222" s="1253"/>
      <c r="G222" s="1253"/>
      <c r="K222" s="478"/>
      <c r="L222" s="478"/>
      <c r="M222" s="478"/>
      <c r="N222" s="478"/>
      <c r="O222" s="478"/>
      <c r="P222" s="478"/>
    </row>
    <row r="223" spans="1:16" ht="14.25" customHeight="1">
      <c r="A223" s="294"/>
      <c r="C223" s="1287" t="s">
        <v>420</v>
      </c>
      <c r="D223" s="1287"/>
      <c r="E223" s="1288"/>
      <c r="F223" s="1289">
        <f>F211/F208</f>
        <v>1</v>
      </c>
      <c r="G223" s="1289"/>
      <c r="K223" s="478"/>
      <c r="L223" s="478"/>
      <c r="M223" s="478"/>
      <c r="N223" s="478"/>
      <c r="O223" s="478"/>
      <c r="P223" s="478"/>
    </row>
    <row r="224" spans="1:16" ht="14.25" customHeight="1" thickBot="1">
      <c r="A224" s="294"/>
      <c r="C224" s="1285" t="s">
        <v>421</v>
      </c>
      <c r="D224" s="1285"/>
      <c r="E224" s="1286"/>
      <c r="F224" s="1290">
        <f>F212/F209</f>
        <v>1</v>
      </c>
      <c r="G224" s="1290"/>
      <c r="K224" s="478"/>
      <c r="L224" s="478"/>
      <c r="M224" s="478"/>
      <c r="N224" s="478"/>
      <c r="O224" s="478"/>
      <c r="P224" s="478"/>
    </row>
    <row r="225" spans="1:63" ht="14.25" customHeight="1">
      <c r="A225" s="294"/>
      <c r="C225" s="1253" t="s">
        <v>422</v>
      </c>
      <c r="D225" s="1253"/>
      <c r="E225" s="1253"/>
      <c r="F225" s="1253"/>
      <c r="G225" s="1253"/>
      <c r="K225" s="478"/>
      <c r="L225" s="478"/>
      <c r="M225" s="478"/>
      <c r="N225" s="478"/>
      <c r="O225" s="478"/>
      <c r="P225" s="478"/>
    </row>
    <row r="226" spans="1:63" ht="14.25" customHeight="1">
      <c r="A226" s="294"/>
      <c r="C226" s="1287" t="s">
        <v>423</v>
      </c>
      <c r="D226" s="1287"/>
      <c r="E226" s="1288"/>
      <c r="F226" s="1379">
        <f>F220/F217</f>
        <v>0.90853658536585369</v>
      </c>
      <c r="G226" s="1379"/>
      <c r="K226" s="478"/>
      <c r="L226" s="478"/>
      <c r="M226" s="478"/>
      <c r="N226" s="478"/>
      <c r="O226" s="478"/>
      <c r="P226" s="478"/>
    </row>
    <row r="227" spans="1:63" ht="14.25" customHeight="1" thickBot="1">
      <c r="A227" s="294"/>
      <c r="C227" s="1285" t="s">
        <v>424</v>
      </c>
      <c r="D227" s="1285"/>
      <c r="E227" s="1286"/>
      <c r="F227" s="1378">
        <f>F221/F218</f>
        <v>0.72222222222222221</v>
      </c>
      <c r="G227" s="1378"/>
      <c r="K227" s="478"/>
      <c r="L227" s="478"/>
      <c r="M227" s="478"/>
      <c r="N227" s="478"/>
      <c r="O227" s="478"/>
      <c r="P227" s="478"/>
    </row>
    <row r="228" spans="1:63" ht="36" customHeight="1">
      <c r="A228" s="294"/>
      <c r="C228" s="1372" t="s">
        <v>425</v>
      </c>
      <c r="D228" s="1373"/>
      <c r="E228" s="1373"/>
      <c r="F228" s="1373"/>
      <c r="G228" s="1373"/>
      <c r="H228" s="1373"/>
      <c r="I228" s="1373"/>
      <c r="J228" s="1373"/>
      <c r="K228" s="1373"/>
      <c r="L228" s="1373"/>
      <c r="M228" s="1373"/>
      <c r="N228" s="478"/>
      <c r="O228" s="478"/>
      <c r="P228" s="478"/>
    </row>
    <row r="229" spans="1:63" ht="14.25" customHeight="1">
      <c r="A229" s="294"/>
      <c r="K229" s="478"/>
      <c r="L229" s="478"/>
      <c r="M229" s="478"/>
      <c r="N229" s="478"/>
      <c r="O229" s="478"/>
      <c r="P229" s="478"/>
    </row>
    <row r="230" spans="1:63" ht="14.25" customHeight="1" thickBot="1">
      <c r="A230" s="294"/>
      <c r="C230" s="614"/>
      <c r="D230" s="614"/>
      <c r="E230" s="614"/>
      <c r="F230" s="614"/>
      <c r="G230" s="614"/>
      <c r="H230" s="614"/>
      <c r="I230" s="614"/>
      <c r="J230" s="614"/>
      <c r="K230" s="615"/>
      <c r="L230" s="615"/>
      <c r="M230" s="615"/>
      <c r="N230" s="615"/>
      <c r="O230" s="615"/>
      <c r="P230" s="615"/>
      <c r="Q230" s="614"/>
      <c r="R230" s="614"/>
      <c r="S230" s="614"/>
      <c r="T230" s="614"/>
      <c r="U230" s="614"/>
      <c r="V230" s="614"/>
      <c r="W230" s="614"/>
      <c r="X230" s="614"/>
      <c r="Y230" s="614"/>
      <c r="Z230" s="614"/>
      <c r="AA230" s="614"/>
      <c r="AB230" s="614"/>
      <c r="AC230" s="614"/>
      <c r="AD230" s="614"/>
      <c r="AE230" s="614"/>
      <c r="AF230" s="614"/>
      <c r="AG230" s="614"/>
      <c r="AH230" s="614"/>
      <c r="AI230" s="614"/>
      <c r="AJ230" s="614"/>
      <c r="AK230" s="614"/>
      <c r="AL230" s="614"/>
      <c r="AM230" s="614"/>
      <c r="AN230" s="614"/>
      <c r="AO230" s="614"/>
      <c r="AP230" s="614"/>
      <c r="AQ230" s="614"/>
      <c r="AR230" s="614"/>
      <c r="AS230" s="614"/>
      <c r="AT230" s="614"/>
      <c r="AU230" s="614"/>
      <c r="AV230" s="614"/>
      <c r="AW230" s="614"/>
      <c r="AX230" s="614"/>
      <c r="AY230" s="614"/>
      <c r="AZ230" s="614"/>
      <c r="BA230" s="614"/>
      <c r="BB230" s="614"/>
      <c r="BC230" s="614"/>
      <c r="BD230" s="614"/>
      <c r="BE230" s="614"/>
      <c r="BF230" s="614"/>
      <c r="BG230" s="614"/>
      <c r="BH230" s="614"/>
      <c r="BI230" s="614"/>
      <c r="BJ230" s="614"/>
      <c r="BK230" s="614"/>
    </row>
    <row r="231" spans="1:63" ht="24" customHeight="1">
      <c r="A231" s="294"/>
      <c r="C231" s="1029" t="s">
        <v>426</v>
      </c>
      <c r="K231" s="478"/>
      <c r="L231" s="478"/>
      <c r="M231" s="478"/>
      <c r="N231" s="478"/>
      <c r="O231" s="478"/>
      <c r="P231" s="478"/>
    </row>
    <row r="232" spans="1:63" ht="14.25" customHeight="1">
      <c r="A232" s="294"/>
      <c r="K232" s="478"/>
      <c r="L232" s="478"/>
      <c r="M232" s="478"/>
      <c r="N232" s="478"/>
      <c r="O232" s="478"/>
      <c r="P232" s="478"/>
    </row>
    <row r="233" spans="1:63" ht="14.25" customHeight="1">
      <c r="A233" s="294"/>
      <c r="K233" s="478"/>
      <c r="L233" s="478"/>
      <c r="M233" s="478"/>
      <c r="N233" s="478"/>
      <c r="O233" s="478"/>
      <c r="P233" s="478"/>
    </row>
    <row r="234" spans="1:63" ht="14.25" customHeight="1">
      <c r="A234" s="294"/>
      <c r="C234" s="1244" t="s">
        <v>427</v>
      </c>
      <c r="D234" s="1245"/>
      <c r="E234" s="1245"/>
      <c r="F234" s="1245"/>
      <c r="G234" s="1245"/>
      <c r="H234" s="1245"/>
      <c r="I234" s="1245"/>
      <c r="J234" s="1245"/>
      <c r="K234" s="1245"/>
      <c r="L234" s="1245"/>
      <c r="M234" s="1245"/>
      <c r="N234" s="478"/>
      <c r="O234" s="478"/>
      <c r="P234" s="478"/>
    </row>
    <row r="235" spans="1:63" ht="14.25" customHeight="1">
      <c r="A235" s="294"/>
      <c r="C235" s="1250" t="s">
        <v>428</v>
      </c>
      <c r="D235" s="1250"/>
      <c r="E235" s="1250"/>
      <c r="F235" s="1250"/>
      <c r="G235" s="1250"/>
      <c r="H235" s="1250"/>
      <c r="I235" s="1250"/>
      <c r="J235" s="1250"/>
      <c r="K235" s="1250"/>
      <c r="L235" s="1250"/>
      <c r="M235" s="1250"/>
      <c r="N235" s="478"/>
      <c r="O235" s="478"/>
      <c r="P235" s="478"/>
    </row>
    <row r="236" spans="1:63" ht="14.25" customHeight="1">
      <c r="A236" s="294"/>
      <c r="C236" s="1250"/>
      <c r="D236" s="1250"/>
      <c r="E236" s="1250"/>
      <c r="F236" s="1250"/>
      <c r="G236" s="1250"/>
      <c r="H236" s="1250"/>
      <c r="I236" s="1250"/>
      <c r="J236" s="1250"/>
      <c r="K236" s="1250"/>
      <c r="L236" s="1250"/>
      <c r="M236" s="1250"/>
      <c r="N236" s="478"/>
      <c r="O236" s="478"/>
      <c r="P236" s="478"/>
    </row>
    <row r="237" spans="1:63" ht="14.25" customHeight="1">
      <c r="A237" s="294"/>
      <c r="C237" s="1250"/>
      <c r="D237" s="1250"/>
      <c r="E237" s="1250"/>
      <c r="F237" s="1250"/>
      <c r="G237" s="1250"/>
      <c r="H237" s="1250"/>
      <c r="I237" s="1250"/>
      <c r="J237" s="1250"/>
      <c r="K237" s="1250"/>
      <c r="L237" s="1250"/>
      <c r="M237" s="1250"/>
      <c r="N237" s="478"/>
      <c r="O237" s="478"/>
      <c r="P237" s="478"/>
    </row>
    <row r="238" spans="1:63" ht="14.25" customHeight="1">
      <c r="A238" s="294"/>
      <c r="C238" s="1250"/>
      <c r="D238" s="1250"/>
      <c r="E238" s="1250"/>
      <c r="F238" s="1250"/>
      <c r="G238" s="1250"/>
      <c r="H238" s="1250"/>
      <c r="I238" s="1250"/>
      <c r="J238" s="1250"/>
      <c r="K238" s="1250"/>
      <c r="L238" s="1250"/>
      <c r="M238" s="1250"/>
      <c r="N238" s="478"/>
      <c r="O238" s="478"/>
      <c r="P238" s="478"/>
    </row>
    <row r="239" spans="1:63" ht="14.25" customHeight="1">
      <c r="A239" s="294"/>
      <c r="C239" s="1250"/>
      <c r="D239" s="1250"/>
      <c r="E239" s="1250"/>
      <c r="F239" s="1250"/>
      <c r="G239" s="1250"/>
      <c r="H239" s="1250"/>
      <c r="I239" s="1250"/>
      <c r="J239" s="1250"/>
      <c r="K239" s="1250"/>
      <c r="L239" s="1250"/>
      <c r="M239" s="1250"/>
      <c r="N239" s="478"/>
      <c r="O239" s="478"/>
      <c r="P239" s="478"/>
    </row>
    <row r="240" spans="1:63" ht="14.25" customHeight="1">
      <c r="A240" s="294"/>
      <c r="C240" s="1250"/>
      <c r="D240" s="1250"/>
      <c r="E240" s="1250"/>
      <c r="F240" s="1250"/>
      <c r="G240" s="1250"/>
      <c r="H240" s="1250"/>
      <c r="I240" s="1250"/>
      <c r="J240" s="1250"/>
      <c r="K240" s="1250"/>
      <c r="L240" s="1250"/>
      <c r="M240" s="1250"/>
      <c r="N240" s="478"/>
      <c r="O240" s="478"/>
      <c r="P240" s="478"/>
    </row>
    <row r="241" spans="1:16" ht="14.25" customHeight="1">
      <c r="A241" s="294"/>
      <c r="C241" s="1250"/>
      <c r="D241" s="1250"/>
      <c r="E241" s="1250"/>
      <c r="F241" s="1250"/>
      <c r="G241" s="1250"/>
      <c r="H241" s="1250"/>
      <c r="I241" s="1250"/>
      <c r="J241" s="1250"/>
      <c r="K241" s="1250"/>
      <c r="L241" s="1250"/>
      <c r="M241" s="1250"/>
      <c r="N241" s="478"/>
      <c r="O241" s="478"/>
      <c r="P241" s="478"/>
    </row>
    <row r="242" spans="1:16" ht="14.25" customHeight="1">
      <c r="A242" s="294"/>
      <c r="C242" s="1250"/>
      <c r="D242" s="1250"/>
      <c r="E242" s="1250"/>
      <c r="F242" s="1250"/>
      <c r="G242" s="1250"/>
      <c r="H242" s="1250"/>
      <c r="I242" s="1250"/>
      <c r="J242" s="1250"/>
      <c r="K242" s="1250"/>
      <c r="L242" s="1250"/>
      <c r="M242" s="1250"/>
      <c r="N242" s="478"/>
      <c r="O242" s="478"/>
      <c r="P242" s="478"/>
    </row>
    <row r="243" spans="1:16" ht="14.25" customHeight="1">
      <c r="A243" s="294"/>
      <c r="C243" s="1250"/>
      <c r="D243" s="1250"/>
      <c r="E243" s="1250"/>
      <c r="F243" s="1250"/>
      <c r="G243" s="1250"/>
      <c r="H243" s="1250"/>
      <c r="I243" s="1250"/>
      <c r="J243" s="1250"/>
      <c r="K243" s="1250"/>
      <c r="L243" s="1250"/>
      <c r="M243" s="1250"/>
      <c r="N243" s="478"/>
      <c r="O243" s="478"/>
      <c r="P243" s="478"/>
    </row>
    <row r="244" spans="1:16" ht="14.25" customHeight="1">
      <c r="A244" s="294"/>
      <c r="C244" s="1250"/>
      <c r="D244" s="1250"/>
      <c r="E244" s="1250"/>
      <c r="F244" s="1250"/>
      <c r="G244" s="1250"/>
      <c r="H244" s="1250"/>
      <c r="I244" s="1250"/>
      <c r="J244" s="1250"/>
      <c r="K244" s="1250"/>
      <c r="L244" s="1250"/>
      <c r="M244" s="1250"/>
      <c r="N244" s="478"/>
      <c r="O244" s="478"/>
      <c r="P244" s="478"/>
    </row>
    <row r="245" spans="1:16" ht="14.25" customHeight="1">
      <c r="A245" s="294"/>
      <c r="C245" s="1250"/>
      <c r="D245" s="1250"/>
      <c r="E245" s="1250"/>
      <c r="F245" s="1250"/>
      <c r="G245" s="1250"/>
      <c r="H245" s="1250"/>
      <c r="I245" s="1250"/>
      <c r="J245" s="1250"/>
      <c r="K245" s="1250"/>
      <c r="L245" s="1250"/>
      <c r="M245" s="1250"/>
      <c r="N245" s="478"/>
      <c r="O245" s="478"/>
      <c r="P245" s="478"/>
    </row>
    <row r="246" spans="1:16" ht="14.25" customHeight="1">
      <c r="A246" s="294"/>
      <c r="C246" s="1250"/>
      <c r="D246" s="1250"/>
      <c r="E246" s="1250"/>
      <c r="F246" s="1250"/>
      <c r="G246" s="1250"/>
      <c r="H246" s="1250"/>
      <c r="I246" s="1250"/>
      <c r="J246" s="1250"/>
      <c r="K246" s="1250"/>
      <c r="L246" s="1250"/>
      <c r="M246" s="1250"/>
      <c r="N246" s="478"/>
      <c r="O246" s="478"/>
      <c r="P246" s="478"/>
    </row>
    <row r="247" spans="1:16" ht="14.25" customHeight="1">
      <c r="A247" s="294"/>
      <c r="C247" s="1250"/>
      <c r="D247" s="1250"/>
      <c r="E247" s="1250"/>
      <c r="F247" s="1250"/>
      <c r="G247" s="1250"/>
      <c r="H247" s="1250"/>
      <c r="I247" s="1250"/>
      <c r="J247" s="1250"/>
      <c r="K247" s="1250"/>
      <c r="L247" s="1250"/>
      <c r="M247" s="1250"/>
      <c r="N247" s="478"/>
      <c r="O247" s="478"/>
      <c r="P247" s="478"/>
    </row>
    <row r="248" spans="1:16" ht="14.25" customHeight="1">
      <c r="A248" s="294"/>
      <c r="C248" s="1250"/>
      <c r="D248" s="1250"/>
      <c r="E248" s="1250"/>
      <c r="F248" s="1250"/>
      <c r="G248" s="1250"/>
      <c r="H248" s="1250"/>
      <c r="I248" s="1250"/>
      <c r="J248" s="1250"/>
      <c r="K248" s="1250"/>
      <c r="L248" s="1250"/>
      <c r="M248" s="1250"/>
      <c r="N248" s="478"/>
      <c r="O248" s="478"/>
      <c r="P248" s="478"/>
    </row>
    <row r="249" spans="1:16" ht="14.25" customHeight="1">
      <c r="A249" s="294"/>
      <c r="C249" s="1250"/>
      <c r="D249" s="1250"/>
      <c r="E249" s="1250"/>
      <c r="F249" s="1250"/>
      <c r="G249" s="1250"/>
      <c r="H249" s="1250"/>
      <c r="I249" s="1250"/>
      <c r="J249" s="1250"/>
      <c r="K249" s="1250"/>
      <c r="L249" s="1250"/>
      <c r="M249" s="1250"/>
      <c r="N249" s="478"/>
      <c r="O249" s="478"/>
      <c r="P249" s="478"/>
    </row>
    <row r="250" spans="1:16" ht="14.25" customHeight="1">
      <c r="A250" s="294"/>
      <c r="C250" s="1250"/>
      <c r="D250" s="1250"/>
      <c r="E250" s="1250"/>
      <c r="F250" s="1250"/>
      <c r="G250" s="1250"/>
      <c r="H250" s="1250"/>
      <c r="I250" s="1250"/>
      <c r="J250" s="1250"/>
      <c r="K250" s="1250"/>
      <c r="L250" s="1250"/>
      <c r="M250" s="1250"/>
      <c r="N250" s="478"/>
      <c r="O250" s="478"/>
      <c r="P250" s="478"/>
    </row>
    <row r="251" spans="1:16" ht="14.25" customHeight="1">
      <c r="A251" s="294"/>
      <c r="C251" s="1250"/>
      <c r="D251" s="1250"/>
      <c r="E251" s="1250"/>
      <c r="F251" s="1250"/>
      <c r="G251" s="1250"/>
      <c r="H251" s="1250"/>
      <c r="I251" s="1250"/>
      <c r="J251" s="1250"/>
      <c r="K251" s="1250"/>
      <c r="L251" s="1250"/>
      <c r="M251" s="1250"/>
      <c r="N251" s="478"/>
      <c r="O251" s="478"/>
      <c r="P251" s="478"/>
    </row>
    <row r="252" spans="1:16" ht="14.25" customHeight="1">
      <c r="A252" s="294"/>
      <c r="C252" s="1250"/>
      <c r="D252" s="1250"/>
      <c r="E252" s="1250"/>
      <c r="F252" s="1250"/>
      <c r="G252" s="1250"/>
      <c r="H252" s="1250"/>
      <c r="I252" s="1250"/>
      <c r="J252" s="1250"/>
      <c r="K252" s="1250"/>
      <c r="L252" s="1250"/>
      <c r="M252" s="1250"/>
      <c r="N252" s="478"/>
      <c r="O252" s="478"/>
      <c r="P252" s="478"/>
    </row>
    <row r="253" spans="1:16" ht="14.25" customHeight="1">
      <c r="A253" s="294"/>
      <c r="C253" s="1250"/>
      <c r="D253" s="1250"/>
      <c r="E253" s="1250"/>
      <c r="F253" s="1250"/>
      <c r="G253" s="1250"/>
      <c r="H253" s="1250"/>
      <c r="I253" s="1250"/>
      <c r="J253" s="1250"/>
      <c r="K253" s="1250"/>
      <c r="L253" s="1250"/>
      <c r="M253" s="1250"/>
      <c r="N253" s="478"/>
      <c r="O253" s="478"/>
      <c r="P253" s="478"/>
    </row>
    <row r="254" spans="1:16" ht="14.25" customHeight="1">
      <c r="A254" s="294"/>
      <c r="C254" s="1250"/>
      <c r="D254" s="1250"/>
      <c r="E254" s="1250"/>
      <c r="F254" s="1250"/>
      <c r="G254" s="1250"/>
      <c r="H254" s="1250"/>
      <c r="I254" s="1250"/>
      <c r="J254" s="1250"/>
      <c r="K254" s="1250"/>
      <c r="L254" s="1250"/>
      <c r="M254" s="1250"/>
      <c r="N254" s="478"/>
      <c r="O254" s="478"/>
      <c r="P254" s="478"/>
    </row>
    <row r="255" spans="1:16" ht="14.25" customHeight="1">
      <c r="A255" s="294"/>
      <c r="C255" s="1250"/>
      <c r="D255" s="1250"/>
      <c r="E255" s="1250"/>
      <c r="F255" s="1250"/>
      <c r="G255" s="1250"/>
      <c r="H255" s="1250"/>
      <c r="I255" s="1250"/>
      <c r="J255" s="1250"/>
      <c r="K255" s="1250"/>
      <c r="L255" s="1250"/>
      <c r="M255" s="1250"/>
      <c r="N255" s="478"/>
      <c r="O255" s="478"/>
      <c r="P255" s="478"/>
    </row>
    <row r="256" spans="1:16">
      <c r="A256" s="294"/>
      <c r="C256" s="1250"/>
      <c r="D256" s="1250"/>
      <c r="E256" s="1250"/>
      <c r="F256" s="1250"/>
      <c r="G256" s="1250"/>
      <c r="H256" s="1250"/>
      <c r="I256" s="1250"/>
      <c r="J256" s="1250"/>
      <c r="K256" s="1250"/>
      <c r="L256" s="1250"/>
      <c r="M256" s="1250"/>
      <c r="N256" s="478"/>
      <c r="O256" s="478"/>
      <c r="P256" s="478"/>
    </row>
    <row r="257" spans="1:18" ht="14.25" customHeight="1">
      <c r="A257" s="294"/>
      <c r="C257" s="55" t="s">
        <v>429</v>
      </c>
      <c r="D257" s="1381" t="s">
        <v>429</v>
      </c>
      <c r="E257" s="1381"/>
      <c r="F257" s="1381"/>
      <c r="G257" s="1381"/>
      <c r="H257" s="1381"/>
      <c r="I257" s="1381"/>
      <c r="J257" s="1381"/>
      <c r="K257" s="1381"/>
      <c r="L257" s="1381"/>
      <c r="M257" s="1381"/>
      <c r="N257" s="478"/>
      <c r="O257" s="478"/>
    </row>
    <row r="258" spans="1:18" ht="33.75" customHeight="1">
      <c r="A258" s="294"/>
      <c r="C258" s="435" t="s">
        <v>430</v>
      </c>
      <c r="D258" s="1362" t="s">
        <v>431</v>
      </c>
      <c r="E258" s="1362"/>
      <c r="F258" s="1362"/>
      <c r="G258" s="1362"/>
      <c r="H258" s="1362"/>
      <c r="I258" s="1362"/>
      <c r="J258" s="1362"/>
      <c r="K258" s="1362"/>
      <c r="L258" s="1362"/>
      <c r="M258" s="1362"/>
      <c r="N258" s="478"/>
      <c r="O258" s="478"/>
    </row>
    <row r="259" spans="1:18" ht="52.5" customHeight="1">
      <c r="A259" s="294"/>
      <c r="C259" s="435" t="s">
        <v>432</v>
      </c>
      <c r="D259" s="1362" t="s">
        <v>433</v>
      </c>
      <c r="E259" s="1362"/>
      <c r="F259" s="1362"/>
      <c r="G259" s="1362"/>
      <c r="H259" s="1362"/>
      <c r="I259" s="1362"/>
      <c r="J259" s="1362"/>
      <c r="K259" s="1362"/>
      <c r="L259" s="1362"/>
      <c r="M259" s="1362"/>
      <c r="N259" s="478"/>
      <c r="O259" s="478"/>
    </row>
    <row r="260" spans="1:18" ht="93" customHeight="1">
      <c r="A260" s="294"/>
      <c r="C260" s="435" t="s">
        <v>342</v>
      </c>
      <c r="D260" s="1362" t="s">
        <v>434</v>
      </c>
      <c r="E260" s="1362"/>
      <c r="F260" s="1362"/>
      <c r="G260" s="1362"/>
      <c r="H260" s="1362"/>
      <c r="I260" s="1362"/>
      <c r="J260" s="1362"/>
      <c r="K260" s="1362"/>
      <c r="L260" s="1362"/>
      <c r="M260" s="1362"/>
      <c r="N260" s="478"/>
      <c r="O260" s="478"/>
    </row>
    <row r="261" spans="1:18" ht="14.25" customHeight="1">
      <c r="A261" s="294"/>
      <c r="C261" s="1363" t="s">
        <v>435</v>
      </c>
      <c r="D261" s="1363"/>
      <c r="E261" s="1363"/>
      <c r="F261" s="1363"/>
      <c r="G261" s="1363"/>
      <c r="H261" s="1363"/>
      <c r="I261" s="1363"/>
      <c r="J261" s="1363"/>
      <c r="K261" s="1363"/>
      <c r="L261" s="1363"/>
      <c r="M261" s="1363"/>
      <c r="N261" s="478"/>
      <c r="O261" s="478"/>
      <c r="P261" s="478"/>
    </row>
    <row r="262" spans="1:18" ht="14.25" customHeight="1">
      <c r="A262" s="294"/>
      <c r="C262" s="118"/>
      <c r="D262" s="118"/>
      <c r="E262" s="118"/>
      <c r="F262" s="118"/>
      <c r="G262" s="118"/>
      <c r="H262" s="118"/>
      <c r="I262" s="118"/>
      <c r="J262" s="118"/>
      <c r="K262" s="118"/>
      <c r="L262" s="118"/>
      <c r="M262" s="118"/>
      <c r="N262" s="478"/>
      <c r="O262" s="478"/>
      <c r="P262" s="478"/>
    </row>
    <row r="263" spans="1:18" ht="14.25" customHeight="1">
      <c r="A263" s="294"/>
      <c r="C263" s="118"/>
      <c r="D263" s="118"/>
      <c r="E263" s="118"/>
      <c r="F263" s="118"/>
      <c r="G263" s="118"/>
      <c r="H263" s="118"/>
      <c r="I263" s="118"/>
      <c r="J263" s="118"/>
      <c r="K263" s="118"/>
      <c r="L263" s="118"/>
      <c r="M263" s="118"/>
      <c r="N263" s="478"/>
      <c r="O263" s="478"/>
      <c r="P263" s="478"/>
    </row>
    <row r="264" spans="1:18" ht="14.25" customHeight="1">
      <c r="A264" s="294"/>
      <c r="C264" s="1244" t="s">
        <v>436</v>
      </c>
      <c r="D264" s="1245"/>
      <c r="E264" s="1245"/>
      <c r="F264" s="1245"/>
      <c r="G264" s="1245"/>
      <c r="H264" s="1245"/>
      <c r="I264" s="1245"/>
      <c r="J264" s="1245"/>
      <c r="K264" s="1245"/>
      <c r="L264" s="1245"/>
      <c r="M264" s="1245"/>
      <c r="N264" s="478"/>
      <c r="O264" s="478"/>
      <c r="P264" s="478"/>
    </row>
    <row r="265" spans="1:18" ht="30" customHeight="1">
      <c r="A265" s="294"/>
      <c r="C265" s="1242" t="s">
        <v>437</v>
      </c>
      <c r="D265" s="1243"/>
      <c r="E265" s="1243"/>
      <c r="F265" s="1243"/>
      <c r="G265" s="1243"/>
      <c r="H265" s="1243"/>
      <c r="I265" s="1243"/>
      <c r="J265" s="1243"/>
      <c r="K265" s="1243"/>
      <c r="L265" s="1243"/>
      <c r="M265" s="1243"/>
      <c r="N265" s="478"/>
      <c r="O265" s="478"/>
      <c r="P265" s="478"/>
    </row>
    <row r="266" spans="1:18" ht="14.25" customHeight="1">
      <c r="A266" s="294"/>
      <c r="C266" s="1355" t="s">
        <v>438</v>
      </c>
      <c r="D266" s="1355"/>
      <c r="E266" s="1355"/>
      <c r="F266" s="1355"/>
      <c r="G266" s="1355"/>
      <c r="H266" s="1355"/>
      <c r="I266" s="1355"/>
      <c r="J266" s="1355"/>
      <c r="K266" s="1355"/>
      <c r="L266" s="1355"/>
      <c r="M266" s="1355"/>
      <c r="N266" s="478"/>
      <c r="O266" s="478"/>
      <c r="P266" s="478"/>
    </row>
    <row r="267" spans="1:18" ht="14.25" customHeight="1">
      <c r="A267" s="294"/>
      <c r="C267" s="1221" t="s">
        <v>296</v>
      </c>
      <c r="D267" s="1221"/>
      <c r="E267" s="1221"/>
      <c r="F267" s="1264">
        <v>2022</v>
      </c>
      <c r="G267" s="1264"/>
      <c r="H267" s="1264">
        <v>2023</v>
      </c>
      <c r="I267" s="1264"/>
      <c r="J267" s="1264">
        <v>2024</v>
      </c>
      <c r="K267" s="1264"/>
      <c r="L267" s="1264">
        <v>2025</v>
      </c>
      <c r="M267" s="1264"/>
      <c r="N267" s="478"/>
      <c r="O267" s="478"/>
      <c r="P267" s="478"/>
      <c r="Q267" s="478"/>
      <c r="R267" s="478"/>
    </row>
    <row r="268" spans="1:18" ht="14.25" customHeight="1">
      <c r="A268" s="294"/>
      <c r="C268" s="1374" t="s">
        <v>296</v>
      </c>
      <c r="D268" s="1375"/>
      <c r="E268" s="1375"/>
      <c r="F268" s="299" t="s">
        <v>297</v>
      </c>
      <c r="G268" s="299" t="s">
        <v>298</v>
      </c>
      <c r="H268" s="299" t="s">
        <v>297</v>
      </c>
      <c r="I268" s="299" t="s">
        <v>298</v>
      </c>
      <c r="J268" s="299" t="s">
        <v>297</v>
      </c>
      <c r="K268" s="299" t="s">
        <v>298</v>
      </c>
      <c r="L268" s="299" t="s">
        <v>297</v>
      </c>
      <c r="M268" s="299" t="s">
        <v>298</v>
      </c>
      <c r="N268" s="478"/>
      <c r="O268" s="478"/>
      <c r="P268" s="478"/>
      <c r="Q268" s="478"/>
      <c r="R268" s="478"/>
    </row>
    <row r="269" spans="1:18" ht="14.25" customHeight="1">
      <c r="A269" s="294"/>
      <c r="C269" s="1208" t="s">
        <v>439</v>
      </c>
      <c r="D269" s="1208"/>
      <c r="E269" s="1345"/>
      <c r="F269" s="312">
        <v>1342</v>
      </c>
      <c r="G269" s="313">
        <v>1342</v>
      </c>
      <c r="H269" s="314">
        <v>1427.8</v>
      </c>
      <c r="I269" s="315">
        <v>1427.8</v>
      </c>
      <c r="J269" s="312">
        <v>1436.6</v>
      </c>
      <c r="K269" s="313">
        <v>1500.4</v>
      </c>
      <c r="L269" s="316">
        <v>1518</v>
      </c>
      <c r="M269" s="316">
        <v>1518</v>
      </c>
      <c r="N269" s="118"/>
      <c r="O269" s="118"/>
      <c r="P269" s="478"/>
      <c r="Q269" s="478"/>
      <c r="R269" s="478"/>
    </row>
    <row r="270" spans="1:18" ht="14.25" customHeight="1">
      <c r="A270" s="294"/>
      <c r="C270" s="1208" t="s">
        <v>440</v>
      </c>
      <c r="D270" s="1208"/>
      <c r="E270" s="1345"/>
      <c r="F270" s="1367">
        <v>1212</v>
      </c>
      <c r="G270" s="1368"/>
      <c r="H270" s="1364">
        <v>1302</v>
      </c>
      <c r="I270" s="1366"/>
      <c r="J270" s="1367">
        <v>1412</v>
      </c>
      <c r="K270" s="1368"/>
      <c r="L270" s="1364">
        <v>1518</v>
      </c>
      <c r="M270" s="1365"/>
      <c r="N270" s="118"/>
      <c r="O270" s="118"/>
      <c r="P270" s="478"/>
      <c r="Q270" s="478"/>
      <c r="R270" s="478"/>
    </row>
    <row r="271" spans="1:18" ht="14.25" customHeight="1">
      <c r="A271" s="294"/>
      <c r="C271" s="1208" t="s">
        <v>441</v>
      </c>
      <c r="D271" s="1208"/>
      <c r="E271" s="1345"/>
      <c r="F271" s="616">
        <v>1.1100000000000001</v>
      </c>
      <c r="G271" s="617">
        <v>1.1100000000000001</v>
      </c>
      <c r="H271" s="618">
        <v>1.1000000000000001</v>
      </c>
      <c r="I271" s="619">
        <v>1.1000000000000001</v>
      </c>
      <c r="J271" s="620">
        <v>1.02</v>
      </c>
      <c r="K271" s="621">
        <v>1.06</v>
      </c>
      <c r="L271" s="622">
        <f>L269/L270</f>
        <v>1</v>
      </c>
      <c r="M271" s="622">
        <f>M269/L270</f>
        <v>1</v>
      </c>
      <c r="N271" s="118"/>
      <c r="O271" s="118"/>
      <c r="P271" s="478"/>
      <c r="Q271" s="478"/>
      <c r="R271" s="478"/>
    </row>
    <row r="272" spans="1:18" ht="14.25" customHeight="1">
      <c r="A272" s="294"/>
      <c r="C272" s="118"/>
      <c r="D272" s="118"/>
      <c r="E272" s="118"/>
      <c r="F272" s="118"/>
      <c r="G272" s="118"/>
      <c r="H272" s="118"/>
      <c r="I272" s="118"/>
      <c r="J272" s="118"/>
      <c r="K272" s="118"/>
      <c r="L272" s="118"/>
      <c r="M272" s="118"/>
      <c r="N272" s="478"/>
      <c r="O272" s="478"/>
      <c r="P272" s="478"/>
    </row>
    <row r="273" spans="1:18" ht="14.25" customHeight="1">
      <c r="A273" s="294"/>
      <c r="K273" s="478"/>
      <c r="L273" s="478"/>
      <c r="M273" s="478"/>
      <c r="N273" s="478"/>
      <c r="O273" s="478"/>
      <c r="P273" s="478"/>
    </row>
    <row r="274" spans="1:18" ht="14.25" customHeight="1">
      <c r="A274" s="294"/>
      <c r="C274" s="1339" t="s">
        <v>442</v>
      </c>
      <c r="D274" s="1340"/>
      <c r="E274" s="1340"/>
      <c r="F274" s="1340"/>
      <c r="G274" s="1340"/>
      <c r="H274" s="1340"/>
      <c r="I274" s="1340"/>
      <c r="J274" s="1340"/>
      <c r="K274" s="1340"/>
      <c r="L274" s="1340"/>
      <c r="M274" s="1340"/>
      <c r="N274" s="478"/>
      <c r="O274" s="478"/>
      <c r="P274" s="478"/>
    </row>
    <row r="275" spans="1:18" ht="14.25" customHeight="1">
      <c r="A275" s="294"/>
      <c r="C275" s="1250" t="s">
        <v>443</v>
      </c>
      <c r="D275" s="1250"/>
      <c r="E275" s="1250"/>
      <c r="F275" s="1250"/>
      <c r="G275" s="1250"/>
      <c r="H275" s="1250"/>
      <c r="I275" s="1250"/>
      <c r="J275" s="1250"/>
      <c r="K275" s="1250"/>
      <c r="L275" s="1250"/>
      <c r="M275" s="1250"/>
      <c r="N275" s="478"/>
      <c r="O275" s="478"/>
      <c r="P275" s="478"/>
    </row>
    <row r="276" spans="1:18" ht="14.25" customHeight="1">
      <c r="A276" s="294"/>
      <c r="C276" s="1250"/>
      <c r="D276" s="1250"/>
      <c r="E276" s="1250"/>
      <c r="F276" s="1250"/>
      <c r="G276" s="1250"/>
      <c r="H276" s="1250"/>
      <c r="I276" s="1250"/>
      <c r="J276" s="1250"/>
      <c r="K276" s="1250"/>
      <c r="L276" s="1250"/>
      <c r="M276" s="1250"/>
      <c r="N276" s="478"/>
      <c r="O276" s="478"/>
      <c r="P276" s="478"/>
    </row>
    <row r="277" spans="1:18" ht="14.25" customHeight="1">
      <c r="A277" s="294"/>
      <c r="C277" s="1250"/>
      <c r="D277" s="1250"/>
      <c r="E277" s="1250"/>
      <c r="F277" s="1250"/>
      <c r="G277" s="1250"/>
      <c r="H277" s="1250"/>
      <c r="I277" s="1250"/>
      <c r="J277" s="1250"/>
      <c r="K277" s="1250"/>
      <c r="L277" s="1250"/>
      <c r="M277" s="1250"/>
      <c r="N277" s="478"/>
      <c r="O277" s="478"/>
      <c r="P277" s="478"/>
    </row>
    <row r="278" spans="1:18" ht="14.25" customHeight="1">
      <c r="A278" s="294"/>
      <c r="C278" s="1250"/>
      <c r="D278" s="1250"/>
      <c r="E278" s="1250"/>
      <c r="F278" s="1250"/>
      <c r="G278" s="1250"/>
      <c r="H278" s="1250"/>
      <c r="I278" s="1250"/>
      <c r="J278" s="1250"/>
      <c r="K278" s="1250"/>
      <c r="L278" s="1250"/>
      <c r="M278" s="1250"/>
      <c r="N278" s="478"/>
      <c r="O278" s="478"/>
      <c r="P278" s="478"/>
    </row>
    <row r="279" spans="1:18" ht="14.25" customHeight="1">
      <c r="A279" s="294"/>
      <c r="C279" s="1250"/>
      <c r="D279" s="1250"/>
      <c r="E279" s="1250"/>
      <c r="F279" s="1250"/>
      <c r="G279" s="1250"/>
      <c r="H279" s="1250"/>
      <c r="I279" s="1250"/>
      <c r="J279" s="1250"/>
      <c r="K279" s="1250"/>
      <c r="L279" s="1250"/>
      <c r="M279" s="1250"/>
      <c r="N279" s="478"/>
      <c r="O279" s="478"/>
      <c r="P279" s="478"/>
    </row>
    <row r="280" spans="1:18" ht="14.25" customHeight="1">
      <c r="A280" s="294"/>
      <c r="C280" s="1250"/>
      <c r="D280" s="1250"/>
      <c r="E280" s="1250"/>
      <c r="F280" s="1250"/>
      <c r="G280" s="1250"/>
      <c r="H280" s="1250"/>
      <c r="I280" s="1250"/>
      <c r="J280" s="1250"/>
      <c r="K280" s="1250"/>
      <c r="L280" s="1250"/>
      <c r="M280" s="1250"/>
      <c r="N280" s="478"/>
      <c r="O280" s="478"/>
      <c r="P280" s="478"/>
    </row>
    <row r="281" spans="1:18" ht="14.25" customHeight="1">
      <c r="A281" s="294"/>
      <c r="C281" s="1250"/>
      <c r="D281" s="1250"/>
      <c r="E281" s="1250"/>
      <c r="F281" s="1250"/>
      <c r="G281" s="1250"/>
      <c r="H281" s="1250"/>
      <c r="I281" s="1250"/>
      <c r="J281" s="1250"/>
      <c r="K281" s="1250"/>
      <c r="L281" s="1250"/>
      <c r="M281" s="1250"/>
      <c r="N281" s="478"/>
      <c r="O281" s="478"/>
      <c r="P281" s="478"/>
    </row>
    <row r="282" spans="1:18" ht="14.25" customHeight="1">
      <c r="A282" s="294"/>
      <c r="C282" s="1250"/>
      <c r="D282" s="1250"/>
      <c r="E282" s="1250"/>
      <c r="F282" s="1250"/>
      <c r="G282" s="1250"/>
      <c r="H282" s="1250"/>
      <c r="I282" s="1250"/>
      <c r="J282" s="1250"/>
      <c r="K282" s="1250"/>
      <c r="L282" s="1250"/>
      <c r="M282" s="1250"/>
      <c r="N282" s="478"/>
      <c r="O282" s="478"/>
      <c r="P282" s="478"/>
    </row>
    <row r="283" spans="1:18" ht="14.25" customHeight="1">
      <c r="A283" s="294"/>
      <c r="C283" s="1268" t="s">
        <v>444</v>
      </c>
      <c r="D283" s="1268"/>
      <c r="E283" s="1268"/>
      <c r="F283" s="1268"/>
      <c r="G283" s="1268"/>
      <c r="H283" s="1268"/>
      <c r="I283" s="1268"/>
      <c r="J283" s="1268"/>
      <c r="K283" s="1268"/>
      <c r="L283" s="1268"/>
      <c r="M283" s="478"/>
      <c r="N283" s="478"/>
      <c r="O283" s="478"/>
      <c r="P283" s="478"/>
    </row>
    <row r="284" spans="1:18" ht="14.25" customHeight="1">
      <c r="A284" s="294"/>
      <c r="C284" s="56" t="s">
        <v>296</v>
      </c>
      <c r="D284" s="1264" t="s">
        <v>445</v>
      </c>
      <c r="E284" s="1264">
        <v>2022</v>
      </c>
      <c r="F284" s="1264"/>
      <c r="G284" s="1264">
        <v>2023</v>
      </c>
      <c r="H284" s="1264"/>
      <c r="I284" s="1264">
        <v>2024</v>
      </c>
      <c r="J284" s="1264"/>
      <c r="K284" s="1264">
        <v>2025</v>
      </c>
      <c r="L284" s="1264"/>
      <c r="M284" s="478"/>
      <c r="N284" s="478"/>
      <c r="O284" s="478"/>
      <c r="P284" s="478"/>
      <c r="Q284" s="478"/>
      <c r="R284" s="478"/>
    </row>
    <row r="285" spans="1:18" ht="95.25" customHeight="1">
      <c r="A285" s="294"/>
      <c r="C285" s="104"/>
      <c r="D285" s="1264"/>
      <c r="E285" s="299" t="s">
        <v>446</v>
      </c>
      <c r="F285" s="299" t="s">
        <v>447</v>
      </c>
      <c r="G285" s="299" t="s">
        <v>446</v>
      </c>
      <c r="H285" s="299" t="s">
        <v>447</v>
      </c>
      <c r="I285" s="299" t="s">
        <v>446</v>
      </c>
      <c r="J285" s="299" t="s">
        <v>447</v>
      </c>
      <c r="K285" s="299" t="s">
        <v>446</v>
      </c>
      <c r="L285" s="299" t="s">
        <v>447</v>
      </c>
      <c r="M285" s="478"/>
      <c r="N285" s="478"/>
      <c r="O285" s="478"/>
      <c r="P285" s="478"/>
      <c r="Q285" s="478"/>
      <c r="R285" s="478"/>
    </row>
    <row r="286" spans="1:18" ht="14.25" customHeight="1">
      <c r="A286" s="294"/>
      <c r="C286" s="623" t="s">
        <v>448</v>
      </c>
      <c r="D286" s="103" t="s">
        <v>10</v>
      </c>
      <c r="E286" s="624">
        <v>1</v>
      </c>
      <c r="F286" s="625">
        <v>1</v>
      </c>
      <c r="G286" s="626">
        <v>1</v>
      </c>
      <c r="H286" s="627">
        <v>1</v>
      </c>
      <c r="I286" s="628">
        <v>0.99</v>
      </c>
      <c r="J286" s="625">
        <v>0.99</v>
      </c>
      <c r="K286" s="626">
        <v>0.99</v>
      </c>
      <c r="L286" s="626">
        <v>0.99</v>
      </c>
      <c r="M286" s="478"/>
      <c r="N286" s="478"/>
      <c r="O286" s="478"/>
      <c r="P286" s="478"/>
      <c r="Q286" s="478"/>
      <c r="R286" s="478"/>
    </row>
    <row r="287" spans="1:18" ht="14.25" customHeight="1">
      <c r="A287" s="294"/>
      <c r="C287" s="1335" t="s">
        <v>449</v>
      </c>
      <c r="D287" s="100" t="s">
        <v>450</v>
      </c>
      <c r="E287" s="629">
        <v>1</v>
      </c>
      <c r="F287" s="630">
        <v>1</v>
      </c>
      <c r="G287" s="631">
        <v>1</v>
      </c>
      <c r="H287" s="632">
        <v>1</v>
      </c>
      <c r="I287" s="633">
        <v>0.95</v>
      </c>
      <c r="J287" s="630">
        <v>0.95</v>
      </c>
      <c r="K287" s="631">
        <v>0.95</v>
      </c>
      <c r="L287" s="631">
        <v>0.95</v>
      </c>
      <c r="M287" s="478"/>
      <c r="N287" s="478"/>
      <c r="O287" s="478"/>
      <c r="P287" s="478"/>
      <c r="Q287" s="478"/>
      <c r="R287" s="478"/>
    </row>
    <row r="288" spans="1:18" ht="14.25" customHeight="1">
      <c r="A288" s="294"/>
      <c r="C288" s="1336"/>
      <c r="D288" s="101" t="s">
        <v>451</v>
      </c>
      <c r="E288" s="634">
        <v>1</v>
      </c>
      <c r="F288" s="635">
        <v>1</v>
      </c>
      <c r="G288" s="636">
        <v>1</v>
      </c>
      <c r="H288" s="637">
        <v>1</v>
      </c>
      <c r="I288" s="638">
        <v>0.95</v>
      </c>
      <c r="J288" s="635">
        <v>0.95</v>
      </c>
      <c r="K288" s="636">
        <v>0.95</v>
      </c>
      <c r="L288" s="636">
        <v>0.95</v>
      </c>
      <c r="M288" s="478"/>
      <c r="N288" s="478"/>
      <c r="O288" s="478"/>
      <c r="P288" s="478"/>
      <c r="Q288" s="478"/>
      <c r="R288" s="478"/>
    </row>
    <row r="289" spans="1:18" ht="14.25" customHeight="1">
      <c r="A289" s="294"/>
      <c r="C289" s="1335" t="s">
        <v>365</v>
      </c>
      <c r="D289" s="102" t="s">
        <v>450</v>
      </c>
      <c r="E289" s="639">
        <v>0.9</v>
      </c>
      <c r="F289" s="640">
        <v>0.9</v>
      </c>
      <c r="G289" s="641">
        <v>1</v>
      </c>
      <c r="H289" s="642">
        <v>1</v>
      </c>
      <c r="I289" s="643">
        <v>0.96</v>
      </c>
      <c r="J289" s="640">
        <v>0.96</v>
      </c>
      <c r="K289" s="641">
        <v>1</v>
      </c>
      <c r="L289" s="641">
        <v>1</v>
      </c>
      <c r="M289" s="478"/>
      <c r="N289" s="478"/>
      <c r="O289" s="478"/>
      <c r="P289" s="478"/>
      <c r="Q289" s="478"/>
      <c r="R289" s="478"/>
    </row>
    <row r="290" spans="1:18" ht="14.25" customHeight="1">
      <c r="A290" s="294"/>
      <c r="C290" s="1336"/>
      <c r="D290" s="100" t="s">
        <v>451</v>
      </c>
      <c r="E290" s="629">
        <v>1</v>
      </c>
      <c r="F290" s="630">
        <v>1</v>
      </c>
      <c r="G290" s="631">
        <v>0.9</v>
      </c>
      <c r="H290" s="632">
        <v>0.9</v>
      </c>
      <c r="I290" s="633">
        <v>0.92</v>
      </c>
      <c r="J290" s="630">
        <v>0.91</v>
      </c>
      <c r="K290" s="631">
        <v>0.9</v>
      </c>
      <c r="L290" s="631">
        <v>0.9</v>
      </c>
      <c r="M290" s="478"/>
      <c r="N290" s="478"/>
      <c r="O290" s="478"/>
      <c r="P290" s="478"/>
      <c r="Q290" s="478"/>
      <c r="R290" s="478"/>
    </row>
    <row r="291" spans="1:18" ht="14.25" customHeight="1">
      <c r="A291" s="294"/>
      <c r="C291" s="1336"/>
      <c r="D291" s="103" t="s">
        <v>452</v>
      </c>
      <c r="E291" s="624">
        <v>1.1000000000000001</v>
      </c>
      <c r="F291" s="625">
        <v>1.1000000000000001</v>
      </c>
      <c r="G291" s="626">
        <v>1</v>
      </c>
      <c r="H291" s="627">
        <v>1</v>
      </c>
      <c r="I291" s="628">
        <v>0.94</v>
      </c>
      <c r="J291" s="625">
        <v>0.94</v>
      </c>
      <c r="K291" s="626">
        <v>0.9</v>
      </c>
      <c r="L291" s="626">
        <v>0.9</v>
      </c>
      <c r="M291" s="478"/>
      <c r="N291" s="478"/>
      <c r="O291" s="478"/>
      <c r="P291" s="478"/>
      <c r="Q291" s="478"/>
      <c r="R291" s="478"/>
    </row>
    <row r="292" spans="1:18" ht="14.25" customHeight="1">
      <c r="A292" s="294"/>
      <c r="C292" s="1336"/>
      <c r="D292" s="101" t="s">
        <v>453</v>
      </c>
      <c r="E292" s="634">
        <v>1</v>
      </c>
      <c r="F292" s="635">
        <v>1</v>
      </c>
      <c r="G292" s="636">
        <v>0.9</v>
      </c>
      <c r="H292" s="637">
        <v>0.9</v>
      </c>
      <c r="I292" s="638">
        <v>0.93</v>
      </c>
      <c r="J292" s="635">
        <v>0.93</v>
      </c>
      <c r="K292" s="636">
        <v>1</v>
      </c>
      <c r="L292" s="636">
        <v>1</v>
      </c>
      <c r="M292" s="478"/>
      <c r="N292" s="478"/>
      <c r="O292" s="478"/>
      <c r="P292" s="478"/>
      <c r="Q292" s="478"/>
      <c r="R292" s="478"/>
    </row>
    <row r="293" spans="1:18" ht="14.25" customHeight="1">
      <c r="A293" s="294"/>
      <c r="C293" s="1337"/>
      <c r="D293" s="100" t="s">
        <v>454</v>
      </c>
      <c r="E293" s="629">
        <v>0.8</v>
      </c>
      <c r="F293" s="630">
        <v>0.8</v>
      </c>
      <c r="G293" s="631">
        <v>0.8</v>
      </c>
      <c r="H293" s="632">
        <v>0.8</v>
      </c>
      <c r="I293" s="633">
        <v>0.75</v>
      </c>
      <c r="J293" s="630">
        <v>0.74</v>
      </c>
      <c r="K293" s="631">
        <v>0.8</v>
      </c>
      <c r="L293" s="631">
        <v>0.8</v>
      </c>
      <c r="M293" s="478"/>
      <c r="N293" s="478"/>
      <c r="O293" s="478"/>
      <c r="P293" s="478"/>
      <c r="Q293" s="478"/>
      <c r="R293" s="478"/>
    </row>
    <row r="294" spans="1:18" ht="14.25" customHeight="1">
      <c r="A294" s="294"/>
      <c r="C294" s="1336" t="s">
        <v>455</v>
      </c>
      <c r="D294" s="101" t="s">
        <v>450</v>
      </c>
      <c r="E294" s="634">
        <v>0.9</v>
      </c>
      <c r="F294" s="635">
        <v>0.9</v>
      </c>
      <c r="G294" s="636">
        <v>0.9</v>
      </c>
      <c r="H294" s="637">
        <v>0.9</v>
      </c>
      <c r="I294" s="638">
        <v>0.8</v>
      </c>
      <c r="J294" s="635">
        <v>0.8</v>
      </c>
      <c r="K294" s="636">
        <v>1.1000000000000001</v>
      </c>
      <c r="L294" s="636">
        <v>1.1000000000000001</v>
      </c>
      <c r="M294" s="478"/>
      <c r="N294" s="478"/>
      <c r="O294" s="478"/>
      <c r="P294" s="478"/>
      <c r="Q294" s="478"/>
      <c r="R294" s="478"/>
    </row>
    <row r="295" spans="1:18" ht="14.25" customHeight="1">
      <c r="A295" s="294"/>
      <c r="C295" s="1336"/>
      <c r="D295" s="100" t="s">
        <v>451</v>
      </c>
      <c r="E295" s="629">
        <v>1</v>
      </c>
      <c r="F295" s="630">
        <v>1</v>
      </c>
      <c r="G295" s="631">
        <v>1</v>
      </c>
      <c r="H295" s="632">
        <v>1</v>
      </c>
      <c r="I295" s="633">
        <v>0.83</v>
      </c>
      <c r="J295" s="630">
        <v>0.83</v>
      </c>
      <c r="K295" s="631">
        <v>0.9</v>
      </c>
      <c r="L295" s="631">
        <v>0.9</v>
      </c>
      <c r="M295" s="478"/>
      <c r="N295" s="478"/>
      <c r="O295" s="478"/>
      <c r="P295" s="478"/>
      <c r="Q295" s="478"/>
      <c r="R295" s="478"/>
    </row>
    <row r="296" spans="1:18" ht="14.25" customHeight="1">
      <c r="A296" s="294"/>
      <c r="C296" s="1336"/>
      <c r="D296" s="101" t="s">
        <v>452</v>
      </c>
      <c r="E296" s="634">
        <v>1.1000000000000001</v>
      </c>
      <c r="F296" s="635">
        <v>1.1000000000000001</v>
      </c>
      <c r="G296" s="636">
        <v>1.1000000000000001</v>
      </c>
      <c r="H296" s="637">
        <v>1.1000000000000001</v>
      </c>
      <c r="I296" s="638">
        <v>0.95</v>
      </c>
      <c r="J296" s="635">
        <v>0.96</v>
      </c>
      <c r="K296" s="636">
        <v>0.9</v>
      </c>
      <c r="L296" s="636">
        <v>0.9</v>
      </c>
      <c r="M296" s="478"/>
      <c r="N296" s="478"/>
      <c r="O296" s="478"/>
      <c r="P296" s="478"/>
      <c r="Q296" s="478"/>
      <c r="R296" s="478"/>
    </row>
    <row r="297" spans="1:18" ht="14.25" customHeight="1">
      <c r="A297" s="294"/>
      <c r="C297" s="1336"/>
      <c r="D297" s="100" t="s">
        <v>453</v>
      </c>
      <c r="E297" s="629">
        <v>1</v>
      </c>
      <c r="F297" s="630">
        <v>1</v>
      </c>
      <c r="G297" s="631">
        <v>1.1000000000000001</v>
      </c>
      <c r="H297" s="632">
        <v>1.1000000000000001</v>
      </c>
      <c r="I297" s="633">
        <v>1</v>
      </c>
      <c r="J297" s="630">
        <v>1</v>
      </c>
      <c r="K297" s="631">
        <v>1.1000000000000001</v>
      </c>
      <c r="L297" s="631">
        <v>1.1000000000000001</v>
      </c>
      <c r="M297" s="478"/>
      <c r="N297" s="478"/>
      <c r="O297" s="478"/>
      <c r="P297" s="478"/>
      <c r="Q297" s="478"/>
      <c r="R297" s="478"/>
    </row>
    <row r="298" spans="1:18" ht="14.25" customHeight="1">
      <c r="A298" s="294"/>
      <c r="C298" s="1336"/>
      <c r="D298" s="101" t="s">
        <v>454</v>
      </c>
      <c r="E298" s="634">
        <v>1.2</v>
      </c>
      <c r="F298" s="635">
        <v>1.2</v>
      </c>
      <c r="G298" s="636">
        <v>1.2</v>
      </c>
      <c r="H298" s="637">
        <v>1.2</v>
      </c>
      <c r="I298" s="638">
        <v>1.1399999999999999</v>
      </c>
      <c r="J298" s="635">
        <v>1.19</v>
      </c>
      <c r="K298" s="636">
        <v>1.1000000000000001</v>
      </c>
      <c r="L298" s="636">
        <v>1.1000000000000001</v>
      </c>
      <c r="M298" s="478"/>
      <c r="N298" s="478"/>
      <c r="O298" s="478"/>
      <c r="P298" s="478"/>
      <c r="Q298" s="478"/>
      <c r="R298" s="478"/>
    </row>
    <row r="299" spans="1:18" ht="14.25" customHeight="1">
      <c r="A299" s="294"/>
      <c r="C299" s="1335" t="s">
        <v>456</v>
      </c>
      <c r="D299" s="102" t="s">
        <v>450</v>
      </c>
      <c r="E299" s="639">
        <v>0.8</v>
      </c>
      <c r="F299" s="640">
        <v>0.8</v>
      </c>
      <c r="G299" s="641">
        <v>1.3</v>
      </c>
      <c r="H299" s="642">
        <v>1.3</v>
      </c>
      <c r="I299" s="643">
        <v>0.61</v>
      </c>
      <c r="J299" s="640">
        <v>0.61</v>
      </c>
      <c r="K299" s="641">
        <v>0.7</v>
      </c>
      <c r="L299" s="641">
        <v>0.7</v>
      </c>
      <c r="M299" s="478"/>
      <c r="N299" s="478"/>
      <c r="O299" s="478"/>
      <c r="P299" s="478"/>
      <c r="Q299" s="478"/>
      <c r="R299" s="478"/>
    </row>
    <row r="300" spans="1:18" ht="14.25" customHeight="1">
      <c r="A300" s="294"/>
      <c r="C300" s="1336"/>
      <c r="D300" s="100" t="s">
        <v>451</v>
      </c>
      <c r="E300" s="629">
        <v>1</v>
      </c>
      <c r="F300" s="630">
        <v>1.1000000000000001</v>
      </c>
      <c r="G300" s="631">
        <v>1</v>
      </c>
      <c r="H300" s="632">
        <v>1</v>
      </c>
      <c r="I300" s="633">
        <v>0.92</v>
      </c>
      <c r="J300" s="630">
        <v>0.98</v>
      </c>
      <c r="K300" s="631">
        <v>0.8</v>
      </c>
      <c r="L300" s="631">
        <v>0.9</v>
      </c>
      <c r="M300" s="478"/>
      <c r="N300" s="478"/>
      <c r="O300" s="478"/>
      <c r="P300" s="478"/>
      <c r="Q300" s="478"/>
      <c r="R300" s="478"/>
    </row>
    <row r="301" spans="1:18" ht="14.25" customHeight="1">
      <c r="A301" s="294"/>
      <c r="C301" s="1336"/>
      <c r="D301" s="101" t="s">
        <v>452</v>
      </c>
      <c r="E301" s="634">
        <v>1.2</v>
      </c>
      <c r="F301" s="635">
        <v>1.4</v>
      </c>
      <c r="G301" s="636">
        <v>1.1000000000000001</v>
      </c>
      <c r="H301" s="637">
        <v>1.1000000000000001</v>
      </c>
      <c r="I301" s="638">
        <v>1.18</v>
      </c>
      <c r="J301" s="635">
        <v>1.6</v>
      </c>
      <c r="K301" s="636">
        <v>1</v>
      </c>
      <c r="L301" s="636">
        <v>1.1000000000000001</v>
      </c>
      <c r="M301" s="478"/>
      <c r="N301" s="478"/>
      <c r="O301" s="478"/>
      <c r="P301" s="478"/>
      <c r="Q301" s="478"/>
      <c r="R301" s="478"/>
    </row>
    <row r="302" spans="1:18" ht="14.25" customHeight="1">
      <c r="A302" s="294"/>
      <c r="C302" s="1336"/>
      <c r="D302" s="100" t="s">
        <v>453</v>
      </c>
      <c r="E302" s="629">
        <v>0.9</v>
      </c>
      <c r="F302" s="630">
        <v>0.9</v>
      </c>
      <c r="G302" s="631">
        <v>0.9</v>
      </c>
      <c r="H302" s="632">
        <v>0.9</v>
      </c>
      <c r="I302" s="633">
        <v>0.84</v>
      </c>
      <c r="J302" s="630">
        <v>0.82</v>
      </c>
      <c r="K302" s="631">
        <v>0.8</v>
      </c>
      <c r="L302" s="631">
        <v>0.7</v>
      </c>
      <c r="M302" s="478"/>
      <c r="N302" s="478"/>
      <c r="O302" s="478"/>
      <c r="P302" s="478"/>
      <c r="Q302" s="478"/>
      <c r="R302" s="478"/>
    </row>
    <row r="303" spans="1:18" ht="14.25" customHeight="1">
      <c r="A303" s="294"/>
      <c r="C303" s="1337"/>
      <c r="D303" s="103" t="s">
        <v>454</v>
      </c>
      <c r="E303" s="624">
        <v>0.9</v>
      </c>
      <c r="F303" s="625">
        <v>0.8</v>
      </c>
      <c r="G303" s="626">
        <v>1</v>
      </c>
      <c r="H303" s="627">
        <v>1</v>
      </c>
      <c r="I303" s="628">
        <v>0.97</v>
      </c>
      <c r="J303" s="625">
        <v>0.95</v>
      </c>
      <c r="K303" s="626">
        <v>1.1000000000000001</v>
      </c>
      <c r="L303" s="626">
        <v>1.2</v>
      </c>
      <c r="M303" s="478"/>
      <c r="N303" s="478"/>
      <c r="O303" s="478"/>
      <c r="P303" s="478"/>
      <c r="Q303" s="478"/>
      <c r="R303" s="478"/>
    </row>
    <row r="304" spans="1:18" ht="32.25" customHeight="1">
      <c r="A304" s="294"/>
      <c r="C304" s="1293" t="s">
        <v>457</v>
      </c>
      <c r="D304" s="1293"/>
      <c r="E304" s="1293"/>
      <c r="F304" s="1293"/>
      <c r="G304" s="1293"/>
      <c r="H304" s="1293"/>
      <c r="I304" s="1293"/>
      <c r="J304" s="1293"/>
      <c r="K304" s="1293"/>
      <c r="L304" s="1293"/>
      <c r="M304" s="1293"/>
      <c r="N304" s="478"/>
      <c r="O304" s="478"/>
      <c r="P304" s="478"/>
    </row>
    <row r="305" spans="1:16" ht="14.25" customHeight="1">
      <c r="A305" s="294"/>
      <c r="K305" s="478"/>
      <c r="L305" s="478"/>
      <c r="M305" s="478"/>
      <c r="N305" s="478"/>
      <c r="O305" s="478"/>
      <c r="P305" s="478"/>
    </row>
    <row r="306" spans="1:16">
      <c r="A306" s="294"/>
      <c r="K306" s="478"/>
      <c r="L306" s="478"/>
      <c r="M306" s="478"/>
      <c r="N306" s="478"/>
      <c r="O306" s="478"/>
      <c r="P306" s="478"/>
    </row>
    <row r="307" spans="1:16" ht="21" customHeight="1">
      <c r="A307" s="294"/>
      <c r="C307" s="1240" t="s">
        <v>458</v>
      </c>
      <c r="D307" s="1241"/>
      <c r="E307" s="1241"/>
      <c r="F307" s="1241"/>
      <c r="G307" s="1241"/>
      <c r="H307" s="1241"/>
      <c r="I307" s="1241"/>
      <c r="J307" s="1241"/>
      <c r="K307" s="1241"/>
      <c r="L307" s="1241"/>
      <c r="M307" s="1241"/>
      <c r="N307" s="1143"/>
      <c r="O307" s="478"/>
      <c r="P307" s="478"/>
    </row>
    <row r="308" spans="1:16">
      <c r="A308" s="294"/>
      <c r="C308" s="1348" t="s">
        <v>459</v>
      </c>
      <c r="D308" s="1348"/>
      <c r="E308" s="1348"/>
      <c r="F308" s="1348"/>
      <c r="G308" s="1348"/>
      <c r="H308" s="1348"/>
      <c r="I308" s="1348"/>
      <c r="J308" s="1348"/>
      <c r="K308" s="1348"/>
      <c r="L308" s="1348"/>
      <c r="M308" s="1348"/>
      <c r="N308" s="478"/>
      <c r="O308" s="478"/>
      <c r="P308" s="478"/>
    </row>
    <row r="309" spans="1:16">
      <c r="A309" s="294"/>
      <c r="C309" s="1348"/>
      <c r="D309" s="1348"/>
      <c r="E309" s="1348"/>
      <c r="F309" s="1348"/>
      <c r="G309" s="1348"/>
      <c r="H309" s="1348"/>
      <c r="I309" s="1348"/>
      <c r="J309" s="1348"/>
      <c r="K309" s="1348"/>
      <c r="L309" s="1348"/>
      <c r="M309" s="1348"/>
      <c r="N309" s="478"/>
      <c r="O309" s="478"/>
      <c r="P309" s="478"/>
    </row>
    <row r="310" spans="1:16">
      <c r="A310" s="294"/>
      <c r="C310" s="1348"/>
      <c r="D310" s="1348"/>
      <c r="E310" s="1348"/>
      <c r="F310" s="1348"/>
      <c r="G310" s="1348"/>
      <c r="H310" s="1348"/>
      <c r="I310" s="1348"/>
      <c r="J310" s="1348"/>
      <c r="K310" s="1348"/>
      <c r="L310" s="1348"/>
      <c r="M310" s="1348"/>
      <c r="N310" s="478"/>
      <c r="O310" s="478"/>
      <c r="P310" s="478"/>
    </row>
    <row r="311" spans="1:16">
      <c r="A311" s="294"/>
      <c r="C311" s="1348"/>
      <c r="D311" s="1348"/>
      <c r="E311" s="1348"/>
      <c r="F311" s="1348"/>
      <c r="G311" s="1348"/>
      <c r="H311" s="1348"/>
      <c r="I311" s="1348"/>
      <c r="J311" s="1348"/>
      <c r="K311" s="1348"/>
      <c r="L311" s="1348"/>
      <c r="M311" s="1348"/>
      <c r="N311" s="478"/>
      <c r="O311" s="478"/>
      <c r="P311" s="478"/>
    </row>
    <row r="312" spans="1:16">
      <c r="A312" s="294"/>
      <c r="C312" s="1348"/>
      <c r="D312" s="1348"/>
      <c r="E312" s="1348"/>
      <c r="F312" s="1348"/>
      <c r="G312" s="1348"/>
      <c r="H312" s="1348"/>
      <c r="I312" s="1348"/>
      <c r="J312" s="1348"/>
      <c r="K312" s="1348"/>
      <c r="L312" s="1348"/>
      <c r="M312" s="1348"/>
      <c r="N312" s="478"/>
      <c r="O312" s="478"/>
      <c r="P312" s="478"/>
    </row>
    <row r="313" spans="1:16">
      <c r="A313" s="294"/>
      <c r="C313" s="1348"/>
      <c r="D313" s="1348"/>
      <c r="E313" s="1348"/>
      <c r="F313" s="1348"/>
      <c r="G313" s="1348"/>
      <c r="H313" s="1348"/>
      <c r="I313" s="1348"/>
      <c r="J313" s="1348"/>
      <c r="K313" s="1348"/>
      <c r="L313" s="1348"/>
      <c r="M313" s="1348"/>
      <c r="N313" s="478"/>
      <c r="O313" s="478"/>
      <c r="P313" s="478"/>
    </row>
    <row r="314" spans="1:16">
      <c r="A314" s="294"/>
      <c r="C314" s="1348"/>
      <c r="D314" s="1348"/>
      <c r="E314" s="1348"/>
      <c r="F314" s="1348"/>
      <c r="G314" s="1348"/>
      <c r="H314" s="1348"/>
      <c r="I314" s="1348"/>
      <c r="J314" s="1348"/>
      <c r="K314" s="1348"/>
      <c r="L314" s="1348"/>
      <c r="M314" s="1348"/>
      <c r="N314" s="478"/>
      <c r="O314" s="478"/>
      <c r="P314" s="478"/>
    </row>
    <row r="315" spans="1:16">
      <c r="A315" s="294"/>
      <c r="C315" s="1348"/>
      <c r="D315" s="1348"/>
      <c r="E315" s="1348"/>
      <c r="F315" s="1348"/>
      <c r="G315" s="1348"/>
      <c r="H315" s="1348"/>
      <c r="I315" s="1348"/>
      <c r="J315" s="1348"/>
      <c r="K315" s="1348"/>
      <c r="L315" s="1348"/>
      <c r="M315" s="1348"/>
      <c r="N315" s="478"/>
      <c r="O315" s="478"/>
      <c r="P315" s="478"/>
    </row>
    <row r="316" spans="1:16">
      <c r="A316" s="294"/>
      <c r="C316" s="1348"/>
      <c r="D316" s="1348"/>
      <c r="E316" s="1348"/>
      <c r="F316" s="1348"/>
      <c r="G316" s="1348"/>
      <c r="H316" s="1348"/>
      <c r="I316" s="1348"/>
      <c r="J316" s="1348"/>
      <c r="K316" s="1348"/>
      <c r="L316" s="1348"/>
      <c r="M316" s="1348"/>
      <c r="N316" s="478"/>
      <c r="O316" s="478"/>
      <c r="P316" s="478"/>
    </row>
    <row r="317" spans="1:16">
      <c r="A317" s="294"/>
      <c r="C317" s="1348"/>
      <c r="D317" s="1348"/>
      <c r="E317" s="1348"/>
      <c r="F317" s="1348"/>
      <c r="G317" s="1348"/>
      <c r="H317" s="1348"/>
      <c r="I317" s="1348"/>
      <c r="J317" s="1348"/>
      <c r="K317" s="1348"/>
      <c r="L317" s="1348"/>
      <c r="M317" s="1348"/>
      <c r="N317" s="478"/>
      <c r="O317" s="478"/>
      <c r="P317" s="478"/>
    </row>
    <row r="318" spans="1:16">
      <c r="A318" s="294"/>
      <c r="C318" s="1348"/>
      <c r="D318" s="1348"/>
      <c r="E318" s="1348"/>
      <c r="F318" s="1348"/>
      <c r="G318" s="1348"/>
      <c r="H318" s="1348"/>
      <c r="I318" s="1348"/>
      <c r="J318" s="1348"/>
      <c r="K318" s="1348"/>
      <c r="L318" s="1348"/>
      <c r="M318" s="1348"/>
      <c r="N318" s="478"/>
      <c r="O318" s="478"/>
      <c r="P318" s="478"/>
    </row>
    <row r="319" spans="1:16">
      <c r="A319" s="294"/>
      <c r="C319" s="1348"/>
      <c r="D319" s="1348"/>
      <c r="E319" s="1348"/>
      <c r="F319" s="1348"/>
      <c r="G319" s="1348"/>
      <c r="H319" s="1348"/>
      <c r="I319" s="1348"/>
      <c r="J319" s="1348"/>
      <c r="K319" s="1348"/>
      <c r="L319" s="1348"/>
      <c r="M319" s="1348"/>
      <c r="N319" s="478"/>
      <c r="O319" s="478"/>
      <c r="P319" s="478"/>
    </row>
    <row r="320" spans="1:16">
      <c r="A320" s="294"/>
      <c r="C320" s="1348"/>
      <c r="D320" s="1348"/>
      <c r="E320" s="1348"/>
      <c r="F320" s="1348"/>
      <c r="G320" s="1348"/>
      <c r="H320" s="1348"/>
      <c r="I320" s="1348"/>
      <c r="J320" s="1348"/>
      <c r="K320" s="1348"/>
      <c r="L320" s="1348"/>
      <c r="M320" s="1348"/>
      <c r="N320" s="478"/>
      <c r="O320" s="478"/>
      <c r="P320" s="478"/>
    </row>
    <row r="321" spans="1:16">
      <c r="A321" s="294"/>
      <c r="C321" s="1348"/>
      <c r="D321" s="1348"/>
      <c r="E321" s="1348"/>
      <c r="F321" s="1348"/>
      <c r="G321" s="1348"/>
      <c r="H321" s="1348"/>
      <c r="I321" s="1348"/>
      <c r="J321" s="1348"/>
      <c r="K321" s="1348"/>
      <c r="L321" s="1348"/>
      <c r="M321" s="1348"/>
      <c r="N321" s="478"/>
      <c r="O321" s="478"/>
      <c r="P321" s="478"/>
    </row>
    <row r="322" spans="1:16">
      <c r="A322" s="294"/>
      <c r="C322" s="1348"/>
      <c r="D322" s="1348"/>
      <c r="E322" s="1348"/>
      <c r="F322" s="1348"/>
      <c r="G322" s="1348"/>
      <c r="H322" s="1348"/>
      <c r="I322" s="1348"/>
      <c r="J322" s="1348"/>
      <c r="K322" s="1348"/>
      <c r="L322" s="1348"/>
      <c r="M322" s="1348"/>
      <c r="N322" s="478"/>
      <c r="O322" s="478"/>
      <c r="P322" s="478"/>
    </row>
    <row r="323" spans="1:16" ht="16.5" customHeight="1">
      <c r="A323" s="294"/>
      <c r="C323" s="436"/>
      <c r="D323" s="436"/>
      <c r="E323" s="437"/>
      <c r="F323" s="1264">
        <v>2025</v>
      </c>
      <c r="G323" s="1264"/>
      <c r="H323" s="1264"/>
      <c r="K323" s="478"/>
      <c r="L323" s="478"/>
      <c r="M323" s="478"/>
      <c r="N323" s="478"/>
      <c r="O323" s="478"/>
      <c r="P323" s="478"/>
    </row>
    <row r="324" spans="1:16" ht="39.75" customHeight="1">
      <c r="A324" s="294"/>
      <c r="C324" s="104"/>
      <c r="D324" s="104"/>
      <c r="E324" s="104"/>
      <c r="F324" s="299" t="s">
        <v>18</v>
      </c>
      <c r="G324" s="299" t="s">
        <v>366</v>
      </c>
      <c r="H324" s="299" t="s">
        <v>367</v>
      </c>
      <c r="K324" s="478"/>
      <c r="L324" s="478"/>
      <c r="M324" s="478"/>
      <c r="N324" s="478"/>
      <c r="O324" s="478"/>
      <c r="P324" s="478"/>
    </row>
    <row r="325" spans="1:16" ht="14.25" customHeight="1">
      <c r="A325" s="294"/>
      <c r="C325" s="1301" t="s">
        <v>460</v>
      </c>
      <c r="D325" s="1301"/>
      <c r="E325" s="1301"/>
      <c r="F325" s="24" t="s">
        <v>461</v>
      </c>
      <c r="G325" s="24" t="s">
        <v>461</v>
      </c>
      <c r="H325" s="24" t="s">
        <v>461</v>
      </c>
      <c r="K325" s="478"/>
      <c r="L325" s="478"/>
      <c r="M325" s="478"/>
      <c r="N325" s="478"/>
      <c r="O325" s="478"/>
      <c r="P325" s="478"/>
    </row>
    <row r="326" spans="1:16" ht="14.25" customHeight="1">
      <c r="A326" s="294"/>
      <c r="C326" s="1301" t="s">
        <v>462</v>
      </c>
      <c r="D326" s="1301"/>
      <c r="E326" s="1301"/>
      <c r="F326" s="25" t="s">
        <v>461</v>
      </c>
      <c r="G326" s="25" t="s">
        <v>461</v>
      </c>
      <c r="H326" s="25" t="s">
        <v>461</v>
      </c>
      <c r="K326" s="478"/>
      <c r="L326" s="478"/>
      <c r="M326" s="478"/>
      <c r="N326" s="478"/>
      <c r="O326" s="478"/>
      <c r="P326" s="478"/>
    </row>
    <row r="327" spans="1:16" ht="14.25" customHeight="1">
      <c r="A327" s="294"/>
      <c r="C327" s="1301" t="s">
        <v>463</v>
      </c>
      <c r="D327" s="1301"/>
      <c r="E327" s="1301"/>
      <c r="F327" s="24" t="s">
        <v>461</v>
      </c>
      <c r="G327" s="65"/>
      <c r="H327" s="24"/>
      <c r="K327" s="478"/>
      <c r="L327" s="478"/>
      <c r="M327" s="478"/>
      <c r="N327" s="478"/>
      <c r="O327" s="478"/>
      <c r="P327" s="478"/>
    </row>
    <row r="328" spans="1:16" ht="14.25" customHeight="1">
      <c r="A328" s="294"/>
      <c r="C328" s="1301" t="s">
        <v>464</v>
      </c>
      <c r="D328" s="1301"/>
      <c r="E328" s="1301"/>
      <c r="F328" s="25" t="s">
        <v>461</v>
      </c>
      <c r="G328" s="64" t="s">
        <v>461</v>
      </c>
      <c r="H328" s="25" t="s">
        <v>461</v>
      </c>
      <c r="K328" s="478"/>
      <c r="L328" s="478"/>
      <c r="M328" s="478"/>
      <c r="N328" s="478"/>
      <c r="O328" s="478"/>
      <c r="P328" s="478"/>
    </row>
    <row r="329" spans="1:16" ht="14.25" customHeight="1">
      <c r="A329" s="294"/>
      <c r="C329" s="1301" t="s">
        <v>465</v>
      </c>
      <c r="D329" s="1301"/>
      <c r="E329" s="1301"/>
      <c r="F329" s="24" t="s">
        <v>461</v>
      </c>
      <c r="G329" s="24" t="s">
        <v>461</v>
      </c>
      <c r="H329" s="24" t="s">
        <v>461</v>
      </c>
      <c r="K329" s="478"/>
      <c r="L329" s="478"/>
      <c r="M329" s="478"/>
      <c r="N329" s="478"/>
      <c r="O329" s="478"/>
      <c r="P329" s="478"/>
    </row>
    <row r="330" spans="1:16" ht="14.25" customHeight="1">
      <c r="A330" s="294"/>
      <c r="C330" s="1301" t="s">
        <v>466</v>
      </c>
      <c r="D330" s="1301"/>
      <c r="E330" s="1301"/>
      <c r="F330" s="25" t="s">
        <v>461</v>
      </c>
      <c r="G330" s="25"/>
      <c r="H330" s="25"/>
      <c r="K330" s="478"/>
      <c r="L330" s="478"/>
      <c r="M330" s="478"/>
      <c r="N330" s="478"/>
      <c r="O330" s="478"/>
      <c r="P330" s="478"/>
    </row>
    <row r="331" spans="1:16" ht="14.25" customHeight="1">
      <c r="A331" s="294"/>
      <c r="C331" s="1301" t="s">
        <v>467</v>
      </c>
      <c r="D331" s="1301"/>
      <c r="E331" s="1301"/>
      <c r="F331" s="24" t="s">
        <v>461</v>
      </c>
      <c r="G331" s="65"/>
      <c r="H331" s="65"/>
      <c r="K331" s="478"/>
      <c r="L331" s="478"/>
      <c r="M331" s="478"/>
      <c r="N331" s="478"/>
      <c r="O331" s="478"/>
      <c r="P331" s="478"/>
    </row>
    <row r="332" spans="1:16" ht="14.25" customHeight="1">
      <c r="A332" s="294"/>
      <c r="C332" s="1301" t="s">
        <v>468</v>
      </c>
      <c r="D332" s="1301"/>
      <c r="E332" s="1301"/>
      <c r="F332" s="25" t="s">
        <v>461</v>
      </c>
      <c r="G332" s="64"/>
      <c r="H332" s="25"/>
      <c r="K332" s="478"/>
      <c r="L332" s="478"/>
      <c r="M332" s="478"/>
      <c r="N332" s="478"/>
      <c r="O332" s="478"/>
      <c r="P332" s="478"/>
    </row>
    <row r="333" spans="1:16" ht="14.25" customHeight="1">
      <c r="A333" s="294"/>
      <c r="C333" s="1301" t="s">
        <v>469</v>
      </c>
      <c r="D333" s="1301"/>
      <c r="E333" s="1301"/>
      <c r="F333" s="24" t="s">
        <v>461</v>
      </c>
      <c r="G333" s="24" t="s">
        <v>461</v>
      </c>
      <c r="H333" s="24" t="s">
        <v>461</v>
      </c>
      <c r="K333" s="478"/>
      <c r="L333" s="478"/>
      <c r="M333" s="478"/>
      <c r="N333" s="478"/>
      <c r="O333" s="478"/>
      <c r="P333" s="478"/>
    </row>
    <row r="334" spans="1:16" ht="14.25" customHeight="1">
      <c r="A334" s="294"/>
      <c r="C334" s="1301" t="s">
        <v>470</v>
      </c>
      <c r="D334" s="1301"/>
      <c r="E334" s="1301"/>
      <c r="F334" s="25" t="s">
        <v>461</v>
      </c>
      <c r="G334" s="25"/>
      <c r="H334" s="25"/>
      <c r="K334" s="478"/>
      <c r="L334" s="478"/>
      <c r="M334" s="478"/>
      <c r="N334" s="478"/>
      <c r="O334" s="478"/>
      <c r="P334" s="478"/>
    </row>
    <row r="335" spans="1:16" ht="14.25" customHeight="1">
      <c r="A335" s="294"/>
      <c r="C335" s="1301" t="s">
        <v>471</v>
      </c>
      <c r="D335" s="1301"/>
      <c r="E335" s="1301"/>
      <c r="F335" s="24" t="s">
        <v>461</v>
      </c>
      <c r="G335" s="24"/>
      <c r="H335" s="24"/>
      <c r="K335" s="478"/>
      <c r="L335" s="478"/>
      <c r="M335" s="478"/>
      <c r="N335" s="478"/>
      <c r="O335" s="478"/>
      <c r="P335" s="478"/>
    </row>
    <row r="336" spans="1:16" ht="14.25" customHeight="1">
      <c r="A336" s="294"/>
      <c r="C336" s="1301" t="s">
        <v>472</v>
      </c>
      <c r="D336" s="1301"/>
      <c r="E336" s="1301"/>
      <c r="F336" s="25" t="s">
        <v>461</v>
      </c>
      <c r="G336" s="64"/>
      <c r="H336" s="64"/>
      <c r="K336" s="478"/>
      <c r="L336" s="478"/>
      <c r="M336" s="478"/>
      <c r="N336" s="478"/>
      <c r="O336" s="478"/>
      <c r="P336" s="478"/>
    </row>
    <row r="337" spans="1:16" ht="14.25" customHeight="1">
      <c r="A337" s="294"/>
      <c r="C337" s="1301" t="s">
        <v>473</v>
      </c>
      <c r="D337" s="1301"/>
      <c r="E337" s="1301"/>
      <c r="F337" s="24" t="s">
        <v>461</v>
      </c>
      <c r="G337" s="24" t="s">
        <v>461</v>
      </c>
      <c r="H337" s="24" t="s">
        <v>461</v>
      </c>
      <c r="K337" s="478"/>
      <c r="L337" s="478"/>
      <c r="M337" s="478"/>
      <c r="N337" s="478"/>
      <c r="O337" s="478"/>
      <c r="P337" s="478"/>
    </row>
    <row r="338" spans="1:16" ht="14.25" customHeight="1">
      <c r="A338" s="294"/>
      <c r="C338" s="1301" t="s">
        <v>474</v>
      </c>
      <c r="D338" s="1301"/>
      <c r="E338" s="1301"/>
      <c r="F338" s="25" t="s">
        <v>461</v>
      </c>
      <c r="G338" s="25" t="s">
        <v>461</v>
      </c>
      <c r="H338" s="25" t="s">
        <v>461</v>
      </c>
      <c r="K338" s="478"/>
      <c r="L338" s="478"/>
      <c r="M338" s="478"/>
      <c r="N338" s="478"/>
      <c r="O338" s="478"/>
      <c r="P338" s="478"/>
    </row>
    <row r="339" spans="1:16" ht="14.25" customHeight="1">
      <c r="A339" s="294"/>
      <c r="C339" s="1301" t="s">
        <v>475</v>
      </c>
      <c r="D339" s="1301"/>
      <c r="E339" s="1301"/>
      <c r="F339" s="24" t="s">
        <v>461</v>
      </c>
      <c r="G339" s="24" t="s">
        <v>461</v>
      </c>
      <c r="H339" s="24" t="s">
        <v>461</v>
      </c>
      <c r="K339" s="478"/>
      <c r="L339" s="478"/>
      <c r="M339" s="478"/>
      <c r="N339" s="478"/>
      <c r="O339" s="478"/>
      <c r="P339" s="478"/>
    </row>
    <row r="340" spans="1:16" ht="14.25" customHeight="1">
      <c r="A340" s="294"/>
      <c r="C340" s="1301" t="s">
        <v>476</v>
      </c>
      <c r="D340" s="1301"/>
      <c r="E340" s="1301"/>
      <c r="F340" s="25" t="s">
        <v>461</v>
      </c>
      <c r="G340" s="25" t="s">
        <v>461</v>
      </c>
      <c r="H340" s="25" t="s">
        <v>461</v>
      </c>
      <c r="K340" s="478"/>
      <c r="L340" s="478"/>
      <c r="M340" s="478"/>
      <c r="N340" s="478"/>
      <c r="O340" s="478"/>
      <c r="P340" s="478"/>
    </row>
    <row r="341" spans="1:16" ht="14.25" customHeight="1">
      <c r="A341" s="294"/>
      <c r="C341" s="1301" t="s">
        <v>477</v>
      </c>
      <c r="D341" s="1301"/>
      <c r="E341" s="1301"/>
      <c r="F341" s="24" t="s">
        <v>461</v>
      </c>
      <c r="G341" s="24" t="s">
        <v>461</v>
      </c>
      <c r="H341" s="24" t="s">
        <v>461</v>
      </c>
      <c r="K341" s="478"/>
      <c r="L341" s="478"/>
      <c r="M341" s="478"/>
      <c r="N341" s="478"/>
      <c r="O341" s="478"/>
      <c r="P341" s="478"/>
    </row>
    <row r="342" spans="1:16" ht="14.25" customHeight="1">
      <c r="A342" s="294"/>
      <c r="C342" s="1301" t="s">
        <v>478</v>
      </c>
      <c r="D342" s="1301"/>
      <c r="E342" s="1301"/>
      <c r="F342" s="25" t="s">
        <v>461</v>
      </c>
      <c r="G342" s="64"/>
      <c r="H342" s="64"/>
      <c r="K342" s="478"/>
      <c r="L342" s="478"/>
      <c r="M342" s="478"/>
      <c r="N342" s="478"/>
      <c r="O342" s="478"/>
      <c r="P342" s="478"/>
    </row>
    <row r="343" spans="1:16" ht="14.25" customHeight="1">
      <c r="A343" s="294"/>
      <c r="C343" s="1301" t="s">
        <v>479</v>
      </c>
      <c r="D343" s="1301"/>
      <c r="E343" s="1301"/>
      <c r="F343" s="28" t="s">
        <v>461</v>
      </c>
      <c r="G343" s="28" t="s">
        <v>461</v>
      </c>
      <c r="H343" s="28" t="s">
        <v>461</v>
      </c>
      <c r="K343" s="478"/>
      <c r="L343" s="478"/>
      <c r="M343" s="478"/>
      <c r="N343" s="478"/>
      <c r="O343" s="478"/>
      <c r="P343" s="478"/>
    </row>
    <row r="344" spans="1:16">
      <c r="A344" s="294"/>
      <c r="C344" s="295" t="s">
        <v>480</v>
      </c>
      <c r="K344" s="478"/>
      <c r="L344" s="478"/>
      <c r="M344" s="478"/>
      <c r="N344" s="478"/>
      <c r="O344" s="478"/>
      <c r="P344" s="478"/>
    </row>
    <row r="345" spans="1:16" ht="14.25" customHeight="1">
      <c r="A345" s="294"/>
      <c r="K345" s="478"/>
      <c r="L345" s="478"/>
      <c r="M345" s="478"/>
      <c r="N345" s="478"/>
      <c r="O345" s="478"/>
      <c r="P345" s="478"/>
    </row>
    <row r="346" spans="1:16" ht="14.25" customHeight="1">
      <c r="A346" s="294"/>
      <c r="K346" s="478"/>
      <c r="L346" s="478"/>
      <c r="M346" s="478"/>
      <c r="N346" s="478"/>
      <c r="O346" s="478"/>
      <c r="P346" s="478"/>
    </row>
    <row r="347" spans="1:16" s="614" customFormat="1" ht="14.25" customHeight="1" thickBot="1">
      <c r="A347" s="294"/>
      <c r="B347" s="295"/>
      <c r="K347" s="615"/>
      <c r="L347" s="615"/>
      <c r="M347" s="615"/>
      <c r="N347" s="615"/>
      <c r="O347" s="615"/>
      <c r="P347" s="615"/>
    </row>
    <row r="348" spans="1:16" ht="24" customHeight="1">
      <c r="A348" s="294"/>
      <c r="C348" s="80" t="s">
        <v>481</v>
      </c>
      <c r="K348" s="478"/>
      <c r="L348" s="478"/>
      <c r="M348" s="478"/>
      <c r="N348" s="478"/>
      <c r="O348" s="478"/>
      <c r="P348" s="478"/>
    </row>
    <row r="349" spans="1:16">
      <c r="A349" s="294"/>
      <c r="K349" s="478"/>
      <c r="L349" s="478"/>
      <c r="M349" s="478"/>
      <c r="N349" s="478"/>
      <c r="O349" s="478"/>
      <c r="P349" s="478"/>
    </row>
    <row r="350" spans="1:16" ht="14.25" customHeight="1">
      <c r="A350" s="294"/>
      <c r="K350" s="478"/>
      <c r="L350" s="478"/>
      <c r="M350" s="478"/>
      <c r="N350" s="478"/>
      <c r="O350" s="478"/>
      <c r="P350" s="478"/>
    </row>
    <row r="351" spans="1:16" ht="21" customHeight="1">
      <c r="A351" s="294"/>
      <c r="C351" s="1240" t="s">
        <v>482</v>
      </c>
      <c r="D351" s="1241"/>
      <c r="E351" s="1241"/>
      <c r="F351" s="1241"/>
      <c r="G351" s="1241"/>
      <c r="H351" s="1241"/>
      <c r="I351" s="1241"/>
      <c r="J351" s="1241"/>
      <c r="K351" s="1241"/>
      <c r="L351" s="1241"/>
      <c r="M351" s="1241"/>
      <c r="N351" s="478"/>
      <c r="O351" s="478"/>
      <c r="P351" s="478"/>
    </row>
    <row r="352" spans="1:16" ht="18.600000000000001" customHeight="1">
      <c r="A352" s="294"/>
      <c r="C352" s="456" t="s">
        <v>483</v>
      </c>
      <c r="K352" s="478"/>
      <c r="L352" s="478"/>
      <c r="M352" s="478"/>
      <c r="N352" s="478"/>
      <c r="O352" s="478"/>
      <c r="P352" s="478"/>
    </row>
    <row r="353" spans="1:19" ht="14.25" customHeight="1">
      <c r="A353" s="294"/>
      <c r="C353" s="92"/>
      <c r="D353" s="92"/>
      <c r="E353" s="92"/>
      <c r="F353" s="92"/>
      <c r="G353" s="92">
        <v>2022</v>
      </c>
      <c r="H353" s="92">
        <v>2023</v>
      </c>
      <c r="I353" s="92">
        <v>2024</v>
      </c>
      <c r="J353" s="92">
        <v>2025</v>
      </c>
      <c r="N353" s="478"/>
      <c r="O353" s="478"/>
      <c r="P353" s="478"/>
      <c r="Q353" s="478"/>
      <c r="R353" s="478"/>
      <c r="S353" s="478"/>
    </row>
    <row r="354" spans="1:19" ht="14.25" customHeight="1">
      <c r="A354" s="294"/>
      <c r="C354" s="1296" t="s">
        <v>484</v>
      </c>
      <c r="D354" s="1297"/>
      <c r="E354" s="1297"/>
      <c r="F354" s="1297"/>
      <c r="G354" s="644">
        <v>24</v>
      </c>
      <c r="H354" s="645">
        <v>21</v>
      </c>
      <c r="I354" s="646">
        <v>14.03</v>
      </c>
      <c r="J354" s="647">
        <v>57</v>
      </c>
      <c r="N354" s="478"/>
      <c r="O354" s="478"/>
      <c r="P354" s="478"/>
      <c r="Q354" s="478"/>
      <c r="R354" s="478"/>
      <c r="S354" s="478"/>
    </row>
    <row r="355" spans="1:19" ht="14.25" customHeight="1">
      <c r="A355" s="294"/>
      <c r="C355" s="1298" t="s">
        <v>485</v>
      </c>
      <c r="D355" s="1299"/>
      <c r="E355" s="1299"/>
      <c r="F355" s="1300"/>
      <c r="G355" s="648">
        <v>855</v>
      </c>
      <c r="H355" s="649">
        <v>479</v>
      </c>
      <c r="I355" s="650">
        <v>584.46</v>
      </c>
      <c r="J355" s="651">
        <v>812</v>
      </c>
      <c r="N355" s="478"/>
      <c r="O355" s="478"/>
      <c r="P355" s="478"/>
      <c r="Q355" s="478"/>
      <c r="R355" s="478"/>
      <c r="S355" s="478"/>
    </row>
    <row r="356" spans="1:19" ht="61.5" customHeight="1">
      <c r="A356" s="294"/>
      <c r="C356" s="1293" t="s">
        <v>486</v>
      </c>
      <c r="D356" s="1293"/>
      <c r="E356" s="1293"/>
      <c r="F356" s="1293"/>
      <c r="G356" s="1293"/>
      <c r="H356" s="1293"/>
      <c r="I356" s="1293"/>
      <c r="J356" s="1293"/>
      <c r="K356" s="1293"/>
      <c r="L356" s="1293"/>
      <c r="M356" s="1293"/>
      <c r="N356" s="478"/>
      <c r="O356" s="478"/>
      <c r="P356" s="478"/>
    </row>
    <row r="357" spans="1:19" ht="14.25" customHeight="1">
      <c r="A357" s="294"/>
      <c r="K357" s="478"/>
      <c r="L357" s="478"/>
      <c r="M357" s="478"/>
      <c r="N357" s="478"/>
      <c r="O357" s="478"/>
      <c r="P357" s="478"/>
    </row>
    <row r="358" spans="1:19" ht="14.25" customHeight="1">
      <c r="A358" s="294"/>
      <c r="K358" s="478"/>
      <c r="L358" s="478"/>
      <c r="M358" s="478"/>
      <c r="N358" s="478"/>
      <c r="O358" s="478"/>
      <c r="P358" s="478"/>
    </row>
    <row r="359" spans="1:19" ht="14.25" customHeight="1">
      <c r="A359" s="294"/>
      <c r="C359" s="1346" t="s">
        <v>487</v>
      </c>
      <c r="D359" s="1347"/>
      <c r="E359" s="1347"/>
      <c r="F359" s="1347"/>
      <c r="G359" s="1347"/>
      <c r="H359" s="1347"/>
      <c r="I359" s="1347"/>
      <c r="J359" s="1347"/>
      <c r="K359" s="1347"/>
      <c r="L359" s="1347"/>
      <c r="M359" s="478"/>
      <c r="N359" s="478"/>
      <c r="O359" s="478"/>
      <c r="P359" s="478"/>
    </row>
    <row r="360" spans="1:19" ht="14.25" customHeight="1">
      <c r="A360" s="294"/>
      <c r="C360" s="56" t="s">
        <v>488</v>
      </c>
      <c r="D360" s="1221" t="s">
        <v>489</v>
      </c>
      <c r="E360" s="1221"/>
      <c r="F360" s="1221"/>
      <c r="G360" s="1221"/>
      <c r="H360" s="1221"/>
      <c r="I360" s="1221"/>
      <c r="J360" s="1221"/>
      <c r="K360" s="1221"/>
      <c r="L360" s="1221"/>
      <c r="M360" s="1221"/>
      <c r="N360" s="478"/>
      <c r="O360" s="478"/>
      <c r="P360" s="478"/>
    </row>
    <row r="361" spans="1:19" ht="282" customHeight="1">
      <c r="A361" s="294"/>
      <c r="C361" s="435" t="s">
        <v>490</v>
      </c>
      <c r="D361" s="1351" t="s">
        <v>491</v>
      </c>
      <c r="E361" s="1352"/>
      <c r="F361" s="1352"/>
      <c r="G361" s="1352"/>
      <c r="H361" s="1352"/>
      <c r="I361" s="1352"/>
      <c r="J361" s="1352"/>
      <c r="K361" s="1352"/>
      <c r="L361" s="1352"/>
      <c r="M361" s="1352"/>
      <c r="N361" s="478"/>
      <c r="O361" s="478"/>
      <c r="P361" s="478"/>
    </row>
    <row r="362" spans="1:19" ht="318.75" customHeight="1">
      <c r="A362" s="294"/>
      <c r="C362" s="435" t="s">
        <v>492</v>
      </c>
      <c r="D362" s="1351" t="s">
        <v>493</v>
      </c>
      <c r="E362" s="1352"/>
      <c r="F362" s="1352"/>
      <c r="G362" s="1352"/>
      <c r="H362" s="1352"/>
      <c r="I362" s="1352"/>
      <c r="J362" s="1352"/>
      <c r="K362" s="1352"/>
      <c r="L362" s="1352"/>
      <c r="M362" s="1352"/>
      <c r="N362" s="478"/>
      <c r="O362" s="478"/>
      <c r="P362" s="478"/>
    </row>
    <row r="363" spans="1:19" ht="207" customHeight="1">
      <c r="A363" s="294"/>
      <c r="C363" s="435" t="s">
        <v>494</v>
      </c>
      <c r="D363" s="1353" t="s">
        <v>495</v>
      </c>
      <c r="E363" s="1354"/>
      <c r="F363" s="1354"/>
      <c r="G363" s="1354"/>
      <c r="H363" s="1354"/>
      <c r="I363" s="1354"/>
      <c r="J363" s="1354"/>
      <c r="K363" s="1354"/>
      <c r="L363" s="1354"/>
      <c r="M363" s="1354"/>
      <c r="N363" s="478"/>
      <c r="O363" s="478"/>
      <c r="P363" s="478"/>
    </row>
    <row r="364" spans="1:19" ht="56.1" customHeight="1">
      <c r="A364" s="294"/>
      <c r="C364" s="435" t="s">
        <v>496</v>
      </c>
      <c r="D364" s="1351" t="s">
        <v>497</v>
      </c>
      <c r="E364" s="1352"/>
      <c r="F364" s="1352"/>
      <c r="G364" s="1352"/>
      <c r="H364" s="1352"/>
      <c r="I364" s="1352"/>
      <c r="J364" s="1352"/>
      <c r="K364" s="1352"/>
      <c r="L364" s="1352"/>
      <c r="M364" s="1352"/>
      <c r="N364" s="478"/>
      <c r="O364" s="478"/>
      <c r="P364" s="478"/>
    </row>
    <row r="365" spans="1:19" ht="14.25" customHeight="1">
      <c r="A365" s="294"/>
      <c r="K365" s="478"/>
      <c r="L365" s="478"/>
      <c r="M365" s="478"/>
      <c r="N365" s="478"/>
      <c r="O365" s="478"/>
      <c r="P365" s="478"/>
    </row>
    <row r="366" spans="1:19" ht="14.25" customHeight="1">
      <c r="A366" s="294"/>
      <c r="K366" s="478"/>
      <c r="L366" s="478"/>
      <c r="M366" s="478"/>
      <c r="N366" s="478"/>
      <c r="O366" s="478"/>
      <c r="P366" s="478"/>
    </row>
    <row r="367" spans="1:19" ht="14.25" customHeight="1">
      <c r="A367" s="294"/>
      <c r="C367" s="1238" t="s">
        <v>498</v>
      </c>
      <c r="D367" s="1239"/>
      <c r="E367" s="1239"/>
      <c r="F367" s="1239"/>
      <c r="G367" s="1239"/>
      <c r="H367" s="1239"/>
      <c r="I367" s="1239"/>
      <c r="J367" s="1239"/>
      <c r="K367" s="1239"/>
      <c r="L367" s="1239"/>
      <c r="M367" s="1239"/>
      <c r="N367" s="478"/>
      <c r="O367" s="478"/>
      <c r="P367" s="478"/>
    </row>
    <row r="368" spans="1:19" ht="22.5" customHeight="1">
      <c r="A368" s="294"/>
      <c r="C368" s="1338" t="s">
        <v>499</v>
      </c>
      <c r="D368" s="1338"/>
      <c r="E368" s="1338"/>
      <c r="F368" s="1338"/>
      <c r="G368" s="1338"/>
      <c r="H368" s="1338"/>
      <c r="I368" s="1338"/>
      <c r="J368" s="1338"/>
      <c r="K368" s="1338"/>
      <c r="L368" s="1338"/>
      <c r="M368" s="1338"/>
      <c r="N368" s="478"/>
      <c r="O368" s="478"/>
      <c r="P368" s="478"/>
    </row>
    <row r="369" spans="1:18" ht="14.25" customHeight="1">
      <c r="A369" s="294"/>
      <c r="C369" s="92"/>
      <c r="D369" s="92"/>
      <c r="E369" s="92"/>
      <c r="F369" s="92">
        <v>2021</v>
      </c>
      <c r="G369" s="92">
        <v>2022</v>
      </c>
      <c r="H369" s="92">
        <v>2023</v>
      </c>
      <c r="I369" s="92">
        <v>2024</v>
      </c>
      <c r="J369" s="92">
        <v>2025</v>
      </c>
      <c r="M369" s="478"/>
      <c r="N369" s="478"/>
      <c r="O369" s="478"/>
      <c r="P369" s="478"/>
      <c r="Q369" s="478"/>
      <c r="R369" s="478"/>
    </row>
    <row r="370" spans="1:18" ht="45.75" customHeight="1">
      <c r="A370" s="294"/>
      <c r="C370" s="1296" t="s">
        <v>500</v>
      </c>
      <c r="D370" s="1297"/>
      <c r="E370" s="1334"/>
      <c r="F370" s="652">
        <v>0.81</v>
      </c>
      <c r="G370" s="653">
        <v>0.78</v>
      </c>
      <c r="H370" s="644" t="s">
        <v>501</v>
      </c>
      <c r="I370" s="653">
        <v>0.78</v>
      </c>
      <c r="J370" s="654" t="s">
        <v>501</v>
      </c>
      <c r="M370" s="478"/>
      <c r="N370" s="478"/>
      <c r="O370" s="478"/>
      <c r="P370" s="478"/>
      <c r="Q370" s="478"/>
      <c r="R370" s="478"/>
    </row>
    <row r="371" spans="1:18" ht="33.75" customHeight="1">
      <c r="A371" s="294"/>
      <c r="C371" s="1298" t="s">
        <v>502</v>
      </c>
      <c r="D371" s="1299"/>
      <c r="E371" s="1341"/>
      <c r="F371" s="655">
        <v>0.86</v>
      </c>
      <c r="G371" s="656">
        <v>0.79</v>
      </c>
      <c r="H371" s="657" t="s">
        <v>501</v>
      </c>
      <c r="I371" s="658">
        <v>0.81</v>
      </c>
      <c r="J371" s="654" t="s">
        <v>501</v>
      </c>
      <c r="M371" s="478"/>
      <c r="N371" s="478"/>
      <c r="O371" s="478"/>
      <c r="P371" s="478"/>
      <c r="Q371" s="478"/>
      <c r="R371" s="478"/>
    </row>
    <row r="372" spans="1:18" ht="46.5" customHeight="1">
      <c r="A372" s="294"/>
      <c r="C372" s="1293" t="s">
        <v>503</v>
      </c>
      <c r="D372" s="1293"/>
      <c r="E372" s="1293"/>
      <c r="F372" s="1293"/>
      <c r="G372" s="1293"/>
      <c r="H372" s="1293"/>
      <c r="I372" s="1293"/>
      <c r="J372" s="1293"/>
      <c r="K372" s="1293"/>
      <c r="L372" s="1293"/>
      <c r="M372" s="1293"/>
      <c r="N372" s="478"/>
      <c r="O372" s="478"/>
      <c r="P372" s="478"/>
    </row>
    <row r="373" spans="1:18" ht="14.25" customHeight="1">
      <c r="A373" s="294"/>
      <c r="K373" s="478"/>
      <c r="L373" s="478"/>
      <c r="M373" s="478"/>
      <c r="N373" s="478"/>
      <c r="O373" s="478"/>
      <c r="P373" s="478"/>
    </row>
    <row r="374" spans="1:18" ht="14.25" customHeight="1">
      <c r="A374" s="294"/>
      <c r="K374" s="478"/>
      <c r="L374" s="478"/>
      <c r="M374" s="478"/>
      <c r="N374" s="478"/>
      <c r="O374" s="478"/>
      <c r="P374" s="478"/>
    </row>
    <row r="375" spans="1:18" ht="14.25" customHeight="1">
      <c r="A375" s="294"/>
      <c r="C375" s="1240" t="s">
        <v>504</v>
      </c>
      <c r="D375" s="1241"/>
      <c r="E375" s="1241"/>
      <c r="F375" s="1241"/>
      <c r="G375" s="1241"/>
      <c r="H375" s="1241"/>
      <c r="I375" s="1241"/>
      <c r="J375" s="1241"/>
      <c r="K375" s="1241"/>
      <c r="L375" s="1241"/>
      <c r="M375" s="1241"/>
      <c r="N375" s="478"/>
      <c r="O375" s="478"/>
      <c r="P375" s="478"/>
    </row>
    <row r="376" spans="1:18" ht="14.25" customHeight="1">
      <c r="A376" s="294"/>
      <c r="C376" s="56" t="s">
        <v>488</v>
      </c>
      <c r="D376" s="1342" t="s">
        <v>489</v>
      </c>
      <c r="E376" s="1342"/>
      <c r="F376" s="1342"/>
      <c r="G376" s="1342"/>
      <c r="H376" s="1342"/>
      <c r="I376" s="1342"/>
      <c r="J376" s="1342"/>
      <c r="K376" s="478"/>
      <c r="L376" s="478"/>
      <c r="M376" s="478"/>
      <c r="N376" s="478"/>
      <c r="O376" s="478"/>
      <c r="P376" s="478"/>
    </row>
    <row r="377" spans="1:18" ht="37.5" customHeight="1">
      <c r="A377" s="294"/>
      <c r="C377" s="435" t="s">
        <v>505</v>
      </c>
      <c r="D377" s="1223" t="s">
        <v>506</v>
      </c>
      <c r="E377" s="1223"/>
      <c r="F377" s="1223"/>
      <c r="G377" s="1223"/>
      <c r="H377" s="1223"/>
      <c r="I377" s="1223"/>
      <c r="J377" s="1223"/>
      <c r="K377" s="478"/>
      <c r="L377" s="478"/>
      <c r="M377" s="478"/>
      <c r="N377" s="478"/>
      <c r="O377" s="478"/>
      <c r="P377" s="478"/>
    </row>
    <row r="378" spans="1:18" ht="68.25" customHeight="1">
      <c r="A378" s="294"/>
      <c r="C378" s="435" t="s">
        <v>507</v>
      </c>
      <c r="D378" s="1223" t="s">
        <v>508</v>
      </c>
      <c r="E378" s="1223"/>
      <c r="F378" s="1223"/>
      <c r="G378" s="1223"/>
      <c r="H378" s="1223"/>
      <c r="I378" s="1223"/>
      <c r="J378" s="1223"/>
      <c r="K378" s="478"/>
      <c r="L378" s="478"/>
      <c r="M378" s="478"/>
      <c r="N378" s="478"/>
      <c r="O378" s="478"/>
      <c r="P378" s="478"/>
    </row>
    <row r="379" spans="1:18" ht="47.25" customHeight="1">
      <c r="A379" s="294"/>
      <c r="C379" s="435" t="s">
        <v>509</v>
      </c>
      <c r="D379" s="1223" t="s">
        <v>510</v>
      </c>
      <c r="E379" s="1223"/>
      <c r="F379" s="1223"/>
      <c r="G379" s="1223"/>
      <c r="H379" s="1223"/>
      <c r="I379" s="1223"/>
      <c r="J379" s="1223"/>
      <c r="K379" s="478"/>
      <c r="L379" s="478"/>
      <c r="M379" s="478"/>
      <c r="N379" s="478"/>
      <c r="O379" s="478"/>
      <c r="P379" s="478"/>
    </row>
    <row r="380" spans="1:18" ht="59.1" customHeight="1">
      <c r="A380" s="294"/>
      <c r="C380" s="435" t="s">
        <v>511</v>
      </c>
      <c r="D380" s="1223" t="s">
        <v>512</v>
      </c>
      <c r="E380" s="1223"/>
      <c r="F380" s="1223"/>
      <c r="G380" s="1223"/>
      <c r="H380" s="1223"/>
      <c r="I380" s="1223"/>
      <c r="J380" s="1223"/>
      <c r="K380" s="478"/>
      <c r="L380" s="478"/>
      <c r="M380" s="478"/>
      <c r="N380" s="478"/>
      <c r="O380" s="478"/>
      <c r="P380" s="478"/>
    </row>
    <row r="381" spans="1:18" ht="75" customHeight="1">
      <c r="A381" s="294"/>
      <c r="C381" s="435" t="s">
        <v>513</v>
      </c>
      <c r="D381" s="1223" t="s">
        <v>514</v>
      </c>
      <c r="E381" s="1223"/>
      <c r="F381" s="1223"/>
      <c r="G381" s="1223"/>
      <c r="H381" s="1223"/>
      <c r="I381" s="1223"/>
      <c r="J381" s="1223"/>
      <c r="K381" s="478"/>
      <c r="L381" s="478"/>
      <c r="M381" s="478"/>
      <c r="N381" s="478"/>
      <c r="O381" s="478"/>
      <c r="P381" s="478"/>
    </row>
    <row r="382" spans="1:18" ht="81" customHeight="1">
      <c r="A382" s="294"/>
      <c r="C382" s="435" t="s">
        <v>515</v>
      </c>
      <c r="D382" s="1223" t="s">
        <v>516</v>
      </c>
      <c r="E382" s="1223"/>
      <c r="F382" s="1223"/>
      <c r="G382" s="1223"/>
      <c r="H382" s="1223"/>
      <c r="I382" s="1223"/>
      <c r="J382" s="1223"/>
      <c r="K382" s="478"/>
      <c r="L382" s="478"/>
      <c r="M382" s="478"/>
      <c r="N382" s="478"/>
      <c r="O382" s="478"/>
      <c r="P382" s="478"/>
    </row>
    <row r="383" spans="1:18" ht="21.6" customHeight="1">
      <c r="A383" s="294"/>
      <c r="C383" s="1273" t="s">
        <v>517</v>
      </c>
      <c r="D383" s="1273"/>
      <c r="E383" s="1273"/>
      <c r="F383" s="1273"/>
      <c r="G383" s="1273"/>
      <c r="H383" s="1273"/>
      <c r="I383" s="1273"/>
      <c r="J383" s="1273"/>
      <c r="K383" s="1273"/>
      <c r="L383" s="1273"/>
      <c r="M383" s="1273"/>
      <c r="N383" s="478"/>
      <c r="O383" s="478"/>
      <c r="P383" s="478"/>
    </row>
    <row r="384" spans="1:18" ht="14.25" customHeight="1">
      <c r="A384" s="294"/>
      <c r="K384" s="478"/>
      <c r="L384" s="478"/>
      <c r="M384" s="478"/>
      <c r="N384" s="478"/>
      <c r="O384" s="478"/>
      <c r="P384" s="478"/>
    </row>
    <row r="385" spans="1:17" s="614" customFormat="1" ht="14.25" customHeight="1" thickBot="1">
      <c r="A385" s="294"/>
      <c r="B385" s="295"/>
      <c r="K385" s="615"/>
      <c r="L385" s="615"/>
      <c r="M385" s="615"/>
      <c r="N385" s="615"/>
      <c r="O385" s="615"/>
      <c r="P385" s="615"/>
    </row>
    <row r="386" spans="1:17" ht="24" customHeight="1">
      <c r="A386" s="294"/>
      <c r="C386" s="80" t="s">
        <v>518</v>
      </c>
      <c r="K386" s="478"/>
      <c r="L386" s="478"/>
      <c r="M386" s="478"/>
      <c r="N386" s="478"/>
      <c r="O386" s="478"/>
      <c r="P386" s="478"/>
    </row>
    <row r="387" spans="1:17" ht="14.25" customHeight="1">
      <c r="A387" s="294"/>
      <c r="K387" s="478"/>
      <c r="L387" s="478"/>
      <c r="M387" s="478"/>
      <c r="N387" s="478"/>
      <c r="O387" s="478"/>
      <c r="P387" s="478"/>
    </row>
    <row r="388" spans="1:17" ht="15.6">
      <c r="A388" s="294"/>
      <c r="C388" s="1339" t="s">
        <v>519</v>
      </c>
      <c r="D388" s="1340"/>
      <c r="E388" s="1340"/>
      <c r="F388" s="1340"/>
      <c r="G388" s="1340"/>
      <c r="H388" s="1340"/>
      <c r="I388" s="1340"/>
      <c r="J388" s="1340"/>
      <c r="K388" s="1340"/>
      <c r="L388" s="1340"/>
      <c r="M388" s="1340"/>
      <c r="N388" s="478"/>
      <c r="O388" s="478"/>
      <c r="P388" s="478"/>
    </row>
    <row r="389" spans="1:17" ht="14.1" customHeight="1">
      <c r="A389" s="294"/>
      <c r="C389" s="1250" t="s">
        <v>520</v>
      </c>
      <c r="D389" s="1250"/>
      <c r="E389" s="1250"/>
      <c r="F389" s="1250"/>
      <c r="G389" s="1250"/>
      <c r="H389" s="1250"/>
      <c r="I389" s="1250"/>
      <c r="J389" s="1250"/>
      <c r="K389" s="1250"/>
      <c r="L389" s="1250"/>
      <c r="M389" s="1250"/>
      <c r="N389" s="478"/>
      <c r="O389" s="478"/>
      <c r="P389" s="478"/>
    </row>
    <row r="390" spans="1:17" ht="14.25" customHeight="1">
      <c r="A390" s="294"/>
      <c r="C390" s="1250"/>
      <c r="D390" s="1250"/>
      <c r="E390" s="1250"/>
      <c r="F390" s="1250"/>
      <c r="G390" s="1250"/>
      <c r="H390" s="1250"/>
      <c r="I390" s="1250"/>
      <c r="J390" s="1250"/>
      <c r="K390" s="1250"/>
      <c r="L390" s="1250"/>
      <c r="M390" s="1250"/>
      <c r="N390" s="478"/>
      <c r="O390" s="478"/>
      <c r="P390" s="478"/>
    </row>
    <row r="391" spans="1:17" ht="14.25" customHeight="1">
      <c r="A391" s="294"/>
      <c r="C391" s="1250"/>
      <c r="D391" s="1250"/>
      <c r="E391" s="1250"/>
      <c r="F391" s="1250"/>
      <c r="G391" s="1250"/>
      <c r="H391" s="1250"/>
      <c r="I391" s="1250"/>
      <c r="J391" s="1250"/>
      <c r="K391" s="1250"/>
      <c r="L391" s="1250"/>
      <c r="M391" s="1250"/>
      <c r="N391" s="478"/>
      <c r="O391" s="478"/>
      <c r="P391" s="478"/>
    </row>
    <row r="392" spans="1:17" ht="14.25" customHeight="1">
      <c r="A392" s="294"/>
      <c r="C392" s="1250"/>
      <c r="D392" s="1250"/>
      <c r="E392" s="1250"/>
      <c r="F392" s="1250"/>
      <c r="G392" s="1250"/>
      <c r="H392" s="1250"/>
      <c r="I392" s="1250"/>
      <c r="J392" s="1250"/>
      <c r="K392" s="1250"/>
      <c r="L392" s="1250"/>
      <c r="M392" s="1250"/>
      <c r="N392" s="478"/>
      <c r="O392" s="478"/>
      <c r="P392" s="478"/>
    </row>
    <row r="393" spans="1:17" ht="14.25" customHeight="1">
      <c r="A393" s="294"/>
      <c r="C393" s="1250"/>
      <c r="D393" s="1250"/>
      <c r="E393" s="1250"/>
      <c r="F393" s="1250"/>
      <c r="G393" s="1250"/>
      <c r="H393" s="1250"/>
      <c r="I393" s="1250"/>
      <c r="J393" s="1250"/>
      <c r="K393" s="1250"/>
      <c r="L393" s="1250"/>
      <c r="M393" s="1250"/>
      <c r="N393" s="478"/>
      <c r="O393" s="478"/>
      <c r="P393" s="478"/>
    </row>
    <row r="394" spans="1:17" ht="34.5" customHeight="1">
      <c r="A394" s="294"/>
      <c r="C394" s="1349" t="s">
        <v>521</v>
      </c>
      <c r="D394" s="1350"/>
      <c r="E394" s="1350"/>
      <c r="F394" s="1350"/>
      <c r="G394" s="1350"/>
      <c r="K394" s="478"/>
      <c r="L394" s="478"/>
      <c r="M394" s="478"/>
      <c r="N394" s="478"/>
      <c r="O394" s="478"/>
      <c r="P394" s="478"/>
    </row>
    <row r="395" spans="1:17" ht="14.25" customHeight="1">
      <c r="A395" s="294"/>
      <c r="C395" s="659" t="s">
        <v>296</v>
      </c>
      <c r="D395" s="660">
        <v>2022</v>
      </c>
      <c r="E395" s="660">
        <v>2023</v>
      </c>
      <c r="F395" s="660">
        <v>2024</v>
      </c>
      <c r="G395" s="661">
        <v>2025</v>
      </c>
      <c r="L395" s="478"/>
      <c r="M395" s="478"/>
      <c r="N395" s="478"/>
      <c r="O395" s="478"/>
      <c r="P395" s="478"/>
      <c r="Q395" s="478"/>
    </row>
    <row r="396" spans="1:17" ht="15">
      <c r="A396" s="294"/>
      <c r="C396" s="623" t="s">
        <v>522</v>
      </c>
      <c r="D396" s="108">
        <v>0.96</v>
      </c>
      <c r="E396" s="108">
        <v>0.96</v>
      </c>
      <c r="F396" s="111">
        <v>0.92</v>
      </c>
      <c r="G396" s="46">
        <v>0.95930000000000004</v>
      </c>
      <c r="L396" s="478"/>
      <c r="M396" s="478"/>
      <c r="N396" s="478"/>
      <c r="O396" s="478"/>
      <c r="P396" s="478"/>
      <c r="Q396" s="478"/>
    </row>
    <row r="397" spans="1:17" ht="15">
      <c r="A397" s="294"/>
      <c r="C397" s="662" t="s">
        <v>523</v>
      </c>
      <c r="D397" s="109">
        <v>1</v>
      </c>
      <c r="E397" s="109">
        <v>1</v>
      </c>
      <c r="F397" s="112" t="s">
        <v>386</v>
      </c>
      <c r="G397" s="41">
        <v>1</v>
      </c>
      <c r="L397" s="478"/>
      <c r="M397" s="478"/>
      <c r="N397" s="478"/>
      <c r="O397" s="478"/>
      <c r="P397" s="478"/>
      <c r="Q397" s="478"/>
    </row>
    <row r="398" spans="1:17" ht="15">
      <c r="A398" s="294"/>
      <c r="C398" s="663" t="s">
        <v>299</v>
      </c>
      <c r="D398" s="110">
        <v>0.96</v>
      </c>
      <c r="E398" s="110">
        <v>0.96</v>
      </c>
      <c r="F398" s="113">
        <v>0.92</v>
      </c>
      <c r="G398" s="107">
        <v>0.95930000000000004</v>
      </c>
      <c r="L398" s="478"/>
      <c r="M398" s="478"/>
      <c r="N398" s="478"/>
      <c r="O398" s="478"/>
      <c r="P398" s="478"/>
      <c r="Q398" s="478"/>
    </row>
    <row r="399" spans="1:17" ht="30" customHeight="1">
      <c r="A399" s="294"/>
      <c r="C399" s="1293" t="s">
        <v>524</v>
      </c>
      <c r="D399" s="1293"/>
      <c r="E399" s="1293"/>
      <c r="F399" s="1293"/>
      <c r="G399" s="1293"/>
      <c r="H399" s="1293"/>
      <c r="I399" s="1293"/>
      <c r="J399" s="1293"/>
      <c r="K399" s="1293"/>
      <c r="L399" s="1293"/>
      <c r="M399" s="1293"/>
      <c r="N399" s="478"/>
      <c r="O399" s="478"/>
      <c r="P399" s="478"/>
    </row>
    <row r="400" spans="1:17" ht="14.25" customHeight="1">
      <c r="A400" s="294"/>
      <c r="K400" s="478"/>
      <c r="L400" s="478"/>
      <c r="M400" s="478"/>
      <c r="N400" s="478"/>
      <c r="O400" s="478"/>
      <c r="P400" s="478"/>
    </row>
    <row r="401" spans="1:19" ht="14.25" customHeight="1">
      <c r="A401" s="294"/>
      <c r="K401" s="478"/>
      <c r="L401" s="478"/>
      <c r="M401" s="478"/>
      <c r="N401" s="478"/>
      <c r="O401" s="478"/>
      <c r="P401" s="478"/>
    </row>
    <row r="402" spans="1:19" ht="14.25" customHeight="1">
      <c r="A402" s="294"/>
      <c r="C402" s="1343" t="s">
        <v>525</v>
      </c>
      <c r="D402" s="1344"/>
      <c r="E402" s="1344"/>
      <c r="F402" s="1344"/>
      <c r="G402" s="1344"/>
      <c r="H402" s="1344"/>
      <c r="I402" s="1344"/>
      <c r="J402" s="1344"/>
      <c r="K402" s="1344"/>
      <c r="L402" s="1344"/>
      <c r="M402" s="1344"/>
      <c r="N402" s="478"/>
      <c r="O402" s="478"/>
      <c r="P402" s="478"/>
    </row>
    <row r="403" spans="1:19" ht="14.25" customHeight="1">
      <c r="A403" s="294"/>
      <c r="C403" s="1332" t="s">
        <v>526</v>
      </c>
      <c r="D403" s="1333"/>
      <c r="E403" s="1333"/>
      <c r="F403" s="1333"/>
      <c r="G403" s="1333"/>
      <c r="H403" s="1333"/>
      <c r="I403" s="1333"/>
      <c r="J403" s="1333"/>
      <c r="K403" s="478"/>
      <c r="L403" s="478"/>
      <c r="M403" s="478"/>
      <c r="N403" s="478"/>
      <c r="O403" s="478"/>
      <c r="P403" s="478"/>
    </row>
    <row r="404" spans="1:19" ht="14.25" customHeight="1">
      <c r="A404" s="294"/>
      <c r="C404" s="664" t="s">
        <v>296</v>
      </c>
      <c r="D404" s="665"/>
      <c r="E404" s="665"/>
      <c r="F404" s="665"/>
      <c r="G404" s="665">
        <v>2022</v>
      </c>
      <c r="H404" s="665">
        <v>2023</v>
      </c>
      <c r="I404" s="666">
        <v>2024</v>
      </c>
      <c r="J404" s="665">
        <v>2025</v>
      </c>
      <c r="N404" s="478"/>
      <c r="O404" s="478"/>
      <c r="P404" s="478"/>
      <c r="Q404" s="478"/>
      <c r="R404" s="478"/>
      <c r="S404" s="478"/>
    </row>
    <row r="405" spans="1:19" ht="14.25" customHeight="1">
      <c r="A405" s="294"/>
      <c r="C405" s="1276" t="s">
        <v>527</v>
      </c>
      <c r="D405" s="1277"/>
      <c r="E405" s="1277"/>
      <c r="F405" s="1277"/>
      <c r="G405" s="667">
        <v>15</v>
      </c>
      <c r="H405" s="667">
        <v>16</v>
      </c>
      <c r="I405" s="668">
        <v>20</v>
      </c>
      <c r="J405" s="669">
        <v>19</v>
      </c>
      <c r="N405" s="478"/>
      <c r="O405" s="478"/>
      <c r="P405" s="478"/>
      <c r="Q405" s="478"/>
      <c r="R405" s="478"/>
      <c r="S405" s="478"/>
    </row>
    <row r="406" spans="1:19" ht="14.25" customHeight="1">
      <c r="A406" s="294"/>
      <c r="C406" s="1294" t="s">
        <v>528</v>
      </c>
      <c r="D406" s="1295"/>
      <c r="E406" s="1295"/>
      <c r="F406" s="1295"/>
      <c r="G406" s="670">
        <v>7</v>
      </c>
      <c r="H406" s="670">
        <v>7</v>
      </c>
      <c r="I406" s="671">
        <v>17</v>
      </c>
      <c r="J406" s="672">
        <v>17</v>
      </c>
      <c r="N406" s="478"/>
      <c r="O406" s="478"/>
      <c r="P406" s="478"/>
      <c r="Q406" s="478"/>
      <c r="R406" s="478"/>
      <c r="S406" s="478"/>
    </row>
    <row r="407" spans="1:19" ht="14.25" customHeight="1">
      <c r="A407" s="294"/>
      <c r="C407" s="1294" t="s">
        <v>529</v>
      </c>
      <c r="D407" s="1295"/>
      <c r="E407" s="1295"/>
      <c r="F407" s="1295"/>
      <c r="G407" s="673">
        <v>0.47</v>
      </c>
      <c r="H407" s="673">
        <v>0.44</v>
      </c>
      <c r="I407" s="674">
        <v>0.85</v>
      </c>
      <c r="J407" s="675">
        <v>0.89470000000000005</v>
      </c>
      <c r="N407" s="478"/>
      <c r="O407" s="478"/>
      <c r="P407" s="478"/>
      <c r="Q407" s="478"/>
      <c r="R407" s="478"/>
      <c r="S407" s="478"/>
    </row>
    <row r="408" spans="1:19" ht="60.6" customHeight="1">
      <c r="A408" s="294"/>
      <c r="C408" s="1271" t="s">
        <v>530</v>
      </c>
      <c r="D408" s="1272"/>
      <c r="E408" s="1272"/>
      <c r="F408" s="1272"/>
      <c r="G408" s="1272"/>
      <c r="H408" s="1272"/>
      <c r="I408" s="1272"/>
      <c r="J408" s="1272"/>
      <c r="K408" s="1272"/>
      <c r="L408" s="1272"/>
      <c r="M408" s="1272"/>
      <c r="N408" s="478"/>
      <c r="O408" s="478"/>
      <c r="P408" s="478"/>
    </row>
    <row r="409" spans="1:19" ht="14.25" customHeight="1">
      <c r="A409" s="294"/>
      <c r="K409" s="478"/>
      <c r="L409" s="478"/>
      <c r="M409" s="478"/>
      <c r="N409" s="478"/>
      <c r="O409" s="478"/>
      <c r="P409" s="478"/>
    </row>
    <row r="410" spans="1:19" ht="14.25" customHeight="1">
      <c r="A410" s="294"/>
      <c r="K410" s="478"/>
      <c r="L410" s="478"/>
      <c r="M410" s="478"/>
      <c r="N410" s="478"/>
      <c r="O410" s="478"/>
      <c r="P410" s="478"/>
    </row>
    <row r="411" spans="1:19" ht="14.25" customHeight="1">
      <c r="A411" s="294"/>
      <c r="C411" s="1246" t="s">
        <v>531</v>
      </c>
      <c r="D411" s="1247"/>
      <c r="E411" s="1247"/>
      <c r="F411" s="1247"/>
      <c r="G411" s="1247"/>
      <c r="H411" s="1247"/>
      <c r="I411" s="1247"/>
      <c r="J411" s="1247"/>
      <c r="K411" s="1247"/>
      <c r="L411" s="1247"/>
      <c r="M411" s="1247"/>
      <c r="N411" s="478"/>
      <c r="O411" s="478"/>
      <c r="P411" s="478"/>
    </row>
    <row r="412" spans="1:19" ht="14.25" customHeight="1">
      <c r="A412" s="294"/>
      <c r="C412" s="1268" t="s">
        <v>532</v>
      </c>
      <c r="D412" s="1268"/>
      <c r="E412" s="1268"/>
      <c r="F412" s="1268"/>
      <c r="G412" s="1268"/>
      <c r="H412" s="1268"/>
      <c r="I412" s="1268"/>
      <c r="J412" s="1268"/>
      <c r="K412" s="1268"/>
      <c r="L412" s="478"/>
      <c r="M412" s="478"/>
      <c r="N412" s="478"/>
      <c r="O412" s="478"/>
      <c r="P412" s="478"/>
    </row>
    <row r="413" spans="1:19" ht="14.25" customHeight="1">
      <c r="A413" s="294"/>
      <c r="C413" s="56" t="s">
        <v>296</v>
      </c>
      <c r="D413" s="1264">
        <v>2022</v>
      </c>
      <c r="E413" s="1264"/>
      <c r="F413" s="1264">
        <v>2023</v>
      </c>
      <c r="G413" s="1264"/>
      <c r="H413" s="1264">
        <v>2024</v>
      </c>
      <c r="I413" s="1264"/>
      <c r="J413" s="1264">
        <v>2025</v>
      </c>
      <c r="K413" s="1264"/>
      <c r="M413" s="478"/>
      <c r="N413" s="478"/>
      <c r="O413" s="478"/>
      <c r="P413" s="478"/>
      <c r="Q413" s="478"/>
      <c r="R413" s="478"/>
    </row>
    <row r="414" spans="1:19" ht="54" customHeight="1">
      <c r="A414" s="294"/>
      <c r="C414" s="92"/>
      <c r="D414" s="299" t="s">
        <v>533</v>
      </c>
      <c r="E414" s="299" t="s">
        <v>534</v>
      </c>
      <c r="F414" s="299" t="s">
        <v>533</v>
      </c>
      <c r="G414" s="299" t="s">
        <v>534</v>
      </c>
      <c r="H414" s="299" t="s">
        <v>533</v>
      </c>
      <c r="I414" s="299" t="s">
        <v>534</v>
      </c>
      <c r="J414" s="299" t="s">
        <v>533</v>
      </c>
      <c r="K414" s="299" t="s">
        <v>534</v>
      </c>
      <c r="M414" s="478"/>
      <c r="N414" s="478"/>
      <c r="O414" s="478"/>
      <c r="P414" s="478"/>
      <c r="Q414" s="478"/>
      <c r="R414" s="478"/>
    </row>
    <row r="415" spans="1:19" ht="17.25" customHeight="1">
      <c r="A415" s="294"/>
      <c r="C415" s="676" t="s">
        <v>297</v>
      </c>
      <c r="D415" s="462">
        <v>895</v>
      </c>
      <c r="E415" s="997">
        <f>D415/D417</f>
        <v>0.69867291178766588</v>
      </c>
      <c r="F415" s="448">
        <v>532</v>
      </c>
      <c r="G415" s="999">
        <f>F415/F417</f>
        <v>0.74301675977653636</v>
      </c>
      <c r="H415" s="677">
        <v>891</v>
      </c>
      <c r="I415" s="1001">
        <f>H415/H417</f>
        <v>0.64752906976744184</v>
      </c>
      <c r="J415" s="449">
        <v>876</v>
      </c>
      <c r="K415" s="1010">
        <f>J415/J417</f>
        <v>0.66921313980137509</v>
      </c>
      <c r="M415" s="478"/>
      <c r="N415" s="478"/>
      <c r="O415" s="478"/>
      <c r="P415" s="478"/>
      <c r="Q415" s="478"/>
      <c r="R415" s="478"/>
    </row>
    <row r="416" spans="1:19" ht="17.25" customHeight="1">
      <c r="A416" s="294"/>
      <c r="C416" s="678" t="s">
        <v>298</v>
      </c>
      <c r="D416" s="450">
        <v>386</v>
      </c>
      <c r="E416" s="998">
        <f>D416/D417</f>
        <v>0.30132708821233412</v>
      </c>
      <c r="F416" s="679">
        <v>184</v>
      </c>
      <c r="G416" s="1000">
        <f>F416/F417</f>
        <v>0.25698324022346369</v>
      </c>
      <c r="H416" s="680">
        <v>485</v>
      </c>
      <c r="I416" s="1002">
        <f>H416/H417</f>
        <v>0.35247093023255816</v>
      </c>
      <c r="J416" s="698">
        <v>433</v>
      </c>
      <c r="K416" s="1017">
        <f>J416/J417</f>
        <v>0.33078686019862491</v>
      </c>
      <c r="M416" s="478"/>
      <c r="N416" s="478"/>
      <c r="O416" s="478"/>
      <c r="P416" s="478"/>
      <c r="Q416" s="478"/>
      <c r="R416" s="478"/>
    </row>
    <row r="417" spans="1:18" ht="17.25" customHeight="1">
      <c r="A417" s="294"/>
      <c r="C417" s="681" t="s">
        <v>299</v>
      </c>
      <c r="D417" s="682">
        <f>SUM(D415:D416)</f>
        <v>1281</v>
      </c>
      <c r="E417" s="683">
        <v>1</v>
      </c>
      <c r="F417" s="684">
        <f>SUM(F415:F416)</f>
        <v>716</v>
      </c>
      <c r="G417" s="685">
        <v>1</v>
      </c>
      <c r="H417" s="686">
        <f>SUM(H415:H416)</f>
        <v>1376</v>
      </c>
      <c r="I417" s="687">
        <v>1</v>
      </c>
      <c r="J417" s="1030">
        <f>SUM(J415:J416)</f>
        <v>1309</v>
      </c>
      <c r="K417" s="1031">
        <v>1</v>
      </c>
      <c r="L417" s="478"/>
      <c r="M417" s="478"/>
      <c r="N417" s="478"/>
      <c r="O417" s="478"/>
      <c r="P417" s="478"/>
      <c r="Q417" s="478"/>
      <c r="R417" s="478"/>
    </row>
    <row r="418" spans="1:18" ht="30" customHeight="1">
      <c r="A418" s="294"/>
      <c r="C418" s="1265" t="s">
        <v>535</v>
      </c>
      <c r="D418" s="1265"/>
      <c r="E418" s="1265"/>
      <c r="F418" s="1265"/>
      <c r="G418" s="1265"/>
      <c r="H418" s="1265"/>
      <c r="I418" s="1265"/>
      <c r="J418" s="1266"/>
      <c r="K418" s="1266"/>
      <c r="L418" s="1267"/>
      <c r="M418" s="478"/>
      <c r="N418" s="478"/>
      <c r="O418" s="478"/>
      <c r="P418" s="478"/>
    </row>
    <row r="419" spans="1:18" ht="14.25" customHeight="1">
      <c r="A419" s="294"/>
      <c r="K419" s="478"/>
      <c r="L419" s="478"/>
      <c r="M419" s="478"/>
      <c r="N419" s="478"/>
      <c r="O419" s="478"/>
      <c r="P419" s="478"/>
    </row>
    <row r="420" spans="1:18" ht="14.25" customHeight="1">
      <c r="A420" s="294"/>
      <c r="K420" s="478"/>
      <c r="L420" s="478"/>
      <c r="M420" s="478"/>
      <c r="N420" s="478"/>
      <c r="O420" s="478"/>
      <c r="P420" s="478"/>
    </row>
    <row r="421" spans="1:18" ht="14.25" customHeight="1">
      <c r="A421" s="294"/>
      <c r="C421" s="1268" t="s">
        <v>536</v>
      </c>
      <c r="D421" s="1268"/>
      <c r="E421" s="1268"/>
      <c r="F421" s="1268"/>
      <c r="G421" s="1268"/>
      <c r="H421" s="1268"/>
      <c r="I421" s="1268"/>
      <c r="J421" s="1268"/>
      <c r="K421" s="1268"/>
      <c r="L421" s="478"/>
      <c r="M421" s="478"/>
      <c r="N421" s="478"/>
      <c r="O421" s="478"/>
      <c r="P421" s="478"/>
    </row>
    <row r="422" spans="1:18" ht="14.25" customHeight="1">
      <c r="A422" s="294"/>
      <c r="C422" s="56" t="s">
        <v>296</v>
      </c>
      <c r="D422" s="1264">
        <v>2022</v>
      </c>
      <c r="E422" s="1264"/>
      <c r="F422" s="1263">
        <v>2023</v>
      </c>
      <c r="G422" s="1264"/>
      <c r="H422" s="1264">
        <v>2024</v>
      </c>
      <c r="I422" s="1264"/>
      <c r="J422" s="1264">
        <v>2025</v>
      </c>
      <c r="K422" s="1264"/>
      <c r="M422" s="478"/>
      <c r="N422" s="478"/>
      <c r="O422" s="478"/>
      <c r="P422" s="478"/>
      <c r="Q422" s="478"/>
      <c r="R422" s="478"/>
    </row>
    <row r="423" spans="1:18" ht="50.25" customHeight="1">
      <c r="A423" s="294"/>
      <c r="C423" s="92"/>
      <c r="D423" s="299" t="s">
        <v>533</v>
      </c>
      <c r="E423" s="299" t="s">
        <v>534</v>
      </c>
      <c r="F423" s="912" t="s">
        <v>533</v>
      </c>
      <c r="G423" s="299" t="s">
        <v>534</v>
      </c>
      <c r="H423" s="299" t="s">
        <v>533</v>
      </c>
      <c r="I423" s="299" t="s">
        <v>534</v>
      </c>
      <c r="J423" s="299" t="s">
        <v>533</v>
      </c>
      <c r="K423" s="299" t="s">
        <v>534</v>
      </c>
      <c r="M423" s="478"/>
      <c r="N423" s="478"/>
      <c r="O423" s="478"/>
      <c r="P423" s="478"/>
      <c r="Q423" s="478"/>
      <c r="R423" s="478"/>
    </row>
    <row r="424" spans="1:18" ht="43.5" customHeight="1">
      <c r="A424" s="294"/>
      <c r="C424" s="676" t="s">
        <v>537</v>
      </c>
      <c r="D424" s="462">
        <v>505</v>
      </c>
      <c r="E424" s="997">
        <v>0.39</v>
      </c>
      <c r="F424" s="688">
        <v>396</v>
      </c>
      <c r="G424" s="999">
        <v>0.55300000000000005</v>
      </c>
      <c r="H424" s="462">
        <v>782</v>
      </c>
      <c r="I424" s="1001">
        <f>(H424*I427)/H427</f>
        <v>0.5683139534883721</v>
      </c>
      <c r="J424" s="449">
        <v>692</v>
      </c>
      <c r="K424" s="1010">
        <f>J424/J427</f>
        <v>0.52864782276546984</v>
      </c>
      <c r="M424" s="478"/>
      <c r="N424" s="478"/>
      <c r="O424" s="478"/>
      <c r="P424" s="478"/>
      <c r="Q424" s="478"/>
      <c r="R424" s="478"/>
    </row>
    <row r="425" spans="1:18" ht="16.5" customHeight="1">
      <c r="A425" s="294"/>
      <c r="C425" s="451" t="s">
        <v>538</v>
      </c>
      <c r="D425" s="68">
        <v>739</v>
      </c>
      <c r="E425" s="322">
        <v>0.57999999999999996</v>
      </c>
      <c r="F425" s="689">
        <v>303</v>
      </c>
      <c r="G425" s="1006">
        <v>0.42299999999999999</v>
      </c>
      <c r="H425" s="68">
        <v>570</v>
      </c>
      <c r="I425" s="1008">
        <f>(H425*I427)/H427</f>
        <v>0.41424418604651164</v>
      </c>
      <c r="J425" s="651">
        <v>563</v>
      </c>
      <c r="K425" s="1011">
        <f>J425/J427</f>
        <v>0.43009931245225363</v>
      </c>
      <c r="M425" s="478"/>
      <c r="N425" s="478"/>
      <c r="O425" s="478"/>
      <c r="P425" s="478"/>
      <c r="Q425" s="478"/>
      <c r="R425" s="478"/>
    </row>
    <row r="426" spans="1:18" ht="28.5" customHeight="1">
      <c r="A426" s="294"/>
      <c r="C426" s="676" t="s">
        <v>539</v>
      </c>
      <c r="D426" s="462">
        <v>37</v>
      </c>
      <c r="E426" s="997">
        <v>0.03</v>
      </c>
      <c r="F426" s="688">
        <v>17</v>
      </c>
      <c r="G426" s="999">
        <v>2.4E-2</v>
      </c>
      <c r="H426" s="462">
        <v>24</v>
      </c>
      <c r="I426" s="1001">
        <f>(H426*I427)/H427</f>
        <v>1.7441860465116279E-2</v>
      </c>
      <c r="J426" s="449">
        <v>54</v>
      </c>
      <c r="K426" s="1010">
        <f>J426/J427</f>
        <v>4.1252864782276549E-2</v>
      </c>
      <c r="M426" s="478"/>
      <c r="N426" s="478"/>
      <c r="O426" s="478"/>
      <c r="P426" s="478"/>
      <c r="Q426" s="478"/>
      <c r="R426" s="478"/>
    </row>
    <row r="427" spans="1:18" ht="16.5" customHeight="1">
      <c r="A427" s="294"/>
      <c r="C427" s="690" t="s">
        <v>299</v>
      </c>
      <c r="D427" s="691">
        <v>1281</v>
      </c>
      <c r="E427" s="1005">
        <v>1</v>
      </c>
      <c r="F427" s="692">
        <v>716</v>
      </c>
      <c r="G427" s="1007">
        <v>1</v>
      </c>
      <c r="H427" s="62">
        <v>1376</v>
      </c>
      <c r="I427" s="1009">
        <v>1</v>
      </c>
      <c r="J427" s="122">
        <f>SUM(J424:J426)</f>
        <v>1309</v>
      </c>
      <c r="K427" s="1012">
        <v>1</v>
      </c>
      <c r="M427" s="478"/>
      <c r="N427" s="478"/>
      <c r="O427" s="478"/>
      <c r="P427" s="478"/>
      <c r="Q427" s="478"/>
      <c r="R427" s="478"/>
    </row>
    <row r="428" spans="1:18" ht="30" customHeight="1">
      <c r="A428" s="294"/>
      <c r="C428" s="1269" t="s">
        <v>540</v>
      </c>
      <c r="D428" s="1270"/>
      <c r="E428" s="1270"/>
      <c r="F428" s="1270"/>
      <c r="G428" s="1270"/>
      <c r="H428" s="1270"/>
      <c r="I428" s="1270"/>
      <c r="J428" s="1270"/>
      <c r="K428" s="1270"/>
      <c r="L428" s="1270"/>
      <c r="M428" s="478"/>
      <c r="N428" s="478"/>
      <c r="O428" s="478"/>
      <c r="P428" s="478"/>
    </row>
    <row r="429" spans="1:18" ht="14.25" customHeight="1">
      <c r="A429" s="294"/>
      <c r="K429" s="478"/>
      <c r="L429" s="478"/>
      <c r="M429" s="478"/>
      <c r="N429" s="478"/>
      <c r="O429" s="478"/>
      <c r="P429" s="478"/>
    </row>
    <row r="430" spans="1:18" ht="14.25" customHeight="1">
      <c r="A430" s="294"/>
      <c r="K430" s="478"/>
      <c r="L430" s="478"/>
      <c r="M430" s="478"/>
      <c r="N430" s="478"/>
      <c r="O430" s="478"/>
      <c r="P430" s="478"/>
    </row>
    <row r="431" spans="1:18" ht="14.25" customHeight="1">
      <c r="A431" s="294"/>
      <c r="C431" s="1268" t="s">
        <v>541</v>
      </c>
      <c r="D431" s="1268"/>
      <c r="E431" s="1268"/>
      <c r="F431" s="1268"/>
      <c r="G431" s="1268"/>
      <c r="H431" s="1268"/>
      <c r="I431" s="1268"/>
      <c r="J431" s="1268"/>
      <c r="K431" s="1268"/>
      <c r="L431" s="478"/>
      <c r="M431" s="478"/>
      <c r="N431" s="478"/>
      <c r="O431" s="478"/>
      <c r="P431" s="478"/>
    </row>
    <row r="432" spans="1:18" ht="14.25" customHeight="1">
      <c r="A432" s="294"/>
      <c r="C432" s="56" t="s">
        <v>296</v>
      </c>
      <c r="D432" s="1264">
        <v>2022</v>
      </c>
      <c r="E432" s="1264"/>
      <c r="F432" s="1263">
        <v>2023</v>
      </c>
      <c r="G432" s="1264"/>
      <c r="H432" s="1264">
        <v>2024</v>
      </c>
      <c r="I432" s="1264"/>
      <c r="J432" s="1264">
        <v>2025</v>
      </c>
      <c r="K432" s="1264"/>
      <c r="M432" s="478"/>
      <c r="N432" s="478"/>
      <c r="O432" s="478"/>
      <c r="P432" s="478"/>
      <c r="Q432" s="478"/>
      <c r="R432" s="478"/>
    </row>
    <row r="433" spans="1:18" ht="55.5" customHeight="1">
      <c r="A433" s="294"/>
      <c r="C433" s="92"/>
      <c r="D433" s="299" t="s">
        <v>533</v>
      </c>
      <c r="E433" s="299" t="s">
        <v>534</v>
      </c>
      <c r="F433" s="912" t="s">
        <v>533</v>
      </c>
      <c r="G433" s="299" t="s">
        <v>534</v>
      </c>
      <c r="H433" s="299" t="s">
        <v>533</v>
      </c>
      <c r="I433" s="299" t="s">
        <v>534</v>
      </c>
      <c r="J433" s="299" t="s">
        <v>533</v>
      </c>
      <c r="K433" s="299" t="s">
        <v>534</v>
      </c>
      <c r="M433" s="478"/>
      <c r="N433" s="478"/>
      <c r="O433" s="478"/>
      <c r="P433" s="478"/>
      <c r="Q433" s="478"/>
      <c r="R433" s="478"/>
    </row>
    <row r="434" spans="1:18" ht="17.25" customHeight="1">
      <c r="A434" s="294"/>
      <c r="C434" s="676" t="s">
        <v>542</v>
      </c>
      <c r="D434" s="462">
        <v>72</v>
      </c>
      <c r="E434" s="997">
        <v>0.06</v>
      </c>
      <c r="F434" s="688">
        <v>22</v>
      </c>
      <c r="G434" s="999">
        <v>0.03</v>
      </c>
      <c r="H434" s="693">
        <v>101</v>
      </c>
      <c r="I434" s="1013">
        <v>7.2999999999999995E-2</v>
      </c>
      <c r="J434" s="449">
        <v>90</v>
      </c>
      <c r="K434" s="1010">
        <f>J434/J438</f>
        <v>6.8754774637127578E-2</v>
      </c>
      <c r="M434" s="478"/>
      <c r="N434" s="478"/>
      <c r="O434" s="478"/>
      <c r="P434" s="478"/>
      <c r="Q434" s="478"/>
      <c r="R434" s="478"/>
    </row>
    <row r="435" spans="1:18" ht="17.25" customHeight="1">
      <c r="A435" s="294"/>
      <c r="C435" s="451" t="s">
        <v>543</v>
      </c>
      <c r="D435" s="68">
        <v>14</v>
      </c>
      <c r="E435" s="322">
        <v>0.01</v>
      </c>
      <c r="F435" s="689">
        <v>5</v>
      </c>
      <c r="G435" s="1006">
        <v>0.01</v>
      </c>
      <c r="H435" s="694">
        <v>43</v>
      </c>
      <c r="I435" s="1014">
        <f>(H435*I438)/H438</f>
        <v>3.125E-2</v>
      </c>
      <c r="J435" s="651">
        <v>13</v>
      </c>
      <c r="K435" s="1011">
        <f>J435/J438</f>
        <v>9.9312452253628725E-3</v>
      </c>
      <c r="M435" s="478"/>
      <c r="N435" s="478"/>
      <c r="O435" s="478"/>
      <c r="P435" s="478"/>
      <c r="Q435" s="478"/>
      <c r="R435" s="478"/>
    </row>
    <row r="436" spans="1:18" ht="17.25" customHeight="1">
      <c r="A436" s="294"/>
      <c r="C436" s="676" t="s">
        <v>544</v>
      </c>
      <c r="D436" s="455">
        <v>1191</v>
      </c>
      <c r="E436" s="997">
        <v>0.93</v>
      </c>
      <c r="F436" s="688">
        <v>688</v>
      </c>
      <c r="G436" s="999">
        <v>0.96</v>
      </c>
      <c r="H436" s="695">
        <v>1228</v>
      </c>
      <c r="I436" s="1013">
        <f>(H436*I438)/H438</f>
        <v>0.89244186046511631</v>
      </c>
      <c r="J436" s="1032">
        <v>1195</v>
      </c>
      <c r="K436" s="1010">
        <f>J436/J438</f>
        <v>0.91291061879297175</v>
      </c>
      <c r="M436" s="478"/>
      <c r="N436" s="478"/>
      <c r="O436" s="478"/>
      <c r="P436" s="478"/>
      <c r="Q436" s="478"/>
      <c r="R436" s="478"/>
    </row>
    <row r="437" spans="1:18" ht="17.25" customHeight="1">
      <c r="A437" s="294"/>
      <c r="C437" s="678" t="s">
        <v>545</v>
      </c>
      <c r="D437" s="450">
        <v>4</v>
      </c>
      <c r="E437" s="998">
        <v>0</v>
      </c>
      <c r="F437" s="696">
        <v>1</v>
      </c>
      <c r="G437" s="1000">
        <v>0</v>
      </c>
      <c r="H437" s="697">
        <v>4</v>
      </c>
      <c r="I437" s="1015">
        <f>(H437*I438)/H438</f>
        <v>2.9069767441860465E-3</v>
      </c>
      <c r="J437" s="698">
        <v>11</v>
      </c>
      <c r="K437" s="1017">
        <f>J437/J438</f>
        <v>8.4033613445378148E-3</v>
      </c>
      <c r="M437" s="478"/>
      <c r="N437" s="478"/>
      <c r="O437" s="478"/>
      <c r="P437" s="478"/>
      <c r="Q437" s="478"/>
      <c r="R437" s="478"/>
    </row>
    <row r="438" spans="1:18" ht="17.25" customHeight="1">
      <c r="A438" s="294"/>
      <c r="C438" s="690" t="s">
        <v>299</v>
      </c>
      <c r="D438" s="691">
        <v>1281</v>
      </c>
      <c r="E438" s="1005">
        <v>1</v>
      </c>
      <c r="F438" s="692">
        <v>716</v>
      </c>
      <c r="G438" s="778">
        <v>1</v>
      </c>
      <c r="H438" s="699">
        <v>1376</v>
      </c>
      <c r="I438" s="1016">
        <v>1</v>
      </c>
      <c r="J438" s="122">
        <f>SUM(J434:J437)</f>
        <v>1309</v>
      </c>
      <c r="K438" s="897">
        <v>0.99990000000000001</v>
      </c>
      <c r="M438" s="478"/>
      <c r="N438" s="478"/>
      <c r="O438" s="478"/>
      <c r="P438" s="478"/>
      <c r="Q438" s="478"/>
      <c r="R438" s="478"/>
    </row>
    <row r="439" spans="1:18" ht="30" customHeight="1">
      <c r="A439" s="294"/>
      <c r="C439" s="1269" t="s">
        <v>546</v>
      </c>
      <c r="D439" s="1270"/>
      <c r="E439" s="1270"/>
      <c r="F439" s="1270"/>
      <c r="G439" s="1270"/>
      <c r="H439" s="1270"/>
      <c r="I439" s="1270"/>
      <c r="J439" s="1270"/>
      <c r="K439" s="1270"/>
      <c r="L439" s="1270"/>
      <c r="M439" s="478"/>
      <c r="N439" s="478"/>
      <c r="O439" s="478"/>
      <c r="P439" s="478"/>
    </row>
    <row r="440" spans="1:18" ht="14.25" customHeight="1">
      <c r="A440" s="294"/>
      <c r="K440" s="478"/>
      <c r="L440" s="478"/>
      <c r="M440" s="478"/>
      <c r="N440" s="478"/>
      <c r="O440" s="478"/>
      <c r="P440" s="478"/>
    </row>
    <row r="441" spans="1:18" ht="14.25" customHeight="1">
      <c r="A441" s="294"/>
      <c r="K441" s="478"/>
      <c r="L441" s="478"/>
      <c r="M441" s="478"/>
      <c r="N441" s="478"/>
      <c r="O441" s="478"/>
      <c r="P441" s="478"/>
    </row>
    <row r="442" spans="1:18" ht="14.25" customHeight="1">
      <c r="A442" s="294"/>
      <c r="C442" s="1238" t="s">
        <v>547</v>
      </c>
      <c r="D442" s="1239"/>
      <c r="E442" s="1239"/>
      <c r="F442" s="1239"/>
      <c r="G442" s="1239"/>
      <c r="H442" s="1239"/>
      <c r="I442" s="1239"/>
      <c r="J442" s="1239"/>
      <c r="K442" s="1239"/>
      <c r="L442" s="1239"/>
      <c r="M442" s="1239"/>
      <c r="N442" s="478"/>
      <c r="O442" s="478"/>
      <c r="P442" s="478"/>
    </row>
    <row r="443" spans="1:18" ht="14.25" customHeight="1">
      <c r="A443" s="294"/>
      <c r="C443" s="1262" t="s">
        <v>548</v>
      </c>
      <c r="D443" s="1262"/>
      <c r="E443" s="1262"/>
      <c r="F443" s="1262"/>
      <c r="G443" s="1262"/>
      <c r="H443" s="1262"/>
      <c r="I443" s="1262"/>
      <c r="J443" s="1262"/>
      <c r="K443" s="478"/>
      <c r="L443" s="478"/>
      <c r="M443" s="478"/>
      <c r="N443" s="478"/>
      <c r="O443" s="478"/>
      <c r="P443" s="478"/>
    </row>
    <row r="444" spans="1:18" ht="14.25" customHeight="1">
      <c r="A444" s="294"/>
      <c r="C444" s="700" t="s">
        <v>296</v>
      </c>
      <c r="D444" s="700"/>
      <c r="E444" s="700"/>
      <c r="F444" s="452" t="s">
        <v>549</v>
      </c>
      <c r="G444" s="452">
        <v>2022</v>
      </c>
      <c r="H444" s="452">
        <v>2023</v>
      </c>
      <c r="I444" s="452">
        <v>2024</v>
      </c>
      <c r="J444" s="452">
        <v>2025</v>
      </c>
      <c r="M444" s="478"/>
      <c r="N444" s="478"/>
      <c r="O444" s="478"/>
      <c r="P444" s="478"/>
      <c r="Q444" s="478"/>
      <c r="R444" s="478"/>
    </row>
    <row r="445" spans="1:18" ht="21" customHeight="1">
      <c r="A445" s="294"/>
      <c r="C445" s="1291" t="s">
        <v>550</v>
      </c>
      <c r="D445" s="1291"/>
      <c r="E445" s="1291"/>
      <c r="F445" s="115" t="s">
        <v>551</v>
      </c>
      <c r="G445" s="887">
        <v>1281</v>
      </c>
      <c r="H445" s="888" t="s">
        <v>552</v>
      </c>
      <c r="I445" s="887">
        <v>1376</v>
      </c>
      <c r="J445" s="83">
        <v>1308</v>
      </c>
      <c r="M445" s="478"/>
      <c r="N445" s="478"/>
      <c r="O445" s="478"/>
      <c r="P445" s="478"/>
      <c r="Q445" s="478"/>
      <c r="R445" s="478"/>
    </row>
    <row r="446" spans="1:18" ht="30" customHeight="1">
      <c r="A446" s="294"/>
      <c r="C446" s="1292" t="s">
        <v>553</v>
      </c>
      <c r="D446" s="1292"/>
      <c r="E446" s="1292"/>
      <c r="F446" s="97" t="s">
        <v>551</v>
      </c>
      <c r="G446" s="117" t="s">
        <v>554</v>
      </c>
      <c r="H446" s="116" t="s">
        <v>554</v>
      </c>
      <c r="I446" s="117" t="s">
        <v>554</v>
      </c>
      <c r="J446" s="67" t="s">
        <v>554</v>
      </c>
      <c r="M446" s="478"/>
      <c r="N446" s="478"/>
      <c r="O446" s="478"/>
      <c r="P446" s="478"/>
      <c r="Q446" s="478"/>
      <c r="R446" s="478"/>
    </row>
    <row r="447" spans="1:18" ht="14.25" customHeight="1">
      <c r="A447" s="294"/>
      <c r="K447" s="478"/>
      <c r="L447" s="478"/>
      <c r="M447" s="478"/>
      <c r="N447" s="478"/>
      <c r="O447" s="478"/>
      <c r="P447" s="478"/>
    </row>
    <row r="448" spans="1:18" ht="14.25" customHeight="1">
      <c r="A448" s="294"/>
      <c r="K448" s="478"/>
      <c r="L448" s="478"/>
      <c r="M448" s="478"/>
      <c r="N448" s="478"/>
      <c r="O448" s="478"/>
      <c r="P448" s="478"/>
    </row>
    <row r="449" spans="1:17" ht="14.25" customHeight="1">
      <c r="A449" s="294"/>
      <c r="C449" s="1262" t="s">
        <v>548</v>
      </c>
      <c r="D449" s="1262"/>
      <c r="E449" s="1262"/>
      <c r="F449" s="1262"/>
      <c r="G449" s="1262"/>
      <c r="H449" s="1262"/>
      <c r="I449" s="1262"/>
      <c r="J449" s="1262"/>
      <c r="K449" s="478"/>
      <c r="L449" s="478"/>
      <c r="M449" s="478"/>
      <c r="N449" s="478"/>
      <c r="O449" s="478"/>
      <c r="P449" s="478"/>
    </row>
    <row r="450" spans="1:17" ht="14.25" customHeight="1">
      <c r="A450" s="294"/>
      <c r="C450" s="1302" t="s">
        <v>296</v>
      </c>
      <c r="D450" s="1302"/>
      <c r="E450" s="1302"/>
      <c r="F450" s="1302"/>
      <c r="G450" s="452">
        <v>2022</v>
      </c>
      <c r="H450" s="452">
        <v>2023</v>
      </c>
      <c r="I450" s="452">
        <v>2024</v>
      </c>
      <c r="J450" s="452">
        <v>2025</v>
      </c>
      <c r="L450" s="478"/>
      <c r="M450" s="478"/>
      <c r="N450" s="478"/>
      <c r="O450" s="478"/>
      <c r="P450" s="478"/>
      <c r="Q450" s="478"/>
    </row>
    <row r="451" spans="1:17" ht="14.25" customHeight="1">
      <c r="A451" s="294"/>
      <c r="C451" s="1283" t="s">
        <v>555</v>
      </c>
      <c r="D451" s="1283"/>
      <c r="E451" s="1283"/>
      <c r="F451" s="1283"/>
      <c r="G451" s="1283"/>
      <c r="H451" s="1283"/>
      <c r="I451" s="1283"/>
      <c r="J451" s="1283"/>
      <c r="L451" s="478"/>
      <c r="M451" s="478"/>
      <c r="N451" s="478"/>
      <c r="O451" s="478"/>
      <c r="P451" s="478"/>
      <c r="Q451" s="478"/>
    </row>
    <row r="452" spans="1:17" ht="14.25" customHeight="1">
      <c r="A452" s="294"/>
      <c r="C452" s="1279" t="s">
        <v>539</v>
      </c>
      <c r="D452" s="1279"/>
      <c r="E452" s="1279"/>
      <c r="F452" s="1279"/>
      <c r="G452" s="701">
        <v>37</v>
      </c>
      <c r="H452" s="702">
        <v>17</v>
      </c>
      <c r="I452" s="701">
        <v>24</v>
      </c>
      <c r="J452" s="703">
        <v>53</v>
      </c>
      <c r="L452" s="478"/>
      <c r="M452" s="478"/>
      <c r="N452" s="478"/>
      <c r="O452" s="478"/>
      <c r="P452" s="478"/>
      <c r="Q452" s="478"/>
    </row>
    <row r="453" spans="1:17" ht="14.25" customHeight="1">
      <c r="A453" s="294"/>
      <c r="C453" s="1278" t="s">
        <v>538</v>
      </c>
      <c r="D453" s="1278"/>
      <c r="E453" s="1278"/>
      <c r="F453" s="1278"/>
      <c r="G453" s="704">
        <v>739</v>
      </c>
      <c r="H453" s="117">
        <v>303</v>
      </c>
      <c r="I453" s="704">
        <v>570</v>
      </c>
      <c r="J453" s="705">
        <v>615</v>
      </c>
      <c r="L453" s="478"/>
      <c r="M453" s="478"/>
      <c r="N453" s="478"/>
      <c r="O453" s="478"/>
      <c r="P453" s="478"/>
      <c r="Q453" s="478"/>
    </row>
    <row r="454" spans="1:17" ht="14.25" customHeight="1">
      <c r="A454" s="294"/>
      <c r="C454" s="1280" t="s">
        <v>537</v>
      </c>
      <c r="D454" s="1280"/>
      <c r="E454" s="1280"/>
      <c r="F454" s="1281"/>
      <c r="G454" s="706">
        <v>505</v>
      </c>
      <c r="H454" s="707">
        <v>396</v>
      </c>
      <c r="I454" s="706">
        <v>782</v>
      </c>
      <c r="J454" s="708">
        <v>692</v>
      </c>
      <c r="L454" s="478"/>
      <c r="M454" s="478"/>
      <c r="N454" s="478"/>
      <c r="O454" s="478"/>
      <c r="P454" s="478"/>
      <c r="Q454" s="478"/>
    </row>
    <row r="455" spans="1:17" ht="14.25" customHeight="1">
      <c r="A455" s="294"/>
      <c r="C455" s="1283" t="s">
        <v>556</v>
      </c>
      <c r="D455" s="1283"/>
      <c r="E455" s="1283"/>
      <c r="F455" s="1283"/>
      <c r="G455" s="1283"/>
      <c r="H455" s="1283"/>
      <c r="I455" s="1283"/>
      <c r="J455" s="1283"/>
      <c r="L455" s="478"/>
      <c r="M455" s="478"/>
      <c r="N455" s="478"/>
      <c r="O455" s="478"/>
      <c r="P455" s="478"/>
      <c r="Q455" s="478"/>
    </row>
    <row r="456" spans="1:17" ht="14.25" customHeight="1">
      <c r="A456" s="294"/>
      <c r="C456" s="1279" t="s">
        <v>297</v>
      </c>
      <c r="D456" s="1279"/>
      <c r="E456" s="1279"/>
      <c r="F456" s="1279"/>
      <c r="G456" s="701">
        <v>895</v>
      </c>
      <c r="H456" s="702">
        <v>532</v>
      </c>
      <c r="I456" s="701">
        <v>891</v>
      </c>
      <c r="J456" s="703">
        <v>875</v>
      </c>
      <c r="L456" s="478"/>
      <c r="M456" s="478"/>
      <c r="N456" s="478"/>
      <c r="O456" s="478"/>
      <c r="P456" s="478"/>
      <c r="Q456" s="478"/>
    </row>
    <row r="457" spans="1:17" ht="14.25" customHeight="1">
      <c r="A457" s="294"/>
      <c r="C457" s="1280" t="s">
        <v>298</v>
      </c>
      <c r="D457" s="1280"/>
      <c r="E457" s="1280"/>
      <c r="F457" s="1281"/>
      <c r="G457" s="704">
        <v>386</v>
      </c>
      <c r="H457" s="117">
        <v>184</v>
      </c>
      <c r="I457" s="704">
        <v>485</v>
      </c>
      <c r="J457" s="705">
        <v>433</v>
      </c>
      <c r="L457" s="478"/>
      <c r="M457" s="478"/>
      <c r="N457" s="478"/>
      <c r="O457" s="478"/>
      <c r="P457" s="478"/>
      <c r="Q457" s="478"/>
    </row>
    <row r="458" spans="1:17" ht="14.25" customHeight="1">
      <c r="A458" s="294"/>
      <c r="C458" s="1283" t="s">
        <v>557</v>
      </c>
      <c r="D458" s="1283"/>
      <c r="E458" s="1283"/>
      <c r="F458" s="1283"/>
      <c r="G458" s="1283"/>
      <c r="H458" s="1283"/>
      <c r="I458" s="1283"/>
      <c r="J458" s="1283"/>
      <c r="L458" s="478"/>
      <c r="M458" s="478"/>
      <c r="N458" s="478"/>
      <c r="O458" s="478"/>
      <c r="P458" s="478"/>
      <c r="Q458" s="478"/>
    </row>
    <row r="459" spans="1:17" ht="32.25" customHeight="1">
      <c r="A459" s="294"/>
      <c r="C459" s="1282" t="s">
        <v>558</v>
      </c>
      <c r="D459" s="1282"/>
      <c r="E459" s="1282"/>
      <c r="F459" s="1282"/>
      <c r="G459" s="709" t="s">
        <v>307</v>
      </c>
      <c r="H459" s="710">
        <v>1</v>
      </c>
      <c r="I459" s="709">
        <v>3</v>
      </c>
      <c r="J459" s="711">
        <v>3</v>
      </c>
      <c r="L459" s="478"/>
      <c r="M459" s="478"/>
      <c r="N459" s="478"/>
      <c r="O459" s="478"/>
      <c r="P459" s="478"/>
      <c r="Q459" s="478"/>
    </row>
    <row r="460" spans="1:17" ht="14.25" customHeight="1">
      <c r="A460" s="294"/>
      <c r="C460" s="1278" t="s">
        <v>559</v>
      </c>
      <c r="D460" s="1278"/>
      <c r="E460" s="1278"/>
      <c r="F460" s="1278"/>
      <c r="G460" s="709" t="s">
        <v>307</v>
      </c>
      <c r="H460" s="710">
        <v>7</v>
      </c>
      <c r="I460" s="709">
        <v>5</v>
      </c>
      <c r="J460" s="711">
        <v>6</v>
      </c>
      <c r="L460" s="478"/>
      <c r="M460" s="478"/>
      <c r="N460" s="478"/>
      <c r="O460" s="478"/>
      <c r="P460" s="478"/>
      <c r="Q460" s="478"/>
    </row>
    <row r="461" spans="1:17" ht="14.25" customHeight="1">
      <c r="A461" s="294"/>
      <c r="C461" s="1280" t="s">
        <v>560</v>
      </c>
      <c r="D461" s="1280"/>
      <c r="E461" s="1280"/>
      <c r="F461" s="1281"/>
      <c r="G461" s="704" t="s">
        <v>307</v>
      </c>
      <c r="H461" s="117">
        <v>19</v>
      </c>
      <c r="I461" s="704">
        <v>21</v>
      </c>
      <c r="J461" s="705">
        <v>31</v>
      </c>
      <c r="L461" s="478"/>
      <c r="M461" s="478"/>
      <c r="N461" s="478"/>
      <c r="O461" s="478"/>
      <c r="P461" s="478"/>
      <c r="Q461" s="478"/>
    </row>
    <row r="462" spans="1:17" ht="14.25" customHeight="1">
      <c r="A462" s="294"/>
      <c r="C462" s="1283" t="s">
        <v>561</v>
      </c>
      <c r="D462" s="1283"/>
      <c r="E462" s="1283"/>
      <c r="F462" s="1283"/>
      <c r="G462" s="1283"/>
      <c r="H462" s="1283"/>
      <c r="I462" s="1283"/>
      <c r="J462" s="1283"/>
      <c r="L462" s="478"/>
      <c r="M462" s="478"/>
      <c r="N462" s="478"/>
      <c r="O462" s="478"/>
      <c r="P462" s="478"/>
      <c r="Q462" s="478"/>
    </row>
    <row r="463" spans="1:17" ht="14.25" customHeight="1">
      <c r="A463" s="294"/>
      <c r="C463" s="1278" t="s">
        <v>339</v>
      </c>
      <c r="D463" s="1278"/>
      <c r="E463" s="1278"/>
      <c r="F463" s="1278"/>
      <c r="G463" s="704" t="s">
        <v>307</v>
      </c>
      <c r="H463" s="117">
        <v>79</v>
      </c>
      <c r="I463" s="704">
        <v>130</v>
      </c>
      <c r="J463" s="705">
        <v>132</v>
      </c>
      <c r="L463" s="478"/>
      <c r="M463" s="478"/>
      <c r="N463" s="478"/>
      <c r="O463" s="478"/>
      <c r="P463" s="478"/>
      <c r="Q463" s="478"/>
    </row>
    <row r="464" spans="1:17" ht="14.25" customHeight="1">
      <c r="A464" s="294"/>
      <c r="C464" s="1278" t="s">
        <v>338</v>
      </c>
      <c r="D464" s="1278"/>
      <c r="E464" s="1278"/>
      <c r="F464" s="1278"/>
      <c r="G464" s="701" t="s">
        <v>307</v>
      </c>
      <c r="H464" s="702">
        <v>230</v>
      </c>
      <c r="I464" s="701">
        <v>561</v>
      </c>
      <c r="J464" s="703">
        <v>578</v>
      </c>
      <c r="L464" s="478"/>
      <c r="M464" s="478"/>
      <c r="N464" s="478"/>
      <c r="O464" s="478"/>
      <c r="P464" s="478"/>
      <c r="Q464" s="478"/>
    </row>
    <row r="465" spans="1:23" ht="14.25" customHeight="1">
      <c r="A465" s="294"/>
      <c r="C465" s="1278" t="s">
        <v>301</v>
      </c>
      <c r="D465" s="1278"/>
      <c r="E465" s="1278"/>
      <c r="F465" s="1278"/>
      <c r="G465" s="704" t="s">
        <v>307</v>
      </c>
      <c r="H465" s="117">
        <v>90</v>
      </c>
      <c r="I465" s="704">
        <v>29</v>
      </c>
      <c r="J465" s="705">
        <v>20</v>
      </c>
      <c r="L465" s="478"/>
      <c r="M465" s="478"/>
      <c r="N465" s="478"/>
      <c r="O465" s="478"/>
      <c r="P465" s="478"/>
      <c r="Q465" s="478"/>
    </row>
    <row r="466" spans="1:23" ht="14.25" customHeight="1">
      <c r="A466" s="294"/>
      <c r="C466" s="1278" t="s">
        <v>337</v>
      </c>
      <c r="D466" s="1278"/>
      <c r="E466" s="1278"/>
      <c r="F466" s="1278"/>
      <c r="G466" s="701" t="s">
        <v>307</v>
      </c>
      <c r="H466" s="702">
        <v>4</v>
      </c>
      <c r="I466" s="701">
        <v>4</v>
      </c>
      <c r="J466" s="703">
        <v>2</v>
      </c>
      <c r="L466" s="478"/>
      <c r="M466" s="478"/>
      <c r="N466" s="478"/>
      <c r="O466" s="478"/>
      <c r="P466" s="478"/>
      <c r="Q466" s="478"/>
    </row>
    <row r="467" spans="1:23" ht="14.25" customHeight="1">
      <c r="A467" s="294"/>
      <c r="C467" s="1278" t="s">
        <v>336</v>
      </c>
      <c r="D467" s="1278"/>
      <c r="E467" s="1278"/>
      <c r="F467" s="1278"/>
      <c r="G467" s="709" t="s">
        <v>307</v>
      </c>
      <c r="H467" s="710">
        <v>308</v>
      </c>
      <c r="I467" s="709">
        <v>639</v>
      </c>
      <c r="J467" s="711">
        <v>572</v>
      </c>
      <c r="L467" s="478"/>
      <c r="M467" s="478"/>
      <c r="N467" s="478"/>
      <c r="O467" s="478"/>
      <c r="P467" s="478"/>
      <c r="Q467" s="478"/>
    </row>
    <row r="468" spans="1:23" ht="14.25" customHeight="1">
      <c r="A468" s="294"/>
      <c r="C468" s="1280" t="s">
        <v>335</v>
      </c>
      <c r="D468" s="1280"/>
      <c r="E468" s="1280"/>
      <c r="F468" s="1281"/>
      <c r="G468" s="704" t="s">
        <v>307</v>
      </c>
      <c r="H468" s="117">
        <v>5</v>
      </c>
      <c r="I468" s="704">
        <v>13</v>
      </c>
      <c r="J468" s="705">
        <v>4</v>
      </c>
      <c r="L468" s="478"/>
      <c r="M468" s="478"/>
      <c r="N468" s="478"/>
      <c r="O468" s="478"/>
      <c r="P468" s="478"/>
      <c r="Q468" s="478"/>
    </row>
    <row r="469" spans="1:23" ht="14.25" customHeight="1">
      <c r="A469" s="294"/>
      <c r="C469" s="1305" t="s">
        <v>562</v>
      </c>
      <c r="D469" s="1306"/>
      <c r="E469" s="1306"/>
      <c r="F469" s="1306"/>
      <c r="G469" s="1306"/>
      <c r="H469" s="1306"/>
      <c r="I469" s="1306"/>
      <c r="J469" s="1306"/>
      <c r="K469" s="1306"/>
      <c r="L469" s="478"/>
      <c r="M469" s="478"/>
      <c r="N469" s="478"/>
      <c r="O469" s="478"/>
      <c r="P469" s="478"/>
    </row>
    <row r="470" spans="1:23" ht="14.25" customHeight="1">
      <c r="A470" s="294"/>
      <c r="K470" s="478"/>
      <c r="L470" s="478"/>
      <c r="M470" s="478"/>
      <c r="N470" s="478"/>
      <c r="O470" s="478"/>
      <c r="P470" s="478"/>
    </row>
    <row r="471" spans="1:23" ht="14.25" customHeight="1">
      <c r="A471" s="294"/>
      <c r="K471" s="478"/>
      <c r="L471" s="478"/>
      <c r="M471" s="478"/>
      <c r="N471" s="478"/>
      <c r="O471" s="478"/>
      <c r="P471" s="478"/>
    </row>
    <row r="472" spans="1:23" ht="14.25" customHeight="1">
      <c r="A472" s="294"/>
      <c r="C472" s="1238" t="s">
        <v>563</v>
      </c>
      <c r="D472" s="1239"/>
      <c r="E472" s="1239"/>
      <c r="F472" s="1239"/>
      <c r="G472" s="1239"/>
      <c r="H472" s="1239"/>
      <c r="I472" s="1239"/>
      <c r="J472" s="1239"/>
      <c r="K472" s="1239"/>
      <c r="L472" s="1239"/>
      <c r="M472" s="1239"/>
      <c r="N472" s="478"/>
      <c r="O472" s="478"/>
      <c r="P472" s="478"/>
    </row>
    <row r="473" spans="1:23" ht="14.25" customHeight="1">
      <c r="A473" s="294"/>
      <c r="C473" s="1250" t="s">
        <v>564</v>
      </c>
      <c r="D473" s="1250"/>
      <c r="E473" s="1250"/>
      <c r="F473" s="1250"/>
      <c r="G473" s="1250"/>
      <c r="H473" s="1250"/>
      <c r="I473" s="1250"/>
      <c r="J473" s="1250"/>
      <c r="K473" s="1250"/>
      <c r="L473" s="1250"/>
      <c r="M473" s="1250"/>
      <c r="N473" s="478"/>
      <c r="O473" s="478"/>
      <c r="P473" s="478"/>
    </row>
    <row r="474" spans="1:23" ht="20.100000000000001" customHeight="1">
      <c r="A474" s="294"/>
      <c r="C474" s="1250"/>
      <c r="D474" s="1250"/>
      <c r="E474" s="1250"/>
      <c r="F474" s="1250"/>
      <c r="G474" s="1250"/>
      <c r="H474" s="1250"/>
      <c r="I474" s="1250"/>
      <c r="J474" s="1250"/>
      <c r="K474" s="1250"/>
      <c r="L474" s="1250"/>
      <c r="M474" s="1250"/>
      <c r="N474" s="478"/>
      <c r="O474" s="478"/>
      <c r="P474" s="478"/>
    </row>
    <row r="475" spans="1:23" ht="14.25" customHeight="1">
      <c r="A475" s="294"/>
      <c r="K475" s="478"/>
      <c r="L475" s="478"/>
      <c r="M475" s="478"/>
      <c r="N475" s="478"/>
      <c r="O475" s="478"/>
      <c r="P475" s="478"/>
    </row>
    <row r="476" spans="1:23" ht="14.25" customHeight="1">
      <c r="A476" s="294"/>
      <c r="C476" s="712" t="s">
        <v>296</v>
      </c>
      <c r="D476" s="712"/>
      <c r="E476" s="712"/>
      <c r="F476" s="712"/>
      <c r="G476" s="1307">
        <v>2022</v>
      </c>
      <c r="H476" s="1308"/>
      <c r="I476" s="1307">
        <v>2023</v>
      </c>
      <c r="J476" s="1308"/>
      <c r="K476" s="1307">
        <v>2024</v>
      </c>
      <c r="L476" s="1308"/>
      <c r="M476" s="1307">
        <v>2025</v>
      </c>
      <c r="N476" s="1308"/>
      <c r="R476" s="478"/>
      <c r="S476" s="478"/>
      <c r="T476" s="478"/>
      <c r="U476" s="478"/>
      <c r="V476" s="478"/>
      <c r="W476" s="478"/>
    </row>
    <row r="477" spans="1:23" ht="21.6" customHeight="1">
      <c r="A477" s="294"/>
      <c r="C477" s="1325" t="s">
        <v>565</v>
      </c>
      <c r="D477" s="1326"/>
      <c r="E477" s="1326"/>
      <c r="F477" s="1327"/>
      <c r="G477" s="1309">
        <v>8824627000</v>
      </c>
      <c r="H477" s="1309"/>
      <c r="I477" s="1311">
        <v>7348067000</v>
      </c>
      <c r="J477" s="1312"/>
      <c r="K477" s="1309">
        <v>8173649000</v>
      </c>
      <c r="L477" s="1309"/>
      <c r="M477" s="1311">
        <v>8788797000</v>
      </c>
      <c r="N477" s="1315"/>
      <c r="R477" s="478"/>
      <c r="S477" s="478"/>
      <c r="T477" s="478"/>
      <c r="U477" s="478"/>
      <c r="V477" s="478"/>
      <c r="W477" s="478"/>
    </row>
    <row r="478" spans="1:23" ht="21.6" customHeight="1">
      <c r="A478" s="294"/>
      <c r="C478" s="1325" t="s">
        <v>566</v>
      </c>
      <c r="D478" s="1326"/>
      <c r="E478" s="1326"/>
      <c r="F478" s="1327"/>
      <c r="G478" s="1310">
        <v>7629775000</v>
      </c>
      <c r="H478" s="1310"/>
      <c r="I478" s="1303">
        <v>7708890000</v>
      </c>
      <c r="J478" s="1304"/>
      <c r="K478" s="1310">
        <v>7784708000</v>
      </c>
      <c r="L478" s="1310"/>
      <c r="M478" s="1303">
        <v>8550970000</v>
      </c>
      <c r="N478" s="1316"/>
      <c r="R478" s="478"/>
      <c r="S478" s="478"/>
      <c r="T478" s="478"/>
      <c r="U478" s="478"/>
      <c r="V478" s="478"/>
      <c r="W478" s="478"/>
    </row>
    <row r="479" spans="1:23" ht="21.6" customHeight="1">
      <c r="A479" s="294"/>
      <c r="C479" s="1325" t="s">
        <v>567</v>
      </c>
      <c r="D479" s="1326"/>
      <c r="E479" s="1326"/>
      <c r="F479" s="1327"/>
      <c r="G479" s="1310">
        <v>933561000</v>
      </c>
      <c r="H479" s="1310"/>
      <c r="I479" s="1303">
        <v>981797000</v>
      </c>
      <c r="J479" s="1304"/>
      <c r="K479" s="1310">
        <v>1053380000</v>
      </c>
      <c r="L479" s="1310"/>
      <c r="M479" s="1303">
        <v>1160485000</v>
      </c>
      <c r="N479" s="1316"/>
      <c r="R479" s="478"/>
      <c r="S479" s="478"/>
      <c r="T479" s="478"/>
      <c r="U479" s="478"/>
      <c r="V479" s="478"/>
      <c r="W479" s="478"/>
    </row>
    <row r="480" spans="1:23" ht="23.1" customHeight="1">
      <c r="A480" s="294"/>
      <c r="C480" s="1325" t="s">
        <v>568</v>
      </c>
      <c r="D480" s="1326"/>
      <c r="E480" s="1326"/>
      <c r="F480" s="1327"/>
      <c r="G480" s="1319">
        <v>2.2799999999999998</v>
      </c>
      <c r="H480" s="1319"/>
      <c r="I480" s="1317">
        <v>0.63200000000000001</v>
      </c>
      <c r="J480" s="1320"/>
      <c r="K480" s="1319">
        <v>1.369</v>
      </c>
      <c r="L480" s="1319"/>
      <c r="M480" s="1317">
        <v>1.21</v>
      </c>
      <c r="N480" s="1318"/>
      <c r="R480" s="478"/>
      <c r="S480" s="478"/>
      <c r="T480" s="478"/>
      <c r="U480" s="478"/>
      <c r="V480" s="478"/>
      <c r="W480" s="478"/>
    </row>
    <row r="481" spans="1:23" ht="34.5" customHeight="1">
      <c r="A481" s="294"/>
      <c r="C481" s="1328" t="s">
        <v>569</v>
      </c>
      <c r="D481" s="1329"/>
      <c r="E481" s="1329"/>
      <c r="F481" s="1330"/>
      <c r="G481" s="1323">
        <v>6639</v>
      </c>
      <c r="H481" s="1324"/>
      <c r="I481" s="1321">
        <v>6834</v>
      </c>
      <c r="J481" s="1322"/>
      <c r="K481" s="1323">
        <v>7262</v>
      </c>
      <c r="L481" s="1324"/>
      <c r="M481" s="1321">
        <v>7272</v>
      </c>
      <c r="N481" s="1331"/>
      <c r="R481" s="478"/>
      <c r="S481" s="478"/>
      <c r="T481" s="478"/>
      <c r="U481" s="478"/>
      <c r="V481" s="478"/>
      <c r="W481" s="478"/>
    </row>
    <row r="482" spans="1:23">
      <c r="A482" s="294"/>
      <c r="K482" s="478"/>
      <c r="L482" s="478"/>
      <c r="M482" s="478"/>
      <c r="N482" s="478"/>
      <c r="O482" s="478"/>
      <c r="P482" s="478"/>
    </row>
    <row r="483" spans="1:23" ht="14.25" customHeight="1">
      <c r="A483" s="294"/>
      <c r="K483" s="478"/>
      <c r="L483" s="478"/>
      <c r="M483" s="478"/>
      <c r="N483" s="478"/>
      <c r="O483" s="478"/>
      <c r="P483" s="478"/>
    </row>
    <row r="484" spans="1:23" ht="14.25" customHeight="1">
      <c r="A484" s="294"/>
      <c r="C484" s="1240" t="s">
        <v>570</v>
      </c>
      <c r="D484" s="1241"/>
      <c r="E484" s="1241"/>
      <c r="F484" s="1241"/>
      <c r="G484" s="1241"/>
      <c r="H484" s="1241"/>
      <c r="I484" s="1241"/>
      <c r="J484" s="1241"/>
      <c r="K484" s="1241"/>
      <c r="L484" s="1241"/>
      <c r="M484" s="1241"/>
      <c r="N484" s="478"/>
      <c r="O484" s="478"/>
      <c r="P484" s="478"/>
    </row>
    <row r="485" spans="1:23" ht="14.25" customHeight="1">
      <c r="A485" s="294"/>
      <c r="C485" s="1250" t="s">
        <v>571</v>
      </c>
      <c r="D485" s="1250"/>
      <c r="E485" s="1250"/>
      <c r="F485" s="1250"/>
      <c r="G485" s="1250"/>
      <c r="H485" s="1250"/>
      <c r="I485" s="1250"/>
      <c r="J485" s="1250"/>
      <c r="K485" s="1250"/>
      <c r="L485" s="1250"/>
      <c r="M485" s="1250"/>
      <c r="N485" s="478"/>
      <c r="O485" s="478"/>
      <c r="P485" s="478"/>
    </row>
    <row r="486" spans="1:23" ht="14.25" customHeight="1">
      <c r="A486" s="294"/>
      <c r="C486" s="1250"/>
      <c r="D486" s="1250"/>
      <c r="E486" s="1250"/>
      <c r="F486" s="1250"/>
      <c r="G486" s="1250"/>
      <c r="H486" s="1250"/>
      <c r="I486" s="1250"/>
      <c r="J486" s="1250"/>
      <c r="K486" s="1250"/>
      <c r="L486" s="1250"/>
      <c r="M486" s="1250"/>
      <c r="N486" s="478"/>
      <c r="O486" s="478"/>
      <c r="P486" s="478"/>
    </row>
    <row r="487" spans="1:23" ht="14.25" customHeight="1">
      <c r="A487" s="294"/>
      <c r="C487" s="1250"/>
      <c r="D487" s="1250"/>
      <c r="E487" s="1250"/>
      <c r="F487" s="1250"/>
      <c r="G487" s="1250"/>
      <c r="H487" s="1250"/>
      <c r="I487" s="1250"/>
      <c r="J487" s="1250"/>
      <c r="K487" s="1250"/>
      <c r="L487" s="1250"/>
      <c r="M487" s="1250"/>
      <c r="N487" s="478"/>
      <c r="O487" s="478"/>
      <c r="P487" s="478"/>
    </row>
    <row r="488" spans="1:23" ht="14.25" customHeight="1">
      <c r="A488" s="294"/>
      <c r="C488" s="1250"/>
      <c r="D488" s="1250"/>
      <c r="E488" s="1250"/>
      <c r="F488" s="1250"/>
      <c r="G488" s="1250"/>
      <c r="H488" s="1250"/>
      <c r="I488" s="1250"/>
      <c r="J488" s="1250"/>
      <c r="K488" s="1250"/>
      <c r="L488" s="1250"/>
      <c r="M488" s="1250"/>
      <c r="N488" s="478"/>
      <c r="O488" s="478"/>
      <c r="P488" s="478"/>
    </row>
    <row r="489" spans="1:23" ht="14.25" customHeight="1">
      <c r="A489" s="294"/>
      <c r="C489" s="1250"/>
      <c r="D489" s="1250"/>
      <c r="E489" s="1250"/>
      <c r="F489" s="1250"/>
      <c r="G489" s="1250"/>
      <c r="H489" s="1250"/>
      <c r="I489" s="1250"/>
      <c r="J489" s="1250"/>
      <c r="K489" s="1250"/>
      <c r="L489" s="1250"/>
      <c r="M489" s="1250"/>
      <c r="N489" s="478"/>
      <c r="O489" s="478"/>
      <c r="P489" s="478"/>
    </row>
    <row r="490" spans="1:23" ht="14.25" customHeight="1">
      <c r="A490" s="294"/>
      <c r="C490" s="1250"/>
      <c r="D490" s="1250"/>
      <c r="E490" s="1250"/>
      <c r="F490" s="1250"/>
      <c r="G490" s="1250"/>
      <c r="H490" s="1250"/>
      <c r="I490" s="1250"/>
      <c r="J490" s="1250"/>
      <c r="K490" s="1250"/>
      <c r="L490" s="1250"/>
      <c r="M490" s="1250"/>
      <c r="N490" s="478"/>
      <c r="O490" s="478"/>
      <c r="P490" s="478"/>
    </row>
    <row r="491" spans="1:23" ht="14.25" customHeight="1">
      <c r="A491" s="294"/>
      <c r="C491" s="1250"/>
      <c r="D491" s="1250"/>
      <c r="E491" s="1250"/>
      <c r="F491" s="1250"/>
      <c r="G491" s="1250"/>
      <c r="H491" s="1250"/>
      <c r="I491" s="1250"/>
      <c r="J491" s="1250"/>
      <c r="K491" s="1250"/>
      <c r="L491" s="1250"/>
      <c r="M491" s="1250"/>
      <c r="N491" s="478"/>
      <c r="O491" s="478"/>
      <c r="P491" s="478"/>
    </row>
    <row r="492" spans="1:23" ht="14.25" customHeight="1">
      <c r="A492" s="294"/>
      <c r="C492" s="1250"/>
      <c r="D492" s="1250"/>
      <c r="E492" s="1250"/>
      <c r="F492" s="1250"/>
      <c r="G492" s="1250"/>
      <c r="H492" s="1250"/>
      <c r="I492" s="1250"/>
      <c r="J492" s="1250"/>
      <c r="K492" s="1250"/>
      <c r="L492" s="1250"/>
      <c r="M492" s="1250"/>
      <c r="N492" s="478"/>
      <c r="O492" s="478"/>
      <c r="P492" s="478"/>
    </row>
    <row r="493" spans="1:23" ht="14.25" customHeight="1">
      <c r="A493" s="294"/>
      <c r="C493" s="1250"/>
      <c r="D493" s="1250"/>
      <c r="E493" s="1250"/>
      <c r="F493" s="1250"/>
      <c r="G493" s="1250"/>
      <c r="H493" s="1250"/>
      <c r="I493" s="1250"/>
      <c r="J493" s="1250"/>
      <c r="K493" s="1250"/>
      <c r="L493" s="1250"/>
      <c r="M493" s="1250"/>
      <c r="N493" s="478"/>
      <c r="O493" s="478"/>
      <c r="P493" s="478"/>
    </row>
    <row r="494" spans="1:23" ht="14.25" customHeight="1">
      <c r="A494" s="294"/>
      <c r="C494" s="1250"/>
      <c r="D494" s="1250"/>
      <c r="E494" s="1250"/>
      <c r="F494" s="1250"/>
      <c r="G494" s="1250"/>
      <c r="H494" s="1250"/>
      <c r="I494" s="1250"/>
      <c r="J494" s="1250"/>
      <c r="K494" s="1250"/>
      <c r="L494" s="1250"/>
      <c r="M494" s="1250"/>
      <c r="N494" s="478"/>
      <c r="O494" s="478"/>
      <c r="P494" s="478"/>
    </row>
    <row r="495" spans="1:23" ht="14.25" customHeight="1">
      <c r="A495" s="294"/>
      <c r="C495" s="1250"/>
      <c r="D495" s="1250"/>
      <c r="E495" s="1250"/>
      <c r="F495" s="1250"/>
      <c r="G495" s="1250"/>
      <c r="H495" s="1250"/>
      <c r="I495" s="1250"/>
      <c r="J495" s="1250"/>
      <c r="K495" s="1250"/>
      <c r="L495" s="1250"/>
      <c r="M495" s="1250"/>
      <c r="N495" s="478"/>
      <c r="O495" s="478"/>
      <c r="P495" s="478"/>
    </row>
    <row r="496" spans="1:23" ht="14.25" customHeight="1">
      <c r="A496" s="294"/>
      <c r="C496" s="1250"/>
      <c r="D496" s="1250"/>
      <c r="E496" s="1250"/>
      <c r="F496" s="1250"/>
      <c r="G496" s="1250"/>
      <c r="H496" s="1250"/>
      <c r="I496" s="1250"/>
      <c r="J496" s="1250"/>
      <c r="K496" s="1250"/>
      <c r="L496" s="1250"/>
      <c r="M496" s="1250"/>
      <c r="N496" s="478"/>
      <c r="O496" s="478"/>
      <c r="P496" s="478"/>
    </row>
    <row r="497" spans="1:16" ht="14.25" customHeight="1">
      <c r="A497" s="294"/>
      <c r="C497" s="1250"/>
      <c r="D497" s="1250"/>
      <c r="E497" s="1250"/>
      <c r="F497" s="1250"/>
      <c r="G497" s="1250"/>
      <c r="H497" s="1250"/>
      <c r="I497" s="1250"/>
      <c r="J497" s="1250"/>
      <c r="K497" s="1250"/>
      <c r="L497" s="1250"/>
      <c r="M497" s="1250"/>
      <c r="N497" s="478"/>
      <c r="O497" s="478"/>
      <c r="P497" s="478"/>
    </row>
    <row r="498" spans="1:16" ht="14.25" customHeight="1">
      <c r="A498" s="294"/>
      <c r="C498" s="106"/>
      <c r="D498" s="106"/>
      <c r="E498" s="106"/>
      <c r="F498" s="106"/>
      <c r="G498" s="106"/>
      <c r="H498" s="106"/>
      <c r="I498" s="106"/>
      <c r="J498" s="106"/>
      <c r="K498" s="106"/>
      <c r="L498" s="106"/>
      <c r="M498" s="106"/>
      <c r="N498" s="478"/>
      <c r="O498" s="478"/>
      <c r="P498" s="478"/>
    </row>
    <row r="499" spans="1:16" ht="14.25" customHeight="1">
      <c r="A499" s="294"/>
      <c r="C499" s="106"/>
      <c r="D499" s="106"/>
      <c r="E499" s="106"/>
      <c r="F499" s="106"/>
      <c r="G499" s="106"/>
      <c r="H499" s="106"/>
      <c r="I499" s="106"/>
      <c r="J499" s="106"/>
      <c r="K499" s="106"/>
      <c r="L499" s="106"/>
      <c r="M499" s="106"/>
      <c r="N499" s="478"/>
      <c r="O499" s="478"/>
      <c r="P499" s="478"/>
    </row>
    <row r="500" spans="1:16" ht="14.25" customHeight="1">
      <c r="A500" s="294"/>
      <c r="C500" s="1313" t="s">
        <v>572</v>
      </c>
      <c r="D500" s="1314"/>
      <c r="E500" s="1314"/>
      <c r="F500" s="1314"/>
      <c r="G500" s="1314"/>
      <c r="H500" s="1314"/>
      <c r="I500" s="1314"/>
      <c r="J500" s="1314"/>
      <c r="K500" s="1314"/>
      <c r="L500" s="1314"/>
      <c r="M500" s="1314"/>
      <c r="N500" s="478"/>
      <c r="O500" s="478"/>
      <c r="P500" s="478"/>
    </row>
    <row r="501" spans="1:16" ht="14.25" customHeight="1">
      <c r="A501" s="294"/>
      <c r="C501" s="1232" t="s">
        <v>573</v>
      </c>
      <c r="D501" s="1233"/>
      <c r="E501" s="1233"/>
      <c r="F501" s="1233"/>
      <c r="G501" s="1233"/>
      <c r="H501" s="1233"/>
      <c r="I501" s="1233"/>
      <c r="J501" s="1233"/>
      <c r="K501" s="1233"/>
      <c r="L501" s="1233"/>
      <c r="M501" s="1233"/>
      <c r="N501" s="478"/>
      <c r="O501" s="478"/>
      <c r="P501" s="478"/>
    </row>
    <row r="502" spans="1:16">
      <c r="A502" s="294"/>
      <c r="K502" s="478"/>
      <c r="L502" s="478"/>
      <c r="M502" s="478"/>
      <c r="N502" s="478"/>
      <c r="O502" s="478"/>
      <c r="P502" s="478"/>
    </row>
    <row r="503" spans="1:16">
      <c r="A503" s="294"/>
      <c r="K503" s="478"/>
      <c r="L503" s="478"/>
      <c r="M503" s="478"/>
      <c r="N503" s="478"/>
      <c r="O503" s="478"/>
      <c r="P503" s="478"/>
    </row>
    <row r="504" spans="1:16">
      <c r="A504" s="294"/>
      <c r="K504" s="478"/>
      <c r="L504" s="478"/>
      <c r="M504" s="478"/>
      <c r="N504" s="478"/>
      <c r="O504" s="478"/>
      <c r="P504" s="478"/>
    </row>
    <row r="505" spans="1:16" hidden="1">
      <c r="A505" s="294"/>
      <c r="K505" s="478"/>
      <c r="L505" s="478"/>
      <c r="M505" s="478"/>
      <c r="N505" s="478"/>
      <c r="O505" s="478"/>
      <c r="P505" s="478"/>
    </row>
    <row r="506" spans="1:16" hidden="1">
      <c r="A506" s="294"/>
      <c r="K506" s="478"/>
      <c r="L506" s="478"/>
      <c r="M506" s="478"/>
      <c r="N506" s="478"/>
      <c r="O506" s="478"/>
      <c r="P506" s="478"/>
    </row>
    <row r="507" spans="1:16" hidden="1">
      <c r="A507" s="294"/>
      <c r="K507" s="478"/>
      <c r="L507" s="478"/>
      <c r="M507" s="478"/>
      <c r="N507" s="478"/>
      <c r="O507" s="478"/>
      <c r="P507" s="478"/>
    </row>
    <row r="508" spans="1:16" hidden="1">
      <c r="A508" s="294"/>
      <c r="K508" s="478"/>
      <c r="L508" s="478"/>
      <c r="M508" s="478"/>
      <c r="N508" s="478"/>
      <c r="O508" s="478"/>
      <c r="P508" s="478"/>
    </row>
    <row r="509" spans="1:16" hidden="1">
      <c r="A509" s="294"/>
      <c r="K509" s="478"/>
      <c r="L509" s="478"/>
      <c r="M509" s="478"/>
      <c r="N509" s="478"/>
      <c r="O509" s="478"/>
      <c r="P509" s="478"/>
    </row>
    <row r="510" spans="1:16" hidden="1">
      <c r="A510" s="294"/>
      <c r="K510" s="478"/>
      <c r="L510" s="478"/>
      <c r="M510" s="478"/>
      <c r="N510" s="478"/>
      <c r="O510" s="478"/>
      <c r="P510" s="478"/>
    </row>
    <row r="511" spans="1:16" hidden="1">
      <c r="A511" s="294"/>
    </row>
    <row r="512" spans="1:16" hidden="1">
      <c r="A512" s="294"/>
    </row>
    <row r="513" spans="1:1" hidden="1">
      <c r="A513" s="294"/>
    </row>
    <row r="514" spans="1:1" hidden="1">
      <c r="A514" s="294"/>
    </row>
    <row r="515" spans="1:1" hidden="1">
      <c r="A515" s="294"/>
    </row>
    <row r="516" spans="1:1" hidden="1">
      <c r="A516" s="294"/>
    </row>
  </sheetData>
  <sheetProtection algorithmName="SHA-512" hashValue="Omc/Bg+xzlwuVnX3Xb6xI7/4S3/m6S6QLZrAMxlvhd/HwrKiGStkIEHl8lAuWAymGUSFG9WHyKT04+T9pc/vbg==" saltValue="lims/VnAzeipU+1JceVHeQ==" spinCount="100000" sheet="1" objects="1" scenarios="1"/>
  <mergeCells count="380">
    <mergeCell ref="C6:M6"/>
    <mergeCell ref="C48:M48"/>
    <mergeCell ref="C60:M60"/>
    <mergeCell ref="C158:M158"/>
    <mergeCell ref="C171:M171"/>
    <mergeCell ref="C264:M264"/>
    <mergeCell ref="C274:M274"/>
    <mergeCell ref="C307:M307"/>
    <mergeCell ref="C3:V3"/>
    <mergeCell ref="C13:D13"/>
    <mergeCell ref="C14:D14"/>
    <mergeCell ref="R8:V8"/>
    <mergeCell ref="C61:K61"/>
    <mergeCell ref="C62:D62"/>
    <mergeCell ref="M8:Q8"/>
    <mergeCell ref="C63:D63"/>
    <mergeCell ref="C49:K49"/>
    <mergeCell ref="C20:C24"/>
    <mergeCell ref="C25:C29"/>
    <mergeCell ref="C30:C34"/>
    <mergeCell ref="C35:C39"/>
    <mergeCell ref="C40:C44"/>
    <mergeCell ref="C18:H18"/>
    <mergeCell ref="C45:M45"/>
    <mergeCell ref="C99:C105"/>
    <mergeCell ref="C65:D65"/>
    <mergeCell ref="D82:E82"/>
    <mergeCell ref="D83:E83"/>
    <mergeCell ref="D84:E84"/>
    <mergeCell ref="D85:E85"/>
    <mergeCell ref="D86:E86"/>
    <mergeCell ref="D95:E95"/>
    <mergeCell ref="D96:E96"/>
    <mergeCell ref="C8:D8"/>
    <mergeCell ref="C9:D9"/>
    <mergeCell ref="C10:D10"/>
    <mergeCell ref="C11:D11"/>
    <mergeCell ref="C12:D12"/>
    <mergeCell ref="H8:L8"/>
    <mergeCell ref="E8:G8"/>
    <mergeCell ref="C7:V7"/>
    <mergeCell ref="D81:E81"/>
    <mergeCell ref="D73:E73"/>
    <mergeCell ref="D74:E74"/>
    <mergeCell ref="D75:E75"/>
    <mergeCell ref="C64:D64"/>
    <mergeCell ref="C57:M57"/>
    <mergeCell ref="C66:M66"/>
    <mergeCell ref="C15:M15"/>
    <mergeCell ref="C51:G51"/>
    <mergeCell ref="C52:G52"/>
    <mergeCell ref="C53:G53"/>
    <mergeCell ref="C54:G54"/>
    <mergeCell ref="C55:G55"/>
    <mergeCell ref="C56:G56"/>
    <mergeCell ref="C50:F50"/>
    <mergeCell ref="C69:I69"/>
    <mergeCell ref="C106:C112"/>
    <mergeCell ref="C113:C119"/>
    <mergeCell ref="C142:D142"/>
    <mergeCell ref="D103:E103"/>
    <mergeCell ref="D104:E104"/>
    <mergeCell ref="D105:E105"/>
    <mergeCell ref="D106:E106"/>
    <mergeCell ref="D77:E77"/>
    <mergeCell ref="C120:C126"/>
    <mergeCell ref="C71:C77"/>
    <mergeCell ref="C78:C84"/>
    <mergeCell ref="C85:C91"/>
    <mergeCell ref="C92:C98"/>
    <mergeCell ref="D88:E88"/>
    <mergeCell ref="D89:E89"/>
    <mergeCell ref="D90:E90"/>
    <mergeCell ref="D87:E87"/>
    <mergeCell ref="D79:E79"/>
    <mergeCell ref="D80:E80"/>
    <mergeCell ref="D102:E102"/>
    <mergeCell ref="D91:E91"/>
    <mergeCell ref="D92:E92"/>
    <mergeCell ref="D93:E93"/>
    <mergeCell ref="D94:E94"/>
    <mergeCell ref="D107:E107"/>
    <mergeCell ref="D108:E108"/>
    <mergeCell ref="D70:E70"/>
    <mergeCell ref="D71:E71"/>
    <mergeCell ref="D72:E72"/>
    <mergeCell ref="D78:E78"/>
    <mergeCell ref="D97:E97"/>
    <mergeCell ref="D98:E98"/>
    <mergeCell ref="D99:E99"/>
    <mergeCell ref="D100:E100"/>
    <mergeCell ref="D101:E101"/>
    <mergeCell ref="D76:E76"/>
    <mergeCell ref="D109:E109"/>
    <mergeCell ref="D110:E110"/>
    <mergeCell ref="D111:E111"/>
    <mergeCell ref="D112:E112"/>
    <mergeCell ref="D113:E113"/>
    <mergeCell ref="D114:E114"/>
    <mergeCell ref="D121:E121"/>
    <mergeCell ref="D122:E122"/>
    <mergeCell ref="D123:E123"/>
    <mergeCell ref="C165:E165"/>
    <mergeCell ref="C166:E166"/>
    <mergeCell ref="C159:E159"/>
    <mergeCell ref="C160:E160"/>
    <mergeCell ref="D125:E125"/>
    <mergeCell ref="D126:E126"/>
    <mergeCell ref="D115:E115"/>
    <mergeCell ref="D116:E116"/>
    <mergeCell ref="D117:E117"/>
    <mergeCell ref="D118:E118"/>
    <mergeCell ref="D119:E119"/>
    <mergeCell ref="D120:E120"/>
    <mergeCell ref="D124:E124"/>
    <mergeCell ref="C134:M134"/>
    <mergeCell ref="D129:E129"/>
    <mergeCell ref="D130:E130"/>
    <mergeCell ref="D131:E131"/>
    <mergeCell ref="D132:E132"/>
    <mergeCell ref="C145:D145"/>
    <mergeCell ref="C148:M148"/>
    <mergeCell ref="C147:D147"/>
    <mergeCell ref="C146:D146"/>
    <mergeCell ref="C127:C133"/>
    <mergeCell ref="C141:D141"/>
    <mergeCell ref="C137:V137"/>
    <mergeCell ref="C140:D140"/>
    <mergeCell ref="Q138:V138"/>
    <mergeCell ref="C143:D143"/>
    <mergeCell ref="C144:D144"/>
    <mergeCell ref="D133:E133"/>
    <mergeCell ref="C161:E161"/>
    <mergeCell ref="C162:E162"/>
    <mergeCell ref="E138:J138"/>
    <mergeCell ref="K138:P138"/>
    <mergeCell ref="C152:M155"/>
    <mergeCell ref="C163:E163"/>
    <mergeCell ref="C164:E164"/>
    <mergeCell ref="C181:M181"/>
    <mergeCell ref="C228:M228"/>
    <mergeCell ref="C268:E268"/>
    <mergeCell ref="C267:E267"/>
    <mergeCell ref="H267:I267"/>
    <mergeCell ref="J267:K267"/>
    <mergeCell ref="F267:G267"/>
    <mergeCell ref="C199:E199"/>
    <mergeCell ref="C200:E200"/>
    <mergeCell ref="C202:E202"/>
    <mergeCell ref="C205:E205"/>
    <mergeCell ref="C206:E206"/>
    <mergeCell ref="C208:E208"/>
    <mergeCell ref="C266:M266"/>
    <mergeCell ref="F227:G227"/>
    <mergeCell ref="F226:G226"/>
    <mergeCell ref="C225:G225"/>
    <mergeCell ref="C226:E226"/>
    <mergeCell ref="F208:G208"/>
    <mergeCell ref="C167:M168"/>
    <mergeCell ref="D257:M257"/>
    <mergeCell ref="D258:M258"/>
    <mergeCell ref="D259:M259"/>
    <mergeCell ref="D260:M260"/>
    <mergeCell ref="C261:M261"/>
    <mergeCell ref="L267:M267"/>
    <mergeCell ref="L270:M270"/>
    <mergeCell ref="C269:E269"/>
    <mergeCell ref="C270:E270"/>
    <mergeCell ref="H270:I270"/>
    <mergeCell ref="F270:G270"/>
    <mergeCell ref="J270:K270"/>
    <mergeCell ref="C192:G192"/>
    <mergeCell ref="F214:G214"/>
    <mergeCell ref="F215:G215"/>
    <mergeCell ref="F217:G217"/>
    <mergeCell ref="F218:G218"/>
    <mergeCell ref="F220:G220"/>
    <mergeCell ref="F221:G221"/>
    <mergeCell ref="C221:E221"/>
    <mergeCell ref="F212:G212"/>
    <mergeCell ref="C204:G204"/>
    <mergeCell ref="C207:G207"/>
    <mergeCell ref="C210:G210"/>
    <mergeCell ref="C213:G213"/>
    <mergeCell ref="C194:E194"/>
    <mergeCell ref="C195:E195"/>
    <mergeCell ref="F205:G205"/>
    <mergeCell ref="F206:G206"/>
    <mergeCell ref="C203:E203"/>
    <mergeCell ref="F202:G202"/>
    <mergeCell ref="F203:G203"/>
    <mergeCell ref="C219:G219"/>
    <mergeCell ref="C220:E220"/>
    <mergeCell ref="C402:M402"/>
    <mergeCell ref="C271:E271"/>
    <mergeCell ref="C359:L359"/>
    <mergeCell ref="C308:M322"/>
    <mergeCell ref="C304:M304"/>
    <mergeCell ref="D284:D285"/>
    <mergeCell ref="G284:H284"/>
    <mergeCell ref="I284:J284"/>
    <mergeCell ref="K284:L284"/>
    <mergeCell ref="E284:F284"/>
    <mergeCell ref="C338:E338"/>
    <mergeCell ref="C283:L283"/>
    <mergeCell ref="D379:J379"/>
    <mergeCell ref="D380:J380"/>
    <mergeCell ref="C340:E340"/>
    <mergeCell ref="C341:E341"/>
    <mergeCell ref="C394:G394"/>
    <mergeCell ref="D360:M360"/>
    <mergeCell ref="D364:M364"/>
    <mergeCell ref="D363:M363"/>
    <mergeCell ref="D362:M362"/>
    <mergeCell ref="D361:M361"/>
    <mergeCell ref="C403:J403"/>
    <mergeCell ref="C339:E339"/>
    <mergeCell ref="C370:E370"/>
    <mergeCell ref="C287:C288"/>
    <mergeCell ref="C289:C293"/>
    <mergeCell ref="C294:C298"/>
    <mergeCell ref="C299:C303"/>
    <mergeCell ref="C368:M368"/>
    <mergeCell ref="C388:M388"/>
    <mergeCell ref="F323:H323"/>
    <mergeCell ref="C325:E325"/>
    <mergeCell ref="C371:E371"/>
    <mergeCell ref="C342:E342"/>
    <mergeCell ref="C343:E343"/>
    <mergeCell ref="D376:J376"/>
    <mergeCell ref="C334:E334"/>
    <mergeCell ref="C335:E335"/>
    <mergeCell ref="C336:E336"/>
    <mergeCell ref="C337:E337"/>
    <mergeCell ref="C329:E329"/>
    <mergeCell ref="C330:E330"/>
    <mergeCell ref="C331:E331"/>
    <mergeCell ref="C332:E332"/>
    <mergeCell ref="C333:E333"/>
    <mergeCell ref="C500:M500"/>
    <mergeCell ref="K476:L476"/>
    <mergeCell ref="M476:N476"/>
    <mergeCell ref="M477:N477"/>
    <mergeCell ref="M478:N478"/>
    <mergeCell ref="M479:N479"/>
    <mergeCell ref="M480:N480"/>
    <mergeCell ref="K477:L477"/>
    <mergeCell ref="K478:L478"/>
    <mergeCell ref="K479:L479"/>
    <mergeCell ref="K480:L480"/>
    <mergeCell ref="I480:J480"/>
    <mergeCell ref="I481:J481"/>
    <mergeCell ref="K481:L481"/>
    <mergeCell ref="C477:F477"/>
    <mergeCell ref="C478:F478"/>
    <mergeCell ref="C479:F479"/>
    <mergeCell ref="C480:F480"/>
    <mergeCell ref="C481:F481"/>
    <mergeCell ref="C485:M497"/>
    <mergeCell ref="M481:N481"/>
    <mergeCell ref="G480:H480"/>
    <mergeCell ref="G481:H481"/>
    <mergeCell ref="C484:M484"/>
    <mergeCell ref="C462:J462"/>
    <mergeCell ref="C450:F450"/>
    <mergeCell ref="C452:F452"/>
    <mergeCell ref="C453:F453"/>
    <mergeCell ref="C454:F454"/>
    <mergeCell ref="C439:L439"/>
    <mergeCell ref="I479:J479"/>
    <mergeCell ref="C467:F467"/>
    <mergeCell ref="C469:K469"/>
    <mergeCell ref="C473:M474"/>
    <mergeCell ref="C468:F468"/>
    <mergeCell ref="G476:H476"/>
    <mergeCell ref="G477:H477"/>
    <mergeCell ref="G478:H478"/>
    <mergeCell ref="G479:H479"/>
    <mergeCell ref="I476:J476"/>
    <mergeCell ref="I477:J477"/>
    <mergeCell ref="I478:J478"/>
    <mergeCell ref="C463:F463"/>
    <mergeCell ref="C464:F464"/>
    <mergeCell ref="C465:F465"/>
    <mergeCell ref="F172:G172"/>
    <mergeCell ref="H172:I172"/>
    <mergeCell ref="C389:M393"/>
    <mergeCell ref="C461:F461"/>
    <mergeCell ref="C445:E445"/>
    <mergeCell ref="C446:E446"/>
    <mergeCell ref="C449:J449"/>
    <mergeCell ref="C451:J451"/>
    <mergeCell ref="F422:G422"/>
    <mergeCell ref="H422:I422"/>
    <mergeCell ref="J422:K422"/>
    <mergeCell ref="C399:M399"/>
    <mergeCell ref="C227:E227"/>
    <mergeCell ref="C458:J458"/>
    <mergeCell ref="F200:G200"/>
    <mergeCell ref="C406:F406"/>
    <mergeCell ref="C407:F407"/>
    <mergeCell ref="C372:M372"/>
    <mergeCell ref="C354:F354"/>
    <mergeCell ref="C355:F355"/>
    <mergeCell ref="C356:M356"/>
    <mergeCell ref="C326:E326"/>
    <mergeCell ref="C327:E327"/>
    <mergeCell ref="C328:E328"/>
    <mergeCell ref="D127:E127"/>
    <mergeCell ref="C405:F405"/>
    <mergeCell ref="C466:F466"/>
    <mergeCell ref="C456:F456"/>
    <mergeCell ref="C457:F457"/>
    <mergeCell ref="C459:F459"/>
    <mergeCell ref="C460:F460"/>
    <mergeCell ref="C455:J455"/>
    <mergeCell ref="F209:G209"/>
    <mergeCell ref="F211:G211"/>
    <mergeCell ref="C235:M256"/>
    <mergeCell ref="C209:E209"/>
    <mergeCell ref="C211:E211"/>
    <mergeCell ref="C212:E212"/>
    <mergeCell ref="C214:E214"/>
    <mergeCell ref="C215:E215"/>
    <mergeCell ref="C216:G216"/>
    <mergeCell ref="C217:E217"/>
    <mergeCell ref="C218:E218"/>
    <mergeCell ref="F223:G223"/>
    <mergeCell ref="F224:G224"/>
    <mergeCell ref="C222:G222"/>
    <mergeCell ref="C223:E223"/>
    <mergeCell ref="C224:E224"/>
    <mergeCell ref="D128:E128"/>
    <mergeCell ref="C443:J443"/>
    <mergeCell ref="F432:G432"/>
    <mergeCell ref="H432:I432"/>
    <mergeCell ref="J432:K432"/>
    <mergeCell ref="F413:G413"/>
    <mergeCell ref="H413:I413"/>
    <mergeCell ref="J413:K413"/>
    <mergeCell ref="C418:L418"/>
    <mergeCell ref="D413:E413"/>
    <mergeCell ref="C412:K412"/>
    <mergeCell ref="D422:E422"/>
    <mergeCell ref="C421:K421"/>
    <mergeCell ref="D432:E432"/>
    <mergeCell ref="C431:K431"/>
    <mergeCell ref="C428:L428"/>
    <mergeCell ref="C408:M408"/>
    <mergeCell ref="D381:J381"/>
    <mergeCell ref="D382:J382"/>
    <mergeCell ref="C275:M282"/>
    <mergeCell ref="D377:J377"/>
    <mergeCell ref="D378:J378"/>
    <mergeCell ref="C383:M383"/>
    <mergeCell ref="D172:E172"/>
    <mergeCell ref="C501:M501"/>
    <mergeCell ref="D176:D177"/>
    <mergeCell ref="E176:E177"/>
    <mergeCell ref="C367:M367"/>
    <mergeCell ref="C351:M351"/>
    <mergeCell ref="C265:M265"/>
    <mergeCell ref="C234:M234"/>
    <mergeCell ref="C151:M151"/>
    <mergeCell ref="C375:M375"/>
    <mergeCell ref="C472:M472"/>
    <mergeCell ref="C442:M442"/>
    <mergeCell ref="C411:M411"/>
    <mergeCell ref="C184:M184"/>
    <mergeCell ref="C185:M190"/>
    <mergeCell ref="C193:G193"/>
    <mergeCell ref="C196:G196"/>
    <mergeCell ref="C201:G201"/>
    <mergeCell ref="C197:E197"/>
    <mergeCell ref="C198:E198"/>
    <mergeCell ref="F198:G198"/>
    <mergeCell ref="F199:G199"/>
    <mergeCell ref="F194:G194"/>
    <mergeCell ref="F195:G195"/>
    <mergeCell ref="F197:G197"/>
  </mergeCells>
  <hyperlinks>
    <hyperlink ref="C383" r:id="rId1" display="Nota 1: clique aqui para acessar o Relatório de Transparência Salarial" xr:uid="{CD4C693B-280D-472B-9729-C137481D16B1}"/>
    <hyperlink ref="C383:M383" r:id="rId2" display="Nota 1: Clique aqui para acessar o Relatório de Transparência Salarial." xr:uid="{D4C2358E-86B9-4734-9966-EADCB0D8A0DB}"/>
  </hyperlinks>
  <pageMargins left="0.7" right="0.7" top="0.75" bottom="0.75" header="0.3" footer="0.3"/>
  <pageSetup paperSize="9" orientation="portrait"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E8345-1D0C-4A89-96B6-5B51559BDCBB}">
  <sheetPr>
    <tabColor theme="0"/>
  </sheetPr>
  <dimension ref="A1:KF296"/>
  <sheetViews>
    <sheetView showGridLines="0" zoomScale="70" zoomScaleNormal="70" workbookViewId="0"/>
  </sheetViews>
  <sheetFormatPr defaultColWidth="0" defaultRowHeight="13.5" zeroHeight="1"/>
  <cols>
    <col min="1" max="1" width="46.7109375" style="11" customWidth="1"/>
    <col min="2" max="2" width="7.85546875" style="11" customWidth="1"/>
    <col min="3" max="3" width="21.7109375" style="11" customWidth="1"/>
    <col min="4" max="24" width="20.7109375" style="11" customWidth="1"/>
    <col min="25" max="16384" width="20.7109375" style="11" hidden="1"/>
  </cols>
  <sheetData>
    <row r="1" spans="1:34" ht="15" customHeight="1">
      <c r="A1" s="70"/>
    </row>
    <row r="2" spans="1:34" ht="15" customHeight="1">
      <c r="A2" s="70"/>
    </row>
    <row r="3" spans="1:34" s="295" customFormat="1" ht="31.5">
      <c r="A3" s="294"/>
      <c r="C3" s="1201" t="s">
        <v>574</v>
      </c>
      <c r="D3" s="1202"/>
      <c r="E3" s="1202"/>
      <c r="F3" s="1202"/>
      <c r="G3" s="1202"/>
      <c r="H3" s="1202"/>
      <c r="I3" s="1202"/>
      <c r="J3" s="1202"/>
      <c r="K3" s="1202"/>
      <c r="L3" s="1202"/>
      <c r="M3" s="1202"/>
      <c r="N3" s="1202"/>
      <c r="O3" s="1202"/>
      <c r="P3" s="1202"/>
      <c r="Q3" s="1202"/>
      <c r="R3" s="1202"/>
      <c r="S3" s="1202"/>
      <c r="T3" s="1202"/>
      <c r="U3" s="1202"/>
      <c r="V3" s="1202"/>
    </row>
    <row r="4" spans="1:34" ht="15" customHeight="1">
      <c r="A4" s="70"/>
    </row>
    <row r="5" spans="1:34" ht="15" customHeight="1">
      <c r="A5" s="70"/>
    </row>
    <row r="6" spans="1:34" ht="33" customHeight="1">
      <c r="A6" s="70"/>
      <c r="C6" s="1240" t="s">
        <v>575</v>
      </c>
      <c r="D6" s="1241"/>
      <c r="E6" s="1241"/>
      <c r="F6" s="1241"/>
      <c r="G6" s="1241"/>
      <c r="H6" s="1241"/>
      <c r="I6" s="1241"/>
      <c r="J6" s="1241"/>
      <c r="K6" s="1241"/>
      <c r="L6" s="1241"/>
      <c r="M6" s="1241"/>
    </row>
    <row r="7" spans="1:34" ht="16.5" customHeight="1">
      <c r="A7" s="70"/>
      <c r="C7" s="1509" t="s">
        <v>576</v>
      </c>
      <c r="D7" s="1509"/>
      <c r="E7" s="1509"/>
      <c r="F7" s="1509"/>
      <c r="G7" s="1509"/>
      <c r="H7" s="1509"/>
      <c r="I7" s="1509"/>
      <c r="J7" s="1509"/>
      <c r="K7" s="1509"/>
      <c r="L7" s="1509"/>
      <c r="M7" s="1509"/>
    </row>
    <row r="8" spans="1:34" ht="16.5" customHeight="1">
      <c r="A8" s="70"/>
      <c r="C8" s="1509"/>
      <c r="D8" s="1509"/>
      <c r="E8" s="1509"/>
      <c r="F8" s="1509"/>
      <c r="G8" s="1509"/>
      <c r="H8" s="1509"/>
      <c r="I8" s="1509"/>
      <c r="J8" s="1509"/>
      <c r="K8" s="1509"/>
      <c r="L8" s="1509"/>
      <c r="M8" s="1509"/>
    </row>
    <row r="9" spans="1:34" ht="16.5" customHeight="1">
      <c r="A9" s="70"/>
      <c r="C9" s="1509"/>
      <c r="D9" s="1509"/>
      <c r="E9" s="1509"/>
      <c r="F9" s="1509"/>
      <c r="G9" s="1509"/>
      <c r="H9" s="1509"/>
      <c r="I9" s="1509"/>
      <c r="J9" s="1509"/>
      <c r="K9" s="1509"/>
      <c r="L9" s="1509"/>
      <c r="M9" s="1509"/>
    </row>
    <row r="10" spans="1:34" ht="16.5" customHeight="1">
      <c r="A10" s="70"/>
      <c r="C10" s="1509"/>
      <c r="D10" s="1509"/>
      <c r="E10" s="1509"/>
      <c r="F10" s="1509"/>
      <c r="G10" s="1509"/>
      <c r="H10" s="1509"/>
      <c r="I10" s="1509"/>
      <c r="J10" s="1509"/>
      <c r="K10" s="1509"/>
      <c r="L10" s="1509"/>
      <c r="M10" s="1509"/>
    </row>
    <row r="11" spans="1:34" ht="16.5" customHeight="1">
      <c r="A11" s="70"/>
      <c r="C11" s="1509"/>
      <c r="D11" s="1509"/>
      <c r="E11" s="1509"/>
      <c r="F11" s="1509"/>
      <c r="G11" s="1509"/>
      <c r="H11" s="1509"/>
      <c r="I11" s="1509"/>
      <c r="J11" s="1509"/>
      <c r="K11" s="1509"/>
      <c r="L11" s="1509"/>
      <c r="M11" s="1509"/>
    </row>
    <row r="12" spans="1:34" ht="16.5" customHeight="1">
      <c r="A12" s="70"/>
      <c r="C12" s="1509"/>
      <c r="D12" s="1509"/>
      <c r="E12" s="1509"/>
      <c r="F12" s="1509"/>
      <c r="G12" s="1509"/>
      <c r="H12" s="1509"/>
      <c r="I12" s="1509"/>
      <c r="J12" s="1509"/>
      <c r="K12" s="1509"/>
      <c r="L12" s="1509"/>
      <c r="M12" s="1509"/>
    </row>
    <row r="13" spans="1:34" ht="16.5" customHeight="1">
      <c r="A13" s="70"/>
      <c r="C13" s="1509"/>
      <c r="D13" s="1509"/>
      <c r="E13" s="1509"/>
      <c r="F13" s="1509"/>
      <c r="G13" s="1509"/>
      <c r="H13" s="1509"/>
      <c r="I13" s="1509"/>
      <c r="J13" s="1509"/>
      <c r="K13" s="1509"/>
      <c r="L13" s="1509"/>
      <c r="M13" s="1509"/>
    </row>
    <row r="14" spans="1:34" ht="16.5" customHeight="1">
      <c r="A14" s="70"/>
      <c r="C14" s="1509"/>
      <c r="D14" s="1509"/>
      <c r="E14" s="1509"/>
      <c r="F14" s="1509"/>
      <c r="G14" s="1509"/>
      <c r="H14" s="1509"/>
      <c r="I14" s="1509"/>
      <c r="J14" s="1509"/>
      <c r="K14" s="1509"/>
      <c r="L14" s="1509"/>
      <c r="M14" s="1509"/>
    </row>
    <row r="15" spans="1:34" ht="16.5" customHeight="1">
      <c r="A15" s="70"/>
      <c r="C15" s="1509"/>
      <c r="D15" s="1509"/>
      <c r="E15" s="1509"/>
      <c r="F15" s="1509"/>
      <c r="G15" s="1509"/>
      <c r="H15" s="1509"/>
      <c r="I15" s="1509"/>
      <c r="J15" s="1509"/>
      <c r="K15" s="1509"/>
      <c r="L15" s="1509"/>
      <c r="M15" s="1509"/>
    </row>
    <row r="16" spans="1:34" ht="16.5" customHeight="1">
      <c r="A16" s="70"/>
      <c r="C16" s="1509"/>
      <c r="D16" s="1509"/>
      <c r="E16" s="1509"/>
      <c r="F16" s="1509"/>
      <c r="G16" s="1509"/>
      <c r="H16" s="1509"/>
      <c r="I16" s="1509"/>
      <c r="J16" s="1509"/>
      <c r="K16" s="1509"/>
      <c r="L16" s="1509"/>
      <c r="M16" s="1509"/>
      <c r="AF16" s="11" t="s">
        <v>296</v>
      </c>
      <c r="AG16" s="11" t="s">
        <v>296</v>
      </c>
      <c r="AH16" s="11" t="s">
        <v>296</v>
      </c>
    </row>
    <row r="17" spans="1:285" ht="16.5" customHeight="1">
      <c r="A17" s="70"/>
      <c r="C17" s="1509"/>
      <c r="D17" s="1509"/>
      <c r="E17" s="1509"/>
      <c r="F17" s="1509"/>
      <c r="G17" s="1509"/>
      <c r="H17" s="1509"/>
      <c r="I17" s="1509"/>
      <c r="J17" s="1509"/>
      <c r="K17" s="1509"/>
      <c r="L17" s="1509"/>
      <c r="M17" s="1509"/>
    </row>
    <row r="18" spans="1:285" ht="16.5" customHeight="1">
      <c r="A18" s="70"/>
      <c r="C18" s="1509"/>
      <c r="D18" s="1509"/>
      <c r="E18" s="1509"/>
      <c r="F18" s="1509"/>
      <c r="G18" s="1509"/>
      <c r="H18" s="1509"/>
      <c r="I18" s="1509"/>
      <c r="J18" s="1509"/>
      <c r="K18" s="1509"/>
      <c r="L18" s="1509"/>
      <c r="M18" s="1509"/>
    </row>
    <row r="19" spans="1:285" ht="15" customHeight="1">
      <c r="A19" s="70"/>
      <c r="C19" s="87"/>
      <c r="D19" s="87"/>
      <c r="E19" s="87"/>
      <c r="F19" s="87"/>
      <c r="G19" s="87"/>
      <c r="H19" s="87"/>
      <c r="I19" s="87"/>
      <c r="J19" s="87"/>
      <c r="K19" s="87"/>
      <c r="L19" s="87"/>
      <c r="M19" s="87"/>
    </row>
    <row r="20" spans="1:285" ht="15" customHeight="1">
      <c r="A20" s="70"/>
      <c r="C20" s="87"/>
      <c r="D20" s="87"/>
      <c r="E20" s="87"/>
      <c r="F20" s="87"/>
      <c r="G20" s="87"/>
      <c r="H20" s="87"/>
      <c r="I20" s="87"/>
      <c r="J20" s="87"/>
      <c r="K20" s="87"/>
      <c r="L20" s="87"/>
      <c r="M20" s="87"/>
    </row>
    <row r="21" spans="1:285" ht="15" customHeight="1">
      <c r="A21" s="70"/>
      <c r="C21" s="1238" t="s">
        <v>577</v>
      </c>
      <c r="D21" s="1239"/>
      <c r="E21" s="1239"/>
      <c r="F21" s="1239"/>
      <c r="G21" s="1239"/>
      <c r="H21" s="1239"/>
      <c r="I21" s="1239"/>
      <c r="J21" s="1239"/>
      <c r="K21" s="1239"/>
      <c r="L21" s="1239"/>
      <c r="M21" s="1239"/>
    </row>
    <row r="22" spans="1:285" ht="15" customHeight="1">
      <c r="A22" s="70"/>
      <c r="C22" s="1509" t="s">
        <v>578</v>
      </c>
      <c r="D22" s="1509"/>
      <c r="E22" s="1509"/>
      <c r="F22" s="1509"/>
      <c r="G22" s="1509"/>
      <c r="H22" s="1509"/>
      <c r="I22" s="1509"/>
      <c r="J22" s="1509"/>
      <c r="K22" s="1509"/>
      <c r="L22" s="1509"/>
      <c r="M22" s="1509"/>
    </row>
    <row r="23" spans="1:285" ht="15" customHeight="1">
      <c r="A23" s="70"/>
      <c r="C23" s="1509"/>
      <c r="D23" s="1509"/>
      <c r="E23" s="1509"/>
      <c r="F23" s="1509"/>
      <c r="G23" s="1509"/>
      <c r="H23" s="1509"/>
      <c r="I23" s="1509"/>
      <c r="J23" s="1509"/>
      <c r="K23" s="1509"/>
      <c r="L23" s="1509"/>
      <c r="M23" s="1509"/>
    </row>
    <row r="24" spans="1:285" ht="15" customHeight="1">
      <c r="A24" s="70"/>
      <c r="C24" s="1509"/>
      <c r="D24" s="1509"/>
      <c r="E24" s="1509"/>
      <c r="F24" s="1509"/>
      <c r="G24" s="1509"/>
      <c r="H24" s="1509"/>
      <c r="I24" s="1509"/>
      <c r="J24" s="1509"/>
      <c r="K24" s="1509"/>
      <c r="L24" s="1509"/>
      <c r="M24" s="1509"/>
    </row>
    <row r="25" spans="1:285" ht="15" customHeight="1">
      <c r="A25" s="70"/>
      <c r="C25" s="1509"/>
      <c r="D25" s="1509"/>
      <c r="E25" s="1509"/>
      <c r="F25" s="1509"/>
      <c r="G25" s="1509"/>
      <c r="H25" s="1509"/>
      <c r="I25" s="1509"/>
      <c r="J25" s="1509"/>
      <c r="K25" s="1509"/>
      <c r="L25" s="1509"/>
      <c r="M25" s="1509"/>
    </row>
    <row r="26" spans="1:285" ht="15" customHeight="1">
      <c r="A26" s="70"/>
      <c r="C26" s="1509"/>
      <c r="D26" s="1509"/>
      <c r="E26" s="1509"/>
      <c r="F26" s="1509"/>
      <c r="G26" s="1509"/>
      <c r="H26" s="1509"/>
      <c r="I26" s="1509"/>
      <c r="J26" s="1509"/>
      <c r="K26" s="1509"/>
      <c r="L26" s="1509"/>
      <c r="M26" s="1509"/>
    </row>
    <row r="27" spans="1:285" ht="15" customHeight="1">
      <c r="A27" s="70"/>
      <c r="C27" s="1509"/>
      <c r="D27" s="1509"/>
      <c r="E27" s="1509"/>
      <c r="F27" s="1509"/>
      <c r="G27" s="1509"/>
      <c r="H27" s="1509"/>
      <c r="I27" s="1509"/>
      <c r="J27" s="1509"/>
      <c r="K27" s="1509"/>
      <c r="L27" s="1509"/>
      <c r="M27" s="1509"/>
    </row>
    <row r="28" spans="1:285" ht="15" customHeight="1">
      <c r="A28" s="70"/>
      <c r="C28" s="1509"/>
      <c r="D28" s="1509"/>
      <c r="E28" s="1509"/>
      <c r="F28" s="1509"/>
      <c r="G28" s="1509"/>
      <c r="H28" s="1509"/>
      <c r="I28" s="1509"/>
      <c r="J28" s="1509"/>
      <c r="K28" s="1509"/>
      <c r="L28" s="1509"/>
      <c r="M28" s="1509"/>
    </row>
    <row r="29" spans="1:285" ht="15" customHeight="1">
      <c r="A29" s="70"/>
      <c r="C29" s="1509"/>
      <c r="D29" s="1509"/>
      <c r="E29" s="1509"/>
      <c r="F29" s="1509"/>
      <c r="G29" s="1509"/>
      <c r="H29" s="1509"/>
      <c r="I29" s="1509"/>
      <c r="J29" s="1509"/>
      <c r="K29" s="1509"/>
      <c r="L29" s="1509"/>
      <c r="M29" s="1509"/>
    </row>
    <row r="30" spans="1:285" ht="15" customHeight="1">
      <c r="A30" s="70"/>
      <c r="C30" s="1509"/>
      <c r="D30" s="1509"/>
      <c r="E30" s="1509"/>
      <c r="F30" s="1509"/>
      <c r="G30" s="1509"/>
      <c r="H30" s="1509"/>
      <c r="I30" s="1509"/>
      <c r="J30" s="1509"/>
      <c r="K30" s="1509"/>
      <c r="L30" s="1509"/>
      <c r="M30" s="1509"/>
    </row>
    <row r="31" spans="1:285" ht="15" customHeight="1">
      <c r="A31" s="70"/>
      <c r="C31" s="1509"/>
      <c r="D31" s="1509"/>
      <c r="E31" s="1509"/>
      <c r="F31" s="1509"/>
      <c r="G31" s="1509"/>
      <c r="H31" s="1509"/>
      <c r="I31" s="1509"/>
      <c r="J31" s="1509"/>
      <c r="K31" s="1509"/>
      <c r="L31" s="1509"/>
      <c r="M31" s="1509"/>
    </row>
    <row r="32" spans="1:285" s="12" customFormat="1" ht="15" customHeight="1">
      <c r="A32" s="70"/>
      <c r="B32" s="11"/>
      <c r="C32" s="1509"/>
      <c r="D32" s="1509"/>
      <c r="E32" s="1509"/>
      <c r="F32" s="1509"/>
      <c r="G32" s="1509"/>
      <c r="H32" s="1509"/>
      <c r="I32" s="1509"/>
      <c r="J32" s="1509"/>
      <c r="K32" s="1509"/>
      <c r="L32" s="1509"/>
      <c r="M32" s="1509"/>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row>
    <row r="33" spans="1:286" s="12" customFormat="1" ht="15" customHeight="1">
      <c r="A33" s="70"/>
      <c r="B33" s="11"/>
      <c r="C33" s="1509"/>
      <c r="D33" s="1509"/>
      <c r="E33" s="1509"/>
      <c r="F33" s="1509"/>
      <c r="G33" s="1509"/>
      <c r="H33" s="1509"/>
      <c r="I33" s="1509"/>
      <c r="J33" s="1509"/>
      <c r="K33" s="1509"/>
      <c r="L33" s="1509"/>
      <c r="M33" s="1509"/>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c r="JC33" s="11"/>
      <c r="JD33" s="11"/>
      <c r="JE33" s="11"/>
      <c r="JF33" s="11"/>
      <c r="JG33" s="11"/>
      <c r="JH33" s="11"/>
      <c r="JI33" s="11"/>
      <c r="JJ33" s="11"/>
      <c r="JK33" s="11"/>
      <c r="JL33" s="11"/>
      <c r="JM33" s="11"/>
      <c r="JN33" s="11"/>
      <c r="JO33" s="11"/>
      <c r="JP33" s="11"/>
      <c r="JQ33" s="11"/>
      <c r="JR33" s="11"/>
      <c r="JS33" s="11"/>
      <c r="JT33" s="11"/>
      <c r="JU33" s="11"/>
      <c r="JV33" s="11"/>
      <c r="JW33" s="11"/>
      <c r="JX33" s="11"/>
      <c r="JY33" s="11"/>
    </row>
    <row r="34" spans="1:286" s="12" customFormat="1" ht="15" customHeight="1">
      <c r="A34" s="70"/>
      <c r="B34" s="11"/>
      <c r="C34" s="1509"/>
      <c r="D34" s="1509"/>
      <c r="E34" s="1509"/>
      <c r="F34" s="1509"/>
      <c r="G34" s="1509"/>
      <c r="H34" s="1509"/>
      <c r="I34" s="1509"/>
      <c r="J34" s="1509"/>
      <c r="K34" s="1509"/>
      <c r="L34" s="1509"/>
      <c r="M34" s="1509"/>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c r="IV34" s="11"/>
      <c r="IW34" s="11"/>
      <c r="IX34" s="11"/>
      <c r="IY34" s="11"/>
      <c r="IZ34" s="11"/>
      <c r="JA34" s="11"/>
      <c r="JB34" s="11"/>
      <c r="JC34" s="11"/>
      <c r="JD34" s="11"/>
      <c r="JE34" s="11"/>
      <c r="JF34" s="11"/>
      <c r="JG34" s="11"/>
      <c r="JH34" s="11"/>
      <c r="JI34" s="11"/>
      <c r="JJ34" s="11"/>
      <c r="JK34" s="11"/>
      <c r="JL34" s="11"/>
      <c r="JM34" s="11"/>
      <c r="JN34" s="11"/>
      <c r="JO34" s="11"/>
      <c r="JP34" s="11"/>
      <c r="JQ34" s="11"/>
      <c r="JR34" s="11"/>
      <c r="JS34" s="11"/>
      <c r="JT34" s="11"/>
      <c r="JU34" s="11"/>
      <c r="JV34" s="11"/>
      <c r="JW34" s="11"/>
      <c r="JX34" s="11"/>
      <c r="JY34" s="11"/>
    </row>
    <row r="35" spans="1:286" s="12" customFormat="1" ht="15" customHeight="1">
      <c r="A35" s="70"/>
      <c r="B35" s="11"/>
      <c r="C35" s="1514"/>
      <c r="D35" s="1514"/>
      <c r="E35" s="1514"/>
      <c r="F35" s="1514"/>
      <c r="G35" s="1514"/>
      <c r="H35" s="1514"/>
      <c r="I35" s="1514"/>
      <c r="J35" s="1514"/>
      <c r="K35" s="1514"/>
      <c r="L35" s="1514"/>
      <c r="M35" s="1514"/>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c r="IS35" s="11"/>
      <c r="IT35" s="11"/>
      <c r="IU35" s="11"/>
      <c r="IV35" s="11"/>
      <c r="IW35" s="11"/>
      <c r="IX35" s="11"/>
      <c r="IY35" s="11"/>
      <c r="IZ35" s="11"/>
      <c r="JA35" s="11"/>
      <c r="JB35" s="11"/>
      <c r="JC35" s="11"/>
      <c r="JD35" s="11"/>
      <c r="JE35" s="11"/>
      <c r="JF35" s="11"/>
      <c r="JG35" s="11"/>
      <c r="JH35" s="11"/>
      <c r="JI35" s="11"/>
      <c r="JJ35" s="11"/>
      <c r="JK35" s="11"/>
      <c r="JL35" s="11"/>
      <c r="JM35" s="11"/>
      <c r="JN35" s="11"/>
      <c r="JO35" s="11"/>
      <c r="JP35" s="11"/>
      <c r="JQ35" s="11"/>
      <c r="JR35" s="11"/>
      <c r="JS35" s="11"/>
      <c r="JT35" s="11"/>
      <c r="JU35" s="11"/>
      <c r="JV35" s="11"/>
      <c r="JW35" s="11"/>
      <c r="JX35" s="11"/>
      <c r="JY35" s="11"/>
    </row>
    <row r="36" spans="1:286" s="12" customFormat="1" ht="15" customHeight="1">
      <c r="A36" s="70"/>
      <c r="B36" s="11"/>
      <c r="C36" s="119"/>
      <c r="D36" s="119"/>
      <c r="E36" s="119"/>
      <c r="F36" s="119"/>
      <c r="G36" s="119"/>
      <c r="H36" s="119"/>
      <c r="I36" s="119"/>
      <c r="J36" s="119"/>
      <c r="K36" s="119"/>
      <c r="L36" s="119"/>
      <c r="M36" s="119"/>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c r="IC36" s="11"/>
      <c r="ID36" s="11"/>
      <c r="IE36" s="11"/>
      <c r="IF36" s="11"/>
      <c r="IG36" s="11"/>
      <c r="IH36" s="11"/>
      <c r="II36" s="11"/>
      <c r="IJ36" s="11"/>
      <c r="IK36" s="11"/>
      <c r="IL36" s="11"/>
      <c r="IM36" s="11"/>
      <c r="IN36" s="11"/>
      <c r="IO36" s="11"/>
      <c r="IP36" s="11"/>
      <c r="IQ36" s="11"/>
      <c r="IR36" s="11"/>
      <c r="IS36" s="11"/>
      <c r="IT36" s="11"/>
      <c r="IU36" s="11"/>
      <c r="IV36" s="11"/>
      <c r="IW36" s="11"/>
      <c r="IX36" s="11"/>
      <c r="IY36" s="11"/>
      <c r="IZ36" s="11"/>
      <c r="JA36" s="11"/>
      <c r="JB36" s="11"/>
      <c r="JC36" s="11"/>
      <c r="JD36" s="11"/>
      <c r="JE36" s="11"/>
      <c r="JF36" s="11"/>
      <c r="JG36" s="11"/>
      <c r="JH36" s="11"/>
      <c r="JI36" s="11"/>
      <c r="JJ36" s="11"/>
      <c r="JK36" s="11"/>
      <c r="JL36" s="11"/>
      <c r="JM36" s="11"/>
      <c r="JN36" s="11"/>
      <c r="JO36" s="11"/>
      <c r="JP36" s="11"/>
      <c r="JQ36" s="11"/>
      <c r="JR36" s="11"/>
      <c r="JS36" s="11"/>
      <c r="JT36" s="11"/>
      <c r="JU36" s="11"/>
      <c r="JV36" s="11"/>
      <c r="JW36" s="11"/>
      <c r="JX36" s="11"/>
      <c r="JY36" s="11"/>
    </row>
    <row r="37" spans="1:286" s="12" customFormat="1" ht="15" customHeight="1">
      <c r="A37" s="70"/>
      <c r="B37" s="11"/>
      <c r="C37" s="119"/>
      <c r="D37" s="119"/>
      <c r="E37" s="119"/>
      <c r="F37" s="119"/>
      <c r="G37" s="119"/>
      <c r="H37" s="119"/>
      <c r="I37" s="119"/>
      <c r="J37" s="119"/>
      <c r="K37" s="119"/>
      <c r="L37" s="119"/>
      <c r="M37" s="119"/>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c r="IT37" s="11"/>
      <c r="IU37" s="11"/>
      <c r="IV37" s="11"/>
      <c r="IW37" s="11"/>
      <c r="IX37" s="11"/>
      <c r="IY37" s="11"/>
      <c r="IZ37" s="11"/>
      <c r="JA37" s="11"/>
      <c r="JB37" s="11"/>
      <c r="JC37" s="11"/>
      <c r="JD37" s="11"/>
      <c r="JE37" s="11"/>
      <c r="JF37" s="11"/>
      <c r="JG37" s="11"/>
      <c r="JH37" s="11"/>
      <c r="JI37" s="11"/>
      <c r="JJ37" s="11"/>
      <c r="JK37" s="11"/>
      <c r="JL37" s="11"/>
      <c r="JM37" s="11"/>
      <c r="JN37" s="11"/>
      <c r="JO37" s="11"/>
      <c r="JP37" s="11"/>
      <c r="JQ37" s="11"/>
      <c r="JR37" s="11"/>
      <c r="JS37" s="11"/>
      <c r="JT37" s="11"/>
      <c r="JU37" s="11"/>
      <c r="JV37" s="11"/>
      <c r="JW37" s="11"/>
      <c r="JX37" s="11"/>
      <c r="JY37" s="11"/>
    </row>
    <row r="38" spans="1:286" s="12" customFormat="1" ht="15" customHeight="1">
      <c r="A38" s="70"/>
      <c r="B38" s="11"/>
      <c r="C38" s="1517" t="s">
        <v>579</v>
      </c>
      <c r="D38" s="1518"/>
      <c r="E38" s="1518"/>
      <c r="F38" s="1518"/>
      <c r="G38" s="1518"/>
      <c r="H38" s="1518"/>
      <c r="I38" s="1518"/>
      <c r="J38" s="1518"/>
      <c r="K38" s="1518"/>
      <c r="L38" s="1518"/>
      <c r="M38" s="1519"/>
      <c r="N38" s="14"/>
      <c r="O38" s="14"/>
      <c r="P38" s="14"/>
      <c r="Q38" s="14"/>
      <c r="R38" s="14"/>
      <c r="S38" s="14"/>
      <c r="T38" s="14"/>
      <c r="U38" s="14"/>
      <c r="V38" s="14"/>
      <c r="W38" s="14"/>
      <c r="X38" s="14"/>
      <c r="Y38" s="14"/>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c r="IR38" s="11"/>
      <c r="IS38" s="11"/>
      <c r="IT38" s="11"/>
      <c r="IU38" s="11"/>
      <c r="IV38" s="11"/>
      <c r="IW38" s="11"/>
      <c r="IX38" s="11"/>
      <c r="IY38" s="11"/>
      <c r="IZ38" s="11"/>
      <c r="JA38" s="11"/>
      <c r="JB38" s="11"/>
      <c r="JC38" s="11"/>
      <c r="JD38" s="11"/>
      <c r="JE38" s="11"/>
      <c r="JF38" s="11"/>
      <c r="JG38" s="11"/>
      <c r="JH38" s="11"/>
      <c r="JI38" s="11"/>
      <c r="JJ38" s="11"/>
      <c r="JK38" s="11"/>
      <c r="JL38" s="11"/>
      <c r="JM38" s="11"/>
      <c r="JN38" s="11"/>
      <c r="JO38" s="11"/>
      <c r="JP38" s="11"/>
      <c r="JQ38" s="11"/>
      <c r="JR38" s="11"/>
      <c r="JS38" s="11"/>
      <c r="JT38" s="11"/>
      <c r="JU38" s="11"/>
      <c r="JV38" s="11"/>
      <c r="JW38" s="11"/>
      <c r="JX38" s="11"/>
      <c r="JY38" s="11"/>
    </row>
    <row r="39" spans="1:286" s="12" customFormat="1" ht="15" customHeight="1">
      <c r="A39" s="70"/>
      <c r="B39" s="11"/>
      <c r="C39" s="1470" t="s">
        <v>580</v>
      </c>
      <c r="D39" s="1470"/>
      <c r="E39" s="1470"/>
      <c r="F39" s="1470"/>
      <c r="G39" s="1470"/>
      <c r="H39" s="1470"/>
      <c r="I39" s="1470"/>
      <c r="J39" s="1470"/>
      <c r="K39" s="1470"/>
      <c r="L39" s="1470"/>
      <c r="M39" s="1470"/>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c r="IR39" s="11"/>
      <c r="IS39" s="11"/>
      <c r="IT39" s="11"/>
      <c r="IU39" s="11"/>
      <c r="IV39" s="11"/>
      <c r="IW39" s="11"/>
      <c r="IX39" s="11"/>
      <c r="IY39" s="11"/>
      <c r="IZ39" s="11"/>
      <c r="JA39" s="11"/>
      <c r="JB39" s="11"/>
      <c r="JC39" s="11"/>
      <c r="JD39" s="11"/>
      <c r="JE39" s="11"/>
      <c r="JF39" s="11"/>
      <c r="JG39" s="11"/>
      <c r="JH39" s="11"/>
      <c r="JI39" s="11"/>
      <c r="JJ39" s="11"/>
      <c r="JK39" s="11"/>
      <c r="JL39" s="11"/>
      <c r="JM39" s="11"/>
      <c r="JN39" s="11"/>
      <c r="JO39" s="11"/>
      <c r="JP39" s="11"/>
      <c r="JQ39" s="11"/>
      <c r="JR39" s="11"/>
      <c r="JS39" s="11"/>
      <c r="JT39" s="11"/>
      <c r="JU39" s="11"/>
      <c r="JV39" s="11"/>
      <c r="JW39" s="11"/>
      <c r="JX39" s="11"/>
      <c r="JY39" s="11"/>
    </row>
    <row r="40" spans="1:286" s="12" customFormat="1" ht="15" customHeight="1">
      <c r="A40" s="70"/>
      <c r="B40" s="11"/>
      <c r="C40" s="1250"/>
      <c r="D40" s="1250"/>
      <c r="E40" s="1250"/>
      <c r="F40" s="1250"/>
      <c r="G40" s="1250"/>
      <c r="H40" s="1250"/>
      <c r="I40" s="1250"/>
      <c r="J40" s="1250"/>
      <c r="K40" s="1250"/>
      <c r="L40" s="1250"/>
      <c r="M40" s="1250"/>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c r="IW40" s="11"/>
      <c r="IX40" s="11"/>
      <c r="IY40" s="11"/>
      <c r="IZ40" s="11"/>
      <c r="JA40" s="11"/>
      <c r="JB40" s="11"/>
      <c r="JC40" s="11"/>
      <c r="JD40" s="11"/>
      <c r="JE40" s="11"/>
      <c r="JF40" s="11"/>
      <c r="JG40" s="11"/>
      <c r="JH40" s="11"/>
      <c r="JI40" s="11"/>
      <c r="JJ40" s="11"/>
      <c r="JK40" s="11"/>
      <c r="JL40" s="11"/>
      <c r="JM40" s="11"/>
      <c r="JN40" s="11"/>
      <c r="JO40" s="11"/>
      <c r="JP40" s="11"/>
      <c r="JQ40" s="11"/>
      <c r="JR40" s="11"/>
      <c r="JS40" s="11"/>
      <c r="JT40" s="11"/>
      <c r="JU40" s="11"/>
      <c r="JV40" s="11"/>
      <c r="JW40" s="11"/>
      <c r="JX40" s="11"/>
      <c r="JY40" s="11"/>
    </row>
    <row r="41" spans="1:286" s="12" customFormat="1" ht="17.25" customHeight="1">
      <c r="A41" s="70"/>
      <c r="B41" s="11"/>
      <c r="C41" s="1250"/>
      <c r="D41" s="1250"/>
      <c r="E41" s="1250"/>
      <c r="F41" s="1250"/>
      <c r="G41" s="1250"/>
      <c r="H41" s="1250"/>
      <c r="I41" s="1250"/>
      <c r="J41" s="1250"/>
      <c r="K41" s="1250"/>
      <c r="L41" s="1250"/>
      <c r="M41" s="1250"/>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c r="IW41" s="11"/>
      <c r="IX41" s="11"/>
      <c r="IY41" s="11"/>
      <c r="IZ41" s="11"/>
      <c r="JA41" s="11"/>
      <c r="JB41" s="11"/>
      <c r="JC41" s="11"/>
      <c r="JD41" s="11"/>
      <c r="JE41" s="11"/>
      <c r="JF41" s="11"/>
      <c r="JG41" s="11"/>
      <c r="JH41" s="11"/>
      <c r="JI41" s="11"/>
      <c r="JJ41" s="11"/>
      <c r="JK41" s="11"/>
      <c r="JL41" s="11"/>
      <c r="JM41" s="11"/>
      <c r="JN41" s="11"/>
      <c r="JO41" s="11"/>
      <c r="JP41" s="11"/>
      <c r="JQ41" s="11"/>
      <c r="JR41" s="11"/>
      <c r="JS41" s="11"/>
      <c r="JT41" s="11"/>
      <c r="JU41" s="11"/>
      <c r="JV41" s="11"/>
      <c r="JW41" s="11"/>
      <c r="JX41" s="11"/>
      <c r="JY41" s="11"/>
    </row>
    <row r="42" spans="1:286" s="12" customFormat="1" ht="15" customHeight="1">
      <c r="A42" s="70"/>
      <c r="B42" s="11"/>
      <c r="C42" s="1250"/>
      <c r="D42" s="1250"/>
      <c r="E42" s="1250"/>
      <c r="F42" s="1250"/>
      <c r="G42" s="1250"/>
      <c r="H42" s="1250"/>
      <c r="I42" s="1250"/>
      <c r="J42" s="1250"/>
      <c r="K42" s="1250"/>
      <c r="L42" s="1250"/>
      <c r="M42" s="1250"/>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c r="IV42" s="11"/>
      <c r="IW42" s="11"/>
      <c r="IX42" s="11"/>
      <c r="IY42" s="11"/>
      <c r="IZ42" s="11"/>
      <c r="JA42" s="11"/>
      <c r="JB42" s="11"/>
      <c r="JC42" s="11"/>
      <c r="JD42" s="11"/>
      <c r="JE42" s="11"/>
      <c r="JF42" s="11"/>
      <c r="JG42" s="11"/>
      <c r="JH42" s="11"/>
      <c r="JI42" s="11"/>
      <c r="JJ42" s="11"/>
      <c r="JK42" s="11"/>
      <c r="JL42" s="11"/>
      <c r="JM42" s="11"/>
      <c r="JN42" s="11"/>
      <c r="JO42" s="11"/>
      <c r="JP42" s="11"/>
      <c r="JQ42" s="11"/>
      <c r="JR42" s="11"/>
      <c r="JS42" s="11"/>
      <c r="JT42" s="11"/>
      <c r="JU42" s="11"/>
      <c r="JV42" s="11"/>
      <c r="JW42" s="11"/>
      <c r="JX42" s="11"/>
      <c r="JY42" s="11"/>
      <c r="JZ42" s="11"/>
    </row>
    <row r="43" spans="1:286" s="12" customFormat="1" ht="15" customHeight="1">
      <c r="A43" s="70"/>
      <c r="B43" s="11"/>
      <c r="C43" s="1250"/>
      <c r="D43" s="1250"/>
      <c r="E43" s="1250"/>
      <c r="F43" s="1250"/>
      <c r="G43" s="1250"/>
      <c r="H43" s="1250"/>
      <c r="I43" s="1250"/>
      <c r="J43" s="1250"/>
      <c r="K43" s="1250"/>
      <c r="L43" s="1250"/>
      <c r="M43" s="1250"/>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c r="IV43" s="11"/>
      <c r="IW43" s="11"/>
      <c r="IX43" s="11"/>
      <c r="IY43" s="11"/>
      <c r="IZ43" s="11"/>
      <c r="JA43" s="11"/>
      <c r="JB43" s="11"/>
      <c r="JC43" s="11"/>
      <c r="JD43" s="11"/>
      <c r="JE43" s="11"/>
      <c r="JF43" s="11"/>
      <c r="JG43" s="11"/>
      <c r="JH43" s="11"/>
      <c r="JI43" s="11"/>
      <c r="JJ43" s="11"/>
      <c r="JK43" s="11"/>
      <c r="JL43" s="11"/>
      <c r="JM43" s="11"/>
      <c r="JN43" s="11"/>
      <c r="JO43" s="11"/>
      <c r="JP43" s="11"/>
      <c r="JQ43" s="11"/>
      <c r="JR43" s="11"/>
      <c r="JS43" s="11"/>
      <c r="JT43" s="11"/>
      <c r="JU43" s="11"/>
      <c r="JV43" s="11"/>
      <c r="JW43" s="11"/>
      <c r="JX43" s="11"/>
      <c r="JY43" s="11"/>
      <c r="JZ43" s="11"/>
    </row>
    <row r="44" spans="1:286" s="12" customFormat="1" ht="15" customHeight="1">
      <c r="A44" s="70"/>
      <c r="B44" s="11"/>
      <c r="C44" s="1250"/>
      <c r="D44" s="1250"/>
      <c r="E44" s="1250"/>
      <c r="F44" s="1250"/>
      <c r="G44" s="1250"/>
      <c r="H44" s="1250"/>
      <c r="I44" s="1250"/>
      <c r="J44" s="1250"/>
      <c r="K44" s="1250"/>
      <c r="L44" s="1250"/>
      <c r="M44" s="1250"/>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c r="IW44" s="11"/>
      <c r="IX44" s="11"/>
      <c r="IY44" s="11"/>
      <c r="IZ44" s="11"/>
      <c r="JA44" s="11"/>
      <c r="JB44" s="11"/>
      <c r="JC44" s="11"/>
      <c r="JD44" s="11"/>
      <c r="JE44" s="11"/>
      <c r="JF44" s="11"/>
      <c r="JG44" s="11"/>
      <c r="JH44" s="11"/>
      <c r="JI44" s="11"/>
      <c r="JJ44" s="11"/>
      <c r="JK44" s="11"/>
      <c r="JL44" s="11"/>
      <c r="JM44" s="11"/>
      <c r="JN44" s="11"/>
      <c r="JO44" s="11"/>
      <c r="JP44" s="11"/>
      <c r="JQ44" s="11"/>
      <c r="JR44" s="11"/>
      <c r="JS44" s="11"/>
      <c r="JT44" s="11"/>
      <c r="JU44" s="11"/>
      <c r="JV44" s="11"/>
      <c r="JW44" s="11"/>
      <c r="JX44" s="11"/>
      <c r="JY44" s="11"/>
      <c r="JZ44" s="11"/>
    </row>
    <row r="45" spans="1:286" s="12" customFormat="1" ht="15" customHeight="1">
      <c r="A45" s="70"/>
      <c r="B45" s="11"/>
      <c r="C45" s="1250"/>
      <c r="D45" s="1250"/>
      <c r="E45" s="1250"/>
      <c r="F45" s="1250"/>
      <c r="G45" s="1250"/>
      <c r="H45" s="1250"/>
      <c r="I45" s="1250"/>
      <c r="J45" s="1250"/>
      <c r="K45" s="1250"/>
      <c r="L45" s="1250"/>
      <c r="M45" s="1250"/>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c r="IW45" s="11"/>
      <c r="IX45" s="11"/>
      <c r="IY45" s="11"/>
      <c r="IZ45" s="11"/>
      <c r="JA45" s="11"/>
      <c r="JB45" s="11"/>
      <c r="JC45" s="11"/>
      <c r="JD45" s="11"/>
      <c r="JE45" s="11"/>
      <c r="JF45" s="11"/>
      <c r="JG45" s="11"/>
      <c r="JH45" s="11"/>
      <c r="JI45" s="11"/>
      <c r="JJ45" s="11"/>
      <c r="JK45" s="11"/>
      <c r="JL45" s="11"/>
      <c r="JM45" s="11"/>
      <c r="JN45" s="11"/>
      <c r="JO45" s="11"/>
      <c r="JP45" s="11"/>
      <c r="JQ45" s="11"/>
      <c r="JR45" s="11"/>
      <c r="JS45" s="11"/>
      <c r="JT45" s="11"/>
      <c r="JU45" s="11"/>
      <c r="JV45" s="11"/>
      <c r="JW45" s="11"/>
      <c r="JX45" s="11"/>
      <c r="JY45" s="11"/>
      <c r="JZ45" s="11"/>
    </row>
    <row r="46" spans="1:286" s="12" customFormat="1" ht="15" customHeight="1">
      <c r="A46" s="70"/>
      <c r="B46" s="11"/>
      <c r="C46" s="1250"/>
      <c r="D46" s="1250"/>
      <c r="E46" s="1250"/>
      <c r="F46" s="1250"/>
      <c r="G46" s="1250"/>
      <c r="H46" s="1250"/>
      <c r="I46" s="1250"/>
      <c r="J46" s="1250"/>
      <c r="K46" s="1250"/>
      <c r="L46" s="1250"/>
      <c r="M46" s="1250"/>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c r="IW46" s="11"/>
      <c r="IX46" s="11"/>
      <c r="IY46" s="11"/>
      <c r="IZ46" s="11"/>
      <c r="JA46" s="11"/>
      <c r="JB46" s="11"/>
      <c r="JC46" s="11"/>
      <c r="JD46" s="11"/>
      <c r="JE46" s="11"/>
      <c r="JF46" s="11"/>
      <c r="JG46" s="11"/>
      <c r="JH46" s="11"/>
      <c r="JI46" s="11"/>
      <c r="JJ46" s="11"/>
      <c r="JK46" s="11"/>
      <c r="JL46" s="11"/>
      <c r="JM46" s="11"/>
      <c r="JN46" s="11"/>
      <c r="JO46" s="11"/>
      <c r="JP46" s="11"/>
      <c r="JQ46" s="11"/>
      <c r="JR46" s="11"/>
      <c r="JS46" s="11"/>
      <c r="JT46" s="11"/>
      <c r="JU46" s="11"/>
      <c r="JV46" s="11"/>
      <c r="JW46" s="11"/>
      <c r="JX46" s="11"/>
      <c r="JY46" s="11"/>
      <c r="JZ46" s="11"/>
    </row>
    <row r="47" spans="1:286" s="12" customFormat="1" ht="15" customHeight="1">
      <c r="A47" s="70"/>
      <c r="B47" s="11"/>
      <c r="C47" s="1250"/>
      <c r="D47" s="1250"/>
      <c r="E47" s="1250"/>
      <c r="F47" s="1250"/>
      <c r="G47" s="1250"/>
      <c r="H47" s="1250"/>
      <c r="I47" s="1250"/>
      <c r="J47" s="1250"/>
      <c r="K47" s="1250"/>
      <c r="L47" s="1250"/>
      <c r="M47" s="1250"/>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c r="IW47" s="11"/>
      <c r="IX47" s="11"/>
      <c r="IY47" s="11"/>
      <c r="IZ47" s="11"/>
      <c r="JA47" s="11"/>
      <c r="JB47" s="11"/>
      <c r="JC47" s="11"/>
      <c r="JD47" s="11"/>
      <c r="JE47" s="11"/>
      <c r="JF47" s="11"/>
      <c r="JG47" s="11"/>
      <c r="JH47" s="11"/>
      <c r="JI47" s="11"/>
      <c r="JJ47" s="11"/>
      <c r="JK47" s="11"/>
      <c r="JL47" s="11"/>
      <c r="JM47" s="11"/>
      <c r="JN47" s="11"/>
      <c r="JO47" s="11"/>
      <c r="JP47" s="11"/>
      <c r="JQ47" s="11"/>
      <c r="JR47" s="11"/>
      <c r="JS47" s="11"/>
      <c r="JT47" s="11"/>
      <c r="JU47" s="11"/>
      <c r="JV47" s="11"/>
      <c r="JW47" s="11"/>
      <c r="JX47" s="11"/>
      <c r="JY47" s="11"/>
      <c r="JZ47" s="11"/>
    </row>
    <row r="48" spans="1:286" s="12" customFormat="1" ht="15" customHeight="1">
      <c r="A48" s="70"/>
      <c r="B48" s="11"/>
      <c r="C48" s="118"/>
      <c r="D48" s="118"/>
      <c r="E48" s="118"/>
      <c r="F48" s="118"/>
      <c r="G48" s="118"/>
      <c r="H48" s="118"/>
      <c r="I48" s="118"/>
      <c r="J48" s="118"/>
      <c r="K48" s="118"/>
      <c r="L48" s="118"/>
      <c r="M48" s="118"/>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c r="IW48" s="11"/>
      <c r="IX48" s="11"/>
      <c r="IY48" s="11"/>
      <c r="IZ48" s="11"/>
      <c r="JA48" s="11"/>
      <c r="JB48" s="11"/>
      <c r="JC48" s="11"/>
      <c r="JD48" s="11"/>
      <c r="JE48" s="11"/>
      <c r="JF48" s="11"/>
      <c r="JG48" s="11"/>
      <c r="JH48" s="11"/>
      <c r="JI48" s="11"/>
      <c r="JJ48" s="11"/>
      <c r="JK48" s="11"/>
      <c r="JL48" s="11"/>
      <c r="JM48" s="11"/>
      <c r="JN48" s="11"/>
      <c r="JO48" s="11"/>
      <c r="JP48" s="11"/>
      <c r="JQ48" s="11"/>
      <c r="JR48" s="11"/>
      <c r="JS48" s="11"/>
      <c r="JT48" s="11"/>
      <c r="JU48" s="11"/>
      <c r="JV48" s="11"/>
      <c r="JW48" s="11"/>
      <c r="JX48" s="11"/>
      <c r="JY48" s="11"/>
      <c r="JZ48" s="11"/>
    </row>
    <row r="49" spans="1:292" s="12" customFormat="1" ht="15" customHeight="1">
      <c r="A49" s="70"/>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c r="IC49" s="11"/>
      <c r="ID49" s="11"/>
      <c r="IE49" s="11"/>
      <c r="IF49" s="11"/>
      <c r="IG49" s="11"/>
      <c r="IH49" s="11"/>
      <c r="II49" s="11"/>
      <c r="IJ49" s="11"/>
      <c r="IK49" s="11"/>
      <c r="IL49" s="11"/>
      <c r="IM49" s="11"/>
      <c r="IN49" s="11"/>
      <c r="IO49" s="11"/>
      <c r="IP49" s="11"/>
      <c r="IQ49" s="11"/>
      <c r="IR49" s="11"/>
      <c r="IS49" s="11"/>
      <c r="IT49" s="11"/>
      <c r="IU49" s="11"/>
      <c r="IV49" s="11"/>
      <c r="IW49" s="11"/>
      <c r="IX49" s="11"/>
      <c r="IY49" s="11"/>
      <c r="IZ49" s="11"/>
      <c r="JA49" s="11"/>
      <c r="JB49" s="11"/>
      <c r="JC49" s="11"/>
      <c r="JD49" s="11"/>
      <c r="JE49" s="11"/>
      <c r="JF49" s="11"/>
      <c r="JG49" s="11"/>
      <c r="JH49" s="11"/>
      <c r="JI49" s="11"/>
      <c r="JJ49" s="11"/>
      <c r="JK49" s="11"/>
      <c r="JL49" s="11"/>
      <c r="JM49" s="11"/>
      <c r="JN49" s="11"/>
      <c r="JO49" s="11"/>
      <c r="JP49" s="11"/>
      <c r="JQ49" s="11"/>
      <c r="JR49" s="11"/>
      <c r="JS49" s="11"/>
      <c r="JT49" s="11"/>
      <c r="JU49" s="11"/>
      <c r="JV49" s="11"/>
      <c r="JW49" s="11"/>
      <c r="JX49" s="11"/>
      <c r="JY49" s="11"/>
      <c r="JZ49" s="11"/>
    </row>
    <row r="50" spans="1:292" s="12" customFormat="1" ht="15.6">
      <c r="A50" s="70"/>
      <c r="B50" s="11"/>
      <c r="C50" s="1484" t="s">
        <v>581</v>
      </c>
      <c r="D50" s="1485"/>
      <c r="E50" s="1485"/>
      <c r="F50" s="1485"/>
      <c r="G50" s="1485"/>
      <c r="H50" s="1485"/>
      <c r="I50" s="1485"/>
      <c r="J50" s="1485"/>
      <c r="K50" s="1485"/>
      <c r="L50" s="1485"/>
      <c r="M50" s="1485"/>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c r="HQ50" s="11"/>
      <c r="HR50" s="11"/>
      <c r="HS50" s="11"/>
      <c r="HT50" s="11"/>
      <c r="HU50" s="11"/>
      <c r="HV50" s="11"/>
      <c r="HW50" s="11"/>
      <c r="HX50" s="11"/>
      <c r="HY50" s="11"/>
      <c r="HZ50" s="11"/>
      <c r="IA50" s="11"/>
      <c r="IB50" s="11"/>
      <c r="IC50" s="11"/>
      <c r="ID50" s="11"/>
      <c r="IE50" s="11"/>
      <c r="IF50" s="11"/>
      <c r="IG50" s="11"/>
      <c r="IH50" s="11"/>
      <c r="II50" s="11"/>
      <c r="IJ50" s="11"/>
      <c r="IK50" s="11"/>
      <c r="IL50" s="11"/>
      <c r="IM50" s="11"/>
      <c r="IN50" s="11"/>
      <c r="IO50" s="11"/>
      <c r="IP50" s="11"/>
      <c r="IQ50" s="11"/>
      <c r="IR50" s="11"/>
      <c r="IS50" s="11"/>
      <c r="IT50" s="11"/>
      <c r="IU50" s="11"/>
      <c r="IV50" s="11"/>
      <c r="IW50" s="11"/>
      <c r="IX50" s="11"/>
      <c r="IY50" s="11"/>
      <c r="IZ50" s="11"/>
      <c r="JA50" s="11"/>
      <c r="JB50" s="11"/>
      <c r="JC50" s="11"/>
      <c r="JD50" s="11"/>
      <c r="JE50" s="11"/>
      <c r="JF50" s="11"/>
      <c r="JG50" s="11"/>
      <c r="JH50" s="11"/>
      <c r="JI50" s="11"/>
      <c r="JJ50" s="11"/>
      <c r="JK50" s="11"/>
      <c r="JL50" s="11"/>
      <c r="JM50" s="11"/>
      <c r="JN50" s="11"/>
      <c r="JO50" s="11"/>
      <c r="JP50" s="11"/>
      <c r="JQ50" s="11"/>
      <c r="JR50" s="11"/>
      <c r="JS50" s="11"/>
      <c r="JT50" s="11"/>
      <c r="JU50" s="11"/>
      <c r="JV50" s="11"/>
      <c r="JW50" s="11"/>
      <c r="JX50" s="11"/>
      <c r="JY50" s="11"/>
      <c r="JZ50" s="11"/>
    </row>
    <row r="51" spans="1:292" s="12" customFormat="1" ht="15" customHeight="1">
      <c r="A51" s="70"/>
      <c r="B51" s="11"/>
      <c r="C51" s="1268" t="s">
        <v>582</v>
      </c>
      <c r="D51" s="1268"/>
      <c r="E51" s="1268"/>
      <c r="F51" s="1268"/>
      <c r="G51" s="1268"/>
      <c r="H51" s="1268"/>
      <c r="I51" s="1268"/>
      <c r="J51" s="1268"/>
      <c r="K51" s="1268"/>
      <c r="L51" s="1268"/>
      <c r="M51" s="1268"/>
      <c r="N51" s="1268"/>
      <c r="O51" s="1268"/>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c r="IV51" s="11"/>
      <c r="IW51" s="11"/>
      <c r="IX51" s="11"/>
      <c r="IY51" s="11"/>
      <c r="IZ51" s="11"/>
      <c r="JA51" s="11"/>
      <c r="JB51" s="11"/>
      <c r="JC51" s="11"/>
      <c r="JD51" s="11"/>
      <c r="JE51" s="11"/>
      <c r="JF51" s="11"/>
      <c r="JG51" s="11"/>
      <c r="JH51" s="11"/>
      <c r="JI51" s="11"/>
      <c r="JJ51" s="11"/>
      <c r="JK51" s="11"/>
      <c r="JL51" s="11"/>
      <c r="JM51" s="11"/>
      <c r="JN51" s="11"/>
      <c r="JO51" s="11"/>
      <c r="JP51" s="11"/>
      <c r="JQ51" s="11"/>
      <c r="JR51" s="11"/>
      <c r="JS51" s="11"/>
      <c r="JT51" s="11"/>
      <c r="JU51" s="11"/>
      <c r="JV51" s="11"/>
      <c r="JW51" s="11"/>
      <c r="JX51" s="11"/>
      <c r="JY51" s="11"/>
      <c r="JZ51" s="11"/>
    </row>
    <row r="52" spans="1:292" s="12" customFormat="1" ht="15" customHeight="1">
      <c r="A52" s="70"/>
      <c r="B52" s="11"/>
      <c r="C52" s="58" t="s">
        <v>296</v>
      </c>
      <c r="D52" s="58"/>
      <c r="E52" s="58"/>
      <c r="F52" s="58"/>
      <c r="G52" s="58"/>
      <c r="H52" s="1445">
        <v>2022</v>
      </c>
      <c r="I52" s="1445"/>
      <c r="J52" s="1445">
        <v>2023</v>
      </c>
      <c r="K52" s="1445"/>
      <c r="L52" s="1445">
        <v>2024</v>
      </c>
      <c r="M52" s="1445"/>
      <c r="N52" s="1445">
        <v>2025</v>
      </c>
      <c r="O52" s="1445"/>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c r="IV52" s="11"/>
      <c r="IW52" s="11"/>
      <c r="IX52" s="11"/>
      <c r="IY52" s="11"/>
      <c r="IZ52" s="11"/>
      <c r="JA52" s="11"/>
      <c r="JB52" s="11"/>
      <c r="JC52" s="11"/>
      <c r="JD52" s="11"/>
      <c r="JE52" s="11"/>
      <c r="JF52" s="11"/>
      <c r="JG52" s="11"/>
      <c r="JH52" s="11"/>
      <c r="JI52" s="11"/>
      <c r="JJ52" s="11"/>
      <c r="JK52" s="11"/>
      <c r="JL52" s="11"/>
      <c r="JM52" s="11"/>
      <c r="JN52" s="11"/>
      <c r="JO52" s="11"/>
      <c r="JP52" s="11"/>
      <c r="JQ52" s="11"/>
      <c r="JR52" s="11"/>
      <c r="JS52" s="11"/>
      <c r="JT52" s="11"/>
      <c r="JU52" s="11"/>
      <c r="JV52" s="11"/>
      <c r="JW52" s="11"/>
      <c r="JX52" s="11"/>
      <c r="JY52" s="11"/>
      <c r="JZ52" s="11"/>
      <c r="KA52" s="11"/>
      <c r="KB52" s="11"/>
      <c r="KC52" s="11"/>
      <c r="KD52" s="11"/>
      <c r="KE52" s="11"/>
      <c r="KF52" s="11"/>
    </row>
    <row r="53" spans="1:292" s="12" customFormat="1" ht="33" customHeight="1">
      <c r="A53" s="70"/>
      <c r="B53" s="11"/>
      <c r="C53" s="104"/>
      <c r="D53" s="104"/>
      <c r="E53" s="104"/>
      <c r="F53" s="104"/>
      <c r="G53" s="104"/>
      <c r="H53" s="299" t="s">
        <v>583</v>
      </c>
      <c r="I53" s="299" t="s">
        <v>584</v>
      </c>
      <c r="J53" s="299" t="s">
        <v>583</v>
      </c>
      <c r="K53" s="299" t="s">
        <v>584</v>
      </c>
      <c r="L53" s="299" t="s">
        <v>583</v>
      </c>
      <c r="M53" s="299" t="s">
        <v>584</v>
      </c>
      <c r="N53" s="299" t="s">
        <v>583</v>
      </c>
      <c r="O53" s="299" t="s">
        <v>584</v>
      </c>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c r="HM53" s="11"/>
      <c r="HN53" s="11"/>
      <c r="HO53" s="11"/>
      <c r="HP53" s="11"/>
      <c r="HQ53" s="11"/>
      <c r="HR53" s="11"/>
      <c r="HS53" s="11"/>
      <c r="HT53" s="11"/>
      <c r="HU53" s="11"/>
      <c r="HV53" s="11"/>
      <c r="HW53" s="11"/>
      <c r="HX53" s="11"/>
      <c r="HY53" s="11"/>
      <c r="HZ53" s="11"/>
      <c r="IA53" s="11"/>
      <c r="IB53" s="11"/>
      <c r="IC53" s="11"/>
      <c r="ID53" s="11"/>
      <c r="IE53" s="11"/>
      <c r="IF53" s="11"/>
      <c r="IG53" s="11"/>
      <c r="IH53" s="11"/>
      <c r="II53" s="11"/>
      <c r="IJ53" s="11"/>
      <c r="IK53" s="11"/>
      <c r="IL53" s="11"/>
      <c r="IM53" s="11"/>
      <c r="IN53" s="11"/>
      <c r="IO53" s="11"/>
      <c r="IP53" s="11"/>
      <c r="IQ53" s="11"/>
      <c r="IR53" s="11"/>
      <c r="IS53" s="11"/>
      <c r="IT53" s="11"/>
      <c r="IU53" s="11"/>
      <c r="IV53" s="11"/>
      <c r="IW53" s="11"/>
      <c r="IX53" s="11"/>
      <c r="IY53" s="11"/>
      <c r="IZ53" s="11"/>
      <c r="JA53" s="11"/>
      <c r="JB53" s="11"/>
      <c r="JC53" s="11"/>
      <c r="JD53" s="11"/>
      <c r="JE53" s="11"/>
      <c r="JF53" s="11"/>
      <c r="JG53" s="11"/>
      <c r="JH53" s="11"/>
      <c r="JI53" s="11"/>
      <c r="JJ53" s="11"/>
      <c r="JK53" s="11"/>
      <c r="JL53" s="11"/>
      <c r="JM53" s="11"/>
      <c r="JN53" s="11"/>
      <c r="JO53" s="11"/>
      <c r="JP53" s="11"/>
      <c r="JQ53" s="11"/>
      <c r="JR53" s="11"/>
      <c r="JS53" s="11"/>
      <c r="JT53" s="11"/>
      <c r="JU53" s="11"/>
      <c r="JV53" s="11"/>
      <c r="JW53" s="11"/>
      <c r="JX53" s="11"/>
      <c r="JY53" s="11"/>
      <c r="JZ53" s="11"/>
      <c r="KA53" s="11"/>
      <c r="KB53" s="11"/>
      <c r="KC53" s="11"/>
      <c r="KD53" s="11"/>
      <c r="KE53" s="11"/>
      <c r="KF53" s="11"/>
    </row>
    <row r="54" spans="1:292" s="12" customFormat="1" ht="15" customHeight="1">
      <c r="A54" s="70"/>
      <c r="B54" s="11"/>
      <c r="C54" s="1515" t="s">
        <v>585</v>
      </c>
      <c r="D54" s="1515"/>
      <c r="E54" s="1515"/>
      <c r="F54" s="1515"/>
      <c r="G54" s="1516"/>
      <c r="H54" s="481">
        <v>6639</v>
      </c>
      <c r="I54" s="481">
        <v>3314</v>
      </c>
      <c r="J54" s="720">
        <v>6834</v>
      </c>
      <c r="K54" s="721">
        <v>3969</v>
      </c>
      <c r="L54" s="480">
        <v>7262</v>
      </c>
      <c r="M54" s="716">
        <v>3399</v>
      </c>
      <c r="N54" s="484">
        <v>7272</v>
      </c>
      <c r="O54" s="484">
        <v>4433</v>
      </c>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c r="HM54" s="11"/>
      <c r="HN54" s="11"/>
      <c r="HO54" s="11"/>
      <c r="HP54" s="11"/>
      <c r="HQ54" s="11"/>
      <c r="HR54" s="11"/>
      <c r="HS54" s="11"/>
      <c r="HT54" s="11"/>
      <c r="HU54" s="11"/>
      <c r="HV54" s="11"/>
      <c r="HW54" s="11"/>
      <c r="HX54" s="11"/>
      <c r="HY54" s="11"/>
      <c r="HZ54" s="11"/>
      <c r="IA54" s="11"/>
      <c r="IB54" s="11"/>
      <c r="IC54" s="11"/>
      <c r="ID54" s="11"/>
      <c r="IE54" s="11"/>
      <c r="IF54" s="11"/>
      <c r="IG54" s="11"/>
      <c r="IH54" s="11"/>
      <c r="II54" s="11"/>
      <c r="IJ54" s="11"/>
      <c r="IK54" s="11"/>
      <c r="IL54" s="11"/>
      <c r="IM54" s="11"/>
      <c r="IN54" s="11"/>
      <c r="IO54" s="11"/>
      <c r="IP54" s="11"/>
      <c r="IQ54" s="11"/>
      <c r="IR54" s="11"/>
      <c r="IS54" s="11"/>
      <c r="IT54" s="11"/>
      <c r="IU54" s="11"/>
      <c r="IV54" s="11"/>
      <c r="IW54" s="11"/>
      <c r="IX54" s="11"/>
      <c r="IY54" s="11"/>
      <c r="IZ54" s="11"/>
      <c r="JA54" s="11"/>
      <c r="JB54" s="11"/>
      <c r="JC54" s="11"/>
      <c r="JD54" s="11"/>
      <c r="JE54" s="11"/>
      <c r="JF54" s="11"/>
      <c r="JG54" s="11"/>
      <c r="JH54" s="11"/>
      <c r="JI54" s="11"/>
      <c r="JJ54" s="11"/>
      <c r="JK54" s="11"/>
      <c r="JL54" s="11"/>
      <c r="JM54" s="11"/>
      <c r="JN54" s="11"/>
      <c r="JO54" s="11"/>
      <c r="JP54" s="11"/>
      <c r="JQ54" s="11"/>
      <c r="JR54" s="11"/>
      <c r="JS54" s="11"/>
      <c r="JT54" s="11"/>
      <c r="JU54" s="11"/>
      <c r="JV54" s="11"/>
      <c r="JW54" s="11"/>
      <c r="JX54" s="11"/>
      <c r="JY54" s="11"/>
      <c r="JZ54" s="11"/>
      <c r="KA54" s="11"/>
      <c r="KB54" s="11"/>
      <c r="KC54" s="11"/>
      <c r="KD54" s="11"/>
      <c r="KE54" s="11"/>
      <c r="KF54" s="11"/>
    </row>
    <row r="55" spans="1:292" s="12" customFormat="1" ht="15" customHeight="1">
      <c r="A55" s="70"/>
      <c r="B55" s="11"/>
      <c r="C55" s="1449" t="s">
        <v>586</v>
      </c>
      <c r="D55" s="1449"/>
      <c r="E55" s="1449"/>
      <c r="F55" s="1449"/>
      <c r="G55" s="1450"/>
      <c r="H55" s="391">
        <v>6639</v>
      </c>
      <c r="I55" s="391">
        <v>3314</v>
      </c>
      <c r="J55" s="722">
        <v>6834</v>
      </c>
      <c r="K55" s="723">
        <v>3969</v>
      </c>
      <c r="L55" s="486">
        <v>7262</v>
      </c>
      <c r="M55" s="717">
        <v>3399</v>
      </c>
      <c r="N55" s="489">
        <v>7272</v>
      </c>
      <c r="O55" s="489">
        <v>4433</v>
      </c>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c r="IC55" s="11"/>
      <c r="ID55" s="11"/>
      <c r="IE55" s="11"/>
      <c r="IF55" s="11"/>
      <c r="IG55" s="11"/>
      <c r="IH55" s="11"/>
      <c r="II55" s="11"/>
      <c r="IJ55" s="11"/>
      <c r="IK55" s="11"/>
      <c r="IL55" s="11"/>
      <c r="IM55" s="11"/>
      <c r="IN55" s="11"/>
      <c r="IO55" s="11"/>
      <c r="IP55" s="11"/>
      <c r="IQ55" s="11"/>
      <c r="IR55" s="11"/>
      <c r="IS55" s="11"/>
      <c r="IT55" s="11"/>
      <c r="IU55" s="11"/>
      <c r="IV55" s="11"/>
      <c r="IW55" s="11"/>
      <c r="IX55" s="11"/>
      <c r="IY55" s="11"/>
      <c r="IZ55" s="11"/>
      <c r="JA55" s="11"/>
      <c r="JB55" s="11"/>
      <c r="JC55" s="11"/>
      <c r="JD55" s="11"/>
      <c r="JE55" s="11"/>
      <c r="JF55" s="11"/>
      <c r="JG55" s="11"/>
      <c r="JH55" s="11"/>
      <c r="JI55" s="11"/>
      <c r="JJ55" s="11"/>
      <c r="JK55" s="11"/>
      <c r="JL55" s="11"/>
      <c r="JM55" s="11"/>
      <c r="JN55" s="11"/>
      <c r="JO55" s="11"/>
      <c r="JP55" s="11"/>
      <c r="JQ55" s="11"/>
      <c r="JR55" s="11"/>
      <c r="JS55" s="11"/>
      <c r="JT55" s="11"/>
      <c r="JU55" s="11"/>
      <c r="JV55" s="11"/>
      <c r="JW55" s="11"/>
      <c r="JX55" s="11"/>
      <c r="JY55" s="11"/>
      <c r="JZ55" s="11"/>
      <c r="KA55" s="11"/>
      <c r="KB55" s="11"/>
      <c r="KC55" s="11"/>
      <c r="KD55" s="11"/>
      <c r="KE55" s="11"/>
      <c r="KF55" s="11"/>
    </row>
    <row r="56" spans="1:292" s="12" customFormat="1" ht="15" customHeight="1">
      <c r="A56" s="70"/>
      <c r="B56" s="11"/>
      <c r="C56" s="1449" t="s">
        <v>587</v>
      </c>
      <c r="D56" s="1449"/>
      <c r="E56" s="1449"/>
      <c r="F56" s="1449"/>
      <c r="G56" s="1450"/>
      <c r="H56" s="889">
        <v>1</v>
      </c>
      <c r="I56" s="889">
        <v>1</v>
      </c>
      <c r="J56" s="890">
        <v>1</v>
      </c>
      <c r="K56" s="891">
        <v>1</v>
      </c>
      <c r="L56" s="892">
        <v>1</v>
      </c>
      <c r="M56" s="893">
        <v>1</v>
      </c>
      <c r="N56" s="1083">
        <f>N55/N54</f>
        <v>1</v>
      </c>
      <c r="O56" s="1083">
        <f>O55/O54</f>
        <v>1</v>
      </c>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c r="HN56" s="11"/>
      <c r="HO56" s="11"/>
      <c r="HP56" s="11"/>
      <c r="HQ56" s="11"/>
      <c r="HR56" s="11"/>
      <c r="HS56" s="11"/>
      <c r="HT56" s="11"/>
      <c r="HU56" s="11"/>
      <c r="HV56" s="11"/>
      <c r="HW56" s="11"/>
      <c r="HX56" s="11"/>
      <c r="HY56" s="11"/>
      <c r="HZ56" s="11"/>
      <c r="IA56" s="11"/>
      <c r="IB56" s="11"/>
      <c r="IC56" s="11"/>
      <c r="ID56" s="11"/>
      <c r="IE56" s="11"/>
      <c r="IF56" s="11"/>
      <c r="IG56" s="11"/>
      <c r="IH56" s="11"/>
      <c r="II56" s="11"/>
      <c r="IJ56" s="11"/>
      <c r="IK56" s="11"/>
      <c r="IL56" s="11"/>
      <c r="IM56" s="11"/>
      <c r="IN56" s="11"/>
      <c r="IO56" s="11"/>
      <c r="IP56" s="11"/>
      <c r="IQ56" s="11"/>
      <c r="IR56" s="11"/>
      <c r="IS56" s="11"/>
      <c r="IT56" s="11"/>
      <c r="IU56" s="11"/>
      <c r="IV56" s="11"/>
      <c r="IW56" s="11"/>
      <c r="IX56" s="11"/>
      <c r="IY56" s="11"/>
      <c r="IZ56" s="11"/>
      <c r="JA56" s="11"/>
      <c r="JB56" s="11"/>
      <c r="JC56" s="11"/>
      <c r="JD56" s="11"/>
      <c r="JE56" s="11"/>
      <c r="JF56" s="11"/>
      <c r="JG56" s="11"/>
      <c r="JH56" s="11"/>
      <c r="JI56" s="11"/>
      <c r="JJ56" s="11"/>
      <c r="JK56" s="11"/>
      <c r="JL56" s="11"/>
      <c r="JM56" s="11"/>
      <c r="JN56" s="11"/>
      <c r="JO56" s="11"/>
      <c r="JP56" s="11"/>
      <c r="JQ56" s="11"/>
      <c r="JR56" s="11"/>
      <c r="JS56" s="11"/>
      <c r="JT56" s="11"/>
      <c r="JU56" s="11"/>
      <c r="JV56" s="11"/>
      <c r="JW56" s="11"/>
      <c r="JX56" s="11"/>
      <c r="JY56" s="11"/>
      <c r="JZ56" s="11"/>
      <c r="KA56" s="11"/>
      <c r="KB56" s="11"/>
      <c r="KC56" s="11"/>
      <c r="KD56" s="11"/>
      <c r="KE56" s="11"/>
      <c r="KF56" s="11"/>
    </row>
    <row r="57" spans="1:292" s="12" customFormat="1" ht="15" customHeight="1">
      <c r="A57" s="70"/>
      <c r="B57" s="11"/>
      <c r="C57" s="1449" t="s">
        <v>588</v>
      </c>
      <c r="D57" s="1449"/>
      <c r="E57" s="1449"/>
      <c r="F57" s="1449"/>
      <c r="G57" s="1450"/>
      <c r="H57" s="391">
        <v>6639</v>
      </c>
      <c r="I57" s="391">
        <v>3314</v>
      </c>
      <c r="J57" s="722">
        <v>6834</v>
      </c>
      <c r="K57" s="723">
        <v>3269</v>
      </c>
      <c r="L57" s="486">
        <v>7262</v>
      </c>
      <c r="M57" s="717">
        <v>3399</v>
      </c>
      <c r="N57" s="489">
        <v>7272</v>
      </c>
      <c r="O57" s="489">
        <v>4433</v>
      </c>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c r="HN57" s="11"/>
      <c r="HO57" s="11"/>
      <c r="HP57" s="11"/>
      <c r="HQ57" s="11"/>
      <c r="HR57" s="11"/>
      <c r="HS57" s="11"/>
      <c r="HT57" s="11"/>
      <c r="HU57" s="11"/>
      <c r="HV57" s="11"/>
      <c r="HW57" s="11"/>
      <c r="HX57" s="11"/>
      <c r="HY57" s="11"/>
      <c r="HZ57" s="11"/>
      <c r="IA57" s="11"/>
      <c r="IB57" s="11"/>
      <c r="IC57" s="11"/>
      <c r="ID57" s="11"/>
      <c r="IE57" s="11"/>
      <c r="IF57" s="11"/>
      <c r="IG57" s="11"/>
      <c r="IH57" s="11"/>
      <c r="II57" s="11"/>
      <c r="IJ57" s="11"/>
      <c r="IK57" s="11"/>
      <c r="IL57" s="11"/>
      <c r="IM57" s="11"/>
      <c r="IN57" s="11"/>
      <c r="IO57" s="11"/>
      <c r="IP57" s="11"/>
      <c r="IQ57" s="11"/>
      <c r="IR57" s="11"/>
      <c r="IS57" s="11"/>
      <c r="IT57" s="11"/>
      <c r="IU57" s="11"/>
      <c r="IV57" s="11"/>
      <c r="IW57" s="11"/>
      <c r="IX57" s="11"/>
      <c r="IY57" s="11"/>
      <c r="IZ57" s="11"/>
      <c r="JA57" s="11"/>
      <c r="JB57" s="11"/>
      <c r="JC57" s="11"/>
      <c r="JD57" s="11"/>
      <c r="JE57" s="11"/>
      <c r="JF57" s="11"/>
      <c r="JG57" s="11"/>
      <c r="JH57" s="11"/>
      <c r="JI57" s="11"/>
      <c r="JJ57" s="11"/>
      <c r="JK57" s="11"/>
      <c r="JL57" s="11"/>
      <c r="JM57" s="11"/>
      <c r="JN57" s="11"/>
      <c r="JO57" s="11"/>
      <c r="JP57" s="11"/>
      <c r="JQ57" s="11"/>
      <c r="JR57" s="11"/>
      <c r="JS57" s="11"/>
      <c r="JT57" s="11"/>
      <c r="JU57" s="11"/>
      <c r="JV57" s="11"/>
      <c r="JW57" s="11"/>
      <c r="JX57" s="11"/>
      <c r="JY57" s="11"/>
      <c r="JZ57" s="11"/>
      <c r="KA57" s="11"/>
      <c r="KB57" s="11"/>
      <c r="KC57" s="11"/>
      <c r="KD57" s="11"/>
      <c r="KE57" s="11"/>
      <c r="KF57" s="11"/>
    </row>
    <row r="58" spans="1:292" s="12" customFormat="1" ht="30.6" customHeight="1">
      <c r="A58" s="70"/>
      <c r="B58" s="11"/>
      <c r="C58" s="1449" t="s">
        <v>589</v>
      </c>
      <c r="D58" s="1449"/>
      <c r="E58" s="1449"/>
      <c r="F58" s="1449"/>
      <c r="G58" s="1450"/>
      <c r="H58" s="889">
        <v>1</v>
      </c>
      <c r="I58" s="889">
        <v>1</v>
      </c>
      <c r="J58" s="890">
        <v>1</v>
      </c>
      <c r="K58" s="891">
        <v>1</v>
      </c>
      <c r="L58" s="892">
        <v>1</v>
      </c>
      <c r="M58" s="893">
        <v>1</v>
      </c>
      <c r="N58" s="1083">
        <f>N57/N54</f>
        <v>1</v>
      </c>
      <c r="O58" s="1083">
        <f>O57/O54</f>
        <v>1</v>
      </c>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c r="HM58" s="11"/>
      <c r="HN58" s="11"/>
      <c r="HO58" s="11"/>
      <c r="HP58" s="11"/>
      <c r="HQ58" s="11"/>
      <c r="HR58" s="11"/>
      <c r="HS58" s="11"/>
      <c r="HT58" s="11"/>
      <c r="HU58" s="11"/>
      <c r="HV58" s="11"/>
      <c r="HW58" s="11"/>
      <c r="HX58" s="11"/>
      <c r="HY58" s="11"/>
      <c r="HZ58" s="11"/>
      <c r="IA58" s="11"/>
      <c r="IB58" s="11"/>
      <c r="IC58" s="11"/>
      <c r="ID58" s="11"/>
      <c r="IE58" s="11"/>
      <c r="IF58" s="11"/>
      <c r="IG58" s="11"/>
      <c r="IH58" s="11"/>
      <c r="II58" s="11"/>
      <c r="IJ58" s="11"/>
      <c r="IK58" s="11"/>
      <c r="IL58" s="11"/>
      <c r="IM58" s="11"/>
      <c r="IN58" s="11"/>
      <c r="IO58" s="11"/>
      <c r="IP58" s="11"/>
      <c r="IQ58" s="11"/>
      <c r="IR58" s="11"/>
      <c r="IS58" s="11"/>
      <c r="IT58" s="11"/>
      <c r="IU58" s="11"/>
      <c r="IV58" s="11"/>
      <c r="IW58" s="11"/>
      <c r="IX58" s="11"/>
      <c r="IY58" s="11"/>
      <c r="IZ58" s="11"/>
      <c r="JA58" s="11"/>
      <c r="JB58" s="11"/>
      <c r="JC58" s="11"/>
      <c r="JD58" s="11"/>
      <c r="JE58" s="11"/>
      <c r="JF58" s="11"/>
      <c r="JG58" s="11"/>
      <c r="JH58" s="11"/>
      <c r="JI58" s="11"/>
      <c r="JJ58" s="11"/>
      <c r="JK58" s="11"/>
      <c r="JL58" s="11"/>
      <c r="JM58" s="11"/>
      <c r="JN58" s="11"/>
      <c r="JO58" s="11"/>
      <c r="JP58" s="11"/>
      <c r="JQ58" s="11"/>
      <c r="JR58" s="11"/>
      <c r="JS58" s="11"/>
      <c r="JT58" s="11"/>
      <c r="JU58" s="11"/>
      <c r="JV58" s="11"/>
      <c r="JW58" s="11"/>
      <c r="JX58" s="11"/>
      <c r="JY58" s="11"/>
      <c r="JZ58" s="11"/>
      <c r="KA58" s="11"/>
      <c r="KB58" s="11"/>
      <c r="KC58" s="11"/>
      <c r="KD58" s="11"/>
      <c r="KE58" s="11"/>
      <c r="KF58" s="11"/>
    </row>
    <row r="59" spans="1:292" s="12" customFormat="1" ht="30.6" customHeight="1">
      <c r="A59" s="70"/>
      <c r="B59" s="11"/>
      <c r="C59" s="1449" t="s">
        <v>590</v>
      </c>
      <c r="D59" s="1449"/>
      <c r="E59" s="1449"/>
      <c r="F59" s="1449"/>
      <c r="G59" s="1450"/>
      <c r="H59" s="391" t="s">
        <v>307</v>
      </c>
      <c r="I59" s="391" t="s">
        <v>307</v>
      </c>
      <c r="J59" s="722">
        <v>5870</v>
      </c>
      <c r="K59" s="723">
        <v>3306</v>
      </c>
      <c r="L59" s="486">
        <v>6629</v>
      </c>
      <c r="M59" s="717">
        <v>2157</v>
      </c>
      <c r="N59" s="489">
        <v>6609</v>
      </c>
      <c r="O59" s="489">
        <v>2533</v>
      </c>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c r="HU59" s="11"/>
      <c r="HV59" s="11"/>
      <c r="HW59" s="11"/>
      <c r="HX59" s="11"/>
      <c r="HY59" s="11"/>
      <c r="HZ59" s="11"/>
      <c r="IA59" s="11"/>
      <c r="IB59" s="11"/>
      <c r="IC59" s="11"/>
      <c r="ID59" s="11"/>
      <c r="IE59" s="11"/>
      <c r="IF59" s="11"/>
      <c r="IG59" s="11"/>
      <c r="IH59" s="11"/>
      <c r="II59" s="11"/>
      <c r="IJ59" s="11"/>
      <c r="IK59" s="11"/>
      <c r="IL59" s="11"/>
      <c r="IM59" s="11"/>
      <c r="IN59" s="11"/>
      <c r="IO59" s="11"/>
      <c r="IP59" s="11"/>
      <c r="IQ59" s="11"/>
      <c r="IR59" s="11"/>
      <c r="IS59" s="11"/>
      <c r="IT59" s="11"/>
      <c r="IU59" s="11"/>
      <c r="IV59" s="11"/>
      <c r="IW59" s="11"/>
      <c r="IX59" s="11"/>
      <c r="IY59" s="11"/>
      <c r="IZ59" s="11"/>
      <c r="JA59" s="11"/>
      <c r="JB59" s="11"/>
      <c r="JC59" s="11"/>
      <c r="JD59" s="11"/>
      <c r="JE59" s="11"/>
      <c r="JF59" s="11"/>
      <c r="JG59" s="11"/>
      <c r="JH59" s="11"/>
      <c r="JI59" s="11"/>
      <c r="JJ59" s="11"/>
      <c r="JK59" s="11"/>
      <c r="JL59" s="11"/>
      <c r="JM59" s="11"/>
      <c r="JN59" s="11"/>
      <c r="JO59" s="11"/>
      <c r="JP59" s="11"/>
      <c r="JQ59" s="11"/>
      <c r="JR59" s="11"/>
      <c r="JS59" s="11"/>
      <c r="JT59" s="11"/>
      <c r="JU59" s="11"/>
      <c r="JV59" s="11"/>
      <c r="JW59" s="11"/>
      <c r="JX59" s="11"/>
      <c r="JY59" s="11"/>
      <c r="JZ59" s="11"/>
      <c r="KA59" s="11"/>
      <c r="KB59" s="11"/>
      <c r="KC59" s="11"/>
      <c r="KD59" s="11"/>
      <c r="KE59" s="11"/>
      <c r="KF59" s="11"/>
    </row>
    <row r="60" spans="1:292" s="12" customFormat="1" ht="30.6" customHeight="1">
      <c r="A60" s="70"/>
      <c r="B60" s="11"/>
      <c r="C60" s="1449" t="s">
        <v>591</v>
      </c>
      <c r="D60" s="1449"/>
      <c r="E60" s="1449"/>
      <c r="F60" s="1449"/>
      <c r="G60" s="1450"/>
      <c r="H60" s="339" t="s">
        <v>307</v>
      </c>
      <c r="I60" s="339" t="s">
        <v>307</v>
      </c>
      <c r="J60" s="724">
        <v>0.86</v>
      </c>
      <c r="K60" s="725">
        <v>0.83</v>
      </c>
      <c r="L60" s="718">
        <v>0.91200000000000003</v>
      </c>
      <c r="M60" s="719">
        <v>0.57999999999999996</v>
      </c>
      <c r="N60" s="1084">
        <f>N59/N54</f>
        <v>0.90882838283828382</v>
      </c>
      <c r="O60" s="1084">
        <f>O59/O54</f>
        <v>0.57139634558989394</v>
      </c>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c r="HM60" s="11"/>
      <c r="HN60" s="11"/>
      <c r="HO60" s="11"/>
      <c r="HP60" s="11"/>
      <c r="HQ60" s="11"/>
      <c r="HR60" s="11"/>
      <c r="HS60" s="11"/>
      <c r="HT60" s="11"/>
      <c r="HU60" s="11"/>
      <c r="HV60" s="11"/>
      <c r="HW60" s="11"/>
      <c r="HX60" s="11"/>
      <c r="HY60" s="11"/>
      <c r="HZ60" s="11"/>
      <c r="IA60" s="11"/>
      <c r="IB60" s="11"/>
      <c r="IC60" s="11"/>
      <c r="ID60" s="11"/>
      <c r="IE60" s="11"/>
      <c r="IF60" s="11"/>
      <c r="IG60" s="11"/>
      <c r="IH60" s="11"/>
      <c r="II60" s="11"/>
      <c r="IJ60" s="11"/>
      <c r="IK60" s="11"/>
      <c r="IL60" s="11"/>
      <c r="IM60" s="11"/>
      <c r="IN60" s="11"/>
      <c r="IO60" s="11"/>
      <c r="IP60" s="11"/>
      <c r="IQ60" s="11"/>
      <c r="IR60" s="11"/>
      <c r="IS60" s="11"/>
      <c r="IT60" s="11"/>
      <c r="IU60" s="11"/>
      <c r="IV60" s="11"/>
      <c r="IW60" s="11"/>
      <c r="IX60" s="11"/>
      <c r="IY60" s="11"/>
      <c r="IZ60" s="11"/>
      <c r="JA60" s="11"/>
      <c r="JB60" s="11"/>
      <c r="JC60" s="11"/>
      <c r="JD60" s="11"/>
      <c r="JE60" s="11"/>
      <c r="JF60" s="11"/>
      <c r="JG60" s="11"/>
      <c r="JH60" s="11"/>
      <c r="JI60" s="11"/>
      <c r="JJ60" s="11"/>
      <c r="JK60" s="11"/>
      <c r="JL60" s="11"/>
      <c r="JM60" s="11"/>
      <c r="JN60" s="11"/>
      <c r="JO60" s="11"/>
      <c r="JP60" s="11"/>
      <c r="JQ60" s="11"/>
      <c r="JR60" s="11"/>
      <c r="JS60" s="11"/>
      <c r="JT60" s="11"/>
      <c r="JU60" s="11"/>
      <c r="JV60" s="11"/>
      <c r="JW60" s="11"/>
      <c r="JX60" s="11"/>
      <c r="JY60" s="11"/>
      <c r="JZ60" s="11"/>
      <c r="KA60" s="11"/>
      <c r="KB60" s="11"/>
      <c r="KC60" s="11"/>
      <c r="KD60" s="11"/>
      <c r="KE60" s="11"/>
      <c r="KF60" s="11"/>
    </row>
    <row r="61" spans="1:292" s="12" customFormat="1" ht="33" customHeight="1">
      <c r="A61" s="70"/>
      <c r="B61" s="11"/>
      <c r="C61" s="1370" t="s">
        <v>592</v>
      </c>
      <c r="D61" s="1371"/>
      <c r="E61" s="1371"/>
      <c r="F61" s="1371"/>
      <c r="G61" s="1371"/>
      <c r="H61" s="1371"/>
      <c r="I61" s="1371"/>
      <c r="J61" s="1371"/>
      <c r="K61" s="1371"/>
      <c r="L61" s="1371"/>
      <c r="M61" s="137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c r="HM61" s="11"/>
      <c r="HN61" s="11"/>
      <c r="HO61" s="11"/>
      <c r="HP61" s="11"/>
      <c r="HQ61" s="11"/>
      <c r="HR61" s="11"/>
      <c r="HS61" s="11"/>
      <c r="HT61" s="11"/>
      <c r="HU61" s="11"/>
      <c r="HV61" s="11"/>
      <c r="HW61" s="11"/>
      <c r="HX61" s="11"/>
      <c r="HY61" s="11"/>
      <c r="HZ61" s="11"/>
      <c r="IA61" s="11"/>
      <c r="IB61" s="11"/>
      <c r="IC61" s="11"/>
      <c r="ID61" s="11"/>
      <c r="IE61" s="11"/>
      <c r="IF61" s="11"/>
      <c r="IG61" s="11"/>
      <c r="IH61" s="11"/>
      <c r="II61" s="11"/>
      <c r="IJ61" s="11"/>
      <c r="IK61" s="11"/>
      <c r="IL61" s="11"/>
      <c r="IM61" s="11"/>
      <c r="IN61" s="11"/>
      <c r="IO61" s="11"/>
      <c r="IP61" s="11"/>
      <c r="IQ61" s="11"/>
      <c r="IR61" s="11"/>
      <c r="IS61" s="11"/>
      <c r="IT61" s="11"/>
      <c r="IU61" s="11"/>
      <c r="IV61" s="11"/>
      <c r="IW61" s="11"/>
      <c r="IX61" s="11"/>
      <c r="IY61" s="11"/>
      <c r="IZ61" s="11"/>
      <c r="JA61" s="11"/>
      <c r="JB61" s="11"/>
      <c r="JC61" s="11"/>
      <c r="JD61" s="11"/>
      <c r="JE61" s="11"/>
      <c r="JF61" s="11"/>
      <c r="JG61" s="11"/>
      <c r="JH61" s="11"/>
      <c r="JI61" s="11"/>
      <c r="JJ61" s="11"/>
      <c r="JK61" s="11"/>
      <c r="JL61" s="11"/>
      <c r="JM61" s="11"/>
      <c r="JN61" s="11"/>
      <c r="JO61" s="11"/>
      <c r="JP61" s="11"/>
      <c r="JQ61" s="11"/>
      <c r="JR61" s="11"/>
      <c r="JS61" s="11"/>
      <c r="JT61" s="11"/>
      <c r="JU61" s="11"/>
      <c r="JV61" s="11"/>
      <c r="JW61" s="11"/>
      <c r="JX61" s="11"/>
      <c r="JY61" s="11"/>
      <c r="JZ61" s="11"/>
    </row>
    <row r="62" spans="1:292" s="12" customFormat="1" ht="15" customHeight="1">
      <c r="A62" s="70"/>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c r="HD62" s="11"/>
      <c r="HE62" s="11"/>
      <c r="HF62" s="11"/>
      <c r="HG62" s="11"/>
      <c r="HH62" s="11"/>
      <c r="HI62" s="11"/>
      <c r="HJ62" s="11"/>
      <c r="HK62" s="11"/>
      <c r="HL62" s="11"/>
      <c r="HM62" s="11"/>
      <c r="HN62" s="11"/>
      <c r="HO62" s="11"/>
      <c r="HP62" s="11"/>
      <c r="HQ62" s="11"/>
      <c r="HR62" s="11"/>
      <c r="HS62" s="11"/>
      <c r="HT62" s="11"/>
      <c r="HU62" s="11"/>
      <c r="HV62" s="11"/>
      <c r="HW62" s="11"/>
      <c r="HX62" s="11"/>
      <c r="HY62" s="11"/>
      <c r="HZ62" s="11"/>
      <c r="IA62" s="11"/>
      <c r="IB62" s="11"/>
      <c r="IC62" s="11"/>
      <c r="ID62" s="11"/>
      <c r="IE62" s="11"/>
      <c r="IF62" s="11"/>
      <c r="IG62" s="11"/>
      <c r="IH62" s="11"/>
      <c r="II62" s="11"/>
      <c r="IJ62" s="11"/>
      <c r="IK62" s="11"/>
      <c r="IL62" s="11"/>
      <c r="IM62" s="11"/>
      <c r="IN62" s="11"/>
      <c r="IO62" s="11"/>
      <c r="IP62" s="11"/>
      <c r="IQ62" s="11"/>
      <c r="IR62" s="11"/>
      <c r="IS62" s="11"/>
      <c r="IT62" s="11"/>
      <c r="IU62" s="11"/>
      <c r="IV62" s="11"/>
      <c r="IW62" s="11"/>
      <c r="IX62" s="11"/>
      <c r="IY62" s="11"/>
      <c r="IZ62" s="11"/>
      <c r="JA62" s="11"/>
      <c r="JB62" s="11"/>
      <c r="JC62" s="11"/>
      <c r="JD62" s="11"/>
      <c r="JE62" s="11"/>
      <c r="JF62" s="11"/>
      <c r="JG62" s="11"/>
      <c r="JH62" s="11"/>
      <c r="JI62" s="11"/>
      <c r="JJ62" s="11"/>
      <c r="JK62" s="11"/>
      <c r="JL62" s="11"/>
      <c r="JM62" s="11"/>
      <c r="JN62" s="11"/>
      <c r="JO62" s="11"/>
      <c r="JP62" s="11"/>
      <c r="JQ62" s="11"/>
      <c r="JR62" s="11"/>
      <c r="JS62" s="11"/>
      <c r="JT62" s="11"/>
      <c r="JU62" s="11"/>
      <c r="JV62" s="11"/>
      <c r="JW62" s="11"/>
      <c r="JX62" s="11"/>
      <c r="JY62" s="11"/>
      <c r="JZ62" s="11"/>
    </row>
    <row r="63" spans="1:292" s="12" customFormat="1" ht="15" customHeight="1">
      <c r="A63" s="70"/>
      <c r="B63" s="11"/>
      <c r="C63" s="11"/>
      <c r="D63" s="11"/>
      <c r="E63" s="11"/>
      <c r="F63" s="11"/>
      <c r="G63" s="11"/>
      <c r="H63" s="11"/>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11"/>
      <c r="IO63" s="11"/>
      <c r="IP63" s="11"/>
      <c r="IQ63" s="11"/>
      <c r="IR63" s="11"/>
      <c r="IS63" s="11"/>
      <c r="IT63" s="11"/>
      <c r="IU63" s="11"/>
      <c r="IV63" s="11"/>
      <c r="IW63" s="11"/>
      <c r="IX63" s="11"/>
      <c r="IY63" s="11"/>
      <c r="IZ63" s="11"/>
      <c r="JA63" s="11"/>
      <c r="JB63" s="11"/>
      <c r="JC63" s="11"/>
      <c r="JD63" s="11"/>
      <c r="JE63" s="11"/>
      <c r="JF63" s="11"/>
      <c r="JG63" s="11"/>
      <c r="JH63" s="11"/>
      <c r="JI63" s="11"/>
      <c r="JJ63" s="11"/>
      <c r="JK63" s="11"/>
      <c r="JL63" s="11"/>
      <c r="JM63" s="11"/>
      <c r="JN63" s="11"/>
      <c r="JO63" s="11"/>
      <c r="JP63" s="11"/>
      <c r="JQ63" s="11"/>
      <c r="JR63" s="11"/>
      <c r="JS63" s="11"/>
      <c r="JT63" s="11"/>
      <c r="JU63" s="11"/>
      <c r="JV63" s="11"/>
      <c r="JW63" s="11"/>
      <c r="JX63" s="11"/>
      <c r="JY63" s="11"/>
      <c r="JZ63" s="11"/>
    </row>
    <row r="64" spans="1:292" s="12" customFormat="1" ht="15" customHeight="1">
      <c r="A64" s="70"/>
      <c r="B64" s="11"/>
      <c r="C64" s="1355" t="s">
        <v>593</v>
      </c>
      <c r="D64" s="1355"/>
      <c r="E64" s="1355"/>
      <c r="F64" s="1355"/>
      <c r="G64" s="1355"/>
      <c r="H64" s="1355"/>
      <c r="I64" s="1355"/>
      <c r="J64" s="1355"/>
      <c r="K64" s="1355"/>
      <c r="L64" s="1355"/>
      <c r="M64" s="1355"/>
      <c r="N64" s="1355"/>
      <c r="O64" s="1355"/>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11"/>
      <c r="IO64" s="11"/>
      <c r="IP64" s="11"/>
      <c r="IQ64" s="11"/>
      <c r="IR64" s="11"/>
      <c r="IS64" s="11"/>
      <c r="IT64" s="11"/>
      <c r="IU64" s="11"/>
      <c r="IV64" s="11"/>
      <c r="IW64" s="11"/>
      <c r="IX64" s="11"/>
      <c r="IY64" s="11"/>
      <c r="IZ64" s="11"/>
      <c r="JA64" s="11"/>
      <c r="JB64" s="11"/>
      <c r="JC64" s="11"/>
      <c r="JD64" s="11"/>
      <c r="JE64" s="11"/>
      <c r="JF64" s="11"/>
      <c r="JG64" s="11"/>
      <c r="JH64" s="11"/>
      <c r="JI64" s="11"/>
      <c r="JJ64" s="11"/>
      <c r="JK64" s="11"/>
      <c r="JL64" s="11"/>
      <c r="JM64" s="11"/>
      <c r="JN64" s="11"/>
      <c r="JO64" s="11"/>
      <c r="JP64" s="11"/>
      <c r="JQ64" s="11"/>
      <c r="JR64" s="11"/>
      <c r="JS64" s="11"/>
      <c r="JT64" s="11"/>
      <c r="JU64" s="11"/>
      <c r="JV64" s="11"/>
      <c r="JW64" s="11"/>
      <c r="JX64" s="11"/>
      <c r="JY64" s="11"/>
      <c r="JZ64" s="11"/>
    </row>
    <row r="65" spans="1:290" s="12" customFormat="1" ht="15" customHeight="1">
      <c r="A65" s="70"/>
      <c r="B65" s="11"/>
      <c r="C65" s="1402" t="s">
        <v>296</v>
      </c>
      <c r="D65" s="1402"/>
      <c r="E65" s="1402"/>
      <c r="F65" s="1402"/>
      <c r="G65" s="1402"/>
      <c r="H65" s="1474">
        <v>2022</v>
      </c>
      <c r="I65" s="1474"/>
      <c r="J65" s="1474">
        <v>2023</v>
      </c>
      <c r="K65" s="1474"/>
      <c r="L65" s="1474">
        <v>2024</v>
      </c>
      <c r="M65" s="1474"/>
      <c r="N65" s="1474">
        <v>2025</v>
      </c>
      <c r="O65" s="1474"/>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c r="HD65" s="11"/>
      <c r="HE65" s="11"/>
      <c r="HF65" s="11"/>
      <c r="HG65" s="11"/>
      <c r="HH65" s="11"/>
      <c r="HI65" s="11"/>
      <c r="HJ65" s="11"/>
      <c r="HK65" s="11"/>
      <c r="HL65" s="11"/>
      <c r="HM65" s="11"/>
      <c r="HN65" s="11"/>
      <c r="HO65" s="11"/>
      <c r="HP65" s="11"/>
      <c r="HQ65" s="11"/>
      <c r="HR65" s="11"/>
      <c r="HS65" s="11"/>
      <c r="HT65" s="11"/>
      <c r="HU65" s="11"/>
      <c r="HV65" s="11"/>
      <c r="HW65" s="11"/>
      <c r="HX65" s="11"/>
      <c r="HY65" s="11"/>
      <c r="HZ65" s="11"/>
      <c r="IA65" s="11"/>
      <c r="IB65" s="11"/>
      <c r="IC65" s="11"/>
      <c r="ID65" s="11"/>
      <c r="IE65" s="11"/>
      <c r="IF65" s="11"/>
      <c r="IG65" s="11"/>
      <c r="IH65" s="11"/>
      <c r="II65" s="11"/>
      <c r="IJ65" s="11"/>
      <c r="IK65" s="11"/>
      <c r="IL65" s="11"/>
      <c r="IM65" s="11"/>
      <c r="IN65" s="11"/>
      <c r="IO65" s="11"/>
      <c r="IP65" s="11"/>
      <c r="IQ65" s="11"/>
      <c r="IR65" s="11"/>
      <c r="IS65" s="11"/>
      <c r="IT65" s="11"/>
      <c r="IU65" s="11"/>
      <c r="IV65" s="11"/>
      <c r="IW65" s="11"/>
      <c r="IX65" s="11"/>
      <c r="IY65" s="11"/>
      <c r="IZ65" s="11"/>
      <c r="JA65" s="11"/>
      <c r="JB65" s="11"/>
      <c r="JC65" s="11"/>
      <c r="JD65" s="11"/>
      <c r="JE65" s="11"/>
      <c r="JF65" s="11"/>
      <c r="JG65" s="11"/>
      <c r="JH65" s="11"/>
      <c r="JI65" s="11"/>
      <c r="JJ65" s="11"/>
      <c r="JK65" s="11"/>
      <c r="JL65" s="11"/>
      <c r="JM65" s="11"/>
      <c r="JN65" s="11"/>
      <c r="JO65" s="11"/>
      <c r="JP65" s="11"/>
      <c r="JQ65" s="11"/>
      <c r="JR65" s="11"/>
      <c r="JS65" s="11"/>
      <c r="JT65" s="11"/>
      <c r="JU65" s="11"/>
      <c r="JV65" s="11"/>
      <c r="JW65" s="11"/>
      <c r="JX65" s="11"/>
      <c r="JY65" s="11"/>
      <c r="JZ65" s="11"/>
      <c r="KA65" s="11"/>
      <c r="KB65" s="11"/>
      <c r="KC65" s="11"/>
      <c r="KD65" s="11"/>
    </row>
    <row r="66" spans="1:290" s="12" customFormat="1" ht="15" customHeight="1">
      <c r="A66" s="70"/>
      <c r="B66" s="11"/>
      <c r="C66" s="1503" t="s">
        <v>594</v>
      </c>
      <c r="D66" s="1504"/>
      <c r="E66" s="1504"/>
      <c r="F66" s="1504"/>
      <c r="G66" s="1505"/>
      <c r="H66" s="1506">
        <v>22627648</v>
      </c>
      <c r="I66" s="1506"/>
      <c r="J66" s="1510">
        <v>18303299</v>
      </c>
      <c r="K66" s="1511"/>
      <c r="L66" s="1493">
        <v>0</v>
      </c>
      <c r="M66" s="1494"/>
      <c r="N66" s="1433">
        <v>3055344</v>
      </c>
      <c r="O66" s="1434"/>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c r="GV66" s="11"/>
      <c r="GW66" s="11"/>
      <c r="GX66" s="11"/>
      <c r="GY66" s="11"/>
      <c r="GZ66" s="11"/>
      <c r="HA66" s="11"/>
      <c r="HB66" s="11"/>
      <c r="HC66" s="11"/>
      <c r="HD66" s="11"/>
      <c r="HE66" s="11"/>
      <c r="HF66" s="11"/>
      <c r="HG66" s="11"/>
      <c r="HH66" s="11"/>
      <c r="HI66" s="11"/>
      <c r="HJ66" s="11"/>
      <c r="HK66" s="11"/>
      <c r="HL66" s="11"/>
      <c r="HM66" s="11"/>
      <c r="HN66" s="11"/>
      <c r="HO66" s="11"/>
      <c r="HP66" s="11"/>
      <c r="HQ66" s="11"/>
      <c r="HR66" s="11"/>
      <c r="HS66" s="11"/>
      <c r="HT66" s="11"/>
      <c r="HU66" s="11"/>
      <c r="HV66" s="11"/>
      <c r="HW66" s="11"/>
      <c r="HX66" s="11"/>
      <c r="HY66" s="11"/>
      <c r="HZ66" s="11"/>
      <c r="IA66" s="11"/>
      <c r="IB66" s="11"/>
      <c r="IC66" s="11"/>
      <c r="ID66" s="11"/>
      <c r="IE66" s="11"/>
      <c r="IF66" s="11"/>
      <c r="IG66" s="11"/>
      <c r="IH66" s="11"/>
      <c r="II66" s="11"/>
      <c r="IJ66" s="11"/>
      <c r="IK66" s="11"/>
      <c r="IL66" s="11"/>
      <c r="IM66" s="11"/>
      <c r="IN66" s="11"/>
      <c r="IO66" s="11"/>
      <c r="IP66" s="11"/>
      <c r="IQ66" s="11"/>
      <c r="IR66" s="11"/>
      <c r="IS66" s="11"/>
      <c r="IT66" s="11"/>
      <c r="IU66" s="11"/>
      <c r="IV66" s="11"/>
      <c r="IW66" s="11"/>
      <c r="IX66" s="11"/>
      <c r="IY66" s="11"/>
      <c r="IZ66" s="11"/>
      <c r="JA66" s="11"/>
      <c r="JB66" s="11"/>
      <c r="JC66" s="11"/>
      <c r="JD66" s="11"/>
      <c r="JE66" s="11"/>
      <c r="JF66" s="11"/>
      <c r="JG66" s="11"/>
      <c r="JH66" s="11"/>
      <c r="JI66" s="11"/>
      <c r="JJ66" s="11"/>
      <c r="JK66" s="11"/>
      <c r="JL66" s="11"/>
      <c r="JM66" s="11"/>
      <c r="JN66" s="11"/>
      <c r="JO66" s="11"/>
      <c r="JP66" s="11"/>
      <c r="JQ66" s="11"/>
      <c r="JR66" s="11"/>
      <c r="JS66" s="11"/>
      <c r="JT66" s="11"/>
      <c r="JU66" s="11"/>
      <c r="JV66" s="11"/>
      <c r="JW66" s="11"/>
      <c r="JX66" s="11"/>
      <c r="JY66" s="11"/>
      <c r="JZ66" s="11"/>
      <c r="KA66" s="11"/>
      <c r="KB66" s="11"/>
      <c r="KC66" s="11"/>
      <c r="KD66" s="11"/>
    </row>
    <row r="67" spans="1:290" s="12" customFormat="1" ht="15" customHeight="1">
      <c r="A67" s="70"/>
      <c r="B67" s="11"/>
      <c r="C67" s="1471" t="s">
        <v>595</v>
      </c>
      <c r="D67" s="1472"/>
      <c r="E67" s="1472"/>
      <c r="F67" s="1472"/>
      <c r="G67" s="1473"/>
      <c r="H67" s="1507">
        <v>7971374</v>
      </c>
      <c r="I67" s="1507"/>
      <c r="J67" s="1512">
        <v>8972664</v>
      </c>
      <c r="K67" s="1513"/>
      <c r="L67" s="1495">
        <v>10099902.33</v>
      </c>
      <c r="M67" s="1496"/>
      <c r="N67" s="1435">
        <v>10942302.890000001</v>
      </c>
      <c r="O67" s="1436"/>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c r="GW67" s="11"/>
      <c r="GX67" s="11"/>
      <c r="GY67" s="11"/>
      <c r="GZ67" s="11"/>
      <c r="HA67" s="11"/>
      <c r="HB67" s="11"/>
      <c r="HC67" s="11"/>
      <c r="HD67" s="11"/>
      <c r="HE67" s="11"/>
      <c r="HF67" s="11"/>
      <c r="HG67" s="11"/>
      <c r="HH67" s="11"/>
      <c r="HI67" s="11"/>
      <c r="HJ67" s="11"/>
      <c r="HK67" s="11"/>
      <c r="HL67" s="11"/>
      <c r="HM67" s="11"/>
      <c r="HN67" s="11"/>
      <c r="HO67" s="11"/>
      <c r="HP67" s="11"/>
      <c r="HQ67" s="11"/>
      <c r="HR67" s="11"/>
      <c r="HS67" s="11"/>
      <c r="HT67" s="11"/>
      <c r="HU67" s="11"/>
      <c r="HV67" s="11"/>
      <c r="HW67" s="11"/>
      <c r="HX67" s="11"/>
      <c r="HY67" s="11"/>
      <c r="HZ67" s="11"/>
      <c r="IA67" s="11"/>
      <c r="IB67" s="11"/>
      <c r="IC67" s="11"/>
      <c r="ID67" s="11"/>
      <c r="IE67" s="11"/>
      <c r="IF67" s="11"/>
      <c r="IG67" s="11"/>
      <c r="IH67" s="11"/>
      <c r="II67" s="11"/>
      <c r="IJ67" s="11"/>
      <c r="IK67" s="11"/>
      <c r="IL67" s="11"/>
      <c r="IM67" s="11"/>
      <c r="IN67" s="11"/>
      <c r="IO67" s="11"/>
      <c r="IP67" s="11"/>
      <c r="IQ67" s="11"/>
      <c r="IR67" s="11"/>
      <c r="IS67" s="11"/>
      <c r="IT67" s="11"/>
      <c r="IU67" s="11"/>
      <c r="IV67" s="11"/>
      <c r="IW67" s="11"/>
      <c r="IX67" s="11"/>
      <c r="IY67" s="11"/>
      <c r="IZ67" s="11"/>
      <c r="JA67" s="11"/>
      <c r="JB67" s="11"/>
      <c r="JC67" s="11"/>
      <c r="JD67" s="11"/>
      <c r="JE67" s="11"/>
      <c r="JF67" s="11"/>
      <c r="JG67" s="11"/>
      <c r="JH67" s="11"/>
      <c r="JI67" s="11"/>
      <c r="JJ67" s="11"/>
      <c r="JK67" s="11"/>
      <c r="JL67" s="11"/>
      <c r="JM67" s="11"/>
      <c r="JN67" s="11"/>
      <c r="JO67" s="11"/>
      <c r="JP67" s="11"/>
      <c r="JQ67" s="11"/>
      <c r="JR67" s="11"/>
      <c r="JS67" s="11"/>
      <c r="JT67" s="11"/>
      <c r="JU67" s="11"/>
      <c r="JV67" s="11"/>
      <c r="JW67" s="11"/>
      <c r="JX67" s="11"/>
      <c r="JY67" s="11"/>
      <c r="JZ67" s="11"/>
      <c r="KA67" s="11"/>
      <c r="KB67" s="11"/>
      <c r="KC67" s="11"/>
      <c r="KD67" s="11"/>
    </row>
    <row r="68" spans="1:290" s="12" customFormat="1" ht="15" customHeight="1">
      <c r="A68" s="70"/>
      <c r="B68" s="11"/>
      <c r="C68" s="1471" t="s">
        <v>596</v>
      </c>
      <c r="D68" s="1472"/>
      <c r="E68" s="1472"/>
      <c r="F68" s="1472"/>
      <c r="G68" s="1473"/>
      <c r="H68" s="1507">
        <v>800000</v>
      </c>
      <c r="I68" s="1507"/>
      <c r="J68" s="1512">
        <v>3582857</v>
      </c>
      <c r="K68" s="1513"/>
      <c r="L68" s="1495">
        <v>167629352</v>
      </c>
      <c r="M68" s="1496"/>
      <c r="N68" s="1435">
        <v>37558016</v>
      </c>
      <c r="O68" s="1436"/>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c r="HD68" s="11"/>
      <c r="HE68" s="11"/>
      <c r="HF68" s="11"/>
      <c r="HG68" s="11"/>
      <c r="HH68" s="11"/>
      <c r="HI68" s="11"/>
      <c r="HJ68" s="11"/>
      <c r="HK68" s="11"/>
      <c r="HL68" s="11"/>
      <c r="HM68" s="11"/>
      <c r="HN68" s="11"/>
      <c r="HO68" s="11"/>
      <c r="HP68" s="11"/>
      <c r="HQ68" s="11"/>
      <c r="HR68" s="11"/>
      <c r="HS68" s="11"/>
      <c r="HT68" s="11"/>
      <c r="HU68" s="11"/>
      <c r="HV68" s="11"/>
      <c r="HW68" s="11"/>
      <c r="HX68" s="11"/>
      <c r="HY68" s="11"/>
      <c r="HZ68" s="11"/>
      <c r="IA68" s="11"/>
      <c r="IB68" s="11"/>
      <c r="IC68" s="11"/>
      <c r="ID68" s="11"/>
      <c r="IE68" s="11"/>
      <c r="IF68" s="11"/>
      <c r="IG68" s="11"/>
      <c r="IH68" s="11"/>
      <c r="II68" s="11"/>
      <c r="IJ68" s="11"/>
      <c r="IK68" s="11"/>
      <c r="IL68" s="11"/>
      <c r="IM68" s="11"/>
      <c r="IN68" s="11"/>
      <c r="IO68" s="11"/>
      <c r="IP68" s="11"/>
      <c r="IQ68" s="11"/>
      <c r="IR68" s="11"/>
      <c r="IS68" s="11"/>
      <c r="IT68" s="11"/>
      <c r="IU68" s="11"/>
      <c r="IV68" s="11"/>
      <c r="IW68" s="11"/>
      <c r="IX68" s="11"/>
      <c r="IY68" s="11"/>
      <c r="IZ68" s="11"/>
      <c r="JA68" s="11"/>
      <c r="JB68" s="11"/>
      <c r="JC68" s="11"/>
      <c r="JD68" s="11"/>
      <c r="JE68" s="11"/>
      <c r="JF68" s="11"/>
      <c r="JG68" s="11"/>
      <c r="JH68" s="11"/>
      <c r="JI68" s="11"/>
      <c r="JJ68" s="11"/>
      <c r="JK68" s="11"/>
      <c r="JL68" s="11"/>
      <c r="JM68" s="11"/>
      <c r="JN68" s="11"/>
      <c r="JO68" s="11"/>
      <c r="JP68" s="11"/>
      <c r="JQ68" s="11"/>
      <c r="JR68" s="11"/>
      <c r="JS68" s="11"/>
      <c r="JT68" s="11"/>
      <c r="JU68" s="11"/>
      <c r="JV68" s="11"/>
      <c r="JW68" s="11"/>
      <c r="JX68" s="11"/>
      <c r="JY68" s="11"/>
      <c r="JZ68" s="11"/>
      <c r="KA68" s="11"/>
      <c r="KB68" s="11"/>
      <c r="KC68" s="11"/>
      <c r="KD68" s="11"/>
    </row>
    <row r="69" spans="1:290" s="12" customFormat="1" ht="15" customHeight="1">
      <c r="A69" s="70"/>
      <c r="B69" s="11"/>
      <c r="C69" s="1500" t="s">
        <v>299</v>
      </c>
      <c r="D69" s="1501"/>
      <c r="E69" s="1501"/>
      <c r="F69" s="1501"/>
      <c r="G69" s="1502"/>
      <c r="H69" s="1508">
        <v>31399022</v>
      </c>
      <c r="I69" s="1508"/>
      <c r="J69" s="1491">
        <f>SUM(J66:K68)</f>
        <v>30858820</v>
      </c>
      <c r="K69" s="1492"/>
      <c r="L69" s="1497">
        <f>SUM(L66:M68)</f>
        <v>177729254.33000001</v>
      </c>
      <c r="M69" s="1498"/>
      <c r="N69" s="1446">
        <f>SUM(N66:O68)</f>
        <v>51555662.890000001</v>
      </c>
      <c r="O69" s="1447"/>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c r="HD69" s="11"/>
      <c r="HE69" s="11"/>
      <c r="HF69" s="11"/>
      <c r="HG69" s="11"/>
      <c r="HH69" s="11"/>
      <c r="HI69" s="11"/>
      <c r="HJ69" s="11"/>
      <c r="HK69" s="11"/>
      <c r="HL69" s="11"/>
      <c r="HM69" s="11"/>
      <c r="HN69" s="11"/>
      <c r="HO69" s="11"/>
      <c r="HP69" s="11"/>
      <c r="HQ69" s="11"/>
      <c r="HR69" s="11"/>
      <c r="HS69" s="11"/>
      <c r="HT69" s="11"/>
      <c r="HU69" s="11"/>
      <c r="HV69" s="11"/>
      <c r="HW69" s="11"/>
      <c r="HX69" s="11"/>
      <c r="HY69" s="11"/>
      <c r="HZ69" s="11"/>
      <c r="IA69" s="11"/>
      <c r="IB69" s="11"/>
      <c r="IC69" s="11"/>
      <c r="ID69" s="11"/>
      <c r="IE69" s="11"/>
      <c r="IF69" s="11"/>
      <c r="IG69" s="11"/>
      <c r="IH69" s="11"/>
      <c r="II69" s="11"/>
      <c r="IJ69" s="11"/>
      <c r="IK69" s="11"/>
      <c r="IL69" s="11"/>
      <c r="IM69" s="11"/>
      <c r="IN69" s="11"/>
      <c r="IO69" s="11"/>
      <c r="IP69" s="11"/>
      <c r="IQ69" s="11"/>
      <c r="IR69" s="11"/>
      <c r="IS69" s="11"/>
      <c r="IT69" s="11"/>
      <c r="IU69" s="11"/>
      <c r="IV69" s="11"/>
      <c r="IW69" s="11"/>
      <c r="IX69" s="11"/>
      <c r="IY69" s="11"/>
      <c r="IZ69" s="11"/>
      <c r="JA69" s="11"/>
      <c r="JB69" s="11"/>
      <c r="JC69" s="11"/>
      <c r="JD69" s="11"/>
      <c r="JE69" s="11"/>
      <c r="JF69" s="11"/>
      <c r="JG69" s="11"/>
      <c r="JH69" s="11"/>
      <c r="JI69" s="11"/>
      <c r="JJ69" s="11"/>
      <c r="JK69" s="11"/>
      <c r="JL69" s="11"/>
      <c r="JM69" s="11"/>
      <c r="JN69" s="11"/>
      <c r="JO69" s="11"/>
      <c r="JP69" s="11"/>
      <c r="JQ69" s="11"/>
      <c r="JR69" s="11"/>
      <c r="JS69" s="11"/>
      <c r="JT69" s="11"/>
      <c r="JU69" s="11"/>
      <c r="JV69" s="11"/>
      <c r="JW69" s="11"/>
      <c r="JX69" s="11"/>
      <c r="JY69" s="11"/>
      <c r="JZ69" s="11"/>
      <c r="KA69" s="11"/>
      <c r="KB69" s="11"/>
      <c r="KC69" s="11"/>
      <c r="KD69" s="11"/>
    </row>
    <row r="70" spans="1:290" s="12" customFormat="1" ht="15" customHeight="1">
      <c r="A70" s="70"/>
      <c r="B70" s="11"/>
      <c r="C70" s="11"/>
      <c r="D70" s="11"/>
      <c r="E70" s="11"/>
      <c r="F70" s="11"/>
      <c r="G70" s="11"/>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c r="GU70" s="11"/>
      <c r="GV70" s="11"/>
      <c r="GW70" s="11"/>
      <c r="GX70" s="11"/>
      <c r="GY70" s="11"/>
      <c r="GZ70" s="11"/>
      <c r="HA70" s="11"/>
      <c r="HB70" s="11"/>
      <c r="HC70" s="11"/>
      <c r="HD70" s="11"/>
      <c r="HE70" s="11"/>
      <c r="HF70" s="11"/>
      <c r="HG70" s="11"/>
      <c r="HH70" s="11"/>
      <c r="HI70" s="11"/>
      <c r="HJ70" s="11"/>
      <c r="HK70" s="11"/>
      <c r="HL70" s="11"/>
      <c r="HM70" s="11"/>
      <c r="HN70" s="11"/>
      <c r="HO70" s="11"/>
      <c r="HP70" s="11"/>
      <c r="HQ70" s="11"/>
      <c r="HR70" s="11"/>
      <c r="HS70" s="11"/>
      <c r="HT70" s="11"/>
      <c r="HU70" s="11"/>
      <c r="HV70" s="11"/>
      <c r="HW70" s="11"/>
      <c r="HX70" s="11"/>
      <c r="HY70" s="11"/>
      <c r="HZ70" s="11"/>
      <c r="IA70" s="11"/>
      <c r="IB70" s="11"/>
      <c r="IC70" s="11"/>
      <c r="ID70" s="11"/>
      <c r="IE70" s="11"/>
      <c r="IF70" s="11"/>
      <c r="IG70" s="11"/>
      <c r="IH70" s="11"/>
      <c r="II70" s="11"/>
      <c r="IJ70" s="11"/>
      <c r="IK70" s="11"/>
      <c r="IL70" s="11"/>
      <c r="IM70" s="11"/>
      <c r="IN70" s="11"/>
      <c r="IO70" s="11"/>
      <c r="IP70" s="11"/>
      <c r="IQ70" s="11"/>
      <c r="IR70" s="11"/>
      <c r="IS70" s="11"/>
      <c r="IT70" s="11"/>
      <c r="IU70" s="11"/>
      <c r="IV70" s="11"/>
      <c r="IW70" s="11"/>
      <c r="IX70" s="11"/>
      <c r="IY70" s="11"/>
      <c r="IZ70" s="11"/>
      <c r="JA70" s="11"/>
      <c r="JB70" s="11"/>
      <c r="JC70" s="11"/>
      <c r="JD70" s="11"/>
      <c r="JE70" s="11"/>
      <c r="JF70" s="11"/>
      <c r="JG70" s="11"/>
      <c r="JH70" s="11"/>
      <c r="JI70" s="11"/>
      <c r="JJ70" s="11"/>
      <c r="JK70" s="11"/>
      <c r="JL70" s="11"/>
      <c r="JM70" s="11"/>
      <c r="JN70" s="11"/>
      <c r="JO70" s="11"/>
      <c r="JP70" s="11"/>
      <c r="JQ70" s="11"/>
      <c r="JR70" s="11"/>
      <c r="JS70" s="11"/>
      <c r="JT70" s="11"/>
      <c r="JU70" s="11"/>
      <c r="JV70" s="11"/>
      <c r="JW70" s="11"/>
      <c r="JX70" s="11"/>
      <c r="JY70" s="11"/>
      <c r="JZ70" s="11"/>
    </row>
    <row r="71" spans="1:290" s="12" customFormat="1" ht="15" customHeight="1">
      <c r="A71" s="70"/>
      <c r="B71" s="11"/>
      <c r="C71" s="11"/>
      <c r="D71" s="11"/>
      <c r="E71" s="11"/>
      <c r="F71" s="11"/>
      <c r="G71" s="11"/>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c r="GS71" s="11"/>
      <c r="GT71" s="11"/>
      <c r="GU71" s="11"/>
      <c r="GV71" s="11"/>
      <c r="GW71" s="11"/>
      <c r="GX71" s="11"/>
      <c r="GY71" s="11"/>
      <c r="GZ71" s="11"/>
      <c r="HA71" s="11"/>
      <c r="HB71" s="11"/>
      <c r="HC71" s="11"/>
      <c r="HD71" s="11"/>
      <c r="HE71" s="11"/>
      <c r="HF71" s="11"/>
      <c r="HG71" s="11"/>
      <c r="HH71" s="11"/>
      <c r="HI71" s="11"/>
      <c r="HJ71" s="11"/>
      <c r="HK71" s="11"/>
      <c r="HL71" s="11"/>
      <c r="HM71" s="11"/>
      <c r="HN71" s="11"/>
      <c r="HO71" s="11"/>
      <c r="HP71" s="11"/>
      <c r="HQ71" s="11"/>
      <c r="HR71" s="11"/>
      <c r="HS71" s="11"/>
      <c r="HT71" s="11"/>
      <c r="HU71" s="11"/>
      <c r="HV71" s="11"/>
      <c r="HW71" s="11"/>
      <c r="HX71" s="11"/>
      <c r="HY71" s="11"/>
      <c r="HZ71" s="11"/>
      <c r="IA71" s="11"/>
      <c r="IB71" s="11"/>
      <c r="IC71" s="11"/>
      <c r="ID71" s="11"/>
      <c r="IE71" s="11"/>
      <c r="IF71" s="11"/>
      <c r="IG71" s="11"/>
      <c r="IH71" s="11"/>
      <c r="II71" s="11"/>
      <c r="IJ71" s="11"/>
      <c r="IK71" s="11"/>
      <c r="IL71" s="11"/>
      <c r="IM71" s="11"/>
      <c r="IN71" s="11"/>
      <c r="IO71" s="11"/>
      <c r="IP71" s="11"/>
      <c r="IQ71" s="11"/>
      <c r="IR71" s="11"/>
      <c r="IS71" s="11"/>
      <c r="IT71" s="11"/>
      <c r="IU71" s="11"/>
      <c r="IV71" s="11"/>
      <c r="IW71" s="11"/>
      <c r="IX71" s="11"/>
      <c r="IY71" s="11"/>
      <c r="IZ71" s="11"/>
      <c r="JA71" s="11"/>
      <c r="JB71" s="11"/>
      <c r="JC71" s="11"/>
      <c r="JD71" s="11"/>
      <c r="JE71" s="11"/>
      <c r="JF71" s="11"/>
      <c r="JG71" s="11"/>
      <c r="JH71" s="11"/>
      <c r="JI71" s="11"/>
      <c r="JJ71" s="11"/>
      <c r="JK71" s="11"/>
      <c r="JL71" s="11"/>
      <c r="JM71" s="11"/>
      <c r="JN71" s="11"/>
      <c r="JO71" s="11"/>
      <c r="JP71" s="11"/>
      <c r="JQ71" s="11"/>
      <c r="JR71" s="11"/>
      <c r="JS71" s="11"/>
      <c r="JT71" s="11"/>
      <c r="JU71" s="11"/>
      <c r="JV71" s="11"/>
      <c r="JW71" s="11"/>
      <c r="JX71" s="11"/>
      <c r="JY71" s="11"/>
      <c r="JZ71" s="11"/>
    </row>
    <row r="72" spans="1:290" s="12" customFormat="1" ht="48.95" customHeight="1">
      <c r="A72" s="70"/>
      <c r="B72" s="11"/>
      <c r="C72" s="1240" t="s">
        <v>597</v>
      </c>
      <c r="D72" s="1241"/>
      <c r="E72" s="1241"/>
      <c r="F72" s="1241"/>
      <c r="G72" s="1241"/>
      <c r="H72" s="1241"/>
      <c r="I72" s="1241"/>
      <c r="J72" s="1241"/>
      <c r="K72" s="1241"/>
      <c r="L72" s="1241"/>
      <c r="M72" s="124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c r="HD72" s="11"/>
      <c r="HE72" s="11"/>
      <c r="HF72" s="11"/>
      <c r="HG72" s="11"/>
      <c r="HH72" s="11"/>
      <c r="HI72" s="11"/>
      <c r="HJ72" s="11"/>
      <c r="HK72" s="11"/>
      <c r="HL72" s="11"/>
      <c r="HM72" s="11"/>
      <c r="HN72" s="11"/>
      <c r="HO72" s="11"/>
      <c r="HP72" s="11"/>
      <c r="HQ72" s="11"/>
      <c r="HR72" s="11"/>
      <c r="HS72" s="11"/>
      <c r="HT72" s="11"/>
      <c r="HU72" s="11"/>
      <c r="HV72" s="11"/>
      <c r="HW72" s="11"/>
      <c r="HX72" s="11"/>
      <c r="HY72" s="11"/>
      <c r="HZ72" s="11"/>
      <c r="IA72" s="11"/>
      <c r="IB72" s="11"/>
      <c r="IC72" s="11"/>
      <c r="ID72" s="11"/>
      <c r="IE72" s="11"/>
      <c r="IF72" s="11"/>
      <c r="IG72" s="11"/>
      <c r="IH72" s="11"/>
      <c r="II72" s="11"/>
      <c r="IJ72" s="11"/>
      <c r="IK72" s="11"/>
      <c r="IL72" s="11"/>
      <c r="IM72" s="11"/>
      <c r="IN72" s="11"/>
      <c r="IO72" s="11"/>
      <c r="IP72" s="11"/>
      <c r="IQ72" s="11"/>
      <c r="IR72" s="11"/>
      <c r="IS72" s="11"/>
      <c r="IT72" s="11"/>
      <c r="IU72" s="11"/>
      <c r="IV72" s="11"/>
      <c r="IW72" s="11"/>
      <c r="IX72" s="11"/>
      <c r="IY72" s="11"/>
      <c r="IZ72" s="11"/>
      <c r="JA72" s="11"/>
      <c r="JB72" s="11"/>
      <c r="JC72" s="11"/>
      <c r="JD72" s="11"/>
      <c r="JE72" s="11"/>
      <c r="JF72" s="11"/>
      <c r="JG72" s="11"/>
      <c r="JH72" s="11"/>
      <c r="JI72" s="11"/>
      <c r="JJ72" s="11"/>
      <c r="JK72" s="11"/>
      <c r="JL72" s="11"/>
      <c r="JM72" s="11"/>
      <c r="JN72" s="11"/>
      <c r="JO72" s="11"/>
      <c r="JP72" s="11"/>
      <c r="JQ72" s="11"/>
      <c r="JR72" s="11"/>
      <c r="JS72" s="11"/>
      <c r="JT72" s="11"/>
      <c r="JU72" s="11"/>
      <c r="JV72" s="11"/>
      <c r="JW72" s="11"/>
      <c r="JX72" s="11"/>
      <c r="JY72" s="11"/>
      <c r="JZ72" s="11"/>
    </row>
    <row r="73" spans="1:290" s="12" customFormat="1" ht="15" customHeight="1">
      <c r="A73" s="70"/>
      <c r="B73" s="11"/>
      <c r="C73" s="11"/>
      <c r="D73" s="11"/>
      <c r="E73" s="11"/>
      <c r="F73" s="11"/>
      <c r="G73" s="11"/>
      <c r="H73" s="11"/>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c r="GS73" s="11"/>
      <c r="GT73" s="11"/>
      <c r="GU73" s="11"/>
      <c r="GV73" s="11"/>
      <c r="GW73" s="11"/>
      <c r="GX73" s="11"/>
      <c r="GY73" s="11"/>
      <c r="GZ73" s="11"/>
      <c r="HA73" s="11"/>
      <c r="HB73" s="11"/>
      <c r="HC73" s="11"/>
      <c r="HD73" s="11"/>
      <c r="HE73" s="11"/>
      <c r="HF73" s="11"/>
      <c r="HG73" s="11"/>
      <c r="HH73" s="11"/>
      <c r="HI73" s="11"/>
      <c r="HJ73" s="11"/>
      <c r="HK73" s="11"/>
      <c r="HL73" s="11"/>
      <c r="HM73" s="11"/>
      <c r="HN73" s="11"/>
      <c r="HO73" s="11"/>
      <c r="HP73" s="11"/>
      <c r="HQ73" s="11"/>
      <c r="HR73" s="11"/>
      <c r="HS73" s="11"/>
      <c r="HT73" s="11"/>
      <c r="HU73" s="11"/>
      <c r="HV73" s="11"/>
      <c r="HW73" s="11"/>
      <c r="HX73" s="11"/>
      <c r="HY73" s="11"/>
      <c r="HZ73" s="11"/>
      <c r="IA73" s="11"/>
      <c r="IB73" s="11"/>
      <c r="IC73" s="11"/>
      <c r="ID73" s="11"/>
      <c r="IE73" s="11"/>
      <c r="IF73" s="11"/>
      <c r="IG73" s="11"/>
      <c r="IH73" s="11"/>
      <c r="II73" s="11"/>
      <c r="IJ73" s="11"/>
      <c r="IK73" s="11"/>
      <c r="IL73" s="11"/>
      <c r="IM73" s="11"/>
      <c r="IN73" s="11"/>
      <c r="IO73" s="11"/>
      <c r="IP73" s="11"/>
      <c r="IQ73" s="11"/>
      <c r="IR73" s="11"/>
      <c r="IS73" s="11"/>
      <c r="IT73" s="11"/>
      <c r="IU73" s="11"/>
      <c r="IV73" s="11"/>
      <c r="IW73" s="11"/>
      <c r="IX73" s="11"/>
      <c r="IY73" s="11"/>
      <c r="IZ73" s="11"/>
      <c r="JA73" s="11"/>
      <c r="JB73" s="11"/>
      <c r="JC73" s="11"/>
      <c r="JD73" s="11"/>
      <c r="JE73" s="11"/>
      <c r="JF73" s="11"/>
      <c r="JG73" s="11"/>
      <c r="JH73" s="11"/>
      <c r="JI73" s="11"/>
      <c r="JJ73" s="11"/>
      <c r="JK73" s="11"/>
      <c r="JL73" s="11"/>
      <c r="JM73" s="11"/>
      <c r="JN73" s="11"/>
      <c r="JO73" s="11"/>
      <c r="JP73" s="11"/>
      <c r="JQ73" s="11"/>
      <c r="JR73" s="11"/>
      <c r="JS73" s="11"/>
      <c r="JT73" s="11"/>
      <c r="JU73" s="11"/>
      <c r="JV73" s="11"/>
      <c r="JW73" s="11"/>
      <c r="JX73" s="11"/>
      <c r="JY73" s="11"/>
      <c r="JZ73" s="11"/>
    </row>
    <row r="74" spans="1:290" s="12" customFormat="1" ht="15" customHeight="1">
      <c r="A74" s="70"/>
      <c r="B74" s="11"/>
      <c r="C74" s="1486" t="s">
        <v>598</v>
      </c>
      <c r="D74" s="1486"/>
      <c r="E74" s="1486"/>
      <c r="F74" s="1486"/>
      <c r="G74" s="1486"/>
      <c r="H74" s="1486"/>
      <c r="I74" s="1486"/>
      <c r="J74" s="1486"/>
      <c r="K74" s="1486"/>
      <c r="L74" s="1486"/>
      <c r="M74" s="1486"/>
      <c r="N74" s="1486"/>
      <c r="O74" s="1486"/>
      <c r="P74" s="1486"/>
      <c r="Q74" s="1486"/>
      <c r="R74" s="1486"/>
      <c r="S74" s="1486"/>
      <c r="T74" s="1486"/>
      <c r="U74" s="1486"/>
      <c r="V74" s="1486"/>
      <c r="W74" s="1486"/>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c r="GS74" s="11"/>
      <c r="GT74" s="11"/>
      <c r="GU74" s="11"/>
      <c r="GV74" s="11"/>
      <c r="GW74" s="11"/>
      <c r="GX74" s="11"/>
      <c r="GY74" s="11"/>
      <c r="GZ74" s="11"/>
      <c r="HA74" s="11"/>
      <c r="HB74" s="11"/>
      <c r="HC74" s="11"/>
      <c r="HD74" s="11"/>
      <c r="HE74" s="11"/>
      <c r="HF74" s="11"/>
      <c r="HG74" s="11"/>
      <c r="HH74" s="11"/>
      <c r="HI74" s="11"/>
      <c r="HJ74" s="11"/>
      <c r="HK74" s="11"/>
      <c r="HL74" s="11"/>
      <c r="HM74" s="11"/>
      <c r="HN74" s="11"/>
      <c r="HO74" s="11"/>
      <c r="HP74" s="11"/>
      <c r="HQ74" s="11"/>
      <c r="HR74" s="11"/>
      <c r="HS74" s="11"/>
      <c r="HT74" s="11"/>
      <c r="HU74" s="11"/>
      <c r="HV74" s="11"/>
      <c r="HW74" s="11"/>
      <c r="HX74" s="11"/>
      <c r="HY74" s="11"/>
      <c r="HZ74" s="11"/>
      <c r="IA74" s="11"/>
      <c r="IB74" s="11"/>
      <c r="IC74" s="11"/>
      <c r="ID74" s="11"/>
      <c r="IE74" s="11"/>
      <c r="IF74" s="11"/>
      <c r="IG74" s="11"/>
      <c r="IH74" s="11"/>
      <c r="II74" s="11"/>
      <c r="IJ74" s="11"/>
      <c r="IK74" s="11"/>
      <c r="IL74" s="11"/>
      <c r="IM74" s="11"/>
      <c r="IN74" s="11"/>
      <c r="IO74" s="11"/>
      <c r="IP74" s="11"/>
      <c r="IQ74" s="11"/>
      <c r="IR74" s="11"/>
      <c r="IS74" s="11"/>
      <c r="IT74" s="11"/>
      <c r="IU74" s="11"/>
      <c r="IV74" s="11"/>
      <c r="IW74" s="11"/>
      <c r="IX74" s="11"/>
      <c r="IY74" s="11"/>
      <c r="IZ74" s="11"/>
      <c r="JA74" s="11"/>
      <c r="JB74" s="11"/>
      <c r="JC74" s="11"/>
      <c r="JD74" s="11"/>
      <c r="JE74" s="11"/>
      <c r="JF74" s="11"/>
      <c r="JG74" s="11"/>
      <c r="JH74" s="11"/>
      <c r="JI74" s="11"/>
      <c r="JJ74" s="11"/>
      <c r="JK74" s="11"/>
      <c r="JL74" s="11"/>
      <c r="JM74" s="11"/>
      <c r="JN74" s="11"/>
      <c r="JO74" s="11"/>
      <c r="JP74" s="11"/>
      <c r="JQ74" s="11"/>
      <c r="JR74" s="11"/>
      <c r="JS74" s="11"/>
      <c r="JT74" s="11"/>
      <c r="JU74" s="11"/>
      <c r="JV74" s="11"/>
      <c r="JW74" s="11"/>
      <c r="JX74" s="11"/>
      <c r="JY74" s="11"/>
      <c r="JZ74" s="11"/>
    </row>
    <row r="75" spans="1:290" s="12" customFormat="1" ht="15" customHeight="1">
      <c r="A75" s="70"/>
      <c r="B75" s="11"/>
      <c r="C75" s="1418" t="s">
        <v>296</v>
      </c>
      <c r="D75" s="1418"/>
      <c r="E75" s="1418"/>
      <c r="F75" s="1418"/>
      <c r="G75" s="1418"/>
      <c r="H75" s="1445">
        <v>2022</v>
      </c>
      <c r="I75" s="1445"/>
      <c r="J75" s="1445"/>
      <c r="K75" s="1445"/>
      <c r="L75" s="1445">
        <v>2023</v>
      </c>
      <c r="M75" s="1445"/>
      <c r="N75" s="1445"/>
      <c r="O75" s="1445"/>
      <c r="P75" s="1445">
        <v>2024</v>
      </c>
      <c r="Q75" s="1445"/>
      <c r="R75" s="1445"/>
      <c r="S75" s="1445"/>
      <c r="T75" s="1445">
        <v>2025</v>
      </c>
      <c r="U75" s="1445"/>
      <c r="V75" s="1445"/>
      <c r="W75" s="1445"/>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c r="HD75" s="11"/>
      <c r="HE75" s="11"/>
      <c r="HF75" s="11"/>
      <c r="HG75" s="11"/>
      <c r="HH75" s="11"/>
      <c r="HI75" s="11"/>
      <c r="HJ75" s="11"/>
      <c r="HK75" s="11"/>
      <c r="HL75" s="11"/>
      <c r="HM75" s="11"/>
      <c r="HN75" s="11"/>
      <c r="HO75" s="11"/>
      <c r="HP75" s="11"/>
      <c r="HQ75" s="11"/>
      <c r="HR75" s="11"/>
      <c r="HS75" s="11"/>
      <c r="HT75" s="11"/>
      <c r="HU75" s="11"/>
      <c r="HV75" s="11"/>
      <c r="HW75" s="11"/>
      <c r="HX75" s="11"/>
      <c r="HY75" s="11"/>
      <c r="HZ75" s="11"/>
      <c r="IA75" s="11"/>
      <c r="IB75" s="11"/>
      <c r="IC75" s="11"/>
      <c r="ID75" s="11"/>
      <c r="IE75" s="11"/>
      <c r="IF75" s="11"/>
      <c r="IG75" s="11"/>
      <c r="IH75" s="11"/>
      <c r="II75" s="11"/>
      <c r="IJ75" s="11"/>
      <c r="IK75" s="11"/>
      <c r="IL75" s="11"/>
      <c r="IM75" s="11"/>
      <c r="IN75" s="11"/>
      <c r="IO75" s="11"/>
      <c r="IP75" s="11"/>
      <c r="IQ75" s="11"/>
      <c r="IR75" s="11"/>
      <c r="IS75" s="11"/>
      <c r="IT75" s="11"/>
      <c r="IU75" s="11"/>
      <c r="IV75" s="11"/>
      <c r="IW75" s="11"/>
      <c r="IX75" s="11"/>
      <c r="IY75" s="11"/>
      <c r="IZ75" s="11"/>
      <c r="JA75" s="11"/>
      <c r="JB75" s="11"/>
      <c r="JC75" s="11"/>
      <c r="JD75" s="11"/>
      <c r="JE75" s="11"/>
      <c r="JF75" s="11"/>
      <c r="JG75" s="11"/>
      <c r="JH75" s="11"/>
      <c r="JI75" s="11"/>
      <c r="JJ75" s="11"/>
      <c r="JK75" s="11"/>
      <c r="JL75" s="11"/>
      <c r="JM75" s="11"/>
      <c r="JN75" s="11"/>
      <c r="JO75" s="11"/>
      <c r="JP75" s="11"/>
      <c r="JQ75" s="11"/>
      <c r="JR75" s="11"/>
      <c r="JS75" s="11"/>
      <c r="JT75" s="11"/>
      <c r="JU75" s="11"/>
      <c r="JV75" s="11"/>
      <c r="JW75" s="11"/>
      <c r="JX75" s="11"/>
      <c r="JY75" s="11"/>
      <c r="JZ75" s="11"/>
      <c r="KA75" s="11"/>
      <c r="KB75" s="11"/>
      <c r="KC75" s="11"/>
      <c r="KD75" s="11"/>
    </row>
    <row r="76" spans="1:290" s="12" customFormat="1" ht="37.5" customHeight="1">
      <c r="A76" s="70"/>
      <c r="B76" s="11"/>
      <c r="C76" s="1499"/>
      <c r="D76" s="1499"/>
      <c r="E76" s="1499"/>
      <c r="F76" s="1499"/>
      <c r="G76" s="1499"/>
      <c r="H76" s="299" t="s">
        <v>599</v>
      </c>
      <c r="I76" s="299" t="s">
        <v>600</v>
      </c>
      <c r="J76" s="299" t="s">
        <v>601</v>
      </c>
      <c r="K76" s="304" t="s">
        <v>299</v>
      </c>
      <c r="L76" s="299" t="s">
        <v>599</v>
      </c>
      <c r="M76" s="299" t="s">
        <v>600</v>
      </c>
      <c r="N76" s="299" t="s">
        <v>601</v>
      </c>
      <c r="O76" s="304" t="s">
        <v>299</v>
      </c>
      <c r="P76" s="299" t="s">
        <v>599</v>
      </c>
      <c r="Q76" s="299" t="s">
        <v>600</v>
      </c>
      <c r="R76" s="299" t="s">
        <v>601</v>
      </c>
      <c r="S76" s="304" t="s">
        <v>299</v>
      </c>
      <c r="T76" s="299" t="s">
        <v>599</v>
      </c>
      <c r="U76" s="299" t="s">
        <v>600</v>
      </c>
      <c r="V76" s="299" t="s">
        <v>601</v>
      </c>
      <c r="W76" s="304" t="s">
        <v>299</v>
      </c>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c r="GS76" s="11"/>
      <c r="GT76" s="11"/>
      <c r="GU76" s="11"/>
      <c r="GV76" s="11"/>
      <c r="GW76" s="11"/>
      <c r="GX76" s="11"/>
      <c r="GY76" s="11"/>
      <c r="GZ76" s="11"/>
      <c r="HA76" s="11"/>
      <c r="HB76" s="11"/>
      <c r="HC76" s="11"/>
      <c r="HD76" s="11"/>
      <c r="HE76" s="11"/>
      <c r="HF76" s="11"/>
      <c r="HG76" s="11"/>
      <c r="HH76" s="11"/>
      <c r="HI76" s="11"/>
      <c r="HJ76" s="11"/>
      <c r="HK76" s="11"/>
      <c r="HL76" s="11"/>
      <c r="HM76" s="11"/>
      <c r="HN76" s="11"/>
      <c r="HO76" s="11"/>
      <c r="HP76" s="11"/>
      <c r="HQ76" s="11"/>
      <c r="HR76" s="11"/>
      <c r="HS76" s="11"/>
      <c r="HT76" s="11"/>
      <c r="HU76" s="11"/>
      <c r="HV76" s="11"/>
      <c r="HW76" s="11"/>
      <c r="HX76" s="11"/>
      <c r="HY76" s="11"/>
      <c r="HZ76" s="11"/>
      <c r="IA76" s="11"/>
      <c r="IB76" s="11"/>
      <c r="IC76" s="11"/>
      <c r="ID76" s="11"/>
      <c r="IE76" s="11"/>
      <c r="IF76" s="11"/>
      <c r="IG76" s="11"/>
      <c r="IH76" s="11"/>
      <c r="II76" s="11"/>
      <c r="IJ76" s="11"/>
      <c r="IK76" s="11"/>
      <c r="IL76" s="11"/>
      <c r="IM76" s="11"/>
      <c r="IN76" s="11"/>
      <c r="IO76" s="11"/>
      <c r="IP76" s="11"/>
      <c r="IQ76" s="11"/>
      <c r="IR76" s="11"/>
      <c r="IS76" s="11"/>
      <c r="IT76" s="11"/>
      <c r="IU76" s="11"/>
      <c r="IV76" s="11"/>
      <c r="IW76" s="11"/>
      <c r="IX76" s="11"/>
      <c r="IY76" s="11"/>
      <c r="IZ76" s="11"/>
      <c r="JA76" s="11"/>
      <c r="JB76" s="11"/>
      <c r="JC76" s="11"/>
      <c r="JD76" s="11"/>
      <c r="JE76" s="11"/>
      <c r="JF76" s="11"/>
      <c r="JG76" s="11"/>
      <c r="JH76" s="11"/>
      <c r="JI76" s="11"/>
      <c r="JJ76" s="11"/>
      <c r="JK76" s="11"/>
      <c r="JL76" s="11"/>
      <c r="JM76" s="11"/>
      <c r="JN76" s="11"/>
      <c r="JO76" s="11"/>
      <c r="JP76" s="11"/>
      <c r="JQ76" s="11"/>
      <c r="JR76" s="11"/>
      <c r="JS76" s="11"/>
      <c r="JT76" s="11"/>
      <c r="JU76" s="11"/>
      <c r="JV76" s="11"/>
      <c r="JW76" s="11"/>
      <c r="JX76" s="11"/>
      <c r="JY76" s="11"/>
      <c r="JZ76" s="11"/>
      <c r="KA76" s="11"/>
      <c r="KB76" s="11"/>
      <c r="KC76" s="11"/>
      <c r="KD76" s="11"/>
    </row>
    <row r="77" spans="1:290" s="12" customFormat="1" ht="15" customHeight="1">
      <c r="A77" s="70"/>
      <c r="B77" s="11"/>
      <c r="C77" s="1431" t="s">
        <v>602</v>
      </c>
      <c r="D77" s="1431"/>
      <c r="E77" s="1431"/>
      <c r="F77" s="1431"/>
      <c r="G77" s="1432"/>
      <c r="H77" s="191">
        <v>1</v>
      </c>
      <c r="I77" s="192">
        <v>0</v>
      </c>
      <c r="J77" s="192">
        <v>0</v>
      </c>
      <c r="K77" s="193">
        <v>1</v>
      </c>
      <c r="L77" s="123">
        <v>0</v>
      </c>
      <c r="M77" s="123">
        <v>0</v>
      </c>
      <c r="N77" s="123">
        <v>0</v>
      </c>
      <c r="O77" s="131">
        <v>0</v>
      </c>
      <c r="P77" s="203">
        <v>0</v>
      </c>
      <c r="Q77" s="24">
        <v>0</v>
      </c>
      <c r="R77" s="24">
        <v>0</v>
      </c>
      <c r="S77" s="204">
        <v>0</v>
      </c>
      <c r="T77" s="123">
        <v>0</v>
      </c>
      <c r="U77" s="123">
        <v>0</v>
      </c>
      <c r="V77" s="123">
        <v>0</v>
      </c>
      <c r="W77" s="131">
        <v>0</v>
      </c>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c r="GS77" s="11"/>
      <c r="GT77" s="11"/>
      <c r="GU77" s="11"/>
      <c r="GV77" s="11"/>
      <c r="GW77" s="11"/>
      <c r="GX77" s="11"/>
      <c r="GY77" s="11"/>
      <c r="GZ77" s="11"/>
      <c r="HA77" s="11"/>
      <c r="HB77" s="11"/>
      <c r="HC77" s="11"/>
      <c r="HD77" s="11"/>
      <c r="HE77" s="11"/>
      <c r="HF77" s="11"/>
      <c r="HG77" s="11"/>
      <c r="HH77" s="11"/>
      <c r="HI77" s="11"/>
      <c r="HJ77" s="11"/>
      <c r="HK77" s="11"/>
      <c r="HL77" s="11"/>
      <c r="HM77" s="11"/>
      <c r="HN77" s="11"/>
      <c r="HO77" s="11"/>
      <c r="HP77" s="11"/>
      <c r="HQ77" s="11"/>
      <c r="HR77" s="11"/>
      <c r="HS77" s="11"/>
      <c r="HT77" s="11"/>
      <c r="HU77" s="11"/>
      <c r="HV77" s="11"/>
      <c r="HW77" s="11"/>
      <c r="HX77" s="11"/>
      <c r="HY77" s="11"/>
      <c r="HZ77" s="11"/>
      <c r="IA77" s="11"/>
      <c r="IB77" s="11"/>
      <c r="IC77" s="11"/>
      <c r="ID77" s="11"/>
      <c r="IE77" s="11"/>
      <c r="IF77" s="11"/>
      <c r="IG77" s="11"/>
      <c r="IH77" s="11"/>
      <c r="II77" s="11"/>
      <c r="IJ77" s="11"/>
      <c r="IK77" s="11"/>
      <c r="IL77" s="11"/>
      <c r="IM77" s="11"/>
      <c r="IN77" s="11"/>
      <c r="IO77" s="11"/>
      <c r="IP77" s="11"/>
      <c r="IQ77" s="11"/>
      <c r="IR77" s="11"/>
      <c r="IS77" s="11"/>
      <c r="IT77" s="11"/>
      <c r="IU77" s="11"/>
      <c r="IV77" s="11"/>
      <c r="IW77" s="11"/>
      <c r="IX77" s="11"/>
      <c r="IY77" s="11"/>
      <c r="IZ77" s="11"/>
      <c r="JA77" s="11"/>
      <c r="JB77" s="11"/>
      <c r="JC77" s="11"/>
      <c r="JD77" s="11"/>
      <c r="JE77" s="11"/>
      <c r="JF77" s="11"/>
      <c r="JG77" s="11"/>
      <c r="JH77" s="11"/>
      <c r="JI77" s="11"/>
      <c r="JJ77" s="11"/>
      <c r="JK77" s="11"/>
      <c r="JL77" s="11"/>
      <c r="JM77" s="11"/>
      <c r="JN77" s="11"/>
      <c r="JO77" s="11"/>
      <c r="JP77" s="11"/>
      <c r="JQ77" s="11"/>
      <c r="JR77" s="11"/>
      <c r="JS77" s="11"/>
      <c r="JT77" s="11"/>
      <c r="JU77" s="11"/>
      <c r="JV77" s="11"/>
      <c r="JW77" s="11"/>
      <c r="JX77" s="11"/>
      <c r="JY77" s="11"/>
      <c r="JZ77" s="11"/>
      <c r="KA77" s="11"/>
      <c r="KB77" s="11"/>
      <c r="KC77" s="11"/>
      <c r="KD77" s="11"/>
    </row>
    <row r="78" spans="1:290" s="12" customFormat="1" ht="15" customHeight="1">
      <c r="A78" s="70"/>
      <c r="B78" s="11"/>
      <c r="C78" s="1431" t="s">
        <v>603</v>
      </c>
      <c r="D78" s="1431"/>
      <c r="E78" s="1431"/>
      <c r="F78" s="1431"/>
      <c r="G78" s="1432"/>
      <c r="H78" s="189">
        <v>0.09</v>
      </c>
      <c r="I78" s="59">
        <v>0</v>
      </c>
      <c r="J78" s="59">
        <v>0</v>
      </c>
      <c r="K78" s="190">
        <v>0.08</v>
      </c>
      <c r="L78" s="120">
        <v>0</v>
      </c>
      <c r="M78" s="120">
        <v>0</v>
      </c>
      <c r="N78" s="120">
        <v>0</v>
      </c>
      <c r="O78" s="199">
        <v>0</v>
      </c>
      <c r="P78" s="201">
        <v>0</v>
      </c>
      <c r="Q78" s="25">
        <v>0</v>
      </c>
      <c r="R78" s="25">
        <v>0</v>
      </c>
      <c r="S78" s="202">
        <v>0</v>
      </c>
      <c r="T78" s="120">
        <v>0</v>
      </c>
      <c r="U78" s="120">
        <v>0</v>
      </c>
      <c r="V78" s="120">
        <v>0</v>
      </c>
      <c r="W78" s="199">
        <v>0</v>
      </c>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c r="GS78" s="11"/>
      <c r="GT78" s="11"/>
      <c r="GU78" s="11"/>
      <c r="GV78" s="11"/>
      <c r="GW78" s="11"/>
      <c r="GX78" s="11"/>
      <c r="GY78" s="11"/>
      <c r="GZ78" s="11"/>
      <c r="HA78" s="11"/>
      <c r="HB78" s="11"/>
      <c r="HC78" s="11"/>
      <c r="HD78" s="11"/>
      <c r="HE78" s="11"/>
      <c r="HF78" s="11"/>
      <c r="HG78" s="11"/>
      <c r="HH78" s="11"/>
      <c r="HI78" s="11"/>
      <c r="HJ78" s="11"/>
      <c r="HK78" s="11"/>
      <c r="HL78" s="11"/>
      <c r="HM78" s="11"/>
      <c r="HN78" s="11"/>
      <c r="HO78" s="11"/>
      <c r="HP78" s="11"/>
      <c r="HQ78" s="11"/>
      <c r="HR78" s="11"/>
      <c r="HS78" s="11"/>
      <c r="HT78" s="11"/>
      <c r="HU78" s="11"/>
      <c r="HV78" s="11"/>
      <c r="HW78" s="11"/>
      <c r="HX78" s="11"/>
      <c r="HY78" s="11"/>
      <c r="HZ78" s="11"/>
      <c r="IA78" s="11"/>
      <c r="IB78" s="11"/>
      <c r="IC78" s="11"/>
      <c r="ID78" s="11"/>
      <c r="IE78" s="11"/>
      <c r="IF78" s="11"/>
      <c r="IG78" s="11"/>
      <c r="IH78" s="11"/>
      <c r="II78" s="11"/>
      <c r="IJ78" s="11"/>
      <c r="IK78" s="11"/>
      <c r="IL78" s="11"/>
      <c r="IM78" s="11"/>
      <c r="IN78" s="11"/>
      <c r="IO78" s="11"/>
      <c r="IP78" s="11"/>
      <c r="IQ78" s="11"/>
      <c r="IR78" s="11"/>
      <c r="IS78" s="11"/>
      <c r="IT78" s="11"/>
      <c r="IU78" s="11"/>
      <c r="IV78" s="11"/>
      <c r="IW78" s="11"/>
      <c r="IX78" s="11"/>
      <c r="IY78" s="11"/>
      <c r="IZ78" s="11"/>
      <c r="JA78" s="11"/>
      <c r="JB78" s="11"/>
      <c r="JC78" s="11"/>
      <c r="JD78" s="11"/>
      <c r="JE78" s="11"/>
      <c r="JF78" s="11"/>
      <c r="JG78" s="11"/>
      <c r="JH78" s="11"/>
      <c r="JI78" s="11"/>
      <c r="JJ78" s="11"/>
      <c r="JK78" s="11"/>
      <c r="JL78" s="11"/>
      <c r="JM78" s="11"/>
      <c r="JN78" s="11"/>
      <c r="JO78" s="11"/>
      <c r="JP78" s="11"/>
      <c r="JQ78" s="11"/>
      <c r="JR78" s="11"/>
      <c r="JS78" s="11"/>
      <c r="JT78" s="11"/>
      <c r="JU78" s="11"/>
      <c r="JV78" s="11"/>
      <c r="JW78" s="11"/>
      <c r="JX78" s="11"/>
      <c r="JY78" s="11"/>
      <c r="JZ78" s="11"/>
      <c r="KA78" s="11"/>
      <c r="KB78" s="11"/>
      <c r="KC78" s="11"/>
      <c r="KD78" s="11"/>
    </row>
    <row r="79" spans="1:290" s="12" customFormat="1" ht="15" customHeight="1">
      <c r="A79" s="70"/>
      <c r="B79" s="11"/>
      <c r="C79" s="1431" t="s">
        <v>604</v>
      </c>
      <c r="D79" s="1431"/>
      <c r="E79" s="1431"/>
      <c r="F79" s="1431"/>
      <c r="G79" s="1432"/>
      <c r="H79" s="191">
        <v>12</v>
      </c>
      <c r="I79" s="192">
        <v>0</v>
      </c>
      <c r="J79" s="192">
        <v>0</v>
      </c>
      <c r="K79" s="193">
        <v>12</v>
      </c>
      <c r="L79" s="123">
        <v>5</v>
      </c>
      <c r="M79" s="123">
        <v>0</v>
      </c>
      <c r="N79" s="123">
        <v>0</v>
      </c>
      <c r="O79" s="131">
        <v>5</v>
      </c>
      <c r="P79" s="203">
        <v>6</v>
      </c>
      <c r="Q79" s="24">
        <v>0</v>
      </c>
      <c r="R79" s="24">
        <v>0</v>
      </c>
      <c r="S79" s="204">
        <v>6</v>
      </c>
      <c r="T79" s="123">
        <v>20</v>
      </c>
      <c r="U79" s="123">
        <v>1</v>
      </c>
      <c r="V79" s="123">
        <v>0</v>
      </c>
      <c r="W79" s="131">
        <v>21</v>
      </c>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c r="HD79" s="11"/>
      <c r="HE79" s="11"/>
      <c r="HF79" s="11"/>
      <c r="HG79" s="11"/>
      <c r="HH79" s="11"/>
      <c r="HI79" s="11"/>
      <c r="HJ79" s="11"/>
      <c r="HK79" s="11"/>
      <c r="HL79" s="11"/>
      <c r="HM79" s="11"/>
      <c r="HN79" s="11"/>
      <c r="HO79" s="11"/>
      <c r="HP79" s="11"/>
      <c r="HQ79" s="11"/>
      <c r="HR79" s="11"/>
      <c r="HS79" s="11"/>
      <c r="HT79" s="11"/>
      <c r="HU79" s="11"/>
      <c r="HV79" s="11"/>
      <c r="HW79" s="11"/>
      <c r="HX79" s="11"/>
      <c r="HY79" s="11"/>
      <c r="HZ79" s="11"/>
      <c r="IA79" s="11"/>
      <c r="IB79" s="11"/>
      <c r="IC79" s="11"/>
      <c r="ID79" s="11"/>
      <c r="IE79" s="11"/>
      <c r="IF79" s="11"/>
      <c r="IG79" s="11"/>
      <c r="IH79" s="11"/>
      <c r="II79" s="11"/>
      <c r="IJ79" s="11"/>
      <c r="IK79" s="11"/>
      <c r="IL79" s="11"/>
      <c r="IM79" s="11"/>
      <c r="IN79" s="11"/>
      <c r="IO79" s="11"/>
      <c r="IP79" s="11"/>
      <c r="IQ79" s="11"/>
      <c r="IR79" s="11"/>
      <c r="IS79" s="11"/>
      <c r="IT79" s="11"/>
      <c r="IU79" s="11"/>
      <c r="IV79" s="11"/>
      <c r="IW79" s="11"/>
      <c r="IX79" s="11"/>
      <c r="IY79" s="11"/>
      <c r="IZ79" s="11"/>
      <c r="JA79" s="11"/>
      <c r="JB79" s="11"/>
      <c r="JC79" s="11"/>
      <c r="JD79" s="11"/>
      <c r="JE79" s="11"/>
      <c r="JF79" s="11"/>
      <c r="JG79" s="11"/>
      <c r="JH79" s="11"/>
      <c r="JI79" s="11"/>
      <c r="JJ79" s="11"/>
      <c r="JK79" s="11"/>
      <c r="JL79" s="11"/>
      <c r="JM79" s="11"/>
      <c r="JN79" s="11"/>
      <c r="JO79" s="11"/>
      <c r="JP79" s="11"/>
      <c r="JQ79" s="11"/>
      <c r="JR79" s="11"/>
      <c r="JS79" s="11"/>
      <c r="JT79" s="11"/>
      <c r="JU79" s="11"/>
      <c r="JV79" s="11"/>
      <c r="JW79" s="11"/>
      <c r="JX79" s="11"/>
      <c r="JY79" s="11"/>
      <c r="JZ79" s="11"/>
      <c r="KA79" s="11"/>
      <c r="KB79" s="11"/>
      <c r="KC79" s="11"/>
      <c r="KD79" s="11"/>
    </row>
    <row r="80" spans="1:290" s="12" customFormat="1" ht="15" customHeight="1">
      <c r="A80" s="70"/>
      <c r="B80" s="11"/>
      <c r="C80" s="1431" t="s">
        <v>605</v>
      </c>
      <c r="D80" s="1431"/>
      <c r="E80" s="1431"/>
      <c r="F80" s="1431"/>
      <c r="G80" s="1432"/>
      <c r="H80" s="189">
        <v>1.04</v>
      </c>
      <c r="I80" s="59">
        <v>0</v>
      </c>
      <c r="J80" s="59">
        <v>0</v>
      </c>
      <c r="K80" s="190">
        <v>0.99</v>
      </c>
      <c r="L80" s="120">
        <v>0.39</v>
      </c>
      <c r="M80" s="120">
        <v>0</v>
      </c>
      <c r="N80" s="120">
        <v>0</v>
      </c>
      <c r="O80" s="199">
        <v>0.38</v>
      </c>
      <c r="P80" s="201">
        <v>0.47</v>
      </c>
      <c r="Q80" s="25">
        <v>0</v>
      </c>
      <c r="R80" s="25">
        <v>0</v>
      </c>
      <c r="S80" s="202">
        <v>0.45</v>
      </c>
      <c r="T80" s="120">
        <v>1.61</v>
      </c>
      <c r="U80" s="120">
        <v>4.7300000000000004</v>
      </c>
      <c r="V80" s="120">
        <v>0</v>
      </c>
      <c r="W80" s="199">
        <v>1.53</v>
      </c>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c r="GS80" s="11"/>
      <c r="GT80" s="11"/>
      <c r="GU80" s="11"/>
      <c r="GV80" s="11"/>
      <c r="GW80" s="11"/>
      <c r="GX80" s="11"/>
      <c r="GY80" s="11"/>
      <c r="GZ80" s="11"/>
      <c r="HA80" s="11"/>
      <c r="HB80" s="11"/>
      <c r="HC80" s="11"/>
      <c r="HD80" s="11"/>
      <c r="HE80" s="11"/>
      <c r="HF80" s="11"/>
      <c r="HG80" s="11"/>
      <c r="HH80" s="11"/>
      <c r="HI80" s="11"/>
      <c r="HJ80" s="11"/>
      <c r="HK80" s="11"/>
      <c r="HL80" s="11"/>
      <c r="HM80" s="11"/>
      <c r="HN80" s="11"/>
      <c r="HO80" s="11"/>
      <c r="HP80" s="11"/>
      <c r="HQ80" s="11"/>
      <c r="HR80" s="11"/>
      <c r="HS80" s="11"/>
      <c r="HT80" s="11"/>
      <c r="HU80" s="11"/>
      <c r="HV80" s="11"/>
      <c r="HW80" s="11"/>
      <c r="HX80" s="11"/>
      <c r="HY80" s="11"/>
      <c r="HZ80" s="11"/>
      <c r="IA80" s="11"/>
      <c r="IB80" s="11"/>
      <c r="IC80" s="11"/>
      <c r="ID80" s="11"/>
      <c r="IE80" s="11"/>
      <c r="IF80" s="11"/>
      <c r="IG80" s="11"/>
      <c r="IH80" s="11"/>
      <c r="II80" s="11"/>
      <c r="IJ80" s="11"/>
      <c r="IK80" s="11"/>
      <c r="IL80" s="11"/>
      <c r="IM80" s="11"/>
      <c r="IN80" s="11"/>
      <c r="IO80" s="11"/>
      <c r="IP80" s="11"/>
      <c r="IQ80" s="11"/>
      <c r="IR80" s="11"/>
      <c r="IS80" s="11"/>
      <c r="IT80" s="11"/>
      <c r="IU80" s="11"/>
      <c r="IV80" s="11"/>
      <c r="IW80" s="11"/>
      <c r="IX80" s="11"/>
      <c r="IY80" s="11"/>
      <c r="IZ80" s="11"/>
      <c r="JA80" s="11"/>
      <c r="JB80" s="11"/>
      <c r="JC80" s="11"/>
      <c r="JD80" s="11"/>
      <c r="JE80" s="11"/>
      <c r="JF80" s="11"/>
      <c r="JG80" s="11"/>
      <c r="JH80" s="11"/>
      <c r="JI80" s="11"/>
      <c r="JJ80" s="11"/>
      <c r="JK80" s="11"/>
      <c r="JL80" s="11"/>
      <c r="JM80" s="11"/>
      <c r="JN80" s="11"/>
      <c r="JO80" s="11"/>
      <c r="JP80" s="11"/>
      <c r="JQ80" s="11"/>
      <c r="JR80" s="11"/>
      <c r="JS80" s="11"/>
      <c r="JT80" s="11"/>
      <c r="JU80" s="11"/>
      <c r="JV80" s="11"/>
      <c r="JW80" s="11"/>
      <c r="JX80" s="11"/>
      <c r="JY80" s="11"/>
      <c r="JZ80" s="11"/>
      <c r="KA80" s="11"/>
      <c r="KB80" s="11"/>
      <c r="KC80" s="11"/>
      <c r="KD80" s="11"/>
    </row>
    <row r="81" spans="1:290" s="12" customFormat="1" ht="15" customHeight="1">
      <c r="A81" s="70"/>
      <c r="B81" s="11"/>
      <c r="C81" s="1431" t="s">
        <v>606</v>
      </c>
      <c r="D81" s="1431"/>
      <c r="E81" s="1431"/>
      <c r="F81" s="1431"/>
      <c r="G81" s="1432"/>
      <c r="H81" s="191">
        <v>17</v>
      </c>
      <c r="I81" s="192">
        <v>0</v>
      </c>
      <c r="J81" s="192">
        <v>0</v>
      </c>
      <c r="K81" s="193">
        <v>17</v>
      </c>
      <c r="L81" s="123">
        <v>15</v>
      </c>
      <c r="M81" s="123">
        <v>1</v>
      </c>
      <c r="N81" s="123">
        <v>0</v>
      </c>
      <c r="O81" s="131">
        <v>16</v>
      </c>
      <c r="P81" s="203">
        <v>15</v>
      </c>
      <c r="Q81" s="24">
        <v>0</v>
      </c>
      <c r="R81" s="24">
        <v>0</v>
      </c>
      <c r="S81" s="204">
        <v>15</v>
      </c>
      <c r="T81" s="123">
        <v>19</v>
      </c>
      <c r="U81" s="123">
        <v>2</v>
      </c>
      <c r="V81" s="123">
        <v>0</v>
      </c>
      <c r="W81" s="131">
        <v>21</v>
      </c>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c r="GS81" s="11"/>
      <c r="GT81" s="11"/>
      <c r="GU81" s="11"/>
      <c r="GV81" s="11"/>
      <c r="GW81" s="11"/>
      <c r="GX81" s="11"/>
      <c r="GY81" s="11"/>
      <c r="GZ81" s="11"/>
      <c r="HA81" s="11"/>
      <c r="HB81" s="11"/>
      <c r="HC81" s="11"/>
      <c r="HD81" s="11"/>
      <c r="HE81" s="11"/>
      <c r="HF81" s="11"/>
      <c r="HG81" s="11"/>
      <c r="HH81" s="11"/>
      <c r="HI81" s="11"/>
      <c r="HJ81" s="11"/>
      <c r="HK81" s="11"/>
      <c r="HL81" s="11"/>
      <c r="HM81" s="11"/>
      <c r="HN81" s="11"/>
      <c r="HO81" s="11"/>
      <c r="HP81" s="11"/>
      <c r="HQ81" s="11"/>
      <c r="HR81" s="11"/>
      <c r="HS81" s="11"/>
      <c r="HT81" s="11"/>
      <c r="HU81" s="11"/>
      <c r="HV81" s="11"/>
      <c r="HW81" s="11"/>
      <c r="HX81" s="11"/>
      <c r="HY81" s="11"/>
      <c r="HZ81" s="11"/>
      <c r="IA81" s="11"/>
      <c r="IB81" s="11"/>
      <c r="IC81" s="11"/>
      <c r="ID81" s="11"/>
      <c r="IE81" s="11"/>
      <c r="IF81" s="11"/>
      <c r="IG81" s="11"/>
      <c r="IH81" s="11"/>
      <c r="II81" s="11"/>
      <c r="IJ81" s="11"/>
      <c r="IK81" s="11"/>
      <c r="IL81" s="11"/>
      <c r="IM81" s="11"/>
      <c r="IN81" s="11"/>
      <c r="IO81" s="11"/>
      <c r="IP81" s="11"/>
      <c r="IQ81" s="11"/>
      <c r="IR81" s="11"/>
      <c r="IS81" s="11"/>
      <c r="IT81" s="11"/>
      <c r="IU81" s="11"/>
      <c r="IV81" s="11"/>
      <c r="IW81" s="11"/>
      <c r="IX81" s="11"/>
      <c r="IY81" s="11"/>
      <c r="IZ81" s="11"/>
      <c r="JA81" s="11"/>
      <c r="JB81" s="11"/>
      <c r="JC81" s="11"/>
      <c r="JD81" s="11"/>
      <c r="JE81" s="11"/>
      <c r="JF81" s="11"/>
      <c r="JG81" s="11"/>
      <c r="JH81" s="11"/>
      <c r="JI81" s="11"/>
      <c r="JJ81" s="11"/>
      <c r="JK81" s="11"/>
      <c r="JL81" s="11"/>
      <c r="JM81" s="11"/>
      <c r="JN81" s="11"/>
      <c r="JO81" s="11"/>
      <c r="JP81" s="11"/>
      <c r="JQ81" s="11"/>
      <c r="JR81" s="11"/>
      <c r="JS81" s="11"/>
      <c r="JT81" s="11"/>
      <c r="JU81" s="11"/>
      <c r="JV81" s="11"/>
      <c r="JW81" s="11"/>
      <c r="JX81" s="11"/>
      <c r="JY81" s="11"/>
      <c r="JZ81" s="11"/>
      <c r="KA81" s="11"/>
      <c r="KB81" s="11"/>
      <c r="KC81" s="11"/>
      <c r="KD81" s="11"/>
    </row>
    <row r="82" spans="1:290" s="12" customFormat="1" ht="15" customHeight="1">
      <c r="A82" s="70"/>
      <c r="B82" s="11"/>
      <c r="C82" s="1431" t="s">
        <v>607</v>
      </c>
      <c r="D82" s="1431"/>
      <c r="E82" s="1431"/>
      <c r="F82" s="1431"/>
      <c r="G82" s="1432"/>
      <c r="H82" s="189">
        <v>1.47</v>
      </c>
      <c r="I82" s="59">
        <v>0</v>
      </c>
      <c r="J82" s="59">
        <v>0</v>
      </c>
      <c r="K82" s="190">
        <v>1.4</v>
      </c>
      <c r="L82" s="120">
        <v>1.18</v>
      </c>
      <c r="M82" s="120">
        <v>6.12</v>
      </c>
      <c r="N82" s="120">
        <v>0</v>
      </c>
      <c r="O82" s="199">
        <v>1.21</v>
      </c>
      <c r="P82" s="201">
        <v>1.17</v>
      </c>
      <c r="Q82" s="25">
        <v>0</v>
      </c>
      <c r="R82" s="25">
        <v>0</v>
      </c>
      <c r="S82" s="202">
        <v>1.1299999999999999</v>
      </c>
      <c r="T82" s="120">
        <v>1.53</v>
      </c>
      <c r="U82" s="120">
        <v>9.4499999999999993</v>
      </c>
      <c r="V82" s="120">
        <v>0</v>
      </c>
      <c r="W82" s="199">
        <v>1.53</v>
      </c>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c r="GS82" s="11"/>
      <c r="GT82" s="11"/>
      <c r="GU82" s="11"/>
      <c r="GV82" s="11"/>
      <c r="GW82" s="11"/>
      <c r="GX82" s="11"/>
      <c r="GY82" s="11"/>
      <c r="GZ82" s="11"/>
      <c r="HA82" s="11"/>
      <c r="HB82" s="11"/>
      <c r="HC82" s="11"/>
      <c r="HD82" s="11"/>
      <c r="HE82" s="11"/>
      <c r="HF82" s="11"/>
      <c r="HG82" s="11"/>
      <c r="HH82" s="11"/>
      <c r="HI82" s="11"/>
      <c r="HJ82" s="11"/>
      <c r="HK82" s="11"/>
      <c r="HL82" s="11"/>
      <c r="HM82" s="11"/>
      <c r="HN82" s="11"/>
      <c r="HO82" s="11"/>
      <c r="HP82" s="11"/>
      <c r="HQ82" s="11"/>
      <c r="HR82" s="11"/>
      <c r="HS82" s="11"/>
      <c r="HT82" s="11"/>
      <c r="HU82" s="11"/>
      <c r="HV82" s="11"/>
      <c r="HW82" s="11"/>
      <c r="HX82" s="11"/>
      <c r="HY82" s="11"/>
      <c r="HZ82" s="11"/>
      <c r="IA82" s="11"/>
      <c r="IB82" s="11"/>
      <c r="IC82" s="11"/>
      <c r="ID82" s="11"/>
      <c r="IE82" s="11"/>
      <c r="IF82" s="11"/>
      <c r="IG82" s="11"/>
      <c r="IH82" s="11"/>
      <c r="II82" s="11"/>
      <c r="IJ82" s="11"/>
      <c r="IK82" s="11"/>
      <c r="IL82" s="11"/>
      <c r="IM82" s="11"/>
      <c r="IN82" s="11"/>
      <c r="IO82" s="11"/>
      <c r="IP82" s="11"/>
      <c r="IQ82" s="11"/>
      <c r="IR82" s="11"/>
      <c r="IS82" s="11"/>
      <c r="IT82" s="11"/>
      <c r="IU82" s="11"/>
      <c r="IV82" s="11"/>
      <c r="IW82" s="11"/>
      <c r="IX82" s="11"/>
      <c r="IY82" s="11"/>
      <c r="IZ82" s="11"/>
      <c r="JA82" s="11"/>
      <c r="JB82" s="11"/>
      <c r="JC82" s="11"/>
      <c r="JD82" s="11"/>
      <c r="JE82" s="11"/>
      <c r="JF82" s="11"/>
      <c r="JG82" s="11"/>
      <c r="JH82" s="11"/>
      <c r="JI82" s="11"/>
      <c r="JJ82" s="11"/>
      <c r="JK82" s="11"/>
      <c r="JL82" s="11"/>
      <c r="JM82" s="11"/>
      <c r="JN82" s="11"/>
      <c r="JO82" s="11"/>
      <c r="JP82" s="11"/>
      <c r="JQ82" s="11"/>
      <c r="JR82" s="11"/>
      <c r="JS82" s="11"/>
      <c r="JT82" s="11"/>
      <c r="JU82" s="11"/>
      <c r="JV82" s="11"/>
      <c r="JW82" s="11"/>
      <c r="JX82" s="11"/>
      <c r="JY82" s="11"/>
      <c r="JZ82" s="11"/>
      <c r="KA82" s="11"/>
      <c r="KB82" s="11"/>
      <c r="KC82" s="11"/>
      <c r="KD82" s="11"/>
    </row>
    <row r="83" spans="1:290" s="12" customFormat="1" ht="15" customHeight="1">
      <c r="A83" s="70"/>
      <c r="B83" s="11"/>
      <c r="C83" s="1431" t="s">
        <v>608</v>
      </c>
      <c r="D83" s="1431"/>
      <c r="E83" s="1431"/>
      <c r="F83" s="1431"/>
      <c r="G83" s="1432"/>
      <c r="H83" s="194">
        <v>11587683</v>
      </c>
      <c r="I83" s="195">
        <v>143033</v>
      </c>
      <c r="J83" s="195">
        <v>387955</v>
      </c>
      <c r="K83" s="196">
        <v>12118672</v>
      </c>
      <c r="L83" s="124">
        <v>12694539</v>
      </c>
      <c r="M83" s="124">
        <v>163423</v>
      </c>
      <c r="N83" s="124">
        <v>385804</v>
      </c>
      <c r="O83" s="200">
        <v>13243766</v>
      </c>
      <c r="P83" s="205">
        <v>12781312</v>
      </c>
      <c r="Q83" s="26">
        <v>91090</v>
      </c>
      <c r="R83" s="26">
        <v>389987</v>
      </c>
      <c r="S83" s="206">
        <v>13262390</v>
      </c>
      <c r="T83" s="124">
        <v>12416817.109999999</v>
      </c>
      <c r="U83" s="124">
        <v>211575.79</v>
      </c>
      <c r="V83" s="124">
        <v>1123903.3400000001</v>
      </c>
      <c r="W83" s="200">
        <f>SUM(T83:V83)</f>
        <v>13752296.239999998</v>
      </c>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c r="GS83" s="11"/>
      <c r="GT83" s="11"/>
      <c r="GU83" s="11"/>
      <c r="GV83" s="11"/>
      <c r="GW83" s="11"/>
      <c r="GX83" s="11"/>
      <c r="GY83" s="11"/>
      <c r="GZ83" s="11"/>
      <c r="HA83" s="11"/>
      <c r="HB83" s="11"/>
      <c r="HC83" s="11"/>
      <c r="HD83" s="11"/>
      <c r="HE83" s="11"/>
      <c r="HF83" s="11"/>
      <c r="HG83" s="11"/>
      <c r="HH83" s="11"/>
      <c r="HI83" s="11"/>
      <c r="HJ83" s="11"/>
      <c r="HK83" s="11"/>
      <c r="HL83" s="11"/>
      <c r="HM83" s="11"/>
      <c r="HN83" s="11"/>
      <c r="HO83" s="11"/>
      <c r="HP83" s="11"/>
      <c r="HQ83" s="11"/>
      <c r="HR83" s="11"/>
      <c r="HS83" s="11"/>
      <c r="HT83" s="11"/>
      <c r="HU83" s="11"/>
      <c r="HV83" s="11"/>
      <c r="HW83" s="11"/>
      <c r="HX83" s="11"/>
      <c r="HY83" s="11"/>
      <c r="HZ83" s="11"/>
      <c r="IA83" s="11"/>
      <c r="IB83" s="11"/>
      <c r="IC83" s="11"/>
      <c r="ID83" s="11"/>
      <c r="IE83" s="11"/>
      <c r="IF83" s="11"/>
      <c r="IG83" s="11"/>
      <c r="IH83" s="11"/>
      <c r="II83" s="11"/>
      <c r="IJ83" s="11"/>
      <c r="IK83" s="11"/>
      <c r="IL83" s="11"/>
      <c r="IM83" s="11"/>
      <c r="IN83" s="11"/>
      <c r="IO83" s="11"/>
      <c r="IP83" s="11"/>
      <c r="IQ83" s="11"/>
      <c r="IR83" s="11"/>
      <c r="IS83" s="11"/>
      <c r="IT83" s="11"/>
      <c r="IU83" s="11"/>
      <c r="IV83" s="11"/>
      <c r="IW83" s="11"/>
      <c r="IX83" s="11"/>
      <c r="IY83" s="11"/>
      <c r="IZ83" s="11"/>
      <c r="JA83" s="11"/>
      <c r="JB83" s="11"/>
      <c r="JC83" s="11"/>
      <c r="JD83" s="11"/>
      <c r="JE83" s="11"/>
      <c r="JF83" s="11"/>
      <c r="JG83" s="11"/>
      <c r="JH83" s="11"/>
      <c r="JI83" s="11"/>
      <c r="JJ83" s="11"/>
      <c r="JK83" s="11"/>
      <c r="JL83" s="11"/>
      <c r="JM83" s="11"/>
      <c r="JN83" s="11"/>
      <c r="JO83" s="11"/>
      <c r="JP83" s="11"/>
      <c r="JQ83" s="11"/>
      <c r="JR83" s="11"/>
      <c r="JS83" s="11"/>
      <c r="JT83" s="11"/>
      <c r="JU83" s="11"/>
      <c r="JV83" s="11"/>
      <c r="JW83" s="11"/>
      <c r="JX83" s="11"/>
      <c r="JY83" s="11"/>
      <c r="JZ83" s="11"/>
      <c r="KA83" s="11"/>
      <c r="KB83" s="11"/>
      <c r="KC83" s="11"/>
      <c r="KD83" s="11"/>
    </row>
    <row r="84" spans="1:290" s="12" customFormat="1" ht="15" customHeight="1">
      <c r="A84" s="70"/>
      <c r="B84" s="11"/>
      <c r="C84" s="1431" t="s">
        <v>609</v>
      </c>
      <c r="D84" s="1431"/>
      <c r="E84" s="1431"/>
      <c r="F84" s="1431"/>
      <c r="G84" s="1432"/>
      <c r="H84" s="189">
        <v>209</v>
      </c>
      <c r="I84" s="59">
        <v>0</v>
      </c>
      <c r="J84" s="59">
        <v>0</v>
      </c>
      <c r="K84" s="190">
        <v>209</v>
      </c>
      <c r="L84" s="120">
        <v>89</v>
      </c>
      <c r="M84" s="120">
        <v>0</v>
      </c>
      <c r="N84" s="120">
        <v>0</v>
      </c>
      <c r="O84" s="199">
        <v>89</v>
      </c>
      <c r="P84" s="207">
        <v>77</v>
      </c>
      <c r="Q84" s="25">
        <v>0</v>
      </c>
      <c r="R84" s="25">
        <v>0</v>
      </c>
      <c r="S84" s="208">
        <v>77</v>
      </c>
      <c r="T84" s="121">
        <v>203</v>
      </c>
      <c r="U84" s="120">
        <v>26</v>
      </c>
      <c r="V84" s="120">
        <v>0</v>
      </c>
      <c r="W84" s="122">
        <v>229</v>
      </c>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c r="GS84" s="11"/>
      <c r="GT84" s="11"/>
      <c r="GU84" s="11"/>
      <c r="GV84" s="11"/>
      <c r="GW84" s="11"/>
      <c r="GX84" s="11"/>
      <c r="GY84" s="11"/>
      <c r="GZ84" s="11"/>
      <c r="HA84" s="11"/>
      <c r="HB84" s="11"/>
      <c r="HC84" s="11"/>
      <c r="HD84" s="11"/>
      <c r="HE84" s="11"/>
      <c r="HF84" s="11"/>
      <c r="HG84" s="11"/>
      <c r="HH84" s="11"/>
      <c r="HI84" s="11"/>
      <c r="HJ84" s="11"/>
      <c r="HK84" s="11"/>
      <c r="HL84" s="11"/>
      <c r="HM84" s="11"/>
      <c r="HN84" s="11"/>
      <c r="HO84" s="11"/>
      <c r="HP84" s="11"/>
      <c r="HQ84" s="11"/>
      <c r="HR84" s="11"/>
      <c r="HS84" s="11"/>
      <c r="HT84" s="11"/>
      <c r="HU84" s="11"/>
      <c r="HV84" s="11"/>
      <c r="HW84" s="11"/>
      <c r="HX84" s="11"/>
      <c r="HY84" s="11"/>
      <c r="HZ84" s="11"/>
      <c r="IA84" s="11"/>
      <c r="IB84" s="11"/>
      <c r="IC84" s="11"/>
      <c r="ID84" s="11"/>
      <c r="IE84" s="11"/>
      <c r="IF84" s="11"/>
      <c r="IG84" s="11"/>
      <c r="IH84" s="11"/>
      <c r="II84" s="11"/>
      <c r="IJ84" s="11"/>
      <c r="IK84" s="11"/>
      <c r="IL84" s="11"/>
      <c r="IM84" s="11"/>
      <c r="IN84" s="11"/>
      <c r="IO84" s="11"/>
      <c r="IP84" s="11"/>
      <c r="IQ84" s="11"/>
      <c r="IR84" s="11"/>
      <c r="IS84" s="11"/>
      <c r="IT84" s="11"/>
      <c r="IU84" s="11"/>
      <c r="IV84" s="11"/>
      <c r="IW84" s="11"/>
      <c r="IX84" s="11"/>
      <c r="IY84" s="11"/>
      <c r="IZ84" s="11"/>
      <c r="JA84" s="11"/>
      <c r="JB84" s="11"/>
      <c r="JC84" s="11"/>
      <c r="JD84" s="11"/>
      <c r="JE84" s="11"/>
      <c r="JF84" s="11"/>
      <c r="JG84" s="11"/>
      <c r="JH84" s="11"/>
      <c r="JI84" s="11"/>
      <c r="JJ84" s="11"/>
      <c r="JK84" s="11"/>
      <c r="JL84" s="11"/>
      <c r="JM84" s="11"/>
      <c r="JN84" s="11"/>
      <c r="JO84" s="11"/>
      <c r="JP84" s="11"/>
      <c r="JQ84" s="11"/>
      <c r="JR84" s="11"/>
      <c r="JS84" s="11"/>
      <c r="JT84" s="11"/>
      <c r="JU84" s="11"/>
      <c r="JV84" s="11"/>
      <c r="JW84" s="11"/>
      <c r="JX84" s="11"/>
      <c r="JY84" s="11"/>
      <c r="JZ84" s="11"/>
      <c r="KA84" s="11"/>
      <c r="KB84" s="11"/>
      <c r="KC84" s="11"/>
      <c r="KD84" s="11"/>
    </row>
    <row r="85" spans="1:290" s="12" customFormat="1" ht="15" customHeight="1">
      <c r="A85" s="70"/>
      <c r="B85" s="11"/>
      <c r="C85" s="1431" t="s">
        <v>610</v>
      </c>
      <c r="D85" s="1431"/>
      <c r="E85" s="1431"/>
      <c r="F85" s="1431"/>
      <c r="G85" s="1432"/>
      <c r="H85" s="191">
        <v>18.04</v>
      </c>
      <c r="I85" s="192">
        <v>0</v>
      </c>
      <c r="J85" s="192">
        <v>0</v>
      </c>
      <c r="K85" s="193">
        <v>17.25</v>
      </c>
      <c r="L85" s="123">
        <v>7.01</v>
      </c>
      <c r="M85" s="123">
        <v>0</v>
      </c>
      <c r="N85" s="123">
        <v>0</v>
      </c>
      <c r="O85" s="131">
        <v>6.72</v>
      </c>
      <c r="P85" s="203">
        <v>6.02</v>
      </c>
      <c r="Q85" s="24">
        <v>0</v>
      </c>
      <c r="R85" s="24">
        <v>0</v>
      </c>
      <c r="S85" s="204">
        <v>5.81</v>
      </c>
      <c r="T85" s="123">
        <v>16</v>
      </c>
      <c r="U85" s="123">
        <v>123</v>
      </c>
      <c r="V85" s="123">
        <v>0</v>
      </c>
      <c r="W85" s="131">
        <v>17</v>
      </c>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c r="GS85" s="11"/>
      <c r="GT85" s="11"/>
      <c r="GU85" s="11"/>
      <c r="GV85" s="11"/>
      <c r="GW85" s="11"/>
      <c r="GX85" s="11"/>
      <c r="GY85" s="11"/>
      <c r="GZ85" s="11"/>
      <c r="HA85" s="11"/>
      <c r="HB85" s="11"/>
      <c r="HC85" s="11"/>
      <c r="HD85" s="11"/>
      <c r="HE85" s="11"/>
      <c r="HF85" s="11"/>
      <c r="HG85" s="11"/>
      <c r="HH85" s="11"/>
      <c r="HI85" s="11"/>
      <c r="HJ85" s="11"/>
      <c r="HK85" s="11"/>
      <c r="HL85" s="11"/>
      <c r="HM85" s="11"/>
      <c r="HN85" s="11"/>
      <c r="HO85" s="11"/>
      <c r="HP85" s="11"/>
      <c r="HQ85" s="11"/>
      <c r="HR85" s="11"/>
      <c r="HS85" s="11"/>
      <c r="HT85" s="11"/>
      <c r="HU85" s="11"/>
      <c r="HV85" s="11"/>
      <c r="HW85" s="11"/>
      <c r="HX85" s="11"/>
      <c r="HY85" s="11"/>
      <c r="HZ85" s="11"/>
      <c r="IA85" s="11"/>
      <c r="IB85" s="11"/>
      <c r="IC85" s="11"/>
      <c r="ID85" s="11"/>
      <c r="IE85" s="11"/>
      <c r="IF85" s="11"/>
      <c r="IG85" s="11"/>
      <c r="IH85" s="11"/>
      <c r="II85" s="11"/>
      <c r="IJ85" s="11"/>
      <c r="IK85" s="11"/>
      <c r="IL85" s="11"/>
      <c r="IM85" s="11"/>
      <c r="IN85" s="11"/>
      <c r="IO85" s="11"/>
      <c r="IP85" s="11"/>
      <c r="IQ85" s="11"/>
      <c r="IR85" s="11"/>
      <c r="IS85" s="11"/>
      <c r="IT85" s="11"/>
      <c r="IU85" s="11"/>
      <c r="IV85" s="11"/>
      <c r="IW85" s="11"/>
      <c r="IX85" s="11"/>
      <c r="IY85" s="11"/>
      <c r="IZ85" s="11"/>
      <c r="JA85" s="11"/>
      <c r="JB85" s="11"/>
      <c r="JC85" s="11"/>
      <c r="JD85" s="11"/>
      <c r="JE85" s="11"/>
      <c r="JF85" s="11"/>
      <c r="JG85" s="11"/>
      <c r="JH85" s="11"/>
      <c r="JI85" s="11"/>
      <c r="JJ85" s="11"/>
      <c r="JK85" s="11"/>
      <c r="JL85" s="11"/>
      <c r="JM85" s="11"/>
      <c r="JN85" s="11"/>
      <c r="JO85" s="11"/>
      <c r="JP85" s="11"/>
      <c r="JQ85" s="11"/>
      <c r="JR85" s="11"/>
      <c r="JS85" s="11"/>
      <c r="JT85" s="11"/>
      <c r="JU85" s="11"/>
      <c r="JV85" s="11"/>
      <c r="JW85" s="11"/>
      <c r="JX85" s="11"/>
      <c r="JY85" s="11"/>
      <c r="JZ85" s="11"/>
      <c r="KA85" s="11"/>
      <c r="KB85" s="11"/>
      <c r="KC85" s="11"/>
      <c r="KD85" s="11"/>
    </row>
    <row r="86" spans="1:290" s="12" customFormat="1" ht="15" customHeight="1">
      <c r="A86" s="70"/>
      <c r="B86" s="11"/>
      <c r="C86" s="1431" t="s">
        <v>611</v>
      </c>
      <c r="D86" s="1431"/>
      <c r="E86" s="1431"/>
      <c r="F86" s="1431"/>
      <c r="G86" s="1432"/>
      <c r="H86" s="1467">
        <v>2.48</v>
      </c>
      <c r="I86" s="1468"/>
      <c r="J86" s="1468"/>
      <c r="K86" s="1469"/>
      <c r="L86" s="1476">
        <v>1.59</v>
      </c>
      <c r="M86" s="1476"/>
      <c r="N86" s="1476"/>
      <c r="O86" s="1476"/>
      <c r="P86" s="1487">
        <v>1.58</v>
      </c>
      <c r="Q86" s="1488"/>
      <c r="R86" s="1488"/>
      <c r="S86" s="1489"/>
      <c r="T86" s="1475">
        <v>3.05</v>
      </c>
      <c r="U86" s="1476"/>
      <c r="V86" s="1476"/>
      <c r="W86" s="1476"/>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c r="GS86" s="11"/>
      <c r="GT86" s="11"/>
      <c r="GU86" s="11"/>
      <c r="GV86" s="11"/>
      <c r="GW86" s="11"/>
      <c r="GX86" s="11"/>
      <c r="GY86" s="11"/>
      <c r="GZ86" s="11"/>
      <c r="HA86" s="11"/>
      <c r="HB86" s="11"/>
      <c r="HC86" s="11"/>
      <c r="HD86" s="11"/>
      <c r="HE86" s="11"/>
      <c r="HF86" s="11"/>
      <c r="HG86" s="11"/>
      <c r="HH86" s="11"/>
      <c r="HI86" s="11"/>
      <c r="HJ86" s="11"/>
      <c r="HK86" s="11"/>
      <c r="HL86" s="11"/>
      <c r="HM86" s="11"/>
      <c r="HN86" s="11"/>
      <c r="HO86" s="11"/>
      <c r="HP86" s="11"/>
      <c r="HQ86" s="11"/>
      <c r="HR86" s="11"/>
      <c r="HS86" s="11"/>
      <c r="HT86" s="11"/>
      <c r="HU86" s="11"/>
      <c r="HV86" s="11"/>
      <c r="HW86" s="11"/>
      <c r="HX86" s="11"/>
      <c r="HY86" s="11"/>
      <c r="HZ86" s="11"/>
      <c r="IA86" s="11"/>
      <c r="IB86" s="11"/>
      <c r="IC86" s="11"/>
      <c r="ID86" s="11"/>
      <c r="IE86" s="11"/>
      <c r="IF86" s="11"/>
      <c r="IG86" s="11"/>
      <c r="IH86" s="11"/>
      <c r="II86" s="11"/>
      <c r="IJ86" s="11"/>
      <c r="IK86" s="11"/>
      <c r="IL86" s="11"/>
      <c r="IM86" s="11"/>
      <c r="IN86" s="11"/>
      <c r="IO86" s="11"/>
      <c r="IP86" s="11"/>
      <c r="IQ86" s="11"/>
      <c r="IR86" s="11"/>
      <c r="IS86" s="11"/>
      <c r="IT86" s="11"/>
      <c r="IU86" s="11"/>
      <c r="IV86" s="11"/>
      <c r="IW86" s="11"/>
      <c r="IX86" s="11"/>
      <c r="IY86" s="11"/>
      <c r="IZ86" s="11"/>
      <c r="JA86" s="11"/>
      <c r="JB86" s="11"/>
      <c r="JC86" s="11"/>
      <c r="JD86" s="11"/>
      <c r="JE86" s="11"/>
      <c r="JF86" s="11"/>
      <c r="JG86" s="11"/>
      <c r="JH86" s="11"/>
      <c r="JI86" s="11"/>
      <c r="JJ86" s="11"/>
      <c r="JK86" s="11"/>
      <c r="JL86" s="11"/>
      <c r="JM86" s="11"/>
      <c r="JN86" s="11"/>
      <c r="JO86" s="11"/>
      <c r="JP86" s="11"/>
      <c r="JQ86" s="11"/>
      <c r="JR86" s="11"/>
      <c r="JS86" s="11"/>
      <c r="JT86" s="11"/>
      <c r="JU86" s="11"/>
      <c r="JV86" s="11"/>
      <c r="JW86" s="11"/>
      <c r="JX86" s="11"/>
      <c r="JY86" s="11"/>
      <c r="JZ86" s="11"/>
      <c r="KA86" s="11"/>
      <c r="KB86" s="11"/>
      <c r="KC86" s="11"/>
      <c r="KD86" s="11"/>
    </row>
    <row r="87" spans="1:290" s="12" customFormat="1" ht="15" customHeight="1">
      <c r="A87" s="70"/>
      <c r="B87" s="11"/>
      <c r="C87" s="1431" t="s">
        <v>612</v>
      </c>
      <c r="D87" s="1431"/>
      <c r="E87" s="1431"/>
      <c r="F87" s="1431"/>
      <c r="G87" s="1432"/>
      <c r="H87" s="1437">
        <v>2.81</v>
      </c>
      <c r="I87" s="1438"/>
      <c r="J87" s="1438"/>
      <c r="K87" s="1439"/>
      <c r="L87" s="1480">
        <v>4.53</v>
      </c>
      <c r="M87" s="1480"/>
      <c r="N87" s="1480"/>
      <c r="O87" s="1480"/>
      <c r="P87" s="1481">
        <v>1.49</v>
      </c>
      <c r="Q87" s="1482"/>
      <c r="R87" s="1482"/>
      <c r="S87" s="1483"/>
      <c r="T87" s="1475">
        <v>12.94</v>
      </c>
      <c r="U87" s="1476"/>
      <c r="V87" s="1476"/>
      <c r="W87" s="1476"/>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c r="GS87" s="11"/>
      <c r="GT87" s="11"/>
      <c r="GU87" s="11"/>
      <c r="GV87" s="11"/>
      <c r="GW87" s="11"/>
      <c r="GX87" s="11"/>
      <c r="GY87" s="11"/>
      <c r="GZ87" s="11"/>
      <c r="HA87" s="11"/>
      <c r="HB87" s="11"/>
      <c r="HC87" s="11"/>
      <c r="HD87" s="11"/>
      <c r="HE87" s="11"/>
      <c r="HF87" s="11"/>
      <c r="HG87" s="11"/>
      <c r="HH87" s="11"/>
      <c r="HI87" s="11"/>
      <c r="HJ87" s="11"/>
      <c r="HK87" s="11"/>
      <c r="HL87" s="11"/>
      <c r="HM87" s="11"/>
      <c r="HN87" s="11"/>
      <c r="HO87" s="11"/>
      <c r="HP87" s="11"/>
      <c r="HQ87" s="11"/>
      <c r="HR87" s="11"/>
      <c r="HS87" s="11"/>
      <c r="HT87" s="11"/>
      <c r="HU87" s="11"/>
      <c r="HV87" s="11"/>
      <c r="HW87" s="11"/>
      <c r="HX87" s="11"/>
      <c r="HY87" s="11"/>
      <c r="HZ87" s="11"/>
      <c r="IA87" s="11"/>
      <c r="IB87" s="11"/>
      <c r="IC87" s="11"/>
      <c r="ID87" s="11"/>
      <c r="IE87" s="11"/>
      <c r="IF87" s="11"/>
      <c r="IG87" s="11"/>
      <c r="IH87" s="11"/>
      <c r="II87" s="11"/>
      <c r="IJ87" s="11"/>
      <c r="IK87" s="11"/>
      <c r="IL87" s="11"/>
      <c r="IM87" s="11"/>
      <c r="IN87" s="11"/>
      <c r="IO87" s="11"/>
      <c r="IP87" s="11"/>
      <c r="IQ87" s="11"/>
      <c r="IR87" s="11"/>
      <c r="IS87" s="11"/>
      <c r="IT87" s="11"/>
      <c r="IU87" s="11"/>
      <c r="IV87" s="11"/>
      <c r="IW87" s="11"/>
      <c r="IX87" s="11"/>
      <c r="IY87" s="11"/>
      <c r="IZ87" s="11"/>
      <c r="JA87" s="11"/>
      <c r="JB87" s="11"/>
      <c r="JC87" s="11"/>
      <c r="JD87" s="11"/>
      <c r="JE87" s="11"/>
      <c r="JF87" s="11"/>
      <c r="JG87" s="11"/>
      <c r="JH87" s="11"/>
      <c r="JI87" s="11"/>
      <c r="JJ87" s="11"/>
      <c r="JK87" s="11"/>
      <c r="JL87" s="11"/>
      <c r="JM87" s="11"/>
      <c r="JN87" s="11"/>
      <c r="JO87" s="11"/>
      <c r="JP87" s="11"/>
      <c r="JQ87" s="11"/>
      <c r="JR87" s="11"/>
      <c r="JS87" s="11"/>
      <c r="JT87" s="11"/>
      <c r="JU87" s="11"/>
      <c r="JV87" s="11"/>
      <c r="JW87" s="11"/>
      <c r="JX87" s="11"/>
      <c r="JY87" s="11"/>
      <c r="JZ87" s="11"/>
      <c r="KA87" s="11"/>
      <c r="KB87" s="11"/>
      <c r="KC87" s="11"/>
      <c r="KD87" s="11"/>
    </row>
    <row r="88" spans="1:290" s="12" customFormat="1" ht="15" customHeight="1">
      <c r="A88" s="70"/>
      <c r="B88" s="11"/>
      <c r="C88" s="1431" t="s">
        <v>613</v>
      </c>
      <c r="D88" s="1431"/>
      <c r="E88" s="1431"/>
      <c r="F88" s="1431"/>
      <c r="G88" s="1432"/>
      <c r="H88" s="1467" t="s">
        <v>307</v>
      </c>
      <c r="I88" s="1468"/>
      <c r="J88" s="1468"/>
      <c r="K88" s="1469"/>
      <c r="L88" s="1476">
        <v>6.03</v>
      </c>
      <c r="M88" s="1476"/>
      <c r="N88" s="1476"/>
      <c r="O88" s="1476"/>
      <c r="P88" s="1490">
        <v>2819</v>
      </c>
      <c r="Q88" s="1488"/>
      <c r="R88" s="1488"/>
      <c r="S88" s="1489"/>
      <c r="T88" s="1477">
        <f>272000/7272</f>
        <v>37.403740374037405</v>
      </c>
      <c r="U88" s="1478"/>
      <c r="V88" s="1478"/>
      <c r="W88" s="1478"/>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c r="GS88" s="11"/>
      <c r="GT88" s="11"/>
      <c r="GU88" s="11"/>
      <c r="GV88" s="11"/>
      <c r="GW88" s="11"/>
      <c r="GX88" s="11"/>
      <c r="GY88" s="11"/>
      <c r="GZ88" s="11"/>
      <c r="HA88" s="11"/>
      <c r="HB88" s="11"/>
      <c r="HC88" s="11"/>
      <c r="HD88" s="11"/>
      <c r="HE88" s="11"/>
      <c r="HF88" s="11"/>
      <c r="HG88" s="11"/>
      <c r="HH88" s="11"/>
      <c r="HI88" s="11"/>
      <c r="HJ88" s="11"/>
      <c r="HK88" s="11"/>
      <c r="HL88" s="11"/>
      <c r="HM88" s="11"/>
      <c r="HN88" s="11"/>
      <c r="HO88" s="11"/>
      <c r="HP88" s="11"/>
      <c r="HQ88" s="11"/>
      <c r="HR88" s="11"/>
      <c r="HS88" s="11"/>
      <c r="HT88" s="11"/>
      <c r="HU88" s="11"/>
      <c r="HV88" s="11"/>
      <c r="HW88" s="11"/>
      <c r="HX88" s="11"/>
      <c r="HY88" s="11"/>
      <c r="HZ88" s="11"/>
      <c r="IA88" s="11"/>
      <c r="IB88" s="11"/>
      <c r="IC88" s="11"/>
      <c r="ID88" s="11"/>
      <c r="IE88" s="11"/>
      <c r="IF88" s="11"/>
      <c r="IG88" s="11"/>
      <c r="IH88" s="11"/>
      <c r="II88" s="11"/>
      <c r="IJ88" s="11"/>
      <c r="IK88" s="11"/>
      <c r="IL88" s="11"/>
      <c r="IM88" s="11"/>
      <c r="IN88" s="11"/>
      <c r="IO88" s="11"/>
      <c r="IP88" s="11"/>
      <c r="IQ88" s="11"/>
      <c r="IR88" s="11"/>
      <c r="IS88" s="11"/>
      <c r="IT88" s="11"/>
      <c r="IU88" s="11"/>
      <c r="IV88" s="11"/>
      <c r="IW88" s="11"/>
      <c r="IX88" s="11"/>
      <c r="IY88" s="11"/>
      <c r="IZ88" s="11"/>
      <c r="JA88" s="11"/>
      <c r="JB88" s="11"/>
      <c r="JC88" s="11"/>
      <c r="JD88" s="11"/>
      <c r="JE88" s="11"/>
      <c r="JF88" s="11"/>
      <c r="JG88" s="11"/>
      <c r="JH88" s="11"/>
      <c r="JI88" s="11"/>
      <c r="JJ88" s="11"/>
      <c r="JK88" s="11"/>
      <c r="JL88" s="11"/>
      <c r="JM88" s="11"/>
      <c r="JN88" s="11"/>
      <c r="JO88" s="11"/>
      <c r="JP88" s="11"/>
      <c r="JQ88" s="11"/>
      <c r="JR88" s="11"/>
      <c r="JS88" s="11"/>
      <c r="JT88" s="11"/>
      <c r="JU88" s="11"/>
      <c r="JV88" s="11"/>
      <c r="JW88" s="11"/>
      <c r="JX88" s="11"/>
      <c r="JY88" s="11"/>
      <c r="JZ88" s="11"/>
      <c r="KA88" s="11"/>
      <c r="KB88" s="11"/>
      <c r="KC88" s="11"/>
      <c r="KD88" s="11"/>
    </row>
    <row r="89" spans="1:290" s="12" customFormat="1" ht="15" customHeight="1">
      <c r="A89" s="70"/>
      <c r="B89" s="11"/>
      <c r="C89" s="1479" t="s">
        <v>614</v>
      </c>
      <c r="D89" s="1479"/>
      <c r="E89" s="1479"/>
      <c r="F89" s="1479"/>
      <c r="G89" s="1479"/>
      <c r="H89" s="1479"/>
      <c r="I89" s="1479"/>
      <c r="J89" s="1479"/>
      <c r="K89" s="1479"/>
      <c r="L89" s="1479"/>
      <c r="M89" s="1479"/>
      <c r="N89" s="69"/>
      <c r="O89" s="69"/>
      <c r="P89" s="69"/>
      <c r="Q89" s="69"/>
      <c r="R89" s="69"/>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c r="GS89" s="11"/>
      <c r="GT89" s="11"/>
      <c r="GU89" s="11"/>
      <c r="GV89" s="11"/>
      <c r="GW89" s="11"/>
      <c r="GX89" s="11"/>
      <c r="GY89" s="11"/>
      <c r="GZ89" s="11"/>
      <c r="HA89" s="11"/>
      <c r="HB89" s="11"/>
      <c r="HC89" s="11"/>
      <c r="HD89" s="11"/>
      <c r="HE89" s="11"/>
      <c r="HF89" s="11"/>
      <c r="HG89" s="11"/>
      <c r="HH89" s="11"/>
      <c r="HI89" s="11"/>
      <c r="HJ89" s="11"/>
      <c r="HK89" s="11"/>
      <c r="HL89" s="11"/>
      <c r="HM89" s="11"/>
      <c r="HN89" s="11"/>
      <c r="HO89" s="11"/>
      <c r="HP89" s="11"/>
      <c r="HQ89" s="11"/>
      <c r="HR89" s="11"/>
      <c r="HS89" s="11"/>
      <c r="HT89" s="11"/>
      <c r="HU89" s="11"/>
      <c r="HV89" s="11"/>
      <c r="HW89" s="11"/>
      <c r="HX89" s="11"/>
      <c r="HY89" s="11"/>
      <c r="HZ89" s="11"/>
      <c r="IA89" s="11"/>
      <c r="IB89" s="11"/>
      <c r="IC89" s="11"/>
      <c r="ID89" s="11"/>
      <c r="IE89" s="11"/>
      <c r="IF89" s="11"/>
      <c r="IG89" s="11"/>
      <c r="IH89" s="11"/>
      <c r="II89" s="11"/>
      <c r="IJ89" s="11"/>
      <c r="IK89" s="11"/>
      <c r="IL89" s="11"/>
      <c r="IM89" s="11"/>
      <c r="IN89" s="11"/>
      <c r="IO89" s="11"/>
      <c r="IP89" s="11"/>
      <c r="IQ89" s="11"/>
      <c r="IR89" s="11"/>
      <c r="IS89" s="11"/>
      <c r="IT89" s="11"/>
      <c r="IU89" s="11"/>
      <c r="IV89" s="11"/>
      <c r="IW89" s="11"/>
      <c r="IX89" s="11"/>
      <c r="IY89" s="11"/>
      <c r="IZ89" s="11"/>
      <c r="JA89" s="11"/>
      <c r="JB89" s="11"/>
      <c r="JC89" s="11"/>
      <c r="JD89" s="11"/>
      <c r="JE89" s="11"/>
      <c r="JF89" s="11"/>
      <c r="JG89" s="11"/>
      <c r="JH89" s="11"/>
      <c r="JI89" s="11"/>
      <c r="JJ89" s="11"/>
      <c r="JK89" s="11"/>
      <c r="JL89" s="11"/>
      <c r="JM89" s="11"/>
      <c r="JN89" s="11"/>
      <c r="JO89" s="11"/>
      <c r="JP89" s="11"/>
      <c r="JQ89" s="11"/>
      <c r="JR89" s="11"/>
      <c r="JS89" s="11"/>
      <c r="JT89" s="11"/>
      <c r="JU89" s="11"/>
      <c r="JV89" s="11"/>
      <c r="JW89" s="11"/>
      <c r="JX89" s="11"/>
      <c r="JY89" s="11"/>
      <c r="JZ89" s="11"/>
    </row>
    <row r="90" spans="1:290" s="12" customFormat="1" ht="15" customHeight="1">
      <c r="A90" s="70"/>
      <c r="B90" s="11"/>
      <c r="C90" s="1479"/>
      <c r="D90" s="1479"/>
      <c r="E90" s="1479"/>
      <c r="F90" s="1479"/>
      <c r="G90" s="1479"/>
      <c r="H90" s="1479"/>
      <c r="I90" s="1479"/>
      <c r="J90" s="1479"/>
      <c r="K90" s="1479"/>
      <c r="L90" s="1479"/>
      <c r="M90" s="1479"/>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c r="GS90" s="11"/>
      <c r="GT90" s="11"/>
      <c r="GU90" s="11"/>
      <c r="GV90" s="11"/>
      <c r="GW90" s="11"/>
      <c r="GX90" s="11"/>
      <c r="GY90" s="11"/>
      <c r="GZ90" s="11"/>
      <c r="HA90" s="11"/>
      <c r="HB90" s="11"/>
      <c r="HC90" s="11"/>
      <c r="HD90" s="11"/>
      <c r="HE90" s="11"/>
      <c r="HF90" s="11"/>
      <c r="HG90" s="11"/>
      <c r="HH90" s="11"/>
      <c r="HI90" s="11"/>
      <c r="HJ90" s="11"/>
      <c r="HK90" s="11"/>
      <c r="HL90" s="11"/>
      <c r="HM90" s="11"/>
      <c r="HN90" s="11"/>
      <c r="HO90" s="11"/>
      <c r="HP90" s="11"/>
      <c r="HQ90" s="11"/>
      <c r="HR90" s="11"/>
      <c r="HS90" s="11"/>
      <c r="HT90" s="11"/>
      <c r="HU90" s="11"/>
      <c r="HV90" s="11"/>
      <c r="HW90" s="11"/>
      <c r="HX90" s="11"/>
      <c r="HY90" s="11"/>
      <c r="HZ90" s="11"/>
      <c r="IA90" s="11"/>
      <c r="IB90" s="11"/>
      <c r="IC90" s="11"/>
      <c r="ID90" s="11"/>
      <c r="IE90" s="11"/>
      <c r="IF90" s="11"/>
      <c r="IG90" s="11"/>
      <c r="IH90" s="11"/>
      <c r="II90" s="11"/>
      <c r="IJ90" s="11"/>
      <c r="IK90" s="11"/>
      <c r="IL90" s="11"/>
      <c r="IM90" s="11"/>
      <c r="IN90" s="11"/>
      <c r="IO90" s="11"/>
      <c r="IP90" s="11"/>
      <c r="IQ90" s="11"/>
      <c r="IR90" s="11"/>
      <c r="IS90" s="11"/>
      <c r="IT90" s="11"/>
      <c r="IU90" s="11"/>
      <c r="IV90" s="11"/>
      <c r="IW90" s="11"/>
      <c r="IX90" s="11"/>
      <c r="IY90" s="11"/>
      <c r="IZ90" s="11"/>
      <c r="JA90" s="11"/>
      <c r="JB90" s="11"/>
      <c r="JC90" s="11"/>
      <c r="JD90" s="11"/>
      <c r="JE90" s="11"/>
      <c r="JF90" s="11"/>
      <c r="JG90" s="11"/>
      <c r="JH90" s="11"/>
      <c r="JI90" s="11"/>
      <c r="JJ90" s="11"/>
      <c r="JK90" s="11"/>
      <c r="JL90" s="11"/>
      <c r="JM90" s="11"/>
      <c r="JN90" s="11"/>
      <c r="JO90" s="11"/>
      <c r="JP90" s="11"/>
      <c r="JQ90" s="11"/>
      <c r="JR90" s="11"/>
      <c r="JS90" s="11"/>
      <c r="JT90" s="11"/>
      <c r="JU90" s="11"/>
      <c r="JV90" s="11"/>
      <c r="JW90" s="11"/>
      <c r="JX90" s="11"/>
      <c r="JY90" s="11"/>
      <c r="JZ90" s="11"/>
    </row>
    <row r="91" spans="1:290" s="12" customFormat="1" ht="15" customHeight="1">
      <c r="A91" s="70"/>
      <c r="B91" s="11"/>
      <c r="C91" s="1479"/>
      <c r="D91" s="1479"/>
      <c r="E91" s="1479"/>
      <c r="F91" s="1479"/>
      <c r="G91" s="1479"/>
      <c r="H91" s="1479"/>
      <c r="I91" s="1479"/>
      <c r="J91" s="1479"/>
      <c r="K91" s="1479"/>
      <c r="L91" s="1479"/>
      <c r="M91" s="1479"/>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c r="GS91" s="11"/>
      <c r="GT91" s="11"/>
      <c r="GU91" s="11"/>
      <c r="GV91" s="11"/>
      <c r="GW91" s="11"/>
      <c r="GX91" s="11"/>
      <c r="GY91" s="11"/>
      <c r="GZ91" s="11"/>
      <c r="HA91" s="11"/>
      <c r="HB91" s="11"/>
      <c r="HC91" s="11"/>
      <c r="HD91" s="11"/>
      <c r="HE91" s="11"/>
      <c r="HF91" s="11"/>
      <c r="HG91" s="11"/>
      <c r="HH91" s="11"/>
      <c r="HI91" s="11"/>
      <c r="HJ91" s="11"/>
      <c r="HK91" s="11"/>
      <c r="HL91" s="11"/>
      <c r="HM91" s="11"/>
      <c r="HN91" s="11"/>
      <c r="HO91" s="11"/>
      <c r="HP91" s="11"/>
      <c r="HQ91" s="11"/>
      <c r="HR91" s="11"/>
      <c r="HS91" s="11"/>
      <c r="HT91" s="11"/>
      <c r="HU91" s="11"/>
      <c r="HV91" s="11"/>
      <c r="HW91" s="11"/>
      <c r="HX91" s="11"/>
      <c r="HY91" s="11"/>
      <c r="HZ91" s="11"/>
      <c r="IA91" s="11"/>
      <c r="IB91" s="11"/>
      <c r="IC91" s="11"/>
      <c r="ID91" s="11"/>
      <c r="IE91" s="11"/>
      <c r="IF91" s="11"/>
      <c r="IG91" s="11"/>
      <c r="IH91" s="11"/>
      <c r="II91" s="11"/>
      <c r="IJ91" s="11"/>
      <c r="IK91" s="11"/>
      <c r="IL91" s="11"/>
      <c r="IM91" s="11"/>
      <c r="IN91" s="11"/>
      <c r="IO91" s="11"/>
      <c r="IP91" s="11"/>
      <c r="IQ91" s="11"/>
      <c r="IR91" s="11"/>
      <c r="IS91" s="11"/>
      <c r="IT91" s="11"/>
      <c r="IU91" s="11"/>
      <c r="IV91" s="11"/>
      <c r="IW91" s="11"/>
      <c r="IX91" s="11"/>
      <c r="IY91" s="11"/>
      <c r="IZ91" s="11"/>
      <c r="JA91" s="11"/>
      <c r="JB91" s="11"/>
      <c r="JC91" s="11"/>
      <c r="JD91" s="11"/>
      <c r="JE91" s="11"/>
      <c r="JF91" s="11"/>
      <c r="JG91" s="11"/>
      <c r="JH91" s="11"/>
      <c r="JI91" s="11"/>
      <c r="JJ91" s="11"/>
      <c r="JK91" s="11"/>
      <c r="JL91" s="11"/>
      <c r="JM91" s="11"/>
      <c r="JN91" s="11"/>
      <c r="JO91" s="11"/>
      <c r="JP91" s="11"/>
      <c r="JQ91" s="11"/>
      <c r="JR91" s="11"/>
      <c r="JS91" s="11"/>
      <c r="JT91" s="11"/>
      <c r="JU91" s="11"/>
      <c r="JV91" s="11"/>
      <c r="JW91" s="11"/>
      <c r="JX91" s="11"/>
      <c r="JY91" s="11"/>
      <c r="JZ91" s="11"/>
    </row>
    <row r="92" spans="1:290" s="12" customFormat="1" ht="15" customHeight="1">
      <c r="A92" s="70"/>
      <c r="B92" s="11"/>
      <c r="C92" s="1479"/>
      <c r="D92" s="1479"/>
      <c r="E92" s="1479"/>
      <c r="F92" s="1479"/>
      <c r="G92" s="1479"/>
      <c r="H92" s="1479"/>
      <c r="I92" s="1479"/>
      <c r="J92" s="1479"/>
      <c r="K92" s="1479"/>
      <c r="L92" s="1479"/>
      <c r="M92" s="1479"/>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c r="GS92" s="11"/>
      <c r="GT92" s="11"/>
      <c r="GU92" s="11"/>
      <c r="GV92" s="11"/>
      <c r="GW92" s="11"/>
      <c r="GX92" s="11"/>
      <c r="GY92" s="11"/>
      <c r="GZ92" s="11"/>
      <c r="HA92" s="11"/>
      <c r="HB92" s="11"/>
      <c r="HC92" s="11"/>
      <c r="HD92" s="11"/>
      <c r="HE92" s="11"/>
      <c r="HF92" s="11"/>
      <c r="HG92" s="11"/>
      <c r="HH92" s="11"/>
      <c r="HI92" s="11"/>
      <c r="HJ92" s="11"/>
      <c r="HK92" s="11"/>
      <c r="HL92" s="11"/>
      <c r="HM92" s="11"/>
      <c r="HN92" s="11"/>
      <c r="HO92" s="11"/>
      <c r="HP92" s="11"/>
      <c r="HQ92" s="11"/>
      <c r="HR92" s="11"/>
      <c r="HS92" s="11"/>
      <c r="HT92" s="11"/>
      <c r="HU92" s="11"/>
      <c r="HV92" s="11"/>
      <c r="HW92" s="11"/>
      <c r="HX92" s="11"/>
      <c r="HY92" s="11"/>
      <c r="HZ92" s="11"/>
      <c r="IA92" s="11"/>
      <c r="IB92" s="11"/>
      <c r="IC92" s="11"/>
      <c r="ID92" s="11"/>
      <c r="IE92" s="11"/>
      <c r="IF92" s="11"/>
      <c r="IG92" s="11"/>
      <c r="IH92" s="11"/>
      <c r="II92" s="11"/>
      <c r="IJ92" s="11"/>
      <c r="IK92" s="11"/>
      <c r="IL92" s="11"/>
      <c r="IM92" s="11"/>
      <c r="IN92" s="11"/>
      <c r="IO92" s="11"/>
      <c r="IP92" s="11"/>
      <c r="IQ92" s="11"/>
      <c r="IR92" s="11"/>
      <c r="IS92" s="11"/>
      <c r="IT92" s="11"/>
      <c r="IU92" s="11"/>
      <c r="IV92" s="11"/>
      <c r="IW92" s="11"/>
      <c r="IX92" s="11"/>
      <c r="IY92" s="11"/>
      <c r="IZ92" s="11"/>
      <c r="JA92" s="11"/>
      <c r="JB92" s="11"/>
      <c r="JC92" s="11"/>
      <c r="JD92" s="11"/>
      <c r="JE92" s="11"/>
      <c r="JF92" s="11"/>
      <c r="JG92" s="11"/>
      <c r="JH92" s="11"/>
      <c r="JI92" s="11"/>
      <c r="JJ92" s="11"/>
      <c r="JK92" s="11"/>
      <c r="JL92" s="11"/>
      <c r="JM92" s="11"/>
      <c r="JN92" s="11"/>
      <c r="JO92" s="11"/>
      <c r="JP92" s="11"/>
      <c r="JQ92" s="11"/>
      <c r="JR92" s="11"/>
      <c r="JS92" s="11"/>
      <c r="JT92" s="11"/>
      <c r="JU92" s="11"/>
      <c r="JV92" s="11"/>
      <c r="JW92" s="11"/>
      <c r="JX92" s="11"/>
      <c r="JY92" s="11"/>
      <c r="JZ92" s="11"/>
    </row>
    <row r="93" spans="1:290" s="12" customFormat="1" ht="15" customHeight="1">
      <c r="A93" s="70"/>
      <c r="B93" s="11"/>
      <c r="C93" s="1479"/>
      <c r="D93" s="1479"/>
      <c r="E93" s="1479"/>
      <c r="F93" s="1479"/>
      <c r="G93" s="1479"/>
      <c r="H93" s="1479"/>
      <c r="I93" s="1479"/>
      <c r="J93" s="1479"/>
      <c r="K93" s="1479"/>
      <c r="L93" s="1479"/>
      <c r="M93" s="1479"/>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c r="GS93" s="11"/>
      <c r="GT93" s="11"/>
      <c r="GU93" s="11"/>
      <c r="GV93" s="11"/>
      <c r="GW93" s="11"/>
      <c r="GX93" s="11"/>
      <c r="GY93" s="11"/>
      <c r="GZ93" s="11"/>
      <c r="HA93" s="11"/>
      <c r="HB93" s="11"/>
      <c r="HC93" s="11"/>
      <c r="HD93" s="11"/>
      <c r="HE93" s="11"/>
      <c r="HF93" s="11"/>
      <c r="HG93" s="11"/>
      <c r="HH93" s="11"/>
      <c r="HI93" s="11"/>
      <c r="HJ93" s="11"/>
      <c r="HK93" s="11"/>
      <c r="HL93" s="11"/>
      <c r="HM93" s="11"/>
      <c r="HN93" s="11"/>
      <c r="HO93" s="11"/>
      <c r="HP93" s="11"/>
      <c r="HQ93" s="11"/>
      <c r="HR93" s="11"/>
      <c r="HS93" s="11"/>
      <c r="HT93" s="11"/>
      <c r="HU93" s="11"/>
      <c r="HV93" s="11"/>
      <c r="HW93" s="11"/>
      <c r="HX93" s="11"/>
      <c r="HY93" s="11"/>
      <c r="HZ93" s="11"/>
      <c r="IA93" s="11"/>
      <c r="IB93" s="11"/>
      <c r="IC93" s="11"/>
      <c r="ID93" s="11"/>
      <c r="IE93" s="11"/>
      <c r="IF93" s="11"/>
      <c r="IG93" s="11"/>
      <c r="IH93" s="11"/>
      <c r="II93" s="11"/>
      <c r="IJ93" s="11"/>
      <c r="IK93" s="11"/>
      <c r="IL93" s="11"/>
      <c r="IM93" s="11"/>
      <c r="IN93" s="11"/>
      <c r="IO93" s="11"/>
      <c r="IP93" s="11"/>
      <c r="IQ93" s="11"/>
      <c r="IR93" s="11"/>
      <c r="IS93" s="11"/>
      <c r="IT93" s="11"/>
      <c r="IU93" s="11"/>
      <c r="IV93" s="11"/>
      <c r="IW93" s="11"/>
      <c r="IX93" s="11"/>
      <c r="IY93" s="11"/>
      <c r="IZ93" s="11"/>
      <c r="JA93" s="11"/>
      <c r="JB93" s="11"/>
      <c r="JC93" s="11"/>
      <c r="JD93" s="11"/>
      <c r="JE93" s="11"/>
      <c r="JF93" s="11"/>
      <c r="JG93" s="11"/>
      <c r="JH93" s="11"/>
      <c r="JI93" s="11"/>
      <c r="JJ93" s="11"/>
      <c r="JK93" s="11"/>
      <c r="JL93" s="11"/>
      <c r="JM93" s="11"/>
      <c r="JN93" s="11"/>
      <c r="JO93" s="11"/>
      <c r="JP93" s="11"/>
      <c r="JQ93" s="11"/>
      <c r="JR93" s="11"/>
      <c r="JS93" s="11"/>
      <c r="JT93" s="11"/>
      <c r="JU93" s="11"/>
      <c r="JV93" s="11"/>
      <c r="JW93" s="11"/>
      <c r="JX93" s="11"/>
      <c r="JY93" s="11"/>
      <c r="JZ93" s="11"/>
    </row>
    <row r="94" spans="1:290" s="12" customFormat="1" ht="15" customHeight="1">
      <c r="A94" s="70"/>
      <c r="B94" s="11"/>
      <c r="C94" s="1479"/>
      <c r="D94" s="1479"/>
      <c r="E94" s="1479"/>
      <c r="F94" s="1479"/>
      <c r="G94" s="1479"/>
      <c r="H94" s="1479"/>
      <c r="I94" s="1479"/>
      <c r="J94" s="1479"/>
      <c r="K94" s="1479"/>
      <c r="L94" s="1479"/>
      <c r="M94" s="1479"/>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c r="GS94" s="11"/>
      <c r="GT94" s="11"/>
      <c r="GU94" s="11"/>
      <c r="GV94" s="11"/>
      <c r="GW94" s="11"/>
      <c r="GX94" s="11"/>
      <c r="GY94" s="11"/>
      <c r="GZ94" s="11"/>
      <c r="HA94" s="11"/>
      <c r="HB94" s="11"/>
      <c r="HC94" s="11"/>
      <c r="HD94" s="11"/>
      <c r="HE94" s="11"/>
      <c r="HF94" s="11"/>
      <c r="HG94" s="11"/>
      <c r="HH94" s="11"/>
      <c r="HI94" s="11"/>
      <c r="HJ94" s="11"/>
      <c r="HK94" s="11"/>
      <c r="HL94" s="11"/>
      <c r="HM94" s="11"/>
      <c r="HN94" s="11"/>
      <c r="HO94" s="11"/>
      <c r="HP94" s="11"/>
      <c r="HQ94" s="11"/>
      <c r="HR94" s="11"/>
      <c r="HS94" s="11"/>
      <c r="HT94" s="11"/>
      <c r="HU94" s="11"/>
      <c r="HV94" s="11"/>
      <c r="HW94" s="11"/>
      <c r="HX94" s="11"/>
      <c r="HY94" s="11"/>
      <c r="HZ94" s="11"/>
      <c r="IA94" s="11"/>
      <c r="IB94" s="11"/>
      <c r="IC94" s="11"/>
      <c r="ID94" s="11"/>
      <c r="IE94" s="11"/>
      <c r="IF94" s="11"/>
      <c r="IG94" s="11"/>
      <c r="IH94" s="11"/>
      <c r="II94" s="11"/>
      <c r="IJ94" s="11"/>
      <c r="IK94" s="11"/>
      <c r="IL94" s="11"/>
      <c r="IM94" s="11"/>
      <c r="IN94" s="11"/>
      <c r="IO94" s="11"/>
      <c r="IP94" s="11"/>
      <c r="IQ94" s="11"/>
      <c r="IR94" s="11"/>
      <c r="IS94" s="11"/>
      <c r="IT94" s="11"/>
      <c r="IU94" s="11"/>
      <c r="IV94" s="11"/>
      <c r="IW94" s="11"/>
      <c r="IX94" s="11"/>
      <c r="IY94" s="11"/>
      <c r="IZ94" s="11"/>
      <c r="JA94" s="11"/>
      <c r="JB94" s="11"/>
      <c r="JC94" s="11"/>
      <c r="JD94" s="11"/>
      <c r="JE94" s="11"/>
      <c r="JF94" s="11"/>
      <c r="JG94" s="11"/>
      <c r="JH94" s="11"/>
      <c r="JI94" s="11"/>
      <c r="JJ94" s="11"/>
      <c r="JK94" s="11"/>
      <c r="JL94" s="11"/>
      <c r="JM94" s="11"/>
      <c r="JN94" s="11"/>
      <c r="JO94" s="11"/>
      <c r="JP94" s="11"/>
      <c r="JQ94" s="11"/>
      <c r="JR94" s="11"/>
      <c r="JS94" s="11"/>
      <c r="JT94" s="11"/>
      <c r="JU94" s="11"/>
      <c r="JV94" s="11"/>
      <c r="JW94" s="11"/>
      <c r="JX94" s="11"/>
      <c r="JY94" s="11"/>
      <c r="JZ94" s="11"/>
    </row>
    <row r="95" spans="1:290" s="12" customFormat="1" ht="15" customHeight="1">
      <c r="A95" s="70"/>
      <c r="B95" s="11"/>
      <c r="C95" s="1479"/>
      <c r="D95" s="1479"/>
      <c r="E95" s="1479"/>
      <c r="F95" s="1479"/>
      <c r="G95" s="1479"/>
      <c r="H95" s="1479"/>
      <c r="I95" s="1479"/>
      <c r="J95" s="1479"/>
      <c r="K95" s="1479"/>
      <c r="L95" s="1479"/>
      <c r="M95" s="1479"/>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c r="GS95" s="11"/>
      <c r="GT95" s="11"/>
      <c r="GU95" s="11"/>
      <c r="GV95" s="11"/>
      <c r="GW95" s="11"/>
      <c r="GX95" s="11"/>
      <c r="GY95" s="11"/>
      <c r="GZ95" s="11"/>
      <c r="HA95" s="11"/>
      <c r="HB95" s="11"/>
      <c r="HC95" s="11"/>
      <c r="HD95" s="11"/>
      <c r="HE95" s="11"/>
      <c r="HF95" s="11"/>
      <c r="HG95" s="11"/>
      <c r="HH95" s="11"/>
      <c r="HI95" s="11"/>
      <c r="HJ95" s="11"/>
      <c r="HK95" s="11"/>
      <c r="HL95" s="11"/>
      <c r="HM95" s="11"/>
      <c r="HN95" s="11"/>
      <c r="HO95" s="11"/>
      <c r="HP95" s="11"/>
      <c r="HQ95" s="11"/>
      <c r="HR95" s="11"/>
      <c r="HS95" s="11"/>
      <c r="HT95" s="11"/>
      <c r="HU95" s="11"/>
      <c r="HV95" s="11"/>
      <c r="HW95" s="11"/>
      <c r="HX95" s="11"/>
      <c r="HY95" s="11"/>
      <c r="HZ95" s="11"/>
      <c r="IA95" s="11"/>
      <c r="IB95" s="11"/>
      <c r="IC95" s="11"/>
      <c r="ID95" s="11"/>
      <c r="IE95" s="11"/>
      <c r="IF95" s="11"/>
      <c r="IG95" s="11"/>
      <c r="IH95" s="11"/>
      <c r="II95" s="11"/>
      <c r="IJ95" s="11"/>
      <c r="IK95" s="11"/>
      <c r="IL95" s="11"/>
      <c r="IM95" s="11"/>
      <c r="IN95" s="11"/>
      <c r="IO95" s="11"/>
      <c r="IP95" s="11"/>
      <c r="IQ95" s="11"/>
      <c r="IR95" s="11"/>
      <c r="IS95" s="11"/>
      <c r="IT95" s="11"/>
      <c r="IU95" s="11"/>
      <c r="IV95" s="11"/>
      <c r="IW95" s="11"/>
      <c r="IX95" s="11"/>
      <c r="IY95" s="11"/>
      <c r="IZ95" s="11"/>
      <c r="JA95" s="11"/>
      <c r="JB95" s="11"/>
      <c r="JC95" s="11"/>
      <c r="JD95" s="11"/>
      <c r="JE95" s="11"/>
      <c r="JF95" s="11"/>
      <c r="JG95" s="11"/>
      <c r="JH95" s="11"/>
      <c r="JI95" s="11"/>
      <c r="JJ95" s="11"/>
      <c r="JK95" s="11"/>
      <c r="JL95" s="11"/>
      <c r="JM95" s="11"/>
      <c r="JN95" s="11"/>
      <c r="JO95" s="11"/>
      <c r="JP95" s="11"/>
      <c r="JQ95" s="11"/>
      <c r="JR95" s="11"/>
      <c r="JS95" s="11"/>
      <c r="JT95" s="11"/>
      <c r="JU95" s="11"/>
      <c r="JV95" s="11"/>
      <c r="JW95" s="11"/>
      <c r="JX95" s="11"/>
      <c r="JY95" s="11"/>
      <c r="JZ95" s="11"/>
    </row>
    <row r="96" spans="1:290" s="12" customFormat="1" ht="15" customHeight="1">
      <c r="A96" s="70"/>
      <c r="B96" s="11"/>
      <c r="C96" s="1479"/>
      <c r="D96" s="1479"/>
      <c r="E96" s="1479"/>
      <c r="F96" s="1479"/>
      <c r="G96" s="1479"/>
      <c r="H96" s="1479"/>
      <c r="I96" s="1479"/>
      <c r="J96" s="1479"/>
      <c r="K96" s="1479"/>
      <c r="L96" s="1479"/>
      <c r="M96" s="1479"/>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c r="GS96" s="11"/>
      <c r="GT96" s="11"/>
      <c r="GU96" s="11"/>
      <c r="GV96" s="11"/>
      <c r="GW96" s="11"/>
      <c r="GX96" s="11"/>
      <c r="GY96" s="11"/>
      <c r="GZ96" s="11"/>
      <c r="HA96" s="11"/>
      <c r="HB96" s="11"/>
      <c r="HC96" s="11"/>
      <c r="HD96" s="11"/>
      <c r="HE96" s="11"/>
      <c r="HF96" s="11"/>
      <c r="HG96" s="11"/>
      <c r="HH96" s="11"/>
      <c r="HI96" s="11"/>
      <c r="HJ96" s="11"/>
      <c r="HK96" s="11"/>
      <c r="HL96" s="11"/>
      <c r="HM96" s="11"/>
      <c r="HN96" s="11"/>
      <c r="HO96" s="11"/>
      <c r="HP96" s="11"/>
      <c r="HQ96" s="11"/>
      <c r="HR96" s="11"/>
      <c r="HS96" s="11"/>
      <c r="HT96" s="11"/>
      <c r="HU96" s="11"/>
      <c r="HV96" s="11"/>
      <c r="HW96" s="11"/>
      <c r="HX96" s="11"/>
      <c r="HY96" s="11"/>
      <c r="HZ96" s="11"/>
      <c r="IA96" s="11"/>
      <c r="IB96" s="11"/>
      <c r="IC96" s="11"/>
      <c r="ID96" s="11"/>
      <c r="IE96" s="11"/>
      <c r="IF96" s="11"/>
      <c r="IG96" s="11"/>
      <c r="IH96" s="11"/>
      <c r="II96" s="11"/>
      <c r="IJ96" s="11"/>
      <c r="IK96" s="11"/>
      <c r="IL96" s="11"/>
      <c r="IM96" s="11"/>
      <c r="IN96" s="11"/>
      <c r="IO96" s="11"/>
      <c r="IP96" s="11"/>
      <c r="IQ96" s="11"/>
      <c r="IR96" s="11"/>
      <c r="IS96" s="11"/>
      <c r="IT96" s="11"/>
      <c r="IU96" s="11"/>
      <c r="IV96" s="11"/>
      <c r="IW96" s="11"/>
      <c r="IX96" s="11"/>
      <c r="IY96" s="11"/>
      <c r="IZ96" s="11"/>
      <c r="JA96" s="11"/>
      <c r="JB96" s="11"/>
      <c r="JC96" s="11"/>
      <c r="JD96" s="11"/>
      <c r="JE96" s="11"/>
      <c r="JF96" s="11"/>
      <c r="JG96" s="11"/>
      <c r="JH96" s="11"/>
      <c r="JI96" s="11"/>
      <c r="JJ96" s="11"/>
      <c r="JK96" s="11"/>
      <c r="JL96" s="11"/>
      <c r="JM96" s="11"/>
      <c r="JN96" s="11"/>
      <c r="JO96" s="11"/>
      <c r="JP96" s="11"/>
      <c r="JQ96" s="11"/>
      <c r="JR96" s="11"/>
      <c r="JS96" s="11"/>
      <c r="JT96" s="11"/>
      <c r="JU96" s="11"/>
      <c r="JV96" s="11"/>
      <c r="JW96" s="11"/>
      <c r="JX96" s="11"/>
      <c r="JY96" s="11"/>
      <c r="JZ96" s="11"/>
    </row>
    <row r="97" spans="1:290" s="12" customFormat="1" ht="15" customHeight="1">
      <c r="A97" s="70"/>
      <c r="B97" s="11"/>
      <c r="C97" s="1479"/>
      <c r="D97" s="1479"/>
      <c r="E97" s="1479"/>
      <c r="F97" s="1479"/>
      <c r="G97" s="1479"/>
      <c r="H97" s="1479"/>
      <c r="I97" s="1479"/>
      <c r="J97" s="1479"/>
      <c r="K97" s="1479"/>
      <c r="L97" s="1479"/>
      <c r="M97" s="1479"/>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c r="GS97" s="11"/>
      <c r="GT97" s="11"/>
      <c r="GU97" s="11"/>
      <c r="GV97" s="11"/>
      <c r="GW97" s="11"/>
      <c r="GX97" s="11"/>
      <c r="GY97" s="11"/>
      <c r="GZ97" s="11"/>
      <c r="HA97" s="11"/>
      <c r="HB97" s="11"/>
      <c r="HC97" s="11"/>
      <c r="HD97" s="11"/>
      <c r="HE97" s="11"/>
      <c r="HF97" s="11"/>
      <c r="HG97" s="11"/>
      <c r="HH97" s="11"/>
      <c r="HI97" s="11"/>
      <c r="HJ97" s="11"/>
      <c r="HK97" s="11"/>
      <c r="HL97" s="11"/>
      <c r="HM97" s="11"/>
      <c r="HN97" s="11"/>
      <c r="HO97" s="11"/>
      <c r="HP97" s="11"/>
      <c r="HQ97" s="11"/>
      <c r="HR97" s="11"/>
      <c r="HS97" s="11"/>
      <c r="HT97" s="11"/>
      <c r="HU97" s="11"/>
      <c r="HV97" s="11"/>
      <c r="HW97" s="11"/>
      <c r="HX97" s="11"/>
      <c r="HY97" s="11"/>
      <c r="HZ97" s="11"/>
      <c r="IA97" s="11"/>
      <c r="IB97" s="11"/>
      <c r="IC97" s="11"/>
      <c r="ID97" s="11"/>
      <c r="IE97" s="11"/>
      <c r="IF97" s="11"/>
      <c r="IG97" s="11"/>
      <c r="IH97" s="11"/>
      <c r="II97" s="11"/>
      <c r="IJ97" s="11"/>
      <c r="IK97" s="11"/>
      <c r="IL97" s="11"/>
      <c r="IM97" s="11"/>
      <c r="IN97" s="11"/>
      <c r="IO97" s="11"/>
      <c r="IP97" s="11"/>
      <c r="IQ97" s="11"/>
      <c r="IR97" s="11"/>
      <c r="IS97" s="11"/>
      <c r="IT97" s="11"/>
      <c r="IU97" s="11"/>
      <c r="IV97" s="11"/>
      <c r="IW97" s="11"/>
      <c r="IX97" s="11"/>
      <c r="IY97" s="11"/>
      <c r="IZ97" s="11"/>
      <c r="JA97" s="11"/>
      <c r="JB97" s="11"/>
      <c r="JC97" s="11"/>
      <c r="JD97" s="11"/>
      <c r="JE97" s="11"/>
      <c r="JF97" s="11"/>
      <c r="JG97" s="11"/>
      <c r="JH97" s="11"/>
      <c r="JI97" s="11"/>
      <c r="JJ97" s="11"/>
      <c r="JK97" s="11"/>
      <c r="JL97" s="11"/>
      <c r="JM97" s="11"/>
      <c r="JN97" s="11"/>
      <c r="JO97" s="11"/>
      <c r="JP97" s="11"/>
      <c r="JQ97" s="11"/>
      <c r="JR97" s="11"/>
      <c r="JS97" s="11"/>
      <c r="JT97" s="11"/>
      <c r="JU97" s="11"/>
      <c r="JV97" s="11"/>
      <c r="JW97" s="11"/>
      <c r="JX97" s="11"/>
      <c r="JY97" s="11"/>
      <c r="JZ97" s="11"/>
    </row>
    <row r="98" spans="1:290" s="12" customFormat="1" ht="15" customHeight="1">
      <c r="A98" s="70"/>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c r="GS98" s="11"/>
      <c r="GT98" s="11"/>
      <c r="GU98" s="11"/>
      <c r="GV98" s="11"/>
      <c r="GW98" s="11"/>
      <c r="GX98" s="11"/>
      <c r="GY98" s="11"/>
      <c r="GZ98" s="11"/>
      <c r="HA98" s="11"/>
      <c r="HB98" s="11"/>
      <c r="HC98" s="11"/>
      <c r="HD98" s="11"/>
      <c r="HE98" s="11"/>
      <c r="HF98" s="11"/>
      <c r="HG98" s="11"/>
      <c r="HH98" s="11"/>
      <c r="HI98" s="11"/>
      <c r="HJ98" s="11"/>
      <c r="HK98" s="11"/>
      <c r="HL98" s="11"/>
      <c r="HM98" s="11"/>
      <c r="HN98" s="11"/>
      <c r="HO98" s="11"/>
      <c r="HP98" s="11"/>
      <c r="HQ98" s="11"/>
      <c r="HR98" s="11"/>
      <c r="HS98" s="11"/>
      <c r="HT98" s="11"/>
      <c r="HU98" s="11"/>
      <c r="HV98" s="11"/>
      <c r="HW98" s="11"/>
      <c r="HX98" s="11"/>
      <c r="HY98" s="11"/>
      <c r="HZ98" s="11"/>
      <c r="IA98" s="11"/>
      <c r="IB98" s="11"/>
      <c r="IC98" s="11"/>
      <c r="ID98" s="11"/>
      <c r="IE98" s="11"/>
      <c r="IF98" s="11"/>
      <c r="IG98" s="11"/>
      <c r="IH98" s="11"/>
      <c r="II98" s="11"/>
      <c r="IJ98" s="11"/>
      <c r="IK98" s="11"/>
      <c r="IL98" s="11"/>
      <c r="IM98" s="11"/>
      <c r="IN98" s="11"/>
      <c r="IO98" s="11"/>
      <c r="IP98" s="11"/>
      <c r="IQ98" s="11"/>
      <c r="IR98" s="11"/>
      <c r="IS98" s="11"/>
      <c r="IT98" s="11"/>
      <c r="IU98" s="11"/>
      <c r="IV98" s="11"/>
      <c r="IW98" s="11"/>
      <c r="IX98" s="11"/>
      <c r="IY98" s="11"/>
      <c r="IZ98" s="11"/>
      <c r="JA98" s="11"/>
      <c r="JB98" s="11"/>
      <c r="JC98" s="11"/>
      <c r="JD98" s="11"/>
      <c r="JE98" s="11"/>
      <c r="JF98" s="11"/>
      <c r="JG98" s="11"/>
      <c r="JH98" s="11"/>
      <c r="JI98" s="11"/>
      <c r="JJ98" s="11"/>
      <c r="JK98" s="11"/>
      <c r="JL98" s="11"/>
      <c r="JM98" s="11"/>
      <c r="JN98" s="11"/>
      <c r="JO98" s="11"/>
      <c r="JP98" s="11"/>
      <c r="JQ98" s="11"/>
      <c r="JR98" s="11"/>
      <c r="JS98" s="11"/>
      <c r="JT98" s="11"/>
      <c r="JU98" s="11"/>
      <c r="JV98" s="11"/>
      <c r="JW98" s="11"/>
      <c r="JX98" s="11"/>
      <c r="JY98" s="11"/>
      <c r="JZ98" s="11"/>
    </row>
    <row r="99" spans="1:290" s="12" customFormat="1" ht="15" customHeight="1">
      <c r="A99" s="70"/>
      <c r="B99" s="11"/>
      <c r="C99" s="11"/>
      <c r="D99" s="11"/>
      <c r="E99" s="11"/>
      <c r="F99" s="11"/>
      <c r="G99" s="11"/>
      <c r="H99" s="11"/>
      <c r="I99" s="11"/>
      <c r="J99" s="11"/>
      <c r="K99" s="11"/>
      <c r="L99" s="11"/>
      <c r="M99" s="11"/>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c r="GS99" s="11"/>
      <c r="GT99" s="11"/>
      <c r="GU99" s="11"/>
      <c r="GV99" s="11"/>
      <c r="GW99" s="11"/>
      <c r="GX99" s="11"/>
      <c r="GY99" s="11"/>
      <c r="GZ99" s="11"/>
      <c r="HA99" s="11"/>
      <c r="HB99" s="11"/>
      <c r="HC99" s="11"/>
      <c r="HD99" s="11"/>
      <c r="HE99" s="11"/>
      <c r="HF99" s="11"/>
      <c r="HG99" s="11"/>
      <c r="HH99" s="11"/>
      <c r="HI99" s="11"/>
      <c r="HJ99" s="11"/>
      <c r="HK99" s="11"/>
      <c r="HL99" s="11"/>
      <c r="HM99" s="11"/>
      <c r="HN99" s="11"/>
      <c r="HO99" s="11"/>
      <c r="HP99" s="11"/>
      <c r="HQ99" s="11"/>
      <c r="HR99" s="11"/>
      <c r="HS99" s="11"/>
      <c r="HT99" s="11"/>
      <c r="HU99" s="11"/>
      <c r="HV99" s="11"/>
      <c r="HW99" s="11"/>
      <c r="HX99" s="11"/>
      <c r="HY99" s="11"/>
      <c r="HZ99" s="11"/>
      <c r="IA99" s="11"/>
      <c r="IB99" s="11"/>
      <c r="IC99" s="11"/>
      <c r="ID99" s="11"/>
      <c r="IE99" s="11"/>
      <c r="IF99" s="11"/>
      <c r="IG99" s="11"/>
      <c r="IH99" s="11"/>
      <c r="II99" s="11"/>
      <c r="IJ99" s="11"/>
      <c r="IK99" s="11"/>
      <c r="IL99" s="11"/>
      <c r="IM99" s="11"/>
      <c r="IN99" s="11"/>
      <c r="IO99" s="11"/>
      <c r="IP99" s="11"/>
      <c r="IQ99" s="11"/>
      <c r="IR99" s="11"/>
      <c r="IS99" s="11"/>
      <c r="IT99" s="11"/>
      <c r="IU99" s="11"/>
      <c r="IV99" s="11"/>
      <c r="IW99" s="11"/>
      <c r="IX99" s="11"/>
      <c r="IY99" s="11"/>
      <c r="IZ99" s="11"/>
      <c r="JA99" s="11"/>
      <c r="JB99" s="11"/>
      <c r="JC99" s="11"/>
      <c r="JD99" s="11"/>
      <c r="JE99" s="11"/>
      <c r="JF99" s="11"/>
      <c r="JG99" s="11"/>
      <c r="JH99" s="11"/>
      <c r="JI99" s="11"/>
      <c r="JJ99" s="11"/>
      <c r="JK99" s="11"/>
      <c r="JL99" s="11"/>
      <c r="JM99" s="11"/>
      <c r="JN99" s="11"/>
      <c r="JO99" s="11"/>
      <c r="JP99" s="11"/>
      <c r="JQ99" s="11"/>
      <c r="JR99" s="11"/>
      <c r="JS99" s="11"/>
      <c r="JT99" s="11"/>
      <c r="JU99" s="11"/>
      <c r="JV99" s="11"/>
      <c r="JW99" s="11"/>
      <c r="JX99" s="11"/>
      <c r="JY99" s="11"/>
      <c r="JZ99" s="11"/>
    </row>
    <row r="100" spans="1:290" s="12" customFormat="1" ht="15" customHeight="1">
      <c r="A100" s="70"/>
      <c r="B100" s="11"/>
      <c r="C100" s="1486" t="s">
        <v>615</v>
      </c>
      <c r="D100" s="1486"/>
      <c r="E100" s="1486"/>
      <c r="F100" s="1486"/>
      <c r="G100" s="1486"/>
      <c r="H100" s="1486"/>
      <c r="I100" s="1486"/>
      <c r="J100" s="1486"/>
      <c r="K100" s="1486"/>
      <c r="L100" s="1486"/>
      <c r="M100" s="1486"/>
      <c r="N100" s="1486"/>
      <c r="O100" s="1486"/>
      <c r="P100" s="1486"/>
      <c r="Q100" s="1486"/>
      <c r="R100" s="1486"/>
      <c r="S100" s="1486"/>
      <c r="T100" s="1486"/>
      <c r="U100" s="1486"/>
      <c r="V100" s="1486"/>
      <c r="W100" s="1486"/>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c r="GS100" s="11"/>
      <c r="GT100" s="11"/>
      <c r="GU100" s="11"/>
      <c r="GV100" s="11"/>
      <c r="GW100" s="11"/>
      <c r="GX100" s="11"/>
      <c r="GY100" s="11"/>
      <c r="GZ100" s="11"/>
      <c r="HA100" s="11"/>
      <c r="HB100" s="11"/>
      <c r="HC100" s="11"/>
      <c r="HD100" s="11"/>
      <c r="HE100" s="11"/>
      <c r="HF100" s="11"/>
      <c r="HG100" s="11"/>
      <c r="HH100" s="11"/>
      <c r="HI100" s="11"/>
      <c r="HJ100" s="11"/>
      <c r="HK100" s="11"/>
      <c r="HL100" s="11"/>
      <c r="HM100" s="11"/>
      <c r="HN100" s="11"/>
      <c r="HO100" s="11"/>
      <c r="HP100" s="11"/>
      <c r="HQ100" s="11"/>
      <c r="HR100" s="11"/>
      <c r="HS100" s="11"/>
      <c r="HT100" s="11"/>
      <c r="HU100" s="11"/>
      <c r="HV100" s="11"/>
      <c r="HW100" s="11"/>
      <c r="HX100" s="11"/>
      <c r="HY100" s="11"/>
      <c r="HZ100" s="11"/>
      <c r="IA100" s="11"/>
      <c r="IB100" s="11"/>
      <c r="IC100" s="11"/>
      <c r="ID100" s="11"/>
      <c r="IE100" s="11"/>
      <c r="IF100" s="11"/>
      <c r="IG100" s="11"/>
      <c r="IH100" s="11"/>
      <c r="II100" s="11"/>
      <c r="IJ100" s="11"/>
      <c r="IK100" s="11"/>
      <c r="IL100" s="11"/>
      <c r="IM100" s="11"/>
      <c r="IN100" s="11"/>
      <c r="IO100" s="11"/>
      <c r="IP100" s="11"/>
      <c r="IQ100" s="11"/>
      <c r="IR100" s="11"/>
      <c r="IS100" s="11"/>
      <c r="IT100" s="11"/>
      <c r="IU100" s="11"/>
      <c r="IV100" s="11"/>
      <c r="IW100" s="11"/>
      <c r="IX100" s="11"/>
      <c r="IY100" s="11"/>
      <c r="IZ100" s="11"/>
      <c r="JA100" s="11"/>
      <c r="JB100" s="11"/>
      <c r="JC100" s="11"/>
      <c r="JD100" s="11"/>
      <c r="JE100" s="11"/>
      <c r="JF100" s="11"/>
      <c r="JG100" s="11"/>
      <c r="JH100" s="11"/>
      <c r="JI100" s="11"/>
      <c r="JJ100" s="11"/>
      <c r="JK100" s="11"/>
      <c r="JL100" s="11"/>
      <c r="JM100" s="11"/>
      <c r="JN100" s="11"/>
      <c r="JO100" s="11"/>
      <c r="JP100" s="11"/>
      <c r="JQ100" s="11"/>
      <c r="JR100" s="11"/>
      <c r="JS100" s="11"/>
      <c r="JT100" s="11"/>
      <c r="JU100" s="11"/>
      <c r="JV100" s="11"/>
      <c r="JW100" s="11"/>
      <c r="JX100" s="11"/>
      <c r="JY100" s="11"/>
      <c r="JZ100" s="11"/>
    </row>
    <row r="101" spans="1:290" s="12" customFormat="1" ht="15">
      <c r="A101" s="70"/>
      <c r="B101" s="11"/>
      <c r="C101" s="1418" t="s">
        <v>296</v>
      </c>
      <c r="D101" s="1418"/>
      <c r="E101" s="1418"/>
      <c r="F101" s="1418"/>
      <c r="G101" s="1418"/>
      <c r="H101" s="1445">
        <v>2022</v>
      </c>
      <c r="I101" s="1445"/>
      <c r="J101" s="1445"/>
      <c r="K101" s="1445"/>
      <c r="L101" s="1445">
        <v>2023</v>
      </c>
      <c r="M101" s="1445"/>
      <c r="N101" s="1445"/>
      <c r="O101" s="1445"/>
      <c r="P101" s="1445">
        <v>2024</v>
      </c>
      <c r="Q101" s="1445"/>
      <c r="R101" s="1445"/>
      <c r="S101" s="1445"/>
      <c r="T101" s="1445">
        <v>2025</v>
      </c>
      <c r="U101" s="1445"/>
      <c r="V101" s="1445"/>
      <c r="W101" s="1445"/>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c r="GS101" s="11"/>
      <c r="GT101" s="11"/>
      <c r="GU101" s="11"/>
      <c r="GV101" s="11"/>
      <c r="GW101" s="11"/>
      <c r="GX101" s="11"/>
      <c r="GY101" s="11"/>
      <c r="GZ101" s="11"/>
      <c r="HA101" s="11"/>
      <c r="HB101" s="11"/>
      <c r="HC101" s="11"/>
      <c r="HD101" s="11"/>
      <c r="HE101" s="11"/>
      <c r="HF101" s="11"/>
      <c r="HG101" s="11"/>
      <c r="HH101" s="11"/>
      <c r="HI101" s="11"/>
      <c r="HJ101" s="11"/>
      <c r="HK101" s="11"/>
      <c r="HL101" s="11"/>
      <c r="HM101" s="11"/>
      <c r="HN101" s="11"/>
      <c r="HO101" s="11"/>
      <c r="HP101" s="11"/>
      <c r="HQ101" s="11"/>
      <c r="HR101" s="11"/>
      <c r="HS101" s="11"/>
      <c r="HT101" s="11"/>
      <c r="HU101" s="11"/>
      <c r="HV101" s="11"/>
      <c r="HW101" s="11"/>
      <c r="HX101" s="11"/>
      <c r="HY101" s="11"/>
      <c r="HZ101" s="11"/>
      <c r="IA101" s="11"/>
      <c r="IB101" s="11"/>
      <c r="IC101" s="11"/>
      <c r="ID101" s="11"/>
      <c r="IE101" s="11"/>
      <c r="IF101" s="11"/>
      <c r="IG101" s="11"/>
      <c r="IH101" s="11"/>
      <c r="II101" s="11"/>
      <c r="IJ101" s="11"/>
      <c r="IK101" s="11"/>
      <c r="IL101" s="11"/>
      <c r="IM101" s="11"/>
      <c r="IN101" s="11"/>
      <c r="IO101" s="11"/>
      <c r="IP101" s="11"/>
      <c r="IQ101" s="11"/>
      <c r="IR101" s="11"/>
      <c r="IS101" s="11"/>
      <c r="IT101" s="11"/>
      <c r="IU101" s="11"/>
      <c r="IV101" s="11"/>
      <c r="IW101" s="11"/>
      <c r="IX101" s="11"/>
      <c r="IY101" s="11"/>
      <c r="IZ101" s="11"/>
      <c r="JA101" s="11"/>
      <c r="JB101" s="11"/>
      <c r="JC101" s="11"/>
      <c r="JD101" s="11"/>
      <c r="JE101" s="11"/>
      <c r="JF101" s="11"/>
      <c r="JG101" s="11"/>
      <c r="JH101" s="11"/>
      <c r="JI101" s="11"/>
      <c r="JJ101" s="11"/>
      <c r="JK101" s="11"/>
      <c r="JL101" s="11"/>
      <c r="JM101" s="11"/>
      <c r="JN101" s="11"/>
      <c r="JO101" s="11"/>
      <c r="JP101" s="11"/>
      <c r="JQ101" s="11"/>
      <c r="JR101" s="11"/>
      <c r="JS101" s="11"/>
      <c r="JT101" s="11"/>
      <c r="JU101" s="11"/>
      <c r="JV101" s="11"/>
      <c r="JW101" s="11"/>
      <c r="JX101" s="11"/>
      <c r="JY101" s="11"/>
      <c r="JZ101" s="11"/>
      <c r="KA101" s="11"/>
      <c r="KB101" s="11"/>
      <c r="KC101" s="11"/>
      <c r="KD101" s="11"/>
    </row>
    <row r="102" spans="1:290" s="12" customFormat="1" ht="32.450000000000003" customHeight="1">
      <c r="A102" s="70"/>
      <c r="B102" s="11"/>
      <c r="C102" s="1499"/>
      <c r="D102" s="1499"/>
      <c r="E102" s="1499"/>
      <c r="F102" s="1499"/>
      <c r="G102" s="1499"/>
      <c r="H102" s="299" t="s">
        <v>599</v>
      </c>
      <c r="I102" s="299" t="s">
        <v>600</v>
      </c>
      <c r="J102" s="299" t="s">
        <v>601</v>
      </c>
      <c r="K102" s="304" t="s">
        <v>299</v>
      </c>
      <c r="L102" s="299" t="s">
        <v>599</v>
      </c>
      <c r="M102" s="299" t="s">
        <v>600</v>
      </c>
      <c r="N102" s="299" t="s">
        <v>601</v>
      </c>
      <c r="O102" s="304" t="s">
        <v>299</v>
      </c>
      <c r="P102" s="299" t="s">
        <v>599</v>
      </c>
      <c r="Q102" s="299" t="s">
        <v>600</v>
      </c>
      <c r="R102" s="299" t="s">
        <v>601</v>
      </c>
      <c r="S102" s="304" t="s">
        <v>299</v>
      </c>
      <c r="T102" s="299" t="s">
        <v>599</v>
      </c>
      <c r="U102" s="299" t="s">
        <v>600</v>
      </c>
      <c r="V102" s="299" t="s">
        <v>601</v>
      </c>
      <c r="W102" s="304" t="s">
        <v>299</v>
      </c>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c r="GS102" s="11"/>
      <c r="GT102" s="11"/>
      <c r="GU102" s="11"/>
      <c r="GV102" s="11"/>
      <c r="GW102" s="11"/>
      <c r="GX102" s="11"/>
      <c r="GY102" s="11"/>
      <c r="GZ102" s="11"/>
      <c r="HA102" s="11"/>
      <c r="HB102" s="11"/>
      <c r="HC102" s="11"/>
      <c r="HD102" s="11"/>
      <c r="HE102" s="11"/>
      <c r="HF102" s="11"/>
      <c r="HG102" s="11"/>
      <c r="HH102" s="11"/>
      <c r="HI102" s="11"/>
      <c r="HJ102" s="11"/>
      <c r="HK102" s="11"/>
      <c r="HL102" s="11"/>
      <c r="HM102" s="11"/>
      <c r="HN102" s="11"/>
      <c r="HO102" s="11"/>
      <c r="HP102" s="11"/>
      <c r="HQ102" s="11"/>
      <c r="HR102" s="11"/>
      <c r="HS102" s="11"/>
      <c r="HT102" s="11"/>
      <c r="HU102" s="11"/>
      <c r="HV102" s="11"/>
      <c r="HW102" s="11"/>
      <c r="HX102" s="11"/>
      <c r="HY102" s="11"/>
      <c r="HZ102" s="11"/>
      <c r="IA102" s="11"/>
      <c r="IB102" s="11"/>
      <c r="IC102" s="11"/>
      <c r="ID102" s="11"/>
      <c r="IE102" s="11"/>
      <c r="IF102" s="11"/>
      <c r="IG102" s="11"/>
      <c r="IH102" s="11"/>
      <c r="II102" s="11"/>
      <c r="IJ102" s="11"/>
      <c r="IK102" s="11"/>
      <c r="IL102" s="11"/>
      <c r="IM102" s="11"/>
      <c r="IN102" s="11"/>
      <c r="IO102" s="11"/>
      <c r="IP102" s="11"/>
      <c r="IQ102" s="11"/>
      <c r="IR102" s="11"/>
      <c r="IS102" s="11"/>
      <c r="IT102" s="11"/>
      <c r="IU102" s="11"/>
      <c r="IV102" s="11"/>
      <c r="IW102" s="11"/>
      <c r="IX102" s="11"/>
      <c r="IY102" s="11"/>
      <c r="IZ102" s="11"/>
      <c r="JA102" s="11"/>
      <c r="JB102" s="11"/>
      <c r="JC102" s="11"/>
      <c r="JD102" s="11"/>
      <c r="JE102" s="11"/>
      <c r="JF102" s="11"/>
      <c r="JG102" s="11"/>
      <c r="JH102" s="11"/>
      <c r="JI102" s="11"/>
      <c r="JJ102" s="11"/>
      <c r="JK102" s="11"/>
      <c r="JL102" s="11"/>
      <c r="JM102" s="11"/>
      <c r="JN102" s="11"/>
      <c r="JO102" s="11"/>
      <c r="JP102" s="11"/>
      <c r="JQ102" s="11"/>
      <c r="JR102" s="11"/>
      <c r="JS102" s="11"/>
      <c r="JT102" s="11"/>
      <c r="JU102" s="11"/>
      <c r="JV102" s="11"/>
      <c r="JW102" s="11"/>
      <c r="JX102" s="11"/>
      <c r="JY102" s="11"/>
      <c r="JZ102" s="11"/>
      <c r="KA102" s="11"/>
      <c r="KB102" s="11"/>
      <c r="KC102" s="11"/>
      <c r="KD102" s="11"/>
    </row>
    <row r="103" spans="1:290" s="12" customFormat="1" ht="15" customHeight="1">
      <c r="A103" s="70"/>
      <c r="B103" s="11"/>
      <c r="C103" s="1515" t="s">
        <v>602</v>
      </c>
      <c r="D103" s="1515"/>
      <c r="E103" s="1515"/>
      <c r="F103" s="1515"/>
      <c r="G103" s="1516"/>
      <c r="H103" s="191">
        <v>0</v>
      </c>
      <c r="I103" s="192">
        <v>0</v>
      </c>
      <c r="J103" s="192">
        <v>0</v>
      </c>
      <c r="K103" s="198">
        <v>0</v>
      </c>
      <c r="L103" s="123">
        <v>0</v>
      </c>
      <c r="M103" s="123">
        <v>0</v>
      </c>
      <c r="N103" s="123">
        <v>0</v>
      </c>
      <c r="O103" s="123">
        <v>0</v>
      </c>
      <c r="P103" s="203">
        <v>0</v>
      </c>
      <c r="Q103" s="24">
        <v>0</v>
      </c>
      <c r="R103" s="24">
        <v>0</v>
      </c>
      <c r="S103" s="204">
        <v>0</v>
      </c>
      <c r="T103" s="219">
        <v>0</v>
      </c>
      <c r="U103" s="219">
        <v>0</v>
      </c>
      <c r="V103" s="219">
        <v>0</v>
      </c>
      <c r="W103" s="221">
        <v>0</v>
      </c>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c r="GU103" s="11"/>
      <c r="GV103" s="11"/>
      <c r="GW103" s="11"/>
      <c r="GX103" s="11"/>
      <c r="GY103" s="11"/>
      <c r="GZ103" s="11"/>
      <c r="HA103" s="11"/>
      <c r="HB103" s="11"/>
      <c r="HC103" s="11"/>
      <c r="HD103" s="11"/>
      <c r="HE103" s="11"/>
      <c r="HF103" s="11"/>
      <c r="HG103" s="11"/>
      <c r="HH103" s="11"/>
      <c r="HI103" s="11"/>
      <c r="HJ103" s="11"/>
      <c r="HK103" s="11"/>
      <c r="HL103" s="11"/>
      <c r="HM103" s="11"/>
      <c r="HN103" s="11"/>
      <c r="HO103" s="11"/>
      <c r="HP103" s="11"/>
      <c r="HQ103" s="11"/>
      <c r="HR103" s="11"/>
      <c r="HS103" s="11"/>
      <c r="HT103" s="11"/>
      <c r="HU103" s="11"/>
      <c r="HV103" s="11"/>
      <c r="HW103" s="11"/>
      <c r="HX103" s="11"/>
      <c r="HY103" s="11"/>
      <c r="HZ103" s="11"/>
      <c r="IA103" s="11"/>
      <c r="IB103" s="11"/>
      <c r="IC103" s="11"/>
      <c r="ID103" s="11"/>
      <c r="IE103" s="11"/>
      <c r="IF103" s="11"/>
      <c r="IG103" s="11"/>
      <c r="IH103" s="11"/>
      <c r="II103" s="11"/>
      <c r="IJ103" s="11"/>
      <c r="IK103" s="11"/>
      <c r="IL103" s="11"/>
      <c r="IM103" s="11"/>
      <c r="IN103" s="11"/>
      <c r="IO103" s="11"/>
      <c r="IP103" s="11"/>
      <c r="IQ103" s="11"/>
      <c r="IR103" s="11"/>
      <c r="IS103" s="11"/>
      <c r="IT103" s="11"/>
      <c r="IU103" s="11"/>
      <c r="IV103" s="11"/>
      <c r="IW103" s="11"/>
      <c r="IX103" s="11"/>
      <c r="IY103" s="11"/>
      <c r="IZ103" s="11"/>
      <c r="JA103" s="11"/>
      <c r="JB103" s="11"/>
      <c r="JC103" s="11"/>
      <c r="JD103" s="11"/>
      <c r="JE103" s="11"/>
      <c r="JF103" s="11"/>
      <c r="JG103" s="11"/>
      <c r="JH103" s="11"/>
      <c r="JI103" s="11"/>
      <c r="JJ103" s="11"/>
      <c r="JK103" s="11"/>
      <c r="JL103" s="11"/>
      <c r="JM103" s="11"/>
      <c r="JN103" s="11"/>
      <c r="JO103" s="11"/>
      <c r="JP103" s="11"/>
      <c r="JQ103" s="11"/>
      <c r="JR103" s="11"/>
      <c r="JS103" s="11"/>
      <c r="JT103" s="11"/>
      <c r="JU103" s="11"/>
      <c r="JV103" s="11"/>
      <c r="JW103" s="11"/>
      <c r="JX103" s="11"/>
      <c r="JY103" s="11"/>
      <c r="JZ103" s="11"/>
      <c r="KA103" s="11"/>
      <c r="KB103" s="11"/>
      <c r="KC103" s="11"/>
      <c r="KD103" s="11"/>
    </row>
    <row r="104" spans="1:290" s="12" customFormat="1" ht="15" customHeight="1">
      <c r="A104" s="70"/>
      <c r="B104" s="11"/>
      <c r="C104" s="1449" t="s">
        <v>603</v>
      </c>
      <c r="D104" s="1449"/>
      <c r="E104" s="1449"/>
      <c r="F104" s="1449"/>
      <c r="G104" s="1450"/>
      <c r="H104" s="189">
        <v>0</v>
      </c>
      <c r="I104" s="59">
        <v>0</v>
      </c>
      <c r="J104" s="59">
        <v>0</v>
      </c>
      <c r="K104" s="197">
        <v>0</v>
      </c>
      <c r="L104" s="120">
        <v>0</v>
      </c>
      <c r="M104" s="120">
        <v>0</v>
      </c>
      <c r="N104" s="120">
        <v>0</v>
      </c>
      <c r="O104" s="120">
        <v>0</v>
      </c>
      <c r="P104" s="201">
        <v>0</v>
      </c>
      <c r="Q104" s="25">
        <v>0</v>
      </c>
      <c r="R104" s="25">
        <v>0</v>
      </c>
      <c r="S104" s="202">
        <v>0</v>
      </c>
      <c r="T104" s="120">
        <v>0</v>
      </c>
      <c r="U104" s="120">
        <v>0</v>
      </c>
      <c r="V104" s="120">
        <v>0</v>
      </c>
      <c r="W104" s="199">
        <v>0</v>
      </c>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c r="DA104" s="11"/>
      <c r="DB104" s="11"/>
      <c r="DC104" s="11"/>
      <c r="DD104" s="11"/>
      <c r="DE104" s="11"/>
      <c r="DF104" s="11"/>
      <c r="DG104" s="11"/>
      <c r="DH104" s="11"/>
      <c r="DI104" s="11"/>
      <c r="DJ104" s="11"/>
      <c r="DK104" s="11"/>
      <c r="DL104" s="11"/>
      <c r="DM104" s="11"/>
      <c r="DN104" s="11"/>
      <c r="DO104" s="11"/>
      <c r="DP104" s="11"/>
      <c r="DQ104" s="11"/>
      <c r="DR104" s="11"/>
      <c r="DS104" s="11"/>
      <c r="DT104" s="11"/>
      <c r="DU104" s="11"/>
      <c r="DV104" s="11"/>
      <c r="DW104" s="11"/>
      <c r="DX104" s="11"/>
      <c r="DY104" s="11"/>
      <c r="DZ104" s="11"/>
      <c r="EA104" s="11"/>
      <c r="EB104" s="11"/>
      <c r="EC104" s="11"/>
      <c r="ED104" s="11"/>
      <c r="EE104" s="11"/>
      <c r="EF104" s="11"/>
      <c r="EG104" s="11"/>
      <c r="EH104" s="11"/>
      <c r="EI104" s="11"/>
      <c r="EJ104" s="11"/>
      <c r="EK104" s="11"/>
      <c r="EL104" s="11"/>
      <c r="EM104" s="11"/>
      <c r="EN104" s="11"/>
      <c r="EO104" s="11"/>
      <c r="EP104" s="11"/>
      <c r="EQ104" s="11"/>
      <c r="ER104" s="11"/>
      <c r="ES104" s="11"/>
      <c r="ET104" s="11"/>
      <c r="EU104" s="11"/>
      <c r="EV104" s="11"/>
      <c r="EW104" s="11"/>
      <c r="EX104" s="11"/>
      <c r="EY104" s="11"/>
      <c r="EZ104" s="11"/>
      <c r="FA104" s="11"/>
      <c r="FB104" s="11"/>
      <c r="FC104" s="11"/>
      <c r="FD104" s="11"/>
      <c r="FE104" s="11"/>
      <c r="FF104" s="11"/>
      <c r="FG104" s="11"/>
      <c r="FH104" s="11"/>
      <c r="FI104" s="11"/>
      <c r="FJ104" s="11"/>
      <c r="FK104" s="11"/>
      <c r="FL104" s="11"/>
      <c r="FM104" s="11"/>
      <c r="FN104" s="11"/>
      <c r="FO104" s="11"/>
      <c r="FP104" s="11"/>
      <c r="FQ104" s="11"/>
      <c r="FR104" s="11"/>
      <c r="FS104" s="11"/>
      <c r="FT104" s="11"/>
      <c r="FU104" s="11"/>
      <c r="FV104" s="11"/>
      <c r="FW104" s="11"/>
      <c r="FX104" s="11"/>
      <c r="FY104" s="11"/>
      <c r="FZ104" s="11"/>
      <c r="GA104" s="11"/>
      <c r="GB104" s="11"/>
      <c r="GC104" s="11"/>
      <c r="GD104" s="11"/>
      <c r="GE104" s="11"/>
      <c r="GF104" s="11"/>
      <c r="GG104" s="11"/>
      <c r="GH104" s="11"/>
      <c r="GI104" s="11"/>
      <c r="GJ104" s="11"/>
      <c r="GK104" s="11"/>
      <c r="GL104" s="11"/>
      <c r="GM104" s="11"/>
      <c r="GN104" s="11"/>
      <c r="GO104" s="11"/>
      <c r="GP104" s="11"/>
      <c r="GQ104" s="11"/>
      <c r="GR104" s="11"/>
      <c r="GS104" s="11"/>
      <c r="GT104" s="11"/>
      <c r="GU104" s="11"/>
      <c r="GV104" s="11"/>
      <c r="GW104" s="11"/>
      <c r="GX104" s="11"/>
      <c r="GY104" s="11"/>
      <c r="GZ104" s="11"/>
      <c r="HA104" s="11"/>
      <c r="HB104" s="11"/>
      <c r="HC104" s="11"/>
      <c r="HD104" s="11"/>
      <c r="HE104" s="11"/>
      <c r="HF104" s="11"/>
      <c r="HG104" s="11"/>
      <c r="HH104" s="11"/>
      <c r="HI104" s="11"/>
      <c r="HJ104" s="11"/>
      <c r="HK104" s="11"/>
      <c r="HL104" s="11"/>
      <c r="HM104" s="11"/>
      <c r="HN104" s="11"/>
      <c r="HO104" s="11"/>
      <c r="HP104" s="11"/>
      <c r="HQ104" s="11"/>
      <c r="HR104" s="11"/>
      <c r="HS104" s="11"/>
      <c r="HT104" s="11"/>
      <c r="HU104" s="11"/>
      <c r="HV104" s="11"/>
      <c r="HW104" s="11"/>
      <c r="HX104" s="11"/>
      <c r="HY104" s="11"/>
      <c r="HZ104" s="11"/>
      <c r="IA104" s="11"/>
      <c r="IB104" s="11"/>
      <c r="IC104" s="11"/>
      <c r="ID104" s="11"/>
      <c r="IE104" s="11"/>
      <c r="IF104" s="11"/>
      <c r="IG104" s="11"/>
      <c r="IH104" s="11"/>
      <c r="II104" s="11"/>
      <c r="IJ104" s="11"/>
      <c r="IK104" s="11"/>
      <c r="IL104" s="11"/>
      <c r="IM104" s="11"/>
      <c r="IN104" s="11"/>
      <c r="IO104" s="11"/>
      <c r="IP104" s="11"/>
      <c r="IQ104" s="11"/>
      <c r="IR104" s="11"/>
      <c r="IS104" s="11"/>
      <c r="IT104" s="11"/>
      <c r="IU104" s="11"/>
      <c r="IV104" s="11"/>
      <c r="IW104" s="11"/>
      <c r="IX104" s="11"/>
      <c r="IY104" s="11"/>
      <c r="IZ104" s="11"/>
      <c r="JA104" s="11"/>
      <c r="JB104" s="11"/>
      <c r="JC104" s="11"/>
      <c r="JD104" s="11"/>
      <c r="JE104" s="11"/>
      <c r="JF104" s="11"/>
      <c r="JG104" s="11"/>
      <c r="JH104" s="11"/>
      <c r="JI104" s="11"/>
      <c r="JJ104" s="11"/>
      <c r="JK104" s="11"/>
      <c r="JL104" s="11"/>
      <c r="JM104" s="11"/>
      <c r="JN104" s="11"/>
      <c r="JO104" s="11"/>
      <c r="JP104" s="11"/>
      <c r="JQ104" s="11"/>
      <c r="JR104" s="11"/>
      <c r="JS104" s="11"/>
      <c r="JT104" s="11"/>
      <c r="JU104" s="11"/>
      <c r="JV104" s="11"/>
      <c r="JW104" s="11"/>
      <c r="JX104" s="11"/>
      <c r="JY104" s="11"/>
      <c r="JZ104" s="11"/>
      <c r="KA104" s="11"/>
      <c r="KB104" s="11"/>
      <c r="KC104" s="11"/>
      <c r="KD104" s="11"/>
    </row>
    <row r="105" spans="1:290" s="12" customFormat="1" ht="15" customHeight="1">
      <c r="A105" s="70"/>
      <c r="B105" s="11"/>
      <c r="C105" s="1449" t="s">
        <v>604</v>
      </c>
      <c r="D105" s="1449"/>
      <c r="E105" s="1449"/>
      <c r="F105" s="1449"/>
      <c r="G105" s="1450"/>
      <c r="H105" s="191">
        <v>3</v>
      </c>
      <c r="I105" s="192">
        <v>0</v>
      </c>
      <c r="J105" s="192">
        <v>2</v>
      </c>
      <c r="K105" s="198">
        <v>5</v>
      </c>
      <c r="L105" s="123">
        <v>3</v>
      </c>
      <c r="M105" s="123">
        <v>0</v>
      </c>
      <c r="N105" s="123">
        <v>2</v>
      </c>
      <c r="O105" s="123">
        <v>5</v>
      </c>
      <c r="P105" s="203">
        <v>0</v>
      </c>
      <c r="Q105" s="24">
        <v>0</v>
      </c>
      <c r="R105" s="24">
        <v>1</v>
      </c>
      <c r="S105" s="204">
        <v>1</v>
      </c>
      <c r="T105" s="120">
        <v>4</v>
      </c>
      <c r="U105" s="120">
        <v>0</v>
      </c>
      <c r="V105" s="120">
        <v>0</v>
      </c>
      <c r="W105" s="199">
        <v>4</v>
      </c>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1"/>
      <c r="CZ105" s="11"/>
      <c r="DA105" s="11"/>
      <c r="DB105" s="11"/>
      <c r="DC105" s="11"/>
      <c r="DD105" s="11"/>
      <c r="DE105" s="11"/>
      <c r="DF105" s="11"/>
      <c r="DG105" s="11"/>
      <c r="DH105" s="11"/>
      <c r="DI105" s="11"/>
      <c r="DJ105" s="11"/>
      <c r="DK105" s="11"/>
      <c r="DL105" s="11"/>
      <c r="DM105" s="11"/>
      <c r="DN105" s="11"/>
      <c r="DO105" s="11"/>
      <c r="DP105" s="11"/>
      <c r="DQ105" s="11"/>
      <c r="DR105" s="11"/>
      <c r="DS105" s="11"/>
      <c r="DT105" s="11"/>
      <c r="DU105" s="11"/>
      <c r="DV105" s="11"/>
      <c r="DW105" s="11"/>
      <c r="DX105" s="11"/>
      <c r="DY105" s="11"/>
      <c r="DZ105" s="11"/>
      <c r="EA105" s="11"/>
      <c r="EB105" s="11"/>
      <c r="EC105" s="11"/>
      <c r="ED105" s="11"/>
      <c r="EE105" s="11"/>
      <c r="EF105" s="11"/>
      <c r="EG105" s="11"/>
      <c r="EH105" s="11"/>
      <c r="EI105" s="11"/>
      <c r="EJ105" s="11"/>
      <c r="EK105" s="11"/>
      <c r="EL105" s="11"/>
      <c r="EM105" s="11"/>
      <c r="EN105" s="11"/>
      <c r="EO105" s="11"/>
      <c r="EP105" s="11"/>
      <c r="EQ105" s="11"/>
      <c r="ER105" s="11"/>
      <c r="ES105" s="11"/>
      <c r="ET105" s="11"/>
      <c r="EU105" s="11"/>
      <c r="EV105" s="11"/>
      <c r="EW105" s="11"/>
      <c r="EX105" s="11"/>
      <c r="EY105" s="11"/>
      <c r="EZ105" s="11"/>
      <c r="FA105" s="11"/>
      <c r="FB105" s="11"/>
      <c r="FC105" s="11"/>
      <c r="FD105" s="11"/>
      <c r="FE105" s="11"/>
      <c r="FF105" s="11"/>
      <c r="FG105" s="11"/>
      <c r="FH105" s="11"/>
      <c r="FI105" s="11"/>
      <c r="FJ105" s="11"/>
      <c r="FK105" s="11"/>
      <c r="FL105" s="11"/>
      <c r="FM105" s="11"/>
      <c r="FN105" s="11"/>
      <c r="FO105" s="11"/>
      <c r="FP105" s="11"/>
      <c r="FQ105" s="11"/>
      <c r="FR105" s="11"/>
      <c r="FS105" s="11"/>
      <c r="FT105" s="11"/>
      <c r="FU105" s="11"/>
      <c r="FV105" s="11"/>
      <c r="FW105" s="11"/>
      <c r="FX105" s="11"/>
      <c r="FY105" s="11"/>
      <c r="FZ105" s="11"/>
      <c r="GA105" s="11"/>
      <c r="GB105" s="11"/>
      <c r="GC105" s="11"/>
      <c r="GD105" s="11"/>
      <c r="GE105" s="11"/>
      <c r="GF105" s="11"/>
      <c r="GG105" s="11"/>
      <c r="GH105" s="11"/>
      <c r="GI105" s="11"/>
      <c r="GJ105" s="11"/>
      <c r="GK105" s="11"/>
      <c r="GL105" s="11"/>
      <c r="GM105" s="11"/>
      <c r="GN105" s="11"/>
      <c r="GO105" s="11"/>
      <c r="GP105" s="11"/>
      <c r="GQ105" s="11"/>
      <c r="GR105" s="11"/>
      <c r="GS105" s="11"/>
      <c r="GT105" s="11"/>
      <c r="GU105" s="11"/>
      <c r="GV105" s="11"/>
      <c r="GW105" s="11"/>
      <c r="GX105" s="11"/>
      <c r="GY105" s="11"/>
      <c r="GZ105" s="11"/>
      <c r="HA105" s="11"/>
      <c r="HB105" s="11"/>
      <c r="HC105" s="11"/>
      <c r="HD105" s="11"/>
      <c r="HE105" s="11"/>
      <c r="HF105" s="11"/>
      <c r="HG105" s="11"/>
      <c r="HH105" s="11"/>
      <c r="HI105" s="11"/>
      <c r="HJ105" s="11"/>
      <c r="HK105" s="11"/>
      <c r="HL105" s="11"/>
      <c r="HM105" s="11"/>
      <c r="HN105" s="11"/>
      <c r="HO105" s="11"/>
      <c r="HP105" s="11"/>
      <c r="HQ105" s="11"/>
      <c r="HR105" s="11"/>
      <c r="HS105" s="11"/>
      <c r="HT105" s="11"/>
      <c r="HU105" s="11"/>
      <c r="HV105" s="11"/>
      <c r="HW105" s="11"/>
      <c r="HX105" s="11"/>
      <c r="HY105" s="11"/>
      <c r="HZ105" s="11"/>
      <c r="IA105" s="11"/>
      <c r="IB105" s="11"/>
      <c r="IC105" s="11"/>
      <c r="ID105" s="11"/>
      <c r="IE105" s="11"/>
      <c r="IF105" s="11"/>
      <c r="IG105" s="11"/>
      <c r="IH105" s="11"/>
      <c r="II105" s="11"/>
      <c r="IJ105" s="11"/>
      <c r="IK105" s="11"/>
      <c r="IL105" s="11"/>
      <c r="IM105" s="11"/>
      <c r="IN105" s="11"/>
      <c r="IO105" s="11"/>
      <c r="IP105" s="11"/>
      <c r="IQ105" s="11"/>
      <c r="IR105" s="11"/>
      <c r="IS105" s="11"/>
      <c r="IT105" s="11"/>
      <c r="IU105" s="11"/>
      <c r="IV105" s="11"/>
      <c r="IW105" s="11"/>
      <c r="IX105" s="11"/>
      <c r="IY105" s="11"/>
      <c r="IZ105" s="11"/>
      <c r="JA105" s="11"/>
      <c r="JB105" s="11"/>
      <c r="JC105" s="11"/>
      <c r="JD105" s="11"/>
      <c r="JE105" s="11"/>
      <c r="JF105" s="11"/>
      <c r="JG105" s="11"/>
      <c r="JH105" s="11"/>
      <c r="JI105" s="11"/>
      <c r="JJ105" s="11"/>
      <c r="JK105" s="11"/>
      <c r="JL105" s="11"/>
      <c r="JM105" s="11"/>
      <c r="JN105" s="11"/>
      <c r="JO105" s="11"/>
      <c r="JP105" s="11"/>
      <c r="JQ105" s="11"/>
      <c r="JR105" s="11"/>
      <c r="JS105" s="11"/>
      <c r="JT105" s="11"/>
      <c r="JU105" s="11"/>
      <c r="JV105" s="11"/>
      <c r="JW105" s="11"/>
      <c r="JX105" s="11"/>
      <c r="JY105" s="11"/>
      <c r="JZ105" s="11"/>
      <c r="KA105" s="11"/>
      <c r="KB105" s="11"/>
      <c r="KC105" s="11"/>
      <c r="KD105" s="11"/>
    </row>
    <row r="106" spans="1:290" s="12" customFormat="1" ht="15" customHeight="1">
      <c r="A106" s="70"/>
      <c r="B106" s="11"/>
      <c r="C106" s="1449" t="s">
        <v>605</v>
      </c>
      <c r="D106" s="1449"/>
      <c r="E106" s="1449"/>
      <c r="F106" s="1449"/>
      <c r="G106" s="1450"/>
      <c r="H106" s="189">
        <v>0.51</v>
      </c>
      <c r="I106" s="59">
        <v>0</v>
      </c>
      <c r="J106" s="59">
        <v>4.51</v>
      </c>
      <c r="K106" s="197">
        <v>0.77</v>
      </c>
      <c r="L106" s="120">
        <v>0.48</v>
      </c>
      <c r="M106" s="120">
        <v>0</v>
      </c>
      <c r="N106" s="120">
        <v>3.6</v>
      </c>
      <c r="O106" s="120">
        <v>0.72</v>
      </c>
      <c r="P106" s="201">
        <v>0</v>
      </c>
      <c r="Q106" s="25">
        <v>0</v>
      </c>
      <c r="R106" s="25">
        <v>2.06</v>
      </c>
      <c r="S106" s="202">
        <v>0.16</v>
      </c>
      <c r="T106" s="120">
        <v>0.67</v>
      </c>
      <c r="U106" s="120">
        <v>0</v>
      </c>
      <c r="V106" s="120">
        <v>0</v>
      </c>
      <c r="W106" s="199">
        <v>0.59</v>
      </c>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c r="IV106" s="11"/>
      <c r="IW106" s="11"/>
      <c r="IX106" s="11"/>
      <c r="IY106" s="11"/>
      <c r="IZ106" s="11"/>
      <c r="JA106" s="11"/>
      <c r="JB106" s="11"/>
      <c r="JC106" s="11"/>
      <c r="JD106" s="11"/>
      <c r="JE106" s="11"/>
      <c r="JF106" s="11"/>
      <c r="JG106" s="11"/>
      <c r="JH106" s="11"/>
      <c r="JI106" s="11"/>
      <c r="JJ106" s="11"/>
      <c r="JK106" s="11"/>
      <c r="JL106" s="11"/>
      <c r="JM106" s="11"/>
      <c r="JN106" s="11"/>
      <c r="JO106" s="11"/>
      <c r="JP106" s="11"/>
      <c r="JQ106" s="11"/>
      <c r="JR106" s="11"/>
      <c r="JS106" s="11"/>
      <c r="JT106" s="11"/>
      <c r="JU106" s="11"/>
      <c r="JV106" s="11"/>
      <c r="JW106" s="11"/>
      <c r="JX106" s="11"/>
      <c r="JY106" s="11"/>
      <c r="JZ106" s="11"/>
      <c r="KA106" s="11"/>
      <c r="KB106" s="11"/>
      <c r="KC106" s="11"/>
    </row>
    <row r="107" spans="1:290" s="12" customFormat="1" ht="15" customHeight="1">
      <c r="A107" s="70"/>
      <c r="B107" s="11"/>
      <c r="C107" s="1449" t="s">
        <v>606</v>
      </c>
      <c r="D107" s="1449"/>
      <c r="E107" s="1449"/>
      <c r="F107" s="1449"/>
      <c r="G107" s="1450"/>
      <c r="H107" s="191">
        <v>8</v>
      </c>
      <c r="I107" s="192">
        <v>0</v>
      </c>
      <c r="J107" s="192">
        <v>0</v>
      </c>
      <c r="K107" s="198">
        <v>8</v>
      </c>
      <c r="L107" s="123">
        <v>9</v>
      </c>
      <c r="M107" s="123">
        <v>0</v>
      </c>
      <c r="N107" s="123">
        <v>1</v>
      </c>
      <c r="O107" s="123">
        <v>10</v>
      </c>
      <c r="P107" s="203">
        <v>8</v>
      </c>
      <c r="Q107" s="24">
        <v>0</v>
      </c>
      <c r="R107" s="30">
        <v>1</v>
      </c>
      <c r="S107" s="204">
        <v>9</v>
      </c>
      <c r="T107" s="120">
        <v>8</v>
      </c>
      <c r="U107" s="120">
        <v>0</v>
      </c>
      <c r="V107" s="120">
        <v>0</v>
      </c>
      <c r="W107" s="199">
        <v>8</v>
      </c>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c r="IW107" s="11"/>
      <c r="IX107" s="11"/>
      <c r="IY107" s="11"/>
      <c r="IZ107" s="11"/>
      <c r="JA107" s="11"/>
      <c r="JB107" s="11"/>
      <c r="JC107" s="11"/>
      <c r="JD107" s="11"/>
      <c r="JE107" s="11"/>
      <c r="JF107" s="11"/>
      <c r="JG107" s="11"/>
      <c r="JH107" s="11"/>
      <c r="JI107" s="11"/>
      <c r="JJ107" s="11"/>
      <c r="JK107" s="11"/>
      <c r="JL107" s="11"/>
      <c r="JM107" s="11"/>
      <c r="JN107" s="11"/>
      <c r="JO107" s="11"/>
      <c r="JP107" s="11"/>
      <c r="JQ107" s="11"/>
      <c r="JR107" s="11"/>
      <c r="JS107" s="11"/>
      <c r="JT107" s="11"/>
      <c r="JU107" s="11"/>
      <c r="JV107" s="11"/>
      <c r="JW107" s="11"/>
      <c r="JX107" s="11"/>
      <c r="JY107" s="11"/>
      <c r="JZ107" s="11"/>
      <c r="KA107" s="11"/>
      <c r="KB107" s="11"/>
      <c r="KC107" s="11"/>
    </row>
    <row r="108" spans="1:290" s="12" customFormat="1" ht="15" customHeight="1">
      <c r="A108" s="70"/>
      <c r="B108" s="11"/>
      <c r="C108" s="1449" t="s">
        <v>607</v>
      </c>
      <c r="D108" s="1449"/>
      <c r="E108" s="1449"/>
      <c r="F108" s="1449"/>
      <c r="G108" s="1450"/>
      <c r="H108" s="209">
        <v>1.36</v>
      </c>
      <c r="I108" s="38">
        <v>0</v>
      </c>
      <c r="J108" s="38">
        <v>0</v>
      </c>
      <c r="K108" s="210">
        <v>1.22</v>
      </c>
      <c r="L108" s="130">
        <v>1.45</v>
      </c>
      <c r="M108" s="130">
        <v>0</v>
      </c>
      <c r="N108" s="130">
        <v>1.8</v>
      </c>
      <c r="O108" s="130">
        <v>1.44</v>
      </c>
      <c r="P108" s="212">
        <v>1.41</v>
      </c>
      <c r="Q108" s="213">
        <v>0</v>
      </c>
      <c r="R108" s="213">
        <v>2.06</v>
      </c>
      <c r="S108" s="214">
        <v>1.43</v>
      </c>
      <c r="T108" s="120">
        <v>1.33</v>
      </c>
      <c r="U108" s="120">
        <v>0</v>
      </c>
      <c r="V108" s="120">
        <v>0</v>
      </c>
      <c r="W108" s="199">
        <v>1.18</v>
      </c>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c r="DB108" s="11"/>
      <c r="DC108" s="11"/>
      <c r="DD108" s="11"/>
      <c r="DE108" s="11"/>
      <c r="DF108" s="11"/>
      <c r="DG108" s="11"/>
      <c r="DH108" s="11"/>
      <c r="DI108" s="11"/>
      <c r="DJ108" s="11"/>
      <c r="DK108" s="11"/>
      <c r="DL108" s="11"/>
      <c r="DM108" s="11"/>
      <c r="DN108" s="11"/>
      <c r="DO108" s="11"/>
      <c r="DP108" s="11"/>
      <c r="DQ108" s="11"/>
      <c r="DR108" s="11"/>
      <c r="DS108" s="11"/>
      <c r="DT108" s="11"/>
      <c r="DU108" s="11"/>
      <c r="DV108" s="11"/>
      <c r="DW108" s="11"/>
      <c r="DX108" s="11"/>
      <c r="DY108" s="11"/>
      <c r="DZ108" s="11"/>
      <c r="EA108" s="11"/>
      <c r="EB108" s="11"/>
      <c r="EC108" s="11"/>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c r="FG108" s="11"/>
      <c r="FH108" s="11"/>
      <c r="FI108" s="11"/>
      <c r="FJ108" s="11"/>
      <c r="FK108" s="11"/>
      <c r="FL108" s="11"/>
      <c r="FM108" s="11"/>
      <c r="FN108" s="11"/>
      <c r="FO108" s="11"/>
      <c r="FP108" s="11"/>
      <c r="FQ108" s="11"/>
      <c r="FR108" s="11"/>
      <c r="FS108" s="11"/>
      <c r="FT108" s="11"/>
      <c r="FU108" s="11"/>
      <c r="FV108" s="11"/>
      <c r="FW108" s="11"/>
      <c r="FX108" s="11"/>
      <c r="FY108" s="11"/>
      <c r="FZ108" s="11"/>
      <c r="GA108" s="11"/>
      <c r="GB108" s="11"/>
      <c r="GC108" s="11"/>
      <c r="GD108" s="11"/>
      <c r="GE108" s="11"/>
      <c r="GF108" s="11"/>
      <c r="GG108" s="11"/>
      <c r="GH108" s="11"/>
      <c r="GI108" s="11"/>
      <c r="GJ108" s="11"/>
      <c r="GK108" s="11"/>
      <c r="GL108" s="11"/>
      <c r="GM108" s="11"/>
      <c r="GN108" s="11"/>
      <c r="GO108" s="11"/>
      <c r="GP108" s="11"/>
      <c r="GQ108" s="11"/>
      <c r="GR108" s="11"/>
      <c r="GS108" s="11"/>
      <c r="GT108" s="11"/>
      <c r="GU108" s="11"/>
      <c r="GV108" s="11"/>
      <c r="GW108" s="11"/>
      <c r="GX108" s="11"/>
      <c r="GY108" s="11"/>
      <c r="GZ108" s="11"/>
      <c r="HA108" s="11"/>
      <c r="HB108" s="11"/>
      <c r="HC108" s="11"/>
      <c r="HD108" s="11"/>
      <c r="HE108" s="11"/>
      <c r="HF108" s="11"/>
      <c r="HG108" s="11"/>
      <c r="HH108" s="11"/>
      <c r="HI108" s="11"/>
      <c r="HJ108" s="11"/>
      <c r="HK108" s="11"/>
      <c r="HL108" s="11"/>
      <c r="HM108" s="11"/>
      <c r="HN108" s="11"/>
      <c r="HO108" s="11"/>
      <c r="HP108" s="11"/>
      <c r="HQ108" s="11"/>
      <c r="HR108" s="11"/>
      <c r="HS108" s="11"/>
      <c r="HT108" s="11"/>
      <c r="HU108" s="11"/>
      <c r="HV108" s="11"/>
      <c r="HW108" s="11"/>
      <c r="HX108" s="11"/>
      <c r="HY108" s="11"/>
      <c r="HZ108" s="11"/>
      <c r="IA108" s="11"/>
      <c r="IB108" s="11"/>
      <c r="IC108" s="11"/>
      <c r="ID108" s="11"/>
      <c r="IE108" s="11"/>
      <c r="IF108" s="11"/>
      <c r="IG108" s="11"/>
      <c r="IH108" s="11"/>
      <c r="II108" s="11"/>
      <c r="IJ108" s="11"/>
      <c r="IK108" s="11"/>
      <c r="IL108" s="11"/>
      <c r="IM108" s="11"/>
      <c r="IN108" s="11"/>
      <c r="IO108" s="11"/>
      <c r="IP108" s="11"/>
      <c r="IQ108" s="11"/>
      <c r="IR108" s="11"/>
      <c r="IS108" s="11"/>
      <c r="IT108" s="11"/>
      <c r="IU108" s="11"/>
      <c r="IV108" s="11"/>
      <c r="IW108" s="11"/>
      <c r="IX108" s="11"/>
      <c r="IY108" s="11"/>
      <c r="IZ108" s="11"/>
      <c r="JA108" s="11"/>
      <c r="JB108" s="11"/>
      <c r="JC108" s="11"/>
      <c r="JD108" s="11"/>
      <c r="JE108" s="11"/>
      <c r="JF108" s="11"/>
      <c r="JG108" s="11"/>
      <c r="JH108" s="11"/>
      <c r="JI108" s="11"/>
      <c r="JJ108" s="11"/>
      <c r="JK108" s="11"/>
      <c r="JL108" s="11"/>
      <c r="JM108" s="11"/>
      <c r="JN108" s="11"/>
      <c r="JO108" s="11"/>
      <c r="JP108" s="11"/>
      <c r="JQ108" s="11"/>
      <c r="JR108" s="11"/>
      <c r="JS108" s="11"/>
      <c r="JT108" s="11"/>
      <c r="JU108" s="11"/>
      <c r="JV108" s="11"/>
      <c r="JW108" s="11"/>
      <c r="JX108" s="11"/>
      <c r="JY108" s="11"/>
      <c r="JZ108" s="11"/>
      <c r="KA108" s="11"/>
      <c r="KB108" s="11"/>
      <c r="KC108" s="11"/>
    </row>
    <row r="109" spans="1:290" s="12" customFormat="1" ht="15" customHeight="1">
      <c r="A109" s="70"/>
      <c r="B109" s="11"/>
      <c r="C109" s="1449" t="s">
        <v>608</v>
      </c>
      <c r="D109" s="1449"/>
      <c r="E109" s="1449"/>
      <c r="F109" s="1449"/>
      <c r="G109" s="1450"/>
      <c r="H109" s="194">
        <v>5879442</v>
      </c>
      <c r="I109" s="195">
        <v>152820</v>
      </c>
      <c r="J109" s="195">
        <v>503481</v>
      </c>
      <c r="K109" s="211">
        <v>6535742</v>
      </c>
      <c r="L109" s="124">
        <v>6211311</v>
      </c>
      <c r="M109" s="124">
        <v>195505</v>
      </c>
      <c r="N109" s="124">
        <v>555569</v>
      </c>
      <c r="O109" s="124">
        <v>6962385</v>
      </c>
      <c r="P109" s="215">
        <v>5679952.0099999998</v>
      </c>
      <c r="Q109" s="216">
        <v>129706</v>
      </c>
      <c r="R109" s="217">
        <v>484621.83</v>
      </c>
      <c r="S109" s="218">
        <v>6294279.8399999999</v>
      </c>
      <c r="T109" s="220">
        <v>5993223.4800000004</v>
      </c>
      <c r="U109" s="220">
        <v>155138.25</v>
      </c>
      <c r="V109" s="220">
        <v>607048.52</v>
      </c>
      <c r="W109" s="200">
        <f>SUM(T109:V109)</f>
        <v>6755410.25</v>
      </c>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1"/>
      <c r="CZ109" s="11"/>
      <c r="DA109" s="11"/>
      <c r="DB109" s="11"/>
      <c r="DC109" s="11"/>
      <c r="DD109" s="11"/>
      <c r="DE109" s="11"/>
      <c r="DF109" s="11"/>
      <c r="DG109" s="11"/>
      <c r="DH109" s="11"/>
      <c r="DI109" s="11"/>
      <c r="DJ109" s="11"/>
      <c r="DK109" s="11"/>
      <c r="DL109" s="11"/>
      <c r="DM109" s="11"/>
      <c r="DN109" s="11"/>
      <c r="DO109" s="11"/>
      <c r="DP109" s="11"/>
      <c r="DQ109" s="11"/>
      <c r="DR109" s="11"/>
      <c r="DS109" s="11"/>
      <c r="DT109" s="11"/>
      <c r="DU109" s="11"/>
      <c r="DV109" s="11"/>
      <c r="DW109" s="11"/>
      <c r="DX109" s="11"/>
      <c r="DY109" s="11"/>
      <c r="DZ109" s="11"/>
      <c r="EA109" s="11"/>
      <c r="EB109" s="11"/>
      <c r="EC109" s="11"/>
      <c r="ED109" s="11"/>
      <c r="EE109" s="11"/>
      <c r="EF109" s="11"/>
      <c r="EG109" s="11"/>
      <c r="EH109" s="11"/>
      <c r="EI109" s="11"/>
      <c r="EJ109" s="11"/>
      <c r="EK109" s="11"/>
      <c r="EL109" s="11"/>
      <c r="EM109" s="11"/>
      <c r="EN109" s="11"/>
      <c r="EO109" s="11"/>
      <c r="EP109" s="11"/>
      <c r="EQ109" s="11"/>
      <c r="ER109" s="11"/>
      <c r="ES109" s="11"/>
      <c r="ET109" s="11"/>
      <c r="EU109" s="11"/>
      <c r="EV109" s="11"/>
      <c r="EW109" s="11"/>
      <c r="EX109" s="11"/>
      <c r="EY109" s="11"/>
      <c r="EZ109" s="11"/>
      <c r="FA109" s="11"/>
      <c r="FB109" s="11"/>
      <c r="FC109" s="11"/>
      <c r="FD109" s="11"/>
      <c r="FE109" s="11"/>
      <c r="FF109" s="11"/>
      <c r="FG109" s="11"/>
      <c r="FH109" s="11"/>
      <c r="FI109" s="11"/>
      <c r="FJ109" s="11"/>
      <c r="FK109" s="11"/>
      <c r="FL109" s="11"/>
      <c r="FM109" s="11"/>
      <c r="FN109" s="11"/>
      <c r="FO109" s="11"/>
      <c r="FP109" s="11"/>
      <c r="FQ109" s="11"/>
      <c r="FR109" s="11"/>
      <c r="FS109" s="11"/>
      <c r="FT109" s="11"/>
      <c r="FU109" s="11"/>
      <c r="FV109" s="11"/>
      <c r="FW109" s="11"/>
      <c r="FX109" s="11"/>
      <c r="FY109" s="11"/>
      <c r="FZ109" s="11"/>
      <c r="GA109" s="11"/>
      <c r="GB109" s="11"/>
      <c r="GC109" s="11"/>
      <c r="GD109" s="11"/>
      <c r="GE109" s="11"/>
      <c r="GF109" s="11"/>
      <c r="GG109" s="11"/>
      <c r="GH109" s="11"/>
      <c r="GI109" s="11"/>
      <c r="GJ109" s="11"/>
      <c r="GK109" s="11"/>
      <c r="GL109" s="11"/>
      <c r="GM109" s="11"/>
      <c r="GN109" s="11"/>
      <c r="GO109" s="11"/>
      <c r="GP109" s="11"/>
      <c r="GQ109" s="11"/>
      <c r="GR109" s="11"/>
      <c r="GS109" s="11"/>
      <c r="GT109" s="11"/>
      <c r="GU109" s="11"/>
      <c r="GV109" s="11"/>
      <c r="GW109" s="11"/>
      <c r="GX109" s="11"/>
      <c r="GY109" s="11"/>
      <c r="GZ109" s="11"/>
      <c r="HA109" s="11"/>
      <c r="HB109" s="11"/>
      <c r="HC109" s="11"/>
      <c r="HD109" s="11"/>
      <c r="HE109" s="11"/>
      <c r="HF109" s="11"/>
      <c r="HG109" s="11"/>
      <c r="HH109" s="11"/>
      <c r="HI109" s="11"/>
      <c r="HJ109" s="11"/>
      <c r="HK109" s="11"/>
      <c r="HL109" s="11"/>
      <c r="HM109" s="11"/>
      <c r="HN109" s="11"/>
      <c r="HO109" s="11"/>
      <c r="HP109" s="11"/>
      <c r="HQ109" s="11"/>
      <c r="HR109" s="11"/>
      <c r="HS109" s="11"/>
      <c r="HT109" s="11"/>
      <c r="HU109" s="11"/>
      <c r="HV109" s="11"/>
      <c r="HW109" s="11"/>
      <c r="HX109" s="11"/>
      <c r="HY109" s="11"/>
      <c r="HZ109" s="11"/>
      <c r="IA109" s="11"/>
      <c r="IB109" s="11"/>
      <c r="IC109" s="11"/>
      <c r="ID109" s="11"/>
      <c r="IE109" s="11"/>
      <c r="IF109" s="11"/>
      <c r="IG109" s="11"/>
      <c r="IH109" s="11"/>
      <c r="II109" s="11"/>
      <c r="IJ109" s="11"/>
      <c r="IK109" s="11"/>
      <c r="IL109" s="11"/>
      <c r="IM109" s="11"/>
      <c r="IN109" s="11"/>
      <c r="IO109" s="11"/>
      <c r="IP109" s="11"/>
      <c r="IQ109" s="11"/>
      <c r="IR109" s="11"/>
      <c r="IS109" s="11"/>
      <c r="IT109" s="11"/>
      <c r="IU109" s="11"/>
      <c r="IV109" s="11"/>
      <c r="IW109" s="11"/>
      <c r="IX109" s="11"/>
      <c r="IY109" s="11"/>
      <c r="IZ109" s="11"/>
      <c r="JA109" s="11"/>
      <c r="JB109" s="11"/>
      <c r="JC109" s="11"/>
      <c r="JD109" s="11"/>
      <c r="JE109" s="11"/>
      <c r="JF109" s="11"/>
      <c r="JG109" s="11"/>
      <c r="JH109" s="11"/>
      <c r="JI109" s="11"/>
      <c r="JJ109" s="11"/>
      <c r="JK109" s="11"/>
      <c r="JL109" s="11"/>
      <c r="JM109" s="11"/>
      <c r="JN109" s="11"/>
      <c r="JO109" s="11"/>
      <c r="JP109" s="11"/>
      <c r="JQ109" s="11"/>
      <c r="JR109" s="11"/>
      <c r="JS109" s="11"/>
      <c r="JT109" s="11"/>
      <c r="JU109" s="11"/>
      <c r="JV109" s="11"/>
      <c r="JW109" s="11"/>
      <c r="JX109" s="11"/>
      <c r="JY109" s="11"/>
      <c r="JZ109" s="11"/>
      <c r="KA109" s="11"/>
      <c r="KB109" s="11"/>
      <c r="KC109" s="11"/>
    </row>
    <row r="110" spans="1:290" s="12" customFormat="1" ht="15" customHeight="1">
      <c r="A110" s="70"/>
      <c r="B110" s="11"/>
      <c r="C110" s="1449" t="s">
        <v>609</v>
      </c>
      <c r="D110" s="1449"/>
      <c r="E110" s="1449"/>
      <c r="F110" s="1449"/>
      <c r="G110" s="1450"/>
      <c r="H110" s="189">
        <v>28</v>
      </c>
      <c r="I110" s="59">
        <v>0</v>
      </c>
      <c r="J110" s="59">
        <v>34</v>
      </c>
      <c r="K110" s="197">
        <v>62</v>
      </c>
      <c r="L110" s="120">
        <v>46</v>
      </c>
      <c r="M110" s="120">
        <v>0</v>
      </c>
      <c r="N110" s="120">
        <v>14</v>
      </c>
      <c r="O110" s="120">
        <v>60</v>
      </c>
      <c r="P110" s="201">
        <v>0</v>
      </c>
      <c r="Q110" s="25">
        <v>0</v>
      </c>
      <c r="R110" s="25">
        <v>4</v>
      </c>
      <c r="S110" s="202">
        <v>4</v>
      </c>
      <c r="T110" s="120">
        <v>36</v>
      </c>
      <c r="U110" s="120">
        <v>0</v>
      </c>
      <c r="V110" s="120">
        <v>0</v>
      </c>
      <c r="W110" s="199">
        <v>36</v>
      </c>
      <c r="X110" s="11"/>
      <c r="Y110" s="11"/>
      <c r="Z110" s="11"/>
      <c r="AA110" s="11"/>
      <c r="AB110" s="11"/>
      <c r="AC110" s="11"/>
      <c r="AD110" s="11"/>
      <c r="AE110" s="11"/>
      <c r="AF110" s="11"/>
      <c r="AG110" s="11"/>
    </row>
    <row r="111" spans="1:290" s="12" customFormat="1" ht="15" customHeight="1">
      <c r="A111" s="70"/>
      <c r="B111" s="11"/>
      <c r="C111" s="1449" t="s">
        <v>610</v>
      </c>
      <c r="D111" s="1449"/>
      <c r="E111" s="1449"/>
      <c r="F111" s="1449"/>
      <c r="G111" s="1450"/>
      <c r="H111" s="191">
        <v>4.76</v>
      </c>
      <c r="I111" s="192">
        <v>0</v>
      </c>
      <c r="J111" s="192">
        <v>67.53</v>
      </c>
      <c r="K111" s="198">
        <v>9.49</v>
      </c>
      <c r="L111" s="123">
        <v>7.41</v>
      </c>
      <c r="M111" s="123">
        <v>0</v>
      </c>
      <c r="N111" s="123">
        <v>25.2</v>
      </c>
      <c r="O111" s="123">
        <v>8.6199999999999992</v>
      </c>
      <c r="P111" s="201">
        <v>0</v>
      </c>
      <c r="Q111" s="25">
        <v>0</v>
      </c>
      <c r="R111" s="25">
        <v>8.25</v>
      </c>
      <c r="S111" s="202">
        <v>0.64</v>
      </c>
      <c r="T111" s="120">
        <v>6</v>
      </c>
      <c r="U111" s="120">
        <v>0</v>
      </c>
      <c r="V111" s="120">
        <v>0</v>
      </c>
      <c r="W111" s="199">
        <v>5</v>
      </c>
      <c r="X111" s="11"/>
      <c r="Y111" s="11"/>
      <c r="Z111" s="11"/>
      <c r="AA111" s="11"/>
      <c r="AB111" s="11"/>
      <c r="AC111" s="11"/>
      <c r="AD111" s="11"/>
      <c r="AE111" s="11"/>
      <c r="AF111" s="11"/>
      <c r="AG111" s="11"/>
    </row>
    <row r="112" spans="1:290" s="12" customFormat="1" ht="15" customHeight="1">
      <c r="A112" s="70"/>
      <c r="B112" s="11"/>
      <c r="C112" s="1449" t="s">
        <v>611</v>
      </c>
      <c r="D112" s="1449"/>
      <c r="E112" s="1449"/>
      <c r="F112" s="1449"/>
      <c r="G112" s="1450"/>
      <c r="H112" s="1467">
        <v>1.99</v>
      </c>
      <c r="I112" s="1468"/>
      <c r="J112" s="1468"/>
      <c r="K112" s="1469"/>
      <c r="L112" s="1476">
        <v>2.15</v>
      </c>
      <c r="M112" s="1476"/>
      <c r="N112" s="1476"/>
      <c r="O112" s="1476"/>
      <c r="P112" s="1487">
        <v>1.59</v>
      </c>
      <c r="Q112" s="1488">
        <v>0</v>
      </c>
      <c r="R112" s="1488">
        <v>0</v>
      </c>
      <c r="S112" s="1489">
        <v>0</v>
      </c>
      <c r="T112" s="1476">
        <v>1.78</v>
      </c>
      <c r="U112" s="1476"/>
      <c r="V112" s="1476"/>
      <c r="W112" s="1476"/>
      <c r="X112" s="11"/>
      <c r="Y112" s="11"/>
      <c r="Z112" s="11"/>
      <c r="AA112" s="11"/>
      <c r="AB112" s="11"/>
      <c r="AC112" s="11"/>
      <c r="AD112" s="11"/>
      <c r="AE112" s="11"/>
      <c r="AF112" s="11"/>
      <c r="AG112" s="11"/>
    </row>
    <row r="113" spans="1:33" s="12" customFormat="1" ht="15" customHeight="1">
      <c r="A113" s="70"/>
      <c r="B113" s="11"/>
      <c r="C113" s="1449" t="s">
        <v>616</v>
      </c>
      <c r="D113" s="1449"/>
      <c r="E113" s="1449"/>
      <c r="F113" s="1449"/>
      <c r="G113" s="1450"/>
      <c r="H113" s="1467">
        <v>2.81</v>
      </c>
      <c r="I113" s="1468"/>
      <c r="J113" s="1468"/>
      <c r="K113" s="1469"/>
      <c r="L113" s="1476">
        <v>4.53</v>
      </c>
      <c r="M113" s="1476"/>
      <c r="N113" s="1476"/>
      <c r="O113" s="1476"/>
      <c r="P113" s="1487">
        <v>2.8</v>
      </c>
      <c r="Q113" s="1488">
        <v>0</v>
      </c>
      <c r="R113" s="1488">
        <v>0</v>
      </c>
      <c r="S113" s="1489">
        <v>0</v>
      </c>
      <c r="T113" s="1476">
        <v>16.14</v>
      </c>
      <c r="U113" s="1476"/>
      <c r="V113" s="1476"/>
      <c r="W113" s="1476"/>
      <c r="X113" s="11"/>
      <c r="Y113" s="11"/>
      <c r="Z113" s="11"/>
      <c r="AA113" s="11"/>
      <c r="AB113" s="11"/>
      <c r="AC113" s="11"/>
      <c r="AD113" s="11"/>
      <c r="AE113" s="11"/>
      <c r="AF113" s="11"/>
      <c r="AG113" s="11"/>
    </row>
    <row r="114" spans="1:33" s="12" customFormat="1" ht="15" customHeight="1">
      <c r="A114" s="70"/>
      <c r="B114" s="11"/>
      <c r="C114" s="1520" t="s">
        <v>617</v>
      </c>
      <c r="D114" s="1520"/>
      <c r="E114" s="1520"/>
      <c r="F114" s="1520"/>
      <c r="G114" s="1520"/>
      <c r="H114" s="1520"/>
      <c r="I114" s="1520"/>
      <c r="J114" s="1520"/>
      <c r="K114" s="1520"/>
      <c r="L114" s="1520"/>
      <c r="M114" s="1520"/>
      <c r="N114" s="78"/>
      <c r="O114" s="78"/>
      <c r="P114" s="78"/>
      <c r="Q114" s="78"/>
      <c r="R114" s="11"/>
      <c r="S114" s="11"/>
      <c r="T114" s="11"/>
      <c r="U114" s="11"/>
      <c r="V114" s="11"/>
      <c r="W114" s="11"/>
      <c r="X114" s="11"/>
      <c r="Y114" s="11"/>
      <c r="Z114" s="11"/>
      <c r="AA114" s="11"/>
      <c r="AB114" s="11"/>
      <c r="AC114" s="11"/>
    </row>
    <row r="115" spans="1:33" s="12" customFormat="1" ht="15" customHeight="1">
      <c r="A115" s="70"/>
      <c r="B115" s="11"/>
      <c r="C115" s="1520"/>
      <c r="D115" s="1520"/>
      <c r="E115" s="1520"/>
      <c r="F115" s="1520"/>
      <c r="G115" s="1520"/>
      <c r="H115" s="1520"/>
      <c r="I115" s="1520"/>
      <c r="J115" s="1520"/>
      <c r="K115" s="1520"/>
      <c r="L115" s="1520"/>
      <c r="M115" s="1520"/>
      <c r="N115" s="11"/>
      <c r="O115" s="11"/>
      <c r="P115" s="11"/>
      <c r="Q115" s="11"/>
      <c r="R115" s="11"/>
      <c r="S115" s="11"/>
      <c r="T115" s="11"/>
      <c r="U115" s="11"/>
      <c r="V115" s="11"/>
      <c r="W115" s="11"/>
      <c r="X115" s="11"/>
      <c r="Y115" s="11"/>
      <c r="Z115" s="11"/>
      <c r="AA115" s="11"/>
      <c r="AB115" s="11"/>
      <c r="AC115" s="11"/>
    </row>
    <row r="116" spans="1:33" s="12" customFormat="1" ht="15" customHeight="1">
      <c r="A116" s="70"/>
      <c r="B116" s="11"/>
      <c r="C116" s="1520"/>
      <c r="D116" s="1520"/>
      <c r="E116" s="1520"/>
      <c r="F116" s="1520"/>
      <c r="G116" s="1520"/>
      <c r="H116" s="1520"/>
      <c r="I116" s="1520"/>
      <c r="J116" s="1520"/>
      <c r="K116" s="1520"/>
      <c r="L116" s="1520"/>
      <c r="M116" s="1520"/>
      <c r="N116" s="11"/>
      <c r="O116" s="11"/>
      <c r="P116" s="11"/>
      <c r="Q116" s="11"/>
      <c r="R116" s="11"/>
      <c r="S116" s="11"/>
      <c r="T116" s="11"/>
      <c r="U116" s="11"/>
      <c r="V116" s="11"/>
      <c r="W116" s="11"/>
      <c r="X116" s="11"/>
      <c r="Y116" s="11"/>
      <c r="Z116" s="11"/>
      <c r="AA116" s="11"/>
      <c r="AB116" s="11"/>
      <c r="AC116" s="11"/>
    </row>
    <row r="117" spans="1:33" s="12" customFormat="1" ht="15" customHeight="1">
      <c r="A117" s="70"/>
      <c r="B117" s="11"/>
      <c r="C117" s="1520"/>
      <c r="D117" s="1520"/>
      <c r="E117" s="1520"/>
      <c r="F117" s="1520"/>
      <c r="G117" s="1520"/>
      <c r="H117" s="1520"/>
      <c r="I117" s="1520"/>
      <c r="J117" s="1520"/>
      <c r="K117" s="1520"/>
      <c r="L117" s="1520"/>
      <c r="M117" s="1520"/>
      <c r="N117" s="11"/>
      <c r="O117" s="11"/>
      <c r="P117" s="11"/>
      <c r="Q117" s="11"/>
      <c r="R117" s="11"/>
      <c r="S117" s="11"/>
      <c r="T117" s="11"/>
      <c r="U117" s="11"/>
      <c r="V117" s="11"/>
      <c r="W117" s="11"/>
      <c r="X117" s="11"/>
      <c r="Y117" s="11"/>
      <c r="Z117" s="11"/>
      <c r="AA117" s="11"/>
      <c r="AB117" s="11"/>
      <c r="AC117" s="11"/>
    </row>
    <row r="118" spans="1:33" s="12" customFormat="1" ht="15" customHeight="1">
      <c r="A118" s="70"/>
      <c r="B118" s="11"/>
      <c r="C118" s="1520"/>
      <c r="D118" s="1520"/>
      <c r="E118" s="1520"/>
      <c r="F118" s="1520"/>
      <c r="G118" s="1520"/>
      <c r="H118" s="1520"/>
      <c r="I118" s="1520"/>
      <c r="J118" s="1520"/>
      <c r="K118" s="1520"/>
      <c r="L118" s="1520"/>
      <c r="M118" s="1520"/>
      <c r="N118" s="11"/>
      <c r="O118" s="11"/>
      <c r="P118" s="11"/>
      <c r="Q118" s="11"/>
      <c r="R118" s="11"/>
      <c r="S118" s="11"/>
      <c r="T118" s="11"/>
      <c r="U118" s="11"/>
      <c r="V118" s="11"/>
      <c r="W118" s="11"/>
      <c r="X118" s="11"/>
      <c r="Y118" s="11"/>
      <c r="Z118" s="11"/>
      <c r="AA118" s="11"/>
      <c r="AB118" s="11"/>
      <c r="AC118" s="11"/>
    </row>
    <row r="119" spans="1:33" s="12" customFormat="1" ht="15" customHeight="1">
      <c r="A119" s="70"/>
      <c r="B119" s="11"/>
      <c r="C119" s="1520"/>
      <c r="D119" s="1520"/>
      <c r="E119" s="1520"/>
      <c r="F119" s="1520"/>
      <c r="G119" s="1520"/>
      <c r="H119" s="1520"/>
      <c r="I119" s="1520"/>
      <c r="J119" s="1520"/>
      <c r="K119" s="1520"/>
      <c r="L119" s="1520"/>
      <c r="M119" s="1520"/>
      <c r="N119" s="11"/>
      <c r="O119" s="11"/>
      <c r="P119" s="11"/>
      <c r="Q119" s="11"/>
      <c r="R119" s="11"/>
      <c r="S119" s="11"/>
      <c r="T119" s="11"/>
      <c r="U119" s="11"/>
      <c r="V119" s="11"/>
      <c r="W119" s="11"/>
      <c r="X119" s="11"/>
      <c r="Y119" s="11"/>
      <c r="Z119" s="11"/>
      <c r="AA119" s="11"/>
      <c r="AB119" s="11"/>
      <c r="AC119" s="11"/>
    </row>
    <row r="120" spans="1:33" ht="6.75" customHeight="1">
      <c r="A120" s="70"/>
      <c r="C120" s="1520"/>
      <c r="D120" s="1520"/>
      <c r="E120" s="1520"/>
      <c r="F120" s="1520"/>
      <c r="G120" s="1520"/>
      <c r="H120" s="1520"/>
      <c r="I120" s="1520"/>
      <c r="J120" s="1520"/>
      <c r="K120" s="1520"/>
      <c r="L120" s="1520"/>
      <c r="M120" s="1520"/>
    </row>
    <row r="121" spans="1:33">
      <c r="A121" s="70"/>
      <c r="C121" s="78"/>
      <c r="D121" s="78"/>
      <c r="E121" s="78"/>
      <c r="F121" s="78"/>
      <c r="G121" s="78"/>
      <c r="H121" s="78"/>
      <c r="I121" s="78"/>
      <c r="J121" s="78"/>
      <c r="K121" s="78"/>
      <c r="L121" s="78"/>
      <c r="M121" s="78"/>
    </row>
    <row r="122" spans="1:33">
      <c r="A122" s="70"/>
      <c r="C122" s="78"/>
      <c r="D122" s="78"/>
      <c r="E122" s="78"/>
      <c r="F122" s="78"/>
      <c r="G122" s="78"/>
      <c r="H122" s="78"/>
      <c r="I122" s="78"/>
      <c r="J122" s="78"/>
      <c r="K122" s="78"/>
      <c r="L122" s="78"/>
      <c r="M122" s="78"/>
    </row>
    <row r="123" spans="1:33" ht="15.6">
      <c r="A123" s="70"/>
      <c r="C123" s="1238" t="s">
        <v>618</v>
      </c>
      <c r="D123" s="1239"/>
      <c r="E123" s="1239"/>
      <c r="F123" s="1239"/>
      <c r="G123" s="1239"/>
      <c r="H123" s="1239"/>
      <c r="I123" s="1239"/>
      <c r="J123" s="1239"/>
      <c r="K123" s="1239"/>
      <c r="L123" s="1239"/>
      <c r="M123" s="1239"/>
    </row>
    <row r="124" spans="1:33" ht="15">
      <c r="A124" s="70"/>
      <c r="C124" s="1457" t="s">
        <v>619</v>
      </c>
      <c r="D124" s="1458"/>
      <c r="E124" s="1458"/>
      <c r="F124" s="1458"/>
      <c r="G124" s="1458"/>
      <c r="H124" s="1458"/>
      <c r="I124" s="1458"/>
      <c r="J124" s="1458"/>
      <c r="K124" s="1458"/>
      <c r="L124" s="78"/>
      <c r="M124" s="78"/>
    </row>
    <row r="125" spans="1:33" ht="15">
      <c r="A125" s="70"/>
      <c r="C125" s="1453"/>
      <c r="D125" s="1454"/>
      <c r="E125" s="1454"/>
      <c r="F125" s="1454"/>
      <c r="G125" s="1454"/>
      <c r="H125" s="233">
        <v>2022</v>
      </c>
      <c r="I125" s="233">
        <v>2023</v>
      </c>
      <c r="J125" s="233">
        <v>2024</v>
      </c>
      <c r="K125" s="233">
        <v>2025</v>
      </c>
      <c r="L125" s="78"/>
      <c r="M125" s="78"/>
    </row>
    <row r="126" spans="1:33" ht="15">
      <c r="A126" s="70"/>
      <c r="C126" s="1455" t="s">
        <v>620</v>
      </c>
      <c r="D126" s="1456"/>
      <c r="E126" s="1456"/>
      <c r="F126" s="1456"/>
      <c r="G126" s="1456"/>
      <c r="H126" s="36">
        <v>0</v>
      </c>
      <c r="I126" s="36">
        <v>0</v>
      </c>
      <c r="J126" s="36">
        <v>0</v>
      </c>
      <c r="K126" s="36">
        <v>0</v>
      </c>
      <c r="L126" s="78"/>
      <c r="M126" s="78"/>
    </row>
    <row r="127" spans="1:33" ht="15">
      <c r="A127" s="70"/>
      <c r="C127" s="1455" t="s">
        <v>621</v>
      </c>
      <c r="D127" s="1456"/>
      <c r="E127" s="1456"/>
      <c r="F127" s="1456"/>
      <c r="G127" s="1456"/>
      <c r="H127" s="37">
        <v>0</v>
      </c>
      <c r="I127" s="37">
        <v>1</v>
      </c>
      <c r="J127" s="37">
        <v>0</v>
      </c>
      <c r="K127" s="37">
        <v>0</v>
      </c>
      <c r="L127" s="78"/>
      <c r="M127" s="78"/>
    </row>
    <row r="128" spans="1:33" ht="33" customHeight="1">
      <c r="A128" s="70"/>
      <c r="C128" s="1370" t="s">
        <v>622</v>
      </c>
      <c r="D128" s="1371"/>
      <c r="E128" s="1371"/>
      <c r="F128" s="1371"/>
      <c r="G128" s="1371"/>
      <c r="H128" s="1371"/>
      <c r="I128" s="1371"/>
      <c r="J128" s="1371"/>
      <c r="K128" s="1371"/>
      <c r="L128" s="1371"/>
      <c r="M128" s="1371"/>
    </row>
    <row r="129" spans="1:15">
      <c r="A129" s="70"/>
      <c r="C129" s="78"/>
      <c r="D129" s="78"/>
      <c r="E129" s="78"/>
      <c r="F129" s="78"/>
      <c r="G129" s="78"/>
      <c r="H129" s="78"/>
      <c r="I129" s="78"/>
      <c r="J129" s="78"/>
      <c r="K129" s="78"/>
      <c r="L129" s="78"/>
      <c r="M129" s="78"/>
    </row>
    <row r="130" spans="1:15" ht="15" customHeight="1">
      <c r="A130" s="70"/>
    </row>
    <row r="131" spans="1:15" ht="15" customHeight="1">
      <c r="A131" s="70"/>
      <c r="C131" s="1451" t="s">
        <v>623</v>
      </c>
      <c r="D131" s="1452"/>
      <c r="E131" s="1452"/>
      <c r="F131" s="1452"/>
      <c r="G131" s="1452"/>
      <c r="H131" s="1452"/>
      <c r="I131" s="1452"/>
      <c r="J131" s="1452"/>
      <c r="K131" s="1452"/>
      <c r="L131" s="1452"/>
      <c r="M131" s="1452"/>
      <c r="N131" s="1146"/>
      <c r="O131" s="1147"/>
    </row>
    <row r="132" spans="1:15" s="440" customFormat="1" ht="15" customHeight="1">
      <c r="A132" s="439"/>
      <c r="C132" s="1443" t="s">
        <v>624</v>
      </c>
      <c r="D132" s="1443"/>
      <c r="E132" s="438" t="s">
        <v>625</v>
      </c>
      <c r="F132" s="1440" t="s">
        <v>626</v>
      </c>
      <c r="G132" s="1440"/>
      <c r="H132" s="1440" t="s">
        <v>626</v>
      </c>
      <c r="I132" s="1440"/>
      <c r="J132" s="1440" t="s">
        <v>627</v>
      </c>
      <c r="K132" s="1440"/>
      <c r="L132" s="1440" t="s">
        <v>628</v>
      </c>
      <c r="M132" s="1440"/>
    </row>
    <row r="133" spans="1:15" ht="19.5" customHeight="1">
      <c r="A133" s="70"/>
      <c r="C133" s="1444" t="s">
        <v>18</v>
      </c>
      <c r="D133" s="1444"/>
      <c r="E133" s="132" t="s">
        <v>296</v>
      </c>
      <c r="F133" s="1441">
        <v>1.4</v>
      </c>
      <c r="G133" s="1442"/>
      <c r="H133" s="1463">
        <v>1.21</v>
      </c>
      <c r="I133" s="1464"/>
      <c r="J133" s="1461">
        <v>1.59</v>
      </c>
      <c r="K133" s="1462"/>
      <c r="L133" s="1463">
        <v>2.63</v>
      </c>
      <c r="M133" s="1464"/>
    </row>
    <row r="134" spans="1:15" ht="45.95" customHeight="1">
      <c r="A134" s="70"/>
      <c r="C134" s="1448" t="s">
        <v>629</v>
      </c>
      <c r="D134" s="1448"/>
      <c r="E134" s="133" t="s">
        <v>18</v>
      </c>
      <c r="F134" s="1459">
        <v>1</v>
      </c>
      <c r="G134" s="1460"/>
      <c r="H134" s="1459">
        <v>1</v>
      </c>
      <c r="I134" s="1460"/>
      <c r="J134" s="1465">
        <v>1</v>
      </c>
      <c r="K134" s="1466"/>
      <c r="L134" s="1459">
        <v>1</v>
      </c>
      <c r="M134" s="1460"/>
    </row>
    <row r="135" spans="1:15" ht="15" customHeight="1">
      <c r="A135" s="70"/>
    </row>
    <row r="136" spans="1:15">
      <c r="A136" s="70"/>
    </row>
    <row r="137" spans="1:15">
      <c r="A137" s="70"/>
    </row>
    <row r="138" spans="1:15" hidden="1">
      <c r="A138" s="70"/>
    </row>
    <row r="143" spans="1:15" s="85" customFormat="1" hidden="1">
      <c r="A143" s="11"/>
    </row>
    <row r="225" spans="1:2" s="98" customFormat="1" ht="14.1" hidden="1" thickBot="1">
      <c r="A225" s="11"/>
      <c r="B225" s="11"/>
    </row>
    <row r="296" spans="1:2" s="98" customFormat="1" ht="14.1" hidden="1" thickBot="1">
      <c r="A296" s="11"/>
      <c r="B296" s="11"/>
    </row>
  </sheetData>
  <sheetProtection algorithmName="SHA-512" hashValue="tw8eEudI8OY10qxDebiGX2Zdw3t/QSE499L5fk28x3nfjUw3jA7woZdT8PtFJkKp4XI7bjtZ97aG+5M2+5gG9Q==" saltValue="GsKjIP4H3ZAnDQTsSl4juA==" spinCount="100000" sheet="1" objects="1" scenarios="1"/>
  <mergeCells count="128">
    <mergeCell ref="T75:W75"/>
    <mergeCell ref="H75:K75"/>
    <mergeCell ref="H86:K86"/>
    <mergeCell ref="C114:M120"/>
    <mergeCell ref="P101:S101"/>
    <mergeCell ref="T101:W101"/>
    <mergeCell ref="L112:O112"/>
    <mergeCell ref="P112:S112"/>
    <mergeCell ref="L113:O113"/>
    <mergeCell ref="P113:S113"/>
    <mergeCell ref="T112:W112"/>
    <mergeCell ref="T113:W113"/>
    <mergeCell ref="C109:G109"/>
    <mergeCell ref="C110:G110"/>
    <mergeCell ref="C111:G111"/>
    <mergeCell ref="C112:G112"/>
    <mergeCell ref="C113:G113"/>
    <mergeCell ref="C101:G101"/>
    <mergeCell ref="C102:G102"/>
    <mergeCell ref="L101:O101"/>
    <mergeCell ref="C104:G104"/>
    <mergeCell ref="C100:W100"/>
    <mergeCell ref="C103:G103"/>
    <mergeCell ref="C84:G84"/>
    <mergeCell ref="C3:V3"/>
    <mergeCell ref="C6:M6"/>
    <mergeCell ref="N52:O52"/>
    <mergeCell ref="C7:M18"/>
    <mergeCell ref="J66:K66"/>
    <mergeCell ref="J67:K67"/>
    <mergeCell ref="J68:K68"/>
    <mergeCell ref="C55:G55"/>
    <mergeCell ref="C56:G56"/>
    <mergeCell ref="C57:G57"/>
    <mergeCell ref="C58:G58"/>
    <mergeCell ref="C59:G59"/>
    <mergeCell ref="C60:G60"/>
    <mergeCell ref="L52:M52"/>
    <mergeCell ref="N65:O65"/>
    <mergeCell ref="C21:M21"/>
    <mergeCell ref="J52:K52"/>
    <mergeCell ref="C22:M35"/>
    <mergeCell ref="C61:M61"/>
    <mergeCell ref="C54:G54"/>
    <mergeCell ref="H52:I52"/>
    <mergeCell ref="C51:O51"/>
    <mergeCell ref="C64:O64"/>
    <mergeCell ref="C38:M38"/>
    <mergeCell ref="C65:G65"/>
    <mergeCell ref="J69:K69"/>
    <mergeCell ref="L65:M65"/>
    <mergeCell ref="L66:M66"/>
    <mergeCell ref="L67:M67"/>
    <mergeCell ref="L68:M68"/>
    <mergeCell ref="L69:M69"/>
    <mergeCell ref="C77:G77"/>
    <mergeCell ref="C78:G78"/>
    <mergeCell ref="C75:G76"/>
    <mergeCell ref="L75:O75"/>
    <mergeCell ref="C72:M72"/>
    <mergeCell ref="C69:G69"/>
    <mergeCell ref="C66:G66"/>
    <mergeCell ref="C67:G67"/>
    <mergeCell ref="H65:I65"/>
    <mergeCell ref="H66:I66"/>
    <mergeCell ref="H67:I67"/>
    <mergeCell ref="H68:I68"/>
    <mergeCell ref="H69:I69"/>
    <mergeCell ref="C39:M47"/>
    <mergeCell ref="C68:G68"/>
    <mergeCell ref="J65:K65"/>
    <mergeCell ref="T87:W87"/>
    <mergeCell ref="T88:W88"/>
    <mergeCell ref="C89:M97"/>
    <mergeCell ref="L87:O87"/>
    <mergeCell ref="L88:O88"/>
    <mergeCell ref="P87:S87"/>
    <mergeCell ref="C87:G87"/>
    <mergeCell ref="C88:G88"/>
    <mergeCell ref="C79:G79"/>
    <mergeCell ref="C80:G80"/>
    <mergeCell ref="H88:K88"/>
    <mergeCell ref="C50:M50"/>
    <mergeCell ref="C74:W74"/>
    <mergeCell ref="T86:W86"/>
    <mergeCell ref="L86:O86"/>
    <mergeCell ref="P75:S75"/>
    <mergeCell ref="P86:S86"/>
    <mergeCell ref="P88:S88"/>
    <mergeCell ref="C81:G81"/>
    <mergeCell ref="C82:G82"/>
    <mergeCell ref="C83:G83"/>
    <mergeCell ref="C134:D134"/>
    <mergeCell ref="C105:G105"/>
    <mergeCell ref="C106:G106"/>
    <mergeCell ref="C107:G107"/>
    <mergeCell ref="C108:G108"/>
    <mergeCell ref="C123:M123"/>
    <mergeCell ref="C131:M131"/>
    <mergeCell ref="C125:G125"/>
    <mergeCell ref="C126:G126"/>
    <mergeCell ref="C127:G127"/>
    <mergeCell ref="C128:M128"/>
    <mergeCell ref="C124:K124"/>
    <mergeCell ref="H134:I134"/>
    <mergeCell ref="J132:K132"/>
    <mergeCell ref="L132:M132"/>
    <mergeCell ref="J133:K133"/>
    <mergeCell ref="L133:M133"/>
    <mergeCell ref="J134:K134"/>
    <mergeCell ref="L134:M134"/>
    <mergeCell ref="H112:K112"/>
    <mergeCell ref="H113:K113"/>
    <mergeCell ref="F134:G134"/>
    <mergeCell ref="H132:I132"/>
    <mergeCell ref="H133:I133"/>
    <mergeCell ref="C85:G85"/>
    <mergeCell ref="C86:G86"/>
    <mergeCell ref="N66:O66"/>
    <mergeCell ref="N67:O67"/>
    <mergeCell ref="N68:O68"/>
    <mergeCell ref="H87:K87"/>
    <mergeCell ref="F132:G132"/>
    <mergeCell ref="F133:G133"/>
    <mergeCell ref="C132:D132"/>
    <mergeCell ref="C133:D133"/>
    <mergeCell ref="H101:K101"/>
    <mergeCell ref="N69:O69"/>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1D7C1-7D05-471C-8040-44D1551A75D6}">
  <sheetPr>
    <tabColor theme="0"/>
  </sheetPr>
  <dimension ref="A1:KG346"/>
  <sheetViews>
    <sheetView showGridLines="0" zoomScale="70" zoomScaleNormal="70" workbookViewId="0"/>
  </sheetViews>
  <sheetFormatPr defaultColWidth="0" defaultRowHeight="13.5" zeroHeight="1"/>
  <cols>
    <col min="1" max="1" width="46.7109375" style="11" customWidth="1"/>
    <col min="2" max="2" width="7.85546875" style="11" customWidth="1"/>
    <col min="3" max="14" width="20.7109375" style="11" customWidth="1"/>
    <col min="15" max="16384" width="20.7109375" style="11" hidden="1"/>
  </cols>
  <sheetData>
    <row r="1" spans="1:22" ht="15" customHeight="1">
      <c r="A1" s="70"/>
    </row>
    <row r="2" spans="1:22" ht="15" customHeight="1">
      <c r="A2" s="70"/>
    </row>
    <row r="3" spans="1:22" s="295" customFormat="1" ht="39.6" customHeight="1">
      <c r="A3" s="294"/>
      <c r="C3" s="1201" t="s">
        <v>630</v>
      </c>
      <c r="D3" s="1202"/>
      <c r="E3" s="1202"/>
      <c r="F3" s="1202"/>
      <c r="G3" s="1202"/>
      <c r="H3" s="1202"/>
      <c r="I3" s="1202"/>
      <c r="J3" s="1202"/>
      <c r="K3" s="1202"/>
      <c r="L3" s="1202"/>
      <c r="M3" s="1202"/>
      <c r="N3" s="1202"/>
      <c r="O3" s="1202"/>
      <c r="P3" s="1202"/>
      <c r="Q3" s="1202"/>
      <c r="R3" s="1202"/>
      <c r="S3" s="1202"/>
      <c r="T3" s="1202"/>
      <c r="U3" s="1202"/>
      <c r="V3" s="1202"/>
    </row>
    <row r="4" spans="1:22" ht="15" customHeight="1">
      <c r="A4" s="70"/>
    </row>
    <row r="5" spans="1:22" ht="15" customHeight="1">
      <c r="A5" s="70"/>
    </row>
    <row r="6" spans="1:22" ht="15.6">
      <c r="A6" s="70"/>
      <c r="C6" s="1532" t="s">
        <v>631</v>
      </c>
      <c r="D6" s="1532"/>
      <c r="E6" s="1532"/>
      <c r="F6" s="1532"/>
      <c r="G6" s="1532"/>
      <c r="H6" s="1532"/>
      <c r="I6" s="1532"/>
      <c r="J6" s="1532"/>
      <c r="K6" s="1532"/>
      <c r="L6" s="1532"/>
      <c r="M6" s="1532"/>
    </row>
    <row r="7" spans="1:22" ht="15" customHeight="1">
      <c r="A7" s="70"/>
      <c r="C7" s="1533" t="s">
        <v>632</v>
      </c>
      <c r="D7" s="1533"/>
      <c r="E7" s="1533"/>
      <c r="F7" s="1533"/>
      <c r="G7" s="1533"/>
      <c r="H7" s="1533"/>
      <c r="I7" s="1533"/>
      <c r="J7" s="1533"/>
      <c r="K7" s="1533"/>
      <c r="L7" s="1533"/>
      <c r="M7" s="1533"/>
    </row>
    <row r="8" spans="1:22" ht="15" customHeight="1">
      <c r="A8" s="70"/>
      <c r="C8" s="1509"/>
      <c r="D8" s="1509"/>
      <c r="E8" s="1509"/>
      <c r="F8" s="1509"/>
      <c r="G8" s="1509"/>
      <c r="H8" s="1509"/>
      <c r="I8" s="1509"/>
      <c r="J8" s="1509"/>
      <c r="K8" s="1509"/>
      <c r="L8" s="1509"/>
      <c r="M8" s="1509"/>
    </row>
    <row r="9" spans="1:22" ht="15" customHeight="1">
      <c r="A9" s="70"/>
      <c r="C9" s="1509"/>
      <c r="D9" s="1509"/>
      <c r="E9" s="1509"/>
      <c r="F9" s="1509"/>
      <c r="G9" s="1509"/>
      <c r="H9" s="1509"/>
      <c r="I9" s="1509"/>
      <c r="J9" s="1509"/>
      <c r="K9" s="1509"/>
      <c r="L9" s="1509"/>
      <c r="M9" s="1509"/>
    </row>
    <row r="10" spans="1:22" ht="15" customHeight="1">
      <c r="A10" s="70"/>
      <c r="C10" s="1509"/>
      <c r="D10" s="1509"/>
      <c r="E10" s="1509"/>
      <c r="F10" s="1509"/>
      <c r="G10" s="1509"/>
      <c r="H10" s="1509"/>
      <c r="I10" s="1509"/>
      <c r="J10" s="1509"/>
      <c r="K10" s="1509"/>
      <c r="L10" s="1509"/>
      <c r="M10" s="1509"/>
    </row>
    <row r="11" spans="1:22" ht="15" customHeight="1">
      <c r="A11" s="70"/>
      <c r="C11" s="1509"/>
      <c r="D11" s="1509"/>
      <c r="E11" s="1509"/>
      <c r="F11" s="1509"/>
      <c r="G11" s="1509"/>
      <c r="H11" s="1509"/>
      <c r="I11" s="1509"/>
      <c r="J11" s="1509"/>
      <c r="K11" s="1509"/>
      <c r="L11" s="1509"/>
      <c r="M11" s="1509"/>
    </row>
    <row r="12" spans="1:22" ht="15" customHeight="1">
      <c r="A12" s="70"/>
      <c r="C12" s="1509"/>
      <c r="D12" s="1509"/>
      <c r="E12" s="1509"/>
      <c r="F12" s="1509"/>
      <c r="G12" s="1509"/>
      <c r="H12" s="1509"/>
      <c r="I12" s="1509"/>
      <c r="J12" s="1509"/>
      <c r="K12" s="1509"/>
      <c r="L12" s="1509"/>
      <c r="M12" s="1509"/>
    </row>
    <row r="13" spans="1:22" ht="15" customHeight="1">
      <c r="A13" s="70"/>
      <c r="C13" s="1509"/>
      <c r="D13" s="1509"/>
      <c r="E13" s="1509"/>
      <c r="F13" s="1509"/>
      <c r="G13" s="1509"/>
      <c r="H13" s="1509"/>
      <c r="I13" s="1509"/>
      <c r="J13" s="1509"/>
      <c r="K13" s="1509"/>
      <c r="L13" s="1509"/>
      <c r="M13" s="1509"/>
    </row>
    <row r="14" spans="1:22" ht="14.25" customHeight="1">
      <c r="A14" s="70"/>
      <c r="C14" s="1509"/>
      <c r="D14" s="1509"/>
      <c r="E14" s="1509"/>
      <c r="F14" s="1509"/>
      <c r="G14" s="1509"/>
      <c r="H14" s="1509"/>
      <c r="I14" s="1509"/>
      <c r="J14" s="1509"/>
      <c r="K14" s="1509"/>
      <c r="L14" s="1509"/>
      <c r="M14" s="1509"/>
    </row>
    <row r="15" spans="1:22" ht="15" customHeight="1">
      <c r="A15" s="70"/>
      <c r="M15" s="11" t="s">
        <v>296</v>
      </c>
      <c r="N15" s="11" t="s">
        <v>296</v>
      </c>
      <c r="O15" s="11" t="s">
        <v>296</v>
      </c>
    </row>
    <row r="16" spans="1:22" ht="15" customHeight="1">
      <c r="A16" s="70"/>
    </row>
    <row r="17" spans="1:266" s="66" customFormat="1" ht="33" customHeight="1">
      <c r="A17" s="70"/>
      <c r="B17" s="11"/>
      <c r="C17" s="1451" t="s">
        <v>633</v>
      </c>
      <c r="D17" s="1534"/>
      <c r="E17" s="1534"/>
      <c r="F17" s="1534"/>
      <c r="G17" s="1534"/>
      <c r="H17" s="1534"/>
      <c r="I17" s="1534"/>
      <c r="J17" s="1534"/>
      <c r="K17" s="1534"/>
      <c r="L17" s="1534"/>
      <c r="M17" s="1534"/>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c r="IW17" s="11"/>
      <c r="IX17" s="11"/>
      <c r="IY17" s="11"/>
      <c r="IZ17" s="11"/>
      <c r="JA17" s="11"/>
      <c r="JB17" s="11"/>
      <c r="JC17" s="11"/>
      <c r="JD17" s="11"/>
      <c r="JE17" s="11"/>
      <c r="JF17" s="11"/>
    </row>
    <row r="18" spans="1:266" ht="17.45" customHeight="1">
      <c r="A18" s="70"/>
      <c r="C18" s="1538" t="s">
        <v>634</v>
      </c>
      <c r="D18" s="1538"/>
      <c r="E18" s="1538"/>
      <c r="F18" s="1538"/>
      <c r="G18" s="1538"/>
      <c r="H18" s="1538"/>
      <c r="I18" s="1538"/>
      <c r="J18" s="1538"/>
      <c r="K18" s="1538"/>
      <c r="L18" s="1538"/>
    </row>
    <row r="19" spans="1:266" ht="15" customHeight="1">
      <c r="A19" s="70"/>
      <c r="C19" s="1454"/>
      <c r="D19" s="1454"/>
      <c r="E19" s="1454"/>
      <c r="F19" s="1454"/>
      <c r="G19" s="1454"/>
      <c r="H19" s="1454"/>
      <c r="I19" s="52">
        <v>2022</v>
      </c>
      <c r="J19" s="52">
        <v>2023</v>
      </c>
      <c r="K19" s="52">
        <v>2024</v>
      </c>
      <c r="L19" s="52">
        <v>2025</v>
      </c>
    </row>
    <row r="20" spans="1:266" ht="15" customHeight="1">
      <c r="A20" s="70"/>
      <c r="C20" s="1208" t="s">
        <v>635</v>
      </c>
      <c r="D20" s="1208"/>
      <c r="E20" s="1208"/>
      <c r="F20" s="1208"/>
      <c r="G20" s="1208"/>
      <c r="H20" s="1345"/>
      <c r="I20" s="72">
        <v>32</v>
      </c>
      <c r="J20" s="135">
        <v>32</v>
      </c>
      <c r="K20" s="72">
        <v>32</v>
      </c>
      <c r="L20" s="1033">
        <v>30</v>
      </c>
    </row>
    <row r="21" spans="1:266" ht="15" customHeight="1">
      <c r="A21" s="70"/>
      <c r="C21" s="1208" t="s">
        <v>636</v>
      </c>
      <c r="D21" s="1208"/>
      <c r="E21" s="1208"/>
      <c r="F21" s="1208"/>
      <c r="G21" s="1208"/>
      <c r="H21" s="1345"/>
      <c r="I21" s="72">
        <v>15</v>
      </c>
      <c r="J21" s="135">
        <v>15</v>
      </c>
      <c r="K21" s="72">
        <v>15</v>
      </c>
      <c r="L21" s="1033">
        <v>14</v>
      </c>
    </row>
    <row r="22" spans="1:266" ht="15" customHeight="1">
      <c r="A22" s="70"/>
      <c r="C22" s="1208" t="s">
        <v>637</v>
      </c>
      <c r="D22" s="1208"/>
      <c r="E22" s="1208"/>
      <c r="F22" s="1208"/>
      <c r="G22" s="1208"/>
      <c r="H22" s="1345"/>
      <c r="I22" s="894">
        <v>0.47</v>
      </c>
      <c r="J22" s="895">
        <v>0.47</v>
      </c>
      <c r="K22" s="894">
        <v>0.47</v>
      </c>
      <c r="L22" s="1034">
        <f>L21/L20</f>
        <v>0.46666666666666667</v>
      </c>
    </row>
    <row r="23" spans="1:266" ht="15" customHeight="1">
      <c r="A23" s="70"/>
      <c r="C23" s="1208" t="s">
        <v>638</v>
      </c>
      <c r="D23" s="1208"/>
      <c r="E23" s="1208"/>
      <c r="F23" s="1208"/>
      <c r="G23" s="1208"/>
      <c r="H23" s="1345"/>
      <c r="I23" s="72">
        <v>27</v>
      </c>
      <c r="J23" s="135">
        <v>28</v>
      </c>
      <c r="K23" s="72">
        <v>37</v>
      </c>
      <c r="L23" s="137">
        <v>33</v>
      </c>
    </row>
    <row r="24" spans="1:266" ht="15" customHeight="1">
      <c r="A24" s="70"/>
      <c r="C24" s="1208" t="s">
        <v>639</v>
      </c>
      <c r="D24" s="1208"/>
      <c r="E24" s="1208"/>
      <c r="F24" s="1208"/>
      <c r="G24" s="1208"/>
      <c r="H24" s="1345"/>
      <c r="I24" s="15">
        <v>0.9</v>
      </c>
      <c r="J24" s="136">
        <v>0.93</v>
      </c>
      <c r="K24" s="15">
        <v>0.94</v>
      </c>
      <c r="L24" s="138">
        <v>0.93</v>
      </c>
    </row>
    <row r="25" spans="1:266" ht="15" customHeight="1">
      <c r="A25" s="70"/>
    </row>
    <row r="26" spans="1:266" ht="15" customHeight="1">
      <c r="A26" s="70"/>
    </row>
    <row r="27" spans="1:266" ht="18" customHeight="1">
      <c r="A27" s="70"/>
      <c r="C27" s="1539" t="s">
        <v>640</v>
      </c>
      <c r="D27" s="1540"/>
      <c r="E27" s="1540"/>
      <c r="F27" s="1540"/>
      <c r="G27" s="1540"/>
      <c r="H27" s="1540"/>
      <c r="I27" s="1540"/>
      <c r="J27" s="1540"/>
      <c r="K27" s="1540"/>
      <c r="L27" s="1540"/>
    </row>
    <row r="28" spans="1:266" ht="15" customHeight="1">
      <c r="A28" s="70"/>
      <c r="C28" s="1454"/>
      <c r="D28" s="1454"/>
      <c r="E28" s="1454"/>
      <c r="F28" s="1454"/>
      <c r="G28" s="1454"/>
      <c r="H28" s="1454"/>
      <c r="I28" s="52">
        <v>2022</v>
      </c>
      <c r="J28" s="52">
        <v>2023</v>
      </c>
      <c r="K28" s="52">
        <v>2024</v>
      </c>
      <c r="L28" s="52">
        <v>2025</v>
      </c>
    </row>
    <row r="29" spans="1:266" ht="15" customHeight="1">
      <c r="A29" s="70"/>
      <c r="C29" s="1208" t="s">
        <v>641</v>
      </c>
      <c r="D29" s="1208"/>
      <c r="E29" s="1208"/>
      <c r="F29" s="1208"/>
      <c r="G29" s="1208"/>
      <c r="H29" s="1345"/>
      <c r="I29" s="72">
        <v>59</v>
      </c>
      <c r="J29" s="135">
        <v>60</v>
      </c>
      <c r="K29" s="72">
        <v>48</v>
      </c>
      <c r="L29" s="1033">
        <v>43</v>
      </c>
    </row>
    <row r="30" spans="1:266" ht="15" customHeight="1">
      <c r="A30" s="70"/>
      <c r="C30" s="1208" t="s">
        <v>642</v>
      </c>
      <c r="D30" s="1208"/>
      <c r="E30" s="1208"/>
      <c r="F30" s="1208"/>
      <c r="G30" s="1208"/>
      <c r="H30" s="1345"/>
      <c r="I30" s="72">
        <v>1</v>
      </c>
      <c r="J30" s="135">
        <v>1</v>
      </c>
      <c r="K30" s="72">
        <v>2</v>
      </c>
      <c r="L30" s="137">
        <v>2</v>
      </c>
    </row>
    <row r="31" spans="1:266" ht="72" customHeight="1">
      <c r="A31" s="70"/>
      <c r="C31" s="1572" t="s">
        <v>643</v>
      </c>
      <c r="D31" s="1572"/>
      <c r="E31" s="1572"/>
      <c r="F31" s="1572"/>
      <c r="G31" s="1572"/>
      <c r="H31" s="1572"/>
      <c r="I31" s="1572"/>
      <c r="J31" s="1572"/>
      <c r="K31" s="1572"/>
      <c r="L31" s="1572"/>
    </row>
    <row r="32" spans="1:266" ht="15" customHeight="1">
      <c r="A32" s="70"/>
    </row>
    <row r="33" spans="1:267" ht="15" customHeight="1">
      <c r="A33" s="70"/>
    </row>
    <row r="34" spans="1:267" ht="15" customHeight="1">
      <c r="A34" s="70"/>
      <c r="C34" s="1535" t="s">
        <v>644</v>
      </c>
      <c r="D34" s="1536"/>
      <c r="E34" s="1536"/>
      <c r="F34" s="1536"/>
      <c r="G34" s="1536"/>
      <c r="H34" s="1536"/>
      <c r="I34" s="1536"/>
      <c r="J34" s="1536"/>
      <c r="K34" s="1536"/>
      <c r="L34" s="1536"/>
      <c r="M34" s="1537"/>
    </row>
    <row r="35" spans="1:267" s="12" customFormat="1" ht="15" customHeight="1">
      <c r="A35" s="70"/>
      <c r="B35" s="11"/>
      <c r="C35" s="1533" t="s">
        <v>645</v>
      </c>
      <c r="D35" s="1533"/>
      <c r="E35" s="1533"/>
      <c r="F35" s="1533"/>
      <c r="G35" s="1533"/>
      <c r="H35" s="1533"/>
      <c r="I35" s="1533"/>
      <c r="J35" s="1533"/>
      <c r="K35" s="1533"/>
      <c r="L35" s="1533"/>
      <c r="M35" s="1533"/>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c r="IS35" s="11"/>
      <c r="IT35" s="11"/>
      <c r="IU35" s="11"/>
      <c r="IV35" s="11"/>
      <c r="IW35" s="11"/>
      <c r="IX35" s="11"/>
      <c r="IY35" s="11"/>
      <c r="IZ35" s="11"/>
      <c r="JA35" s="11"/>
      <c r="JB35" s="11"/>
      <c r="JC35" s="11"/>
      <c r="JD35" s="11"/>
      <c r="JE35" s="11"/>
      <c r="JF35" s="11"/>
    </row>
    <row r="36" spans="1:267" s="12" customFormat="1" ht="15" customHeight="1">
      <c r="A36" s="70"/>
      <c r="B36" s="11"/>
      <c r="C36" s="1509"/>
      <c r="D36" s="1509"/>
      <c r="E36" s="1509"/>
      <c r="F36" s="1509"/>
      <c r="G36" s="1509"/>
      <c r="H36" s="1509"/>
      <c r="I36" s="1509"/>
      <c r="J36" s="1509"/>
      <c r="K36" s="1509"/>
      <c r="L36" s="1509"/>
      <c r="M36" s="1509"/>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c r="IC36" s="11"/>
      <c r="ID36" s="11"/>
      <c r="IE36" s="11"/>
      <c r="IF36" s="11"/>
      <c r="IG36" s="11"/>
      <c r="IH36" s="11"/>
      <c r="II36" s="11"/>
      <c r="IJ36" s="11"/>
      <c r="IK36" s="11"/>
      <c r="IL36" s="11"/>
      <c r="IM36" s="11"/>
      <c r="IN36" s="11"/>
      <c r="IO36" s="11"/>
      <c r="IP36" s="11"/>
      <c r="IQ36" s="11"/>
      <c r="IR36" s="11"/>
      <c r="IS36" s="11"/>
      <c r="IT36" s="11"/>
      <c r="IU36" s="11"/>
      <c r="IV36" s="11"/>
      <c r="IW36" s="11"/>
      <c r="IX36" s="11"/>
      <c r="IY36" s="11"/>
      <c r="IZ36" s="11"/>
      <c r="JA36" s="11"/>
      <c r="JB36" s="11"/>
      <c r="JC36" s="11"/>
      <c r="JD36" s="11"/>
      <c r="JE36" s="11"/>
      <c r="JF36" s="11"/>
    </row>
    <row r="37" spans="1:267" s="12" customFormat="1" ht="15" customHeight="1">
      <c r="A37" s="70"/>
      <c r="B37" s="11"/>
      <c r="C37" s="1509"/>
      <c r="D37" s="1509"/>
      <c r="E37" s="1509"/>
      <c r="F37" s="1509"/>
      <c r="G37" s="1509"/>
      <c r="H37" s="1509"/>
      <c r="I37" s="1509"/>
      <c r="J37" s="1509"/>
      <c r="K37" s="1509"/>
      <c r="L37" s="1509"/>
      <c r="M37" s="1509"/>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c r="IT37" s="11"/>
      <c r="IU37" s="11"/>
      <c r="IV37" s="11"/>
      <c r="IW37" s="11"/>
      <c r="IX37" s="11"/>
      <c r="IY37" s="11"/>
      <c r="IZ37" s="11"/>
      <c r="JA37" s="11"/>
      <c r="JB37" s="11"/>
      <c r="JC37" s="11"/>
      <c r="JD37" s="11"/>
      <c r="JE37" s="11"/>
      <c r="JF37" s="11"/>
    </row>
    <row r="38" spans="1:267" s="12" customFormat="1" ht="15" customHeight="1">
      <c r="A38" s="70"/>
      <c r="B38" s="11"/>
      <c r="C38" s="1509"/>
      <c r="D38" s="1509"/>
      <c r="E38" s="1509"/>
      <c r="F38" s="1509"/>
      <c r="G38" s="1509"/>
      <c r="H38" s="1509"/>
      <c r="I38" s="1509"/>
      <c r="J38" s="1509"/>
      <c r="K38" s="1509"/>
      <c r="L38" s="1509"/>
      <c r="M38" s="1509"/>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c r="IR38" s="11"/>
      <c r="IS38" s="11"/>
      <c r="IT38" s="11"/>
      <c r="IU38" s="11"/>
      <c r="IV38" s="11"/>
      <c r="IW38" s="11"/>
      <c r="IX38" s="11"/>
      <c r="IY38" s="11"/>
      <c r="IZ38" s="11"/>
      <c r="JA38" s="11"/>
      <c r="JB38" s="11"/>
      <c r="JC38" s="11"/>
      <c r="JD38" s="11"/>
      <c r="JE38" s="11"/>
      <c r="JF38" s="11"/>
    </row>
    <row r="39" spans="1:267" s="12" customFormat="1" ht="15" customHeight="1">
      <c r="A39" s="70"/>
      <c r="B39" s="11"/>
      <c r="C39" s="1509"/>
      <c r="D39" s="1509"/>
      <c r="E39" s="1509"/>
      <c r="F39" s="1509"/>
      <c r="G39" s="1509"/>
      <c r="H39" s="1509"/>
      <c r="I39" s="1509"/>
      <c r="J39" s="1509"/>
      <c r="K39" s="1509"/>
      <c r="L39" s="1509"/>
      <c r="M39" s="1509"/>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c r="IR39" s="11"/>
      <c r="IS39" s="11"/>
      <c r="IT39" s="11"/>
      <c r="IU39" s="11"/>
      <c r="IV39" s="11"/>
      <c r="IW39" s="11"/>
      <c r="IX39" s="11"/>
      <c r="IY39" s="11"/>
      <c r="IZ39" s="11"/>
      <c r="JA39" s="11"/>
      <c r="JB39" s="11"/>
      <c r="JC39" s="11"/>
      <c r="JD39" s="11"/>
      <c r="JE39" s="11"/>
      <c r="JF39" s="11"/>
    </row>
    <row r="40" spans="1:267" s="12" customFormat="1" ht="15" customHeight="1">
      <c r="A40" s="70"/>
      <c r="B40" s="11"/>
      <c r="C40" s="1509"/>
      <c r="D40" s="1509"/>
      <c r="E40" s="1509"/>
      <c r="F40" s="1509"/>
      <c r="G40" s="1509"/>
      <c r="H40" s="1509"/>
      <c r="I40" s="1509"/>
      <c r="J40" s="1509"/>
      <c r="K40" s="1509"/>
      <c r="L40" s="1509"/>
      <c r="M40" s="1509"/>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c r="IV40" s="11"/>
      <c r="IW40" s="11"/>
      <c r="IX40" s="11"/>
      <c r="IY40" s="11"/>
      <c r="IZ40" s="11"/>
      <c r="JA40" s="11"/>
      <c r="JB40" s="11"/>
      <c r="JC40" s="11"/>
      <c r="JD40" s="11"/>
      <c r="JE40" s="11"/>
      <c r="JF40" s="11"/>
    </row>
    <row r="41" spans="1:267" s="12" customFormat="1" ht="15" customHeight="1">
      <c r="A41" s="70"/>
      <c r="B41" s="11"/>
      <c r="C41" s="1509"/>
      <c r="D41" s="1509"/>
      <c r="E41" s="1509"/>
      <c r="F41" s="1509"/>
      <c r="G41" s="1509"/>
      <c r="H41" s="1509"/>
      <c r="I41" s="1509"/>
      <c r="J41" s="1509"/>
      <c r="K41" s="1509"/>
      <c r="L41" s="1509"/>
      <c r="M41" s="1509"/>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c r="IV41" s="11"/>
      <c r="IW41" s="11"/>
      <c r="IX41" s="11"/>
      <c r="IY41" s="11"/>
      <c r="IZ41" s="11"/>
      <c r="JA41" s="11"/>
      <c r="JB41" s="11"/>
      <c r="JC41" s="11"/>
      <c r="JD41" s="11"/>
      <c r="JE41" s="11"/>
      <c r="JF41" s="11"/>
    </row>
    <row r="42" spans="1:267" s="12" customFormat="1" ht="15" customHeight="1">
      <c r="A42" s="70"/>
      <c r="B42" s="11"/>
      <c r="C42" s="1509"/>
      <c r="D42" s="1509"/>
      <c r="E42" s="1509"/>
      <c r="F42" s="1509"/>
      <c r="G42" s="1509"/>
      <c r="H42" s="1509"/>
      <c r="I42" s="1509"/>
      <c r="J42" s="1509"/>
      <c r="K42" s="1509"/>
      <c r="L42" s="1509"/>
      <c r="M42" s="1509"/>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c r="IV42" s="11"/>
      <c r="IW42" s="11"/>
      <c r="IX42" s="11"/>
      <c r="IY42" s="11"/>
      <c r="IZ42" s="11"/>
      <c r="JA42" s="11"/>
      <c r="JB42" s="11"/>
      <c r="JC42" s="11"/>
      <c r="JD42" s="11"/>
      <c r="JE42" s="11"/>
      <c r="JF42" s="11"/>
    </row>
    <row r="43" spans="1:267" s="12" customFormat="1">
      <c r="A43" s="70"/>
      <c r="B43" s="11"/>
      <c r="C43" s="1509"/>
      <c r="D43" s="1509"/>
      <c r="E43" s="1509"/>
      <c r="F43" s="1509"/>
      <c r="G43" s="1509"/>
      <c r="H43" s="1509"/>
      <c r="I43" s="1509"/>
      <c r="J43" s="1509"/>
      <c r="K43" s="1509"/>
      <c r="L43" s="1509"/>
      <c r="M43" s="1509"/>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c r="IV43" s="11"/>
      <c r="IW43" s="11"/>
      <c r="IX43" s="11"/>
      <c r="IY43" s="11"/>
      <c r="IZ43" s="11"/>
      <c r="JA43" s="11"/>
      <c r="JB43" s="11"/>
      <c r="JC43" s="11"/>
      <c r="JD43" s="11"/>
      <c r="JE43" s="11"/>
      <c r="JF43" s="11"/>
    </row>
    <row r="44" spans="1:267" s="12" customFormat="1">
      <c r="A44" s="70"/>
      <c r="B44" s="11"/>
      <c r="C44" s="1509"/>
      <c r="D44" s="1509"/>
      <c r="E44" s="1509"/>
      <c r="F44" s="1509"/>
      <c r="G44" s="1509"/>
      <c r="H44" s="1509"/>
      <c r="I44" s="1509"/>
      <c r="J44" s="1509"/>
      <c r="K44" s="1509"/>
      <c r="L44" s="1509"/>
      <c r="M44" s="1509"/>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c r="IV44" s="11"/>
      <c r="IW44" s="11"/>
      <c r="IX44" s="11"/>
      <c r="IY44" s="11"/>
      <c r="IZ44" s="11"/>
      <c r="JA44" s="11"/>
      <c r="JB44" s="11"/>
      <c r="JC44" s="11"/>
      <c r="JD44" s="11"/>
      <c r="JE44" s="11"/>
      <c r="JF44" s="11"/>
    </row>
    <row r="45" spans="1:267" s="12" customFormat="1">
      <c r="A45" s="70"/>
      <c r="B45" s="11"/>
      <c r="C45" s="1514"/>
      <c r="D45" s="1514"/>
      <c r="E45" s="1514"/>
      <c r="F45" s="1514"/>
      <c r="G45" s="1514"/>
      <c r="H45" s="1514"/>
      <c r="I45" s="1514"/>
      <c r="J45" s="1514"/>
      <c r="K45" s="1514"/>
      <c r="L45" s="1514"/>
      <c r="M45" s="1514"/>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c r="IV45" s="11"/>
      <c r="IW45" s="11"/>
      <c r="IX45" s="11"/>
      <c r="IY45" s="11"/>
      <c r="IZ45" s="11"/>
      <c r="JA45" s="11"/>
      <c r="JB45" s="11"/>
      <c r="JC45" s="11"/>
      <c r="JD45" s="11"/>
      <c r="JE45" s="11"/>
      <c r="JF45" s="11"/>
    </row>
    <row r="46" spans="1:267" s="12" customFormat="1" ht="17.25" customHeight="1">
      <c r="A46" s="70"/>
      <c r="B46" s="11"/>
      <c r="C46" s="87"/>
      <c r="D46" s="87"/>
      <c r="E46" s="87"/>
      <c r="F46" s="87"/>
      <c r="G46" s="87"/>
      <c r="H46" s="87"/>
      <c r="I46" s="87"/>
      <c r="J46" s="87"/>
      <c r="K46" s="87"/>
      <c r="L46" s="87"/>
      <c r="M46" s="87"/>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c r="IV46" s="11"/>
      <c r="IW46" s="11"/>
      <c r="IX46" s="11"/>
      <c r="IY46" s="11"/>
      <c r="IZ46" s="11"/>
      <c r="JA46" s="11"/>
      <c r="JB46" s="11"/>
      <c r="JC46" s="11"/>
      <c r="JD46" s="11"/>
      <c r="JE46" s="11"/>
      <c r="JF46" s="11"/>
    </row>
    <row r="47" spans="1:267" s="12" customFormat="1" ht="17.25" customHeight="1">
      <c r="A47" s="70"/>
      <c r="B47" s="11"/>
      <c r="C47" s="87"/>
      <c r="D47" s="87"/>
      <c r="E47" s="87"/>
      <c r="F47" s="87"/>
      <c r="G47" s="87"/>
      <c r="H47" s="87"/>
      <c r="I47" s="87"/>
      <c r="J47" s="87"/>
      <c r="K47" s="87"/>
      <c r="L47" s="87"/>
      <c r="M47" s="87"/>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c r="IW47" s="11"/>
      <c r="IX47" s="11"/>
      <c r="IY47" s="11"/>
      <c r="IZ47" s="11"/>
      <c r="JA47" s="11"/>
      <c r="JB47" s="11"/>
      <c r="JC47" s="11"/>
      <c r="JD47" s="11"/>
      <c r="JE47" s="11"/>
      <c r="JF47" s="11"/>
    </row>
    <row r="48" spans="1:267" s="12" customFormat="1" ht="15" customHeight="1">
      <c r="A48" s="70"/>
      <c r="B48" s="11"/>
      <c r="C48" s="1553" t="s">
        <v>646</v>
      </c>
      <c r="D48" s="1554"/>
      <c r="E48" s="1554"/>
      <c r="F48" s="1554"/>
      <c r="G48" s="1554"/>
      <c r="H48" s="1554"/>
      <c r="I48" s="1554"/>
      <c r="J48" s="1554"/>
      <c r="K48" s="1554"/>
      <c r="L48" s="1554"/>
      <c r="M48" s="1555"/>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c r="IW48" s="11"/>
      <c r="IX48" s="11"/>
      <c r="IY48" s="11"/>
      <c r="IZ48" s="11"/>
      <c r="JA48" s="11"/>
      <c r="JB48" s="11"/>
      <c r="JC48" s="11"/>
      <c r="JD48" s="11"/>
      <c r="JE48" s="11"/>
      <c r="JF48" s="11"/>
      <c r="JG48" s="11"/>
    </row>
    <row r="49" spans="1:274" s="12" customFormat="1" ht="15" customHeight="1">
      <c r="A49" s="70"/>
      <c r="B49" s="11"/>
      <c r="C49" s="1551" t="s">
        <v>647</v>
      </c>
      <c r="D49" s="1552"/>
      <c r="E49" s="1552"/>
      <c r="F49" s="1544">
        <v>2022</v>
      </c>
      <c r="G49" s="1544"/>
      <c r="H49" s="1544">
        <v>2023</v>
      </c>
      <c r="I49" s="1544"/>
      <c r="J49" s="1544">
        <v>2024</v>
      </c>
      <c r="K49" s="1544"/>
      <c r="L49" s="1544">
        <v>2025</v>
      </c>
      <c r="M49" s="1544"/>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c r="IC49" s="11"/>
      <c r="ID49" s="11"/>
      <c r="IE49" s="11"/>
      <c r="IF49" s="11"/>
      <c r="IG49" s="11"/>
      <c r="IH49" s="11"/>
      <c r="II49" s="11"/>
      <c r="IJ49" s="11"/>
      <c r="IK49" s="11"/>
      <c r="IL49" s="11"/>
      <c r="IM49" s="11"/>
      <c r="IN49" s="11"/>
      <c r="IO49" s="11"/>
      <c r="IP49" s="11"/>
      <c r="IQ49" s="11"/>
      <c r="IR49" s="11"/>
      <c r="IS49" s="11"/>
      <c r="IT49" s="11"/>
      <c r="IU49" s="11"/>
      <c r="IV49" s="11"/>
      <c r="IW49" s="11"/>
      <c r="IX49" s="11"/>
      <c r="IY49" s="11"/>
      <c r="IZ49" s="11"/>
      <c r="JA49" s="11"/>
      <c r="JB49" s="11"/>
      <c r="JC49" s="11"/>
      <c r="JD49" s="11"/>
      <c r="JE49" s="11"/>
      <c r="JF49" s="11"/>
      <c r="JG49" s="11"/>
      <c r="JH49" s="11"/>
      <c r="JI49" s="11"/>
      <c r="JJ49" s="11"/>
    </row>
    <row r="50" spans="1:274" s="12" customFormat="1" ht="15" customHeight="1">
      <c r="A50" s="70"/>
      <c r="B50" s="11"/>
      <c r="C50" s="1531" t="s">
        <v>648</v>
      </c>
      <c r="D50" s="1531"/>
      <c r="E50" s="1531"/>
      <c r="F50" s="1542">
        <v>5752091</v>
      </c>
      <c r="G50" s="1543"/>
      <c r="H50" s="1541">
        <v>4562780</v>
      </c>
      <c r="I50" s="1541"/>
      <c r="J50" s="1542">
        <v>4044374.15</v>
      </c>
      <c r="K50" s="1543"/>
      <c r="L50" s="1541">
        <v>4100512.32</v>
      </c>
      <c r="M50" s="154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c r="HQ50" s="11"/>
      <c r="HR50" s="11"/>
      <c r="HS50" s="11"/>
      <c r="HT50" s="11"/>
      <c r="HU50" s="11"/>
      <c r="HV50" s="11"/>
      <c r="HW50" s="11"/>
      <c r="HX50" s="11"/>
      <c r="HY50" s="11"/>
      <c r="HZ50" s="11"/>
      <c r="IA50" s="11"/>
      <c r="IB50" s="11"/>
      <c r="IC50" s="11"/>
      <c r="ID50" s="11"/>
      <c r="IE50" s="11"/>
      <c r="IF50" s="11"/>
      <c r="IG50" s="11"/>
      <c r="IH50" s="11"/>
      <c r="II50" s="11"/>
      <c r="IJ50" s="11"/>
      <c r="IK50" s="11"/>
      <c r="IL50" s="11"/>
      <c r="IM50" s="11"/>
      <c r="IN50" s="11"/>
      <c r="IO50" s="11"/>
      <c r="IP50" s="11"/>
      <c r="IQ50" s="11"/>
      <c r="IR50" s="11"/>
      <c r="IS50" s="11"/>
      <c r="IT50" s="11"/>
      <c r="IU50" s="11"/>
      <c r="IV50" s="11"/>
      <c r="IW50" s="11"/>
      <c r="IX50" s="11"/>
      <c r="IY50" s="11"/>
      <c r="IZ50" s="11"/>
      <c r="JA50" s="11"/>
      <c r="JB50" s="11"/>
      <c r="JC50" s="11"/>
      <c r="JD50" s="11"/>
      <c r="JE50" s="11"/>
      <c r="JF50" s="11"/>
      <c r="JG50" s="11"/>
      <c r="JH50" s="11"/>
      <c r="JI50" s="11"/>
      <c r="JJ50" s="11"/>
    </row>
    <row r="51" spans="1:274" s="12" customFormat="1" ht="15" customHeight="1">
      <c r="A51" s="70"/>
      <c r="B51" s="11"/>
      <c r="C51" s="1431" t="s">
        <v>649</v>
      </c>
      <c r="D51" s="1431"/>
      <c r="E51" s="1431"/>
      <c r="F51" s="1545">
        <v>128984</v>
      </c>
      <c r="G51" s="1546"/>
      <c r="H51" s="1541">
        <v>160000</v>
      </c>
      <c r="I51" s="1541"/>
      <c r="J51" s="1545">
        <v>163974.09</v>
      </c>
      <c r="K51" s="1546"/>
      <c r="L51" s="1541" t="s">
        <v>10</v>
      </c>
      <c r="M51" s="154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c r="IV51" s="11"/>
      <c r="IW51" s="11"/>
      <c r="IX51" s="11"/>
      <c r="IY51" s="11"/>
      <c r="IZ51" s="11"/>
      <c r="JA51" s="11"/>
      <c r="JB51" s="11"/>
      <c r="JC51" s="11"/>
      <c r="JD51" s="11"/>
      <c r="JE51" s="11"/>
      <c r="JF51" s="11"/>
      <c r="JG51" s="11"/>
      <c r="JH51" s="11"/>
      <c r="JI51" s="11"/>
      <c r="JJ51" s="11"/>
    </row>
    <row r="52" spans="1:274" s="12" customFormat="1" ht="15" customHeight="1">
      <c r="A52" s="70"/>
      <c r="B52" s="11"/>
      <c r="C52" s="1431" t="s">
        <v>650</v>
      </c>
      <c r="D52" s="1431"/>
      <c r="E52" s="1431"/>
      <c r="F52" s="1545">
        <v>2041787</v>
      </c>
      <c r="G52" s="1546"/>
      <c r="H52" s="1541">
        <v>2885681</v>
      </c>
      <c r="I52" s="1541"/>
      <c r="J52" s="1545">
        <v>4230990.8</v>
      </c>
      <c r="K52" s="1546"/>
      <c r="L52" s="1541">
        <v>4225288.1900000004</v>
      </c>
      <c r="M52" s="154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c r="IV52" s="11"/>
      <c r="IW52" s="11"/>
      <c r="IX52" s="11"/>
      <c r="IY52" s="11"/>
      <c r="IZ52" s="11"/>
      <c r="JA52" s="11"/>
      <c r="JB52" s="11"/>
      <c r="JC52" s="11"/>
      <c r="JD52" s="11"/>
      <c r="JE52" s="11"/>
      <c r="JF52" s="11"/>
      <c r="JG52" s="11"/>
      <c r="JH52" s="11"/>
      <c r="JI52" s="11"/>
      <c r="JJ52" s="11"/>
    </row>
    <row r="53" spans="1:274" s="12" customFormat="1" ht="15" customHeight="1">
      <c r="A53" s="70"/>
      <c r="B53" s="11"/>
      <c r="C53" s="1208" t="s">
        <v>651</v>
      </c>
      <c r="D53" s="1208"/>
      <c r="E53" s="1208"/>
      <c r="F53" s="1545">
        <v>294470</v>
      </c>
      <c r="G53" s="1546"/>
      <c r="H53" s="1541">
        <v>198925</v>
      </c>
      <c r="I53" s="1541"/>
      <c r="J53" s="1545">
        <v>1558491</v>
      </c>
      <c r="K53" s="1546"/>
      <c r="L53" s="1541">
        <v>1007173.82</v>
      </c>
      <c r="M53" s="154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c r="HM53" s="11"/>
      <c r="HN53" s="11"/>
      <c r="HO53" s="11"/>
      <c r="HP53" s="11"/>
      <c r="HQ53" s="11"/>
      <c r="HR53" s="11"/>
      <c r="HS53" s="11"/>
      <c r="HT53" s="11"/>
      <c r="HU53" s="11"/>
      <c r="HV53" s="11"/>
      <c r="HW53" s="11"/>
      <c r="HX53" s="11"/>
      <c r="HY53" s="11"/>
      <c r="HZ53" s="11"/>
      <c r="IA53" s="11"/>
      <c r="IB53" s="11"/>
      <c r="IC53" s="11"/>
      <c r="ID53" s="11"/>
      <c r="IE53" s="11"/>
      <c r="IF53" s="11"/>
      <c r="IG53" s="11"/>
      <c r="IH53" s="11"/>
      <c r="II53" s="11"/>
      <c r="IJ53" s="11"/>
      <c r="IK53" s="11"/>
      <c r="IL53" s="11"/>
      <c r="IM53" s="11"/>
      <c r="IN53" s="11"/>
      <c r="IO53" s="11"/>
      <c r="IP53" s="11"/>
      <c r="IQ53" s="11"/>
      <c r="IR53" s="11"/>
      <c r="IS53" s="11"/>
      <c r="IT53" s="11"/>
      <c r="IU53" s="11"/>
      <c r="IV53" s="11"/>
      <c r="IW53" s="11"/>
      <c r="IX53" s="11"/>
      <c r="IY53" s="11"/>
      <c r="IZ53" s="11"/>
      <c r="JA53" s="11"/>
      <c r="JB53" s="11"/>
      <c r="JC53" s="11"/>
      <c r="JD53" s="11"/>
      <c r="JE53" s="11"/>
      <c r="JF53" s="11"/>
      <c r="JG53" s="11"/>
      <c r="JH53" s="11"/>
      <c r="JI53" s="11"/>
      <c r="JJ53" s="11"/>
    </row>
    <row r="54" spans="1:274" s="12" customFormat="1" ht="15" customHeight="1">
      <c r="A54" s="70"/>
      <c r="B54" s="11"/>
      <c r="C54" s="1208" t="s">
        <v>652</v>
      </c>
      <c r="D54" s="1208"/>
      <c r="E54" s="1208"/>
      <c r="F54" s="1545">
        <v>516590</v>
      </c>
      <c r="G54" s="1546"/>
      <c r="H54" s="1541">
        <v>1858351</v>
      </c>
      <c r="I54" s="1541"/>
      <c r="J54" s="1545">
        <v>415600</v>
      </c>
      <c r="K54" s="1546"/>
      <c r="L54" s="1541" t="s">
        <v>10</v>
      </c>
      <c r="M54" s="154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c r="HM54" s="11"/>
      <c r="HN54" s="11"/>
      <c r="HO54" s="11"/>
      <c r="HP54" s="11"/>
      <c r="HQ54" s="11"/>
      <c r="HR54" s="11"/>
      <c r="HS54" s="11"/>
      <c r="HT54" s="11"/>
      <c r="HU54" s="11"/>
      <c r="HV54" s="11"/>
      <c r="HW54" s="11"/>
      <c r="HX54" s="11"/>
      <c r="HY54" s="11"/>
      <c r="HZ54" s="11"/>
      <c r="IA54" s="11"/>
      <c r="IB54" s="11"/>
      <c r="IC54" s="11"/>
      <c r="ID54" s="11"/>
      <c r="IE54" s="11"/>
      <c r="IF54" s="11"/>
      <c r="IG54" s="11"/>
      <c r="IH54" s="11"/>
      <c r="II54" s="11"/>
      <c r="IJ54" s="11"/>
      <c r="IK54" s="11"/>
      <c r="IL54" s="11"/>
      <c r="IM54" s="11"/>
      <c r="IN54" s="11"/>
      <c r="IO54" s="11"/>
      <c r="IP54" s="11"/>
      <c r="IQ54" s="11"/>
      <c r="IR54" s="11"/>
      <c r="IS54" s="11"/>
      <c r="IT54" s="11"/>
      <c r="IU54" s="11"/>
      <c r="IV54" s="11"/>
      <c r="IW54" s="11"/>
      <c r="IX54" s="11"/>
      <c r="IY54" s="11"/>
      <c r="IZ54" s="11"/>
      <c r="JA54" s="11"/>
      <c r="JB54" s="11"/>
      <c r="JC54" s="11"/>
      <c r="JD54" s="11"/>
      <c r="JE54" s="11"/>
      <c r="JF54" s="11"/>
      <c r="JG54" s="11"/>
    </row>
    <row r="55" spans="1:274" s="12" customFormat="1" ht="15">
      <c r="A55" s="70"/>
      <c r="B55" s="11"/>
      <c r="C55" s="1208" t="s">
        <v>653</v>
      </c>
      <c r="D55" s="1208"/>
      <c r="E55" s="1208"/>
      <c r="F55" s="1547">
        <f>SUM(F50:G54)</f>
        <v>8733922</v>
      </c>
      <c r="G55" s="1548"/>
      <c r="H55" s="1527">
        <f>SUM(H50:I54)</f>
        <v>9665737</v>
      </c>
      <c r="I55" s="1527"/>
      <c r="J55" s="1549">
        <f>SUM(J50:K54)</f>
        <v>10413430.039999999</v>
      </c>
      <c r="K55" s="1550"/>
      <c r="L55" s="1527">
        <f>SUM(L50:M54)</f>
        <v>9332974.3300000001</v>
      </c>
      <c r="M55" s="1527"/>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c r="IC55" s="11"/>
      <c r="ID55" s="11"/>
      <c r="IE55" s="11"/>
      <c r="IF55" s="11"/>
      <c r="IG55" s="11"/>
      <c r="IH55" s="11"/>
      <c r="II55" s="11"/>
      <c r="IJ55" s="11"/>
      <c r="IK55" s="11"/>
      <c r="IL55" s="11"/>
      <c r="IM55" s="11"/>
      <c r="IN55" s="11"/>
      <c r="IO55" s="11"/>
      <c r="IP55" s="11"/>
      <c r="IQ55" s="11"/>
      <c r="IR55" s="11"/>
      <c r="IS55" s="11"/>
      <c r="IT55" s="11"/>
      <c r="IU55" s="11"/>
      <c r="IV55" s="11"/>
      <c r="IW55" s="11"/>
      <c r="IX55" s="11"/>
      <c r="IY55" s="11"/>
      <c r="IZ55" s="11"/>
      <c r="JA55" s="11"/>
      <c r="JB55" s="11"/>
      <c r="JC55" s="11"/>
      <c r="JD55" s="11"/>
      <c r="JE55" s="11"/>
      <c r="JF55" s="11"/>
      <c r="JG55" s="11"/>
    </row>
    <row r="56" spans="1:274" s="12" customFormat="1" ht="56.25" customHeight="1">
      <c r="A56" s="70"/>
      <c r="B56" s="11"/>
      <c r="C56" s="1370" t="s">
        <v>654</v>
      </c>
      <c r="D56" s="1371"/>
      <c r="E56" s="1371"/>
      <c r="F56" s="1371"/>
      <c r="G56" s="1371"/>
      <c r="H56" s="1371"/>
      <c r="I56" s="1371"/>
      <c r="J56" s="1371"/>
      <c r="K56" s="1371"/>
      <c r="L56" s="1371"/>
      <c r="M56" s="137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c r="HN56" s="11"/>
      <c r="HO56" s="11"/>
      <c r="HP56" s="11"/>
      <c r="HQ56" s="11"/>
      <c r="HR56" s="11"/>
      <c r="HS56" s="11"/>
      <c r="HT56" s="11"/>
      <c r="HU56" s="11"/>
      <c r="HV56" s="11"/>
      <c r="HW56" s="11"/>
      <c r="HX56" s="11"/>
      <c r="HY56" s="11"/>
      <c r="HZ56" s="11"/>
      <c r="IA56" s="11"/>
      <c r="IB56" s="11"/>
      <c r="IC56" s="11"/>
      <c r="ID56" s="11"/>
      <c r="IE56" s="11"/>
      <c r="IF56" s="11"/>
      <c r="IG56" s="11"/>
      <c r="IH56" s="11"/>
      <c r="II56" s="11"/>
      <c r="IJ56" s="11"/>
      <c r="IK56" s="11"/>
      <c r="IL56" s="11"/>
      <c r="IM56" s="11"/>
      <c r="IN56" s="11"/>
      <c r="IO56" s="11"/>
      <c r="IP56" s="11"/>
      <c r="IQ56" s="11"/>
      <c r="IR56" s="11"/>
      <c r="IS56" s="11"/>
      <c r="IT56" s="11"/>
      <c r="IU56" s="11"/>
      <c r="IV56" s="11"/>
      <c r="IW56" s="11"/>
      <c r="IX56" s="11"/>
      <c r="IY56" s="11"/>
      <c r="IZ56" s="11"/>
      <c r="JA56" s="11"/>
      <c r="JB56" s="11"/>
      <c r="JC56" s="11"/>
      <c r="JD56" s="11"/>
      <c r="JE56" s="11"/>
      <c r="JF56" s="11"/>
      <c r="JG56" s="11"/>
    </row>
    <row r="57" spans="1:274" s="12" customFormat="1" ht="15" customHeight="1">
      <c r="A57" s="70"/>
      <c r="B57" s="11"/>
      <c r="D57" s="11"/>
      <c r="E57" s="11"/>
      <c r="F57" s="11"/>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c r="HN57" s="11"/>
      <c r="HO57" s="11"/>
      <c r="HP57" s="11"/>
      <c r="HQ57" s="11"/>
      <c r="HR57" s="11"/>
      <c r="HS57" s="11"/>
      <c r="HT57" s="11"/>
      <c r="HU57" s="11"/>
      <c r="HV57" s="11"/>
      <c r="HW57" s="11"/>
      <c r="HX57" s="11"/>
      <c r="HY57" s="11"/>
      <c r="HZ57" s="11"/>
      <c r="IA57" s="11"/>
      <c r="IB57" s="11"/>
      <c r="IC57" s="11"/>
      <c r="ID57" s="11"/>
      <c r="IE57" s="11"/>
      <c r="IF57" s="11"/>
      <c r="IG57" s="11"/>
      <c r="IH57" s="11"/>
      <c r="II57" s="11"/>
      <c r="IJ57" s="11"/>
      <c r="IK57" s="11"/>
      <c r="IL57" s="11"/>
      <c r="IM57" s="11"/>
      <c r="IN57" s="11"/>
      <c r="IO57" s="11"/>
      <c r="IP57" s="11"/>
      <c r="IQ57" s="11"/>
      <c r="IR57" s="11"/>
      <c r="IS57" s="11"/>
      <c r="IT57" s="11"/>
      <c r="IU57" s="11"/>
      <c r="IV57" s="11"/>
      <c r="IW57" s="11"/>
      <c r="IX57" s="11"/>
      <c r="IY57" s="11"/>
      <c r="IZ57" s="11"/>
      <c r="JA57" s="11"/>
      <c r="JB57" s="11"/>
      <c r="JC57" s="11"/>
      <c r="JD57" s="11"/>
      <c r="JE57" s="11"/>
      <c r="JF57" s="11"/>
      <c r="JG57" s="11"/>
    </row>
    <row r="58" spans="1:274" s="12" customFormat="1" ht="15" customHeight="1">
      <c r="A58" s="70"/>
      <c r="B58" s="11"/>
      <c r="C58" s="11"/>
      <c r="D58" s="11"/>
      <c r="E58" s="11"/>
      <c r="F58" s="11"/>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c r="HM58" s="11"/>
      <c r="HN58" s="11"/>
      <c r="HO58" s="11"/>
      <c r="HP58" s="11"/>
      <c r="HQ58" s="11"/>
      <c r="HR58" s="11"/>
      <c r="HS58" s="11"/>
      <c r="HT58" s="11"/>
      <c r="HU58" s="11"/>
      <c r="HV58" s="11"/>
      <c r="HW58" s="11"/>
      <c r="HX58" s="11"/>
      <c r="HY58" s="11"/>
      <c r="HZ58" s="11"/>
      <c r="IA58" s="11"/>
      <c r="IB58" s="11"/>
      <c r="IC58" s="11"/>
      <c r="ID58" s="11"/>
      <c r="IE58" s="11"/>
      <c r="IF58" s="11"/>
      <c r="IG58" s="11"/>
      <c r="IH58" s="11"/>
      <c r="II58" s="11"/>
      <c r="IJ58" s="11"/>
      <c r="IK58" s="11"/>
      <c r="IL58" s="11"/>
      <c r="IM58" s="11"/>
      <c r="IN58" s="11"/>
      <c r="IO58" s="11"/>
      <c r="IP58" s="11"/>
      <c r="IQ58" s="11"/>
      <c r="IR58" s="11"/>
      <c r="IS58" s="11"/>
      <c r="IT58" s="11"/>
      <c r="IU58" s="11"/>
      <c r="IV58" s="11"/>
      <c r="IW58" s="11"/>
      <c r="IX58" s="11"/>
      <c r="IY58" s="11"/>
      <c r="IZ58" s="11"/>
      <c r="JA58" s="11"/>
      <c r="JB58" s="11"/>
      <c r="JC58" s="11"/>
      <c r="JD58" s="11"/>
      <c r="JE58" s="11"/>
      <c r="JF58" s="11"/>
      <c r="JG58" s="11"/>
      <c r="JH58" s="11"/>
      <c r="JI58" s="11"/>
      <c r="JJ58" s="11"/>
      <c r="JK58" s="11"/>
    </row>
    <row r="59" spans="1:274" s="12" customFormat="1" ht="15.6">
      <c r="A59" s="70"/>
      <c r="B59" s="11"/>
      <c r="C59" s="1521" t="s">
        <v>655</v>
      </c>
      <c r="D59" s="1522"/>
      <c r="E59" s="1522"/>
      <c r="F59" s="1522"/>
      <c r="G59" s="1522"/>
      <c r="H59" s="1522"/>
      <c r="I59" s="1522"/>
      <c r="J59" s="1522"/>
      <c r="K59" s="1522"/>
      <c r="L59" s="1522"/>
      <c r="M59" s="1522"/>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c r="HU59" s="11"/>
      <c r="HV59" s="11"/>
      <c r="HW59" s="11"/>
      <c r="HX59" s="11"/>
      <c r="HY59" s="11"/>
      <c r="HZ59" s="11"/>
      <c r="IA59" s="11"/>
      <c r="IB59" s="11"/>
      <c r="IC59" s="11"/>
      <c r="ID59" s="11"/>
      <c r="IE59" s="11"/>
      <c r="IF59" s="11"/>
      <c r="IG59" s="11"/>
      <c r="IH59" s="11"/>
      <c r="II59" s="11"/>
      <c r="IJ59" s="11"/>
      <c r="IK59" s="11"/>
      <c r="IL59" s="11"/>
      <c r="IM59" s="11"/>
      <c r="IN59" s="11"/>
      <c r="IO59" s="11"/>
      <c r="IP59" s="11"/>
      <c r="IQ59" s="11"/>
      <c r="IR59" s="11"/>
      <c r="IS59" s="11"/>
      <c r="IT59" s="11"/>
      <c r="IU59" s="11"/>
      <c r="IV59" s="11"/>
      <c r="IW59" s="11"/>
      <c r="IX59" s="11"/>
      <c r="IY59" s="11"/>
      <c r="IZ59" s="11"/>
      <c r="JA59" s="11"/>
      <c r="JB59" s="11"/>
      <c r="JC59" s="11"/>
      <c r="JD59" s="11"/>
      <c r="JE59" s="11"/>
      <c r="JF59" s="11"/>
      <c r="JG59" s="11"/>
      <c r="JH59" s="11"/>
      <c r="JI59" s="11"/>
      <c r="JJ59" s="11"/>
      <c r="JK59" s="11"/>
    </row>
    <row r="60" spans="1:274" s="12" customFormat="1" ht="15">
      <c r="A60" s="70"/>
      <c r="B60" s="11"/>
      <c r="C60" s="1561" t="s">
        <v>656</v>
      </c>
      <c r="D60" s="1561"/>
      <c r="E60" s="1561"/>
      <c r="F60" s="1562"/>
      <c r="G60" s="1560" t="s">
        <v>489</v>
      </c>
      <c r="H60" s="1561"/>
      <c r="I60" s="1561"/>
      <c r="J60" s="1561"/>
      <c r="K60" s="1561"/>
      <c r="L60" s="1561"/>
      <c r="M60" s="156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c r="HM60" s="11"/>
      <c r="HN60" s="11"/>
      <c r="HO60" s="11"/>
      <c r="HP60" s="11"/>
      <c r="HQ60" s="11"/>
      <c r="HR60" s="11"/>
      <c r="HS60" s="11"/>
      <c r="HT60" s="11"/>
      <c r="HU60" s="11"/>
      <c r="HV60" s="11"/>
      <c r="HW60" s="11"/>
      <c r="HX60" s="11"/>
      <c r="HY60" s="11"/>
      <c r="HZ60" s="11"/>
      <c r="IA60" s="11"/>
      <c r="IB60" s="11"/>
      <c r="IC60" s="11"/>
      <c r="ID60" s="11"/>
      <c r="IE60" s="11"/>
      <c r="IF60" s="11"/>
      <c r="IG60" s="11"/>
      <c r="IH60" s="11"/>
      <c r="II60" s="11"/>
      <c r="IJ60" s="11"/>
      <c r="IK60" s="11"/>
      <c r="IL60" s="11"/>
      <c r="IM60" s="11"/>
      <c r="IN60" s="11"/>
      <c r="IO60" s="11"/>
      <c r="IP60" s="11"/>
      <c r="IQ60" s="11"/>
      <c r="IR60" s="11"/>
      <c r="IS60" s="11"/>
      <c r="IT60" s="11"/>
      <c r="IU60" s="11"/>
      <c r="IV60" s="11"/>
      <c r="IW60" s="11"/>
      <c r="IX60" s="11"/>
      <c r="IY60" s="11"/>
      <c r="IZ60" s="11"/>
      <c r="JA60" s="11"/>
      <c r="JB60" s="11"/>
      <c r="JC60" s="11"/>
      <c r="JD60" s="11"/>
      <c r="JE60" s="11"/>
      <c r="JF60" s="11"/>
      <c r="JG60" s="11"/>
      <c r="JH60" s="11"/>
      <c r="JI60" s="11"/>
      <c r="JJ60" s="11"/>
      <c r="JK60" s="11"/>
      <c r="JL60" s="11"/>
      <c r="JM60" s="11"/>
      <c r="JN60" s="11"/>
    </row>
    <row r="61" spans="1:274" s="12" customFormat="1" ht="209.1" customHeight="1">
      <c r="A61" s="70"/>
      <c r="B61" s="11"/>
      <c r="C61" s="1431" t="s">
        <v>657</v>
      </c>
      <c r="D61" s="1431"/>
      <c r="E61" s="1431"/>
      <c r="F61" s="1431"/>
      <c r="G61" s="1529" t="s">
        <v>658</v>
      </c>
      <c r="H61" s="1529"/>
      <c r="I61" s="1529"/>
      <c r="J61" s="1529"/>
      <c r="K61" s="1529"/>
      <c r="L61" s="1529"/>
      <c r="M61" s="1530"/>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c r="HM61" s="11"/>
      <c r="HN61" s="11"/>
      <c r="HO61" s="11"/>
      <c r="HP61" s="11"/>
      <c r="HQ61" s="11"/>
      <c r="HR61" s="11"/>
      <c r="HS61" s="11"/>
      <c r="HT61" s="11"/>
      <c r="HU61" s="11"/>
      <c r="HV61" s="11"/>
      <c r="HW61" s="11"/>
      <c r="HX61" s="11"/>
      <c r="HY61" s="11"/>
      <c r="HZ61" s="11"/>
      <c r="IA61" s="11"/>
      <c r="IB61" s="11"/>
      <c r="IC61" s="11"/>
      <c r="ID61" s="11"/>
      <c r="IE61" s="11"/>
      <c r="IF61" s="11"/>
      <c r="IG61" s="11"/>
      <c r="IH61" s="11"/>
      <c r="II61" s="11"/>
      <c r="IJ61" s="11"/>
      <c r="IK61" s="11"/>
      <c r="IL61" s="11"/>
      <c r="IM61" s="11"/>
      <c r="IN61" s="11"/>
      <c r="IO61" s="11"/>
      <c r="IP61" s="11"/>
      <c r="IQ61" s="11"/>
      <c r="IR61" s="11"/>
      <c r="IS61" s="11"/>
      <c r="IT61" s="11"/>
      <c r="IU61" s="11"/>
      <c r="IV61" s="11"/>
      <c r="IW61" s="11"/>
      <c r="IX61" s="11"/>
      <c r="IY61" s="11"/>
      <c r="IZ61" s="11"/>
      <c r="JA61" s="11"/>
      <c r="JB61" s="11"/>
      <c r="JC61" s="11"/>
      <c r="JD61" s="11"/>
      <c r="JE61" s="11"/>
      <c r="JF61" s="11"/>
      <c r="JG61" s="11"/>
      <c r="JH61" s="11"/>
      <c r="JI61" s="11"/>
      <c r="JJ61" s="11"/>
      <c r="JK61" s="11"/>
      <c r="JL61" s="11"/>
      <c r="JM61" s="11"/>
      <c r="JN61" s="11"/>
    </row>
    <row r="62" spans="1:274" s="12" customFormat="1" ht="80.099999999999994" customHeight="1">
      <c r="A62" s="70"/>
      <c r="B62" s="11"/>
      <c r="C62" s="1531" t="s">
        <v>659</v>
      </c>
      <c r="D62" s="1531"/>
      <c r="E62" s="1531"/>
      <c r="F62" s="1531"/>
      <c r="G62" s="1556" t="s">
        <v>660</v>
      </c>
      <c r="H62" s="1556"/>
      <c r="I62" s="1556"/>
      <c r="J62" s="1556"/>
      <c r="K62" s="1556"/>
      <c r="L62" s="1556"/>
      <c r="M62" s="1557"/>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c r="HD62" s="11"/>
      <c r="HE62" s="11"/>
      <c r="HF62" s="11"/>
      <c r="HG62" s="11"/>
      <c r="HH62" s="11"/>
      <c r="HI62" s="11"/>
      <c r="HJ62" s="11"/>
      <c r="HK62" s="11"/>
      <c r="HL62" s="11"/>
      <c r="HM62" s="11"/>
      <c r="HN62" s="11"/>
      <c r="HO62" s="11"/>
      <c r="HP62" s="11"/>
      <c r="HQ62" s="11"/>
      <c r="HR62" s="11"/>
      <c r="HS62" s="11"/>
      <c r="HT62" s="11"/>
      <c r="HU62" s="11"/>
      <c r="HV62" s="11"/>
      <c r="HW62" s="11"/>
      <c r="HX62" s="11"/>
      <c r="HY62" s="11"/>
      <c r="HZ62" s="11"/>
      <c r="IA62" s="11"/>
      <c r="IB62" s="11"/>
      <c r="IC62" s="11"/>
      <c r="ID62" s="11"/>
      <c r="IE62" s="11"/>
      <c r="IF62" s="11"/>
      <c r="IG62" s="11"/>
      <c r="IH62" s="11"/>
      <c r="II62" s="11"/>
      <c r="IJ62" s="11"/>
      <c r="IK62" s="11"/>
      <c r="IL62" s="11"/>
      <c r="IM62" s="11"/>
      <c r="IN62" s="11"/>
      <c r="IO62" s="11"/>
      <c r="IP62" s="11"/>
      <c r="IQ62" s="11"/>
      <c r="IR62" s="11"/>
      <c r="IS62" s="11"/>
      <c r="IT62" s="11"/>
      <c r="IU62" s="11"/>
      <c r="IV62" s="11"/>
      <c r="IW62" s="11"/>
      <c r="IX62" s="11"/>
      <c r="IY62" s="11"/>
      <c r="IZ62" s="11"/>
      <c r="JA62" s="11"/>
      <c r="JB62" s="11"/>
      <c r="JC62" s="11"/>
      <c r="JD62" s="11"/>
      <c r="JE62" s="11"/>
      <c r="JF62" s="11"/>
      <c r="JG62" s="11"/>
      <c r="JH62" s="11"/>
      <c r="JI62" s="11"/>
      <c r="JJ62" s="11"/>
      <c r="JK62" s="11"/>
      <c r="JL62" s="11"/>
      <c r="JM62" s="11"/>
      <c r="JN62" s="11"/>
    </row>
    <row r="63" spans="1:274" s="12" customFormat="1" ht="62.1" customHeight="1">
      <c r="A63" s="70"/>
      <c r="B63" s="11"/>
      <c r="C63" s="1531" t="s">
        <v>661</v>
      </c>
      <c r="D63" s="1531"/>
      <c r="E63" s="1531"/>
      <c r="F63" s="1531"/>
      <c r="G63" s="1556" t="s">
        <v>662</v>
      </c>
      <c r="H63" s="1556"/>
      <c r="I63" s="1556"/>
      <c r="J63" s="1556"/>
      <c r="K63" s="1556"/>
      <c r="L63" s="1556"/>
      <c r="M63" s="1557"/>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11"/>
      <c r="IO63" s="11"/>
      <c r="IP63" s="11"/>
      <c r="IQ63" s="11"/>
      <c r="IR63" s="11"/>
      <c r="IS63" s="11"/>
      <c r="IT63" s="11"/>
      <c r="IU63" s="11"/>
      <c r="IV63" s="11"/>
      <c r="IW63" s="11"/>
      <c r="IX63" s="11"/>
      <c r="IY63" s="11"/>
      <c r="IZ63" s="11"/>
      <c r="JA63" s="11"/>
      <c r="JB63" s="11"/>
      <c r="JC63" s="11"/>
      <c r="JD63" s="11"/>
      <c r="JE63" s="11"/>
      <c r="JF63" s="11"/>
      <c r="JG63" s="11"/>
      <c r="JH63" s="11"/>
      <c r="JI63" s="11"/>
      <c r="JJ63" s="11"/>
      <c r="JK63" s="11"/>
      <c r="JL63" s="11"/>
      <c r="JM63" s="11"/>
      <c r="JN63" s="11"/>
    </row>
    <row r="64" spans="1:274" s="12" customFormat="1" ht="159.6" customHeight="1">
      <c r="A64" s="70"/>
      <c r="B64" s="11"/>
      <c r="C64" s="1531" t="s">
        <v>663</v>
      </c>
      <c r="D64" s="1531"/>
      <c r="E64" s="1531"/>
      <c r="F64" s="1531"/>
      <c r="G64" s="1556" t="s">
        <v>664</v>
      </c>
      <c r="H64" s="1556"/>
      <c r="I64" s="1556"/>
      <c r="J64" s="1556"/>
      <c r="K64" s="1556"/>
      <c r="L64" s="1556"/>
      <c r="M64" s="1557"/>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11"/>
      <c r="IO64" s="11"/>
      <c r="IP64" s="11"/>
      <c r="IQ64" s="11"/>
      <c r="IR64" s="11"/>
      <c r="IS64" s="11"/>
      <c r="IT64" s="11"/>
      <c r="IU64" s="11"/>
      <c r="IV64" s="11"/>
      <c r="IW64" s="11"/>
      <c r="IX64" s="11"/>
      <c r="IY64" s="11"/>
      <c r="IZ64" s="11"/>
      <c r="JA64" s="11"/>
      <c r="JB64" s="11"/>
      <c r="JC64" s="11"/>
      <c r="JD64" s="11"/>
      <c r="JE64" s="11"/>
      <c r="JF64" s="11"/>
      <c r="JG64" s="11"/>
      <c r="JH64" s="11"/>
      <c r="JI64" s="11"/>
      <c r="JJ64" s="11"/>
      <c r="JK64" s="11"/>
      <c r="JL64" s="11"/>
      <c r="JM64" s="11"/>
      <c r="JN64" s="11"/>
    </row>
    <row r="65" spans="1:274" s="12" customFormat="1" ht="74.45" customHeight="1">
      <c r="A65" s="70"/>
      <c r="B65" s="11"/>
      <c r="C65" s="1531" t="s">
        <v>665</v>
      </c>
      <c r="D65" s="1531"/>
      <c r="E65" s="1531"/>
      <c r="F65" s="1531"/>
      <c r="G65" s="1556" t="s">
        <v>666</v>
      </c>
      <c r="H65" s="1556"/>
      <c r="I65" s="1556"/>
      <c r="J65" s="1556"/>
      <c r="K65" s="1556"/>
      <c r="L65" s="1556"/>
      <c r="M65" s="1557"/>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c r="HD65" s="11"/>
      <c r="HE65" s="11"/>
      <c r="HF65" s="11"/>
      <c r="HG65" s="11"/>
      <c r="HH65" s="11"/>
      <c r="HI65" s="11"/>
      <c r="HJ65" s="11"/>
      <c r="HK65" s="11"/>
      <c r="HL65" s="11"/>
      <c r="HM65" s="11"/>
      <c r="HN65" s="11"/>
      <c r="HO65" s="11"/>
      <c r="HP65" s="11"/>
      <c r="HQ65" s="11"/>
      <c r="HR65" s="11"/>
      <c r="HS65" s="11"/>
      <c r="HT65" s="11"/>
      <c r="HU65" s="11"/>
      <c r="HV65" s="11"/>
      <c r="HW65" s="11"/>
      <c r="HX65" s="11"/>
      <c r="HY65" s="11"/>
      <c r="HZ65" s="11"/>
      <c r="IA65" s="11"/>
      <c r="IB65" s="11"/>
      <c r="IC65" s="11"/>
      <c r="ID65" s="11"/>
      <c r="IE65" s="11"/>
      <c r="IF65" s="11"/>
      <c r="IG65" s="11"/>
      <c r="IH65" s="11"/>
      <c r="II65" s="11"/>
      <c r="IJ65" s="11"/>
      <c r="IK65" s="11"/>
      <c r="IL65" s="11"/>
      <c r="IM65" s="11"/>
      <c r="IN65" s="11"/>
      <c r="IO65" s="11"/>
      <c r="IP65" s="11"/>
      <c r="IQ65" s="11"/>
      <c r="IR65" s="11"/>
      <c r="IS65" s="11"/>
      <c r="IT65" s="11"/>
      <c r="IU65" s="11"/>
      <c r="IV65" s="11"/>
      <c r="IW65" s="11"/>
      <c r="IX65" s="11"/>
      <c r="IY65" s="11"/>
      <c r="IZ65" s="11"/>
      <c r="JA65" s="11"/>
      <c r="JB65" s="11"/>
      <c r="JC65" s="11"/>
      <c r="JD65" s="11"/>
      <c r="JE65" s="11"/>
      <c r="JF65" s="11"/>
      <c r="JG65" s="11"/>
      <c r="JH65" s="11"/>
      <c r="JI65" s="11"/>
      <c r="JJ65" s="11"/>
      <c r="JK65" s="11"/>
      <c r="JL65" s="11"/>
      <c r="JM65" s="11"/>
      <c r="JN65" s="11"/>
    </row>
    <row r="66" spans="1:274" s="12" customFormat="1" ht="144.6" customHeight="1">
      <c r="A66" s="70"/>
      <c r="B66" s="11"/>
      <c r="C66" s="1531" t="s">
        <v>667</v>
      </c>
      <c r="D66" s="1531"/>
      <c r="E66" s="1531"/>
      <c r="F66" s="1531"/>
      <c r="G66" s="1556" t="s">
        <v>668</v>
      </c>
      <c r="H66" s="1556"/>
      <c r="I66" s="1556"/>
      <c r="J66" s="1556"/>
      <c r="K66" s="1556"/>
      <c r="L66" s="1556"/>
      <c r="M66" s="1557"/>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c r="GV66" s="11"/>
      <c r="GW66" s="11"/>
      <c r="GX66" s="11"/>
      <c r="GY66" s="11"/>
      <c r="GZ66" s="11"/>
      <c r="HA66" s="11"/>
      <c r="HB66" s="11"/>
      <c r="HC66" s="11"/>
      <c r="HD66" s="11"/>
      <c r="HE66" s="11"/>
      <c r="HF66" s="11"/>
      <c r="HG66" s="11"/>
      <c r="HH66" s="11"/>
      <c r="HI66" s="11"/>
      <c r="HJ66" s="11"/>
      <c r="HK66" s="11"/>
      <c r="HL66" s="11"/>
      <c r="HM66" s="11"/>
      <c r="HN66" s="11"/>
      <c r="HO66" s="11"/>
      <c r="HP66" s="11"/>
      <c r="HQ66" s="11"/>
      <c r="HR66" s="11"/>
      <c r="HS66" s="11"/>
      <c r="HT66" s="11"/>
      <c r="HU66" s="11"/>
      <c r="HV66" s="11"/>
      <c r="HW66" s="11"/>
      <c r="HX66" s="11"/>
      <c r="HY66" s="11"/>
      <c r="HZ66" s="11"/>
      <c r="IA66" s="11"/>
      <c r="IB66" s="11"/>
      <c r="IC66" s="11"/>
      <c r="ID66" s="11"/>
      <c r="IE66" s="11"/>
      <c r="IF66" s="11"/>
      <c r="IG66" s="11"/>
      <c r="IH66" s="11"/>
      <c r="II66" s="11"/>
      <c r="IJ66" s="11"/>
      <c r="IK66" s="11"/>
      <c r="IL66" s="11"/>
      <c r="IM66" s="11"/>
      <c r="IN66" s="11"/>
      <c r="IO66" s="11"/>
      <c r="IP66" s="11"/>
      <c r="IQ66" s="11"/>
      <c r="IR66" s="11"/>
      <c r="IS66" s="11"/>
      <c r="IT66" s="11"/>
      <c r="IU66" s="11"/>
      <c r="IV66" s="11"/>
      <c r="IW66" s="11"/>
      <c r="IX66" s="11"/>
      <c r="IY66" s="11"/>
      <c r="IZ66" s="11"/>
      <c r="JA66" s="11"/>
      <c r="JB66" s="11"/>
      <c r="JC66" s="11"/>
      <c r="JD66" s="11"/>
      <c r="JE66" s="11"/>
      <c r="JF66" s="11"/>
      <c r="JG66" s="11"/>
      <c r="JH66" s="11"/>
      <c r="JI66" s="11"/>
      <c r="JJ66" s="11"/>
    </row>
    <row r="67" spans="1:274" s="12" customFormat="1" ht="51.6" customHeight="1">
      <c r="A67" s="70"/>
      <c r="B67" s="11"/>
      <c r="C67" s="1531" t="s">
        <v>669</v>
      </c>
      <c r="D67" s="1531"/>
      <c r="E67" s="1531"/>
      <c r="F67" s="1531"/>
      <c r="G67" s="1556" t="s">
        <v>670</v>
      </c>
      <c r="H67" s="1556"/>
      <c r="I67" s="1556"/>
      <c r="J67" s="1556"/>
      <c r="K67" s="1556"/>
      <c r="L67" s="1556"/>
      <c r="M67" s="1557"/>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c r="GW67" s="11"/>
      <c r="GX67" s="11"/>
      <c r="GY67" s="11"/>
      <c r="GZ67" s="11"/>
      <c r="HA67" s="11"/>
      <c r="HB67" s="11"/>
      <c r="HC67" s="11"/>
      <c r="HD67" s="11"/>
      <c r="HE67" s="11"/>
      <c r="HF67" s="11"/>
      <c r="HG67" s="11"/>
      <c r="HH67" s="11"/>
      <c r="HI67" s="11"/>
      <c r="HJ67" s="11"/>
      <c r="HK67" s="11"/>
      <c r="HL67" s="11"/>
      <c r="HM67" s="11"/>
      <c r="HN67" s="11"/>
      <c r="HO67" s="11"/>
      <c r="HP67" s="11"/>
      <c r="HQ67" s="11"/>
      <c r="HR67" s="11"/>
      <c r="HS67" s="11"/>
      <c r="HT67" s="11"/>
      <c r="HU67" s="11"/>
      <c r="HV67" s="11"/>
      <c r="HW67" s="11"/>
      <c r="HX67" s="11"/>
      <c r="HY67" s="11"/>
      <c r="HZ67" s="11"/>
      <c r="IA67" s="11"/>
      <c r="IB67" s="11"/>
      <c r="IC67" s="11"/>
      <c r="ID67" s="11"/>
      <c r="IE67" s="11"/>
      <c r="IF67" s="11"/>
      <c r="IG67" s="11"/>
      <c r="IH67" s="11"/>
      <c r="II67" s="11"/>
      <c r="IJ67" s="11"/>
      <c r="IK67" s="11"/>
      <c r="IL67" s="11"/>
      <c r="IM67" s="11"/>
      <c r="IN67" s="11"/>
      <c r="IO67" s="11"/>
      <c r="IP67" s="11"/>
      <c r="IQ67" s="11"/>
      <c r="IR67" s="11"/>
      <c r="IS67" s="11"/>
      <c r="IT67" s="11"/>
      <c r="IU67" s="11"/>
      <c r="IV67" s="11"/>
      <c r="IW67" s="11"/>
      <c r="IX67" s="11"/>
      <c r="IY67" s="11"/>
      <c r="IZ67" s="11"/>
      <c r="JA67" s="11"/>
      <c r="JB67" s="11"/>
      <c r="JC67" s="11"/>
      <c r="JD67" s="11"/>
      <c r="JE67" s="11"/>
      <c r="JF67" s="11"/>
      <c r="JG67" s="11"/>
      <c r="JH67" s="11"/>
      <c r="JI67" s="11"/>
      <c r="JJ67" s="11"/>
    </row>
    <row r="68" spans="1:274" s="12" customFormat="1" ht="15" customHeight="1">
      <c r="A68" s="70"/>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c r="HD68" s="11"/>
      <c r="HE68" s="11"/>
      <c r="HF68" s="11"/>
      <c r="HG68" s="11"/>
      <c r="HH68" s="11"/>
      <c r="HI68" s="11"/>
      <c r="HJ68" s="11"/>
      <c r="HK68" s="11"/>
      <c r="HL68" s="11"/>
      <c r="HM68" s="11"/>
      <c r="HN68" s="11"/>
      <c r="HO68" s="11"/>
      <c r="HP68" s="11"/>
      <c r="HQ68" s="11"/>
      <c r="HR68" s="11"/>
      <c r="HS68" s="11"/>
      <c r="HT68" s="11"/>
      <c r="HU68" s="11"/>
      <c r="HV68" s="11"/>
      <c r="HW68" s="11"/>
      <c r="HX68" s="11"/>
      <c r="HY68" s="11"/>
      <c r="HZ68" s="11"/>
      <c r="IA68" s="11"/>
      <c r="IB68" s="11"/>
      <c r="IC68" s="11"/>
      <c r="ID68" s="11"/>
      <c r="IE68" s="11"/>
      <c r="IF68" s="11"/>
      <c r="IG68" s="11"/>
      <c r="IH68" s="11"/>
      <c r="II68" s="11"/>
      <c r="IJ68" s="11"/>
      <c r="IK68" s="11"/>
      <c r="IL68" s="11"/>
      <c r="IM68" s="11"/>
      <c r="IN68" s="11"/>
      <c r="IO68" s="11"/>
      <c r="IP68" s="11"/>
      <c r="IQ68" s="11"/>
      <c r="IR68" s="11"/>
      <c r="IS68" s="11"/>
      <c r="IT68" s="11"/>
      <c r="IU68" s="11"/>
      <c r="IV68" s="11"/>
      <c r="IW68" s="11"/>
      <c r="IX68" s="11"/>
      <c r="IY68" s="11"/>
      <c r="IZ68" s="11"/>
      <c r="JA68" s="11"/>
      <c r="JB68" s="11"/>
      <c r="JC68" s="11"/>
      <c r="JD68" s="11"/>
      <c r="JE68" s="11"/>
      <c r="JF68" s="11"/>
      <c r="JG68" s="11"/>
    </row>
    <row r="69" spans="1:274" s="12" customFormat="1" ht="15" customHeight="1">
      <c r="A69" s="70"/>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c r="HD69" s="11"/>
      <c r="HE69" s="11"/>
      <c r="HF69" s="11"/>
      <c r="HG69" s="11"/>
      <c r="HH69" s="11"/>
      <c r="HI69" s="11"/>
      <c r="HJ69" s="11"/>
      <c r="HK69" s="11"/>
      <c r="HL69" s="11"/>
      <c r="HM69" s="11"/>
      <c r="HN69" s="11"/>
      <c r="HO69" s="11"/>
      <c r="HP69" s="11"/>
      <c r="HQ69" s="11"/>
      <c r="HR69" s="11"/>
      <c r="HS69" s="11"/>
      <c r="HT69" s="11"/>
      <c r="HU69" s="11"/>
      <c r="HV69" s="11"/>
      <c r="HW69" s="11"/>
      <c r="HX69" s="11"/>
      <c r="HY69" s="11"/>
      <c r="HZ69" s="11"/>
      <c r="IA69" s="11"/>
      <c r="IB69" s="11"/>
      <c r="IC69" s="11"/>
      <c r="ID69" s="11"/>
      <c r="IE69" s="11"/>
      <c r="IF69" s="11"/>
      <c r="IG69" s="11"/>
      <c r="IH69" s="11"/>
      <c r="II69" s="11"/>
      <c r="IJ69" s="11"/>
      <c r="IK69" s="11"/>
      <c r="IL69" s="11"/>
      <c r="IM69" s="11"/>
      <c r="IN69" s="11"/>
      <c r="IO69" s="11"/>
      <c r="IP69" s="11"/>
      <c r="IQ69" s="11"/>
      <c r="IR69" s="11"/>
      <c r="IS69" s="11"/>
      <c r="IT69" s="11"/>
      <c r="IU69" s="11"/>
      <c r="IV69" s="11"/>
      <c r="IW69" s="11"/>
      <c r="IX69" s="11"/>
      <c r="IY69" s="11"/>
      <c r="IZ69" s="11"/>
      <c r="JA69" s="11"/>
      <c r="JB69" s="11"/>
      <c r="JC69" s="11"/>
      <c r="JD69" s="11"/>
      <c r="JE69" s="11"/>
      <c r="JF69" s="11"/>
      <c r="JG69" s="11"/>
    </row>
    <row r="70" spans="1:274" s="12" customFormat="1" ht="15" customHeight="1">
      <c r="A70" s="70"/>
      <c r="B70" s="11"/>
      <c r="C70" s="1523" t="s">
        <v>671</v>
      </c>
      <c r="D70" s="1524"/>
      <c r="E70" s="1524"/>
      <c r="F70" s="1524"/>
      <c r="G70" s="1524"/>
      <c r="H70" s="1524"/>
      <c r="I70" s="1524"/>
      <c r="J70" s="1524"/>
      <c r="K70" s="1524"/>
      <c r="L70" s="1524"/>
      <c r="M70" s="1524"/>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c r="GU70" s="11"/>
      <c r="GV70" s="11"/>
      <c r="GW70" s="11"/>
      <c r="GX70" s="11"/>
      <c r="GY70" s="11"/>
      <c r="GZ70" s="11"/>
      <c r="HA70" s="11"/>
      <c r="HB70" s="11"/>
      <c r="HC70" s="11"/>
      <c r="HD70" s="11"/>
      <c r="HE70" s="11"/>
      <c r="HF70" s="11"/>
      <c r="HG70" s="11"/>
      <c r="HH70" s="11"/>
      <c r="HI70" s="11"/>
      <c r="HJ70" s="11"/>
      <c r="HK70" s="11"/>
      <c r="HL70" s="11"/>
      <c r="HM70" s="11"/>
      <c r="HN70" s="11"/>
      <c r="HO70" s="11"/>
      <c r="HP70" s="11"/>
      <c r="HQ70" s="11"/>
      <c r="HR70" s="11"/>
      <c r="HS70" s="11"/>
      <c r="HT70" s="11"/>
      <c r="HU70" s="11"/>
      <c r="HV70" s="11"/>
      <c r="HW70" s="11"/>
      <c r="HX70" s="11"/>
      <c r="HY70" s="11"/>
      <c r="HZ70" s="11"/>
      <c r="IA70" s="11"/>
      <c r="IB70" s="11"/>
      <c r="IC70" s="11"/>
      <c r="ID70" s="11"/>
      <c r="IE70" s="11"/>
      <c r="IF70" s="11"/>
      <c r="IG70" s="11"/>
      <c r="IH70" s="11"/>
      <c r="II70" s="11"/>
      <c r="IJ70" s="11"/>
      <c r="IK70" s="11"/>
      <c r="IL70" s="11"/>
      <c r="IM70" s="11"/>
      <c r="IN70" s="11"/>
      <c r="IO70" s="11"/>
      <c r="IP70" s="11"/>
      <c r="IQ70" s="11"/>
      <c r="IR70" s="11"/>
      <c r="IS70" s="11"/>
      <c r="IT70" s="11"/>
      <c r="IU70" s="11"/>
      <c r="IV70" s="11"/>
      <c r="IW70" s="11"/>
      <c r="IX70" s="11"/>
      <c r="IY70" s="11"/>
      <c r="IZ70" s="11"/>
      <c r="JA70" s="11"/>
      <c r="JB70" s="11"/>
      <c r="JC70" s="11"/>
      <c r="JD70" s="11"/>
      <c r="JE70" s="11"/>
      <c r="JF70" s="11"/>
      <c r="JG70" s="11"/>
      <c r="JH70" s="11"/>
      <c r="JI70" s="11"/>
    </row>
    <row r="71" spans="1:274" s="12" customFormat="1" ht="15" customHeight="1">
      <c r="A71" s="70"/>
      <c r="B71" s="11"/>
      <c r="C71" s="1558" t="s">
        <v>656</v>
      </c>
      <c r="D71" s="1558"/>
      <c r="E71" s="1558"/>
      <c r="F71" s="1559"/>
      <c r="G71" s="1560" t="s">
        <v>489</v>
      </c>
      <c r="H71" s="1561"/>
      <c r="I71" s="1561"/>
      <c r="J71" s="1561"/>
      <c r="K71" s="1561"/>
      <c r="L71" s="1561"/>
      <c r="M71" s="156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c r="GS71" s="11"/>
      <c r="GT71" s="11"/>
      <c r="GU71" s="11"/>
      <c r="GV71" s="11"/>
      <c r="GW71" s="11"/>
      <c r="GX71" s="11"/>
      <c r="GY71" s="11"/>
      <c r="GZ71" s="11"/>
      <c r="HA71" s="11"/>
      <c r="HB71" s="11"/>
      <c r="HC71" s="11"/>
      <c r="HD71" s="11"/>
      <c r="HE71" s="11"/>
      <c r="HF71" s="11"/>
      <c r="HG71" s="11"/>
      <c r="HH71" s="11"/>
      <c r="HI71" s="11"/>
      <c r="HJ71" s="11"/>
      <c r="HK71" s="11"/>
      <c r="HL71" s="11"/>
      <c r="HM71" s="11"/>
      <c r="HN71" s="11"/>
      <c r="HO71" s="11"/>
      <c r="HP71" s="11"/>
      <c r="HQ71" s="11"/>
      <c r="HR71" s="11"/>
      <c r="HS71" s="11"/>
      <c r="HT71" s="11"/>
      <c r="HU71" s="11"/>
      <c r="HV71" s="11"/>
      <c r="HW71" s="11"/>
      <c r="HX71" s="11"/>
      <c r="HY71" s="11"/>
      <c r="HZ71" s="11"/>
      <c r="IA71" s="11"/>
      <c r="IB71" s="11"/>
      <c r="IC71" s="11"/>
      <c r="ID71" s="11"/>
      <c r="IE71" s="11"/>
      <c r="IF71" s="11"/>
      <c r="IG71" s="11"/>
      <c r="IH71" s="11"/>
      <c r="II71" s="11"/>
      <c r="IJ71" s="11"/>
      <c r="IK71" s="11"/>
      <c r="IL71" s="11"/>
      <c r="IM71" s="11"/>
      <c r="IN71" s="11"/>
      <c r="IO71" s="11"/>
      <c r="IP71" s="11"/>
      <c r="IQ71" s="11"/>
      <c r="IR71" s="11"/>
      <c r="IS71" s="11"/>
      <c r="IT71" s="11"/>
      <c r="IU71" s="11"/>
      <c r="IV71" s="11"/>
      <c r="IW71" s="11"/>
      <c r="IX71" s="11"/>
      <c r="IY71" s="11"/>
      <c r="IZ71" s="11"/>
      <c r="JA71" s="11"/>
      <c r="JB71" s="11"/>
      <c r="JC71" s="11"/>
      <c r="JD71" s="11"/>
      <c r="JE71" s="11"/>
      <c r="JF71" s="11"/>
      <c r="JG71" s="11"/>
      <c r="JH71" s="11"/>
      <c r="JI71" s="11"/>
    </row>
    <row r="72" spans="1:274" s="12" customFormat="1" ht="102.6" customHeight="1">
      <c r="A72" s="70"/>
      <c r="B72" s="11"/>
      <c r="C72" s="1430" t="s">
        <v>672</v>
      </c>
      <c r="D72" s="1430"/>
      <c r="E72" s="1430"/>
      <c r="F72" s="1528"/>
      <c r="G72" s="1529" t="s">
        <v>673</v>
      </c>
      <c r="H72" s="1529"/>
      <c r="I72" s="1529"/>
      <c r="J72" s="1529"/>
      <c r="K72" s="1529"/>
      <c r="L72" s="1529"/>
      <c r="M72" s="1530"/>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c r="HD72" s="11"/>
      <c r="HE72" s="11"/>
      <c r="HF72" s="11"/>
      <c r="HG72" s="11"/>
      <c r="HH72" s="11"/>
      <c r="HI72" s="11"/>
      <c r="HJ72" s="11"/>
      <c r="HK72" s="11"/>
      <c r="HL72" s="11"/>
      <c r="HM72" s="11"/>
      <c r="HN72" s="11"/>
      <c r="HO72" s="11"/>
      <c r="HP72" s="11"/>
      <c r="HQ72" s="11"/>
      <c r="HR72" s="11"/>
      <c r="HS72" s="11"/>
      <c r="HT72" s="11"/>
      <c r="HU72" s="11"/>
      <c r="HV72" s="11"/>
      <c r="HW72" s="11"/>
      <c r="HX72" s="11"/>
      <c r="HY72" s="11"/>
      <c r="HZ72" s="11"/>
      <c r="IA72" s="11"/>
      <c r="IB72" s="11"/>
      <c r="IC72" s="11"/>
      <c r="ID72" s="11"/>
      <c r="IE72" s="11"/>
      <c r="IF72" s="11"/>
      <c r="IG72" s="11"/>
      <c r="IH72" s="11"/>
      <c r="II72" s="11"/>
      <c r="IJ72" s="11"/>
      <c r="IK72" s="11"/>
      <c r="IL72" s="11"/>
      <c r="IM72" s="11"/>
      <c r="IN72" s="11"/>
      <c r="IO72" s="11"/>
      <c r="IP72" s="11"/>
      <c r="IQ72" s="11"/>
      <c r="IR72" s="11"/>
      <c r="IS72" s="11"/>
      <c r="IT72" s="11"/>
      <c r="IU72" s="11"/>
      <c r="IV72" s="11"/>
      <c r="IW72" s="11"/>
      <c r="IX72" s="11"/>
      <c r="IY72" s="11"/>
      <c r="IZ72" s="11"/>
      <c r="JA72" s="11"/>
      <c r="JB72" s="11"/>
      <c r="JC72" s="11"/>
      <c r="JD72" s="11"/>
      <c r="JE72" s="11"/>
      <c r="JF72" s="11"/>
      <c r="JG72" s="11"/>
      <c r="JH72" s="11"/>
      <c r="JI72" s="11"/>
    </row>
    <row r="73" spans="1:274" s="12" customFormat="1" ht="61.5" customHeight="1">
      <c r="A73" s="70"/>
      <c r="B73" s="11"/>
      <c r="C73" s="1430" t="s">
        <v>674</v>
      </c>
      <c r="D73" s="1430" t="s">
        <v>674</v>
      </c>
      <c r="E73" s="1430" t="s">
        <v>674</v>
      </c>
      <c r="F73" s="1528" t="s">
        <v>674</v>
      </c>
      <c r="G73" s="1556" t="s">
        <v>675</v>
      </c>
      <c r="H73" s="1556"/>
      <c r="I73" s="1556"/>
      <c r="J73" s="1556"/>
      <c r="K73" s="1556"/>
      <c r="L73" s="1556"/>
      <c r="M73" s="1557"/>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c r="GS73" s="11"/>
      <c r="GT73" s="11"/>
      <c r="GU73" s="11"/>
      <c r="GV73" s="11"/>
      <c r="GW73" s="11"/>
      <c r="GX73" s="11"/>
      <c r="GY73" s="11"/>
      <c r="GZ73" s="11"/>
      <c r="HA73" s="11"/>
      <c r="HB73" s="11"/>
      <c r="HC73" s="11"/>
      <c r="HD73" s="11"/>
      <c r="HE73" s="11"/>
      <c r="HF73" s="11"/>
      <c r="HG73" s="11"/>
      <c r="HH73" s="11"/>
      <c r="HI73" s="11"/>
      <c r="HJ73" s="11"/>
      <c r="HK73" s="11"/>
      <c r="HL73" s="11"/>
      <c r="HM73" s="11"/>
      <c r="HN73" s="11"/>
      <c r="HO73" s="11"/>
      <c r="HP73" s="11"/>
      <c r="HQ73" s="11"/>
      <c r="HR73" s="11"/>
      <c r="HS73" s="11"/>
      <c r="HT73" s="11"/>
      <c r="HU73" s="11"/>
      <c r="HV73" s="11"/>
      <c r="HW73" s="11"/>
      <c r="HX73" s="11"/>
      <c r="HY73" s="11"/>
      <c r="HZ73" s="11"/>
      <c r="IA73" s="11"/>
      <c r="IB73" s="11"/>
      <c r="IC73" s="11"/>
      <c r="ID73" s="11"/>
      <c r="IE73" s="11"/>
      <c r="IF73" s="11"/>
      <c r="IG73" s="11"/>
      <c r="IH73" s="11"/>
      <c r="II73" s="11"/>
      <c r="IJ73" s="11"/>
      <c r="IK73" s="11"/>
      <c r="IL73" s="11"/>
      <c r="IM73" s="11"/>
      <c r="IN73" s="11"/>
      <c r="IO73" s="11"/>
      <c r="IP73" s="11"/>
      <c r="IQ73" s="11"/>
      <c r="IR73" s="11"/>
      <c r="IS73" s="11"/>
      <c r="IT73" s="11"/>
      <c r="IU73" s="11"/>
      <c r="IV73" s="11"/>
      <c r="IW73" s="11"/>
      <c r="IX73" s="11"/>
      <c r="IY73" s="11"/>
      <c r="IZ73" s="11"/>
      <c r="JA73" s="11"/>
      <c r="JB73" s="11"/>
      <c r="JC73" s="11"/>
      <c r="JD73" s="11"/>
      <c r="JE73" s="11"/>
      <c r="JF73" s="11"/>
      <c r="JG73" s="11"/>
      <c r="JH73" s="11"/>
      <c r="JI73" s="11"/>
    </row>
    <row r="74" spans="1:274" s="12" customFormat="1" ht="71.099999999999994" customHeight="1">
      <c r="A74" s="70"/>
      <c r="B74" s="11"/>
      <c r="C74" s="1430" t="s">
        <v>676</v>
      </c>
      <c r="D74" s="1430" t="s">
        <v>676</v>
      </c>
      <c r="E74" s="1430" t="s">
        <v>676</v>
      </c>
      <c r="F74" s="1528" t="s">
        <v>676</v>
      </c>
      <c r="G74" s="1556" t="s">
        <v>677</v>
      </c>
      <c r="H74" s="1556"/>
      <c r="I74" s="1556"/>
      <c r="J74" s="1556"/>
      <c r="K74" s="1556"/>
      <c r="L74" s="1556"/>
      <c r="M74" s="1557"/>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c r="GS74" s="11"/>
      <c r="GT74" s="11"/>
      <c r="GU74" s="11"/>
      <c r="GV74" s="11"/>
      <c r="GW74" s="11"/>
      <c r="GX74" s="11"/>
      <c r="GY74" s="11"/>
      <c r="GZ74" s="11"/>
      <c r="HA74" s="11"/>
      <c r="HB74" s="11"/>
      <c r="HC74" s="11"/>
      <c r="HD74" s="11"/>
      <c r="HE74" s="11"/>
      <c r="HF74" s="11"/>
      <c r="HG74" s="11"/>
      <c r="HH74" s="11"/>
      <c r="HI74" s="11"/>
      <c r="HJ74" s="11"/>
      <c r="HK74" s="11"/>
      <c r="HL74" s="11"/>
      <c r="HM74" s="11"/>
      <c r="HN74" s="11"/>
      <c r="HO74" s="11"/>
      <c r="HP74" s="11"/>
      <c r="HQ74" s="11"/>
      <c r="HR74" s="11"/>
      <c r="HS74" s="11"/>
      <c r="HT74" s="11"/>
      <c r="HU74" s="11"/>
      <c r="HV74" s="11"/>
      <c r="HW74" s="11"/>
      <c r="HX74" s="11"/>
      <c r="HY74" s="11"/>
      <c r="HZ74" s="11"/>
      <c r="IA74" s="11"/>
      <c r="IB74" s="11"/>
      <c r="IC74" s="11"/>
      <c r="ID74" s="11"/>
      <c r="IE74" s="11"/>
      <c r="IF74" s="11"/>
      <c r="IG74" s="11"/>
      <c r="IH74" s="11"/>
      <c r="II74" s="11"/>
      <c r="IJ74" s="11"/>
      <c r="IK74" s="11"/>
      <c r="IL74" s="11"/>
      <c r="IM74" s="11"/>
      <c r="IN74" s="11"/>
      <c r="IO74" s="11"/>
      <c r="IP74" s="11"/>
      <c r="IQ74" s="11"/>
      <c r="IR74" s="11"/>
      <c r="IS74" s="11"/>
      <c r="IT74" s="11"/>
      <c r="IU74" s="11"/>
      <c r="IV74" s="11"/>
      <c r="IW74" s="11"/>
      <c r="IX74" s="11"/>
      <c r="IY74" s="11"/>
      <c r="IZ74" s="11"/>
      <c r="JA74" s="11"/>
      <c r="JB74" s="11"/>
      <c r="JC74" s="11"/>
      <c r="JD74" s="11"/>
      <c r="JE74" s="11"/>
      <c r="JF74" s="11"/>
      <c r="JG74" s="11"/>
      <c r="JH74" s="11"/>
      <c r="JI74" s="11"/>
    </row>
    <row r="75" spans="1:274" s="12" customFormat="1" ht="45" customHeight="1">
      <c r="A75" s="70"/>
      <c r="B75" s="11"/>
      <c r="C75" s="1430" t="s">
        <v>678</v>
      </c>
      <c r="D75" s="1430" t="s">
        <v>678</v>
      </c>
      <c r="E75" s="1430" t="s">
        <v>678</v>
      </c>
      <c r="F75" s="1528" t="s">
        <v>678</v>
      </c>
      <c r="G75" s="1556" t="s">
        <v>679</v>
      </c>
      <c r="H75" s="1556"/>
      <c r="I75" s="1556"/>
      <c r="J75" s="1556"/>
      <c r="K75" s="1556"/>
      <c r="L75" s="1556"/>
      <c r="M75" s="1557"/>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c r="HD75" s="11"/>
      <c r="HE75" s="11"/>
      <c r="HF75" s="11"/>
      <c r="HG75" s="11"/>
      <c r="HH75" s="11"/>
      <c r="HI75" s="11"/>
      <c r="HJ75" s="11"/>
      <c r="HK75" s="11"/>
      <c r="HL75" s="11"/>
      <c r="HM75" s="11"/>
      <c r="HN75" s="11"/>
      <c r="HO75" s="11"/>
      <c r="HP75" s="11"/>
      <c r="HQ75" s="11"/>
      <c r="HR75" s="11"/>
      <c r="HS75" s="11"/>
      <c r="HT75" s="11"/>
      <c r="HU75" s="11"/>
      <c r="HV75" s="11"/>
      <c r="HW75" s="11"/>
      <c r="HX75" s="11"/>
      <c r="HY75" s="11"/>
      <c r="HZ75" s="11"/>
      <c r="IA75" s="11"/>
      <c r="IB75" s="11"/>
      <c r="IC75" s="11"/>
      <c r="ID75" s="11"/>
      <c r="IE75" s="11"/>
      <c r="IF75" s="11"/>
      <c r="IG75" s="11"/>
      <c r="IH75" s="11"/>
      <c r="II75" s="11"/>
      <c r="IJ75" s="11"/>
      <c r="IK75" s="11"/>
      <c r="IL75" s="11"/>
      <c r="IM75" s="11"/>
      <c r="IN75" s="11"/>
      <c r="IO75" s="11"/>
      <c r="IP75" s="11"/>
      <c r="IQ75" s="11"/>
      <c r="IR75" s="11"/>
      <c r="IS75" s="11"/>
      <c r="IT75" s="11"/>
      <c r="IU75" s="11"/>
      <c r="IV75" s="11"/>
      <c r="IW75" s="11"/>
      <c r="IX75" s="11"/>
      <c r="IY75" s="11"/>
      <c r="IZ75" s="11"/>
      <c r="JA75" s="11"/>
      <c r="JB75" s="11"/>
      <c r="JC75" s="11"/>
      <c r="JD75" s="11"/>
      <c r="JE75" s="11"/>
      <c r="JF75" s="11"/>
      <c r="JG75" s="11"/>
    </row>
    <row r="76" spans="1:274" s="12" customFormat="1" ht="132" customHeight="1">
      <c r="A76" s="70"/>
      <c r="B76" s="11"/>
      <c r="C76" s="1430" t="s">
        <v>680</v>
      </c>
      <c r="D76" s="1430" t="s">
        <v>680</v>
      </c>
      <c r="E76" s="1430" t="s">
        <v>680</v>
      </c>
      <c r="F76" s="1528" t="s">
        <v>680</v>
      </c>
      <c r="G76" s="1556" t="s">
        <v>681</v>
      </c>
      <c r="H76" s="1556"/>
      <c r="I76" s="1556"/>
      <c r="J76" s="1556"/>
      <c r="K76" s="1556"/>
      <c r="L76" s="1556"/>
      <c r="M76" s="1557"/>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c r="GS76" s="11"/>
      <c r="GT76" s="11"/>
      <c r="GU76" s="11"/>
      <c r="GV76" s="11"/>
      <c r="GW76" s="11"/>
      <c r="GX76" s="11"/>
      <c r="GY76" s="11"/>
      <c r="GZ76" s="11"/>
      <c r="HA76" s="11"/>
      <c r="HB76" s="11"/>
      <c r="HC76" s="11"/>
      <c r="HD76" s="11"/>
      <c r="HE76" s="11"/>
      <c r="HF76" s="11"/>
      <c r="HG76" s="11"/>
      <c r="HH76" s="11"/>
      <c r="HI76" s="11"/>
      <c r="HJ76" s="11"/>
      <c r="HK76" s="11"/>
      <c r="HL76" s="11"/>
      <c r="HM76" s="11"/>
      <c r="HN76" s="11"/>
      <c r="HO76" s="11"/>
      <c r="HP76" s="11"/>
      <c r="HQ76" s="11"/>
      <c r="HR76" s="11"/>
      <c r="HS76" s="11"/>
      <c r="HT76" s="11"/>
      <c r="HU76" s="11"/>
      <c r="HV76" s="11"/>
      <c r="HW76" s="11"/>
      <c r="HX76" s="11"/>
      <c r="HY76" s="11"/>
      <c r="HZ76" s="11"/>
      <c r="IA76" s="11"/>
      <c r="IB76" s="11"/>
      <c r="IC76" s="11"/>
      <c r="ID76" s="11"/>
      <c r="IE76" s="11"/>
      <c r="IF76" s="11"/>
      <c r="IG76" s="11"/>
      <c r="IH76" s="11"/>
      <c r="II76" s="11"/>
      <c r="IJ76" s="11"/>
      <c r="IK76" s="11"/>
      <c r="IL76" s="11"/>
      <c r="IM76" s="11"/>
      <c r="IN76" s="11"/>
      <c r="IO76" s="11"/>
      <c r="IP76" s="11"/>
      <c r="IQ76" s="11"/>
      <c r="IR76" s="11"/>
      <c r="IS76" s="11"/>
      <c r="IT76" s="11"/>
      <c r="IU76" s="11"/>
      <c r="IV76" s="11"/>
      <c r="IW76" s="11"/>
      <c r="IX76" s="11"/>
      <c r="IY76" s="11"/>
      <c r="IZ76" s="11"/>
      <c r="JA76" s="11"/>
      <c r="JB76" s="11"/>
      <c r="JC76" s="11"/>
      <c r="JD76" s="11"/>
      <c r="JE76" s="11"/>
      <c r="JF76" s="11"/>
      <c r="JG76" s="11"/>
    </row>
    <row r="77" spans="1:274" s="12" customFormat="1" ht="113.1" customHeight="1">
      <c r="A77" s="70"/>
      <c r="B77" s="11"/>
      <c r="C77" s="1430" t="s">
        <v>682</v>
      </c>
      <c r="D77" s="1430" t="s">
        <v>682</v>
      </c>
      <c r="E77" s="1430" t="s">
        <v>682</v>
      </c>
      <c r="F77" s="1528" t="s">
        <v>682</v>
      </c>
      <c r="G77" s="1556" t="s">
        <v>683</v>
      </c>
      <c r="H77" s="1556"/>
      <c r="I77" s="1556"/>
      <c r="J77" s="1556"/>
      <c r="K77" s="1556"/>
      <c r="L77" s="1556"/>
      <c r="M77" s="1557"/>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c r="GS77" s="11"/>
      <c r="GT77" s="11"/>
      <c r="GU77" s="11"/>
      <c r="GV77" s="11"/>
      <c r="GW77" s="11"/>
      <c r="GX77" s="11"/>
      <c r="GY77" s="11"/>
      <c r="GZ77" s="11"/>
      <c r="HA77" s="11"/>
      <c r="HB77" s="11"/>
      <c r="HC77" s="11"/>
      <c r="HD77" s="11"/>
      <c r="HE77" s="11"/>
      <c r="HF77" s="11"/>
      <c r="HG77" s="11"/>
      <c r="HH77" s="11"/>
      <c r="HI77" s="11"/>
      <c r="HJ77" s="11"/>
      <c r="HK77" s="11"/>
      <c r="HL77" s="11"/>
      <c r="HM77" s="11"/>
      <c r="HN77" s="11"/>
      <c r="HO77" s="11"/>
      <c r="HP77" s="11"/>
      <c r="HQ77" s="11"/>
      <c r="HR77" s="11"/>
      <c r="HS77" s="11"/>
      <c r="HT77" s="11"/>
      <c r="HU77" s="11"/>
      <c r="HV77" s="11"/>
      <c r="HW77" s="11"/>
      <c r="HX77" s="11"/>
      <c r="HY77" s="11"/>
      <c r="HZ77" s="11"/>
      <c r="IA77" s="11"/>
      <c r="IB77" s="11"/>
      <c r="IC77" s="11"/>
      <c r="ID77" s="11"/>
      <c r="IE77" s="11"/>
      <c r="IF77" s="11"/>
      <c r="IG77" s="11"/>
      <c r="IH77" s="11"/>
      <c r="II77" s="11"/>
      <c r="IJ77" s="11"/>
      <c r="IK77" s="11"/>
      <c r="IL77" s="11"/>
      <c r="IM77" s="11"/>
      <c r="IN77" s="11"/>
      <c r="IO77" s="11"/>
      <c r="IP77" s="11"/>
      <c r="IQ77" s="11"/>
      <c r="IR77" s="11"/>
      <c r="IS77" s="11"/>
      <c r="IT77" s="11"/>
      <c r="IU77" s="11"/>
      <c r="IV77" s="11"/>
      <c r="IW77" s="11"/>
      <c r="IX77" s="11"/>
      <c r="IY77" s="11"/>
      <c r="IZ77" s="11"/>
      <c r="JA77" s="11"/>
      <c r="JB77" s="11"/>
      <c r="JC77" s="11"/>
      <c r="JD77" s="11"/>
      <c r="JE77" s="11"/>
      <c r="JF77" s="11"/>
      <c r="JG77" s="11"/>
    </row>
    <row r="78" spans="1:274" s="12" customFormat="1" ht="72" customHeight="1">
      <c r="A78" s="70"/>
      <c r="B78" s="11"/>
      <c r="C78" s="1430" t="s">
        <v>684</v>
      </c>
      <c r="D78" s="1430" t="s">
        <v>684</v>
      </c>
      <c r="E78" s="1430" t="s">
        <v>684</v>
      </c>
      <c r="F78" s="1528" t="s">
        <v>684</v>
      </c>
      <c r="G78" s="1556" t="s">
        <v>685</v>
      </c>
      <c r="H78" s="1556"/>
      <c r="I78" s="1556"/>
      <c r="J78" s="1556"/>
      <c r="K78" s="1556"/>
      <c r="L78" s="1556"/>
      <c r="M78" s="1557"/>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c r="GS78" s="11"/>
      <c r="GT78" s="11"/>
      <c r="GU78" s="11"/>
      <c r="GV78" s="11"/>
      <c r="GW78" s="11"/>
      <c r="GX78" s="11"/>
      <c r="GY78" s="11"/>
      <c r="GZ78" s="11"/>
      <c r="HA78" s="11"/>
      <c r="HB78" s="11"/>
      <c r="HC78" s="11"/>
      <c r="HD78" s="11"/>
      <c r="HE78" s="11"/>
      <c r="HF78" s="11"/>
      <c r="HG78" s="11"/>
      <c r="HH78" s="11"/>
      <c r="HI78" s="11"/>
      <c r="HJ78" s="11"/>
      <c r="HK78" s="11"/>
      <c r="HL78" s="11"/>
      <c r="HM78" s="11"/>
      <c r="HN78" s="11"/>
      <c r="HO78" s="11"/>
      <c r="HP78" s="11"/>
      <c r="HQ78" s="11"/>
      <c r="HR78" s="11"/>
      <c r="HS78" s="11"/>
      <c r="HT78" s="11"/>
      <c r="HU78" s="11"/>
      <c r="HV78" s="11"/>
      <c r="HW78" s="11"/>
      <c r="HX78" s="11"/>
      <c r="HY78" s="11"/>
      <c r="HZ78" s="11"/>
      <c r="IA78" s="11"/>
      <c r="IB78" s="11"/>
      <c r="IC78" s="11"/>
      <c r="ID78" s="11"/>
      <c r="IE78" s="11"/>
      <c r="IF78" s="11"/>
      <c r="IG78" s="11"/>
      <c r="IH78" s="11"/>
      <c r="II78" s="11"/>
      <c r="IJ78" s="11"/>
      <c r="IK78" s="11"/>
      <c r="IL78" s="11"/>
      <c r="IM78" s="11"/>
      <c r="IN78" s="11"/>
      <c r="IO78" s="11"/>
      <c r="IP78" s="11"/>
      <c r="IQ78" s="11"/>
      <c r="IR78" s="11"/>
      <c r="IS78" s="11"/>
      <c r="IT78" s="11"/>
      <c r="IU78" s="11"/>
      <c r="IV78" s="11"/>
      <c r="IW78" s="11"/>
      <c r="IX78" s="11"/>
      <c r="IY78" s="11"/>
      <c r="IZ78" s="11"/>
      <c r="JA78" s="11"/>
      <c r="JB78" s="11"/>
      <c r="JC78" s="11"/>
      <c r="JD78" s="11"/>
      <c r="JE78" s="11"/>
      <c r="JF78" s="11"/>
      <c r="JG78" s="11"/>
    </row>
    <row r="79" spans="1:274" s="12" customFormat="1" ht="15" customHeight="1">
      <c r="A79" s="70"/>
      <c r="B79" s="11"/>
      <c r="C79" s="11"/>
      <c r="D79" s="11"/>
      <c r="E79" s="11"/>
      <c r="F79" s="11"/>
      <c r="G79" s="11"/>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c r="HD79" s="11"/>
      <c r="HE79" s="11"/>
      <c r="HF79" s="11"/>
      <c r="HG79" s="11"/>
      <c r="HH79" s="11"/>
      <c r="HI79" s="11"/>
      <c r="HJ79" s="11"/>
      <c r="HK79" s="11"/>
      <c r="HL79" s="11"/>
      <c r="HM79" s="11"/>
      <c r="HN79" s="11"/>
      <c r="HO79" s="11"/>
      <c r="HP79" s="11"/>
      <c r="HQ79" s="11"/>
      <c r="HR79" s="11"/>
      <c r="HS79" s="11"/>
      <c r="HT79" s="11"/>
      <c r="HU79" s="11"/>
      <c r="HV79" s="11"/>
      <c r="HW79" s="11"/>
      <c r="HX79" s="11"/>
      <c r="HY79" s="11"/>
      <c r="HZ79" s="11"/>
      <c r="IA79" s="11"/>
      <c r="IB79" s="11"/>
      <c r="IC79" s="11"/>
      <c r="ID79" s="11"/>
      <c r="IE79" s="11"/>
      <c r="IF79" s="11"/>
      <c r="IG79" s="11"/>
      <c r="IH79" s="11"/>
      <c r="II79" s="11"/>
      <c r="IJ79" s="11"/>
      <c r="IK79" s="11"/>
      <c r="IL79" s="11"/>
      <c r="IM79" s="11"/>
      <c r="IN79" s="11"/>
      <c r="IO79" s="11"/>
      <c r="IP79" s="11"/>
      <c r="IQ79" s="11"/>
      <c r="IR79" s="11"/>
      <c r="IS79" s="11"/>
      <c r="IT79" s="11"/>
      <c r="IU79" s="11"/>
      <c r="IV79" s="11"/>
      <c r="IW79" s="11"/>
      <c r="IX79" s="11"/>
      <c r="IY79" s="11"/>
      <c r="IZ79" s="11"/>
      <c r="JA79" s="11"/>
      <c r="JB79" s="11"/>
      <c r="JC79" s="11"/>
      <c r="JD79" s="11"/>
      <c r="JE79" s="11"/>
      <c r="JF79" s="11"/>
      <c r="JG79" s="11"/>
    </row>
    <row r="80" spans="1:274" s="12" customFormat="1" ht="15" customHeight="1">
      <c r="A80" s="70"/>
      <c r="B80" s="11"/>
      <c r="C80" s="11"/>
      <c r="D80" s="11"/>
      <c r="E80" s="11"/>
      <c r="F80" s="11"/>
      <c r="G80" s="11"/>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c r="GS80" s="11"/>
      <c r="GT80" s="11"/>
      <c r="GU80" s="11"/>
      <c r="GV80" s="11"/>
      <c r="GW80" s="11"/>
      <c r="GX80" s="11"/>
      <c r="GY80" s="11"/>
      <c r="GZ80" s="11"/>
      <c r="HA80" s="11"/>
      <c r="HB80" s="11"/>
      <c r="HC80" s="11"/>
      <c r="HD80" s="11"/>
      <c r="HE80" s="11"/>
      <c r="HF80" s="11"/>
      <c r="HG80" s="11"/>
      <c r="HH80" s="11"/>
      <c r="HI80" s="11"/>
      <c r="HJ80" s="11"/>
      <c r="HK80" s="11"/>
      <c r="HL80" s="11"/>
      <c r="HM80" s="11"/>
      <c r="HN80" s="11"/>
      <c r="HO80" s="11"/>
      <c r="HP80" s="11"/>
      <c r="HQ80" s="11"/>
      <c r="HR80" s="11"/>
      <c r="HS80" s="11"/>
      <c r="HT80" s="11"/>
      <c r="HU80" s="11"/>
      <c r="HV80" s="11"/>
      <c r="HW80" s="11"/>
      <c r="HX80" s="11"/>
      <c r="HY80" s="11"/>
      <c r="HZ80" s="11"/>
      <c r="IA80" s="11"/>
      <c r="IB80" s="11"/>
      <c r="IC80" s="11"/>
      <c r="ID80" s="11"/>
      <c r="IE80" s="11"/>
      <c r="IF80" s="11"/>
      <c r="IG80" s="11"/>
      <c r="IH80" s="11"/>
      <c r="II80" s="11"/>
      <c r="IJ80" s="11"/>
      <c r="IK80" s="11"/>
      <c r="IL80" s="11"/>
      <c r="IM80" s="11"/>
      <c r="IN80" s="11"/>
      <c r="IO80" s="11"/>
      <c r="IP80" s="11"/>
      <c r="IQ80" s="11"/>
      <c r="IR80" s="11"/>
      <c r="IS80" s="11"/>
      <c r="IT80" s="11"/>
      <c r="IU80" s="11"/>
      <c r="IV80" s="11"/>
      <c r="IW80" s="11"/>
      <c r="IX80" s="11"/>
      <c r="IY80" s="11"/>
      <c r="IZ80" s="11"/>
      <c r="JA80" s="11"/>
      <c r="JB80" s="11"/>
      <c r="JC80" s="11"/>
      <c r="JD80" s="11"/>
      <c r="JE80" s="11"/>
      <c r="JF80" s="11"/>
      <c r="JG80" s="11"/>
    </row>
    <row r="81" spans="1:267" s="12" customFormat="1" ht="15" customHeight="1">
      <c r="A81" s="70"/>
      <c r="B81" s="11"/>
      <c r="C81" s="1580" t="s">
        <v>686</v>
      </c>
      <c r="D81" s="1581"/>
      <c r="E81" s="1581"/>
      <c r="F81" s="1581"/>
      <c r="G81" s="1581"/>
      <c r="H81" s="1581"/>
      <c r="I81" s="1581"/>
      <c r="J81" s="1581"/>
      <c r="K81" s="1581"/>
      <c r="L81" s="1581"/>
      <c r="M81" s="1582"/>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c r="GS81" s="11"/>
      <c r="GT81" s="11"/>
      <c r="GU81" s="11"/>
      <c r="GV81" s="11"/>
      <c r="GW81" s="11"/>
      <c r="GX81" s="11"/>
      <c r="GY81" s="11"/>
      <c r="GZ81" s="11"/>
      <c r="HA81" s="11"/>
      <c r="HB81" s="11"/>
      <c r="HC81" s="11"/>
      <c r="HD81" s="11"/>
      <c r="HE81" s="11"/>
      <c r="HF81" s="11"/>
      <c r="HG81" s="11"/>
      <c r="HH81" s="11"/>
      <c r="HI81" s="11"/>
      <c r="HJ81" s="11"/>
      <c r="HK81" s="11"/>
      <c r="HL81" s="11"/>
      <c r="HM81" s="11"/>
      <c r="HN81" s="11"/>
      <c r="HO81" s="11"/>
      <c r="HP81" s="11"/>
      <c r="HQ81" s="11"/>
      <c r="HR81" s="11"/>
      <c r="HS81" s="11"/>
      <c r="HT81" s="11"/>
      <c r="HU81" s="11"/>
      <c r="HV81" s="11"/>
      <c r="HW81" s="11"/>
      <c r="HX81" s="11"/>
      <c r="HY81" s="11"/>
      <c r="HZ81" s="11"/>
      <c r="IA81" s="11"/>
      <c r="IB81" s="11"/>
      <c r="IC81" s="11"/>
      <c r="ID81" s="11"/>
      <c r="IE81" s="11"/>
      <c r="IF81" s="11"/>
      <c r="IG81" s="11"/>
      <c r="IH81" s="11"/>
      <c r="II81" s="11"/>
      <c r="IJ81" s="11"/>
      <c r="IK81" s="11"/>
      <c r="IL81" s="11"/>
      <c r="IM81" s="11"/>
      <c r="IN81" s="11"/>
      <c r="IO81" s="11"/>
      <c r="IP81" s="11"/>
      <c r="IQ81" s="11"/>
      <c r="IR81" s="11"/>
      <c r="IS81" s="11"/>
      <c r="IT81" s="11"/>
      <c r="IU81" s="11"/>
      <c r="IV81" s="11"/>
      <c r="IW81" s="11"/>
      <c r="IX81" s="11"/>
      <c r="IY81" s="11"/>
      <c r="IZ81" s="11"/>
      <c r="JA81" s="11"/>
      <c r="JB81" s="11"/>
      <c r="JC81" s="11"/>
      <c r="JD81" s="11"/>
      <c r="JE81" s="11"/>
      <c r="JF81" s="11"/>
      <c r="JG81" s="11"/>
    </row>
    <row r="82" spans="1:267" s="12" customFormat="1" ht="15" customHeight="1">
      <c r="A82" s="70"/>
      <c r="B82" s="11"/>
      <c r="C82" s="1573" t="s">
        <v>687</v>
      </c>
      <c r="D82" s="1573"/>
      <c r="E82" s="1573"/>
      <c r="F82" s="1573"/>
      <c r="G82" s="1573"/>
      <c r="H82" s="1573"/>
      <c r="I82" s="1573"/>
      <c r="J82" s="1573"/>
      <c r="K82" s="1573"/>
      <c r="L82" s="1573"/>
      <c r="M82" s="1573"/>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c r="GS82" s="11"/>
      <c r="GT82" s="11"/>
      <c r="GU82" s="11"/>
      <c r="GV82" s="11"/>
      <c r="GW82" s="11"/>
      <c r="GX82" s="11"/>
      <c r="GY82" s="11"/>
      <c r="GZ82" s="11"/>
      <c r="HA82" s="11"/>
      <c r="HB82" s="11"/>
      <c r="HC82" s="11"/>
      <c r="HD82" s="11"/>
      <c r="HE82" s="11"/>
      <c r="HF82" s="11"/>
      <c r="HG82" s="11"/>
      <c r="HH82" s="11"/>
      <c r="HI82" s="11"/>
      <c r="HJ82" s="11"/>
      <c r="HK82" s="11"/>
      <c r="HL82" s="11"/>
      <c r="HM82" s="11"/>
      <c r="HN82" s="11"/>
      <c r="HO82" s="11"/>
      <c r="HP82" s="11"/>
      <c r="HQ82" s="11"/>
      <c r="HR82" s="11"/>
      <c r="HS82" s="11"/>
      <c r="HT82" s="11"/>
      <c r="HU82" s="11"/>
      <c r="HV82" s="11"/>
      <c r="HW82" s="11"/>
      <c r="HX82" s="11"/>
      <c r="HY82" s="11"/>
      <c r="HZ82" s="11"/>
      <c r="IA82" s="11"/>
      <c r="IB82" s="11"/>
      <c r="IC82" s="11"/>
      <c r="ID82" s="11"/>
      <c r="IE82" s="11"/>
      <c r="IF82" s="11"/>
      <c r="IG82" s="11"/>
      <c r="IH82" s="11"/>
      <c r="II82" s="11"/>
      <c r="IJ82" s="11"/>
      <c r="IK82" s="11"/>
      <c r="IL82" s="11"/>
      <c r="IM82" s="11"/>
      <c r="IN82" s="11"/>
      <c r="IO82" s="11"/>
      <c r="IP82" s="11"/>
      <c r="IQ82" s="11"/>
      <c r="IR82" s="11"/>
      <c r="IS82" s="11"/>
      <c r="IT82" s="11"/>
      <c r="IU82" s="11"/>
      <c r="IV82" s="11"/>
      <c r="IW82" s="11"/>
      <c r="IX82" s="11"/>
      <c r="IY82" s="11"/>
      <c r="IZ82" s="11"/>
      <c r="JA82" s="11"/>
      <c r="JB82" s="11"/>
      <c r="JC82" s="11"/>
      <c r="JD82" s="11"/>
      <c r="JE82" s="11"/>
      <c r="JF82" s="11"/>
      <c r="JG82" s="11"/>
    </row>
    <row r="83" spans="1:267" s="12" customFormat="1" ht="15" customHeight="1">
      <c r="A83" s="70"/>
      <c r="B83" s="11"/>
      <c r="C83" s="1573"/>
      <c r="D83" s="1573"/>
      <c r="E83" s="1573"/>
      <c r="F83" s="1573"/>
      <c r="G83" s="1573"/>
      <c r="H83" s="1573"/>
      <c r="I83" s="1573"/>
      <c r="J83" s="1573"/>
      <c r="K83" s="1573"/>
      <c r="L83" s="1573"/>
      <c r="M83" s="1573"/>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c r="GS83" s="11"/>
      <c r="GT83" s="11"/>
      <c r="GU83" s="11"/>
      <c r="GV83" s="11"/>
      <c r="GW83" s="11"/>
      <c r="GX83" s="11"/>
      <c r="GY83" s="11"/>
      <c r="GZ83" s="11"/>
      <c r="HA83" s="11"/>
      <c r="HB83" s="11"/>
      <c r="HC83" s="11"/>
      <c r="HD83" s="11"/>
      <c r="HE83" s="11"/>
      <c r="HF83" s="11"/>
      <c r="HG83" s="11"/>
      <c r="HH83" s="11"/>
      <c r="HI83" s="11"/>
      <c r="HJ83" s="11"/>
      <c r="HK83" s="11"/>
      <c r="HL83" s="11"/>
      <c r="HM83" s="11"/>
      <c r="HN83" s="11"/>
      <c r="HO83" s="11"/>
      <c r="HP83" s="11"/>
      <c r="HQ83" s="11"/>
      <c r="HR83" s="11"/>
      <c r="HS83" s="11"/>
      <c r="HT83" s="11"/>
      <c r="HU83" s="11"/>
      <c r="HV83" s="11"/>
      <c r="HW83" s="11"/>
      <c r="HX83" s="11"/>
      <c r="HY83" s="11"/>
      <c r="HZ83" s="11"/>
      <c r="IA83" s="11"/>
      <c r="IB83" s="11"/>
      <c r="IC83" s="11"/>
      <c r="ID83" s="11"/>
      <c r="IE83" s="11"/>
      <c r="IF83" s="11"/>
      <c r="IG83" s="11"/>
      <c r="IH83" s="11"/>
      <c r="II83" s="11"/>
      <c r="IJ83" s="11"/>
      <c r="IK83" s="11"/>
      <c r="IL83" s="11"/>
      <c r="IM83" s="11"/>
      <c r="IN83" s="11"/>
      <c r="IO83" s="11"/>
      <c r="IP83" s="11"/>
      <c r="IQ83" s="11"/>
      <c r="IR83" s="11"/>
      <c r="IS83" s="11"/>
      <c r="IT83" s="11"/>
      <c r="IU83" s="11"/>
      <c r="IV83" s="11"/>
      <c r="IW83" s="11"/>
      <c r="IX83" s="11"/>
      <c r="IY83" s="11"/>
      <c r="IZ83" s="11"/>
      <c r="JA83" s="11"/>
      <c r="JB83" s="11"/>
      <c r="JC83" s="11"/>
      <c r="JD83" s="11"/>
      <c r="JE83" s="11"/>
      <c r="JF83" s="11"/>
      <c r="JG83" s="11"/>
    </row>
    <row r="84" spans="1:267" s="12" customFormat="1" ht="15" customHeight="1">
      <c r="A84" s="70"/>
      <c r="B84" s="11"/>
      <c r="C84" s="1573"/>
      <c r="D84" s="1573"/>
      <c r="E84" s="1573"/>
      <c r="F84" s="1573"/>
      <c r="G84" s="1573"/>
      <c r="H84" s="1573"/>
      <c r="I84" s="1573"/>
      <c r="J84" s="1573"/>
      <c r="K84" s="1573"/>
      <c r="L84" s="1573"/>
      <c r="M84" s="1573"/>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c r="GS84" s="11"/>
      <c r="GT84" s="11"/>
      <c r="GU84" s="11"/>
      <c r="GV84" s="11"/>
      <c r="GW84" s="11"/>
      <c r="GX84" s="11"/>
      <c r="GY84" s="11"/>
      <c r="GZ84" s="11"/>
      <c r="HA84" s="11"/>
      <c r="HB84" s="11"/>
      <c r="HC84" s="11"/>
      <c r="HD84" s="11"/>
      <c r="HE84" s="11"/>
      <c r="HF84" s="11"/>
      <c r="HG84" s="11"/>
      <c r="HH84" s="11"/>
      <c r="HI84" s="11"/>
      <c r="HJ84" s="11"/>
      <c r="HK84" s="11"/>
      <c r="HL84" s="11"/>
      <c r="HM84" s="11"/>
      <c r="HN84" s="11"/>
      <c r="HO84" s="11"/>
      <c r="HP84" s="11"/>
      <c r="HQ84" s="11"/>
      <c r="HR84" s="11"/>
      <c r="HS84" s="11"/>
      <c r="HT84" s="11"/>
      <c r="HU84" s="11"/>
      <c r="HV84" s="11"/>
      <c r="HW84" s="11"/>
      <c r="HX84" s="11"/>
      <c r="HY84" s="11"/>
      <c r="HZ84" s="11"/>
      <c r="IA84" s="11"/>
      <c r="IB84" s="11"/>
      <c r="IC84" s="11"/>
      <c r="ID84" s="11"/>
      <c r="IE84" s="11"/>
      <c r="IF84" s="11"/>
      <c r="IG84" s="11"/>
      <c r="IH84" s="11"/>
      <c r="II84" s="11"/>
      <c r="IJ84" s="11"/>
      <c r="IK84" s="11"/>
      <c r="IL84" s="11"/>
      <c r="IM84" s="11"/>
      <c r="IN84" s="11"/>
      <c r="IO84" s="11"/>
      <c r="IP84" s="11"/>
      <c r="IQ84" s="11"/>
      <c r="IR84" s="11"/>
      <c r="IS84" s="11"/>
      <c r="IT84" s="11"/>
      <c r="IU84" s="11"/>
      <c r="IV84" s="11"/>
      <c r="IW84" s="11"/>
      <c r="IX84" s="11"/>
      <c r="IY84" s="11"/>
      <c r="IZ84" s="11"/>
      <c r="JA84" s="11"/>
      <c r="JB84" s="11"/>
      <c r="JC84" s="11"/>
      <c r="JD84" s="11"/>
      <c r="JE84" s="11"/>
      <c r="JF84" s="11"/>
      <c r="JG84" s="11"/>
    </row>
    <row r="85" spans="1:267" s="12" customFormat="1" ht="15" customHeight="1">
      <c r="A85" s="70"/>
      <c r="B85" s="11"/>
      <c r="C85" s="1573"/>
      <c r="D85" s="1573"/>
      <c r="E85" s="1573"/>
      <c r="F85" s="1573"/>
      <c r="G85" s="1573"/>
      <c r="H85" s="1573"/>
      <c r="I85" s="1573"/>
      <c r="J85" s="1573"/>
      <c r="K85" s="1573"/>
      <c r="L85" s="1573"/>
      <c r="M85" s="1573"/>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c r="GS85" s="11"/>
      <c r="GT85" s="11"/>
      <c r="GU85" s="11"/>
      <c r="GV85" s="11"/>
      <c r="GW85" s="11"/>
      <c r="GX85" s="11"/>
      <c r="GY85" s="11"/>
      <c r="GZ85" s="11"/>
      <c r="HA85" s="11"/>
      <c r="HB85" s="11"/>
      <c r="HC85" s="11"/>
      <c r="HD85" s="11"/>
      <c r="HE85" s="11"/>
      <c r="HF85" s="11"/>
      <c r="HG85" s="11"/>
      <c r="HH85" s="11"/>
      <c r="HI85" s="11"/>
      <c r="HJ85" s="11"/>
      <c r="HK85" s="11"/>
      <c r="HL85" s="11"/>
      <c r="HM85" s="11"/>
      <c r="HN85" s="11"/>
      <c r="HO85" s="11"/>
      <c r="HP85" s="11"/>
      <c r="HQ85" s="11"/>
      <c r="HR85" s="11"/>
      <c r="HS85" s="11"/>
      <c r="HT85" s="11"/>
      <c r="HU85" s="11"/>
      <c r="HV85" s="11"/>
      <c r="HW85" s="11"/>
      <c r="HX85" s="11"/>
      <c r="HY85" s="11"/>
      <c r="HZ85" s="11"/>
      <c r="IA85" s="11"/>
      <c r="IB85" s="11"/>
      <c r="IC85" s="11"/>
      <c r="ID85" s="11"/>
      <c r="IE85" s="11"/>
      <c r="IF85" s="11"/>
      <c r="IG85" s="11"/>
      <c r="IH85" s="11"/>
      <c r="II85" s="11"/>
      <c r="IJ85" s="11"/>
      <c r="IK85" s="11"/>
      <c r="IL85" s="11"/>
      <c r="IM85" s="11"/>
      <c r="IN85" s="11"/>
      <c r="IO85" s="11"/>
      <c r="IP85" s="11"/>
      <c r="IQ85" s="11"/>
      <c r="IR85" s="11"/>
      <c r="IS85" s="11"/>
      <c r="IT85" s="11"/>
      <c r="IU85" s="11"/>
      <c r="IV85" s="11"/>
      <c r="IW85" s="11"/>
      <c r="IX85" s="11"/>
      <c r="IY85" s="11"/>
      <c r="IZ85" s="11"/>
      <c r="JA85" s="11"/>
      <c r="JB85" s="11"/>
      <c r="JC85" s="11"/>
      <c r="JD85" s="11"/>
      <c r="JE85" s="11"/>
      <c r="JF85" s="11"/>
      <c r="JG85" s="11"/>
    </row>
    <row r="86" spans="1:267" s="12" customFormat="1" ht="15" customHeight="1">
      <c r="A86" s="70"/>
      <c r="B86" s="11"/>
      <c r="C86" s="1573"/>
      <c r="D86" s="1573"/>
      <c r="E86" s="1573"/>
      <c r="F86" s="1573"/>
      <c r="G86" s="1573"/>
      <c r="H86" s="1573"/>
      <c r="I86" s="1573"/>
      <c r="J86" s="1573"/>
      <c r="K86" s="1573"/>
      <c r="L86" s="1573"/>
      <c r="M86" s="1573"/>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c r="GS86" s="11"/>
      <c r="GT86" s="11"/>
      <c r="GU86" s="11"/>
      <c r="GV86" s="11"/>
      <c r="GW86" s="11"/>
      <c r="GX86" s="11"/>
      <c r="GY86" s="11"/>
      <c r="GZ86" s="11"/>
      <c r="HA86" s="11"/>
      <c r="HB86" s="11"/>
      <c r="HC86" s="11"/>
      <c r="HD86" s="11"/>
      <c r="HE86" s="11"/>
      <c r="HF86" s="11"/>
      <c r="HG86" s="11"/>
      <c r="HH86" s="11"/>
      <c r="HI86" s="11"/>
      <c r="HJ86" s="11"/>
      <c r="HK86" s="11"/>
      <c r="HL86" s="11"/>
      <c r="HM86" s="11"/>
      <c r="HN86" s="11"/>
      <c r="HO86" s="11"/>
      <c r="HP86" s="11"/>
      <c r="HQ86" s="11"/>
      <c r="HR86" s="11"/>
      <c r="HS86" s="11"/>
      <c r="HT86" s="11"/>
      <c r="HU86" s="11"/>
      <c r="HV86" s="11"/>
      <c r="HW86" s="11"/>
      <c r="HX86" s="11"/>
      <c r="HY86" s="11"/>
      <c r="HZ86" s="11"/>
      <c r="IA86" s="11"/>
      <c r="IB86" s="11"/>
      <c r="IC86" s="11"/>
      <c r="ID86" s="11"/>
      <c r="IE86" s="11"/>
      <c r="IF86" s="11"/>
      <c r="IG86" s="11"/>
      <c r="IH86" s="11"/>
      <c r="II86" s="11"/>
      <c r="IJ86" s="11"/>
      <c r="IK86" s="11"/>
      <c r="IL86" s="11"/>
      <c r="IM86" s="11"/>
      <c r="IN86" s="11"/>
      <c r="IO86" s="11"/>
      <c r="IP86" s="11"/>
      <c r="IQ86" s="11"/>
      <c r="IR86" s="11"/>
      <c r="IS86" s="11"/>
      <c r="IT86" s="11"/>
      <c r="IU86" s="11"/>
      <c r="IV86" s="11"/>
      <c r="IW86" s="11"/>
      <c r="IX86" s="11"/>
      <c r="IY86" s="11"/>
      <c r="IZ86" s="11"/>
      <c r="JA86" s="11"/>
      <c r="JB86" s="11"/>
      <c r="JC86" s="11"/>
      <c r="JD86" s="11"/>
      <c r="JE86" s="11"/>
      <c r="JF86" s="11"/>
      <c r="JG86" s="11"/>
    </row>
    <row r="87" spans="1:267" s="12" customFormat="1" ht="15" customHeight="1">
      <c r="A87" s="70"/>
      <c r="B87" s="11"/>
      <c r="C87" s="1573"/>
      <c r="D87" s="1573"/>
      <c r="E87" s="1573"/>
      <c r="F87" s="1573"/>
      <c r="G87" s="1573"/>
      <c r="H87" s="1573"/>
      <c r="I87" s="1573"/>
      <c r="J87" s="1573"/>
      <c r="K87" s="1573"/>
      <c r="L87" s="1573"/>
      <c r="M87" s="1573"/>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c r="GS87" s="11"/>
      <c r="GT87" s="11"/>
      <c r="GU87" s="11"/>
      <c r="GV87" s="11"/>
      <c r="GW87" s="11"/>
      <c r="GX87" s="11"/>
      <c r="GY87" s="11"/>
      <c r="GZ87" s="11"/>
      <c r="HA87" s="11"/>
      <c r="HB87" s="11"/>
      <c r="HC87" s="11"/>
      <c r="HD87" s="11"/>
      <c r="HE87" s="11"/>
      <c r="HF87" s="11"/>
      <c r="HG87" s="11"/>
      <c r="HH87" s="11"/>
      <c r="HI87" s="11"/>
      <c r="HJ87" s="11"/>
      <c r="HK87" s="11"/>
      <c r="HL87" s="11"/>
      <c r="HM87" s="11"/>
      <c r="HN87" s="11"/>
      <c r="HO87" s="11"/>
      <c r="HP87" s="11"/>
      <c r="HQ87" s="11"/>
      <c r="HR87" s="11"/>
      <c r="HS87" s="11"/>
      <c r="HT87" s="11"/>
      <c r="HU87" s="11"/>
      <c r="HV87" s="11"/>
      <c r="HW87" s="11"/>
      <c r="HX87" s="11"/>
      <c r="HY87" s="11"/>
      <c r="HZ87" s="11"/>
      <c r="IA87" s="11"/>
      <c r="IB87" s="11"/>
      <c r="IC87" s="11"/>
      <c r="ID87" s="11"/>
      <c r="IE87" s="11"/>
      <c r="IF87" s="11"/>
      <c r="IG87" s="11"/>
      <c r="IH87" s="11"/>
      <c r="II87" s="11"/>
      <c r="IJ87" s="11"/>
      <c r="IK87" s="11"/>
      <c r="IL87" s="11"/>
      <c r="IM87" s="11"/>
      <c r="IN87" s="11"/>
      <c r="IO87" s="11"/>
      <c r="IP87" s="11"/>
      <c r="IQ87" s="11"/>
      <c r="IR87" s="11"/>
      <c r="IS87" s="11"/>
      <c r="IT87" s="11"/>
      <c r="IU87" s="11"/>
      <c r="IV87" s="11"/>
      <c r="IW87" s="11"/>
      <c r="IX87" s="11"/>
      <c r="IY87" s="11"/>
      <c r="IZ87" s="11"/>
      <c r="JA87" s="11"/>
      <c r="JB87" s="11"/>
      <c r="JC87" s="11"/>
      <c r="JD87" s="11"/>
      <c r="JE87" s="11"/>
      <c r="JF87" s="11"/>
      <c r="JG87" s="11"/>
    </row>
    <row r="88" spans="1:267" s="12" customFormat="1" ht="15" customHeight="1">
      <c r="A88" s="70"/>
      <c r="B88" s="11"/>
      <c r="C88" s="1573"/>
      <c r="D88" s="1573"/>
      <c r="E88" s="1573"/>
      <c r="F88" s="1573"/>
      <c r="G88" s="1573"/>
      <c r="H88" s="1573"/>
      <c r="I88" s="1573"/>
      <c r="J88" s="1573"/>
      <c r="K88" s="1573"/>
      <c r="L88" s="1573"/>
      <c r="M88" s="1573"/>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c r="GS88" s="11"/>
      <c r="GT88" s="11"/>
      <c r="GU88" s="11"/>
      <c r="GV88" s="11"/>
      <c r="GW88" s="11"/>
      <c r="GX88" s="11"/>
      <c r="GY88" s="11"/>
      <c r="GZ88" s="11"/>
      <c r="HA88" s="11"/>
      <c r="HB88" s="11"/>
      <c r="HC88" s="11"/>
      <c r="HD88" s="11"/>
      <c r="HE88" s="11"/>
      <c r="HF88" s="11"/>
      <c r="HG88" s="11"/>
      <c r="HH88" s="11"/>
      <c r="HI88" s="11"/>
      <c r="HJ88" s="11"/>
      <c r="HK88" s="11"/>
      <c r="HL88" s="11"/>
      <c r="HM88" s="11"/>
      <c r="HN88" s="11"/>
      <c r="HO88" s="11"/>
      <c r="HP88" s="11"/>
      <c r="HQ88" s="11"/>
      <c r="HR88" s="11"/>
      <c r="HS88" s="11"/>
      <c r="HT88" s="11"/>
      <c r="HU88" s="11"/>
      <c r="HV88" s="11"/>
      <c r="HW88" s="11"/>
      <c r="HX88" s="11"/>
      <c r="HY88" s="11"/>
      <c r="HZ88" s="11"/>
      <c r="IA88" s="11"/>
      <c r="IB88" s="11"/>
      <c r="IC88" s="11"/>
      <c r="ID88" s="11"/>
      <c r="IE88" s="11"/>
      <c r="IF88" s="11"/>
      <c r="IG88" s="11"/>
      <c r="IH88" s="11"/>
      <c r="II88" s="11"/>
      <c r="IJ88" s="11"/>
      <c r="IK88" s="11"/>
      <c r="IL88" s="11"/>
      <c r="IM88" s="11"/>
      <c r="IN88" s="11"/>
      <c r="IO88" s="11"/>
      <c r="IP88" s="11"/>
      <c r="IQ88" s="11"/>
      <c r="IR88" s="11"/>
      <c r="IS88" s="11"/>
      <c r="IT88" s="11"/>
      <c r="IU88" s="11"/>
      <c r="IV88" s="11"/>
      <c r="IW88" s="11"/>
      <c r="IX88" s="11"/>
      <c r="IY88" s="11"/>
      <c r="IZ88" s="11"/>
      <c r="JA88" s="11"/>
      <c r="JB88" s="11"/>
      <c r="JC88" s="11"/>
      <c r="JD88" s="11"/>
      <c r="JE88" s="11"/>
      <c r="JF88" s="11"/>
      <c r="JG88" s="11"/>
    </row>
    <row r="89" spans="1:267" s="12" customFormat="1" ht="15" customHeight="1">
      <c r="A89" s="70"/>
      <c r="B89" s="11"/>
      <c r="C89" s="1573"/>
      <c r="D89" s="1573"/>
      <c r="E89" s="1573"/>
      <c r="F89" s="1573"/>
      <c r="G89" s="1573"/>
      <c r="H89" s="1573"/>
      <c r="I89" s="1573"/>
      <c r="J89" s="1573"/>
      <c r="K89" s="1573"/>
      <c r="L89" s="1573"/>
      <c r="M89" s="1573"/>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c r="BE89" s="11"/>
      <c r="BF89" s="11"/>
      <c r="BG89" s="11"/>
      <c r="BH89" s="11"/>
      <c r="BI89" s="11"/>
      <c r="BJ89" s="11"/>
      <c r="BK89" s="11"/>
      <c r="BL89" s="11"/>
      <c r="BM89" s="11"/>
      <c r="BN89" s="11"/>
      <c r="BO89" s="11"/>
      <c r="BP89" s="11"/>
      <c r="BQ89" s="11"/>
      <c r="BR89" s="11"/>
      <c r="BS89" s="11"/>
      <c r="BT89" s="11"/>
      <c r="BU89" s="11"/>
      <c r="BV89" s="11"/>
      <c r="BW89" s="11"/>
      <c r="BX89" s="11"/>
      <c r="BY89" s="11"/>
      <c r="BZ89" s="11"/>
      <c r="CA89" s="11"/>
      <c r="CB89" s="11"/>
      <c r="CC89" s="11"/>
      <c r="CD89" s="11"/>
      <c r="CE89" s="11"/>
      <c r="CF89" s="11"/>
      <c r="CG89" s="11"/>
      <c r="CH89" s="11"/>
      <c r="CI89" s="11"/>
      <c r="CJ89" s="11"/>
      <c r="CK89" s="11"/>
      <c r="CL89" s="11"/>
      <c r="CM89" s="11"/>
      <c r="CN89" s="11"/>
      <c r="CO89" s="11"/>
      <c r="CP89" s="11"/>
      <c r="CQ89" s="11"/>
      <c r="CR89" s="11"/>
      <c r="CS89" s="11"/>
      <c r="CT89" s="11"/>
      <c r="CU89" s="11"/>
      <c r="CV89" s="11"/>
      <c r="CW89" s="11"/>
      <c r="CX89" s="11"/>
      <c r="CY89" s="11"/>
      <c r="CZ89" s="11"/>
      <c r="DA89" s="11"/>
      <c r="DB89" s="11"/>
      <c r="DC89" s="11"/>
      <c r="DD89" s="11"/>
      <c r="DE89" s="11"/>
      <c r="DF89" s="11"/>
      <c r="DG89" s="11"/>
      <c r="DH89" s="11"/>
      <c r="DI89" s="11"/>
      <c r="DJ89" s="11"/>
      <c r="DK89" s="11"/>
      <c r="DL89" s="11"/>
      <c r="DM89" s="11"/>
      <c r="DN89" s="11"/>
      <c r="DO89" s="11"/>
      <c r="DP89" s="11"/>
      <c r="DQ89" s="11"/>
      <c r="DR89" s="11"/>
      <c r="DS89" s="11"/>
      <c r="DT89" s="11"/>
      <c r="DU89" s="11"/>
      <c r="DV89" s="11"/>
      <c r="DW89" s="11"/>
      <c r="DX89" s="11"/>
      <c r="DY89" s="11"/>
      <c r="DZ89" s="11"/>
      <c r="EA89" s="11"/>
      <c r="EB89" s="11"/>
      <c r="EC89" s="11"/>
      <c r="ED89" s="11"/>
      <c r="EE89" s="11"/>
      <c r="EF89" s="11"/>
      <c r="EG89" s="11"/>
      <c r="EH89" s="11"/>
      <c r="EI89" s="11"/>
      <c r="EJ89" s="11"/>
      <c r="EK89" s="11"/>
      <c r="EL89" s="11"/>
      <c r="EM89" s="11"/>
      <c r="EN89" s="11"/>
      <c r="EO89" s="11"/>
      <c r="EP89" s="11"/>
      <c r="EQ89" s="11"/>
      <c r="ER89" s="11"/>
      <c r="ES89" s="11"/>
      <c r="ET89" s="11"/>
      <c r="EU89" s="11"/>
      <c r="EV89" s="11"/>
      <c r="EW89" s="11"/>
      <c r="EX89" s="11"/>
      <c r="EY89" s="11"/>
      <c r="EZ89" s="11"/>
      <c r="FA89" s="11"/>
      <c r="FB89" s="11"/>
      <c r="FC89" s="11"/>
      <c r="FD89" s="11"/>
      <c r="FE89" s="11"/>
      <c r="FF89" s="11"/>
      <c r="FG89" s="11"/>
      <c r="FH89" s="11"/>
      <c r="FI89" s="11"/>
      <c r="FJ89" s="11"/>
      <c r="FK89" s="11"/>
      <c r="FL89" s="11"/>
      <c r="FM89" s="11"/>
      <c r="FN89" s="11"/>
      <c r="FO89" s="11"/>
      <c r="FP89" s="11"/>
      <c r="FQ89" s="11"/>
      <c r="FR89" s="11"/>
      <c r="FS89" s="11"/>
      <c r="FT89" s="11"/>
      <c r="FU89" s="11"/>
      <c r="FV89" s="11"/>
      <c r="FW89" s="11"/>
      <c r="FX89" s="11"/>
      <c r="FY89" s="11"/>
      <c r="FZ89" s="11"/>
      <c r="GA89" s="11"/>
      <c r="GB89" s="11"/>
      <c r="GC89" s="11"/>
      <c r="GD89" s="11"/>
      <c r="GE89" s="11"/>
      <c r="GF89" s="11"/>
      <c r="GG89" s="11"/>
      <c r="GH89" s="11"/>
      <c r="GI89" s="11"/>
      <c r="GJ89" s="11"/>
      <c r="GK89" s="11"/>
      <c r="GL89" s="11"/>
      <c r="GM89" s="11"/>
      <c r="GN89" s="11"/>
      <c r="GO89" s="11"/>
      <c r="GP89" s="11"/>
      <c r="GQ89" s="11"/>
      <c r="GR89" s="11"/>
      <c r="GS89" s="11"/>
      <c r="GT89" s="11"/>
      <c r="GU89" s="11"/>
      <c r="GV89" s="11"/>
      <c r="GW89" s="11"/>
      <c r="GX89" s="11"/>
      <c r="GY89" s="11"/>
      <c r="GZ89" s="11"/>
      <c r="HA89" s="11"/>
      <c r="HB89" s="11"/>
      <c r="HC89" s="11"/>
      <c r="HD89" s="11"/>
      <c r="HE89" s="11"/>
      <c r="HF89" s="11"/>
      <c r="HG89" s="11"/>
      <c r="HH89" s="11"/>
      <c r="HI89" s="11"/>
      <c r="HJ89" s="11"/>
      <c r="HK89" s="11"/>
      <c r="HL89" s="11"/>
      <c r="HM89" s="11"/>
      <c r="HN89" s="11"/>
      <c r="HO89" s="11"/>
      <c r="HP89" s="11"/>
      <c r="HQ89" s="11"/>
      <c r="HR89" s="11"/>
      <c r="HS89" s="11"/>
      <c r="HT89" s="11"/>
      <c r="HU89" s="11"/>
      <c r="HV89" s="11"/>
      <c r="HW89" s="11"/>
      <c r="HX89" s="11"/>
      <c r="HY89" s="11"/>
      <c r="HZ89" s="11"/>
      <c r="IA89" s="11"/>
      <c r="IB89" s="11"/>
      <c r="IC89" s="11"/>
      <c r="ID89" s="11"/>
      <c r="IE89" s="11"/>
      <c r="IF89" s="11"/>
      <c r="IG89" s="11"/>
      <c r="IH89" s="11"/>
      <c r="II89" s="11"/>
      <c r="IJ89" s="11"/>
      <c r="IK89" s="11"/>
      <c r="IL89" s="11"/>
      <c r="IM89" s="11"/>
      <c r="IN89" s="11"/>
      <c r="IO89" s="11"/>
      <c r="IP89" s="11"/>
      <c r="IQ89" s="11"/>
      <c r="IR89" s="11"/>
      <c r="IS89" s="11"/>
      <c r="IT89" s="11"/>
      <c r="IU89" s="11"/>
      <c r="IV89" s="11"/>
      <c r="IW89" s="11"/>
      <c r="IX89" s="11"/>
      <c r="IY89" s="11"/>
      <c r="IZ89" s="11"/>
      <c r="JA89" s="11"/>
      <c r="JB89" s="11"/>
      <c r="JC89" s="11"/>
      <c r="JD89" s="11"/>
      <c r="JE89" s="11"/>
      <c r="JF89" s="11"/>
      <c r="JG89" s="11"/>
    </row>
    <row r="90" spans="1:267" s="12" customFormat="1" ht="15" customHeight="1">
      <c r="A90" s="70"/>
      <c r="B90" s="11"/>
      <c r="C90" s="1573"/>
      <c r="D90" s="1573"/>
      <c r="E90" s="1573"/>
      <c r="F90" s="1573"/>
      <c r="G90" s="1573"/>
      <c r="H90" s="1573"/>
      <c r="I90" s="1573"/>
      <c r="J90" s="1573"/>
      <c r="K90" s="1573"/>
      <c r="L90" s="1573"/>
      <c r="M90" s="1573"/>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c r="BE90" s="11"/>
      <c r="BF90" s="11"/>
      <c r="BG90" s="11"/>
      <c r="BH90" s="11"/>
      <c r="BI90" s="11"/>
      <c r="BJ90" s="11"/>
      <c r="BK90" s="11"/>
      <c r="BL90" s="11"/>
      <c r="BM90" s="11"/>
      <c r="BN90" s="11"/>
      <c r="BO90" s="11"/>
      <c r="BP90" s="11"/>
      <c r="BQ90" s="11"/>
      <c r="BR90" s="11"/>
      <c r="BS90" s="11"/>
      <c r="BT90" s="11"/>
      <c r="BU90" s="11"/>
      <c r="BV90" s="11"/>
      <c r="BW90" s="11"/>
      <c r="BX90" s="11"/>
      <c r="BY90" s="11"/>
      <c r="BZ90" s="11"/>
      <c r="CA90" s="11"/>
      <c r="CB90" s="11"/>
      <c r="CC90" s="11"/>
      <c r="CD90" s="11"/>
      <c r="CE90" s="11"/>
      <c r="CF90" s="11"/>
      <c r="CG90" s="11"/>
      <c r="CH90" s="11"/>
      <c r="CI90" s="11"/>
      <c r="CJ90" s="11"/>
      <c r="CK90" s="11"/>
      <c r="CL90" s="11"/>
      <c r="CM90" s="11"/>
      <c r="CN90" s="11"/>
      <c r="CO90" s="11"/>
      <c r="CP90" s="11"/>
      <c r="CQ90" s="11"/>
      <c r="CR90" s="11"/>
      <c r="CS90" s="11"/>
      <c r="CT90" s="11"/>
      <c r="CU90" s="11"/>
      <c r="CV90" s="11"/>
      <c r="CW90" s="11"/>
      <c r="CX90" s="11"/>
      <c r="CY90" s="11"/>
      <c r="CZ90" s="11"/>
      <c r="DA90" s="11"/>
      <c r="DB90" s="11"/>
      <c r="DC90" s="11"/>
      <c r="DD90" s="11"/>
      <c r="DE90" s="11"/>
      <c r="DF90" s="11"/>
      <c r="DG90" s="11"/>
      <c r="DH90" s="11"/>
      <c r="DI90" s="11"/>
      <c r="DJ90" s="11"/>
      <c r="DK90" s="11"/>
      <c r="DL90" s="11"/>
      <c r="DM90" s="11"/>
      <c r="DN90" s="11"/>
      <c r="DO90" s="11"/>
      <c r="DP90" s="11"/>
      <c r="DQ90" s="11"/>
      <c r="DR90" s="11"/>
      <c r="DS90" s="11"/>
      <c r="DT90" s="11"/>
      <c r="DU90" s="11"/>
      <c r="DV90" s="11"/>
      <c r="DW90" s="11"/>
      <c r="DX90" s="11"/>
      <c r="DY90" s="11"/>
      <c r="DZ90" s="11"/>
      <c r="EA90" s="11"/>
      <c r="EB90" s="11"/>
      <c r="EC90" s="11"/>
      <c r="ED90" s="11"/>
      <c r="EE90" s="11"/>
      <c r="EF90" s="11"/>
      <c r="EG90" s="11"/>
      <c r="EH90" s="11"/>
      <c r="EI90" s="11"/>
      <c r="EJ90" s="11"/>
      <c r="EK90" s="11"/>
      <c r="EL90" s="11"/>
      <c r="EM90" s="11"/>
      <c r="EN90" s="11"/>
      <c r="EO90" s="11"/>
      <c r="EP90" s="11"/>
      <c r="EQ90" s="11"/>
      <c r="ER90" s="11"/>
      <c r="ES90" s="11"/>
      <c r="ET90" s="11"/>
      <c r="EU90" s="11"/>
      <c r="EV90" s="11"/>
      <c r="EW90" s="11"/>
      <c r="EX90" s="11"/>
      <c r="EY90" s="11"/>
      <c r="EZ90" s="11"/>
      <c r="FA90" s="11"/>
      <c r="FB90" s="11"/>
      <c r="FC90" s="11"/>
      <c r="FD90" s="11"/>
      <c r="FE90" s="11"/>
      <c r="FF90" s="11"/>
      <c r="FG90" s="11"/>
      <c r="FH90" s="11"/>
      <c r="FI90" s="11"/>
      <c r="FJ90" s="11"/>
      <c r="FK90" s="11"/>
      <c r="FL90" s="11"/>
      <c r="FM90" s="11"/>
      <c r="FN90" s="11"/>
      <c r="FO90" s="11"/>
      <c r="FP90" s="11"/>
      <c r="FQ90" s="11"/>
      <c r="FR90" s="11"/>
      <c r="FS90" s="11"/>
      <c r="FT90" s="11"/>
      <c r="FU90" s="11"/>
      <c r="FV90" s="11"/>
      <c r="FW90" s="11"/>
      <c r="FX90" s="11"/>
      <c r="FY90" s="11"/>
      <c r="FZ90" s="11"/>
      <c r="GA90" s="11"/>
      <c r="GB90" s="11"/>
      <c r="GC90" s="11"/>
      <c r="GD90" s="11"/>
      <c r="GE90" s="11"/>
      <c r="GF90" s="11"/>
      <c r="GG90" s="11"/>
      <c r="GH90" s="11"/>
      <c r="GI90" s="11"/>
      <c r="GJ90" s="11"/>
      <c r="GK90" s="11"/>
      <c r="GL90" s="11"/>
      <c r="GM90" s="11"/>
      <c r="GN90" s="11"/>
      <c r="GO90" s="11"/>
      <c r="GP90" s="11"/>
      <c r="GQ90" s="11"/>
      <c r="GR90" s="11"/>
      <c r="GS90" s="11"/>
      <c r="GT90" s="11"/>
      <c r="GU90" s="11"/>
      <c r="GV90" s="11"/>
      <c r="GW90" s="11"/>
      <c r="GX90" s="11"/>
      <c r="GY90" s="11"/>
      <c r="GZ90" s="11"/>
      <c r="HA90" s="11"/>
      <c r="HB90" s="11"/>
      <c r="HC90" s="11"/>
      <c r="HD90" s="11"/>
      <c r="HE90" s="11"/>
      <c r="HF90" s="11"/>
      <c r="HG90" s="11"/>
      <c r="HH90" s="11"/>
      <c r="HI90" s="11"/>
      <c r="HJ90" s="11"/>
      <c r="HK90" s="11"/>
      <c r="HL90" s="11"/>
      <c r="HM90" s="11"/>
      <c r="HN90" s="11"/>
      <c r="HO90" s="11"/>
      <c r="HP90" s="11"/>
      <c r="HQ90" s="11"/>
      <c r="HR90" s="11"/>
      <c r="HS90" s="11"/>
      <c r="HT90" s="11"/>
      <c r="HU90" s="11"/>
      <c r="HV90" s="11"/>
      <c r="HW90" s="11"/>
      <c r="HX90" s="11"/>
      <c r="HY90" s="11"/>
      <c r="HZ90" s="11"/>
      <c r="IA90" s="11"/>
      <c r="IB90" s="11"/>
      <c r="IC90" s="11"/>
      <c r="ID90" s="11"/>
      <c r="IE90" s="11"/>
      <c r="IF90" s="11"/>
      <c r="IG90" s="11"/>
      <c r="IH90" s="11"/>
      <c r="II90" s="11"/>
      <c r="IJ90" s="11"/>
      <c r="IK90" s="11"/>
      <c r="IL90" s="11"/>
      <c r="IM90" s="11"/>
      <c r="IN90" s="11"/>
      <c r="IO90" s="11"/>
      <c r="IP90" s="11"/>
      <c r="IQ90" s="11"/>
      <c r="IR90" s="11"/>
      <c r="IS90" s="11"/>
      <c r="IT90" s="11"/>
      <c r="IU90" s="11"/>
      <c r="IV90" s="11"/>
      <c r="IW90" s="11"/>
      <c r="IX90" s="11"/>
      <c r="IY90" s="11"/>
      <c r="IZ90" s="11"/>
      <c r="JA90" s="11"/>
      <c r="JB90" s="11"/>
      <c r="JC90" s="11"/>
      <c r="JD90" s="11"/>
      <c r="JE90" s="11"/>
      <c r="JF90" s="11"/>
      <c r="JG90" s="11"/>
    </row>
    <row r="91" spans="1:267" s="12" customFormat="1" ht="15" customHeight="1">
      <c r="A91" s="70"/>
      <c r="B91" s="11"/>
      <c r="C91" s="1573"/>
      <c r="D91" s="1573"/>
      <c r="E91" s="1573"/>
      <c r="F91" s="1573"/>
      <c r="G91" s="1573"/>
      <c r="H91" s="1573"/>
      <c r="I91" s="1573"/>
      <c r="J91" s="1573"/>
      <c r="K91" s="1573"/>
      <c r="L91" s="1573"/>
      <c r="M91" s="1573"/>
      <c r="N91" s="11"/>
      <c r="O91" s="11"/>
      <c r="P91" s="11"/>
      <c r="Q91" s="11"/>
      <c r="R91" s="11"/>
      <c r="S91" s="11"/>
      <c r="T91" s="11"/>
      <c r="U91" s="11"/>
      <c r="V91" s="11"/>
      <c r="W91" s="11"/>
      <c r="X91" s="11"/>
      <c r="Y91" s="11"/>
      <c r="Z91" s="11"/>
      <c r="AA91" s="11"/>
      <c r="AB91" s="11"/>
      <c r="AC91" s="11"/>
      <c r="AD91" s="11"/>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c r="BE91" s="11"/>
      <c r="BF91" s="11"/>
      <c r="BG91" s="11"/>
      <c r="BH91" s="11"/>
      <c r="BI91" s="11"/>
      <c r="BJ91" s="11"/>
      <c r="BK91" s="11"/>
      <c r="BL91" s="11"/>
      <c r="BM91" s="11"/>
      <c r="BN91" s="11"/>
      <c r="BO91" s="11"/>
      <c r="BP91" s="11"/>
      <c r="BQ91" s="11"/>
      <c r="BR91" s="11"/>
      <c r="BS91" s="11"/>
      <c r="BT91" s="11"/>
      <c r="BU91" s="11"/>
      <c r="BV91" s="11"/>
      <c r="BW91" s="11"/>
      <c r="BX91" s="11"/>
      <c r="BY91" s="11"/>
      <c r="BZ91" s="11"/>
      <c r="CA91" s="11"/>
      <c r="CB91" s="11"/>
      <c r="CC91" s="11"/>
      <c r="CD91" s="11"/>
      <c r="CE91" s="11"/>
      <c r="CF91" s="11"/>
      <c r="CG91" s="11"/>
      <c r="CH91" s="11"/>
      <c r="CI91" s="11"/>
      <c r="CJ91" s="11"/>
      <c r="CK91" s="11"/>
      <c r="CL91" s="11"/>
      <c r="CM91" s="11"/>
      <c r="CN91" s="11"/>
      <c r="CO91" s="11"/>
      <c r="CP91" s="11"/>
      <c r="CQ91" s="11"/>
      <c r="CR91" s="11"/>
      <c r="CS91" s="11"/>
      <c r="CT91" s="11"/>
      <c r="CU91" s="11"/>
      <c r="CV91" s="11"/>
      <c r="CW91" s="11"/>
      <c r="CX91" s="11"/>
      <c r="CY91" s="11"/>
      <c r="CZ91" s="11"/>
      <c r="DA91" s="11"/>
      <c r="DB91" s="11"/>
      <c r="DC91" s="11"/>
      <c r="DD91" s="11"/>
      <c r="DE91" s="11"/>
      <c r="DF91" s="11"/>
      <c r="DG91" s="11"/>
      <c r="DH91" s="11"/>
      <c r="DI91" s="11"/>
      <c r="DJ91" s="11"/>
      <c r="DK91" s="11"/>
      <c r="DL91" s="11"/>
      <c r="DM91" s="11"/>
      <c r="DN91" s="11"/>
      <c r="DO91" s="11"/>
      <c r="DP91" s="11"/>
      <c r="DQ91" s="11"/>
      <c r="DR91" s="11"/>
      <c r="DS91" s="11"/>
      <c r="DT91" s="11"/>
      <c r="DU91" s="11"/>
      <c r="DV91" s="11"/>
      <c r="DW91" s="11"/>
      <c r="DX91" s="11"/>
      <c r="DY91" s="11"/>
      <c r="DZ91" s="11"/>
      <c r="EA91" s="11"/>
      <c r="EB91" s="11"/>
      <c r="EC91" s="11"/>
      <c r="ED91" s="11"/>
      <c r="EE91" s="11"/>
      <c r="EF91" s="11"/>
      <c r="EG91" s="11"/>
      <c r="EH91" s="11"/>
      <c r="EI91" s="11"/>
      <c r="EJ91" s="11"/>
      <c r="EK91" s="11"/>
      <c r="EL91" s="11"/>
      <c r="EM91" s="11"/>
      <c r="EN91" s="11"/>
      <c r="EO91" s="11"/>
      <c r="EP91" s="11"/>
      <c r="EQ91" s="11"/>
      <c r="ER91" s="11"/>
      <c r="ES91" s="11"/>
      <c r="ET91" s="11"/>
      <c r="EU91" s="11"/>
      <c r="EV91" s="11"/>
      <c r="EW91" s="11"/>
      <c r="EX91" s="11"/>
      <c r="EY91" s="11"/>
      <c r="EZ91" s="11"/>
      <c r="FA91" s="11"/>
      <c r="FB91" s="11"/>
      <c r="FC91" s="11"/>
      <c r="FD91" s="11"/>
      <c r="FE91" s="11"/>
      <c r="FF91" s="11"/>
      <c r="FG91" s="11"/>
      <c r="FH91" s="11"/>
      <c r="FI91" s="11"/>
      <c r="FJ91" s="11"/>
      <c r="FK91" s="11"/>
      <c r="FL91" s="11"/>
      <c r="FM91" s="11"/>
      <c r="FN91" s="11"/>
      <c r="FO91" s="11"/>
      <c r="FP91" s="11"/>
      <c r="FQ91" s="11"/>
      <c r="FR91" s="11"/>
      <c r="FS91" s="11"/>
      <c r="FT91" s="11"/>
      <c r="FU91" s="11"/>
      <c r="FV91" s="11"/>
      <c r="FW91" s="11"/>
      <c r="FX91" s="11"/>
      <c r="FY91" s="11"/>
      <c r="FZ91" s="11"/>
      <c r="GA91" s="11"/>
      <c r="GB91" s="11"/>
      <c r="GC91" s="11"/>
      <c r="GD91" s="11"/>
      <c r="GE91" s="11"/>
      <c r="GF91" s="11"/>
      <c r="GG91" s="11"/>
      <c r="GH91" s="11"/>
      <c r="GI91" s="11"/>
      <c r="GJ91" s="11"/>
      <c r="GK91" s="11"/>
      <c r="GL91" s="11"/>
      <c r="GM91" s="11"/>
      <c r="GN91" s="11"/>
      <c r="GO91" s="11"/>
      <c r="GP91" s="11"/>
      <c r="GQ91" s="11"/>
      <c r="GR91" s="11"/>
      <c r="GS91" s="11"/>
      <c r="GT91" s="11"/>
      <c r="GU91" s="11"/>
      <c r="GV91" s="11"/>
      <c r="GW91" s="11"/>
      <c r="GX91" s="11"/>
      <c r="GY91" s="11"/>
      <c r="GZ91" s="11"/>
      <c r="HA91" s="11"/>
      <c r="HB91" s="11"/>
      <c r="HC91" s="11"/>
      <c r="HD91" s="11"/>
      <c r="HE91" s="11"/>
      <c r="HF91" s="11"/>
      <c r="HG91" s="11"/>
      <c r="HH91" s="11"/>
      <c r="HI91" s="11"/>
      <c r="HJ91" s="11"/>
      <c r="HK91" s="11"/>
      <c r="HL91" s="11"/>
      <c r="HM91" s="11"/>
      <c r="HN91" s="11"/>
      <c r="HO91" s="11"/>
      <c r="HP91" s="11"/>
      <c r="HQ91" s="11"/>
      <c r="HR91" s="11"/>
      <c r="HS91" s="11"/>
      <c r="HT91" s="11"/>
      <c r="HU91" s="11"/>
      <c r="HV91" s="11"/>
      <c r="HW91" s="11"/>
      <c r="HX91" s="11"/>
      <c r="HY91" s="11"/>
      <c r="HZ91" s="11"/>
      <c r="IA91" s="11"/>
      <c r="IB91" s="11"/>
      <c r="IC91" s="11"/>
      <c r="ID91" s="11"/>
      <c r="IE91" s="11"/>
      <c r="IF91" s="11"/>
      <c r="IG91" s="11"/>
      <c r="IH91" s="11"/>
      <c r="II91" s="11"/>
      <c r="IJ91" s="11"/>
      <c r="IK91" s="11"/>
      <c r="IL91" s="11"/>
      <c r="IM91" s="11"/>
      <c r="IN91" s="11"/>
      <c r="IO91" s="11"/>
      <c r="IP91" s="11"/>
      <c r="IQ91" s="11"/>
      <c r="IR91" s="11"/>
      <c r="IS91" s="11"/>
      <c r="IT91" s="11"/>
      <c r="IU91" s="11"/>
      <c r="IV91" s="11"/>
      <c r="IW91" s="11"/>
      <c r="IX91" s="11"/>
      <c r="IY91" s="11"/>
      <c r="IZ91" s="11"/>
      <c r="JA91" s="11"/>
      <c r="JB91" s="11"/>
      <c r="JC91" s="11"/>
      <c r="JD91" s="11"/>
      <c r="JE91" s="11"/>
      <c r="JF91" s="11"/>
      <c r="JG91" s="11"/>
    </row>
    <row r="92" spans="1:267" s="12" customFormat="1" ht="15" customHeight="1">
      <c r="A92" s="70"/>
      <c r="B92" s="11"/>
      <c r="C92" s="1573"/>
      <c r="D92" s="1573"/>
      <c r="E92" s="1573"/>
      <c r="F92" s="1573"/>
      <c r="G92" s="1573"/>
      <c r="H92" s="1573"/>
      <c r="I92" s="1573"/>
      <c r="J92" s="1573"/>
      <c r="K92" s="1573"/>
      <c r="L92" s="1573"/>
      <c r="M92" s="1573"/>
      <c r="N92" s="11"/>
      <c r="O92" s="11"/>
      <c r="P92" s="11"/>
      <c r="Q92" s="11"/>
      <c r="R92" s="11"/>
      <c r="S92" s="11"/>
      <c r="T92" s="11"/>
      <c r="U92" s="11"/>
      <c r="V92" s="11"/>
      <c r="W92" s="11"/>
      <c r="X92" s="11"/>
      <c r="Y92" s="11"/>
      <c r="Z92" s="11"/>
      <c r="AA92" s="11"/>
      <c r="AB92" s="11"/>
      <c r="AC92" s="11"/>
      <c r="AD92" s="11"/>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c r="BE92" s="11"/>
      <c r="BF92" s="11"/>
      <c r="BG92" s="11"/>
      <c r="BH92" s="11"/>
      <c r="BI92" s="11"/>
      <c r="BJ92" s="11"/>
      <c r="BK92" s="11"/>
      <c r="BL92" s="11"/>
      <c r="BM92" s="11"/>
      <c r="BN92" s="11"/>
      <c r="BO92" s="11"/>
      <c r="BP92" s="11"/>
      <c r="BQ92" s="11"/>
      <c r="BR92" s="11"/>
      <c r="BS92" s="11"/>
      <c r="BT92" s="11"/>
      <c r="BU92" s="11"/>
      <c r="BV92" s="11"/>
      <c r="BW92" s="11"/>
      <c r="BX92" s="11"/>
      <c r="BY92" s="11"/>
      <c r="BZ92" s="11"/>
      <c r="CA92" s="11"/>
      <c r="CB92" s="11"/>
      <c r="CC92" s="11"/>
      <c r="CD92" s="11"/>
      <c r="CE92" s="11"/>
      <c r="CF92" s="11"/>
      <c r="CG92" s="11"/>
      <c r="CH92" s="11"/>
      <c r="CI92" s="11"/>
      <c r="CJ92" s="11"/>
      <c r="CK92" s="11"/>
      <c r="CL92" s="11"/>
      <c r="CM92" s="11"/>
      <c r="CN92" s="11"/>
      <c r="CO92" s="11"/>
      <c r="CP92" s="11"/>
      <c r="CQ92" s="11"/>
      <c r="CR92" s="11"/>
      <c r="CS92" s="11"/>
      <c r="CT92" s="11"/>
      <c r="CU92" s="11"/>
      <c r="CV92" s="11"/>
      <c r="CW92" s="11"/>
      <c r="CX92" s="11"/>
      <c r="CY92" s="11"/>
      <c r="CZ92" s="11"/>
      <c r="DA92" s="11"/>
      <c r="DB92" s="11"/>
      <c r="DC92" s="11"/>
      <c r="DD92" s="11"/>
      <c r="DE92" s="11"/>
      <c r="DF92" s="11"/>
      <c r="DG92" s="11"/>
      <c r="DH92" s="11"/>
      <c r="DI92" s="11"/>
      <c r="DJ92" s="11"/>
      <c r="DK92" s="11"/>
      <c r="DL92" s="11"/>
      <c r="DM92" s="11"/>
      <c r="DN92" s="11"/>
      <c r="DO92" s="11"/>
      <c r="DP92" s="11"/>
      <c r="DQ92" s="11"/>
      <c r="DR92" s="11"/>
      <c r="DS92" s="11"/>
      <c r="DT92" s="11"/>
      <c r="DU92" s="11"/>
      <c r="DV92" s="11"/>
      <c r="DW92" s="11"/>
      <c r="DX92" s="11"/>
      <c r="DY92" s="11"/>
      <c r="DZ92" s="11"/>
      <c r="EA92" s="11"/>
      <c r="EB92" s="11"/>
      <c r="EC92" s="11"/>
      <c r="ED92" s="11"/>
      <c r="EE92" s="11"/>
      <c r="EF92" s="11"/>
      <c r="EG92" s="11"/>
      <c r="EH92" s="11"/>
      <c r="EI92" s="11"/>
      <c r="EJ92" s="11"/>
      <c r="EK92" s="11"/>
      <c r="EL92" s="11"/>
      <c r="EM92" s="11"/>
      <c r="EN92" s="11"/>
      <c r="EO92" s="11"/>
      <c r="EP92" s="11"/>
      <c r="EQ92" s="11"/>
      <c r="ER92" s="11"/>
      <c r="ES92" s="11"/>
      <c r="ET92" s="11"/>
      <c r="EU92" s="11"/>
      <c r="EV92" s="11"/>
      <c r="EW92" s="11"/>
      <c r="EX92" s="11"/>
      <c r="EY92" s="11"/>
      <c r="EZ92" s="11"/>
      <c r="FA92" s="11"/>
      <c r="FB92" s="11"/>
      <c r="FC92" s="11"/>
      <c r="FD92" s="11"/>
      <c r="FE92" s="11"/>
      <c r="FF92" s="11"/>
      <c r="FG92" s="11"/>
      <c r="FH92" s="11"/>
      <c r="FI92" s="11"/>
      <c r="FJ92" s="11"/>
      <c r="FK92" s="11"/>
      <c r="FL92" s="11"/>
      <c r="FM92" s="11"/>
      <c r="FN92" s="11"/>
      <c r="FO92" s="11"/>
      <c r="FP92" s="11"/>
      <c r="FQ92" s="11"/>
      <c r="FR92" s="11"/>
      <c r="FS92" s="11"/>
      <c r="FT92" s="11"/>
      <c r="FU92" s="11"/>
      <c r="FV92" s="11"/>
      <c r="FW92" s="11"/>
      <c r="FX92" s="11"/>
      <c r="FY92" s="11"/>
      <c r="FZ92" s="11"/>
      <c r="GA92" s="11"/>
      <c r="GB92" s="11"/>
      <c r="GC92" s="11"/>
      <c r="GD92" s="11"/>
      <c r="GE92" s="11"/>
      <c r="GF92" s="11"/>
      <c r="GG92" s="11"/>
      <c r="GH92" s="11"/>
      <c r="GI92" s="11"/>
      <c r="GJ92" s="11"/>
      <c r="GK92" s="11"/>
      <c r="GL92" s="11"/>
      <c r="GM92" s="11"/>
      <c r="GN92" s="11"/>
      <c r="GO92" s="11"/>
      <c r="GP92" s="11"/>
      <c r="GQ92" s="11"/>
      <c r="GR92" s="11"/>
      <c r="GS92" s="11"/>
      <c r="GT92" s="11"/>
      <c r="GU92" s="11"/>
      <c r="GV92" s="11"/>
      <c r="GW92" s="11"/>
      <c r="GX92" s="11"/>
      <c r="GY92" s="11"/>
      <c r="GZ92" s="11"/>
      <c r="HA92" s="11"/>
      <c r="HB92" s="11"/>
      <c r="HC92" s="11"/>
      <c r="HD92" s="11"/>
      <c r="HE92" s="11"/>
      <c r="HF92" s="11"/>
      <c r="HG92" s="11"/>
      <c r="HH92" s="11"/>
      <c r="HI92" s="11"/>
      <c r="HJ92" s="11"/>
      <c r="HK92" s="11"/>
      <c r="HL92" s="11"/>
      <c r="HM92" s="11"/>
      <c r="HN92" s="11"/>
      <c r="HO92" s="11"/>
      <c r="HP92" s="11"/>
      <c r="HQ92" s="11"/>
      <c r="HR92" s="11"/>
      <c r="HS92" s="11"/>
      <c r="HT92" s="11"/>
      <c r="HU92" s="11"/>
      <c r="HV92" s="11"/>
      <c r="HW92" s="11"/>
      <c r="HX92" s="11"/>
      <c r="HY92" s="11"/>
      <c r="HZ92" s="11"/>
      <c r="IA92" s="11"/>
      <c r="IB92" s="11"/>
      <c r="IC92" s="11"/>
      <c r="ID92" s="11"/>
      <c r="IE92" s="11"/>
      <c r="IF92" s="11"/>
      <c r="IG92" s="11"/>
      <c r="IH92" s="11"/>
      <c r="II92" s="11"/>
      <c r="IJ92" s="11"/>
      <c r="IK92" s="11"/>
      <c r="IL92" s="11"/>
      <c r="IM92" s="11"/>
      <c r="IN92" s="11"/>
      <c r="IO92" s="11"/>
      <c r="IP92" s="11"/>
      <c r="IQ92" s="11"/>
      <c r="IR92" s="11"/>
      <c r="IS92" s="11"/>
      <c r="IT92" s="11"/>
      <c r="IU92" s="11"/>
      <c r="IV92" s="11"/>
      <c r="IW92" s="11"/>
      <c r="IX92" s="11"/>
      <c r="IY92" s="11"/>
      <c r="IZ92" s="11"/>
      <c r="JA92" s="11"/>
      <c r="JB92" s="11"/>
      <c r="JC92" s="11"/>
      <c r="JD92" s="11"/>
      <c r="JE92" s="11"/>
      <c r="JF92" s="11"/>
      <c r="JG92" s="11"/>
    </row>
    <row r="93" spans="1:267" s="12" customFormat="1" ht="15" customHeight="1">
      <c r="A93" s="70"/>
      <c r="B93" s="11"/>
      <c r="C93" s="1573"/>
      <c r="D93" s="1573"/>
      <c r="E93" s="1573"/>
      <c r="F93" s="1573"/>
      <c r="G93" s="1573"/>
      <c r="H93" s="1573"/>
      <c r="I93" s="1573"/>
      <c r="J93" s="1573"/>
      <c r="K93" s="1573"/>
      <c r="L93" s="1573"/>
      <c r="M93" s="1573"/>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c r="BE93" s="11"/>
      <c r="BF93" s="11"/>
      <c r="BG93" s="11"/>
      <c r="BH93" s="11"/>
      <c r="BI93" s="11"/>
      <c r="BJ93" s="11"/>
      <c r="BK93" s="11"/>
      <c r="BL93" s="11"/>
      <c r="BM93" s="11"/>
      <c r="BN93" s="11"/>
      <c r="BO93" s="11"/>
      <c r="BP93" s="11"/>
      <c r="BQ93" s="11"/>
      <c r="BR93" s="11"/>
      <c r="BS93" s="11"/>
      <c r="BT93" s="11"/>
      <c r="BU93" s="11"/>
      <c r="BV93" s="11"/>
      <c r="BW93" s="11"/>
      <c r="BX93" s="11"/>
      <c r="BY93" s="11"/>
      <c r="BZ93" s="11"/>
      <c r="CA93" s="11"/>
      <c r="CB93" s="11"/>
      <c r="CC93" s="11"/>
      <c r="CD93" s="11"/>
      <c r="CE93" s="11"/>
      <c r="CF93" s="11"/>
      <c r="CG93" s="11"/>
      <c r="CH93" s="11"/>
      <c r="CI93" s="11"/>
      <c r="CJ93" s="11"/>
      <c r="CK93" s="11"/>
      <c r="CL93" s="11"/>
      <c r="CM93" s="11"/>
      <c r="CN93" s="11"/>
      <c r="CO93" s="11"/>
      <c r="CP93" s="11"/>
      <c r="CQ93" s="11"/>
      <c r="CR93" s="11"/>
      <c r="CS93" s="11"/>
      <c r="CT93" s="11"/>
      <c r="CU93" s="11"/>
      <c r="CV93" s="11"/>
      <c r="CW93" s="11"/>
      <c r="CX93" s="11"/>
      <c r="CY93" s="11"/>
      <c r="CZ93" s="11"/>
      <c r="DA93" s="11"/>
      <c r="DB93" s="11"/>
      <c r="DC93" s="11"/>
      <c r="DD93" s="11"/>
      <c r="DE93" s="11"/>
      <c r="DF93" s="11"/>
      <c r="DG93" s="11"/>
      <c r="DH93" s="11"/>
      <c r="DI93" s="11"/>
      <c r="DJ93" s="11"/>
      <c r="DK93" s="11"/>
      <c r="DL93" s="11"/>
      <c r="DM93" s="11"/>
      <c r="DN93" s="11"/>
      <c r="DO93" s="11"/>
      <c r="DP93" s="11"/>
      <c r="DQ93" s="11"/>
      <c r="DR93" s="11"/>
      <c r="DS93" s="11"/>
      <c r="DT93" s="11"/>
      <c r="DU93" s="11"/>
      <c r="DV93" s="11"/>
      <c r="DW93" s="11"/>
      <c r="DX93" s="11"/>
      <c r="DY93" s="11"/>
      <c r="DZ93" s="11"/>
      <c r="EA93" s="11"/>
      <c r="EB93" s="11"/>
      <c r="EC93" s="11"/>
      <c r="ED93" s="11"/>
      <c r="EE93" s="11"/>
      <c r="EF93" s="11"/>
      <c r="EG93" s="11"/>
      <c r="EH93" s="11"/>
      <c r="EI93" s="11"/>
      <c r="EJ93" s="11"/>
      <c r="EK93" s="11"/>
      <c r="EL93" s="11"/>
      <c r="EM93" s="11"/>
      <c r="EN93" s="11"/>
      <c r="EO93" s="11"/>
      <c r="EP93" s="11"/>
      <c r="EQ93" s="11"/>
      <c r="ER93" s="11"/>
      <c r="ES93" s="11"/>
      <c r="ET93" s="11"/>
      <c r="EU93" s="11"/>
      <c r="EV93" s="11"/>
      <c r="EW93" s="11"/>
      <c r="EX93" s="11"/>
      <c r="EY93" s="11"/>
      <c r="EZ93" s="11"/>
      <c r="FA93" s="11"/>
      <c r="FB93" s="11"/>
      <c r="FC93" s="11"/>
      <c r="FD93" s="11"/>
      <c r="FE93" s="11"/>
      <c r="FF93" s="11"/>
      <c r="FG93" s="11"/>
      <c r="FH93" s="11"/>
      <c r="FI93" s="11"/>
      <c r="FJ93" s="11"/>
      <c r="FK93" s="11"/>
      <c r="FL93" s="11"/>
      <c r="FM93" s="11"/>
      <c r="FN93" s="11"/>
      <c r="FO93" s="11"/>
      <c r="FP93" s="11"/>
      <c r="FQ93" s="11"/>
      <c r="FR93" s="11"/>
      <c r="FS93" s="11"/>
      <c r="FT93" s="11"/>
      <c r="FU93" s="11"/>
      <c r="FV93" s="11"/>
      <c r="FW93" s="11"/>
      <c r="FX93" s="11"/>
      <c r="FY93" s="11"/>
      <c r="FZ93" s="11"/>
      <c r="GA93" s="11"/>
      <c r="GB93" s="11"/>
      <c r="GC93" s="11"/>
      <c r="GD93" s="11"/>
      <c r="GE93" s="11"/>
      <c r="GF93" s="11"/>
      <c r="GG93" s="11"/>
      <c r="GH93" s="11"/>
      <c r="GI93" s="11"/>
      <c r="GJ93" s="11"/>
      <c r="GK93" s="11"/>
      <c r="GL93" s="11"/>
      <c r="GM93" s="11"/>
      <c r="GN93" s="11"/>
      <c r="GO93" s="11"/>
      <c r="GP93" s="11"/>
      <c r="GQ93" s="11"/>
      <c r="GR93" s="11"/>
      <c r="GS93" s="11"/>
      <c r="GT93" s="11"/>
      <c r="GU93" s="11"/>
      <c r="GV93" s="11"/>
      <c r="GW93" s="11"/>
      <c r="GX93" s="11"/>
      <c r="GY93" s="11"/>
      <c r="GZ93" s="11"/>
      <c r="HA93" s="11"/>
      <c r="HB93" s="11"/>
      <c r="HC93" s="11"/>
      <c r="HD93" s="11"/>
      <c r="HE93" s="11"/>
      <c r="HF93" s="11"/>
      <c r="HG93" s="11"/>
      <c r="HH93" s="11"/>
      <c r="HI93" s="11"/>
      <c r="HJ93" s="11"/>
      <c r="HK93" s="11"/>
      <c r="HL93" s="11"/>
      <c r="HM93" s="11"/>
      <c r="HN93" s="11"/>
      <c r="HO93" s="11"/>
      <c r="HP93" s="11"/>
      <c r="HQ93" s="11"/>
      <c r="HR93" s="11"/>
      <c r="HS93" s="11"/>
      <c r="HT93" s="11"/>
      <c r="HU93" s="11"/>
      <c r="HV93" s="11"/>
      <c r="HW93" s="11"/>
      <c r="HX93" s="11"/>
      <c r="HY93" s="11"/>
      <c r="HZ93" s="11"/>
      <c r="IA93" s="11"/>
      <c r="IB93" s="11"/>
      <c r="IC93" s="11"/>
      <c r="ID93" s="11"/>
      <c r="IE93" s="11"/>
      <c r="IF93" s="11"/>
      <c r="IG93" s="11"/>
      <c r="IH93" s="11"/>
      <c r="II93" s="11"/>
      <c r="IJ93" s="11"/>
      <c r="IK93" s="11"/>
      <c r="IL93" s="11"/>
      <c r="IM93" s="11"/>
      <c r="IN93" s="11"/>
      <c r="IO93" s="11"/>
      <c r="IP93" s="11"/>
      <c r="IQ93" s="11"/>
      <c r="IR93" s="11"/>
      <c r="IS93" s="11"/>
      <c r="IT93" s="11"/>
      <c r="IU93" s="11"/>
      <c r="IV93" s="11"/>
      <c r="IW93" s="11"/>
      <c r="IX93" s="11"/>
      <c r="IY93" s="11"/>
      <c r="IZ93" s="11"/>
      <c r="JA93" s="11"/>
      <c r="JB93" s="11"/>
      <c r="JC93" s="11"/>
      <c r="JD93" s="11"/>
      <c r="JE93" s="11"/>
      <c r="JF93" s="11"/>
      <c r="JG93" s="11"/>
    </row>
    <row r="94" spans="1:267" s="12" customFormat="1" ht="15" customHeight="1">
      <c r="A94" s="70"/>
      <c r="B94" s="11"/>
      <c r="C94" s="1573"/>
      <c r="D94" s="1573"/>
      <c r="E94" s="1573"/>
      <c r="F94" s="1573"/>
      <c r="G94" s="1573"/>
      <c r="H94" s="1573"/>
      <c r="I94" s="1573"/>
      <c r="J94" s="1573"/>
      <c r="K94" s="1573"/>
      <c r="L94" s="1573"/>
      <c r="M94" s="1573"/>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c r="BE94" s="11"/>
      <c r="BF94" s="11"/>
      <c r="BG94" s="11"/>
      <c r="BH94" s="11"/>
      <c r="BI94" s="11"/>
      <c r="BJ94" s="11"/>
      <c r="BK94" s="11"/>
      <c r="BL94" s="11"/>
      <c r="BM94" s="11"/>
      <c r="BN94" s="11"/>
      <c r="BO94" s="11"/>
      <c r="BP94" s="11"/>
      <c r="BQ94" s="11"/>
      <c r="BR94" s="11"/>
      <c r="BS94" s="11"/>
      <c r="BT94" s="11"/>
      <c r="BU94" s="11"/>
      <c r="BV94" s="11"/>
      <c r="BW94" s="11"/>
      <c r="BX94" s="11"/>
      <c r="BY94" s="11"/>
      <c r="BZ94" s="11"/>
      <c r="CA94" s="11"/>
      <c r="CB94" s="11"/>
      <c r="CC94" s="11"/>
      <c r="CD94" s="11"/>
      <c r="CE94" s="11"/>
      <c r="CF94" s="11"/>
      <c r="CG94" s="11"/>
      <c r="CH94" s="11"/>
      <c r="CI94" s="11"/>
      <c r="CJ94" s="11"/>
      <c r="CK94" s="11"/>
      <c r="CL94" s="11"/>
      <c r="CM94" s="11"/>
      <c r="CN94" s="11"/>
      <c r="CO94" s="11"/>
      <c r="CP94" s="11"/>
      <c r="CQ94" s="11"/>
      <c r="CR94" s="11"/>
      <c r="CS94" s="11"/>
      <c r="CT94" s="11"/>
      <c r="CU94" s="11"/>
      <c r="CV94" s="11"/>
      <c r="CW94" s="11"/>
      <c r="CX94" s="11"/>
      <c r="CY94" s="11"/>
      <c r="CZ94" s="11"/>
      <c r="DA94" s="11"/>
      <c r="DB94" s="11"/>
      <c r="DC94" s="11"/>
      <c r="DD94" s="11"/>
      <c r="DE94" s="11"/>
      <c r="DF94" s="11"/>
      <c r="DG94" s="11"/>
      <c r="DH94" s="11"/>
      <c r="DI94" s="11"/>
      <c r="DJ94" s="11"/>
      <c r="DK94" s="11"/>
      <c r="DL94" s="11"/>
      <c r="DM94" s="11"/>
      <c r="DN94" s="11"/>
      <c r="DO94" s="11"/>
      <c r="DP94" s="11"/>
      <c r="DQ94" s="11"/>
      <c r="DR94" s="11"/>
      <c r="DS94" s="11"/>
      <c r="DT94" s="11"/>
      <c r="DU94" s="11"/>
      <c r="DV94" s="11"/>
      <c r="DW94" s="11"/>
      <c r="DX94" s="11"/>
      <c r="DY94" s="11"/>
      <c r="DZ94" s="11"/>
      <c r="EA94" s="11"/>
      <c r="EB94" s="11"/>
      <c r="EC94" s="11"/>
      <c r="ED94" s="11"/>
      <c r="EE94" s="11"/>
      <c r="EF94" s="11"/>
      <c r="EG94" s="11"/>
      <c r="EH94" s="11"/>
      <c r="EI94" s="11"/>
      <c r="EJ94" s="11"/>
      <c r="EK94" s="11"/>
      <c r="EL94" s="11"/>
      <c r="EM94" s="11"/>
      <c r="EN94" s="11"/>
      <c r="EO94" s="11"/>
      <c r="EP94" s="11"/>
      <c r="EQ94" s="11"/>
      <c r="ER94" s="11"/>
      <c r="ES94" s="11"/>
      <c r="ET94" s="11"/>
      <c r="EU94" s="11"/>
      <c r="EV94" s="11"/>
      <c r="EW94" s="11"/>
      <c r="EX94" s="11"/>
      <c r="EY94" s="11"/>
      <c r="EZ94" s="11"/>
      <c r="FA94" s="11"/>
      <c r="FB94" s="11"/>
      <c r="FC94" s="11"/>
      <c r="FD94" s="11"/>
      <c r="FE94" s="11"/>
      <c r="FF94" s="11"/>
      <c r="FG94" s="11"/>
      <c r="FH94" s="11"/>
      <c r="FI94" s="11"/>
      <c r="FJ94" s="11"/>
      <c r="FK94" s="11"/>
      <c r="FL94" s="11"/>
      <c r="FM94" s="11"/>
      <c r="FN94" s="11"/>
      <c r="FO94" s="11"/>
      <c r="FP94" s="11"/>
      <c r="FQ94" s="11"/>
      <c r="FR94" s="11"/>
      <c r="FS94" s="11"/>
      <c r="FT94" s="11"/>
      <c r="FU94" s="11"/>
      <c r="FV94" s="11"/>
      <c r="FW94" s="11"/>
      <c r="FX94" s="11"/>
      <c r="FY94" s="11"/>
      <c r="FZ94" s="11"/>
      <c r="GA94" s="11"/>
      <c r="GB94" s="11"/>
      <c r="GC94" s="11"/>
      <c r="GD94" s="11"/>
      <c r="GE94" s="11"/>
      <c r="GF94" s="11"/>
      <c r="GG94" s="11"/>
      <c r="GH94" s="11"/>
      <c r="GI94" s="11"/>
      <c r="GJ94" s="11"/>
      <c r="GK94" s="11"/>
      <c r="GL94" s="11"/>
      <c r="GM94" s="11"/>
      <c r="GN94" s="11"/>
      <c r="GO94" s="11"/>
      <c r="GP94" s="11"/>
      <c r="GQ94" s="11"/>
      <c r="GR94" s="11"/>
      <c r="GS94" s="11"/>
      <c r="GT94" s="11"/>
      <c r="GU94" s="11"/>
      <c r="GV94" s="11"/>
      <c r="GW94" s="11"/>
      <c r="GX94" s="11"/>
      <c r="GY94" s="11"/>
      <c r="GZ94" s="11"/>
      <c r="HA94" s="11"/>
      <c r="HB94" s="11"/>
      <c r="HC94" s="11"/>
      <c r="HD94" s="11"/>
      <c r="HE94" s="11"/>
      <c r="HF94" s="11"/>
      <c r="HG94" s="11"/>
      <c r="HH94" s="11"/>
      <c r="HI94" s="11"/>
      <c r="HJ94" s="11"/>
      <c r="HK94" s="11"/>
      <c r="HL94" s="11"/>
      <c r="HM94" s="11"/>
      <c r="HN94" s="11"/>
      <c r="HO94" s="11"/>
      <c r="HP94" s="11"/>
      <c r="HQ94" s="11"/>
      <c r="HR94" s="11"/>
      <c r="HS94" s="11"/>
      <c r="HT94" s="11"/>
      <c r="HU94" s="11"/>
      <c r="HV94" s="11"/>
      <c r="HW94" s="11"/>
      <c r="HX94" s="11"/>
      <c r="HY94" s="11"/>
      <c r="HZ94" s="11"/>
      <c r="IA94" s="11"/>
      <c r="IB94" s="11"/>
      <c r="IC94" s="11"/>
      <c r="ID94" s="11"/>
      <c r="IE94" s="11"/>
      <c r="IF94" s="11"/>
      <c r="IG94" s="11"/>
      <c r="IH94" s="11"/>
      <c r="II94" s="11"/>
      <c r="IJ94" s="11"/>
      <c r="IK94" s="11"/>
      <c r="IL94" s="11"/>
      <c r="IM94" s="11"/>
      <c r="IN94" s="11"/>
      <c r="IO94" s="11"/>
      <c r="IP94" s="11"/>
      <c r="IQ94" s="11"/>
      <c r="IR94" s="11"/>
      <c r="IS94" s="11"/>
      <c r="IT94" s="11"/>
      <c r="IU94" s="11"/>
      <c r="IV94" s="11"/>
      <c r="IW94" s="11"/>
      <c r="IX94" s="11"/>
      <c r="IY94" s="11"/>
      <c r="IZ94" s="11"/>
      <c r="JA94" s="11"/>
      <c r="JB94" s="11"/>
      <c r="JC94" s="11"/>
      <c r="JD94" s="11"/>
      <c r="JE94" s="11"/>
      <c r="JF94" s="11"/>
      <c r="JG94" s="11"/>
    </row>
    <row r="95" spans="1:267" s="12" customFormat="1" ht="15" customHeight="1">
      <c r="A95" s="70"/>
      <c r="B95" s="11"/>
      <c r="C95" s="1573"/>
      <c r="D95" s="1573"/>
      <c r="E95" s="1573"/>
      <c r="F95" s="1573"/>
      <c r="G95" s="1573"/>
      <c r="H95" s="1573"/>
      <c r="I95" s="1573"/>
      <c r="J95" s="1573"/>
      <c r="K95" s="1573"/>
      <c r="L95" s="1573"/>
      <c r="M95" s="1573"/>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c r="BE95" s="11"/>
      <c r="BF95" s="11"/>
      <c r="BG95" s="11"/>
      <c r="BH95" s="11"/>
      <c r="BI95" s="11"/>
      <c r="BJ95" s="11"/>
      <c r="BK95" s="11"/>
      <c r="BL95" s="11"/>
      <c r="BM95" s="11"/>
      <c r="BN95" s="11"/>
      <c r="BO95" s="11"/>
      <c r="BP95" s="11"/>
      <c r="BQ95" s="11"/>
      <c r="BR95" s="11"/>
      <c r="BS95" s="11"/>
      <c r="BT95" s="11"/>
      <c r="BU95" s="11"/>
      <c r="BV95" s="11"/>
      <c r="BW95" s="11"/>
      <c r="BX95" s="11"/>
      <c r="BY95" s="11"/>
      <c r="BZ95" s="11"/>
      <c r="CA95" s="11"/>
      <c r="CB95" s="11"/>
      <c r="CC95" s="11"/>
      <c r="CD95" s="11"/>
      <c r="CE95" s="11"/>
      <c r="CF95" s="11"/>
      <c r="CG95" s="11"/>
      <c r="CH95" s="11"/>
      <c r="CI95" s="11"/>
      <c r="CJ95" s="11"/>
      <c r="CK95" s="11"/>
      <c r="CL95" s="11"/>
      <c r="CM95" s="11"/>
      <c r="CN95" s="11"/>
      <c r="CO95" s="11"/>
      <c r="CP95" s="11"/>
      <c r="CQ95" s="11"/>
      <c r="CR95" s="11"/>
      <c r="CS95" s="11"/>
      <c r="CT95" s="11"/>
      <c r="CU95" s="11"/>
      <c r="CV95" s="11"/>
      <c r="CW95" s="11"/>
      <c r="CX95" s="11"/>
      <c r="CY95" s="11"/>
      <c r="CZ95" s="11"/>
      <c r="DA95" s="11"/>
      <c r="DB95" s="11"/>
      <c r="DC95" s="11"/>
      <c r="DD95" s="11"/>
      <c r="DE95" s="11"/>
      <c r="DF95" s="11"/>
      <c r="DG95" s="11"/>
      <c r="DH95" s="11"/>
      <c r="DI95" s="11"/>
      <c r="DJ95" s="11"/>
      <c r="DK95" s="11"/>
      <c r="DL95" s="11"/>
      <c r="DM95" s="11"/>
      <c r="DN95" s="11"/>
      <c r="DO95" s="11"/>
      <c r="DP95" s="11"/>
      <c r="DQ95" s="11"/>
      <c r="DR95" s="11"/>
      <c r="DS95" s="11"/>
      <c r="DT95" s="11"/>
      <c r="DU95" s="11"/>
      <c r="DV95" s="11"/>
      <c r="DW95" s="11"/>
      <c r="DX95" s="11"/>
      <c r="DY95" s="11"/>
      <c r="DZ95" s="11"/>
      <c r="EA95" s="11"/>
      <c r="EB95" s="11"/>
      <c r="EC95" s="11"/>
      <c r="ED95" s="11"/>
      <c r="EE95" s="11"/>
      <c r="EF95" s="11"/>
      <c r="EG95" s="11"/>
      <c r="EH95" s="11"/>
      <c r="EI95" s="11"/>
      <c r="EJ95" s="11"/>
      <c r="EK95" s="11"/>
      <c r="EL95" s="11"/>
      <c r="EM95" s="11"/>
      <c r="EN95" s="11"/>
      <c r="EO95" s="11"/>
      <c r="EP95" s="11"/>
      <c r="EQ95" s="11"/>
      <c r="ER95" s="11"/>
      <c r="ES95" s="11"/>
      <c r="ET95" s="11"/>
      <c r="EU95" s="11"/>
      <c r="EV95" s="11"/>
      <c r="EW95" s="11"/>
      <c r="EX95" s="11"/>
      <c r="EY95" s="11"/>
      <c r="EZ95" s="11"/>
      <c r="FA95" s="11"/>
      <c r="FB95" s="11"/>
      <c r="FC95" s="11"/>
      <c r="FD95" s="11"/>
      <c r="FE95" s="11"/>
      <c r="FF95" s="11"/>
      <c r="FG95" s="11"/>
      <c r="FH95" s="11"/>
      <c r="FI95" s="11"/>
      <c r="FJ95" s="11"/>
      <c r="FK95" s="11"/>
      <c r="FL95" s="11"/>
      <c r="FM95" s="11"/>
      <c r="FN95" s="11"/>
      <c r="FO95" s="11"/>
      <c r="FP95" s="11"/>
      <c r="FQ95" s="11"/>
      <c r="FR95" s="11"/>
      <c r="FS95" s="11"/>
      <c r="FT95" s="11"/>
      <c r="FU95" s="11"/>
      <c r="FV95" s="11"/>
      <c r="FW95" s="11"/>
      <c r="FX95" s="11"/>
      <c r="FY95" s="11"/>
      <c r="FZ95" s="11"/>
      <c r="GA95" s="11"/>
      <c r="GB95" s="11"/>
      <c r="GC95" s="11"/>
      <c r="GD95" s="11"/>
      <c r="GE95" s="11"/>
      <c r="GF95" s="11"/>
      <c r="GG95" s="11"/>
      <c r="GH95" s="11"/>
      <c r="GI95" s="11"/>
      <c r="GJ95" s="11"/>
      <c r="GK95" s="11"/>
      <c r="GL95" s="11"/>
      <c r="GM95" s="11"/>
      <c r="GN95" s="11"/>
      <c r="GO95" s="11"/>
      <c r="GP95" s="11"/>
      <c r="GQ95" s="11"/>
      <c r="GR95" s="11"/>
      <c r="GS95" s="11"/>
      <c r="GT95" s="11"/>
      <c r="GU95" s="11"/>
      <c r="GV95" s="11"/>
      <c r="GW95" s="11"/>
      <c r="GX95" s="11"/>
      <c r="GY95" s="11"/>
      <c r="GZ95" s="11"/>
      <c r="HA95" s="11"/>
      <c r="HB95" s="11"/>
      <c r="HC95" s="11"/>
      <c r="HD95" s="11"/>
      <c r="HE95" s="11"/>
      <c r="HF95" s="11"/>
      <c r="HG95" s="11"/>
      <c r="HH95" s="11"/>
      <c r="HI95" s="11"/>
      <c r="HJ95" s="11"/>
      <c r="HK95" s="11"/>
      <c r="HL95" s="11"/>
      <c r="HM95" s="11"/>
      <c r="HN95" s="11"/>
      <c r="HO95" s="11"/>
      <c r="HP95" s="11"/>
      <c r="HQ95" s="11"/>
      <c r="HR95" s="11"/>
      <c r="HS95" s="11"/>
      <c r="HT95" s="11"/>
      <c r="HU95" s="11"/>
      <c r="HV95" s="11"/>
      <c r="HW95" s="11"/>
      <c r="HX95" s="11"/>
      <c r="HY95" s="11"/>
      <c r="HZ95" s="11"/>
      <c r="IA95" s="11"/>
      <c r="IB95" s="11"/>
      <c r="IC95" s="11"/>
      <c r="ID95" s="11"/>
      <c r="IE95" s="11"/>
      <c r="IF95" s="11"/>
      <c r="IG95" s="11"/>
      <c r="IH95" s="11"/>
      <c r="II95" s="11"/>
      <c r="IJ95" s="11"/>
      <c r="IK95" s="11"/>
      <c r="IL95" s="11"/>
      <c r="IM95" s="11"/>
      <c r="IN95" s="11"/>
      <c r="IO95" s="11"/>
      <c r="IP95" s="11"/>
      <c r="IQ95" s="11"/>
      <c r="IR95" s="11"/>
      <c r="IS95" s="11"/>
      <c r="IT95" s="11"/>
      <c r="IU95" s="11"/>
      <c r="IV95" s="11"/>
      <c r="IW95" s="11"/>
      <c r="IX95" s="11"/>
      <c r="IY95" s="11"/>
      <c r="IZ95" s="11"/>
      <c r="JA95" s="11"/>
      <c r="JB95" s="11"/>
      <c r="JC95" s="11"/>
      <c r="JD95" s="11"/>
      <c r="JE95" s="11"/>
      <c r="JF95" s="11"/>
      <c r="JG95" s="11"/>
    </row>
    <row r="96" spans="1:267" s="12" customFormat="1" ht="15" customHeight="1">
      <c r="A96" s="70"/>
      <c r="B96" s="11"/>
      <c r="C96" s="11"/>
      <c r="D96" s="11"/>
      <c r="E96" s="11"/>
      <c r="F96" s="11"/>
      <c r="G96" s="11"/>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1"/>
      <c r="EA96" s="11"/>
      <c r="EB96" s="11"/>
      <c r="EC96" s="11"/>
      <c r="ED96" s="11"/>
      <c r="EE96" s="11"/>
      <c r="EF96" s="11"/>
      <c r="EG96" s="11"/>
      <c r="EH96" s="11"/>
      <c r="EI96" s="11"/>
      <c r="EJ96" s="11"/>
      <c r="EK96" s="11"/>
      <c r="EL96" s="11"/>
      <c r="EM96" s="11"/>
      <c r="EN96" s="11"/>
      <c r="EO96" s="11"/>
      <c r="EP96" s="11"/>
      <c r="EQ96" s="11"/>
      <c r="ER96" s="11"/>
      <c r="ES96" s="11"/>
      <c r="ET96" s="11"/>
      <c r="EU96" s="11"/>
      <c r="EV96" s="11"/>
      <c r="EW96" s="11"/>
      <c r="EX96" s="11"/>
      <c r="EY96" s="11"/>
      <c r="EZ96" s="11"/>
      <c r="FA96" s="11"/>
      <c r="FB96" s="11"/>
      <c r="FC96" s="11"/>
      <c r="FD96" s="11"/>
      <c r="FE96" s="11"/>
      <c r="FF96" s="11"/>
      <c r="FG96" s="11"/>
      <c r="FH96" s="11"/>
      <c r="FI96" s="11"/>
      <c r="FJ96" s="11"/>
      <c r="FK96" s="11"/>
      <c r="FL96" s="11"/>
      <c r="FM96" s="11"/>
      <c r="FN96" s="11"/>
      <c r="FO96" s="11"/>
      <c r="FP96" s="11"/>
      <c r="FQ96" s="11"/>
      <c r="FR96" s="11"/>
      <c r="FS96" s="11"/>
      <c r="FT96" s="11"/>
      <c r="FU96" s="11"/>
      <c r="FV96" s="11"/>
      <c r="FW96" s="11"/>
      <c r="FX96" s="11"/>
      <c r="FY96" s="11"/>
      <c r="FZ96" s="11"/>
      <c r="GA96" s="11"/>
      <c r="GB96" s="11"/>
      <c r="GC96" s="11"/>
      <c r="GD96" s="11"/>
      <c r="GE96" s="11"/>
      <c r="GF96" s="11"/>
      <c r="GG96" s="11"/>
      <c r="GH96" s="11"/>
      <c r="GI96" s="11"/>
      <c r="GJ96" s="11"/>
      <c r="GK96" s="11"/>
      <c r="GL96" s="11"/>
      <c r="GM96" s="11"/>
      <c r="GN96" s="11"/>
      <c r="GO96" s="11"/>
      <c r="GP96" s="11"/>
      <c r="GQ96" s="11"/>
      <c r="GR96" s="11"/>
      <c r="GS96" s="11"/>
      <c r="GT96" s="11"/>
      <c r="GU96" s="11"/>
      <c r="GV96" s="11"/>
      <c r="GW96" s="11"/>
      <c r="GX96" s="11"/>
      <c r="GY96" s="11"/>
      <c r="GZ96" s="11"/>
      <c r="HA96" s="11"/>
      <c r="HB96" s="11"/>
      <c r="HC96" s="11"/>
      <c r="HD96" s="11"/>
      <c r="HE96" s="11"/>
      <c r="HF96" s="11"/>
      <c r="HG96" s="11"/>
      <c r="HH96" s="11"/>
      <c r="HI96" s="11"/>
      <c r="HJ96" s="11"/>
      <c r="HK96" s="11"/>
      <c r="HL96" s="11"/>
      <c r="HM96" s="11"/>
      <c r="HN96" s="11"/>
      <c r="HO96" s="11"/>
      <c r="HP96" s="11"/>
      <c r="HQ96" s="11"/>
      <c r="HR96" s="11"/>
      <c r="HS96" s="11"/>
      <c r="HT96" s="11"/>
      <c r="HU96" s="11"/>
      <c r="HV96" s="11"/>
      <c r="HW96" s="11"/>
      <c r="HX96" s="11"/>
      <c r="HY96" s="11"/>
      <c r="HZ96" s="11"/>
      <c r="IA96" s="11"/>
      <c r="IB96" s="11"/>
      <c r="IC96" s="11"/>
      <c r="ID96" s="11"/>
      <c r="IE96" s="11"/>
      <c r="IF96" s="11"/>
      <c r="IG96" s="11"/>
      <c r="IH96" s="11"/>
      <c r="II96" s="11"/>
      <c r="IJ96" s="11"/>
      <c r="IK96" s="11"/>
      <c r="IL96" s="11"/>
      <c r="IM96" s="11"/>
      <c r="IN96" s="11"/>
      <c r="IO96" s="11"/>
      <c r="IP96" s="11"/>
      <c r="IQ96" s="11"/>
      <c r="IR96" s="11"/>
      <c r="IS96" s="11"/>
      <c r="IT96" s="11"/>
      <c r="IU96" s="11"/>
      <c r="IV96" s="11"/>
      <c r="IW96" s="11"/>
      <c r="IX96" s="11"/>
      <c r="IY96" s="11"/>
      <c r="IZ96" s="11"/>
      <c r="JA96" s="11"/>
      <c r="JB96" s="11"/>
      <c r="JC96" s="11"/>
      <c r="JD96" s="11"/>
      <c r="JE96" s="11"/>
      <c r="JF96" s="11"/>
      <c r="JG96" s="11"/>
    </row>
    <row r="97" spans="1:267" s="12" customFormat="1" ht="15" customHeight="1">
      <c r="A97" s="70"/>
      <c r="B97" s="11"/>
      <c r="C97" s="11"/>
      <c r="D97" s="11"/>
      <c r="E97" s="11"/>
      <c r="F97" s="11"/>
      <c r="G97" s="11"/>
      <c r="H97" s="11"/>
      <c r="I97" s="11"/>
      <c r="J97" s="11"/>
      <c r="K97" s="11"/>
      <c r="L97" s="11"/>
      <c r="M97" s="11"/>
      <c r="N97" s="11"/>
      <c r="O97" s="11"/>
      <c r="P97" s="11"/>
      <c r="Q97" s="11"/>
      <c r="R97" s="11"/>
      <c r="S97" s="11"/>
      <c r="T97" s="11"/>
      <c r="U97" s="11"/>
      <c r="V97" s="11"/>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11"/>
      <c r="EJ97" s="11"/>
      <c r="EK97" s="11"/>
      <c r="EL97" s="11"/>
      <c r="EM97" s="11"/>
      <c r="EN97" s="11"/>
      <c r="EO97" s="11"/>
      <c r="EP97" s="11"/>
      <c r="EQ97" s="11"/>
      <c r="ER97" s="11"/>
      <c r="ES97" s="11"/>
      <c r="ET97" s="11"/>
      <c r="EU97" s="11"/>
      <c r="EV97" s="11"/>
      <c r="EW97" s="11"/>
      <c r="EX97" s="11"/>
      <c r="EY97" s="11"/>
      <c r="EZ97" s="11"/>
      <c r="FA97" s="11"/>
      <c r="FB97" s="11"/>
      <c r="FC97" s="11"/>
      <c r="FD97" s="11"/>
      <c r="FE97" s="11"/>
      <c r="FF97" s="11"/>
      <c r="FG97" s="11"/>
      <c r="FH97" s="11"/>
      <c r="FI97" s="11"/>
      <c r="FJ97" s="11"/>
      <c r="FK97" s="11"/>
      <c r="FL97" s="11"/>
      <c r="FM97" s="11"/>
      <c r="FN97" s="11"/>
      <c r="FO97" s="11"/>
      <c r="FP97" s="11"/>
      <c r="FQ97" s="11"/>
      <c r="FR97" s="11"/>
      <c r="FS97" s="11"/>
      <c r="FT97" s="11"/>
      <c r="FU97" s="11"/>
      <c r="FV97" s="11"/>
      <c r="FW97" s="11"/>
      <c r="FX97" s="11"/>
      <c r="FY97" s="11"/>
      <c r="FZ97" s="11"/>
      <c r="GA97" s="11"/>
      <c r="GB97" s="11"/>
      <c r="GC97" s="11"/>
      <c r="GD97" s="11"/>
      <c r="GE97" s="11"/>
      <c r="GF97" s="11"/>
      <c r="GG97" s="11"/>
      <c r="GH97" s="11"/>
      <c r="GI97" s="11"/>
      <c r="GJ97" s="11"/>
      <c r="GK97" s="11"/>
      <c r="GL97" s="11"/>
      <c r="GM97" s="11"/>
      <c r="GN97" s="11"/>
      <c r="GO97" s="11"/>
      <c r="GP97" s="11"/>
      <c r="GQ97" s="11"/>
      <c r="GR97" s="11"/>
      <c r="GS97" s="11"/>
      <c r="GT97" s="11"/>
      <c r="GU97" s="11"/>
      <c r="GV97" s="11"/>
      <c r="GW97" s="11"/>
      <c r="GX97" s="11"/>
      <c r="GY97" s="11"/>
      <c r="GZ97" s="11"/>
      <c r="HA97" s="11"/>
      <c r="HB97" s="11"/>
      <c r="HC97" s="11"/>
      <c r="HD97" s="11"/>
      <c r="HE97" s="11"/>
      <c r="HF97" s="11"/>
      <c r="HG97" s="11"/>
      <c r="HH97" s="11"/>
      <c r="HI97" s="11"/>
      <c r="HJ97" s="11"/>
      <c r="HK97" s="11"/>
      <c r="HL97" s="11"/>
      <c r="HM97" s="11"/>
      <c r="HN97" s="11"/>
      <c r="HO97" s="11"/>
      <c r="HP97" s="11"/>
      <c r="HQ97" s="11"/>
      <c r="HR97" s="11"/>
      <c r="HS97" s="11"/>
      <c r="HT97" s="11"/>
      <c r="HU97" s="11"/>
      <c r="HV97" s="11"/>
      <c r="HW97" s="11"/>
      <c r="HX97" s="11"/>
      <c r="HY97" s="11"/>
      <c r="HZ97" s="11"/>
      <c r="IA97" s="11"/>
      <c r="IB97" s="11"/>
      <c r="IC97" s="11"/>
      <c r="ID97" s="11"/>
      <c r="IE97" s="11"/>
      <c r="IF97" s="11"/>
      <c r="IG97" s="11"/>
      <c r="IH97" s="11"/>
      <c r="II97" s="11"/>
      <c r="IJ97" s="11"/>
      <c r="IK97" s="11"/>
      <c r="IL97" s="11"/>
      <c r="IM97" s="11"/>
      <c r="IN97" s="11"/>
      <c r="IO97" s="11"/>
      <c r="IP97" s="11"/>
      <c r="IQ97" s="11"/>
      <c r="IR97" s="11"/>
      <c r="IS97" s="11"/>
      <c r="IT97" s="11"/>
      <c r="IU97" s="11"/>
      <c r="IV97" s="11"/>
      <c r="IW97" s="11"/>
      <c r="IX97" s="11"/>
      <c r="IY97" s="11"/>
      <c r="IZ97" s="11"/>
      <c r="JA97" s="11"/>
      <c r="JB97" s="11"/>
      <c r="JC97" s="11"/>
      <c r="JD97" s="11"/>
      <c r="JE97" s="11"/>
      <c r="JF97" s="11"/>
      <c r="JG97" s="11"/>
    </row>
    <row r="98" spans="1:267" s="12" customFormat="1" ht="15" customHeight="1">
      <c r="A98" s="70"/>
      <c r="B98" s="11"/>
      <c r="C98" s="1563" t="s">
        <v>688</v>
      </c>
      <c r="D98" s="1564"/>
      <c r="E98" s="1564"/>
      <c r="F98" s="1564"/>
      <c r="G98" s="1564"/>
      <c r="H98" s="1564"/>
      <c r="I98" s="1564"/>
      <c r="J98" s="1564"/>
      <c r="K98" s="1564"/>
      <c r="L98" s="1564"/>
      <c r="M98" s="1565"/>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11"/>
      <c r="EJ98" s="11"/>
      <c r="EK98" s="11"/>
      <c r="EL98" s="11"/>
      <c r="EM98" s="11"/>
      <c r="EN98" s="11"/>
      <c r="EO98" s="11"/>
      <c r="EP98" s="11"/>
      <c r="EQ98" s="11"/>
      <c r="ER98" s="11"/>
      <c r="ES98" s="11"/>
      <c r="ET98" s="11"/>
      <c r="EU98" s="11"/>
      <c r="EV98" s="11"/>
      <c r="EW98" s="11"/>
      <c r="EX98" s="11"/>
      <c r="EY98" s="11"/>
      <c r="EZ98" s="11"/>
      <c r="FA98" s="11"/>
      <c r="FB98" s="11"/>
      <c r="FC98" s="11"/>
      <c r="FD98" s="11"/>
      <c r="FE98" s="11"/>
      <c r="FF98" s="11"/>
      <c r="FG98" s="11"/>
      <c r="FH98" s="11"/>
      <c r="FI98" s="11"/>
      <c r="FJ98" s="11"/>
      <c r="FK98" s="11"/>
      <c r="FL98" s="11"/>
      <c r="FM98" s="11"/>
      <c r="FN98" s="11"/>
      <c r="FO98" s="11"/>
      <c r="FP98" s="11"/>
      <c r="FQ98" s="11"/>
      <c r="FR98" s="11"/>
      <c r="FS98" s="11"/>
      <c r="FT98" s="11"/>
      <c r="FU98" s="11"/>
      <c r="FV98" s="11"/>
      <c r="FW98" s="11"/>
      <c r="FX98" s="11"/>
      <c r="FY98" s="11"/>
      <c r="FZ98" s="11"/>
      <c r="GA98" s="11"/>
      <c r="GB98" s="11"/>
      <c r="GC98" s="11"/>
      <c r="GD98" s="11"/>
      <c r="GE98" s="11"/>
      <c r="GF98" s="11"/>
      <c r="GG98" s="11"/>
      <c r="GH98" s="11"/>
      <c r="GI98" s="11"/>
      <c r="GJ98" s="11"/>
      <c r="GK98" s="11"/>
      <c r="GL98" s="11"/>
      <c r="GM98" s="11"/>
      <c r="GN98" s="11"/>
      <c r="GO98" s="11"/>
      <c r="GP98" s="11"/>
      <c r="GQ98" s="11"/>
      <c r="GR98" s="11"/>
      <c r="GS98" s="11"/>
      <c r="GT98" s="11"/>
      <c r="GU98" s="11"/>
      <c r="GV98" s="11"/>
      <c r="GW98" s="11"/>
      <c r="GX98" s="11"/>
      <c r="GY98" s="11"/>
      <c r="GZ98" s="11"/>
      <c r="HA98" s="11"/>
      <c r="HB98" s="11"/>
      <c r="HC98" s="11"/>
      <c r="HD98" s="11"/>
      <c r="HE98" s="11"/>
      <c r="HF98" s="11"/>
      <c r="HG98" s="11"/>
      <c r="HH98" s="11"/>
      <c r="HI98" s="11"/>
      <c r="HJ98" s="11"/>
      <c r="HK98" s="11"/>
      <c r="HL98" s="11"/>
      <c r="HM98" s="11"/>
      <c r="HN98" s="11"/>
      <c r="HO98" s="11"/>
      <c r="HP98" s="11"/>
      <c r="HQ98" s="11"/>
      <c r="HR98" s="11"/>
      <c r="HS98" s="11"/>
      <c r="HT98" s="11"/>
      <c r="HU98" s="11"/>
      <c r="HV98" s="11"/>
      <c r="HW98" s="11"/>
      <c r="HX98" s="11"/>
      <c r="HY98" s="11"/>
      <c r="HZ98" s="11"/>
      <c r="IA98" s="11"/>
      <c r="IB98" s="11"/>
      <c r="IC98" s="11"/>
      <c r="ID98" s="11"/>
      <c r="IE98" s="11"/>
      <c r="IF98" s="11"/>
      <c r="IG98" s="11"/>
      <c r="IH98" s="11"/>
      <c r="II98" s="11"/>
      <c r="IJ98" s="11"/>
      <c r="IK98" s="11"/>
      <c r="IL98" s="11"/>
      <c r="IM98" s="11"/>
      <c r="IN98" s="11"/>
      <c r="IO98" s="11"/>
      <c r="IP98" s="11"/>
      <c r="IQ98" s="11"/>
      <c r="IR98" s="11"/>
      <c r="IS98" s="11"/>
      <c r="IT98" s="11"/>
      <c r="IU98" s="11"/>
      <c r="IV98" s="11"/>
      <c r="IW98" s="11"/>
      <c r="IX98" s="11"/>
      <c r="IY98" s="11"/>
      <c r="IZ98" s="11"/>
      <c r="JA98" s="11"/>
      <c r="JB98" s="11"/>
      <c r="JC98" s="11"/>
      <c r="JD98" s="11"/>
      <c r="JE98" s="11"/>
      <c r="JF98" s="11"/>
      <c r="JG98" s="11"/>
    </row>
    <row r="99" spans="1:267" s="12" customFormat="1" ht="15" customHeight="1">
      <c r="A99" s="70"/>
      <c r="B99" s="11"/>
      <c r="C99" s="1566" t="s">
        <v>656</v>
      </c>
      <c r="D99" s="1566"/>
      <c r="E99" s="1566"/>
      <c r="F99" s="1567"/>
      <c r="G99" s="1568" t="s">
        <v>489</v>
      </c>
      <c r="H99" s="1566"/>
      <c r="I99" s="1566"/>
      <c r="J99" s="1566"/>
      <c r="K99" s="1566"/>
      <c r="L99" s="1566"/>
      <c r="M99" s="1566"/>
      <c r="N99" s="11"/>
      <c r="O99" s="11"/>
      <c r="P99" s="11"/>
      <c r="Q99" s="11"/>
      <c r="R99" s="11"/>
      <c r="S99" s="11"/>
      <c r="T99" s="11"/>
      <c r="U99" s="11"/>
      <c r="V99" s="11"/>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11"/>
      <c r="EJ99" s="11"/>
      <c r="EK99" s="11"/>
      <c r="EL99" s="11"/>
      <c r="EM99" s="11"/>
      <c r="EN99" s="11"/>
      <c r="EO99" s="11"/>
      <c r="EP99" s="11"/>
      <c r="EQ99" s="11"/>
      <c r="ER99" s="11"/>
      <c r="ES99" s="11"/>
      <c r="ET99" s="11"/>
      <c r="EU99" s="11"/>
      <c r="EV99" s="11"/>
      <c r="EW99" s="11"/>
      <c r="EX99" s="11"/>
      <c r="EY99" s="11"/>
      <c r="EZ99" s="11"/>
      <c r="FA99" s="11"/>
      <c r="FB99" s="11"/>
      <c r="FC99" s="11"/>
      <c r="FD99" s="11"/>
      <c r="FE99" s="11"/>
      <c r="FF99" s="11"/>
      <c r="FG99" s="11"/>
      <c r="FH99" s="11"/>
      <c r="FI99" s="11"/>
      <c r="FJ99" s="11"/>
      <c r="FK99" s="11"/>
      <c r="FL99" s="11"/>
      <c r="FM99" s="11"/>
      <c r="FN99" s="11"/>
      <c r="FO99" s="11"/>
      <c r="FP99" s="11"/>
      <c r="FQ99" s="11"/>
      <c r="FR99" s="11"/>
      <c r="FS99" s="11"/>
      <c r="FT99" s="11"/>
      <c r="FU99" s="11"/>
      <c r="FV99" s="11"/>
      <c r="FW99" s="11"/>
      <c r="FX99" s="11"/>
      <c r="FY99" s="11"/>
      <c r="FZ99" s="11"/>
      <c r="GA99" s="11"/>
      <c r="GB99" s="11"/>
      <c r="GC99" s="11"/>
      <c r="GD99" s="11"/>
      <c r="GE99" s="11"/>
      <c r="GF99" s="11"/>
      <c r="GG99" s="11"/>
      <c r="GH99" s="11"/>
      <c r="GI99" s="11"/>
      <c r="GJ99" s="11"/>
      <c r="GK99" s="11"/>
      <c r="GL99" s="11"/>
      <c r="GM99" s="11"/>
      <c r="GN99" s="11"/>
      <c r="GO99" s="11"/>
      <c r="GP99" s="11"/>
      <c r="GQ99" s="11"/>
      <c r="GR99" s="11"/>
      <c r="GS99" s="11"/>
      <c r="GT99" s="11"/>
      <c r="GU99" s="11"/>
      <c r="GV99" s="11"/>
      <c r="GW99" s="11"/>
      <c r="GX99" s="11"/>
      <c r="GY99" s="11"/>
      <c r="GZ99" s="11"/>
      <c r="HA99" s="11"/>
      <c r="HB99" s="11"/>
      <c r="HC99" s="11"/>
      <c r="HD99" s="11"/>
      <c r="HE99" s="11"/>
      <c r="HF99" s="11"/>
      <c r="HG99" s="11"/>
      <c r="HH99" s="11"/>
      <c r="HI99" s="11"/>
      <c r="HJ99" s="11"/>
      <c r="HK99" s="11"/>
      <c r="HL99" s="11"/>
      <c r="HM99" s="11"/>
      <c r="HN99" s="11"/>
      <c r="HO99" s="11"/>
      <c r="HP99" s="11"/>
      <c r="HQ99" s="11"/>
      <c r="HR99" s="11"/>
      <c r="HS99" s="11"/>
      <c r="HT99" s="11"/>
      <c r="HU99" s="11"/>
      <c r="HV99" s="11"/>
      <c r="HW99" s="11"/>
      <c r="HX99" s="11"/>
      <c r="HY99" s="11"/>
      <c r="HZ99" s="11"/>
      <c r="IA99" s="11"/>
      <c r="IB99" s="11"/>
      <c r="IC99" s="11"/>
      <c r="ID99" s="11"/>
      <c r="IE99" s="11"/>
      <c r="IF99" s="11"/>
      <c r="IG99" s="11"/>
      <c r="IH99" s="11"/>
      <c r="II99" s="11"/>
      <c r="IJ99" s="11"/>
      <c r="IK99" s="11"/>
      <c r="IL99" s="11"/>
      <c r="IM99" s="11"/>
      <c r="IN99" s="11"/>
      <c r="IO99" s="11"/>
      <c r="IP99" s="11"/>
      <c r="IQ99" s="11"/>
      <c r="IR99" s="11"/>
      <c r="IS99" s="11"/>
      <c r="IT99" s="11"/>
      <c r="IU99" s="11"/>
      <c r="IV99" s="11"/>
      <c r="IW99" s="11"/>
      <c r="IX99" s="11"/>
      <c r="IY99" s="11"/>
      <c r="IZ99" s="11"/>
      <c r="JA99" s="11"/>
      <c r="JB99" s="11"/>
      <c r="JC99" s="11"/>
      <c r="JD99" s="11"/>
      <c r="JE99" s="11"/>
      <c r="JF99" s="11"/>
      <c r="JG99" s="11"/>
    </row>
    <row r="100" spans="1:267" s="12" customFormat="1" ht="80.45" customHeight="1">
      <c r="A100" s="70"/>
      <c r="B100" s="11"/>
      <c r="C100" s="1569" t="s">
        <v>689</v>
      </c>
      <c r="D100" s="1569"/>
      <c r="E100" s="1569"/>
      <c r="F100" s="1570"/>
      <c r="G100" s="1529" t="s">
        <v>690</v>
      </c>
      <c r="H100" s="1529"/>
      <c r="I100" s="1529"/>
      <c r="J100" s="1529"/>
      <c r="K100" s="1529"/>
      <c r="L100" s="1529"/>
      <c r="M100" s="1530"/>
      <c r="N100" s="11"/>
      <c r="O100" s="11"/>
      <c r="P100" s="11"/>
      <c r="Q100" s="11"/>
      <c r="R100" s="11"/>
      <c r="S100" s="11"/>
      <c r="T100" s="11"/>
      <c r="U100" s="11"/>
      <c r="V100" s="11"/>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1"/>
      <c r="EA100" s="11"/>
      <c r="EB100" s="11"/>
      <c r="EC100" s="11"/>
      <c r="ED100" s="11"/>
      <c r="EE100" s="11"/>
      <c r="EF100" s="11"/>
      <c r="EG100" s="11"/>
      <c r="EH100" s="11"/>
      <c r="EI100" s="11"/>
      <c r="EJ100" s="11"/>
      <c r="EK100" s="11"/>
      <c r="EL100" s="11"/>
      <c r="EM100" s="11"/>
      <c r="EN100" s="11"/>
      <c r="EO100" s="11"/>
      <c r="EP100" s="11"/>
      <c r="EQ100" s="11"/>
      <c r="ER100" s="11"/>
      <c r="ES100" s="11"/>
      <c r="ET100" s="11"/>
      <c r="EU100" s="11"/>
      <c r="EV100" s="11"/>
      <c r="EW100" s="11"/>
      <c r="EX100" s="11"/>
      <c r="EY100" s="11"/>
      <c r="EZ100" s="11"/>
      <c r="FA100" s="11"/>
      <c r="FB100" s="11"/>
      <c r="FC100" s="11"/>
      <c r="FD100" s="11"/>
      <c r="FE100" s="11"/>
      <c r="FF100" s="11"/>
      <c r="FG100" s="11"/>
      <c r="FH100" s="11"/>
      <c r="FI100" s="11"/>
      <c r="FJ100" s="11"/>
      <c r="FK100" s="11"/>
      <c r="FL100" s="11"/>
      <c r="FM100" s="11"/>
      <c r="FN100" s="11"/>
      <c r="FO100" s="11"/>
      <c r="FP100" s="11"/>
      <c r="FQ100" s="11"/>
      <c r="FR100" s="11"/>
      <c r="FS100" s="11"/>
      <c r="FT100" s="11"/>
      <c r="FU100" s="11"/>
      <c r="FV100" s="11"/>
      <c r="FW100" s="11"/>
      <c r="FX100" s="11"/>
      <c r="FY100" s="11"/>
      <c r="FZ100" s="11"/>
      <c r="GA100" s="11"/>
      <c r="GB100" s="11"/>
      <c r="GC100" s="11"/>
      <c r="GD100" s="11"/>
      <c r="GE100" s="11"/>
      <c r="GF100" s="11"/>
      <c r="GG100" s="11"/>
      <c r="GH100" s="11"/>
      <c r="GI100" s="11"/>
      <c r="GJ100" s="11"/>
      <c r="GK100" s="11"/>
      <c r="GL100" s="11"/>
      <c r="GM100" s="11"/>
      <c r="GN100" s="11"/>
      <c r="GO100" s="11"/>
      <c r="GP100" s="11"/>
      <c r="GQ100" s="11"/>
      <c r="GR100" s="11"/>
      <c r="GS100" s="11"/>
      <c r="GT100" s="11"/>
      <c r="GU100" s="11"/>
      <c r="GV100" s="11"/>
      <c r="GW100" s="11"/>
      <c r="GX100" s="11"/>
      <c r="GY100" s="11"/>
      <c r="GZ100" s="11"/>
      <c r="HA100" s="11"/>
      <c r="HB100" s="11"/>
      <c r="HC100" s="11"/>
      <c r="HD100" s="11"/>
      <c r="HE100" s="11"/>
      <c r="HF100" s="11"/>
      <c r="HG100" s="11"/>
      <c r="HH100" s="11"/>
      <c r="HI100" s="11"/>
      <c r="HJ100" s="11"/>
      <c r="HK100" s="11"/>
      <c r="HL100" s="11"/>
      <c r="HM100" s="11"/>
      <c r="HN100" s="11"/>
      <c r="HO100" s="11"/>
      <c r="HP100" s="11"/>
      <c r="HQ100" s="11"/>
      <c r="HR100" s="11"/>
      <c r="HS100" s="11"/>
      <c r="HT100" s="11"/>
      <c r="HU100" s="11"/>
      <c r="HV100" s="11"/>
      <c r="HW100" s="11"/>
      <c r="HX100" s="11"/>
      <c r="HY100" s="11"/>
      <c r="HZ100" s="11"/>
      <c r="IA100" s="11"/>
      <c r="IB100" s="11"/>
      <c r="IC100" s="11"/>
      <c r="ID100" s="11"/>
      <c r="IE100" s="11"/>
      <c r="IF100" s="11"/>
      <c r="IG100" s="11"/>
      <c r="IH100" s="11"/>
      <c r="II100" s="11"/>
      <c r="IJ100" s="11"/>
      <c r="IK100" s="11"/>
      <c r="IL100" s="11"/>
      <c r="IM100" s="11"/>
      <c r="IN100" s="11"/>
      <c r="IO100" s="11"/>
      <c r="IP100" s="11"/>
      <c r="IQ100" s="11"/>
      <c r="IR100" s="11"/>
      <c r="IS100" s="11"/>
      <c r="IT100" s="11"/>
      <c r="IU100" s="11"/>
      <c r="IV100" s="11"/>
      <c r="IW100" s="11"/>
      <c r="IX100" s="11"/>
      <c r="IY100" s="11"/>
      <c r="IZ100" s="11"/>
      <c r="JA100" s="11"/>
      <c r="JB100" s="11"/>
      <c r="JC100" s="11"/>
      <c r="JD100" s="11"/>
      <c r="JE100" s="11"/>
      <c r="JF100" s="11"/>
      <c r="JG100" s="11"/>
    </row>
    <row r="101" spans="1:267" s="12" customFormat="1" ht="50.1" customHeight="1">
      <c r="A101" s="70"/>
      <c r="B101" s="11"/>
      <c r="C101" s="1569" t="s">
        <v>691</v>
      </c>
      <c r="D101" s="1569" t="s">
        <v>691</v>
      </c>
      <c r="E101" s="1569" t="s">
        <v>691</v>
      </c>
      <c r="F101" s="1570" t="s">
        <v>691</v>
      </c>
      <c r="G101" s="1556" t="s">
        <v>692</v>
      </c>
      <c r="H101" s="1556"/>
      <c r="I101" s="1556"/>
      <c r="J101" s="1556"/>
      <c r="K101" s="1556"/>
      <c r="L101" s="1556"/>
      <c r="M101" s="1557"/>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1"/>
      <c r="EA101" s="11"/>
      <c r="EB101" s="11"/>
      <c r="EC101" s="11"/>
      <c r="ED101" s="11"/>
      <c r="EE101" s="11"/>
      <c r="EF101" s="11"/>
      <c r="EG101" s="11"/>
      <c r="EH101" s="11"/>
      <c r="EI101" s="11"/>
      <c r="EJ101" s="11"/>
      <c r="EK101" s="11"/>
      <c r="EL101" s="11"/>
      <c r="EM101" s="11"/>
      <c r="EN101" s="11"/>
      <c r="EO101" s="11"/>
      <c r="EP101" s="11"/>
      <c r="EQ101" s="11"/>
      <c r="ER101" s="11"/>
      <c r="ES101" s="11"/>
      <c r="ET101" s="11"/>
      <c r="EU101" s="11"/>
      <c r="EV101" s="11"/>
      <c r="EW101" s="11"/>
      <c r="EX101" s="11"/>
      <c r="EY101" s="11"/>
      <c r="EZ101" s="11"/>
      <c r="FA101" s="11"/>
      <c r="FB101" s="11"/>
      <c r="FC101" s="11"/>
      <c r="FD101" s="11"/>
      <c r="FE101" s="11"/>
      <c r="FF101" s="11"/>
      <c r="FG101" s="11"/>
      <c r="FH101" s="11"/>
      <c r="FI101" s="11"/>
      <c r="FJ101" s="11"/>
      <c r="FK101" s="11"/>
      <c r="FL101" s="11"/>
      <c r="FM101" s="11"/>
      <c r="FN101" s="11"/>
      <c r="FO101" s="11"/>
      <c r="FP101" s="11"/>
      <c r="FQ101" s="11"/>
      <c r="FR101" s="11"/>
      <c r="FS101" s="11"/>
      <c r="FT101" s="11"/>
      <c r="FU101" s="11"/>
      <c r="FV101" s="11"/>
      <c r="FW101" s="11"/>
      <c r="FX101" s="11"/>
      <c r="FY101" s="11"/>
      <c r="FZ101" s="11"/>
      <c r="GA101" s="11"/>
      <c r="GB101" s="11"/>
      <c r="GC101" s="11"/>
      <c r="GD101" s="11"/>
      <c r="GE101" s="11"/>
      <c r="GF101" s="11"/>
      <c r="GG101" s="11"/>
      <c r="GH101" s="11"/>
      <c r="GI101" s="11"/>
      <c r="GJ101" s="11"/>
      <c r="GK101" s="11"/>
      <c r="GL101" s="11"/>
      <c r="GM101" s="11"/>
      <c r="GN101" s="11"/>
      <c r="GO101" s="11"/>
      <c r="GP101" s="11"/>
      <c r="GQ101" s="11"/>
      <c r="GR101" s="11"/>
      <c r="GS101" s="11"/>
      <c r="GT101" s="11"/>
      <c r="GU101" s="11"/>
      <c r="GV101" s="11"/>
      <c r="GW101" s="11"/>
      <c r="GX101" s="11"/>
      <c r="GY101" s="11"/>
      <c r="GZ101" s="11"/>
      <c r="HA101" s="11"/>
      <c r="HB101" s="11"/>
      <c r="HC101" s="11"/>
      <c r="HD101" s="11"/>
      <c r="HE101" s="11"/>
      <c r="HF101" s="11"/>
      <c r="HG101" s="11"/>
      <c r="HH101" s="11"/>
      <c r="HI101" s="11"/>
      <c r="HJ101" s="11"/>
      <c r="HK101" s="11"/>
      <c r="HL101" s="11"/>
      <c r="HM101" s="11"/>
      <c r="HN101" s="11"/>
      <c r="HO101" s="11"/>
      <c r="HP101" s="11"/>
      <c r="HQ101" s="11"/>
      <c r="HR101" s="11"/>
      <c r="HS101" s="11"/>
      <c r="HT101" s="11"/>
      <c r="HU101" s="11"/>
      <c r="HV101" s="11"/>
      <c r="HW101" s="11"/>
      <c r="HX101" s="11"/>
      <c r="HY101" s="11"/>
      <c r="HZ101" s="11"/>
      <c r="IA101" s="11"/>
      <c r="IB101" s="11"/>
      <c r="IC101" s="11"/>
      <c r="ID101" s="11"/>
      <c r="IE101" s="11"/>
      <c r="IF101" s="11"/>
      <c r="IG101" s="11"/>
      <c r="IH101" s="11"/>
      <c r="II101" s="11"/>
      <c r="IJ101" s="11"/>
      <c r="IK101" s="11"/>
      <c r="IL101" s="11"/>
      <c r="IM101" s="11"/>
      <c r="IN101" s="11"/>
      <c r="IO101" s="11"/>
      <c r="IP101" s="11"/>
      <c r="IQ101" s="11"/>
      <c r="IR101" s="11"/>
      <c r="IS101" s="11"/>
      <c r="IT101" s="11"/>
      <c r="IU101" s="11"/>
      <c r="IV101" s="11"/>
      <c r="IW101" s="11"/>
      <c r="IX101" s="11"/>
      <c r="IY101" s="11"/>
      <c r="IZ101" s="11"/>
      <c r="JA101" s="11"/>
      <c r="JB101" s="11"/>
      <c r="JC101" s="11"/>
      <c r="JD101" s="11"/>
      <c r="JE101" s="11"/>
      <c r="JF101" s="11"/>
      <c r="JG101" s="11"/>
    </row>
    <row r="102" spans="1:267" s="12" customFormat="1" ht="44.45" customHeight="1">
      <c r="A102" s="70"/>
      <c r="B102" s="11"/>
      <c r="C102" s="1569" t="s">
        <v>693</v>
      </c>
      <c r="D102" s="1569" t="s">
        <v>693</v>
      </c>
      <c r="E102" s="1569" t="s">
        <v>693</v>
      </c>
      <c r="F102" s="1570" t="s">
        <v>693</v>
      </c>
      <c r="G102" s="1556" t="s">
        <v>694</v>
      </c>
      <c r="H102" s="1556"/>
      <c r="I102" s="1556"/>
      <c r="J102" s="1556"/>
      <c r="K102" s="1556"/>
      <c r="L102" s="1556"/>
      <c r="M102" s="1557"/>
      <c r="N102" s="11"/>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c r="BE102" s="11"/>
      <c r="BF102" s="11"/>
      <c r="BG102" s="11"/>
      <c r="BH102" s="11"/>
      <c r="BI102" s="11"/>
      <c r="BJ102" s="11"/>
      <c r="BK102" s="11"/>
      <c r="BL102" s="11"/>
      <c r="BM102" s="11"/>
      <c r="BN102" s="11"/>
      <c r="BO102" s="11"/>
      <c r="BP102" s="11"/>
      <c r="BQ102" s="11"/>
      <c r="BR102" s="11"/>
      <c r="BS102" s="11"/>
      <c r="BT102" s="11"/>
      <c r="BU102" s="11"/>
      <c r="BV102" s="11"/>
      <c r="BW102" s="11"/>
      <c r="BX102" s="11"/>
      <c r="BY102" s="11"/>
      <c r="BZ102" s="11"/>
      <c r="CA102" s="11"/>
      <c r="CB102" s="11"/>
      <c r="CC102" s="11"/>
      <c r="CD102" s="11"/>
      <c r="CE102" s="11"/>
      <c r="CF102" s="11"/>
      <c r="CG102" s="11"/>
      <c r="CH102" s="11"/>
      <c r="CI102" s="11"/>
      <c r="CJ102" s="11"/>
      <c r="CK102" s="11"/>
      <c r="CL102" s="11"/>
      <c r="CM102" s="11"/>
      <c r="CN102" s="11"/>
      <c r="CO102" s="11"/>
      <c r="CP102" s="11"/>
      <c r="CQ102" s="11"/>
      <c r="CR102" s="11"/>
      <c r="CS102" s="11"/>
      <c r="CT102" s="11"/>
      <c r="CU102" s="11"/>
      <c r="CV102" s="11"/>
      <c r="CW102" s="11"/>
      <c r="CX102" s="11"/>
      <c r="CY102" s="11"/>
      <c r="CZ102" s="11"/>
      <c r="DA102" s="11"/>
      <c r="DB102" s="11"/>
      <c r="DC102" s="11"/>
      <c r="DD102" s="11"/>
      <c r="DE102" s="11"/>
      <c r="DF102" s="11"/>
      <c r="DG102" s="11"/>
      <c r="DH102" s="11"/>
      <c r="DI102" s="11"/>
      <c r="DJ102" s="11"/>
      <c r="DK102" s="11"/>
      <c r="DL102" s="11"/>
      <c r="DM102" s="11"/>
      <c r="DN102" s="11"/>
      <c r="DO102" s="11"/>
      <c r="DP102" s="11"/>
      <c r="DQ102" s="11"/>
      <c r="DR102" s="11"/>
      <c r="DS102" s="11"/>
      <c r="DT102" s="11"/>
      <c r="DU102" s="11"/>
      <c r="DV102" s="11"/>
      <c r="DW102" s="11"/>
      <c r="DX102" s="11"/>
      <c r="DY102" s="11"/>
      <c r="DZ102" s="11"/>
      <c r="EA102" s="11"/>
      <c r="EB102" s="11"/>
      <c r="EC102" s="11"/>
      <c r="ED102" s="11"/>
      <c r="EE102" s="11"/>
      <c r="EF102" s="11"/>
      <c r="EG102" s="11"/>
      <c r="EH102" s="11"/>
      <c r="EI102" s="11"/>
      <c r="EJ102" s="11"/>
      <c r="EK102" s="11"/>
      <c r="EL102" s="11"/>
      <c r="EM102" s="11"/>
      <c r="EN102" s="11"/>
      <c r="EO102" s="11"/>
      <c r="EP102" s="11"/>
      <c r="EQ102" s="11"/>
      <c r="ER102" s="11"/>
      <c r="ES102" s="11"/>
      <c r="ET102" s="11"/>
      <c r="EU102" s="11"/>
      <c r="EV102" s="11"/>
      <c r="EW102" s="11"/>
      <c r="EX102" s="11"/>
      <c r="EY102" s="11"/>
      <c r="EZ102" s="11"/>
      <c r="FA102" s="11"/>
      <c r="FB102" s="11"/>
      <c r="FC102" s="11"/>
      <c r="FD102" s="11"/>
      <c r="FE102" s="11"/>
      <c r="FF102" s="11"/>
      <c r="FG102" s="11"/>
      <c r="FH102" s="11"/>
      <c r="FI102" s="11"/>
      <c r="FJ102" s="11"/>
      <c r="FK102" s="11"/>
      <c r="FL102" s="11"/>
      <c r="FM102" s="11"/>
      <c r="FN102" s="11"/>
      <c r="FO102" s="11"/>
      <c r="FP102" s="11"/>
      <c r="FQ102" s="11"/>
      <c r="FR102" s="11"/>
      <c r="FS102" s="11"/>
      <c r="FT102" s="11"/>
      <c r="FU102" s="11"/>
      <c r="FV102" s="11"/>
      <c r="FW102" s="11"/>
      <c r="FX102" s="11"/>
      <c r="FY102" s="11"/>
      <c r="FZ102" s="11"/>
      <c r="GA102" s="11"/>
      <c r="GB102" s="11"/>
      <c r="GC102" s="11"/>
      <c r="GD102" s="11"/>
      <c r="GE102" s="11"/>
      <c r="GF102" s="11"/>
      <c r="GG102" s="11"/>
      <c r="GH102" s="11"/>
      <c r="GI102" s="11"/>
      <c r="GJ102" s="11"/>
      <c r="GK102" s="11"/>
      <c r="GL102" s="11"/>
      <c r="GM102" s="11"/>
      <c r="GN102" s="11"/>
      <c r="GO102" s="11"/>
      <c r="GP102" s="11"/>
      <c r="GQ102" s="11"/>
      <c r="GR102" s="11"/>
      <c r="GS102" s="11"/>
      <c r="GT102" s="11"/>
      <c r="GU102" s="11"/>
      <c r="GV102" s="11"/>
      <c r="GW102" s="11"/>
      <c r="GX102" s="11"/>
      <c r="GY102" s="11"/>
      <c r="GZ102" s="11"/>
      <c r="HA102" s="11"/>
      <c r="HB102" s="11"/>
      <c r="HC102" s="11"/>
      <c r="HD102" s="11"/>
      <c r="HE102" s="11"/>
      <c r="HF102" s="11"/>
      <c r="HG102" s="11"/>
      <c r="HH102" s="11"/>
      <c r="HI102" s="11"/>
      <c r="HJ102" s="11"/>
      <c r="HK102" s="11"/>
      <c r="HL102" s="11"/>
      <c r="HM102" s="11"/>
      <c r="HN102" s="11"/>
      <c r="HO102" s="11"/>
      <c r="HP102" s="11"/>
      <c r="HQ102" s="11"/>
      <c r="HR102" s="11"/>
      <c r="HS102" s="11"/>
      <c r="HT102" s="11"/>
      <c r="HU102" s="11"/>
      <c r="HV102" s="11"/>
      <c r="HW102" s="11"/>
      <c r="HX102" s="11"/>
      <c r="HY102" s="11"/>
      <c r="HZ102" s="11"/>
      <c r="IA102" s="11"/>
      <c r="IB102" s="11"/>
      <c r="IC102" s="11"/>
      <c r="ID102" s="11"/>
      <c r="IE102" s="11"/>
      <c r="IF102" s="11"/>
      <c r="IG102" s="11"/>
      <c r="IH102" s="11"/>
      <c r="II102" s="11"/>
      <c r="IJ102" s="11"/>
      <c r="IK102" s="11"/>
      <c r="IL102" s="11"/>
      <c r="IM102" s="11"/>
      <c r="IN102" s="11"/>
      <c r="IO102" s="11"/>
      <c r="IP102" s="11"/>
      <c r="IQ102" s="11"/>
      <c r="IR102" s="11"/>
      <c r="IS102" s="11"/>
      <c r="IT102" s="11"/>
      <c r="IU102" s="11"/>
      <c r="IV102" s="11"/>
      <c r="IW102" s="11"/>
      <c r="IX102" s="11"/>
      <c r="IY102" s="11"/>
      <c r="IZ102" s="11"/>
      <c r="JA102" s="11"/>
      <c r="JB102" s="11"/>
      <c r="JC102" s="11"/>
      <c r="JD102" s="11"/>
      <c r="JE102" s="11"/>
      <c r="JF102" s="11"/>
      <c r="JG102" s="11"/>
    </row>
    <row r="103" spans="1:267" s="12" customFormat="1" ht="75.599999999999994" customHeight="1">
      <c r="A103" s="70"/>
      <c r="B103" s="11"/>
      <c r="C103" s="1569" t="s">
        <v>695</v>
      </c>
      <c r="D103" s="1569" t="s">
        <v>696</v>
      </c>
      <c r="E103" s="1569" t="s">
        <v>696</v>
      </c>
      <c r="F103" s="1570" t="s">
        <v>696</v>
      </c>
      <c r="G103" s="1556" t="s">
        <v>697</v>
      </c>
      <c r="H103" s="1556"/>
      <c r="I103" s="1556"/>
      <c r="J103" s="1556"/>
      <c r="K103" s="1556"/>
      <c r="L103" s="1556"/>
      <c r="M103" s="1557"/>
      <c r="N103" s="11"/>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c r="BE103" s="11"/>
      <c r="BF103" s="11"/>
      <c r="BG103" s="11"/>
      <c r="BH103" s="11"/>
      <c r="BI103" s="11"/>
      <c r="BJ103" s="11"/>
      <c r="BK103" s="11"/>
      <c r="BL103" s="11"/>
      <c r="BM103" s="11"/>
      <c r="BN103" s="11"/>
      <c r="BO103" s="11"/>
      <c r="BP103" s="11"/>
      <c r="BQ103" s="11"/>
      <c r="BR103" s="11"/>
      <c r="BS103" s="11"/>
      <c r="BT103" s="11"/>
      <c r="BU103" s="11"/>
      <c r="BV103" s="11"/>
      <c r="BW103" s="11"/>
      <c r="BX103" s="11"/>
      <c r="BY103" s="11"/>
      <c r="BZ103" s="11"/>
      <c r="CA103" s="11"/>
      <c r="CB103" s="11"/>
      <c r="CC103" s="11"/>
      <c r="CD103" s="11"/>
      <c r="CE103" s="11"/>
      <c r="CF103" s="11"/>
      <c r="CG103" s="11"/>
      <c r="CH103" s="11"/>
      <c r="CI103" s="11"/>
      <c r="CJ103" s="11"/>
      <c r="CK103" s="11"/>
      <c r="CL103" s="11"/>
      <c r="CM103" s="11"/>
      <c r="CN103" s="11"/>
      <c r="CO103" s="11"/>
      <c r="CP103" s="11"/>
      <c r="CQ103" s="11"/>
      <c r="CR103" s="11"/>
      <c r="CS103" s="11"/>
      <c r="CT103" s="11"/>
      <c r="CU103" s="11"/>
      <c r="CV103" s="11"/>
      <c r="CW103" s="11"/>
      <c r="CX103" s="11"/>
      <c r="CY103" s="11"/>
      <c r="CZ103" s="11"/>
      <c r="DA103" s="11"/>
      <c r="DB103" s="11"/>
      <c r="DC103" s="11"/>
      <c r="DD103" s="11"/>
      <c r="DE103" s="11"/>
      <c r="DF103" s="11"/>
      <c r="DG103" s="11"/>
      <c r="DH103" s="11"/>
      <c r="DI103" s="11"/>
      <c r="DJ103" s="11"/>
      <c r="DK103" s="11"/>
      <c r="DL103" s="11"/>
      <c r="DM103" s="11"/>
      <c r="DN103" s="11"/>
      <c r="DO103" s="11"/>
      <c r="DP103" s="11"/>
      <c r="DQ103" s="11"/>
      <c r="DR103" s="11"/>
      <c r="DS103" s="11"/>
      <c r="DT103" s="11"/>
      <c r="DU103" s="11"/>
      <c r="DV103" s="11"/>
      <c r="DW103" s="11"/>
      <c r="DX103" s="11"/>
      <c r="DY103" s="11"/>
      <c r="DZ103" s="11"/>
      <c r="EA103" s="11"/>
      <c r="EB103" s="11"/>
      <c r="EC103" s="11"/>
      <c r="ED103" s="11"/>
      <c r="EE103" s="11"/>
      <c r="EF103" s="11"/>
      <c r="EG103" s="11"/>
      <c r="EH103" s="11"/>
      <c r="EI103" s="11"/>
      <c r="EJ103" s="11"/>
      <c r="EK103" s="11"/>
      <c r="EL103" s="11"/>
      <c r="EM103" s="11"/>
      <c r="EN103" s="11"/>
      <c r="EO103" s="11"/>
      <c r="EP103" s="11"/>
      <c r="EQ103" s="11"/>
      <c r="ER103" s="11"/>
      <c r="ES103" s="11"/>
      <c r="ET103" s="11"/>
      <c r="EU103" s="11"/>
      <c r="EV103" s="11"/>
      <c r="EW103" s="11"/>
      <c r="EX103" s="11"/>
      <c r="EY103" s="11"/>
      <c r="EZ103" s="11"/>
      <c r="FA103" s="11"/>
      <c r="FB103" s="11"/>
      <c r="FC103" s="11"/>
      <c r="FD103" s="11"/>
      <c r="FE103" s="11"/>
      <c r="FF103" s="11"/>
      <c r="FG103" s="11"/>
      <c r="FH103" s="11"/>
      <c r="FI103" s="11"/>
      <c r="FJ103" s="11"/>
      <c r="FK103" s="11"/>
      <c r="FL103" s="11"/>
      <c r="FM103" s="11"/>
      <c r="FN103" s="11"/>
      <c r="FO103" s="11"/>
      <c r="FP103" s="11"/>
      <c r="FQ103" s="11"/>
      <c r="FR103" s="11"/>
      <c r="FS103" s="11"/>
      <c r="FT103" s="11"/>
      <c r="FU103" s="11"/>
      <c r="FV103" s="11"/>
      <c r="FW103" s="11"/>
      <c r="FX103" s="11"/>
      <c r="FY103" s="11"/>
      <c r="FZ103" s="11"/>
      <c r="GA103" s="11"/>
      <c r="GB103" s="11"/>
      <c r="GC103" s="11"/>
      <c r="GD103" s="11"/>
      <c r="GE103" s="11"/>
      <c r="GF103" s="11"/>
      <c r="GG103" s="11"/>
      <c r="GH103" s="11"/>
      <c r="GI103" s="11"/>
      <c r="GJ103" s="11"/>
      <c r="GK103" s="11"/>
      <c r="GL103" s="11"/>
      <c r="GM103" s="11"/>
      <c r="GN103" s="11"/>
      <c r="GO103" s="11"/>
      <c r="GP103" s="11"/>
      <c r="GQ103" s="11"/>
      <c r="GR103" s="11"/>
      <c r="GS103" s="11"/>
      <c r="GT103" s="11"/>
      <c r="GU103" s="11"/>
      <c r="GV103" s="11"/>
      <c r="GW103" s="11"/>
      <c r="GX103" s="11"/>
      <c r="GY103" s="11"/>
      <c r="GZ103" s="11"/>
      <c r="HA103" s="11"/>
      <c r="HB103" s="11"/>
      <c r="HC103" s="11"/>
      <c r="HD103" s="11"/>
      <c r="HE103" s="11"/>
      <c r="HF103" s="11"/>
      <c r="HG103" s="11"/>
      <c r="HH103" s="11"/>
      <c r="HI103" s="11"/>
      <c r="HJ103" s="11"/>
      <c r="HK103" s="11"/>
      <c r="HL103" s="11"/>
      <c r="HM103" s="11"/>
      <c r="HN103" s="11"/>
      <c r="HO103" s="11"/>
      <c r="HP103" s="11"/>
      <c r="HQ103" s="11"/>
      <c r="HR103" s="11"/>
      <c r="HS103" s="11"/>
      <c r="HT103" s="11"/>
      <c r="HU103" s="11"/>
      <c r="HV103" s="11"/>
      <c r="HW103" s="11"/>
      <c r="HX103" s="11"/>
      <c r="HY103" s="11"/>
      <c r="HZ103" s="11"/>
      <c r="IA103" s="11"/>
      <c r="IB103" s="11"/>
      <c r="IC103" s="11"/>
      <c r="ID103" s="11"/>
      <c r="IE103" s="11"/>
      <c r="IF103" s="11"/>
      <c r="IG103" s="11"/>
      <c r="IH103" s="11"/>
      <c r="II103" s="11"/>
      <c r="IJ103" s="11"/>
      <c r="IK103" s="11"/>
      <c r="IL103" s="11"/>
      <c r="IM103" s="11"/>
      <c r="IN103" s="11"/>
      <c r="IO103" s="11"/>
      <c r="IP103" s="11"/>
      <c r="IQ103" s="11"/>
      <c r="IR103" s="11"/>
      <c r="IS103" s="11"/>
      <c r="IT103" s="11"/>
      <c r="IU103" s="11"/>
      <c r="IV103" s="11"/>
      <c r="IW103" s="11"/>
      <c r="IX103" s="11"/>
      <c r="IY103" s="11"/>
      <c r="IZ103" s="11"/>
      <c r="JA103" s="11"/>
      <c r="JB103" s="11"/>
      <c r="JC103" s="11"/>
      <c r="JD103" s="11"/>
      <c r="JE103" s="11"/>
      <c r="JF103" s="11"/>
      <c r="JG103" s="11"/>
    </row>
    <row r="104" spans="1:267" s="12" customFormat="1" ht="62.1" customHeight="1">
      <c r="A104" s="70"/>
      <c r="B104" s="11"/>
      <c r="C104" s="1569" t="s">
        <v>698</v>
      </c>
      <c r="D104" s="1569" t="s">
        <v>698</v>
      </c>
      <c r="E104" s="1569" t="s">
        <v>698</v>
      </c>
      <c r="F104" s="1570" t="s">
        <v>698</v>
      </c>
      <c r="G104" s="1556" t="s">
        <v>699</v>
      </c>
      <c r="H104" s="1556"/>
      <c r="I104" s="1556"/>
      <c r="J104" s="1556"/>
      <c r="K104" s="1556"/>
      <c r="L104" s="1556"/>
      <c r="M104" s="1557"/>
      <c r="N104" s="11"/>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c r="BE104" s="11"/>
      <c r="BF104" s="11"/>
      <c r="BG104" s="11"/>
      <c r="BH104" s="11"/>
      <c r="BI104" s="11"/>
      <c r="BJ104" s="11"/>
      <c r="BK104" s="11"/>
      <c r="BL104" s="11"/>
      <c r="BM104" s="11"/>
      <c r="BN104" s="11"/>
      <c r="BO104" s="11"/>
      <c r="BP104" s="11"/>
      <c r="BQ104" s="11"/>
      <c r="BR104" s="11"/>
      <c r="BS104" s="11"/>
      <c r="BT104" s="11"/>
      <c r="BU104" s="11"/>
      <c r="BV104" s="11"/>
      <c r="BW104" s="11"/>
      <c r="BX104" s="11"/>
      <c r="BY104" s="11"/>
      <c r="BZ104" s="11"/>
      <c r="CA104" s="11"/>
      <c r="CB104" s="11"/>
      <c r="CC104" s="11"/>
      <c r="CD104" s="11"/>
      <c r="CE104" s="11"/>
      <c r="CF104" s="11"/>
      <c r="CG104" s="11"/>
      <c r="CH104" s="11"/>
      <c r="CI104" s="11"/>
      <c r="CJ104" s="11"/>
      <c r="CK104" s="11"/>
      <c r="CL104" s="11"/>
      <c r="CM104" s="11"/>
      <c r="CN104" s="11"/>
      <c r="CO104" s="11"/>
      <c r="CP104" s="11"/>
      <c r="CQ104" s="11"/>
      <c r="CR104" s="11"/>
      <c r="CS104" s="11"/>
      <c r="CT104" s="11"/>
      <c r="CU104" s="11"/>
      <c r="CV104" s="11"/>
      <c r="CW104" s="11"/>
      <c r="CX104" s="11"/>
      <c r="CY104" s="11"/>
      <c r="CZ104" s="11"/>
      <c r="DA104" s="11"/>
      <c r="DB104" s="11"/>
      <c r="DC104" s="11"/>
      <c r="DD104" s="11"/>
      <c r="DE104" s="11"/>
      <c r="DF104" s="11"/>
      <c r="DG104" s="11"/>
      <c r="DH104" s="11"/>
      <c r="DI104" s="11"/>
      <c r="DJ104" s="11"/>
      <c r="DK104" s="11"/>
      <c r="DL104" s="11"/>
      <c r="DM104" s="11"/>
      <c r="DN104" s="11"/>
      <c r="DO104" s="11"/>
      <c r="DP104" s="11"/>
      <c r="DQ104" s="11"/>
      <c r="DR104" s="11"/>
      <c r="DS104" s="11"/>
      <c r="DT104" s="11"/>
      <c r="DU104" s="11"/>
      <c r="DV104" s="11"/>
      <c r="DW104" s="11"/>
      <c r="DX104" s="11"/>
      <c r="DY104" s="11"/>
      <c r="DZ104" s="11"/>
      <c r="EA104" s="11"/>
      <c r="EB104" s="11"/>
      <c r="EC104" s="11"/>
      <c r="ED104" s="11"/>
      <c r="EE104" s="11"/>
      <c r="EF104" s="11"/>
      <c r="EG104" s="11"/>
      <c r="EH104" s="11"/>
      <c r="EI104" s="11"/>
      <c r="EJ104" s="11"/>
      <c r="EK104" s="11"/>
      <c r="EL104" s="11"/>
      <c r="EM104" s="11"/>
      <c r="EN104" s="11"/>
      <c r="EO104" s="11"/>
      <c r="EP104" s="11"/>
      <c r="EQ104" s="11"/>
      <c r="ER104" s="11"/>
      <c r="ES104" s="11"/>
      <c r="ET104" s="11"/>
      <c r="EU104" s="11"/>
      <c r="EV104" s="11"/>
      <c r="EW104" s="11"/>
      <c r="EX104" s="11"/>
      <c r="EY104" s="11"/>
      <c r="EZ104" s="11"/>
      <c r="FA104" s="11"/>
      <c r="FB104" s="11"/>
      <c r="FC104" s="11"/>
      <c r="FD104" s="11"/>
      <c r="FE104" s="11"/>
      <c r="FF104" s="11"/>
      <c r="FG104" s="11"/>
      <c r="FH104" s="11"/>
      <c r="FI104" s="11"/>
      <c r="FJ104" s="11"/>
      <c r="FK104" s="11"/>
      <c r="FL104" s="11"/>
      <c r="FM104" s="11"/>
      <c r="FN104" s="11"/>
      <c r="FO104" s="11"/>
      <c r="FP104" s="11"/>
      <c r="FQ104" s="11"/>
      <c r="FR104" s="11"/>
      <c r="FS104" s="11"/>
      <c r="FT104" s="11"/>
      <c r="FU104" s="11"/>
      <c r="FV104" s="11"/>
      <c r="FW104" s="11"/>
      <c r="FX104" s="11"/>
      <c r="FY104" s="11"/>
      <c r="FZ104" s="11"/>
      <c r="GA104" s="11"/>
      <c r="GB104" s="11"/>
      <c r="GC104" s="11"/>
      <c r="GD104" s="11"/>
      <c r="GE104" s="11"/>
      <c r="GF104" s="11"/>
      <c r="GG104" s="11"/>
      <c r="GH104" s="11"/>
      <c r="GI104" s="11"/>
      <c r="GJ104" s="11"/>
      <c r="GK104" s="11"/>
      <c r="GL104" s="11"/>
      <c r="GM104" s="11"/>
      <c r="GN104" s="11"/>
      <c r="GO104" s="11"/>
      <c r="GP104" s="11"/>
      <c r="GQ104" s="11"/>
      <c r="GR104" s="11"/>
      <c r="GS104" s="11"/>
      <c r="GT104" s="11"/>
      <c r="GU104" s="11"/>
      <c r="GV104" s="11"/>
      <c r="GW104" s="11"/>
      <c r="GX104" s="11"/>
      <c r="GY104" s="11"/>
      <c r="GZ104" s="11"/>
      <c r="HA104" s="11"/>
      <c r="HB104" s="11"/>
      <c r="HC104" s="11"/>
      <c r="HD104" s="11"/>
      <c r="HE104" s="11"/>
      <c r="HF104" s="11"/>
      <c r="HG104" s="11"/>
      <c r="HH104" s="11"/>
      <c r="HI104" s="11"/>
      <c r="HJ104" s="11"/>
      <c r="HK104" s="11"/>
      <c r="HL104" s="11"/>
      <c r="HM104" s="11"/>
      <c r="HN104" s="11"/>
      <c r="HO104" s="11"/>
      <c r="HP104" s="11"/>
      <c r="HQ104" s="11"/>
      <c r="HR104" s="11"/>
      <c r="HS104" s="11"/>
      <c r="HT104" s="11"/>
      <c r="HU104" s="11"/>
      <c r="HV104" s="11"/>
      <c r="HW104" s="11"/>
      <c r="HX104" s="11"/>
      <c r="HY104" s="11"/>
      <c r="HZ104" s="11"/>
      <c r="IA104" s="11"/>
      <c r="IB104" s="11"/>
      <c r="IC104" s="11"/>
      <c r="ID104" s="11"/>
      <c r="IE104" s="11"/>
      <c r="IF104" s="11"/>
      <c r="IG104" s="11"/>
      <c r="IH104" s="11"/>
      <c r="II104" s="11"/>
      <c r="IJ104" s="11"/>
      <c r="IK104" s="11"/>
      <c r="IL104" s="11"/>
      <c r="IM104" s="11"/>
      <c r="IN104" s="11"/>
      <c r="IO104" s="11"/>
      <c r="IP104" s="11"/>
      <c r="IQ104" s="11"/>
      <c r="IR104" s="11"/>
      <c r="IS104" s="11"/>
      <c r="IT104" s="11"/>
      <c r="IU104" s="11"/>
      <c r="IV104" s="11"/>
      <c r="IW104" s="11"/>
      <c r="IX104" s="11"/>
      <c r="IY104" s="11"/>
      <c r="IZ104" s="11"/>
      <c r="JA104" s="11"/>
      <c r="JB104" s="11"/>
      <c r="JC104" s="11"/>
      <c r="JD104" s="11"/>
      <c r="JE104" s="11"/>
      <c r="JF104" s="11"/>
      <c r="JG104" s="11"/>
    </row>
    <row r="105" spans="1:267" s="12" customFormat="1" ht="47.45" customHeight="1">
      <c r="A105" s="70"/>
      <c r="B105" s="11"/>
      <c r="C105" s="1569" t="s">
        <v>700</v>
      </c>
      <c r="D105" s="1569" t="s">
        <v>700</v>
      </c>
      <c r="E105" s="1569" t="s">
        <v>700</v>
      </c>
      <c r="F105" s="1570" t="s">
        <v>700</v>
      </c>
      <c r="G105" s="1556" t="s">
        <v>701</v>
      </c>
      <c r="H105" s="1556"/>
      <c r="I105" s="1556"/>
      <c r="J105" s="1556"/>
      <c r="K105" s="1556"/>
      <c r="L105" s="1556"/>
      <c r="M105" s="1557"/>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c r="BE105" s="11"/>
      <c r="BF105" s="11"/>
      <c r="BG105" s="11"/>
      <c r="BH105" s="11"/>
      <c r="BI105" s="11"/>
      <c r="BJ105" s="11"/>
      <c r="BK105" s="11"/>
      <c r="BL105" s="11"/>
      <c r="BM105" s="11"/>
      <c r="BN105" s="11"/>
      <c r="BO105" s="11"/>
      <c r="BP105" s="11"/>
      <c r="BQ105" s="11"/>
      <c r="BR105" s="11"/>
      <c r="BS105" s="11"/>
      <c r="BT105" s="11"/>
      <c r="BU105" s="11"/>
      <c r="BV105" s="11"/>
      <c r="BW105" s="11"/>
      <c r="BX105" s="11"/>
      <c r="BY105" s="11"/>
      <c r="BZ105" s="11"/>
      <c r="CA105" s="11"/>
      <c r="CB105" s="11"/>
      <c r="CC105" s="11"/>
      <c r="CD105" s="11"/>
      <c r="CE105" s="11"/>
      <c r="CF105" s="11"/>
      <c r="CG105" s="11"/>
      <c r="CH105" s="11"/>
      <c r="CI105" s="11"/>
      <c r="CJ105" s="11"/>
      <c r="CK105" s="11"/>
      <c r="CL105" s="11"/>
      <c r="CM105" s="11"/>
      <c r="CN105" s="11"/>
      <c r="CO105" s="11"/>
      <c r="CP105" s="11"/>
      <c r="CQ105" s="11"/>
      <c r="CR105" s="11"/>
      <c r="CS105" s="11"/>
      <c r="CT105" s="11"/>
      <c r="CU105" s="11"/>
      <c r="CV105" s="11"/>
      <c r="CW105" s="11"/>
      <c r="CX105" s="11"/>
      <c r="CY105" s="11"/>
      <c r="CZ105" s="11"/>
      <c r="DA105" s="11"/>
      <c r="DB105" s="11"/>
      <c r="DC105" s="11"/>
      <c r="DD105" s="11"/>
      <c r="DE105" s="11"/>
      <c r="DF105" s="11"/>
      <c r="DG105" s="11"/>
      <c r="DH105" s="11"/>
      <c r="DI105" s="11"/>
      <c r="DJ105" s="11"/>
      <c r="DK105" s="11"/>
      <c r="DL105" s="11"/>
      <c r="DM105" s="11"/>
      <c r="DN105" s="11"/>
      <c r="DO105" s="11"/>
      <c r="DP105" s="11"/>
      <c r="DQ105" s="11"/>
      <c r="DR105" s="11"/>
      <c r="DS105" s="11"/>
      <c r="DT105" s="11"/>
      <c r="DU105" s="11"/>
      <c r="DV105" s="11"/>
      <c r="DW105" s="11"/>
      <c r="DX105" s="11"/>
      <c r="DY105" s="11"/>
      <c r="DZ105" s="11"/>
      <c r="EA105" s="11"/>
      <c r="EB105" s="11"/>
      <c r="EC105" s="11"/>
      <c r="ED105" s="11"/>
      <c r="EE105" s="11"/>
      <c r="EF105" s="11"/>
      <c r="EG105" s="11"/>
      <c r="EH105" s="11"/>
      <c r="EI105" s="11"/>
      <c r="EJ105" s="11"/>
      <c r="EK105" s="11"/>
      <c r="EL105" s="11"/>
      <c r="EM105" s="11"/>
      <c r="EN105" s="11"/>
      <c r="EO105" s="11"/>
      <c r="EP105" s="11"/>
      <c r="EQ105" s="11"/>
      <c r="ER105" s="11"/>
      <c r="ES105" s="11"/>
      <c r="ET105" s="11"/>
      <c r="EU105" s="11"/>
      <c r="EV105" s="11"/>
      <c r="EW105" s="11"/>
      <c r="EX105" s="11"/>
      <c r="EY105" s="11"/>
      <c r="EZ105" s="11"/>
      <c r="FA105" s="11"/>
      <c r="FB105" s="11"/>
      <c r="FC105" s="11"/>
      <c r="FD105" s="11"/>
      <c r="FE105" s="11"/>
      <c r="FF105" s="11"/>
      <c r="FG105" s="11"/>
      <c r="FH105" s="11"/>
      <c r="FI105" s="11"/>
      <c r="FJ105" s="11"/>
      <c r="FK105" s="11"/>
      <c r="FL105" s="11"/>
      <c r="FM105" s="11"/>
      <c r="FN105" s="11"/>
      <c r="FO105" s="11"/>
      <c r="FP105" s="11"/>
      <c r="FQ105" s="11"/>
      <c r="FR105" s="11"/>
      <c r="FS105" s="11"/>
      <c r="FT105" s="11"/>
      <c r="FU105" s="11"/>
      <c r="FV105" s="11"/>
      <c r="FW105" s="11"/>
      <c r="FX105" s="11"/>
      <c r="FY105" s="11"/>
      <c r="FZ105" s="11"/>
      <c r="GA105" s="11"/>
      <c r="GB105" s="11"/>
      <c r="GC105" s="11"/>
      <c r="GD105" s="11"/>
      <c r="GE105" s="11"/>
      <c r="GF105" s="11"/>
      <c r="GG105" s="11"/>
      <c r="GH105" s="11"/>
      <c r="GI105" s="11"/>
      <c r="GJ105" s="11"/>
      <c r="GK105" s="11"/>
      <c r="GL105" s="11"/>
      <c r="GM105" s="11"/>
      <c r="GN105" s="11"/>
      <c r="GO105" s="11"/>
      <c r="GP105" s="11"/>
      <c r="GQ105" s="11"/>
      <c r="GR105" s="11"/>
      <c r="GS105" s="11"/>
      <c r="GT105" s="11"/>
      <c r="GU105" s="11"/>
      <c r="GV105" s="11"/>
      <c r="GW105" s="11"/>
      <c r="GX105" s="11"/>
      <c r="GY105" s="11"/>
      <c r="GZ105" s="11"/>
      <c r="HA105" s="11"/>
      <c r="HB105" s="11"/>
      <c r="HC105" s="11"/>
      <c r="HD105" s="11"/>
      <c r="HE105" s="11"/>
      <c r="HF105" s="11"/>
      <c r="HG105" s="11"/>
      <c r="HH105" s="11"/>
      <c r="HI105" s="11"/>
      <c r="HJ105" s="11"/>
      <c r="HK105" s="11"/>
      <c r="HL105" s="11"/>
      <c r="HM105" s="11"/>
      <c r="HN105" s="11"/>
      <c r="HO105" s="11"/>
      <c r="HP105" s="11"/>
      <c r="HQ105" s="11"/>
      <c r="HR105" s="11"/>
      <c r="HS105" s="11"/>
      <c r="HT105" s="11"/>
      <c r="HU105" s="11"/>
      <c r="HV105" s="11"/>
      <c r="HW105" s="11"/>
      <c r="HX105" s="11"/>
      <c r="HY105" s="11"/>
      <c r="HZ105" s="11"/>
      <c r="IA105" s="11"/>
      <c r="IB105" s="11"/>
      <c r="IC105" s="11"/>
      <c r="ID105" s="11"/>
      <c r="IE105" s="11"/>
      <c r="IF105" s="11"/>
      <c r="IG105" s="11"/>
      <c r="IH105" s="11"/>
      <c r="II105" s="11"/>
      <c r="IJ105" s="11"/>
      <c r="IK105" s="11"/>
      <c r="IL105" s="11"/>
      <c r="IM105" s="11"/>
      <c r="IN105" s="11"/>
      <c r="IO105" s="11"/>
      <c r="IP105" s="11"/>
      <c r="IQ105" s="11"/>
      <c r="IR105" s="11"/>
      <c r="IS105" s="11"/>
      <c r="IT105" s="11"/>
      <c r="IU105" s="11"/>
      <c r="IV105" s="11"/>
      <c r="IW105" s="11"/>
      <c r="IX105" s="11"/>
      <c r="IY105" s="11"/>
      <c r="IZ105" s="11"/>
      <c r="JA105" s="11"/>
      <c r="JB105" s="11"/>
      <c r="JC105" s="11"/>
      <c r="JD105" s="11"/>
      <c r="JE105" s="11"/>
      <c r="JF105" s="11"/>
      <c r="JG105" s="11"/>
    </row>
    <row r="106" spans="1:267" s="12" customFormat="1" ht="15" customHeight="1">
      <c r="A106" s="7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c r="BE106" s="11"/>
      <c r="BF106" s="11"/>
      <c r="BG106" s="11"/>
      <c r="BH106" s="11"/>
      <c r="BI106" s="11"/>
      <c r="BJ106" s="11"/>
      <c r="BK106" s="11"/>
      <c r="BL106" s="11"/>
      <c r="BM106" s="11"/>
      <c r="BN106" s="11"/>
      <c r="BO106" s="11"/>
      <c r="BP106" s="11"/>
      <c r="BQ106" s="11"/>
      <c r="BR106" s="11"/>
      <c r="BS106" s="11"/>
      <c r="BT106" s="11"/>
      <c r="BU106" s="11"/>
      <c r="BV106" s="11"/>
      <c r="BW106" s="11"/>
      <c r="BX106" s="11"/>
      <c r="BY106" s="11"/>
      <c r="BZ106" s="11"/>
      <c r="CA106" s="11"/>
      <c r="CB106" s="11"/>
      <c r="CC106" s="11"/>
      <c r="CD106" s="11"/>
      <c r="CE106" s="11"/>
      <c r="CF106" s="11"/>
      <c r="CG106" s="11"/>
      <c r="CH106" s="11"/>
      <c r="CI106" s="11"/>
      <c r="CJ106" s="11"/>
      <c r="CK106" s="11"/>
      <c r="CL106" s="11"/>
      <c r="CM106" s="11"/>
      <c r="CN106" s="11"/>
      <c r="CO106" s="11"/>
      <c r="CP106" s="11"/>
      <c r="CQ106" s="11"/>
      <c r="CR106" s="11"/>
      <c r="CS106" s="11"/>
      <c r="CT106" s="11"/>
      <c r="CU106" s="11"/>
      <c r="CV106" s="11"/>
      <c r="CW106" s="11"/>
      <c r="CX106" s="11"/>
      <c r="CY106" s="11"/>
      <c r="CZ106" s="11"/>
      <c r="DA106" s="11"/>
      <c r="DB106" s="11"/>
      <c r="DC106" s="11"/>
      <c r="DD106" s="11"/>
      <c r="DE106" s="11"/>
      <c r="DF106" s="11"/>
      <c r="DG106" s="11"/>
      <c r="DH106" s="11"/>
      <c r="DI106" s="11"/>
      <c r="DJ106" s="11"/>
      <c r="DK106" s="11"/>
      <c r="DL106" s="11"/>
      <c r="DM106" s="11"/>
      <c r="DN106" s="11"/>
      <c r="DO106" s="11"/>
      <c r="DP106" s="11"/>
      <c r="DQ106" s="11"/>
      <c r="DR106" s="11"/>
      <c r="DS106" s="11"/>
      <c r="DT106" s="11"/>
      <c r="DU106" s="11"/>
      <c r="DV106" s="11"/>
      <c r="DW106" s="11"/>
      <c r="DX106" s="11"/>
      <c r="DY106" s="11"/>
      <c r="DZ106" s="11"/>
      <c r="EA106" s="11"/>
      <c r="EB106" s="11"/>
      <c r="EC106" s="11"/>
      <c r="ED106" s="11"/>
      <c r="EE106" s="11"/>
      <c r="EF106" s="11"/>
      <c r="EG106" s="11"/>
      <c r="EH106" s="11"/>
      <c r="EI106" s="11"/>
      <c r="EJ106" s="11"/>
      <c r="EK106" s="11"/>
      <c r="EL106" s="11"/>
      <c r="EM106" s="11"/>
      <c r="EN106" s="11"/>
      <c r="EO106" s="11"/>
      <c r="EP106" s="11"/>
      <c r="EQ106" s="11"/>
      <c r="ER106" s="11"/>
      <c r="ES106" s="11"/>
      <c r="ET106" s="11"/>
      <c r="EU106" s="11"/>
      <c r="EV106" s="11"/>
      <c r="EW106" s="11"/>
      <c r="EX106" s="11"/>
      <c r="EY106" s="11"/>
      <c r="EZ106" s="11"/>
      <c r="FA106" s="11"/>
      <c r="FB106" s="11"/>
      <c r="FC106" s="11"/>
      <c r="FD106" s="11"/>
      <c r="FE106" s="11"/>
      <c r="FF106" s="11"/>
      <c r="FG106" s="11"/>
      <c r="FH106" s="11"/>
      <c r="FI106" s="11"/>
      <c r="FJ106" s="11"/>
      <c r="FK106" s="11"/>
      <c r="FL106" s="11"/>
      <c r="FM106" s="11"/>
      <c r="FN106" s="11"/>
      <c r="FO106" s="11"/>
      <c r="FP106" s="11"/>
      <c r="FQ106" s="11"/>
      <c r="FR106" s="11"/>
      <c r="FS106" s="11"/>
      <c r="FT106" s="11"/>
      <c r="FU106" s="11"/>
      <c r="FV106" s="11"/>
      <c r="FW106" s="11"/>
      <c r="FX106" s="11"/>
      <c r="FY106" s="11"/>
      <c r="FZ106" s="11"/>
      <c r="GA106" s="11"/>
      <c r="GB106" s="11"/>
      <c r="GC106" s="11"/>
      <c r="GD106" s="11"/>
      <c r="GE106" s="11"/>
      <c r="GF106" s="11"/>
      <c r="GG106" s="11"/>
      <c r="GH106" s="11"/>
      <c r="GI106" s="11"/>
      <c r="GJ106" s="11"/>
      <c r="GK106" s="11"/>
      <c r="GL106" s="11"/>
      <c r="GM106" s="11"/>
      <c r="GN106" s="11"/>
      <c r="GO106" s="11"/>
      <c r="GP106" s="11"/>
      <c r="GQ106" s="11"/>
      <c r="GR106" s="11"/>
      <c r="GS106" s="11"/>
      <c r="GT106" s="11"/>
      <c r="GU106" s="11"/>
      <c r="GV106" s="11"/>
      <c r="GW106" s="11"/>
      <c r="GX106" s="11"/>
      <c r="GY106" s="11"/>
      <c r="GZ106" s="11"/>
      <c r="HA106" s="11"/>
      <c r="HB106" s="11"/>
      <c r="HC106" s="11"/>
      <c r="HD106" s="11"/>
      <c r="HE106" s="11"/>
      <c r="HF106" s="11"/>
      <c r="HG106" s="11"/>
      <c r="HH106" s="11"/>
      <c r="HI106" s="11"/>
      <c r="HJ106" s="11"/>
      <c r="HK106" s="11"/>
      <c r="HL106" s="11"/>
      <c r="HM106" s="11"/>
      <c r="HN106" s="11"/>
      <c r="HO106" s="11"/>
      <c r="HP106" s="11"/>
      <c r="HQ106" s="11"/>
      <c r="HR106" s="11"/>
      <c r="HS106" s="11"/>
      <c r="HT106" s="11"/>
      <c r="HU106" s="11"/>
      <c r="HV106" s="11"/>
      <c r="HW106" s="11"/>
      <c r="HX106" s="11"/>
      <c r="HY106" s="11"/>
      <c r="HZ106" s="11"/>
      <c r="IA106" s="11"/>
      <c r="IB106" s="11"/>
      <c r="IC106" s="11"/>
      <c r="ID106" s="11"/>
      <c r="IE106" s="11"/>
      <c r="IF106" s="11"/>
      <c r="IG106" s="11"/>
      <c r="IH106" s="11"/>
      <c r="II106" s="11"/>
      <c r="IJ106" s="11"/>
      <c r="IK106" s="11"/>
      <c r="IL106" s="11"/>
      <c r="IM106" s="11"/>
      <c r="IN106" s="11"/>
      <c r="IO106" s="11"/>
      <c r="IP106" s="11"/>
      <c r="IQ106" s="11"/>
      <c r="IR106" s="11"/>
      <c r="IS106" s="11"/>
      <c r="IT106" s="11"/>
      <c r="IU106" s="11"/>
      <c r="IV106" s="11"/>
      <c r="IW106" s="11"/>
      <c r="IX106" s="11"/>
      <c r="IY106" s="11"/>
      <c r="IZ106" s="11"/>
      <c r="JA106" s="11"/>
      <c r="JB106" s="11"/>
      <c r="JC106" s="11"/>
      <c r="JD106" s="11"/>
      <c r="JE106" s="11"/>
      <c r="JF106" s="11"/>
      <c r="JG106" s="11"/>
    </row>
    <row r="107" spans="1:267" s="12" customFormat="1" ht="15" customHeight="1">
      <c r="A107" s="7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c r="BE107" s="11"/>
      <c r="BF107" s="11"/>
      <c r="BG107" s="11"/>
      <c r="BH107" s="11"/>
      <c r="BI107" s="11"/>
      <c r="BJ107" s="11"/>
      <c r="BK107" s="11"/>
      <c r="BL107" s="11"/>
      <c r="BM107" s="11"/>
      <c r="BN107" s="11"/>
      <c r="BO107" s="11"/>
      <c r="BP107" s="11"/>
      <c r="BQ107" s="11"/>
      <c r="BR107" s="11"/>
      <c r="BS107" s="11"/>
      <c r="BT107" s="11"/>
      <c r="BU107" s="11"/>
      <c r="BV107" s="11"/>
      <c r="BW107" s="11"/>
      <c r="BX107" s="11"/>
      <c r="BY107" s="11"/>
      <c r="BZ107" s="11"/>
      <c r="CA107" s="11"/>
      <c r="CB107" s="11"/>
      <c r="CC107" s="11"/>
      <c r="CD107" s="11"/>
      <c r="CE107" s="11"/>
      <c r="CF107" s="11"/>
      <c r="CG107" s="11"/>
      <c r="CH107" s="11"/>
      <c r="CI107" s="11"/>
      <c r="CJ107" s="11"/>
      <c r="CK107" s="11"/>
      <c r="CL107" s="11"/>
      <c r="CM107" s="11"/>
      <c r="CN107" s="11"/>
      <c r="CO107" s="11"/>
      <c r="CP107" s="11"/>
      <c r="CQ107" s="11"/>
      <c r="CR107" s="11"/>
      <c r="CS107" s="11"/>
      <c r="CT107" s="11"/>
      <c r="CU107" s="11"/>
      <c r="CV107" s="11"/>
      <c r="CW107" s="11"/>
      <c r="CX107" s="11"/>
      <c r="CY107" s="11"/>
      <c r="CZ107" s="11"/>
      <c r="DA107" s="11"/>
      <c r="DB107" s="11"/>
      <c r="DC107" s="11"/>
      <c r="DD107" s="11"/>
      <c r="DE107" s="11"/>
      <c r="DF107" s="11"/>
      <c r="DG107" s="11"/>
      <c r="DH107" s="11"/>
      <c r="DI107" s="11"/>
      <c r="DJ107" s="11"/>
      <c r="DK107" s="11"/>
      <c r="DL107" s="11"/>
      <c r="DM107" s="11"/>
      <c r="DN107" s="11"/>
      <c r="DO107" s="11"/>
      <c r="DP107" s="11"/>
      <c r="DQ107" s="11"/>
      <c r="DR107" s="11"/>
      <c r="DS107" s="11"/>
      <c r="DT107" s="11"/>
      <c r="DU107" s="11"/>
      <c r="DV107" s="11"/>
      <c r="DW107" s="11"/>
      <c r="DX107" s="11"/>
      <c r="DY107" s="11"/>
      <c r="DZ107" s="11"/>
      <c r="EA107" s="11"/>
      <c r="EB107" s="11"/>
      <c r="EC107" s="11"/>
      <c r="ED107" s="11"/>
      <c r="EE107" s="11"/>
      <c r="EF107" s="11"/>
      <c r="EG107" s="11"/>
      <c r="EH107" s="11"/>
      <c r="EI107" s="11"/>
      <c r="EJ107" s="11"/>
      <c r="EK107" s="11"/>
      <c r="EL107" s="11"/>
      <c r="EM107" s="11"/>
      <c r="EN107" s="11"/>
      <c r="EO107" s="11"/>
      <c r="EP107" s="11"/>
      <c r="EQ107" s="11"/>
      <c r="ER107" s="11"/>
      <c r="ES107" s="11"/>
      <c r="ET107" s="11"/>
      <c r="EU107" s="11"/>
      <c r="EV107" s="11"/>
      <c r="EW107" s="11"/>
      <c r="EX107" s="11"/>
      <c r="EY107" s="11"/>
      <c r="EZ107" s="11"/>
      <c r="FA107" s="11"/>
      <c r="FB107" s="11"/>
      <c r="FC107" s="11"/>
      <c r="FD107" s="11"/>
      <c r="FE107" s="11"/>
      <c r="FF107" s="11"/>
      <c r="FG107" s="11"/>
      <c r="FH107" s="11"/>
      <c r="FI107" s="11"/>
      <c r="FJ107" s="11"/>
      <c r="FK107" s="11"/>
      <c r="FL107" s="11"/>
      <c r="FM107" s="11"/>
      <c r="FN107" s="11"/>
      <c r="FO107" s="11"/>
      <c r="FP107" s="11"/>
      <c r="FQ107" s="11"/>
      <c r="FR107" s="11"/>
      <c r="FS107" s="11"/>
      <c r="FT107" s="11"/>
      <c r="FU107" s="11"/>
      <c r="FV107" s="11"/>
      <c r="FW107" s="11"/>
      <c r="FX107" s="11"/>
      <c r="FY107" s="11"/>
      <c r="FZ107" s="11"/>
      <c r="GA107" s="11"/>
      <c r="GB107" s="11"/>
      <c r="GC107" s="11"/>
      <c r="GD107" s="11"/>
      <c r="GE107" s="11"/>
      <c r="GF107" s="11"/>
      <c r="GG107" s="11"/>
      <c r="GH107" s="11"/>
      <c r="GI107" s="11"/>
      <c r="GJ107" s="11"/>
      <c r="GK107" s="11"/>
      <c r="GL107" s="11"/>
      <c r="GM107" s="11"/>
      <c r="GN107" s="11"/>
      <c r="GO107" s="11"/>
      <c r="GP107" s="11"/>
      <c r="GQ107" s="11"/>
      <c r="GR107" s="11"/>
      <c r="GS107" s="11"/>
      <c r="GT107" s="11"/>
      <c r="GU107" s="11"/>
      <c r="GV107" s="11"/>
      <c r="GW107" s="11"/>
      <c r="GX107" s="11"/>
      <c r="GY107" s="11"/>
      <c r="GZ107" s="11"/>
      <c r="HA107" s="11"/>
      <c r="HB107" s="11"/>
      <c r="HC107" s="11"/>
      <c r="HD107" s="11"/>
      <c r="HE107" s="11"/>
      <c r="HF107" s="11"/>
      <c r="HG107" s="11"/>
      <c r="HH107" s="11"/>
      <c r="HI107" s="11"/>
      <c r="HJ107" s="11"/>
      <c r="HK107" s="11"/>
      <c r="HL107" s="11"/>
      <c r="HM107" s="11"/>
      <c r="HN107" s="11"/>
      <c r="HO107" s="11"/>
      <c r="HP107" s="11"/>
      <c r="HQ107" s="11"/>
      <c r="HR107" s="11"/>
      <c r="HS107" s="11"/>
      <c r="HT107" s="11"/>
      <c r="HU107" s="11"/>
      <c r="HV107" s="11"/>
      <c r="HW107" s="11"/>
      <c r="HX107" s="11"/>
      <c r="HY107" s="11"/>
      <c r="HZ107" s="11"/>
      <c r="IA107" s="11"/>
      <c r="IB107" s="11"/>
      <c r="IC107" s="11"/>
      <c r="ID107" s="11"/>
      <c r="IE107" s="11"/>
      <c r="IF107" s="11"/>
      <c r="IG107" s="11"/>
      <c r="IH107" s="11"/>
      <c r="II107" s="11"/>
      <c r="IJ107" s="11"/>
      <c r="IK107" s="11"/>
      <c r="IL107" s="11"/>
      <c r="IM107" s="11"/>
      <c r="IN107" s="11"/>
      <c r="IO107" s="11"/>
      <c r="IP107" s="11"/>
      <c r="IQ107" s="11"/>
      <c r="IR107" s="11"/>
      <c r="IS107" s="11"/>
      <c r="IT107" s="11"/>
      <c r="IU107" s="11"/>
      <c r="IV107" s="11"/>
      <c r="IW107" s="11"/>
      <c r="IX107" s="11"/>
      <c r="IY107" s="11"/>
      <c r="IZ107" s="11"/>
      <c r="JA107" s="11"/>
      <c r="JB107" s="11"/>
      <c r="JC107" s="11"/>
      <c r="JD107" s="11"/>
      <c r="JE107" s="11"/>
      <c r="JF107" s="11"/>
      <c r="JG107" s="11"/>
    </row>
    <row r="108" spans="1:267" s="12" customFormat="1" ht="15" customHeight="1">
      <c r="A108" s="70"/>
      <c r="B108" s="11"/>
      <c r="C108" s="1574" t="s">
        <v>702</v>
      </c>
      <c r="D108" s="1532"/>
      <c r="E108" s="1532"/>
      <c r="F108" s="1532"/>
      <c r="G108" s="1532"/>
      <c r="H108" s="1532"/>
      <c r="I108" s="1532"/>
      <c r="J108" s="1532"/>
      <c r="K108" s="1532"/>
      <c r="L108" s="1532"/>
      <c r="M108" s="1532"/>
      <c r="N108" s="11"/>
      <c r="O108" s="11"/>
      <c r="P108" s="11"/>
      <c r="Q108" s="11"/>
      <c r="R108" s="11"/>
      <c r="S108" s="11"/>
      <c r="T108" s="11"/>
      <c r="U108" s="11"/>
      <c r="V108" s="11"/>
      <c r="W108" s="11"/>
      <c r="X108" s="11"/>
      <c r="Y108" s="11"/>
      <c r="Z108" s="11"/>
      <c r="AA108" s="11"/>
      <c r="AB108" s="11"/>
      <c r="AC108" s="11"/>
      <c r="AD108" s="11"/>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c r="BE108" s="11"/>
      <c r="BF108" s="11"/>
      <c r="BG108" s="11"/>
      <c r="BH108" s="11"/>
      <c r="BI108" s="11"/>
      <c r="BJ108" s="11"/>
      <c r="BK108" s="11"/>
      <c r="BL108" s="11"/>
      <c r="BM108" s="11"/>
      <c r="BN108" s="11"/>
      <c r="BO108" s="11"/>
      <c r="BP108" s="11"/>
      <c r="BQ108" s="11"/>
      <c r="BR108" s="11"/>
      <c r="BS108" s="11"/>
      <c r="BT108" s="11"/>
      <c r="BU108" s="11"/>
      <c r="BV108" s="11"/>
      <c r="BW108" s="11"/>
      <c r="BX108" s="11"/>
      <c r="BY108" s="11"/>
      <c r="BZ108" s="11"/>
      <c r="CA108" s="11"/>
      <c r="CB108" s="11"/>
      <c r="CC108" s="11"/>
      <c r="CD108" s="11"/>
      <c r="CE108" s="11"/>
      <c r="CF108" s="11"/>
      <c r="CG108" s="11"/>
      <c r="CH108" s="11"/>
      <c r="CI108" s="11"/>
      <c r="CJ108" s="11"/>
      <c r="CK108" s="11"/>
      <c r="CL108" s="11"/>
      <c r="CM108" s="11"/>
      <c r="CN108" s="11"/>
      <c r="CO108" s="11"/>
      <c r="CP108" s="11"/>
      <c r="CQ108" s="11"/>
      <c r="CR108" s="11"/>
      <c r="CS108" s="11"/>
      <c r="CT108" s="11"/>
      <c r="CU108" s="11"/>
      <c r="CV108" s="11"/>
      <c r="CW108" s="11"/>
      <c r="CX108" s="11"/>
      <c r="CY108" s="11"/>
      <c r="CZ108" s="11"/>
      <c r="DA108" s="11"/>
      <c r="DB108" s="11"/>
      <c r="DC108" s="11"/>
      <c r="DD108" s="11"/>
      <c r="DE108" s="11"/>
      <c r="DF108" s="11"/>
      <c r="DG108" s="11"/>
      <c r="DH108" s="11"/>
      <c r="DI108" s="11"/>
      <c r="DJ108" s="11"/>
      <c r="DK108" s="11"/>
      <c r="DL108" s="11"/>
      <c r="DM108" s="11"/>
      <c r="DN108" s="11"/>
      <c r="DO108" s="11"/>
      <c r="DP108" s="11"/>
      <c r="DQ108" s="11"/>
      <c r="DR108" s="11"/>
      <c r="DS108" s="11"/>
      <c r="DT108" s="11"/>
      <c r="DU108" s="11"/>
      <c r="DV108" s="11"/>
      <c r="DW108" s="11"/>
      <c r="DX108" s="11"/>
      <c r="DY108" s="11"/>
      <c r="DZ108" s="11"/>
      <c r="EA108" s="11"/>
      <c r="EB108" s="11"/>
      <c r="EC108" s="11"/>
      <c r="ED108" s="11"/>
      <c r="EE108" s="11"/>
      <c r="EF108" s="11"/>
      <c r="EG108" s="11"/>
      <c r="EH108" s="11"/>
      <c r="EI108" s="11"/>
      <c r="EJ108" s="11"/>
      <c r="EK108" s="11"/>
      <c r="EL108" s="11"/>
      <c r="EM108" s="11"/>
      <c r="EN108" s="11"/>
      <c r="EO108" s="11"/>
      <c r="EP108" s="11"/>
      <c r="EQ108" s="11"/>
      <c r="ER108" s="11"/>
      <c r="ES108" s="11"/>
      <c r="ET108" s="11"/>
      <c r="EU108" s="11"/>
      <c r="EV108" s="11"/>
      <c r="EW108" s="11"/>
      <c r="EX108" s="11"/>
      <c r="EY108" s="11"/>
      <c r="EZ108" s="11"/>
      <c r="FA108" s="11"/>
      <c r="FB108" s="11"/>
      <c r="FC108" s="11"/>
      <c r="FD108" s="11"/>
      <c r="FE108" s="11"/>
      <c r="FF108" s="11"/>
      <c r="FG108" s="11"/>
      <c r="FH108" s="11"/>
      <c r="FI108" s="11"/>
      <c r="FJ108" s="11"/>
      <c r="FK108" s="11"/>
      <c r="FL108" s="11"/>
      <c r="FM108" s="11"/>
      <c r="FN108" s="11"/>
      <c r="FO108" s="11"/>
      <c r="FP108" s="11"/>
      <c r="FQ108" s="11"/>
      <c r="FR108" s="11"/>
      <c r="FS108" s="11"/>
      <c r="FT108" s="11"/>
      <c r="FU108" s="11"/>
      <c r="FV108" s="11"/>
      <c r="FW108" s="11"/>
      <c r="FX108" s="11"/>
      <c r="FY108" s="11"/>
      <c r="FZ108" s="11"/>
      <c r="GA108" s="11"/>
      <c r="GB108" s="11"/>
      <c r="GC108" s="11"/>
      <c r="GD108" s="11"/>
      <c r="GE108" s="11"/>
      <c r="GF108" s="11"/>
      <c r="GG108" s="11"/>
      <c r="GH108" s="11"/>
      <c r="GI108" s="11"/>
      <c r="GJ108" s="11"/>
      <c r="GK108" s="11"/>
      <c r="GL108" s="11"/>
      <c r="GM108" s="11"/>
      <c r="GN108" s="11"/>
      <c r="GO108" s="11"/>
      <c r="GP108" s="11"/>
      <c r="GQ108" s="11"/>
      <c r="GR108" s="11"/>
      <c r="GS108" s="11"/>
      <c r="GT108" s="11"/>
      <c r="GU108" s="11"/>
      <c r="GV108" s="11"/>
      <c r="GW108" s="11"/>
      <c r="GX108" s="11"/>
      <c r="GY108" s="11"/>
      <c r="GZ108" s="11"/>
      <c r="HA108" s="11"/>
      <c r="HB108" s="11"/>
      <c r="HC108" s="11"/>
      <c r="HD108" s="11"/>
      <c r="HE108" s="11"/>
      <c r="HF108" s="11"/>
      <c r="HG108" s="11"/>
      <c r="HH108" s="11"/>
      <c r="HI108" s="11"/>
      <c r="HJ108" s="11"/>
      <c r="HK108" s="11"/>
      <c r="HL108" s="11"/>
      <c r="HM108" s="11"/>
      <c r="HN108" s="11"/>
      <c r="HO108" s="11"/>
      <c r="HP108" s="11"/>
      <c r="HQ108" s="11"/>
      <c r="HR108" s="11"/>
      <c r="HS108" s="11"/>
      <c r="HT108" s="11"/>
      <c r="HU108" s="11"/>
      <c r="HV108" s="11"/>
      <c r="HW108" s="11"/>
      <c r="HX108" s="11"/>
      <c r="HY108" s="11"/>
      <c r="HZ108" s="11"/>
      <c r="IA108" s="11"/>
      <c r="IB108" s="11"/>
      <c r="IC108" s="11"/>
      <c r="ID108" s="11"/>
      <c r="IE108" s="11"/>
      <c r="IF108" s="11"/>
      <c r="IG108" s="11"/>
      <c r="IH108" s="11"/>
      <c r="II108" s="11"/>
      <c r="IJ108" s="11"/>
      <c r="IK108" s="11"/>
      <c r="IL108" s="11"/>
      <c r="IM108" s="11"/>
      <c r="IN108" s="11"/>
      <c r="IO108" s="11"/>
      <c r="IP108" s="11"/>
      <c r="IQ108" s="11"/>
      <c r="IR108" s="11"/>
      <c r="IS108" s="11"/>
      <c r="IT108" s="11"/>
      <c r="IU108" s="11"/>
      <c r="IV108" s="11"/>
      <c r="IW108" s="11"/>
      <c r="IX108" s="11"/>
      <c r="IY108" s="11"/>
      <c r="IZ108" s="11"/>
      <c r="JA108" s="11"/>
      <c r="JB108" s="11"/>
      <c r="JC108" s="11"/>
      <c r="JD108" s="11"/>
      <c r="JE108" s="11"/>
      <c r="JF108" s="11"/>
      <c r="JG108" s="11"/>
    </row>
    <row r="109" spans="1:267" s="12" customFormat="1" ht="15" customHeight="1">
      <c r="A109" s="70"/>
      <c r="B109" s="11"/>
      <c r="C109" s="1575" t="s">
        <v>703</v>
      </c>
      <c r="D109" s="1575"/>
      <c r="E109" s="1575"/>
      <c r="F109" s="1575"/>
      <c r="G109" s="1575"/>
      <c r="H109" s="1575"/>
      <c r="I109" s="1575"/>
      <c r="J109" s="1575"/>
      <c r="K109" s="1575"/>
      <c r="L109" s="1575"/>
      <c r="M109" s="1575"/>
      <c r="N109" s="11"/>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c r="BE109" s="11"/>
      <c r="BF109" s="11"/>
      <c r="BG109" s="11"/>
      <c r="BH109" s="11"/>
      <c r="BI109" s="11"/>
      <c r="BJ109" s="11"/>
      <c r="BK109" s="11"/>
      <c r="BL109" s="11"/>
      <c r="BM109" s="11"/>
      <c r="BN109" s="11"/>
      <c r="BO109" s="11"/>
      <c r="BP109" s="11"/>
      <c r="BQ109" s="11"/>
      <c r="BR109" s="11"/>
      <c r="BS109" s="11"/>
      <c r="BT109" s="11"/>
      <c r="BU109" s="11"/>
      <c r="BV109" s="11"/>
      <c r="BW109" s="11"/>
      <c r="BX109" s="11"/>
      <c r="BY109" s="11"/>
      <c r="BZ109" s="11"/>
      <c r="CA109" s="11"/>
      <c r="CB109" s="11"/>
      <c r="CC109" s="11"/>
      <c r="CD109" s="11"/>
      <c r="CE109" s="11"/>
      <c r="CF109" s="11"/>
      <c r="CG109" s="11"/>
      <c r="CH109" s="11"/>
      <c r="CI109" s="11"/>
      <c r="CJ109" s="11"/>
      <c r="CK109" s="11"/>
      <c r="CL109" s="11"/>
      <c r="CM109" s="11"/>
      <c r="CN109" s="11"/>
      <c r="CO109" s="11"/>
      <c r="CP109" s="11"/>
      <c r="CQ109" s="11"/>
      <c r="CR109" s="11"/>
      <c r="CS109" s="11"/>
      <c r="CT109" s="11"/>
      <c r="CU109" s="11"/>
      <c r="CV109" s="11"/>
      <c r="CW109" s="11"/>
      <c r="CX109" s="11"/>
      <c r="CY109" s="11"/>
      <c r="CZ109" s="11"/>
      <c r="DA109" s="11"/>
      <c r="DB109" s="11"/>
      <c r="DC109" s="11"/>
      <c r="DD109" s="11"/>
      <c r="DE109" s="11"/>
      <c r="DF109" s="11"/>
      <c r="DG109" s="11"/>
      <c r="DH109" s="11"/>
      <c r="DI109" s="11"/>
      <c r="DJ109" s="11"/>
      <c r="DK109" s="11"/>
      <c r="DL109" s="11"/>
      <c r="DM109" s="11"/>
      <c r="DN109" s="11"/>
      <c r="DO109" s="11"/>
      <c r="DP109" s="11"/>
      <c r="DQ109" s="11"/>
      <c r="DR109" s="11"/>
      <c r="DS109" s="11"/>
      <c r="DT109" s="11"/>
      <c r="DU109" s="11"/>
      <c r="DV109" s="11"/>
      <c r="DW109" s="11"/>
      <c r="DX109" s="11"/>
      <c r="DY109" s="11"/>
      <c r="DZ109" s="11"/>
      <c r="EA109" s="11"/>
      <c r="EB109" s="11"/>
      <c r="EC109" s="11"/>
      <c r="ED109" s="11"/>
      <c r="EE109" s="11"/>
      <c r="EF109" s="11"/>
      <c r="EG109" s="11"/>
      <c r="EH109" s="11"/>
      <c r="EI109" s="11"/>
      <c r="EJ109" s="11"/>
      <c r="EK109" s="11"/>
      <c r="EL109" s="11"/>
      <c r="EM109" s="11"/>
      <c r="EN109" s="11"/>
      <c r="EO109" s="11"/>
      <c r="EP109" s="11"/>
      <c r="EQ109" s="11"/>
      <c r="ER109" s="11"/>
      <c r="ES109" s="11"/>
      <c r="ET109" s="11"/>
      <c r="EU109" s="11"/>
      <c r="EV109" s="11"/>
      <c r="EW109" s="11"/>
      <c r="EX109" s="11"/>
      <c r="EY109" s="11"/>
      <c r="EZ109" s="11"/>
      <c r="FA109" s="11"/>
      <c r="FB109" s="11"/>
      <c r="FC109" s="11"/>
      <c r="FD109" s="11"/>
      <c r="FE109" s="11"/>
      <c r="FF109" s="11"/>
      <c r="FG109" s="11"/>
      <c r="FH109" s="11"/>
      <c r="FI109" s="11"/>
      <c r="FJ109" s="11"/>
      <c r="FK109" s="11"/>
      <c r="FL109" s="11"/>
      <c r="FM109" s="11"/>
      <c r="FN109" s="11"/>
      <c r="FO109" s="11"/>
      <c r="FP109" s="11"/>
      <c r="FQ109" s="11"/>
      <c r="FR109" s="11"/>
      <c r="FS109" s="11"/>
      <c r="FT109" s="11"/>
      <c r="FU109" s="11"/>
      <c r="FV109" s="11"/>
      <c r="FW109" s="11"/>
      <c r="FX109" s="11"/>
      <c r="FY109" s="11"/>
      <c r="FZ109" s="11"/>
      <c r="GA109" s="11"/>
      <c r="GB109" s="11"/>
      <c r="GC109" s="11"/>
      <c r="GD109" s="11"/>
      <c r="GE109" s="11"/>
      <c r="GF109" s="11"/>
      <c r="GG109" s="11"/>
      <c r="GH109" s="11"/>
      <c r="GI109" s="11"/>
      <c r="GJ109" s="11"/>
      <c r="GK109" s="11"/>
      <c r="GL109" s="11"/>
      <c r="GM109" s="11"/>
      <c r="GN109" s="11"/>
      <c r="GO109" s="11"/>
      <c r="GP109" s="11"/>
      <c r="GQ109" s="11"/>
      <c r="GR109" s="11"/>
      <c r="GS109" s="11"/>
      <c r="GT109" s="11"/>
      <c r="GU109" s="11"/>
      <c r="GV109" s="11"/>
      <c r="GW109" s="11"/>
      <c r="GX109" s="11"/>
      <c r="GY109" s="11"/>
      <c r="GZ109" s="11"/>
      <c r="HA109" s="11"/>
      <c r="HB109" s="11"/>
      <c r="HC109" s="11"/>
      <c r="HD109" s="11"/>
      <c r="HE109" s="11"/>
      <c r="HF109" s="11"/>
      <c r="HG109" s="11"/>
      <c r="HH109" s="11"/>
      <c r="HI109" s="11"/>
      <c r="HJ109" s="11"/>
      <c r="HK109" s="11"/>
      <c r="HL109" s="11"/>
      <c r="HM109" s="11"/>
      <c r="HN109" s="11"/>
      <c r="HO109" s="11"/>
      <c r="HP109" s="11"/>
      <c r="HQ109" s="11"/>
      <c r="HR109" s="11"/>
      <c r="HS109" s="11"/>
      <c r="HT109" s="11"/>
      <c r="HU109" s="11"/>
      <c r="HV109" s="11"/>
      <c r="HW109" s="11"/>
      <c r="HX109" s="11"/>
      <c r="HY109" s="11"/>
      <c r="HZ109" s="11"/>
      <c r="IA109" s="11"/>
      <c r="IB109" s="11"/>
      <c r="IC109" s="11"/>
      <c r="ID109" s="11"/>
      <c r="IE109" s="11"/>
      <c r="IF109" s="11"/>
      <c r="IG109" s="11"/>
      <c r="IH109" s="11"/>
      <c r="II109" s="11"/>
      <c r="IJ109" s="11"/>
      <c r="IK109" s="11"/>
      <c r="IL109" s="11"/>
      <c r="IM109" s="11"/>
      <c r="IN109" s="11"/>
      <c r="IO109" s="11"/>
      <c r="IP109" s="11"/>
      <c r="IQ109" s="11"/>
      <c r="IR109" s="11"/>
      <c r="IS109" s="11"/>
      <c r="IT109" s="11"/>
      <c r="IU109" s="11"/>
      <c r="IV109" s="11"/>
      <c r="IW109" s="11"/>
      <c r="IX109" s="11"/>
      <c r="IY109" s="11"/>
      <c r="IZ109" s="11"/>
      <c r="JA109" s="11"/>
      <c r="JB109" s="11"/>
      <c r="JC109" s="11"/>
      <c r="JD109" s="11"/>
      <c r="JE109" s="11"/>
      <c r="JF109" s="11"/>
      <c r="JG109" s="11"/>
    </row>
    <row r="110" spans="1:267" s="12" customFormat="1" ht="15" customHeight="1">
      <c r="A110" s="70"/>
      <c r="B110" s="11"/>
      <c r="C110" s="1338"/>
      <c r="D110" s="1338"/>
      <c r="E110" s="1338"/>
      <c r="F110" s="1338"/>
      <c r="G110" s="1338"/>
      <c r="H110" s="1338"/>
      <c r="I110" s="1338"/>
      <c r="J110" s="1338"/>
      <c r="K110" s="1338"/>
      <c r="L110" s="1338"/>
      <c r="M110" s="1338"/>
      <c r="N110" s="11"/>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c r="BE110" s="11"/>
      <c r="BF110" s="11"/>
      <c r="BG110" s="11"/>
      <c r="BH110" s="11"/>
      <c r="BI110" s="11"/>
      <c r="BJ110" s="11"/>
      <c r="BK110" s="11"/>
      <c r="BL110" s="11"/>
      <c r="BM110" s="11"/>
      <c r="BN110" s="11"/>
      <c r="BO110" s="11"/>
      <c r="BP110" s="11"/>
      <c r="BQ110" s="11"/>
      <c r="BR110" s="11"/>
      <c r="BS110" s="11"/>
      <c r="BT110" s="11"/>
      <c r="BU110" s="11"/>
      <c r="BV110" s="11"/>
      <c r="BW110" s="11"/>
      <c r="BX110" s="11"/>
      <c r="BY110" s="11"/>
      <c r="BZ110" s="11"/>
      <c r="CA110" s="11"/>
      <c r="CB110" s="11"/>
      <c r="CC110" s="11"/>
      <c r="CD110" s="11"/>
      <c r="CE110" s="11"/>
      <c r="CF110" s="11"/>
      <c r="CG110" s="11"/>
      <c r="CH110" s="11"/>
      <c r="CI110" s="11"/>
      <c r="CJ110" s="11"/>
      <c r="CK110" s="11"/>
      <c r="CL110" s="11"/>
      <c r="CM110" s="11"/>
      <c r="CN110" s="11"/>
      <c r="CO110" s="11"/>
      <c r="CP110" s="11"/>
      <c r="CQ110" s="11"/>
      <c r="CR110" s="11"/>
      <c r="CS110" s="11"/>
      <c r="CT110" s="11"/>
      <c r="CU110" s="11"/>
      <c r="CV110" s="11"/>
      <c r="CW110" s="11"/>
      <c r="CX110" s="11"/>
      <c r="CY110" s="11"/>
      <c r="CZ110" s="11"/>
      <c r="DA110" s="11"/>
      <c r="DB110" s="11"/>
      <c r="DC110" s="11"/>
      <c r="DD110" s="11"/>
      <c r="DE110" s="11"/>
      <c r="DF110" s="11"/>
      <c r="DG110" s="11"/>
      <c r="DH110" s="11"/>
      <c r="DI110" s="11"/>
      <c r="DJ110" s="11"/>
      <c r="DK110" s="11"/>
      <c r="DL110" s="11"/>
      <c r="DM110" s="11"/>
      <c r="DN110" s="11"/>
      <c r="DO110" s="11"/>
      <c r="DP110" s="11"/>
      <c r="DQ110" s="11"/>
      <c r="DR110" s="11"/>
      <c r="DS110" s="11"/>
      <c r="DT110" s="11"/>
      <c r="DU110" s="11"/>
      <c r="DV110" s="11"/>
      <c r="DW110" s="11"/>
      <c r="DX110" s="11"/>
      <c r="DY110" s="11"/>
      <c r="DZ110" s="11"/>
      <c r="EA110" s="11"/>
      <c r="EB110" s="11"/>
      <c r="EC110" s="11"/>
      <c r="ED110" s="11"/>
      <c r="EE110" s="11"/>
      <c r="EF110" s="11"/>
      <c r="EG110" s="11"/>
      <c r="EH110" s="11"/>
      <c r="EI110" s="11"/>
      <c r="EJ110" s="11"/>
      <c r="EK110" s="11"/>
      <c r="EL110" s="11"/>
      <c r="EM110" s="11"/>
      <c r="EN110" s="11"/>
      <c r="EO110" s="11"/>
      <c r="EP110" s="11"/>
      <c r="EQ110" s="11"/>
      <c r="ER110" s="11"/>
      <c r="ES110" s="11"/>
      <c r="ET110" s="11"/>
      <c r="EU110" s="11"/>
      <c r="EV110" s="11"/>
      <c r="EW110" s="11"/>
      <c r="EX110" s="11"/>
      <c r="EY110" s="11"/>
      <c r="EZ110" s="11"/>
      <c r="FA110" s="11"/>
      <c r="FB110" s="11"/>
      <c r="FC110" s="11"/>
      <c r="FD110" s="11"/>
      <c r="FE110" s="11"/>
      <c r="FF110" s="11"/>
      <c r="FG110" s="11"/>
      <c r="FH110" s="11"/>
      <c r="FI110" s="11"/>
      <c r="FJ110" s="11"/>
      <c r="FK110" s="11"/>
      <c r="FL110" s="11"/>
      <c r="FM110" s="11"/>
      <c r="FN110" s="11"/>
      <c r="FO110" s="11"/>
      <c r="FP110" s="11"/>
      <c r="FQ110" s="11"/>
      <c r="FR110" s="11"/>
      <c r="FS110" s="11"/>
      <c r="FT110" s="11"/>
      <c r="FU110" s="11"/>
      <c r="FV110" s="11"/>
      <c r="FW110" s="11"/>
      <c r="FX110" s="11"/>
      <c r="FY110" s="11"/>
      <c r="FZ110" s="11"/>
      <c r="GA110" s="11"/>
      <c r="GB110" s="11"/>
      <c r="GC110" s="11"/>
      <c r="GD110" s="11"/>
      <c r="GE110" s="11"/>
      <c r="GF110" s="11"/>
      <c r="GG110" s="11"/>
      <c r="GH110" s="11"/>
      <c r="GI110" s="11"/>
      <c r="GJ110" s="11"/>
      <c r="GK110" s="11"/>
      <c r="GL110" s="11"/>
      <c r="GM110" s="11"/>
      <c r="GN110" s="11"/>
      <c r="GO110" s="11"/>
      <c r="GP110" s="11"/>
      <c r="GQ110" s="11"/>
      <c r="GR110" s="11"/>
      <c r="GS110" s="11"/>
      <c r="GT110" s="11"/>
      <c r="GU110" s="11"/>
      <c r="GV110" s="11"/>
      <c r="GW110" s="11"/>
      <c r="GX110" s="11"/>
      <c r="GY110" s="11"/>
      <c r="GZ110" s="11"/>
      <c r="HA110" s="11"/>
      <c r="HB110" s="11"/>
      <c r="HC110" s="11"/>
      <c r="HD110" s="11"/>
      <c r="HE110" s="11"/>
      <c r="HF110" s="11"/>
      <c r="HG110" s="11"/>
      <c r="HH110" s="11"/>
      <c r="HI110" s="11"/>
      <c r="HJ110" s="11"/>
      <c r="HK110" s="11"/>
      <c r="HL110" s="11"/>
      <c r="HM110" s="11"/>
      <c r="HN110" s="11"/>
      <c r="HO110" s="11"/>
      <c r="HP110" s="11"/>
      <c r="HQ110" s="11"/>
      <c r="HR110" s="11"/>
      <c r="HS110" s="11"/>
      <c r="HT110" s="11"/>
      <c r="HU110" s="11"/>
      <c r="HV110" s="11"/>
      <c r="HW110" s="11"/>
      <c r="HX110" s="11"/>
      <c r="HY110" s="11"/>
      <c r="HZ110" s="11"/>
      <c r="IA110" s="11"/>
      <c r="IB110" s="11"/>
      <c r="IC110" s="11"/>
      <c r="ID110" s="11"/>
      <c r="IE110" s="11"/>
      <c r="IF110" s="11"/>
      <c r="IG110" s="11"/>
      <c r="IH110" s="11"/>
      <c r="II110" s="11"/>
      <c r="IJ110" s="11"/>
      <c r="IK110" s="11"/>
      <c r="IL110" s="11"/>
      <c r="IM110" s="11"/>
      <c r="IN110" s="11"/>
      <c r="IO110" s="11"/>
      <c r="IP110" s="11"/>
      <c r="IQ110" s="11"/>
      <c r="IR110" s="11"/>
      <c r="IS110" s="11"/>
      <c r="IT110" s="11"/>
      <c r="IU110" s="11"/>
      <c r="IV110" s="11"/>
      <c r="IW110" s="11"/>
      <c r="IX110" s="11"/>
      <c r="IY110" s="11"/>
      <c r="IZ110" s="11"/>
      <c r="JA110" s="11"/>
      <c r="JB110" s="11"/>
      <c r="JC110" s="11"/>
      <c r="JD110" s="11"/>
      <c r="JE110" s="11"/>
      <c r="JF110" s="11"/>
      <c r="JG110" s="11"/>
    </row>
    <row r="111" spans="1:267" s="12" customFormat="1" ht="15" customHeight="1">
      <c r="A111" s="70"/>
      <c r="B111" s="11"/>
      <c r="C111" s="1338"/>
      <c r="D111" s="1338"/>
      <c r="E111" s="1338"/>
      <c r="F111" s="1338"/>
      <c r="G111" s="1338"/>
      <c r="H111" s="1338"/>
      <c r="I111" s="1338"/>
      <c r="J111" s="1338"/>
      <c r="K111" s="1338"/>
      <c r="L111" s="1338"/>
      <c r="M111" s="1338"/>
      <c r="N111" s="11"/>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c r="BE111" s="11"/>
      <c r="BF111" s="11"/>
      <c r="BG111" s="11"/>
      <c r="BH111" s="11"/>
      <c r="BI111" s="11"/>
      <c r="BJ111" s="11"/>
      <c r="BK111" s="11"/>
      <c r="BL111" s="11"/>
      <c r="BM111" s="11"/>
      <c r="BN111" s="11"/>
      <c r="BO111" s="11"/>
      <c r="BP111" s="11"/>
      <c r="BQ111" s="11"/>
      <c r="BR111" s="11"/>
      <c r="BS111" s="11"/>
      <c r="BT111" s="11"/>
      <c r="BU111" s="11"/>
      <c r="BV111" s="11"/>
      <c r="BW111" s="11"/>
      <c r="BX111" s="11"/>
      <c r="BY111" s="11"/>
      <c r="BZ111" s="11"/>
      <c r="CA111" s="11"/>
      <c r="CB111" s="11"/>
      <c r="CC111" s="11"/>
      <c r="CD111" s="11"/>
      <c r="CE111" s="11"/>
      <c r="CF111" s="11"/>
      <c r="CG111" s="11"/>
      <c r="CH111" s="11"/>
      <c r="CI111" s="11"/>
      <c r="CJ111" s="11"/>
      <c r="CK111" s="11"/>
      <c r="CL111" s="11"/>
      <c r="CM111" s="11"/>
      <c r="CN111" s="11"/>
      <c r="CO111" s="11"/>
      <c r="CP111" s="11"/>
      <c r="CQ111" s="11"/>
      <c r="CR111" s="11"/>
      <c r="CS111" s="11"/>
      <c r="CT111" s="11"/>
      <c r="CU111" s="11"/>
      <c r="CV111" s="11"/>
      <c r="CW111" s="11"/>
      <c r="CX111" s="11"/>
      <c r="CY111" s="11"/>
      <c r="CZ111" s="11"/>
      <c r="DA111" s="11"/>
      <c r="DB111" s="11"/>
      <c r="DC111" s="11"/>
      <c r="DD111" s="11"/>
      <c r="DE111" s="11"/>
      <c r="DF111" s="11"/>
      <c r="DG111" s="11"/>
      <c r="DH111" s="11"/>
      <c r="DI111" s="11"/>
      <c r="DJ111" s="11"/>
      <c r="DK111" s="11"/>
      <c r="DL111" s="11"/>
      <c r="DM111" s="11"/>
      <c r="DN111" s="11"/>
      <c r="DO111" s="11"/>
      <c r="DP111" s="11"/>
      <c r="DQ111" s="11"/>
      <c r="DR111" s="11"/>
      <c r="DS111" s="11"/>
      <c r="DT111" s="11"/>
      <c r="DU111" s="11"/>
      <c r="DV111" s="11"/>
      <c r="DW111" s="11"/>
      <c r="DX111" s="11"/>
      <c r="DY111" s="11"/>
      <c r="DZ111" s="11"/>
      <c r="EA111" s="11"/>
      <c r="EB111" s="11"/>
      <c r="EC111" s="11"/>
      <c r="ED111" s="11"/>
      <c r="EE111" s="11"/>
      <c r="EF111" s="11"/>
      <c r="EG111" s="11"/>
      <c r="EH111" s="11"/>
      <c r="EI111" s="11"/>
      <c r="EJ111" s="11"/>
      <c r="EK111" s="11"/>
      <c r="EL111" s="11"/>
      <c r="EM111" s="11"/>
      <c r="EN111" s="11"/>
      <c r="EO111" s="11"/>
      <c r="EP111" s="11"/>
      <c r="EQ111" s="11"/>
      <c r="ER111" s="11"/>
      <c r="ES111" s="11"/>
      <c r="ET111" s="11"/>
      <c r="EU111" s="11"/>
      <c r="EV111" s="11"/>
      <c r="EW111" s="11"/>
      <c r="EX111" s="11"/>
      <c r="EY111" s="11"/>
      <c r="EZ111" s="11"/>
      <c r="FA111" s="11"/>
      <c r="FB111" s="11"/>
      <c r="FC111" s="11"/>
      <c r="FD111" s="11"/>
      <c r="FE111" s="11"/>
      <c r="FF111" s="11"/>
      <c r="FG111" s="11"/>
      <c r="FH111" s="11"/>
      <c r="FI111" s="11"/>
      <c r="FJ111" s="11"/>
      <c r="FK111" s="11"/>
      <c r="FL111" s="11"/>
      <c r="FM111" s="11"/>
      <c r="FN111" s="11"/>
      <c r="FO111" s="11"/>
      <c r="FP111" s="11"/>
      <c r="FQ111" s="11"/>
      <c r="FR111" s="11"/>
      <c r="FS111" s="11"/>
      <c r="FT111" s="11"/>
      <c r="FU111" s="11"/>
      <c r="FV111" s="11"/>
      <c r="FW111" s="11"/>
      <c r="FX111" s="11"/>
      <c r="FY111" s="11"/>
      <c r="FZ111" s="11"/>
      <c r="GA111" s="11"/>
      <c r="GB111" s="11"/>
      <c r="GC111" s="11"/>
      <c r="GD111" s="11"/>
      <c r="GE111" s="11"/>
      <c r="GF111" s="11"/>
      <c r="GG111" s="11"/>
      <c r="GH111" s="11"/>
      <c r="GI111" s="11"/>
      <c r="GJ111" s="11"/>
      <c r="GK111" s="11"/>
      <c r="GL111" s="11"/>
      <c r="GM111" s="11"/>
      <c r="GN111" s="11"/>
      <c r="GO111" s="11"/>
      <c r="GP111" s="11"/>
      <c r="GQ111" s="11"/>
      <c r="GR111" s="11"/>
      <c r="GS111" s="11"/>
      <c r="GT111" s="11"/>
      <c r="GU111" s="11"/>
      <c r="GV111" s="11"/>
      <c r="GW111" s="11"/>
      <c r="GX111" s="11"/>
      <c r="GY111" s="11"/>
      <c r="GZ111" s="11"/>
      <c r="HA111" s="11"/>
      <c r="HB111" s="11"/>
      <c r="HC111" s="11"/>
      <c r="HD111" s="11"/>
      <c r="HE111" s="11"/>
      <c r="HF111" s="11"/>
      <c r="HG111" s="11"/>
      <c r="HH111" s="11"/>
      <c r="HI111" s="11"/>
      <c r="HJ111" s="11"/>
      <c r="HK111" s="11"/>
      <c r="HL111" s="11"/>
      <c r="HM111" s="11"/>
      <c r="HN111" s="11"/>
      <c r="HO111" s="11"/>
      <c r="HP111" s="11"/>
      <c r="HQ111" s="11"/>
      <c r="HR111" s="11"/>
      <c r="HS111" s="11"/>
      <c r="HT111" s="11"/>
      <c r="HU111" s="11"/>
      <c r="HV111" s="11"/>
      <c r="HW111" s="11"/>
      <c r="HX111" s="11"/>
      <c r="HY111" s="11"/>
      <c r="HZ111" s="11"/>
      <c r="IA111" s="11"/>
      <c r="IB111" s="11"/>
      <c r="IC111" s="11"/>
      <c r="ID111" s="11"/>
      <c r="IE111" s="11"/>
      <c r="IF111" s="11"/>
      <c r="IG111" s="11"/>
      <c r="IH111" s="11"/>
      <c r="II111" s="11"/>
      <c r="IJ111" s="11"/>
      <c r="IK111" s="11"/>
      <c r="IL111" s="11"/>
      <c r="IM111" s="11"/>
      <c r="IN111" s="11"/>
      <c r="IO111" s="11"/>
      <c r="IP111" s="11"/>
      <c r="IQ111" s="11"/>
      <c r="IR111" s="11"/>
      <c r="IS111" s="11"/>
      <c r="IT111" s="11"/>
      <c r="IU111" s="11"/>
      <c r="IV111" s="11"/>
      <c r="IW111" s="11"/>
      <c r="IX111" s="11"/>
      <c r="IY111" s="11"/>
      <c r="IZ111" s="11"/>
      <c r="JA111" s="11"/>
      <c r="JB111" s="11"/>
      <c r="JC111" s="11"/>
      <c r="JD111" s="11"/>
      <c r="JE111" s="11"/>
      <c r="JF111" s="11"/>
    </row>
    <row r="112" spans="1:267" s="12" customFormat="1" ht="15" customHeight="1">
      <c r="A112" s="70"/>
      <c r="B112" s="11"/>
      <c r="C112" s="1338"/>
      <c r="D112" s="1338"/>
      <c r="E112" s="1338"/>
      <c r="F112" s="1338"/>
      <c r="G112" s="1338"/>
      <c r="H112" s="1338"/>
      <c r="I112" s="1338"/>
      <c r="J112" s="1338"/>
      <c r="K112" s="1338"/>
      <c r="L112" s="1338"/>
      <c r="M112" s="1338"/>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c r="BE112" s="11"/>
      <c r="BF112" s="11"/>
      <c r="BG112" s="11"/>
      <c r="BH112" s="11"/>
      <c r="BI112" s="11"/>
      <c r="BJ112" s="11"/>
      <c r="BK112" s="11"/>
      <c r="BL112" s="11"/>
      <c r="BM112" s="11"/>
      <c r="BN112" s="11"/>
      <c r="BO112" s="11"/>
      <c r="BP112" s="11"/>
      <c r="BQ112" s="11"/>
      <c r="BR112" s="11"/>
      <c r="BS112" s="11"/>
      <c r="BT112" s="11"/>
      <c r="BU112" s="11"/>
      <c r="BV112" s="11"/>
      <c r="BW112" s="11"/>
      <c r="BX112" s="11"/>
      <c r="BY112" s="11"/>
      <c r="BZ112" s="11"/>
      <c r="CA112" s="11"/>
      <c r="CB112" s="11"/>
      <c r="CC112" s="11"/>
      <c r="CD112" s="11"/>
      <c r="CE112" s="11"/>
      <c r="CF112" s="11"/>
      <c r="CG112" s="11"/>
      <c r="CH112" s="11"/>
      <c r="CI112" s="11"/>
      <c r="CJ112" s="11"/>
      <c r="CK112" s="11"/>
      <c r="CL112" s="11"/>
      <c r="CM112" s="11"/>
      <c r="CN112" s="11"/>
      <c r="CO112" s="11"/>
      <c r="CP112" s="11"/>
      <c r="CQ112" s="11"/>
      <c r="CR112" s="11"/>
      <c r="CS112" s="11"/>
      <c r="CT112" s="11"/>
      <c r="CU112" s="11"/>
      <c r="CV112" s="11"/>
      <c r="CW112" s="11"/>
      <c r="CX112" s="11"/>
      <c r="CY112" s="11"/>
      <c r="CZ112" s="11"/>
      <c r="DA112" s="11"/>
      <c r="DB112" s="11"/>
      <c r="DC112" s="11"/>
      <c r="DD112" s="11"/>
      <c r="DE112" s="11"/>
      <c r="DF112" s="11"/>
      <c r="DG112" s="11"/>
      <c r="DH112" s="11"/>
      <c r="DI112" s="11"/>
      <c r="DJ112" s="11"/>
      <c r="DK112" s="11"/>
      <c r="DL112" s="11"/>
      <c r="DM112" s="11"/>
      <c r="DN112" s="11"/>
      <c r="DO112" s="11"/>
      <c r="DP112" s="11"/>
      <c r="DQ112" s="11"/>
      <c r="DR112" s="11"/>
      <c r="DS112" s="11"/>
      <c r="DT112" s="11"/>
      <c r="DU112" s="11"/>
      <c r="DV112" s="11"/>
      <c r="DW112" s="11"/>
      <c r="DX112" s="11"/>
      <c r="DY112" s="11"/>
      <c r="DZ112" s="11"/>
      <c r="EA112" s="11"/>
      <c r="EB112" s="11"/>
      <c r="EC112" s="11"/>
      <c r="ED112" s="11"/>
      <c r="EE112" s="11"/>
      <c r="EF112" s="11"/>
      <c r="EG112" s="11"/>
      <c r="EH112" s="11"/>
      <c r="EI112" s="11"/>
      <c r="EJ112" s="11"/>
      <c r="EK112" s="11"/>
      <c r="EL112" s="11"/>
      <c r="EM112" s="11"/>
      <c r="EN112" s="11"/>
      <c r="EO112" s="11"/>
      <c r="EP112" s="11"/>
      <c r="EQ112" s="11"/>
      <c r="ER112" s="11"/>
      <c r="ES112" s="11"/>
      <c r="ET112" s="11"/>
      <c r="EU112" s="11"/>
      <c r="EV112" s="11"/>
      <c r="EW112" s="11"/>
      <c r="EX112" s="11"/>
      <c r="EY112" s="11"/>
      <c r="EZ112" s="11"/>
      <c r="FA112" s="11"/>
      <c r="FB112" s="11"/>
      <c r="FC112" s="11"/>
      <c r="FD112" s="11"/>
      <c r="FE112" s="11"/>
      <c r="FF112" s="11"/>
      <c r="FG112" s="11"/>
      <c r="FH112" s="11"/>
      <c r="FI112" s="11"/>
      <c r="FJ112" s="11"/>
      <c r="FK112" s="11"/>
      <c r="FL112" s="11"/>
      <c r="FM112" s="11"/>
      <c r="FN112" s="11"/>
      <c r="FO112" s="11"/>
      <c r="FP112" s="11"/>
      <c r="FQ112" s="11"/>
      <c r="FR112" s="11"/>
      <c r="FS112" s="11"/>
      <c r="FT112" s="11"/>
      <c r="FU112" s="11"/>
      <c r="FV112" s="11"/>
      <c r="FW112" s="11"/>
      <c r="FX112" s="11"/>
      <c r="FY112" s="11"/>
      <c r="FZ112" s="11"/>
      <c r="GA112" s="11"/>
      <c r="GB112" s="11"/>
      <c r="GC112" s="11"/>
      <c r="GD112" s="11"/>
      <c r="GE112" s="11"/>
      <c r="GF112" s="11"/>
      <c r="GG112" s="11"/>
      <c r="GH112" s="11"/>
      <c r="GI112" s="11"/>
      <c r="GJ112" s="11"/>
      <c r="GK112" s="11"/>
      <c r="GL112" s="11"/>
      <c r="GM112" s="11"/>
      <c r="GN112" s="11"/>
      <c r="GO112" s="11"/>
      <c r="GP112" s="11"/>
      <c r="GQ112" s="11"/>
      <c r="GR112" s="11"/>
      <c r="GS112" s="11"/>
      <c r="GT112" s="11"/>
      <c r="GU112" s="11"/>
      <c r="GV112" s="11"/>
      <c r="GW112" s="11"/>
      <c r="GX112" s="11"/>
      <c r="GY112" s="11"/>
      <c r="GZ112" s="11"/>
      <c r="HA112" s="11"/>
      <c r="HB112" s="11"/>
      <c r="HC112" s="11"/>
      <c r="HD112" s="11"/>
      <c r="HE112" s="11"/>
      <c r="HF112" s="11"/>
      <c r="HG112" s="11"/>
      <c r="HH112" s="11"/>
      <c r="HI112" s="11"/>
      <c r="HJ112" s="11"/>
      <c r="HK112" s="11"/>
      <c r="HL112" s="11"/>
      <c r="HM112" s="11"/>
      <c r="HN112" s="11"/>
      <c r="HO112" s="11"/>
      <c r="HP112" s="11"/>
      <c r="HQ112" s="11"/>
      <c r="HR112" s="11"/>
      <c r="HS112" s="11"/>
      <c r="HT112" s="11"/>
      <c r="HU112" s="11"/>
      <c r="HV112" s="11"/>
      <c r="HW112" s="11"/>
      <c r="HX112" s="11"/>
      <c r="HY112" s="11"/>
      <c r="HZ112" s="11"/>
      <c r="IA112" s="11"/>
      <c r="IB112" s="11"/>
      <c r="IC112" s="11"/>
      <c r="ID112" s="11"/>
      <c r="IE112" s="11"/>
      <c r="IF112" s="11"/>
      <c r="IG112" s="11"/>
      <c r="IH112" s="11"/>
      <c r="II112" s="11"/>
      <c r="IJ112" s="11"/>
      <c r="IK112" s="11"/>
      <c r="IL112" s="11"/>
      <c r="IM112" s="11"/>
      <c r="IN112" s="11"/>
      <c r="IO112" s="11"/>
      <c r="IP112" s="11"/>
      <c r="IQ112" s="11"/>
      <c r="IR112" s="11"/>
      <c r="IS112" s="11"/>
      <c r="IT112" s="11"/>
      <c r="IU112" s="11"/>
      <c r="IV112" s="11"/>
      <c r="IW112" s="11"/>
      <c r="IX112" s="11"/>
      <c r="IY112" s="11"/>
      <c r="IZ112" s="11"/>
      <c r="JA112" s="11"/>
      <c r="JB112" s="11"/>
      <c r="JC112" s="11"/>
      <c r="JD112" s="11"/>
      <c r="JE112" s="11"/>
      <c r="JF112" s="11"/>
    </row>
    <row r="113" spans="1:266" s="12" customFormat="1" ht="15" customHeight="1">
      <c r="A113" s="70"/>
      <c r="B113" s="11"/>
      <c r="C113" s="1338"/>
      <c r="D113" s="1338"/>
      <c r="E113" s="1338"/>
      <c r="F113" s="1338"/>
      <c r="G113" s="1338"/>
      <c r="H113" s="1338"/>
      <c r="I113" s="1338"/>
      <c r="J113" s="1338"/>
      <c r="K113" s="1338"/>
      <c r="L113" s="1338"/>
      <c r="M113" s="1338"/>
      <c r="N113" s="11"/>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c r="BE113" s="11"/>
      <c r="BF113" s="11"/>
      <c r="BG113" s="11"/>
      <c r="BH113" s="11"/>
      <c r="BI113" s="11"/>
      <c r="BJ113" s="11"/>
      <c r="BK113" s="11"/>
      <c r="BL113" s="11"/>
      <c r="BM113" s="11"/>
      <c r="BN113" s="11"/>
      <c r="BO113" s="11"/>
      <c r="BP113" s="11"/>
      <c r="BQ113" s="11"/>
      <c r="BR113" s="11"/>
      <c r="BS113" s="11"/>
      <c r="BT113" s="11"/>
      <c r="BU113" s="11"/>
      <c r="BV113" s="11"/>
      <c r="BW113" s="11"/>
      <c r="BX113" s="11"/>
      <c r="BY113" s="11"/>
      <c r="BZ113" s="11"/>
      <c r="CA113" s="11"/>
      <c r="CB113" s="11"/>
      <c r="CC113" s="11"/>
      <c r="CD113" s="11"/>
      <c r="CE113" s="11"/>
      <c r="CF113" s="11"/>
      <c r="CG113" s="11"/>
      <c r="CH113" s="11"/>
      <c r="CI113" s="11"/>
      <c r="CJ113" s="11"/>
      <c r="CK113" s="11"/>
      <c r="CL113" s="11"/>
      <c r="CM113" s="11"/>
      <c r="CN113" s="11"/>
      <c r="CO113" s="11"/>
      <c r="CP113" s="11"/>
      <c r="CQ113" s="11"/>
      <c r="CR113" s="11"/>
      <c r="CS113" s="11"/>
      <c r="CT113" s="11"/>
      <c r="CU113" s="11"/>
      <c r="CV113" s="11"/>
      <c r="CW113" s="11"/>
      <c r="CX113" s="11"/>
      <c r="CY113" s="11"/>
      <c r="CZ113" s="11"/>
      <c r="DA113" s="11"/>
      <c r="DB113" s="11"/>
      <c r="DC113" s="11"/>
      <c r="DD113" s="11"/>
      <c r="DE113" s="11"/>
      <c r="DF113" s="11"/>
      <c r="DG113" s="11"/>
      <c r="DH113" s="11"/>
      <c r="DI113" s="11"/>
      <c r="DJ113" s="11"/>
      <c r="DK113" s="11"/>
      <c r="DL113" s="11"/>
      <c r="DM113" s="11"/>
      <c r="DN113" s="11"/>
      <c r="DO113" s="11"/>
      <c r="DP113" s="11"/>
      <c r="DQ113" s="11"/>
      <c r="DR113" s="11"/>
      <c r="DS113" s="11"/>
      <c r="DT113" s="11"/>
      <c r="DU113" s="11"/>
      <c r="DV113" s="11"/>
      <c r="DW113" s="11"/>
      <c r="DX113" s="11"/>
      <c r="DY113" s="11"/>
      <c r="DZ113" s="11"/>
      <c r="EA113" s="11"/>
      <c r="EB113" s="11"/>
      <c r="EC113" s="11"/>
      <c r="ED113" s="11"/>
      <c r="EE113" s="11"/>
      <c r="EF113" s="11"/>
      <c r="EG113" s="11"/>
      <c r="EH113" s="11"/>
      <c r="EI113" s="11"/>
      <c r="EJ113" s="11"/>
      <c r="EK113" s="11"/>
      <c r="EL113" s="11"/>
      <c r="EM113" s="11"/>
      <c r="EN113" s="11"/>
      <c r="EO113" s="11"/>
      <c r="EP113" s="11"/>
      <c r="EQ113" s="11"/>
      <c r="ER113" s="11"/>
      <c r="ES113" s="11"/>
      <c r="ET113" s="11"/>
      <c r="EU113" s="11"/>
      <c r="EV113" s="11"/>
      <c r="EW113" s="11"/>
      <c r="EX113" s="11"/>
      <c r="EY113" s="11"/>
      <c r="EZ113" s="11"/>
      <c r="FA113" s="11"/>
      <c r="FB113" s="11"/>
      <c r="FC113" s="11"/>
      <c r="FD113" s="11"/>
      <c r="FE113" s="11"/>
      <c r="FF113" s="11"/>
      <c r="FG113" s="11"/>
      <c r="FH113" s="11"/>
      <c r="FI113" s="11"/>
      <c r="FJ113" s="11"/>
      <c r="FK113" s="11"/>
      <c r="FL113" s="11"/>
      <c r="FM113" s="11"/>
      <c r="FN113" s="11"/>
      <c r="FO113" s="11"/>
      <c r="FP113" s="11"/>
      <c r="FQ113" s="11"/>
      <c r="FR113" s="11"/>
      <c r="FS113" s="11"/>
      <c r="FT113" s="11"/>
      <c r="FU113" s="11"/>
      <c r="FV113" s="11"/>
      <c r="FW113" s="11"/>
      <c r="FX113" s="11"/>
      <c r="FY113" s="11"/>
      <c r="FZ113" s="11"/>
      <c r="GA113" s="11"/>
      <c r="GB113" s="11"/>
      <c r="GC113" s="11"/>
      <c r="GD113" s="11"/>
      <c r="GE113" s="11"/>
      <c r="GF113" s="11"/>
      <c r="GG113" s="11"/>
      <c r="GH113" s="11"/>
      <c r="GI113" s="11"/>
      <c r="GJ113" s="11"/>
      <c r="GK113" s="11"/>
      <c r="GL113" s="11"/>
      <c r="GM113" s="11"/>
      <c r="GN113" s="11"/>
      <c r="GO113" s="11"/>
      <c r="GP113" s="11"/>
      <c r="GQ113" s="11"/>
      <c r="GR113" s="11"/>
      <c r="GS113" s="11"/>
      <c r="GT113" s="11"/>
      <c r="GU113" s="11"/>
      <c r="GV113" s="11"/>
      <c r="GW113" s="11"/>
      <c r="GX113" s="11"/>
      <c r="GY113" s="11"/>
      <c r="GZ113" s="11"/>
      <c r="HA113" s="11"/>
      <c r="HB113" s="11"/>
      <c r="HC113" s="11"/>
      <c r="HD113" s="11"/>
      <c r="HE113" s="11"/>
      <c r="HF113" s="11"/>
      <c r="HG113" s="11"/>
      <c r="HH113" s="11"/>
      <c r="HI113" s="11"/>
      <c r="HJ113" s="11"/>
      <c r="HK113" s="11"/>
      <c r="HL113" s="11"/>
      <c r="HM113" s="11"/>
      <c r="HN113" s="11"/>
      <c r="HO113" s="11"/>
      <c r="HP113" s="11"/>
      <c r="HQ113" s="11"/>
      <c r="HR113" s="11"/>
      <c r="HS113" s="11"/>
      <c r="HT113" s="11"/>
      <c r="HU113" s="11"/>
      <c r="HV113" s="11"/>
      <c r="HW113" s="11"/>
      <c r="HX113" s="11"/>
      <c r="HY113" s="11"/>
      <c r="HZ113" s="11"/>
      <c r="IA113" s="11"/>
      <c r="IB113" s="11"/>
      <c r="IC113" s="11"/>
      <c r="ID113" s="11"/>
      <c r="IE113" s="11"/>
      <c r="IF113" s="11"/>
      <c r="IG113" s="11"/>
      <c r="IH113" s="11"/>
      <c r="II113" s="11"/>
      <c r="IJ113" s="11"/>
      <c r="IK113" s="11"/>
      <c r="IL113" s="11"/>
      <c r="IM113" s="11"/>
      <c r="IN113" s="11"/>
      <c r="IO113" s="11"/>
      <c r="IP113" s="11"/>
      <c r="IQ113" s="11"/>
      <c r="IR113" s="11"/>
      <c r="IS113" s="11"/>
      <c r="IT113" s="11"/>
      <c r="IU113" s="11"/>
      <c r="IV113" s="11"/>
      <c r="IW113" s="11"/>
      <c r="IX113" s="11"/>
      <c r="IY113" s="11"/>
      <c r="IZ113" s="11"/>
      <c r="JA113" s="11"/>
      <c r="JB113" s="11"/>
      <c r="JC113" s="11"/>
      <c r="JD113" s="11"/>
      <c r="JE113" s="11"/>
      <c r="JF113" s="11"/>
    </row>
    <row r="114" spans="1:266" s="12" customFormat="1" ht="15" customHeight="1">
      <c r="A114" s="70"/>
      <c r="B114" s="11"/>
      <c r="C114" s="1338"/>
      <c r="D114" s="1338"/>
      <c r="E114" s="1338"/>
      <c r="F114" s="1338"/>
      <c r="G114" s="1338"/>
      <c r="H114" s="1338"/>
      <c r="I114" s="1338"/>
      <c r="J114" s="1338"/>
      <c r="K114" s="1338"/>
      <c r="L114" s="1338"/>
      <c r="M114" s="1338"/>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c r="BE114" s="11"/>
      <c r="BF114" s="11"/>
      <c r="BG114" s="11"/>
      <c r="BH114" s="11"/>
      <c r="BI114" s="11"/>
      <c r="BJ114" s="11"/>
      <c r="BK114" s="11"/>
      <c r="BL114" s="11"/>
      <c r="BM114" s="11"/>
      <c r="BN114" s="11"/>
      <c r="BO114" s="11"/>
      <c r="BP114" s="11"/>
      <c r="BQ114" s="11"/>
      <c r="BR114" s="11"/>
      <c r="BS114" s="11"/>
      <c r="BT114" s="11"/>
      <c r="BU114" s="11"/>
      <c r="BV114" s="11"/>
      <c r="BW114" s="11"/>
      <c r="BX114" s="11"/>
      <c r="BY114" s="11"/>
      <c r="BZ114" s="11"/>
      <c r="CA114" s="11"/>
      <c r="CB114" s="11"/>
      <c r="CC114" s="11"/>
      <c r="CD114" s="11"/>
      <c r="CE114" s="11"/>
      <c r="CF114" s="11"/>
      <c r="CG114" s="11"/>
      <c r="CH114" s="11"/>
      <c r="CI114" s="11"/>
      <c r="CJ114" s="11"/>
      <c r="CK114" s="11"/>
      <c r="CL114" s="11"/>
      <c r="CM114" s="11"/>
      <c r="CN114" s="11"/>
      <c r="CO114" s="11"/>
      <c r="CP114" s="11"/>
      <c r="CQ114" s="11"/>
      <c r="CR114" s="11"/>
      <c r="CS114" s="11"/>
      <c r="CT114" s="11"/>
      <c r="CU114" s="11"/>
      <c r="CV114" s="11"/>
      <c r="CW114" s="11"/>
      <c r="CX114" s="11"/>
      <c r="CY114" s="11"/>
      <c r="CZ114" s="11"/>
      <c r="DA114" s="11"/>
      <c r="DB114" s="11"/>
      <c r="DC114" s="11"/>
      <c r="DD114" s="11"/>
      <c r="DE114" s="11"/>
      <c r="DF114" s="11"/>
      <c r="DG114" s="11"/>
      <c r="DH114" s="11"/>
      <c r="DI114" s="11"/>
      <c r="DJ114" s="11"/>
      <c r="DK114" s="11"/>
      <c r="DL114" s="11"/>
      <c r="DM114" s="11"/>
      <c r="DN114" s="11"/>
      <c r="DO114" s="11"/>
      <c r="DP114" s="11"/>
      <c r="DQ114" s="11"/>
      <c r="DR114" s="11"/>
      <c r="DS114" s="11"/>
      <c r="DT114" s="11"/>
      <c r="DU114" s="11"/>
      <c r="DV114" s="11"/>
      <c r="DW114" s="11"/>
      <c r="DX114" s="11"/>
      <c r="DY114" s="11"/>
      <c r="DZ114" s="11"/>
      <c r="EA114" s="11"/>
      <c r="EB114" s="11"/>
      <c r="EC114" s="11"/>
      <c r="ED114" s="11"/>
      <c r="EE114" s="11"/>
      <c r="EF114" s="11"/>
      <c r="EG114" s="11"/>
      <c r="EH114" s="11"/>
      <c r="EI114" s="11"/>
      <c r="EJ114" s="11"/>
      <c r="EK114" s="11"/>
      <c r="EL114" s="11"/>
      <c r="EM114" s="11"/>
      <c r="EN114" s="11"/>
      <c r="EO114" s="11"/>
      <c r="EP114" s="11"/>
      <c r="EQ114" s="11"/>
      <c r="ER114" s="11"/>
      <c r="ES114" s="11"/>
      <c r="ET114" s="11"/>
      <c r="EU114" s="11"/>
      <c r="EV114" s="11"/>
      <c r="EW114" s="11"/>
      <c r="EX114" s="11"/>
      <c r="EY114" s="11"/>
      <c r="EZ114" s="11"/>
      <c r="FA114" s="11"/>
      <c r="FB114" s="11"/>
      <c r="FC114" s="11"/>
      <c r="FD114" s="11"/>
      <c r="FE114" s="11"/>
      <c r="FF114" s="11"/>
      <c r="FG114" s="11"/>
      <c r="FH114" s="11"/>
      <c r="FI114" s="11"/>
      <c r="FJ114" s="11"/>
      <c r="FK114" s="11"/>
      <c r="FL114" s="11"/>
      <c r="FM114" s="11"/>
      <c r="FN114" s="11"/>
      <c r="FO114" s="11"/>
      <c r="FP114" s="11"/>
      <c r="FQ114" s="11"/>
      <c r="FR114" s="11"/>
      <c r="FS114" s="11"/>
      <c r="FT114" s="11"/>
      <c r="FU114" s="11"/>
      <c r="FV114" s="11"/>
      <c r="FW114" s="11"/>
      <c r="FX114" s="11"/>
      <c r="FY114" s="11"/>
      <c r="FZ114" s="11"/>
      <c r="GA114" s="11"/>
      <c r="GB114" s="11"/>
      <c r="GC114" s="11"/>
      <c r="GD114" s="11"/>
      <c r="GE114" s="11"/>
      <c r="GF114" s="11"/>
      <c r="GG114" s="11"/>
      <c r="GH114" s="11"/>
      <c r="GI114" s="11"/>
      <c r="GJ114" s="11"/>
      <c r="GK114" s="11"/>
      <c r="GL114" s="11"/>
      <c r="GM114" s="11"/>
      <c r="GN114" s="11"/>
      <c r="GO114" s="11"/>
      <c r="GP114" s="11"/>
      <c r="GQ114" s="11"/>
      <c r="GR114" s="11"/>
      <c r="GS114" s="11"/>
      <c r="GT114" s="11"/>
      <c r="GU114" s="11"/>
      <c r="GV114" s="11"/>
      <c r="GW114" s="11"/>
      <c r="GX114" s="11"/>
      <c r="GY114" s="11"/>
      <c r="GZ114" s="11"/>
      <c r="HA114" s="11"/>
      <c r="HB114" s="11"/>
      <c r="HC114" s="11"/>
      <c r="HD114" s="11"/>
      <c r="HE114" s="11"/>
      <c r="HF114" s="11"/>
      <c r="HG114" s="11"/>
      <c r="HH114" s="11"/>
      <c r="HI114" s="11"/>
      <c r="HJ114" s="11"/>
      <c r="HK114" s="11"/>
      <c r="HL114" s="11"/>
      <c r="HM114" s="11"/>
      <c r="HN114" s="11"/>
      <c r="HO114" s="11"/>
      <c r="HP114" s="11"/>
      <c r="HQ114" s="11"/>
      <c r="HR114" s="11"/>
      <c r="HS114" s="11"/>
      <c r="HT114" s="11"/>
      <c r="HU114" s="11"/>
      <c r="HV114" s="11"/>
      <c r="HW114" s="11"/>
      <c r="HX114" s="11"/>
      <c r="HY114" s="11"/>
      <c r="HZ114" s="11"/>
      <c r="IA114" s="11"/>
      <c r="IB114" s="11"/>
      <c r="IC114" s="11"/>
      <c r="ID114" s="11"/>
      <c r="IE114" s="11"/>
      <c r="IF114" s="11"/>
      <c r="IG114" s="11"/>
      <c r="IH114" s="11"/>
      <c r="II114" s="11"/>
      <c r="IJ114" s="11"/>
      <c r="IK114" s="11"/>
      <c r="IL114" s="11"/>
      <c r="IM114" s="11"/>
      <c r="IN114" s="11"/>
      <c r="IO114" s="11"/>
      <c r="IP114" s="11"/>
      <c r="IQ114" s="11"/>
      <c r="IR114" s="11"/>
      <c r="IS114" s="11"/>
      <c r="IT114" s="11"/>
      <c r="IU114" s="11"/>
      <c r="IV114" s="11"/>
      <c r="IW114" s="11"/>
      <c r="IX114" s="11"/>
      <c r="IY114" s="11"/>
      <c r="IZ114" s="11"/>
      <c r="JA114" s="11"/>
      <c r="JB114" s="11"/>
      <c r="JC114" s="11"/>
      <c r="JD114" s="11"/>
      <c r="JE114" s="11"/>
      <c r="JF114" s="11"/>
    </row>
    <row r="115" spans="1:266" s="12" customFormat="1" ht="15" customHeight="1">
      <c r="A115" s="70"/>
      <c r="B115" s="11"/>
      <c r="C115" s="1338"/>
      <c r="D115" s="1338"/>
      <c r="E115" s="1338"/>
      <c r="F115" s="1338"/>
      <c r="G115" s="1338"/>
      <c r="H115" s="1338"/>
      <c r="I115" s="1338"/>
      <c r="J115" s="1338"/>
      <c r="K115" s="1338"/>
      <c r="L115" s="1338"/>
      <c r="M115" s="1338"/>
    </row>
    <row r="116" spans="1:266" s="12" customFormat="1" ht="15" customHeight="1">
      <c r="A116" s="70"/>
      <c r="B116" s="11"/>
      <c r="C116" s="1338"/>
      <c r="D116" s="1338"/>
      <c r="E116" s="1338"/>
      <c r="F116" s="1338"/>
      <c r="G116" s="1338"/>
      <c r="H116" s="1338"/>
      <c r="I116" s="1338"/>
      <c r="J116" s="1338"/>
      <c r="K116" s="1338"/>
      <c r="L116" s="1338"/>
      <c r="M116" s="1338"/>
    </row>
    <row r="117" spans="1:266" s="12" customFormat="1" ht="15" customHeight="1">
      <c r="A117" s="70"/>
      <c r="B117" s="11"/>
      <c r="C117" s="1338"/>
      <c r="D117" s="1338"/>
      <c r="E117" s="1338"/>
      <c r="F117" s="1338"/>
      <c r="G117" s="1338"/>
      <c r="H117" s="1338"/>
      <c r="I117" s="1338"/>
      <c r="J117" s="1338"/>
      <c r="K117" s="1338"/>
      <c r="L117" s="1338"/>
      <c r="M117" s="1338"/>
    </row>
    <row r="118" spans="1:266" s="12" customFormat="1" ht="15" customHeight="1">
      <c r="A118" s="70"/>
      <c r="B118" s="11"/>
      <c r="C118" s="1338"/>
      <c r="D118" s="1338"/>
      <c r="E118" s="1338"/>
      <c r="F118" s="1338"/>
      <c r="G118" s="1338"/>
      <c r="H118" s="1338"/>
      <c r="I118" s="1338"/>
      <c r="J118" s="1338"/>
      <c r="K118" s="1338"/>
      <c r="L118" s="1338"/>
      <c r="M118" s="1338"/>
    </row>
    <row r="119" spans="1:266" s="12" customFormat="1" ht="15" customHeight="1">
      <c r="A119" s="70"/>
      <c r="B119" s="11"/>
      <c r="C119" s="11"/>
      <c r="D119" s="11"/>
      <c r="E119" s="11"/>
      <c r="F119" s="11"/>
      <c r="G119" s="11"/>
      <c r="H119" s="11"/>
      <c r="I119" s="11"/>
      <c r="J119" s="11"/>
    </row>
    <row r="120" spans="1:266" s="12" customFormat="1" ht="15" customHeight="1">
      <c r="A120" s="70"/>
      <c r="B120" s="11"/>
      <c r="C120" s="11"/>
      <c r="D120" s="11"/>
      <c r="E120" s="11"/>
      <c r="F120" s="11"/>
      <c r="G120" s="11"/>
      <c r="H120" s="11"/>
      <c r="I120" s="11"/>
      <c r="J120" s="11"/>
    </row>
    <row r="121" spans="1:266" s="12" customFormat="1" ht="33" customHeight="1">
      <c r="A121" s="70"/>
      <c r="B121" s="11"/>
      <c r="C121" s="1576" t="s">
        <v>704</v>
      </c>
      <c r="D121" s="1577"/>
      <c r="E121" s="1577"/>
      <c r="F121" s="1577"/>
      <c r="G121" s="1577"/>
      <c r="H121" s="1577"/>
      <c r="I121" s="1577"/>
      <c r="J121" s="1577"/>
      <c r="K121" s="1577"/>
      <c r="L121" s="1577"/>
      <c r="M121" s="1578"/>
    </row>
    <row r="122" spans="1:266" s="12" customFormat="1" ht="15" customHeight="1">
      <c r="A122" s="70"/>
      <c r="B122" s="11"/>
      <c r="C122" s="1579" t="s">
        <v>705</v>
      </c>
      <c r="D122" s="1579"/>
      <c r="E122" s="1579"/>
      <c r="F122" s="1579"/>
      <c r="G122" s="1579"/>
      <c r="H122" s="1579"/>
      <c r="I122" s="1579"/>
      <c r="J122" s="1579"/>
      <c r="K122" s="1579"/>
      <c r="L122" s="1579"/>
      <c r="M122" s="1579"/>
    </row>
    <row r="123" spans="1:266" s="12" customFormat="1" ht="17.100000000000001" customHeight="1">
      <c r="A123" s="70"/>
      <c r="B123" s="11"/>
      <c r="C123" s="1229"/>
      <c r="D123" s="1229"/>
      <c r="E123" s="1229"/>
      <c r="F123" s="1229"/>
      <c r="G123" s="1229"/>
      <c r="H123" s="1229"/>
      <c r="I123" s="1229"/>
      <c r="J123" s="1229"/>
      <c r="K123" s="1229"/>
      <c r="L123" s="1229"/>
      <c r="M123" s="1229"/>
    </row>
    <row r="124" spans="1:266" ht="15" customHeight="1">
      <c r="A124" s="70"/>
    </row>
    <row r="125" spans="1:266" ht="15" customHeight="1">
      <c r="A125" s="70"/>
    </row>
    <row r="126" spans="1:266" ht="15" customHeight="1">
      <c r="A126" s="70"/>
      <c r="C126" s="1571" t="s">
        <v>706</v>
      </c>
      <c r="D126" s="1571"/>
      <c r="E126" s="1571"/>
      <c r="F126" s="1571"/>
      <c r="G126" s="1571"/>
      <c r="H126" s="1571"/>
      <c r="I126" s="1571"/>
      <c r="J126" s="1571"/>
      <c r="K126" s="1571"/>
      <c r="L126" s="1571"/>
      <c r="M126" s="1571"/>
    </row>
    <row r="127" spans="1:266" ht="15" customHeight="1">
      <c r="A127" s="70"/>
      <c r="C127" s="1573" t="s">
        <v>707</v>
      </c>
      <c r="D127" s="1573"/>
      <c r="E127" s="1573"/>
      <c r="F127" s="1573"/>
      <c r="G127" s="1573"/>
      <c r="H127" s="1573"/>
      <c r="I127" s="1573"/>
      <c r="J127" s="1573"/>
      <c r="K127" s="1573"/>
      <c r="L127" s="1573"/>
      <c r="M127" s="1573"/>
    </row>
    <row r="128" spans="1:266" ht="15" customHeight="1">
      <c r="A128" s="70"/>
      <c r="C128" s="1573"/>
      <c r="D128" s="1573"/>
      <c r="E128" s="1573"/>
      <c r="F128" s="1573"/>
      <c r="G128" s="1573"/>
      <c r="H128" s="1573"/>
      <c r="I128" s="1573"/>
      <c r="J128" s="1573"/>
      <c r="K128" s="1573"/>
      <c r="L128" s="1573"/>
      <c r="M128" s="1573"/>
    </row>
    <row r="129" spans="1:13" ht="15" customHeight="1">
      <c r="A129" s="70"/>
      <c r="C129" s="1573"/>
      <c r="D129" s="1573"/>
      <c r="E129" s="1573"/>
      <c r="F129" s="1573"/>
      <c r="G129" s="1573"/>
      <c r="H129" s="1573"/>
      <c r="I129" s="1573"/>
      <c r="J129" s="1573"/>
      <c r="K129" s="1573"/>
      <c r="L129" s="1573"/>
      <c r="M129" s="1573"/>
    </row>
    <row r="130" spans="1:13" ht="15" customHeight="1">
      <c r="A130" s="70"/>
      <c r="C130" s="1573"/>
      <c r="D130" s="1573"/>
      <c r="E130" s="1573"/>
      <c r="F130" s="1573"/>
      <c r="G130" s="1573"/>
      <c r="H130" s="1573"/>
      <c r="I130" s="1573"/>
      <c r="J130" s="1573"/>
      <c r="K130" s="1573"/>
      <c r="L130" s="1573"/>
      <c r="M130" s="1573"/>
    </row>
    <row r="131" spans="1:13" ht="15" customHeight="1">
      <c r="A131" s="70"/>
      <c r="C131" s="1573"/>
      <c r="D131" s="1573"/>
      <c r="E131" s="1573"/>
      <c r="F131" s="1573"/>
      <c r="G131" s="1573"/>
      <c r="H131" s="1573"/>
      <c r="I131" s="1573"/>
      <c r="J131" s="1573"/>
      <c r="K131" s="1573"/>
      <c r="L131" s="1573"/>
      <c r="M131" s="1573"/>
    </row>
    <row r="132" spans="1:13">
      <c r="A132" s="70"/>
      <c r="C132" s="1573"/>
      <c r="D132" s="1573"/>
      <c r="E132" s="1573"/>
      <c r="F132" s="1573"/>
      <c r="G132" s="1573"/>
      <c r="H132" s="1573"/>
      <c r="I132" s="1573"/>
      <c r="J132" s="1573"/>
      <c r="K132" s="1573"/>
      <c r="L132" s="1573"/>
      <c r="M132" s="1573"/>
    </row>
    <row r="133" spans="1:13">
      <c r="A133" s="70"/>
      <c r="C133" s="1573"/>
      <c r="D133" s="1573"/>
      <c r="E133" s="1573"/>
      <c r="F133" s="1573"/>
      <c r="G133" s="1573"/>
      <c r="H133" s="1573"/>
      <c r="I133" s="1573"/>
      <c r="J133" s="1573"/>
      <c r="K133" s="1573"/>
      <c r="L133" s="1573"/>
      <c r="M133" s="1573"/>
    </row>
    <row r="134" spans="1:13" ht="20.45" customHeight="1">
      <c r="A134" s="70"/>
      <c r="C134" s="1573"/>
      <c r="D134" s="1573"/>
      <c r="E134" s="1573"/>
      <c r="F134" s="1573"/>
      <c r="G134" s="1573"/>
      <c r="H134" s="1573"/>
      <c r="I134" s="1573"/>
      <c r="J134" s="1573"/>
      <c r="K134" s="1573"/>
      <c r="L134" s="1573"/>
      <c r="M134" s="1573"/>
    </row>
    <row r="135" spans="1:13" ht="15" customHeight="1">
      <c r="A135" s="70"/>
      <c r="C135" s="1573"/>
      <c r="D135" s="1573"/>
      <c r="E135" s="1573"/>
      <c r="F135" s="1573"/>
      <c r="G135" s="1573"/>
      <c r="H135" s="1573"/>
      <c r="I135" s="1573"/>
      <c r="J135" s="1573"/>
      <c r="K135" s="1573"/>
      <c r="L135" s="1573"/>
      <c r="M135" s="1573"/>
    </row>
    <row r="136" spans="1:13" ht="15" customHeight="1">
      <c r="A136" s="70"/>
      <c r="C136" s="1573"/>
      <c r="D136" s="1573"/>
      <c r="E136" s="1573"/>
      <c r="F136" s="1573"/>
      <c r="G136" s="1573"/>
      <c r="H136" s="1573"/>
      <c r="I136" s="1573"/>
      <c r="J136" s="1573"/>
      <c r="K136" s="1573"/>
      <c r="L136" s="1573"/>
      <c r="M136" s="1573"/>
    </row>
    <row r="137" spans="1:13">
      <c r="A137" s="70"/>
    </row>
    <row r="138" spans="1:13">
      <c r="A138" s="70"/>
    </row>
    <row r="139" spans="1:13" ht="15.6">
      <c r="A139" s="70"/>
      <c r="C139" s="1525" t="s">
        <v>708</v>
      </c>
      <c r="D139" s="1526"/>
      <c r="E139" s="1526"/>
      <c r="F139" s="1526"/>
      <c r="G139" s="1526"/>
      <c r="H139" s="1526"/>
      <c r="I139" s="1526"/>
      <c r="J139" s="1526"/>
      <c r="K139" s="1526"/>
      <c r="L139" s="1526"/>
      <c r="M139" s="1526"/>
    </row>
    <row r="140" spans="1:13" ht="15">
      <c r="A140" s="70"/>
      <c r="C140" s="1584" t="s">
        <v>709</v>
      </c>
      <c r="D140" s="1584"/>
      <c r="E140" s="1584"/>
      <c r="F140" s="1585"/>
      <c r="G140" s="1583" t="s">
        <v>489</v>
      </c>
      <c r="H140" s="1558"/>
      <c r="I140" s="1558"/>
      <c r="J140" s="1558"/>
      <c r="K140" s="1558"/>
      <c r="L140" s="1558"/>
      <c r="M140" s="1558"/>
    </row>
    <row r="141" spans="1:13" ht="130.5" customHeight="1">
      <c r="A141" s="70"/>
      <c r="C141" s="1208" t="s">
        <v>710</v>
      </c>
      <c r="D141" s="1208"/>
      <c r="E141" s="1208"/>
      <c r="F141" s="1345"/>
      <c r="G141" s="1586" t="s">
        <v>711</v>
      </c>
      <c r="H141" s="1587"/>
      <c r="I141" s="1587"/>
      <c r="J141" s="1587"/>
      <c r="K141" s="1587"/>
      <c r="L141" s="1587"/>
      <c r="M141" s="1587"/>
    </row>
    <row r="142" spans="1:13" ht="176.45" customHeight="1">
      <c r="A142" s="70"/>
      <c r="C142" s="1208" t="s">
        <v>712</v>
      </c>
      <c r="D142" s="1208"/>
      <c r="E142" s="1208"/>
      <c r="F142" s="1345"/>
      <c r="G142" s="1586" t="s">
        <v>713</v>
      </c>
      <c r="H142" s="1587"/>
      <c r="I142" s="1587"/>
      <c r="J142" s="1587"/>
      <c r="K142" s="1587"/>
      <c r="L142" s="1587"/>
      <c r="M142" s="1587"/>
    </row>
    <row r="143" spans="1:13" ht="217.5" customHeight="1">
      <c r="A143" s="70"/>
      <c r="C143" s="1208" t="s">
        <v>714</v>
      </c>
      <c r="D143" s="1208"/>
      <c r="E143" s="1208"/>
      <c r="F143" s="1345"/>
      <c r="G143" s="1586" t="s">
        <v>715</v>
      </c>
      <c r="H143" s="1587"/>
      <c r="I143" s="1587"/>
      <c r="J143" s="1587"/>
      <c r="K143" s="1587"/>
      <c r="L143" s="1587"/>
      <c r="M143" s="1587"/>
    </row>
    <row r="144" spans="1:13" ht="363.6" customHeight="1">
      <c r="A144" s="70"/>
      <c r="C144" s="1208" t="s">
        <v>716</v>
      </c>
      <c r="D144" s="1208"/>
      <c r="E144" s="1208"/>
      <c r="F144" s="1345"/>
      <c r="G144" s="1586" t="s">
        <v>717</v>
      </c>
      <c r="H144" s="1587"/>
      <c r="I144" s="1587"/>
      <c r="J144" s="1587"/>
      <c r="K144" s="1587"/>
      <c r="L144" s="1587"/>
      <c r="M144" s="1587"/>
    </row>
    <row r="145" spans="1:13" ht="281.45" customHeight="1">
      <c r="A145" s="70"/>
      <c r="C145" s="1208" t="s">
        <v>718</v>
      </c>
      <c r="D145" s="1208"/>
      <c r="E145" s="1208"/>
      <c r="F145" s="1345"/>
      <c r="G145" s="1586" t="s">
        <v>719</v>
      </c>
      <c r="H145" s="1587"/>
      <c r="I145" s="1587"/>
      <c r="J145" s="1587"/>
      <c r="K145" s="1587"/>
      <c r="L145" s="1587"/>
      <c r="M145" s="1587"/>
    </row>
    <row r="146" spans="1:13" ht="353.45" customHeight="1">
      <c r="A146" s="70"/>
      <c r="C146" s="1208" t="s">
        <v>720</v>
      </c>
      <c r="D146" s="1208"/>
      <c r="E146" s="1208"/>
      <c r="F146" s="1345"/>
      <c r="G146" s="1586" t="s">
        <v>721</v>
      </c>
      <c r="H146" s="1587"/>
      <c r="I146" s="1587"/>
      <c r="J146" s="1587"/>
      <c r="K146" s="1587"/>
      <c r="L146" s="1587"/>
      <c r="M146" s="1587"/>
    </row>
    <row r="147" spans="1:13" ht="263.10000000000002" customHeight="1">
      <c r="A147" s="70"/>
      <c r="C147" s="1208" t="s">
        <v>722</v>
      </c>
      <c r="D147" s="1208"/>
      <c r="E147" s="1208"/>
      <c r="F147" s="1345"/>
      <c r="G147" s="1588" t="s">
        <v>723</v>
      </c>
      <c r="H147" s="1589"/>
      <c r="I147" s="1589"/>
      <c r="J147" s="1589"/>
      <c r="K147" s="1589"/>
      <c r="L147" s="1589"/>
      <c r="M147" s="1589"/>
    </row>
    <row r="148" spans="1:13" ht="15" customHeight="1">
      <c r="A148" s="70"/>
      <c r="C148" s="105"/>
      <c r="D148" s="105"/>
      <c r="E148" s="105"/>
      <c r="F148" s="105"/>
      <c r="G148" s="105"/>
      <c r="H148" s="105"/>
      <c r="I148" s="105"/>
      <c r="J148" s="105"/>
      <c r="K148" s="105"/>
      <c r="L148" s="105"/>
      <c r="M148" s="105"/>
    </row>
    <row r="149" spans="1:13" ht="15" customHeight="1">
      <c r="A149" s="70"/>
      <c r="C149" s="105"/>
      <c r="D149" s="105"/>
      <c r="E149" s="105"/>
      <c r="F149" s="105"/>
      <c r="G149" s="105"/>
      <c r="H149" s="105"/>
      <c r="I149" s="105"/>
      <c r="J149" s="105"/>
      <c r="K149" s="105"/>
      <c r="L149" s="105"/>
      <c r="M149" s="105"/>
    </row>
    <row r="150" spans="1:13" ht="15" customHeight="1">
      <c r="A150" s="70"/>
      <c r="C150" s="1525" t="s">
        <v>76</v>
      </c>
      <c r="D150" s="1526"/>
      <c r="E150" s="1526"/>
      <c r="F150" s="1526"/>
      <c r="G150" s="1526"/>
      <c r="H150" s="1526"/>
      <c r="I150" s="1526"/>
      <c r="J150" s="1526"/>
      <c r="K150" s="1526"/>
      <c r="L150" s="1526"/>
      <c r="M150" s="1526"/>
    </row>
    <row r="151" spans="1:13" ht="15" customHeight="1">
      <c r="A151" s="70"/>
      <c r="C151" s="1250" t="s">
        <v>724</v>
      </c>
      <c r="D151" s="1250"/>
      <c r="E151" s="1250"/>
      <c r="F151" s="1250"/>
      <c r="G151" s="1250"/>
      <c r="H151" s="1250"/>
      <c r="I151" s="1250"/>
      <c r="J151" s="1250"/>
      <c r="K151" s="1250"/>
      <c r="L151" s="1250"/>
      <c r="M151" s="1250"/>
    </row>
    <row r="152" spans="1:13" ht="19.5" customHeight="1">
      <c r="A152" s="70"/>
      <c r="C152" s="1250"/>
      <c r="D152" s="1250"/>
      <c r="E152" s="1250"/>
      <c r="F152" s="1250"/>
      <c r="G152" s="1250"/>
      <c r="H152" s="1250"/>
      <c r="I152" s="1250"/>
      <c r="J152" s="1250"/>
      <c r="K152" s="1250"/>
      <c r="L152" s="1250"/>
      <c r="M152" s="1250"/>
    </row>
    <row r="153" spans="1:13">
      <c r="A153" s="70"/>
    </row>
    <row r="154" spans="1:13" ht="36.950000000000003" customHeight="1">
      <c r="A154" s="70"/>
      <c r="C154" s="1064" t="s">
        <v>725</v>
      </c>
      <c r="D154" s="1590" t="s">
        <v>726</v>
      </c>
      <c r="E154" s="1590"/>
      <c r="F154" s="1590" t="s">
        <v>727</v>
      </c>
      <c r="G154" s="1590"/>
    </row>
    <row r="155" spans="1:13" ht="200.25" customHeight="1">
      <c r="A155" s="70"/>
      <c r="C155" s="1063" t="s">
        <v>728</v>
      </c>
      <c r="D155" s="1591" t="s">
        <v>729</v>
      </c>
      <c r="E155" s="1592"/>
      <c r="F155" s="1593" t="s">
        <v>730</v>
      </c>
      <c r="G155" s="1594"/>
    </row>
    <row r="156" spans="1:13" s="85" customFormat="1">
      <c r="A156" s="70"/>
      <c r="C156" s="1063" t="s">
        <v>731</v>
      </c>
      <c r="D156" s="1595" t="s">
        <v>10</v>
      </c>
      <c r="E156" s="1596"/>
      <c r="F156" s="1597">
        <v>9</v>
      </c>
      <c r="G156" s="1598"/>
    </row>
    <row r="157" spans="1:13">
      <c r="A157" s="70"/>
      <c r="C157" s="1063" t="s">
        <v>732</v>
      </c>
      <c r="D157" s="1595">
        <v>12</v>
      </c>
      <c r="E157" s="1596"/>
      <c r="F157" s="1597">
        <v>8</v>
      </c>
      <c r="G157" s="1598"/>
    </row>
    <row r="158" spans="1:13">
      <c r="A158" s="70"/>
      <c r="C158" s="1063" t="s">
        <v>733</v>
      </c>
      <c r="D158" s="1595">
        <v>22</v>
      </c>
      <c r="E158" s="1596"/>
      <c r="F158" s="1597">
        <v>86</v>
      </c>
      <c r="G158" s="1598"/>
    </row>
    <row r="159" spans="1:13">
      <c r="A159" s="70"/>
      <c r="C159" s="1063" t="s">
        <v>734</v>
      </c>
      <c r="D159" s="1595">
        <v>36</v>
      </c>
      <c r="E159" s="1596"/>
      <c r="F159" s="1597">
        <v>11</v>
      </c>
      <c r="G159" s="1598"/>
    </row>
    <row r="160" spans="1:13">
      <c r="A160" s="70"/>
      <c r="C160" s="1063" t="s">
        <v>735</v>
      </c>
      <c r="D160" s="1595">
        <v>38</v>
      </c>
      <c r="E160" s="1596"/>
      <c r="F160" s="1597">
        <v>8</v>
      </c>
      <c r="G160" s="1598"/>
    </row>
    <row r="161" spans="1:293">
      <c r="A161" s="70"/>
      <c r="C161" s="1063" t="s">
        <v>736</v>
      </c>
      <c r="D161" s="1595">
        <v>105</v>
      </c>
      <c r="E161" s="1596"/>
      <c r="F161" s="1597">
        <v>102</v>
      </c>
      <c r="G161" s="1598"/>
    </row>
    <row r="162" spans="1:293">
      <c r="A162" s="70"/>
      <c r="C162" s="1063" t="s">
        <v>737</v>
      </c>
      <c r="D162" s="1595">
        <v>104</v>
      </c>
      <c r="E162" s="1596"/>
      <c r="F162" s="1597">
        <v>96</v>
      </c>
      <c r="G162" s="1598"/>
    </row>
    <row r="163" spans="1:293">
      <c r="A163" s="70"/>
      <c r="C163" s="1063" t="s">
        <v>738</v>
      </c>
      <c r="D163" s="1595">
        <v>37</v>
      </c>
      <c r="E163" s="1596"/>
      <c r="F163" s="1597">
        <v>92</v>
      </c>
      <c r="G163" s="1598"/>
    </row>
    <row r="164" spans="1:293">
      <c r="A164" s="70"/>
      <c r="C164" s="1063" t="s">
        <v>739</v>
      </c>
      <c r="D164" s="1595">
        <v>63</v>
      </c>
      <c r="E164" s="1596"/>
      <c r="F164" s="1597">
        <v>92</v>
      </c>
      <c r="G164" s="1598"/>
    </row>
    <row r="165" spans="1:293">
      <c r="A165" s="70"/>
      <c r="C165" s="1063" t="s">
        <v>740</v>
      </c>
      <c r="D165" s="1595">
        <v>51</v>
      </c>
      <c r="E165" s="1596"/>
      <c r="F165" s="1597">
        <v>91</v>
      </c>
      <c r="G165" s="1598"/>
    </row>
    <row r="166" spans="1:293">
      <c r="A166" s="70"/>
      <c r="C166" s="1063" t="s">
        <v>741</v>
      </c>
      <c r="D166" s="1595">
        <v>36</v>
      </c>
      <c r="E166" s="1596"/>
      <c r="F166" s="1597">
        <v>1</v>
      </c>
      <c r="G166" s="1598"/>
    </row>
    <row r="167" spans="1:293">
      <c r="A167" s="70"/>
      <c r="C167" s="1063" t="s">
        <v>742</v>
      </c>
      <c r="D167" s="1595">
        <v>34</v>
      </c>
      <c r="E167" s="1596"/>
      <c r="F167" s="1597">
        <v>92</v>
      </c>
      <c r="G167" s="1598"/>
    </row>
    <row r="168" spans="1:293">
      <c r="A168" s="70"/>
    </row>
    <row r="169" spans="1:293">
      <c r="A169" s="70"/>
    </row>
    <row r="170" spans="1:293">
      <c r="A170" s="70"/>
    </row>
    <row r="171" spans="1:293" s="70" customFormat="1" ht="14.25" hidden="1"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171" s="11"/>
      <c r="AN171" s="11"/>
      <c r="AO171" s="11"/>
      <c r="AP171" s="11"/>
      <c r="AQ171" s="11"/>
      <c r="AR171" s="11"/>
      <c r="AS171" s="11"/>
      <c r="AT171" s="11"/>
      <c r="AU171" s="11"/>
      <c r="AV171" s="11"/>
      <c r="AW171" s="11"/>
      <c r="AX171" s="11"/>
      <c r="AY171" s="11"/>
      <c r="AZ171" s="11"/>
      <c r="BA171" s="11"/>
      <c r="BB171" s="11"/>
      <c r="BC171" s="11"/>
      <c r="BD171" s="11"/>
      <c r="BE171" s="11"/>
      <c r="BF171" s="11"/>
      <c r="BG171" s="11"/>
      <c r="BH171" s="11"/>
      <c r="BI171" s="11"/>
      <c r="BJ171" s="11"/>
      <c r="BK171" s="11"/>
      <c r="BL171" s="11"/>
      <c r="BM171" s="11"/>
      <c r="BN171" s="11"/>
      <c r="BO171" s="11"/>
      <c r="BP171" s="11"/>
      <c r="BQ171" s="11"/>
      <c r="BR171" s="11"/>
      <c r="BS171" s="11"/>
      <c r="BT171" s="11"/>
      <c r="BU171" s="11"/>
      <c r="BV171" s="11"/>
      <c r="BW171" s="11"/>
      <c r="BX171" s="11"/>
      <c r="BY171" s="11"/>
      <c r="BZ171" s="11"/>
      <c r="CA171" s="11"/>
      <c r="CB171" s="11"/>
      <c r="CC171" s="11"/>
      <c r="CD171" s="11"/>
      <c r="CE171" s="11"/>
      <c r="CF171" s="11"/>
      <c r="CG171" s="11"/>
      <c r="CH171" s="11"/>
      <c r="CI171" s="11"/>
      <c r="CJ171" s="11"/>
      <c r="CK171" s="11"/>
      <c r="CL171" s="11"/>
      <c r="CM171" s="11"/>
      <c r="CN171" s="11"/>
      <c r="CO171" s="11"/>
      <c r="CP171" s="11"/>
      <c r="CQ171" s="11"/>
      <c r="CR171" s="11"/>
      <c r="CS171" s="11"/>
      <c r="CT171" s="11"/>
      <c r="CU171" s="11"/>
      <c r="CV171" s="11"/>
      <c r="CW171" s="11"/>
      <c r="CX171" s="11"/>
      <c r="CY171" s="11"/>
      <c r="CZ171" s="11"/>
      <c r="DA171" s="11"/>
      <c r="DB171" s="11"/>
      <c r="DC171" s="11"/>
      <c r="DD171" s="11"/>
      <c r="DE171" s="11"/>
      <c r="DF171" s="11"/>
      <c r="DG171" s="11"/>
      <c r="DH171" s="11"/>
      <c r="DI171" s="11"/>
      <c r="DJ171" s="11"/>
      <c r="DK171" s="11"/>
      <c r="DL171" s="11"/>
      <c r="DM171" s="11"/>
      <c r="DN171" s="11"/>
      <c r="DO171" s="11"/>
      <c r="DP171" s="11"/>
      <c r="DQ171" s="11"/>
      <c r="DR171" s="11"/>
      <c r="DS171" s="11"/>
      <c r="DT171" s="11"/>
      <c r="DU171" s="11"/>
      <c r="DV171" s="11"/>
      <c r="DW171" s="11"/>
      <c r="DX171" s="11"/>
      <c r="DY171" s="11"/>
      <c r="DZ171" s="11"/>
      <c r="EA171" s="11"/>
      <c r="EB171" s="11"/>
      <c r="EC171" s="11"/>
      <c r="ED171" s="11"/>
      <c r="EE171" s="11"/>
      <c r="EF171" s="11"/>
      <c r="EG171" s="11"/>
      <c r="EH171" s="11"/>
      <c r="EI171" s="11"/>
      <c r="EJ171" s="11"/>
      <c r="EK171" s="11"/>
      <c r="EL171" s="11"/>
      <c r="EM171" s="11"/>
      <c r="EN171" s="11"/>
      <c r="EO171" s="11"/>
      <c r="EP171" s="11"/>
      <c r="EQ171" s="11"/>
      <c r="ER171" s="11"/>
      <c r="ES171" s="11"/>
      <c r="ET171" s="11"/>
      <c r="EU171" s="11"/>
      <c r="EV171" s="11"/>
      <c r="EW171" s="11"/>
      <c r="EX171" s="11"/>
      <c r="EY171" s="11"/>
      <c r="EZ171" s="11"/>
      <c r="FA171" s="11"/>
      <c r="FB171" s="11"/>
      <c r="FC171" s="11"/>
      <c r="FD171" s="11"/>
      <c r="FE171" s="11"/>
      <c r="FF171" s="11"/>
      <c r="FG171" s="11"/>
      <c r="FH171" s="11"/>
      <c r="FI171" s="11"/>
      <c r="FJ171" s="11"/>
      <c r="FK171" s="11"/>
      <c r="FL171" s="11"/>
      <c r="FM171" s="11"/>
      <c r="FN171" s="11"/>
      <c r="FO171" s="11"/>
      <c r="FP171" s="11"/>
      <c r="FQ171" s="11"/>
      <c r="FR171" s="11"/>
      <c r="FS171" s="11"/>
      <c r="FT171" s="11"/>
      <c r="FU171" s="11"/>
      <c r="FV171" s="11"/>
      <c r="FW171" s="11"/>
      <c r="FX171" s="11"/>
      <c r="FY171" s="11"/>
      <c r="FZ171" s="11"/>
      <c r="GA171" s="11"/>
      <c r="GB171" s="11"/>
      <c r="GC171" s="11"/>
      <c r="GD171" s="11"/>
      <c r="GE171" s="11"/>
      <c r="GF171" s="11"/>
      <c r="GG171" s="11"/>
      <c r="GH171" s="11"/>
      <c r="GI171" s="11"/>
      <c r="GJ171" s="11"/>
      <c r="GK171" s="11"/>
      <c r="GL171" s="11"/>
      <c r="GM171" s="11"/>
      <c r="GN171" s="11"/>
      <c r="GO171" s="11"/>
      <c r="GP171" s="11"/>
      <c r="GQ171" s="11"/>
      <c r="GR171" s="11"/>
      <c r="GS171" s="11"/>
      <c r="GT171" s="11"/>
      <c r="GU171" s="11"/>
      <c r="GV171" s="11"/>
      <c r="GW171" s="11"/>
      <c r="GX171" s="11"/>
      <c r="GY171" s="11"/>
      <c r="GZ171" s="11"/>
      <c r="HA171" s="11"/>
      <c r="HB171" s="11"/>
      <c r="HC171" s="11"/>
      <c r="HD171" s="11"/>
      <c r="HE171" s="11"/>
      <c r="HF171" s="11"/>
      <c r="HG171" s="11"/>
      <c r="HH171" s="11"/>
      <c r="HI171" s="11"/>
      <c r="HJ171" s="11"/>
      <c r="HK171" s="11"/>
      <c r="HL171" s="11"/>
      <c r="HM171" s="11"/>
      <c r="HN171" s="11"/>
      <c r="HO171" s="11"/>
      <c r="HP171" s="11"/>
      <c r="HQ171" s="11"/>
      <c r="HR171" s="11"/>
      <c r="HS171" s="11"/>
      <c r="HT171" s="11"/>
      <c r="HU171" s="11"/>
      <c r="HV171" s="11"/>
      <c r="HW171" s="11"/>
      <c r="HX171" s="11"/>
      <c r="HY171" s="11"/>
      <c r="HZ171" s="11"/>
      <c r="IA171" s="11"/>
      <c r="IB171" s="11"/>
      <c r="IC171" s="11"/>
      <c r="ID171" s="11"/>
      <c r="IE171" s="11"/>
      <c r="IF171" s="11"/>
      <c r="IG171" s="11"/>
      <c r="IH171" s="11"/>
      <c r="II171" s="11"/>
      <c r="IJ171" s="11"/>
      <c r="IK171" s="11"/>
      <c r="IL171" s="11"/>
      <c r="IM171" s="11"/>
      <c r="IN171" s="11"/>
      <c r="IO171" s="11"/>
      <c r="IP171" s="11"/>
      <c r="IQ171" s="11"/>
      <c r="IR171" s="11"/>
      <c r="IS171" s="11"/>
      <c r="IT171" s="11"/>
      <c r="IU171" s="11"/>
      <c r="IV171" s="11"/>
      <c r="IW171" s="11"/>
      <c r="IX171" s="11"/>
      <c r="IY171" s="11"/>
      <c r="IZ171" s="11"/>
      <c r="JA171" s="11"/>
      <c r="JB171" s="11"/>
      <c r="JC171" s="11"/>
      <c r="JD171" s="11"/>
      <c r="JE171" s="11"/>
      <c r="JF171" s="11"/>
      <c r="JG171" s="11"/>
      <c r="JH171" s="11"/>
      <c r="JI171" s="11"/>
      <c r="JJ171" s="11"/>
      <c r="JK171" s="11"/>
      <c r="JL171" s="11"/>
      <c r="JM171" s="11"/>
      <c r="JN171" s="11"/>
      <c r="JO171" s="11"/>
      <c r="JP171" s="11"/>
      <c r="JQ171" s="11"/>
      <c r="JR171" s="11"/>
      <c r="JS171" s="11"/>
      <c r="JT171" s="11"/>
      <c r="JU171" s="11"/>
      <c r="JV171" s="11"/>
      <c r="JW171" s="11"/>
      <c r="JX171" s="11"/>
      <c r="JY171" s="11"/>
      <c r="JZ171" s="11"/>
      <c r="KA171" s="11"/>
      <c r="KB171" s="11"/>
      <c r="KC171" s="11"/>
      <c r="KD171" s="11"/>
      <c r="KE171" s="11"/>
      <c r="KF171" s="11"/>
      <c r="KG171" s="11"/>
    </row>
    <row r="172" spans="1:293" s="70" customFormat="1" ht="14.25" hidden="1"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c r="AA172" s="11"/>
      <c r="AB172" s="11"/>
      <c r="AC172" s="11"/>
      <c r="AD172" s="11"/>
      <c r="AE172" s="11"/>
      <c r="AF172" s="11"/>
      <c r="AG172" s="11"/>
      <c r="AH172" s="11"/>
      <c r="AI172" s="11"/>
      <c r="AJ172" s="11"/>
      <c r="AK172" s="11"/>
      <c r="AL172" s="11"/>
      <c r="AM172" s="11"/>
      <c r="AN172" s="11"/>
      <c r="AO172" s="11"/>
      <c r="AP172" s="11"/>
      <c r="AQ172" s="11"/>
      <c r="AR172" s="11"/>
      <c r="AS172" s="11"/>
      <c r="AT172" s="11"/>
      <c r="AU172" s="11"/>
      <c r="AV172" s="11"/>
      <c r="AW172" s="11"/>
      <c r="AX172" s="11"/>
      <c r="AY172" s="11"/>
      <c r="AZ172" s="11"/>
      <c r="BA172" s="11"/>
      <c r="BB172" s="11"/>
      <c r="BC172" s="11"/>
      <c r="BD172" s="11"/>
      <c r="BE172" s="11"/>
      <c r="BF172" s="11"/>
      <c r="BG172" s="11"/>
      <c r="BH172" s="11"/>
      <c r="BI172" s="11"/>
      <c r="BJ172" s="11"/>
      <c r="BK172" s="11"/>
      <c r="BL172" s="11"/>
      <c r="BM172" s="11"/>
      <c r="BN172" s="11"/>
      <c r="BO172" s="11"/>
      <c r="BP172" s="11"/>
      <c r="BQ172" s="11"/>
      <c r="BR172" s="11"/>
      <c r="BS172" s="11"/>
      <c r="BT172" s="11"/>
      <c r="BU172" s="11"/>
      <c r="BV172" s="11"/>
      <c r="BW172" s="11"/>
      <c r="BX172" s="11"/>
      <c r="BY172" s="11"/>
      <c r="BZ172" s="11"/>
      <c r="CA172" s="11"/>
      <c r="CB172" s="11"/>
      <c r="CC172" s="11"/>
      <c r="CD172" s="11"/>
      <c r="CE172" s="11"/>
      <c r="CF172" s="11"/>
      <c r="CG172" s="11"/>
      <c r="CH172" s="11"/>
      <c r="CI172" s="11"/>
      <c r="CJ172" s="11"/>
      <c r="CK172" s="11"/>
      <c r="CL172" s="11"/>
      <c r="CM172" s="11"/>
      <c r="CN172" s="11"/>
      <c r="CO172" s="11"/>
      <c r="CP172" s="11"/>
      <c r="CQ172" s="11"/>
      <c r="CR172" s="11"/>
      <c r="CS172" s="11"/>
      <c r="CT172" s="11"/>
      <c r="CU172" s="11"/>
      <c r="CV172" s="11"/>
      <c r="CW172" s="11"/>
      <c r="CX172" s="11"/>
      <c r="CY172" s="11"/>
      <c r="CZ172" s="11"/>
      <c r="DA172" s="11"/>
      <c r="DB172" s="11"/>
      <c r="DC172" s="11"/>
      <c r="DD172" s="11"/>
      <c r="DE172" s="11"/>
      <c r="DF172" s="11"/>
      <c r="DG172" s="11"/>
      <c r="DH172" s="11"/>
      <c r="DI172" s="11"/>
      <c r="DJ172" s="11"/>
      <c r="DK172" s="11"/>
      <c r="DL172" s="11"/>
      <c r="DM172" s="11"/>
      <c r="DN172" s="11"/>
      <c r="DO172" s="11"/>
      <c r="DP172" s="11"/>
      <c r="DQ172" s="11"/>
      <c r="DR172" s="11"/>
      <c r="DS172" s="11"/>
      <c r="DT172" s="11"/>
      <c r="DU172" s="11"/>
      <c r="DV172" s="11"/>
      <c r="DW172" s="11"/>
      <c r="DX172" s="11"/>
      <c r="DY172" s="11"/>
      <c r="DZ172" s="11"/>
      <c r="EA172" s="11"/>
      <c r="EB172" s="11"/>
      <c r="EC172" s="11"/>
      <c r="ED172" s="11"/>
      <c r="EE172" s="11"/>
      <c r="EF172" s="11"/>
      <c r="EG172" s="11"/>
      <c r="EH172" s="11"/>
      <c r="EI172" s="11"/>
      <c r="EJ172" s="11"/>
      <c r="EK172" s="11"/>
      <c r="EL172" s="11"/>
      <c r="EM172" s="11"/>
      <c r="EN172" s="11"/>
      <c r="EO172" s="11"/>
      <c r="EP172" s="11"/>
      <c r="EQ172" s="11"/>
      <c r="ER172" s="11"/>
      <c r="ES172" s="11"/>
      <c r="ET172" s="11"/>
      <c r="EU172" s="11"/>
      <c r="EV172" s="11"/>
      <c r="EW172" s="11"/>
      <c r="EX172" s="11"/>
      <c r="EY172" s="11"/>
      <c r="EZ172" s="11"/>
      <c r="FA172" s="11"/>
      <c r="FB172" s="11"/>
      <c r="FC172" s="11"/>
      <c r="FD172" s="11"/>
      <c r="FE172" s="11"/>
      <c r="FF172" s="11"/>
      <c r="FG172" s="11"/>
      <c r="FH172" s="11"/>
      <c r="FI172" s="11"/>
      <c r="FJ172" s="11"/>
      <c r="FK172" s="11"/>
      <c r="FL172" s="11"/>
      <c r="FM172" s="11"/>
      <c r="FN172" s="11"/>
      <c r="FO172" s="11"/>
      <c r="FP172" s="11"/>
      <c r="FQ172" s="11"/>
      <c r="FR172" s="11"/>
      <c r="FS172" s="11"/>
      <c r="FT172" s="11"/>
      <c r="FU172" s="11"/>
      <c r="FV172" s="11"/>
      <c r="FW172" s="11"/>
      <c r="FX172" s="11"/>
      <c r="FY172" s="11"/>
      <c r="FZ172" s="11"/>
      <c r="GA172" s="11"/>
      <c r="GB172" s="11"/>
      <c r="GC172" s="11"/>
      <c r="GD172" s="11"/>
      <c r="GE172" s="11"/>
      <c r="GF172" s="11"/>
      <c r="GG172" s="11"/>
      <c r="GH172" s="11"/>
      <c r="GI172" s="11"/>
      <c r="GJ172" s="11"/>
      <c r="GK172" s="11"/>
      <c r="GL172" s="11"/>
      <c r="GM172" s="11"/>
      <c r="GN172" s="11"/>
      <c r="GO172" s="11"/>
      <c r="GP172" s="11"/>
      <c r="GQ172" s="11"/>
      <c r="GR172" s="11"/>
      <c r="GS172" s="11"/>
      <c r="GT172" s="11"/>
      <c r="GU172" s="11"/>
      <c r="GV172" s="11"/>
      <c r="GW172" s="11"/>
      <c r="GX172" s="11"/>
      <c r="GY172" s="11"/>
      <c r="GZ172" s="11"/>
      <c r="HA172" s="11"/>
      <c r="HB172" s="11"/>
      <c r="HC172" s="11"/>
      <c r="HD172" s="11"/>
      <c r="HE172" s="11"/>
      <c r="HF172" s="11"/>
      <c r="HG172" s="11"/>
      <c r="HH172" s="11"/>
      <c r="HI172" s="11"/>
      <c r="HJ172" s="11"/>
      <c r="HK172" s="11"/>
      <c r="HL172" s="11"/>
      <c r="HM172" s="11"/>
      <c r="HN172" s="11"/>
      <c r="HO172" s="11"/>
      <c r="HP172" s="11"/>
      <c r="HQ172" s="11"/>
      <c r="HR172" s="11"/>
      <c r="HS172" s="11"/>
      <c r="HT172" s="11"/>
      <c r="HU172" s="11"/>
      <c r="HV172" s="11"/>
      <c r="HW172" s="11"/>
      <c r="HX172" s="11"/>
      <c r="HY172" s="11"/>
      <c r="HZ172" s="11"/>
      <c r="IA172" s="11"/>
      <c r="IB172" s="11"/>
      <c r="IC172" s="11"/>
      <c r="ID172" s="11"/>
      <c r="IE172" s="11"/>
      <c r="IF172" s="11"/>
      <c r="IG172" s="11"/>
      <c r="IH172" s="11"/>
      <c r="II172" s="11"/>
      <c r="IJ172" s="11"/>
      <c r="IK172" s="11"/>
      <c r="IL172" s="11"/>
      <c r="IM172" s="11"/>
      <c r="IN172" s="11"/>
      <c r="IO172" s="11"/>
      <c r="IP172" s="11"/>
      <c r="IQ172" s="11"/>
      <c r="IR172" s="11"/>
      <c r="IS172" s="11"/>
      <c r="IT172" s="11"/>
      <c r="IU172" s="11"/>
      <c r="IV172" s="11"/>
      <c r="IW172" s="11"/>
      <c r="IX172" s="11"/>
      <c r="IY172" s="11"/>
      <c r="IZ172" s="11"/>
      <c r="JA172" s="11"/>
      <c r="JB172" s="11"/>
      <c r="JC172" s="11"/>
      <c r="JD172" s="11"/>
      <c r="JE172" s="11"/>
      <c r="JF172" s="11"/>
      <c r="JG172" s="11"/>
      <c r="JH172" s="11"/>
      <c r="JI172" s="11"/>
      <c r="JJ172" s="11"/>
      <c r="JK172" s="11"/>
      <c r="JL172" s="11"/>
      <c r="JM172" s="11"/>
      <c r="JN172" s="11"/>
      <c r="JO172" s="11"/>
      <c r="JP172" s="11"/>
      <c r="JQ172" s="11"/>
      <c r="JR172" s="11"/>
      <c r="JS172" s="11"/>
      <c r="JT172" s="11"/>
      <c r="JU172" s="11"/>
      <c r="JV172" s="11"/>
      <c r="JW172" s="11"/>
      <c r="JX172" s="11"/>
      <c r="JY172" s="11"/>
      <c r="JZ172" s="11"/>
      <c r="KA172" s="11"/>
      <c r="KB172" s="11"/>
      <c r="KC172" s="11"/>
      <c r="KD172" s="11"/>
      <c r="KE172" s="11"/>
      <c r="KF172" s="11"/>
      <c r="KG172" s="11"/>
    </row>
    <row r="173" spans="1:293" s="70" customFormat="1" ht="14.25" hidden="1"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c r="AA173" s="11"/>
      <c r="AB173" s="11"/>
      <c r="AC173" s="11"/>
      <c r="AD173" s="11"/>
      <c r="AE173" s="11"/>
      <c r="AF173" s="11"/>
      <c r="AG173" s="11"/>
      <c r="AH173" s="11"/>
      <c r="AI173" s="11"/>
      <c r="AJ173" s="11"/>
      <c r="AK173" s="11"/>
      <c r="AL173" s="11"/>
      <c r="AM173" s="11"/>
      <c r="AN173" s="11"/>
      <c r="AO173" s="11"/>
      <c r="AP173" s="11"/>
      <c r="AQ173" s="11"/>
      <c r="AR173" s="11"/>
      <c r="AS173" s="11"/>
      <c r="AT173" s="11"/>
      <c r="AU173" s="11"/>
      <c r="AV173" s="11"/>
      <c r="AW173" s="11"/>
      <c r="AX173" s="11"/>
      <c r="AY173" s="11"/>
      <c r="AZ173" s="11"/>
      <c r="BA173" s="11"/>
      <c r="BB173" s="11"/>
      <c r="BC173" s="11"/>
      <c r="BD173" s="11"/>
      <c r="BE173" s="11"/>
      <c r="BF173" s="11"/>
      <c r="BG173" s="11"/>
      <c r="BH173" s="11"/>
      <c r="BI173" s="11"/>
      <c r="BJ173" s="11"/>
      <c r="BK173" s="11"/>
      <c r="BL173" s="11"/>
      <c r="BM173" s="11"/>
      <c r="BN173" s="11"/>
      <c r="BO173" s="11"/>
      <c r="BP173" s="11"/>
      <c r="BQ173" s="11"/>
      <c r="BR173" s="11"/>
      <c r="BS173" s="11"/>
      <c r="BT173" s="11"/>
      <c r="BU173" s="11"/>
      <c r="BV173" s="11"/>
      <c r="BW173" s="11"/>
      <c r="BX173" s="11"/>
      <c r="BY173" s="11"/>
      <c r="BZ173" s="11"/>
      <c r="CA173" s="11"/>
      <c r="CB173" s="11"/>
      <c r="CC173" s="11"/>
      <c r="CD173" s="11"/>
      <c r="CE173" s="11"/>
      <c r="CF173" s="11"/>
      <c r="CG173" s="11"/>
      <c r="CH173" s="11"/>
      <c r="CI173" s="11"/>
      <c r="CJ173" s="11"/>
      <c r="CK173" s="11"/>
      <c r="CL173" s="11"/>
      <c r="CM173" s="11"/>
      <c r="CN173" s="11"/>
      <c r="CO173" s="11"/>
      <c r="CP173" s="11"/>
      <c r="CQ173" s="11"/>
      <c r="CR173" s="11"/>
      <c r="CS173" s="11"/>
      <c r="CT173" s="11"/>
      <c r="CU173" s="11"/>
      <c r="CV173" s="11"/>
      <c r="CW173" s="11"/>
      <c r="CX173" s="11"/>
      <c r="CY173" s="11"/>
      <c r="CZ173" s="11"/>
      <c r="DA173" s="11"/>
      <c r="DB173" s="11"/>
      <c r="DC173" s="11"/>
      <c r="DD173" s="11"/>
      <c r="DE173" s="11"/>
      <c r="DF173" s="11"/>
      <c r="DG173" s="11"/>
      <c r="DH173" s="11"/>
      <c r="DI173" s="11"/>
      <c r="DJ173" s="11"/>
      <c r="DK173" s="11"/>
      <c r="DL173" s="11"/>
      <c r="DM173" s="11"/>
      <c r="DN173" s="11"/>
      <c r="DO173" s="11"/>
      <c r="DP173" s="11"/>
      <c r="DQ173" s="11"/>
      <c r="DR173" s="11"/>
      <c r="DS173" s="11"/>
      <c r="DT173" s="11"/>
      <c r="DU173" s="11"/>
      <c r="DV173" s="11"/>
      <c r="DW173" s="11"/>
      <c r="DX173" s="11"/>
      <c r="DY173" s="11"/>
      <c r="DZ173" s="11"/>
      <c r="EA173" s="11"/>
      <c r="EB173" s="11"/>
      <c r="EC173" s="11"/>
      <c r="ED173" s="11"/>
      <c r="EE173" s="11"/>
      <c r="EF173" s="11"/>
      <c r="EG173" s="11"/>
      <c r="EH173" s="11"/>
      <c r="EI173" s="11"/>
      <c r="EJ173" s="11"/>
      <c r="EK173" s="11"/>
      <c r="EL173" s="11"/>
      <c r="EM173" s="11"/>
      <c r="EN173" s="11"/>
      <c r="EO173" s="11"/>
      <c r="EP173" s="11"/>
      <c r="EQ173" s="11"/>
      <c r="ER173" s="11"/>
      <c r="ES173" s="11"/>
      <c r="ET173" s="11"/>
      <c r="EU173" s="11"/>
      <c r="EV173" s="11"/>
      <c r="EW173" s="11"/>
      <c r="EX173" s="11"/>
      <c r="EY173" s="11"/>
      <c r="EZ173" s="11"/>
      <c r="FA173" s="11"/>
      <c r="FB173" s="11"/>
      <c r="FC173" s="11"/>
      <c r="FD173" s="11"/>
      <c r="FE173" s="11"/>
      <c r="FF173" s="11"/>
      <c r="FG173" s="11"/>
      <c r="FH173" s="11"/>
      <c r="FI173" s="11"/>
      <c r="FJ173" s="11"/>
      <c r="FK173" s="11"/>
      <c r="FL173" s="11"/>
      <c r="FM173" s="11"/>
      <c r="FN173" s="11"/>
      <c r="FO173" s="11"/>
      <c r="FP173" s="11"/>
      <c r="FQ173" s="11"/>
      <c r="FR173" s="11"/>
      <c r="FS173" s="11"/>
      <c r="FT173" s="11"/>
      <c r="FU173" s="11"/>
      <c r="FV173" s="11"/>
      <c r="FW173" s="11"/>
      <c r="FX173" s="11"/>
      <c r="FY173" s="11"/>
      <c r="FZ173" s="11"/>
      <c r="GA173" s="11"/>
      <c r="GB173" s="11"/>
      <c r="GC173" s="11"/>
      <c r="GD173" s="11"/>
      <c r="GE173" s="11"/>
      <c r="GF173" s="11"/>
      <c r="GG173" s="11"/>
      <c r="GH173" s="11"/>
      <c r="GI173" s="11"/>
      <c r="GJ173" s="11"/>
      <c r="GK173" s="11"/>
      <c r="GL173" s="11"/>
      <c r="GM173" s="11"/>
      <c r="GN173" s="11"/>
      <c r="GO173" s="11"/>
      <c r="GP173" s="11"/>
      <c r="GQ173" s="11"/>
      <c r="GR173" s="11"/>
      <c r="GS173" s="11"/>
      <c r="GT173" s="11"/>
      <c r="GU173" s="11"/>
      <c r="GV173" s="11"/>
      <c r="GW173" s="11"/>
      <c r="GX173" s="11"/>
      <c r="GY173" s="11"/>
      <c r="GZ173" s="11"/>
      <c r="HA173" s="11"/>
      <c r="HB173" s="11"/>
      <c r="HC173" s="11"/>
      <c r="HD173" s="11"/>
      <c r="HE173" s="11"/>
      <c r="HF173" s="11"/>
      <c r="HG173" s="11"/>
      <c r="HH173" s="11"/>
      <c r="HI173" s="11"/>
      <c r="HJ173" s="11"/>
      <c r="HK173" s="11"/>
      <c r="HL173" s="11"/>
      <c r="HM173" s="11"/>
      <c r="HN173" s="11"/>
      <c r="HO173" s="11"/>
      <c r="HP173" s="11"/>
      <c r="HQ173" s="11"/>
      <c r="HR173" s="11"/>
      <c r="HS173" s="11"/>
      <c r="HT173" s="11"/>
      <c r="HU173" s="11"/>
      <c r="HV173" s="11"/>
      <c r="HW173" s="11"/>
      <c r="HX173" s="11"/>
      <c r="HY173" s="11"/>
      <c r="HZ173" s="11"/>
      <c r="IA173" s="11"/>
      <c r="IB173" s="11"/>
      <c r="IC173" s="11"/>
      <c r="ID173" s="11"/>
      <c r="IE173" s="11"/>
      <c r="IF173" s="11"/>
      <c r="IG173" s="11"/>
      <c r="IH173" s="11"/>
      <c r="II173" s="11"/>
      <c r="IJ173" s="11"/>
      <c r="IK173" s="11"/>
      <c r="IL173" s="11"/>
      <c r="IM173" s="11"/>
      <c r="IN173" s="11"/>
      <c r="IO173" s="11"/>
      <c r="IP173" s="11"/>
      <c r="IQ173" s="11"/>
      <c r="IR173" s="11"/>
      <c r="IS173" s="11"/>
      <c r="IT173" s="11"/>
      <c r="IU173" s="11"/>
      <c r="IV173" s="11"/>
      <c r="IW173" s="11"/>
      <c r="IX173" s="11"/>
      <c r="IY173" s="11"/>
      <c r="IZ173" s="11"/>
      <c r="JA173" s="11"/>
      <c r="JB173" s="11"/>
      <c r="JC173" s="11"/>
      <c r="JD173" s="11"/>
      <c r="JE173" s="11"/>
      <c r="JF173" s="11"/>
      <c r="JG173" s="11"/>
      <c r="JH173" s="11"/>
      <c r="JI173" s="11"/>
      <c r="JJ173" s="11"/>
      <c r="JK173" s="11"/>
      <c r="JL173" s="11"/>
      <c r="JM173" s="11"/>
      <c r="JN173" s="11"/>
      <c r="JO173" s="11"/>
      <c r="JP173" s="11"/>
      <c r="JQ173" s="11"/>
      <c r="JR173" s="11"/>
      <c r="JS173" s="11"/>
      <c r="JT173" s="11"/>
      <c r="JU173" s="11"/>
      <c r="JV173" s="11"/>
      <c r="JW173" s="11"/>
      <c r="JX173" s="11"/>
      <c r="JY173" s="11"/>
      <c r="JZ173" s="11"/>
      <c r="KA173" s="11"/>
      <c r="KB173" s="11"/>
      <c r="KC173" s="11"/>
      <c r="KD173" s="11"/>
      <c r="KE173" s="11"/>
      <c r="KF173" s="11"/>
      <c r="KG173" s="11"/>
    </row>
    <row r="174" spans="1:293" s="70" customFormat="1" ht="14.25" hidden="1"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c r="AA174" s="11"/>
      <c r="AB174" s="11"/>
      <c r="AC174" s="11"/>
      <c r="AD174" s="11"/>
      <c r="AE174" s="11"/>
      <c r="AF174" s="11"/>
      <c r="AG174" s="11"/>
      <c r="AH174" s="11"/>
      <c r="AI174" s="11"/>
      <c r="AJ174" s="11"/>
      <c r="AK174" s="11"/>
      <c r="AL174" s="11"/>
      <c r="AM174" s="11"/>
      <c r="AN174" s="11"/>
      <c r="AO174" s="11"/>
      <c r="AP174" s="11"/>
      <c r="AQ174" s="11"/>
      <c r="AR174" s="11"/>
      <c r="AS174" s="11"/>
      <c r="AT174" s="11"/>
      <c r="AU174" s="11"/>
      <c r="AV174" s="11"/>
      <c r="AW174" s="11"/>
      <c r="AX174" s="11"/>
      <c r="AY174" s="11"/>
      <c r="AZ174" s="11"/>
      <c r="BA174" s="11"/>
      <c r="BB174" s="11"/>
      <c r="BC174" s="11"/>
      <c r="BD174" s="11"/>
      <c r="BE174" s="11"/>
      <c r="BF174" s="11"/>
      <c r="BG174" s="11"/>
      <c r="BH174" s="11"/>
      <c r="BI174" s="11"/>
      <c r="BJ174" s="11"/>
      <c r="BK174" s="11"/>
      <c r="BL174" s="11"/>
      <c r="BM174" s="11"/>
      <c r="BN174" s="11"/>
      <c r="BO174" s="11"/>
      <c r="BP174" s="11"/>
      <c r="BQ174" s="11"/>
      <c r="BR174" s="11"/>
      <c r="BS174" s="11"/>
      <c r="BT174" s="11"/>
      <c r="BU174" s="11"/>
      <c r="BV174" s="11"/>
      <c r="BW174" s="11"/>
      <c r="BX174" s="11"/>
      <c r="BY174" s="11"/>
      <c r="BZ174" s="11"/>
      <c r="CA174" s="11"/>
      <c r="CB174" s="11"/>
      <c r="CC174" s="11"/>
      <c r="CD174" s="11"/>
      <c r="CE174" s="11"/>
      <c r="CF174" s="11"/>
      <c r="CG174" s="11"/>
      <c r="CH174" s="11"/>
      <c r="CI174" s="11"/>
      <c r="CJ174" s="11"/>
      <c r="CK174" s="11"/>
      <c r="CL174" s="11"/>
      <c r="CM174" s="11"/>
      <c r="CN174" s="11"/>
      <c r="CO174" s="11"/>
      <c r="CP174" s="11"/>
      <c r="CQ174" s="11"/>
      <c r="CR174" s="11"/>
      <c r="CS174" s="11"/>
      <c r="CT174" s="11"/>
      <c r="CU174" s="11"/>
      <c r="CV174" s="11"/>
      <c r="CW174" s="11"/>
      <c r="CX174" s="11"/>
      <c r="CY174" s="11"/>
      <c r="CZ174" s="11"/>
      <c r="DA174" s="11"/>
      <c r="DB174" s="11"/>
      <c r="DC174" s="11"/>
      <c r="DD174" s="11"/>
      <c r="DE174" s="11"/>
      <c r="DF174" s="11"/>
      <c r="DG174" s="11"/>
      <c r="DH174" s="11"/>
      <c r="DI174" s="11"/>
      <c r="DJ174" s="11"/>
      <c r="DK174" s="11"/>
      <c r="DL174" s="11"/>
      <c r="DM174" s="11"/>
      <c r="DN174" s="11"/>
      <c r="DO174" s="11"/>
      <c r="DP174" s="11"/>
      <c r="DQ174" s="11"/>
      <c r="DR174" s="11"/>
      <c r="DS174" s="11"/>
      <c r="DT174" s="11"/>
      <c r="DU174" s="11"/>
      <c r="DV174" s="11"/>
      <c r="DW174" s="11"/>
      <c r="DX174" s="11"/>
      <c r="DY174" s="11"/>
      <c r="DZ174" s="11"/>
      <c r="EA174" s="11"/>
      <c r="EB174" s="11"/>
      <c r="EC174" s="11"/>
      <c r="ED174" s="11"/>
      <c r="EE174" s="11"/>
      <c r="EF174" s="11"/>
      <c r="EG174" s="11"/>
      <c r="EH174" s="11"/>
      <c r="EI174" s="11"/>
      <c r="EJ174" s="11"/>
      <c r="EK174" s="11"/>
      <c r="EL174" s="11"/>
      <c r="EM174" s="11"/>
      <c r="EN174" s="11"/>
      <c r="EO174" s="11"/>
      <c r="EP174" s="11"/>
      <c r="EQ174" s="11"/>
      <c r="ER174" s="11"/>
      <c r="ES174" s="11"/>
      <c r="ET174" s="11"/>
      <c r="EU174" s="11"/>
      <c r="EV174" s="11"/>
      <c r="EW174" s="11"/>
      <c r="EX174" s="11"/>
      <c r="EY174" s="11"/>
      <c r="EZ174" s="11"/>
      <c r="FA174" s="11"/>
      <c r="FB174" s="11"/>
      <c r="FC174" s="11"/>
      <c r="FD174" s="11"/>
      <c r="FE174" s="11"/>
      <c r="FF174" s="11"/>
      <c r="FG174" s="11"/>
      <c r="FH174" s="11"/>
      <c r="FI174" s="11"/>
      <c r="FJ174" s="11"/>
      <c r="FK174" s="11"/>
      <c r="FL174" s="11"/>
      <c r="FM174" s="11"/>
      <c r="FN174" s="11"/>
      <c r="FO174" s="11"/>
      <c r="FP174" s="11"/>
      <c r="FQ174" s="11"/>
      <c r="FR174" s="11"/>
      <c r="FS174" s="11"/>
      <c r="FT174" s="11"/>
      <c r="FU174" s="11"/>
      <c r="FV174" s="11"/>
      <c r="FW174" s="11"/>
      <c r="FX174" s="11"/>
      <c r="FY174" s="11"/>
      <c r="FZ174" s="11"/>
      <c r="GA174" s="11"/>
      <c r="GB174" s="11"/>
      <c r="GC174" s="11"/>
      <c r="GD174" s="11"/>
      <c r="GE174" s="11"/>
      <c r="GF174" s="11"/>
      <c r="GG174" s="11"/>
      <c r="GH174" s="11"/>
      <c r="GI174" s="11"/>
      <c r="GJ174" s="11"/>
      <c r="GK174" s="11"/>
      <c r="GL174" s="11"/>
      <c r="GM174" s="11"/>
      <c r="GN174" s="11"/>
      <c r="GO174" s="11"/>
      <c r="GP174" s="11"/>
      <c r="GQ174" s="11"/>
      <c r="GR174" s="11"/>
      <c r="GS174" s="11"/>
      <c r="GT174" s="11"/>
      <c r="GU174" s="11"/>
      <c r="GV174" s="11"/>
      <c r="GW174" s="11"/>
      <c r="GX174" s="11"/>
      <c r="GY174" s="11"/>
      <c r="GZ174" s="11"/>
      <c r="HA174" s="11"/>
      <c r="HB174" s="11"/>
      <c r="HC174" s="11"/>
      <c r="HD174" s="11"/>
      <c r="HE174" s="11"/>
      <c r="HF174" s="11"/>
      <c r="HG174" s="11"/>
      <c r="HH174" s="11"/>
      <c r="HI174" s="11"/>
      <c r="HJ174" s="11"/>
      <c r="HK174" s="11"/>
      <c r="HL174" s="11"/>
      <c r="HM174" s="11"/>
      <c r="HN174" s="11"/>
      <c r="HO174" s="11"/>
      <c r="HP174" s="11"/>
      <c r="HQ174" s="11"/>
      <c r="HR174" s="11"/>
      <c r="HS174" s="11"/>
      <c r="HT174" s="11"/>
      <c r="HU174" s="11"/>
      <c r="HV174" s="11"/>
      <c r="HW174" s="11"/>
      <c r="HX174" s="11"/>
      <c r="HY174" s="11"/>
      <c r="HZ174" s="11"/>
      <c r="IA174" s="11"/>
      <c r="IB174" s="11"/>
      <c r="IC174" s="11"/>
      <c r="ID174" s="11"/>
      <c r="IE174" s="11"/>
      <c r="IF174" s="11"/>
      <c r="IG174" s="11"/>
      <c r="IH174" s="11"/>
      <c r="II174" s="11"/>
      <c r="IJ174" s="11"/>
      <c r="IK174" s="11"/>
      <c r="IL174" s="11"/>
      <c r="IM174" s="11"/>
      <c r="IN174" s="11"/>
      <c r="IO174" s="11"/>
      <c r="IP174" s="11"/>
      <c r="IQ174" s="11"/>
      <c r="IR174" s="11"/>
      <c r="IS174" s="11"/>
      <c r="IT174" s="11"/>
      <c r="IU174" s="11"/>
      <c r="IV174" s="11"/>
      <c r="IW174" s="11"/>
      <c r="IX174" s="11"/>
      <c r="IY174" s="11"/>
      <c r="IZ174" s="11"/>
      <c r="JA174" s="11"/>
      <c r="JB174" s="11"/>
      <c r="JC174" s="11"/>
      <c r="JD174" s="11"/>
      <c r="JE174" s="11"/>
      <c r="JF174" s="11"/>
      <c r="JG174" s="11"/>
      <c r="JH174" s="11"/>
      <c r="JI174" s="11"/>
      <c r="JJ174" s="11"/>
      <c r="JK174" s="11"/>
      <c r="JL174" s="11"/>
      <c r="JM174" s="11"/>
      <c r="JN174" s="11"/>
      <c r="JO174" s="11"/>
      <c r="JP174" s="11"/>
      <c r="JQ174" s="11"/>
      <c r="JR174" s="11"/>
      <c r="JS174" s="11"/>
      <c r="JT174" s="11"/>
      <c r="JU174" s="11"/>
      <c r="JV174" s="11"/>
      <c r="JW174" s="11"/>
      <c r="JX174" s="11"/>
      <c r="JY174" s="11"/>
      <c r="JZ174" s="11"/>
      <c r="KA174" s="11"/>
      <c r="KB174" s="11"/>
      <c r="KC174" s="11"/>
      <c r="KD174" s="11"/>
      <c r="KE174" s="11"/>
      <c r="KF174" s="11"/>
      <c r="KG174" s="11"/>
    </row>
    <row r="175" spans="1:293" s="70" customFormat="1" ht="14.25" hidden="1"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c r="AA175" s="11"/>
      <c r="AB175" s="11"/>
      <c r="AC175" s="11"/>
      <c r="AD175" s="11"/>
      <c r="AE175" s="11"/>
      <c r="AF175" s="11"/>
      <c r="AG175" s="11"/>
      <c r="AH175" s="11"/>
      <c r="AI175" s="11"/>
      <c r="AJ175" s="11"/>
      <c r="AK175" s="11"/>
      <c r="AL175" s="11"/>
      <c r="AM175" s="11"/>
      <c r="AN175" s="11"/>
      <c r="AO175" s="11"/>
      <c r="AP175" s="11"/>
      <c r="AQ175" s="11"/>
      <c r="AR175" s="11"/>
      <c r="AS175" s="11"/>
      <c r="AT175" s="11"/>
      <c r="AU175" s="11"/>
      <c r="AV175" s="11"/>
      <c r="AW175" s="11"/>
      <c r="AX175" s="11"/>
      <c r="AY175" s="11"/>
      <c r="AZ175" s="11"/>
      <c r="BA175" s="11"/>
      <c r="BB175" s="11"/>
      <c r="BC175" s="11"/>
      <c r="BD175" s="11"/>
      <c r="BE175" s="11"/>
      <c r="BF175" s="11"/>
      <c r="BG175" s="11"/>
      <c r="BH175" s="11"/>
      <c r="BI175" s="11"/>
      <c r="BJ175" s="11"/>
      <c r="BK175" s="11"/>
      <c r="BL175" s="11"/>
      <c r="BM175" s="11"/>
      <c r="BN175" s="11"/>
      <c r="BO175" s="11"/>
      <c r="BP175" s="11"/>
      <c r="BQ175" s="11"/>
      <c r="BR175" s="11"/>
      <c r="BS175" s="11"/>
      <c r="BT175" s="11"/>
      <c r="BU175" s="11"/>
      <c r="BV175" s="11"/>
      <c r="BW175" s="11"/>
      <c r="BX175" s="11"/>
      <c r="BY175" s="11"/>
      <c r="BZ175" s="11"/>
      <c r="CA175" s="11"/>
      <c r="CB175" s="11"/>
      <c r="CC175" s="11"/>
      <c r="CD175" s="11"/>
      <c r="CE175" s="11"/>
      <c r="CF175" s="11"/>
      <c r="CG175" s="11"/>
      <c r="CH175" s="11"/>
      <c r="CI175" s="11"/>
      <c r="CJ175" s="11"/>
      <c r="CK175" s="11"/>
      <c r="CL175" s="11"/>
      <c r="CM175" s="11"/>
      <c r="CN175" s="11"/>
      <c r="CO175" s="11"/>
      <c r="CP175" s="11"/>
      <c r="CQ175" s="11"/>
      <c r="CR175" s="11"/>
      <c r="CS175" s="11"/>
      <c r="CT175" s="11"/>
      <c r="CU175" s="11"/>
      <c r="CV175" s="11"/>
      <c r="CW175" s="11"/>
      <c r="CX175" s="11"/>
      <c r="CY175" s="11"/>
      <c r="CZ175" s="11"/>
      <c r="DA175" s="11"/>
      <c r="DB175" s="11"/>
      <c r="DC175" s="11"/>
      <c r="DD175" s="11"/>
      <c r="DE175" s="11"/>
      <c r="DF175" s="11"/>
      <c r="DG175" s="11"/>
      <c r="DH175" s="11"/>
      <c r="DI175" s="11"/>
      <c r="DJ175" s="11"/>
      <c r="DK175" s="11"/>
      <c r="DL175" s="11"/>
      <c r="DM175" s="11"/>
      <c r="DN175" s="11"/>
      <c r="DO175" s="11"/>
      <c r="DP175" s="11"/>
      <c r="DQ175" s="11"/>
      <c r="DR175" s="11"/>
      <c r="DS175" s="11"/>
      <c r="DT175" s="11"/>
      <c r="DU175" s="11"/>
      <c r="DV175" s="11"/>
      <c r="DW175" s="11"/>
      <c r="DX175" s="11"/>
      <c r="DY175" s="11"/>
      <c r="DZ175" s="11"/>
      <c r="EA175" s="11"/>
      <c r="EB175" s="11"/>
      <c r="EC175" s="11"/>
      <c r="ED175" s="11"/>
      <c r="EE175" s="11"/>
      <c r="EF175" s="11"/>
      <c r="EG175" s="11"/>
      <c r="EH175" s="11"/>
      <c r="EI175" s="11"/>
      <c r="EJ175" s="11"/>
      <c r="EK175" s="11"/>
      <c r="EL175" s="11"/>
      <c r="EM175" s="11"/>
      <c r="EN175" s="11"/>
      <c r="EO175" s="11"/>
      <c r="EP175" s="11"/>
      <c r="EQ175" s="11"/>
      <c r="ER175" s="11"/>
      <c r="ES175" s="11"/>
      <c r="ET175" s="11"/>
      <c r="EU175" s="11"/>
      <c r="EV175" s="11"/>
      <c r="EW175" s="11"/>
      <c r="EX175" s="11"/>
      <c r="EY175" s="11"/>
      <c r="EZ175" s="11"/>
      <c r="FA175" s="11"/>
      <c r="FB175" s="11"/>
      <c r="FC175" s="11"/>
      <c r="FD175" s="11"/>
      <c r="FE175" s="11"/>
      <c r="FF175" s="11"/>
      <c r="FG175" s="11"/>
      <c r="FH175" s="11"/>
      <c r="FI175" s="11"/>
      <c r="FJ175" s="11"/>
      <c r="FK175" s="11"/>
      <c r="FL175" s="11"/>
      <c r="FM175" s="11"/>
      <c r="FN175" s="11"/>
      <c r="FO175" s="11"/>
      <c r="FP175" s="11"/>
      <c r="FQ175" s="11"/>
      <c r="FR175" s="11"/>
      <c r="FS175" s="11"/>
      <c r="FT175" s="11"/>
      <c r="FU175" s="11"/>
      <c r="FV175" s="11"/>
      <c r="FW175" s="11"/>
      <c r="FX175" s="11"/>
      <c r="FY175" s="11"/>
      <c r="FZ175" s="11"/>
      <c r="GA175" s="11"/>
      <c r="GB175" s="11"/>
      <c r="GC175" s="11"/>
      <c r="GD175" s="11"/>
      <c r="GE175" s="11"/>
      <c r="GF175" s="11"/>
      <c r="GG175" s="11"/>
      <c r="GH175" s="11"/>
      <c r="GI175" s="11"/>
      <c r="GJ175" s="11"/>
      <c r="GK175" s="11"/>
      <c r="GL175" s="11"/>
      <c r="GM175" s="11"/>
      <c r="GN175" s="11"/>
      <c r="GO175" s="11"/>
      <c r="GP175" s="11"/>
      <c r="GQ175" s="11"/>
      <c r="GR175" s="11"/>
      <c r="GS175" s="11"/>
      <c r="GT175" s="11"/>
      <c r="GU175" s="11"/>
      <c r="GV175" s="11"/>
      <c r="GW175" s="11"/>
      <c r="GX175" s="11"/>
      <c r="GY175" s="11"/>
      <c r="GZ175" s="11"/>
      <c r="HA175" s="11"/>
      <c r="HB175" s="11"/>
      <c r="HC175" s="11"/>
      <c r="HD175" s="11"/>
      <c r="HE175" s="11"/>
      <c r="HF175" s="11"/>
      <c r="HG175" s="11"/>
      <c r="HH175" s="11"/>
      <c r="HI175" s="11"/>
      <c r="HJ175" s="11"/>
      <c r="HK175" s="11"/>
      <c r="HL175" s="11"/>
      <c r="HM175" s="11"/>
      <c r="HN175" s="11"/>
      <c r="HO175" s="11"/>
      <c r="HP175" s="11"/>
      <c r="HQ175" s="11"/>
      <c r="HR175" s="11"/>
      <c r="HS175" s="11"/>
      <c r="HT175" s="11"/>
      <c r="HU175" s="11"/>
      <c r="HV175" s="11"/>
      <c r="HW175" s="11"/>
      <c r="HX175" s="11"/>
      <c r="HY175" s="11"/>
      <c r="HZ175" s="11"/>
      <c r="IA175" s="11"/>
      <c r="IB175" s="11"/>
      <c r="IC175" s="11"/>
      <c r="ID175" s="11"/>
      <c r="IE175" s="11"/>
      <c r="IF175" s="11"/>
      <c r="IG175" s="11"/>
      <c r="IH175" s="11"/>
      <c r="II175" s="11"/>
      <c r="IJ175" s="11"/>
      <c r="IK175" s="11"/>
      <c r="IL175" s="11"/>
      <c r="IM175" s="11"/>
      <c r="IN175" s="11"/>
      <c r="IO175" s="11"/>
      <c r="IP175" s="11"/>
      <c r="IQ175" s="11"/>
      <c r="IR175" s="11"/>
      <c r="IS175" s="11"/>
      <c r="IT175" s="11"/>
      <c r="IU175" s="11"/>
      <c r="IV175" s="11"/>
      <c r="IW175" s="11"/>
      <c r="IX175" s="11"/>
      <c r="IY175" s="11"/>
      <c r="IZ175" s="11"/>
      <c r="JA175" s="11"/>
      <c r="JB175" s="11"/>
      <c r="JC175" s="11"/>
      <c r="JD175" s="11"/>
      <c r="JE175" s="11"/>
      <c r="JF175" s="11"/>
      <c r="JG175" s="11"/>
      <c r="JH175" s="11"/>
      <c r="JI175" s="11"/>
      <c r="JJ175" s="11"/>
      <c r="JK175" s="11"/>
      <c r="JL175" s="11"/>
      <c r="JM175" s="11"/>
      <c r="JN175" s="11"/>
      <c r="JO175" s="11"/>
      <c r="JP175" s="11"/>
      <c r="JQ175" s="11"/>
      <c r="JR175" s="11"/>
      <c r="JS175" s="11"/>
      <c r="JT175" s="11"/>
      <c r="JU175" s="11"/>
      <c r="JV175" s="11"/>
      <c r="JW175" s="11"/>
      <c r="JX175" s="11"/>
      <c r="JY175" s="11"/>
      <c r="JZ175" s="11"/>
      <c r="KA175" s="11"/>
      <c r="KB175" s="11"/>
      <c r="KC175" s="11"/>
      <c r="KD175" s="11"/>
      <c r="KE175" s="11"/>
      <c r="KF175" s="11"/>
      <c r="KG175" s="11"/>
    </row>
    <row r="176" spans="1:293" s="70" customFormat="1" ht="14.25" hidden="1"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c r="AR176" s="11"/>
      <c r="AS176" s="11"/>
      <c r="AT176" s="11"/>
      <c r="AU176" s="11"/>
      <c r="AV176" s="11"/>
      <c r="AW176" s="11"/>
      <c r="AX176" s="11"/>
      <c r="AY176" s="11"/>
      <c r="AZ176" s="11"/>
      <c r="BA176" s="11"/>
      <c r="BB176" s="11"/>
      <c r="BC176" s="11"/>
      <c r="BD176" s="11"/>
      <c r="BE176" s="11"/>
      <c r="BF176" s="11"/>
      <c r="BG176" s="11"/>
      <c r="BH176" s="11"/>
      <c r="BI176" s="11"/>
      <c r="BJ176" s="11"/>
      <c r="BK176" s="11"/>
      <c r="BL176" s="11"/>
      <c r="BM176" s="11"/>
      <c r="BN176" s="11"/>
      <c r="BO176" s="11"/>
      <c r="BP176" s="11"/>
      <c r="BQ176" s="11"/>
      <c r="BR176" s="11"/>
      <c r="BS176" s="11"/>
      <c r="BT176" s="11"/>
      <c r="BU176" s="11"/>
      <c r="BV176" s="11"/>
      <c r="BW176" s="11"/>
      <c r="BX176" s="11"/>
      <c r="BY176" s="11"/>
      <c r="BZ176" s="11"/>
      <c r="CA176" s="11"/>
      <c r="CB176" s="11"/>
      <c r="CC176" s="11"/>
      <c r="CD176" s="11"/>
      <c r="CE176" s="11"/>
      <c r="CF176" s="11"/>
      <c r="CG176" s="11"/>
      <c r="CH176" s="11"/>
      <c r="CI176" s="11"/>
      <c r="CJ176" s="11"/>
      <c r="CK176" s="11"/>
      <c r="CL176" s="11"/>
      <c r="CM176" s="11"/>
      <c r="CN176" s="11"/>
      <c r="CO176" s="11"/>
      <c r="CP176" s="11"/>
      <c r="CQ176" s="11"/>
      <c r="CR176" s="11"/>
      <c r="CS176" s="11"/>
      <c r="CT176" s="11"/>
      <c r="CU176" s="11"/>
      <c r="CV176" s="11"/>
      <c r="CW176" s="11"/>
      <c r="CX176" s="11"/>
      <c r="CY176" s="11"/>
      <c r="CZ176" s="11"/>
      <c r="DA176" s="11"/>
      <c r="DB176" s="11"/>
      <c r="DC176" s="11"/>
      <c r="DD176" s="11"/>
      <c r="DE176" s="11"/>
      <c r="DF176" s="11"/>
      <c r="DG176" s="11"/>
      <c r="DH176" s="11"/>
      <c r="DI176" s="11"/>
      <c r="DJ176" s="11"/>
      <c r="DK176" s="11"/>
      <c r="DL176" s="11"/>
      <c r="DM176" s="11"/>
      <c r="DN176" s="11"/>
      <c r="DO176" s="11"/>
      <c r="DP176" s="11"/>
      <c r="DQ176" s="11"/>
      <c r="DR176" s="11"/>
      <c r="DS176" s="11"/>
      <c r="DT176" s="11"/>
      <c r="DU176" s="11"/>
      <c r="DV176" s="11"/>
      <c r="DW176" s="11"/>
      <c r="DX176" s="11"/>
      <c r="DY176" s="11"/>
      <c r="DZ176" s="11"/>
      <c r="EA176" s="11"/>
      <c r="EB176" s="11"/>
      <c r="EC176" s="11"/>
      <c r="ED176" s="11"/>
      <c r="EE176" s="11"/>
      <c r="EF176" s="11"/>
      <c r="EG176" s="11"/>
      <c r="EH176" s="11"/>
      <c r="EI176" s="11"/>
      <c r="EJ176" s="11"/>
      <c r="EK176" s="11"/>
      <c r="EL176" s="11"/>
      <c r="EM176" s="11"/>
      <c r="EN176" s="11"/>
      <c r="EO176" s="11"/>
      <c r="EP176" s="11"/>
      <c r="EQ176" s="11"/>
      <c r="ER176" s="11"/>
      <c r="ES176" s="11"/>
      <c r="ET176" s="11"/>
      <c r="EU176" s="11"/>
      <c r="EV176" s="11"/>
      <c r="EW176" s="11"/>
      <c r="EX176" s="11"/>
      <c r="EY176" s="11"/>
      <c r="EZ176" s="11"/>
      <c r="FA176" s="11"/>
      <c r="FB176" s="11"/>
      <c r="FC176" s="11"/>
      <c r="FD176" s="11"/>
      <c r="FE176" s="11"/>
      <c r="FF176" s="11"/>
      <c r="FG176" s="11"/>
      <c r="FH176" s="11"/>
      <c r="FI176" s="11"/>
      <c r="FJ176" s="11"/>
      <c r="FK176" s="11"/>
      <c r="FL176" s="11"/>
      <c r="FM176" s="11"/>
      <c r="FN176" s="11"/>
      <c r="FO176" s="11"/>
      <c r="FP176" s="11"/>
      <c r="FQ176" s="11"/>
      <c r="FR176" s="11"/>
      <c r="FS176" s="11"/>
      <c r="FT176" s="11"/>
      <c r="FU176" s="11"/>
      <c r="FV176" s="11"/>
      <c r="FW176" s="11"/>
      <c r="FX176" s="11"/>
      <c r="FY176" s="11"/>
      <c r="FZ176" s="11"/>
      <c r="GA176" s="11"/>
      <c r="GB176" s="11"/>
      <c r="GC176" s="11"/>
      <c r="GD176" s="11"/>
      <c r="GE176" s="11"/>
      <c r="GF176" s="11"/>
      <c r="GG176" s="11"/>
      <c r="GH176" s="11"/>
      <c r="GI176" s="11"/>
      <c r="GJ176" s="11"/>
      <c r="GK176" s="11"/>
      <c r="GL176" s="11"/>
      <c r="GM176" s="11"/>
      <c r="GN176" s="11"/>
      <c r="GO176" s="11"/>
      <c r="GP176" s="11"/>
      <c r="GQ176" s="11"/>
      <c r="GR176" s="11"/>
      <c r="GS176" s="11"/>
      <c r="GT176" s="11"/>
      <c r="GU176" s="11"/>
      <c r="GV176" s="11"/>
      <c r="GW176" s="11"/>
      <c r="GX176" s="11"/>
      <c r="GY176" s="11"/>
      <c r="GZ176" s="11"/>
      <c r="HA176" s="11"/>
      <c r="HB176" s="11"/>
      <c r="HC176" s="11"/>
      <c r="HD176" s="11"/>
      <c r="HE176" s="11"/>
      <c r="HF176" s="11"/>
      <c r="HG176" s="11"/>
      <c r="HH176" s="11"/>
      <c r="HI176" s="11"/>
      <c r="HJ176" s="11"/>
      <c r="HK176" s="11"/>
      <c r="HL176" s="11"/>
      <c r="HM176" s="11"/>
      <c r="HN176" s="11"/>
      <c r="HO176" s="11"/>
      <c r="HP176" s="11"/>
      <c r="HQ176" s="11"/>
      <c r="HR176" s="11"/>
      <c r="HS176" s="11"/>
      <c r="HT176" s="11"/>
      <c r="HU176" s="11"/>
      <c r="HV176" s="11"/>
      <c r="HW176" s="11"/>
      <c r="HX176" s="11"/>
      <c r="HY176" s="11"/>
      <c r="HZ176" s="11"/>
      <c r="IA176" s="11"/>
      <c r="IB176" s="11"/>
      <c r="IC176" s="11"/>
      <c r="ID176" s="11"/>
      <c r="IE176" s="11"/>
      <c r="IF176" s="11"/>
      <c r="IG176" s="11"/>
      <c r="IH176" s="11"/>
      <c r="II176" s="11"/>
      <c r="IJ176" s="11"/>
      <c r="IK176" s="11"/>
      <c r="IL176" s="11"/>
      <c r="IM176" s="11"/>
      <c r="IN176" s="11"/>
      <c r="IO176" s="11"/>
      <c r="IP176" s="11"/>
      <c r="IQ176" s="11"/>
      <c r="IR176" s="11"/>
      <c r="IS176" s="11"/>
      <c r="IT176" s="11"/>
      <c r="IU176" s="11"/>
      <c r="IV176" s="11"/>
      <c r="IW176" s="11"/>
      <c r="IX176" s="11"/>
      <c r="IY176" s="11"/>
      <c r="IZ176" s="11"/>
      <c r="JA176" s="11"/>
      <c r="JB176" s="11"/>
      <c r="JC176" s="11"/>
      <c r="JD176" s="11"/>
      <c r="JE176" s="11"/>
      <c r="JF176" s="11"/>
      <c r="JG176" s="11"/>
      <c r="JH176" s="11"/>
      <c r="JI176" s="11"/>
      <c r="JJ176" s="11"/>
      <c r="JK176" s="11"/>
      <c r="JL176" s="11"/>
      <c r="JM176" s="11"/>
      <c r="JN176" s="11"/>
      <c r="JO176" s="11"/>
      <c r="JP176" s="11"/>
      <c r="JQ176" s="11"/>
      <c r="JR176" s="11"/>
      <c r="JS176" s="11"/>
      <c r="JT176" s="11"/>
      <c r="JU176" s="11"/>
      <c r="JV176" s="11"/>
      <c r="JW176" s="11"/>
      <c r="JX176" s="11"/>
      <c r="JY176" s="11"/>
      <c r="JZ176" s="11"/>
      <c r="KA176" s="11"/>
      <c r="KB176" s="11"/>
      <c r="KC176" s="11"/>
      <c r="KD176" s="11"/>
      <c r="KE176" s="11"/>
      <c r="KF176" s="11"/>
      <c r="KG176" s="11"/>
    </row>
    <row r="177" spans="1:293" s="70" customFormat="1" ht="14.25" hidden="1"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177" s="11"/>
      <c r="AN177" s="11"/>
      <c r="AO177" s="11"/>
      <c r="AP177" s="11"/>
      <c r="AQ177" s="11"/>
      <c r="AR177" s="11"/>
      <c r="AS177" s="11"/>
      <c r="AT177" s="11"/>
      <c r="AU177" s="11"/>
      <c r="AV177" s="11"/>
      <c r="AW177" s="11"/>
      <c r="AX177" s="11"/>
      <c r="AY177" s="11"/>
      <c r="AZ177" s="11"/>
      <c r="BA177" s="11"/>
      <c r="BB177" s="11"/>
      <c r="BC177" s="11"/>
      <c r="BD177" s="11"/>
      <c r="BE177" s="11"/>
      <c r="BF177" s="11"/>
      <c r="BG177" s="11"/>
      <c r="BH177" s="11"/>
      <c r="BI177" s="11"/>
      <c r="BJ177" s="11"/>
      <c r="BK177" s="11"/>
      <c r="BL177" s="11"/>
      <c r="BM177" s="11"/>
      <c r="BN177" s="11"/>
      <c r="BO177" s="11"/>
      <c r="BP177" s="11"/>
      <c r="BQ177" s="11"/>
      <c r="BR177" s="11"/>
      <c r="BS177" s="11"/>
      <c r="BT177" s="11"/>
      <c r="BU177" s="11"/>
      <c r="BV177" s="11"/>
      <c r="BW177" s="11"/>
      <c r="BX177" s="11"/>
      <c r="BY177" s="11"/>
      <c r="BZ177" s="11"/>
      <c r="CA177" s="11"/>
      <c r="CB177" s="11"/>
      <c r="CC177" s="11"/>
      <c r="CD177" s="11"/>
      <c r="CE177" s="11"/>
      <c r="CF177" s="11"/>
      <c r="CG177" s="11"/>
      <c r="CH177" s="11"/>
      <c r="CI177" s="11"/>
      <c r="CJ177" s="11"/>
      <c r="CK177" s="11"/>
      <c r="CL177" s="11"/>
      <c r="CM177" s="11"/>
      <c r="CN177" s="11"/>
      <c r="CO177" s="11"/>
      <c r="CP177" s="11"/>
      <c r="CQ177" s="11"/>
      <c r="CR177" s="11"/>
      <c r="CS177" s="11"/>
      <c r="CT177" s="11"/>
      <c r="CU177" s="11"/>
      <c r="CV177" s="11"/>
      <c r="CW177" s="11"/>
      <c r="CX177" s="11"/>
      <c r="CY177" s="11"/>
      <c r="CZ177" s="11"/>
      <c r="DA177" s="11"/>
      <c r="DB177" s="11"/>
      <c r="DC177" s="11"/>
      <c r="DD177" s="11"/>
      <c r="DE177" s="11"/>
      <c r="DF177" s="11"/>
      <c r="DG177" s="11"/>
      <c r="DH177" s="11"/>
      <c r="DI177" s="11"/>
      <c r="DJ177" s="11"/>
      <c r="DK177" s="11"/>
      <c r="DL177" s="11"/>
      <c r="DM177" s="11"/>
      <c r="DN177" s="11"/>
      <c r="DO177" s="11"/>
      <c r="DP177" s="11"/>
      <c r="DQ177" s="11"/>
      <c r="DR177" s="11"/>
      <c r="DS177" s="11"/>
      <c r="DT177" s="11"/>
      <c r="DU177" s="11"/>
      <c r="DV177" s="11"/>
      <c r="DW177" s="11"/>
      <c r="DX177" s="11"/>
      <c r="DY177" s="11"/>
      <c r="DZ177" s="11"/>
      <c r="EA177" s="11"/>
      <c r="EB177" s="11"/>
      <c r="EC177" s="11"/>
      <c r="ED177" s="11"/>
      <c r="EE177" s="11"/>
      <c r="EF177" s="11"/>
      <c r="EG177" s="11"/>
      <c r="EH177" s="11"/>
      <c r="EI177" s="11"/>
      <c r="EJ177" s="11"/>
      <c r="EK177" s="11"/>
      <c r="EL177" s="11"/>
      <c r="EM177" s="11"/>
      <c r="EN177" s="11"/>
      <c r="EO177" s="11"/>
      <c r="EP177" s="11"/>
      <c r="EQ177" s="11"/>
      <c r="ER177" s="11"/>
      <c r="ES177" s="11"/>
      <c r="ET177" s="11"/>
      <c r="EU177" s="11"/>
      <c r="EV177" s="11"/>
      <c r="EW177" s="11"/>
      <c r="EX177" s="11"/>
      <c r="EY177" s="11"/>
      <c r="EZ177" s="11"/>
      <c r="FA177" s="11"/>
      <c r="FB177" s="11"/>
      <c r="FC177" s="11"/>
      <c r="FD177" s="11"/>
      <c r="FE177" s="11"/>
      <c r="FF177" s="11"/>
      <c r="FG177" s="11"/>
      <c r="FH177" s="11"/>
      <c r="FI177" s="11"/>
      <c r="FJ177" s="11"/>
      <c r="FK177" s="11"/>
      <c r="FL177" s="11"/>
      <c r="FM177" s="11"/>
      <c r="FN177" s="11"/>
      <c r="FO177" s="11"/>
      <c r="FP177" s="11"/>
      <c r="FQ177" s="11"/>
      <c r="FR177" s="11"/>
      <c r="FS177" s="11"/>
      <c r="FT177" s="11"/>
      <c r="FU177" s="11"/>
      <c r="FV177" s="11"/>
      <c r="FW177" s="11"/>
      <c r="FX177" s="11"/>
      <c r="FY177" s="11"/>
      <c r="FZ177" s="11"/>
      <c r="GA177" s="11"/>
      <c r="GB177" s="11"/>
      <c r="GC177" s="11"/>
      <c r="GD177" s="11"/>
      <c r="GE177" s="11"/>
      <c r="GF177" s="11"/>
      <c r="GG177" s="11"/>
      <c r="GH177" s="11"/>
      <c r="GI177" s="11"/>
      <c r="GJ177" s="11"/>
      <c r="GK177" s="11"/>
      <c r="GL177" s="11"/>
      <c r="GM177" s="11"/>
      <c r="GN177" s="11"/>
      <c r="GO177" s="11"/>
      <c r="GP177" s="11"/>
      <c r="GQ177" s="11"/>
      <c r="GR177" s="11"/>
      <c r="GS177" s="11"/>
      <c r="GT177" s="11"/>
      <c r="GU177" s="11"/>
      <c r="GV177" s="11"/>
      <c r="GW177" s="11"/>
      <c r="GX177" s="11"/>
      <c r="GY177" s="11"/>
      <c r="GZ177" s="11"/>
      <c r="HA177" s="11"/>
      <c r="HB177" s="11"/>
      <c r="HC177" s="11"/>
      <c r="HD177" s="11"/>
      <c r="HE177" s="11"/>
      <c r="HF177" s="11"/>
      <c r="HG177" s="11"/>
      <c r="HH177" s="11"/>
      <c r="HI177" s="11"/>
      <c r="HJ177" s="11"/>
      <c r="HK177" s="11"/>
      <c r="HL177" s="11"/>
      <c r="HM177" s="11"/>
      <c r="HN177" s="11"/>
      <c r="HO177" s="11"/>
      <c r="HP177" s="11"/>
      <c r="HQ177" s="11"/>
      <c r="HR177" s="11"/>
      <c r="HS177" s="11"/>
      <c r="HT177" s="11"/>
      <c r="HU177" s="11"/>
      <c r="HV177" s="11"/>
      <c r="HW177" s="11"/>
      <c r="HX177" s="11"/>
      <c r="HY177" s="11"/>
      <c r="HZ177" s="11"/>
      <c r="IA177" s="11"/>
      <c r="IB177" s="11"/>
      <c r="IC177" s="11"/>
      <c r="ID177" s="11"/>
      <c r="IE177" s="11"/>
      <c r="IF177" s="11"/>
      <c r="IG177" s="11"/>
      <c r="IH177" s="11"/>
      <c r="II177" s="11"/>
      <c r="IJ177" s="11"/>
      <c r="IK177" s="11"/>
      <c r="IL177" s="11"/>
      <c r="IM177" s="11"/>
      <c r="IN177" s="11"/>
      <c r="IO177" s="11"/>
      <c r="IP177" s="11"/>
      <c r="IQ177" s="11"/>
      <c r="IR177" s="11"/>
      <c r="IS177" s="11"/>
      <c r="IT177" s="11"/>
      <c r="IU177" s="11"/>
      <c r="IV177" s="11"/>
      <c r="IW177" s="11"/>
      <c r="IX177" s="11"/>
      <c r="IY177" s="11"/>
      <c r="IZ177" s="11"/>
      <c r="JA177" s="11"/>
      <c r="JB177" s="11"/>
      <c r="JC177" s="11"/>
      <c r="JD177" s="11"/>
      <c r="JE177" s="11"/>
      <c r="JF177" s="11"/>
      <c r="JG177" s="11"/>
      <c r="JH177" s="11"/>
      <c r="JI177" s="11"/>
      <c r="JJ177" s="11"/>
      <c r="JK177" s="11"/>
      <c r="JL177" s="11"/>
      <c r="JM177" s="11"/>
      <c r="JN177" s="11"/>
      <c r="JO177" s="11"/>
      <c r="JP177" s="11"/>
      <c r="JQ177" s="11"/>
      <c r="JR177" s="11"/>
      <c r="JS177" s="11"/>
      <c r="JT177" s="11"/>
      <c r="JU177" s="11"/>
      <c r="JV177" s="11"/>
      <c r="JW177" s="11"/>
      <c r="JX177" s="11"/>
      <c r="JY177" s="11"/>
      <c r="JZ177" s="11"/>
      <c r="KA177" s="11"/>
      <c r="KB177" s="11"/>
      <c r="KC177" s="11"/>
      <c r="KD177" s="11"/>
      <c r="KE177" s="11"/>
      <c r="KF177" s="11"/>
      <c r="KG177" s="11"/>
    </row>
    <row r="178" spans="1:293" s="70" customFormat="1" ht="14.25" hidden="1"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178" s="11"/>
      <c r="AN178" s="11"/>
      <c r="AO178" s="11"/>
      <c r="AP178" s="11"/>
      <c r="AQ178" s="11"/>
      <c r="AR178" s="11"/>
      <c r="AS178" s="11"/>
      <c r="AT178" s="11"/>
      <c r="AU178" s="11"/>
      <c r="AV178" s="11"/>
      <c r="AW178" s="11"/>
      <c r="AX178" s="11"/>
      <c r="AY178" s="11"/>
      <c r="AZ178" s="11"/>
      <c r="BA178" s="11"/>
      <c r="BB178" s="11"/>
      <c r="BC178" s="11"/>
      <c r="BD178" s="11"/>
      <c r="BE178" s="11"/>
      <c r="BF178" s="11"/>
      <c r="BG178" s="11"/>
      <c r="BH178" s="11"/>
      <c r="BI178" s="11"/>
      <c r="BJ178" s="11"/>
      <c r="BK178" s="11"/>
      <c r="BL178" s="11"/>
      <c r="BM178" s="11"/>
      <c r="BN178" s="11"/>
      <c r="BO178" s="11"/>
      <c r="BP178" s="11"/>
      <c r="BQ178" s="11"/>
      <c r="BR178" s="11"/>
      <c r="BS178" s="11"/>
      <c r="BT178" s="11"/>
      <c r="BU178" s="11"/>
      <c r="BV178" s="11"/>
      <c r="BW178" s="11"/>
      <c r="BX178" s="11"/>
      <c r="BY178" s="11"/>
      <c r="BZ178" s="11"/>
      <c r="CA178" s="11"/>
      <c r="CB178" s="11"/>
      <c r="CC178" s="11"/>
      <c r="CD178" s="11"/>
      <c r="CE178" s="11"/>
      <c r="CF178" s="11"/>
      <c r="CG178" s="11"/>
      <c r="CH178" s="11"/>
      <c r="CI178" s="11"/>
      <c r="CJ178" s="11"/>
      <c r="CK178" s="11"/>
      <c r="CL178" s="11"/>
      <c r="CM178" s="11"/>
      <c r="CN178" s="11"/>
      <c r="CO178" s="11"/>
      <c r="CP178" s="11"/>
      <c r="CQ178" s="11"/>
      <c r="CR178" s="11"/>
      <c r="CS178" s="11"/>
      <c r="CT178" s="11"/>
      <c r="CU178" s="11"/>
      <c r="CV178" s="11"/>
      <c r="CW178" s="11"/>
      <c r="CX178" s="11"/>
      <c r="CY178" s="11"/>
      <c r="CZ178" s="11"/>
      <c r="DA178" s="11"/>
      <c r="DB178" s="11"/>
      <c r="DC178" s="11"/>
      <c r="DD178" s="11"/>
      <c r="DE178" s="11"/>
      <c r="DF178" s="11"/>
      <c r="DG178" s="11"/>
      <c r="DH178" s="11"/>
      <c r="DI178" s="11"/>
      <c r="DJ178" s="11"/>
      <c r="DK178" s="11"/>
      <c r="DL178" s="11"/>
      <c r="DM178" s="11"/>
      <c r="DN178" s="11"/>
      <c r="DO178" s="11"/>
      <c r="DP178" s="11"/>
      <c r="DQ178" s="11"/>
      <c r="DR178" s="11"/>
      <c r="DS178" s="11"/>
      <c r="DT178" s="11"/>
      <c r="DU178" s="11"/>
      <c r="DV178" s="11"/>
      <c r="DW178" s="11"/>
      <c r="DX178" s="11"/>
      <c r="DY178" s="11"/>
      <c r="DZ178" s="11"/>
      <c r="EA178" s="11"/>
      <c r="EB178" s="11"/>
      <c r="EC178" s="11"/>
      <c r="ED178" s="11"/>
      <c r="EE178" s="11"/>
      <c r="EF178" s="11"/>
      <c r="EG178" s="11"/>
      <c r="EH178" s="11"/>
      <c r="EI178" s="11"/>
      <c r="EJ178" s="11"/>
      <c r="EK178" s="11"/>
      <c r="EL178" s="11"/>
      <c r="EM178" s="11"/>
      <c r="EN178" s="11"/>
      <c r="EO178" s="11"/>
      <c r="EP178" s="11"/>
      <c r="EQ178" s="11"/>
      <c r="ER178" s="11"/>
      <c r="ES178" s="11"/>
      <c r="ET178" s="11"/>
      <c r="EU178" s="11"/>
      <c r="EV178" s="11"/>
      <c r="EW178" s="11"/>
      <c r="EX178" s="11"/>
      <c r="EY178" s="11"/>
      <c r="EZ178" s="11"/>
      <c r="FA178" s="11"/>
      <c r="FB178" s="11"/>
      <c r="FC178" s="11"/>
      <c r="FD178" s="11"/>
      <c r="FE178" s="11"/>
      <c r="FF178" s="11"/>
      <c r="FG178" s="11"/>
      <c r="FH178" s="11"/>
      <c r="FI178" s="11"/>
      <c r="FJ178" s="11"/>
      <c r="FK178" s="11"/>
      <c r="FL178" s="11"/>
      <c r="FM178" s="11"/>
      <c r="FN178" s="11"/>
      <c r="FO178" s="11"/>
      <c r="FP178" s="11"/>
      <c r="FQ178" s="11"/>
      <c r="FR178" s="11"/>
      <c r="FS178" s="11"/>
      <c r="FT178" s="11"/>
      <c r="FU178" s="11"/>
      <c r="FV178" s="11"/>
      <c r="FW178" s="11"/>
      <c r="FX178" s="11"/>
      <c r="FY178" s="11"/>
      <c r="FZ178" s="11"/>
      <c r="GA178" s="11"/>
      <c r="GB178" s="11"/>
      <c r="GC178" s="11"/>
      <c r="GD178" s="11"/>
      <c r="GE178" s="11"/>
      <c r="GF178" s="11"/>
      <c r="GG178" s="11"/>
      <c r="GH178" s="11"/>
      <c r="GI178" s="11"/>
      <c r="GJ178" s="11"/>
      <c r="GK178" s="11"/>
      <c r="GL178" s="11"/>
      <c r="GM178" s="11"/>
      <c r="GN178" s="11"/>
      <c r="GO178" s="11"/>
      <c r="GP178" s="11"/>
      <c r="GQ178" s="11"/>
      <c r="GR178" s="11"/>
      <c r="GS178" s="11"/>
      <c r="GT178" s="11"/>
      <c r="GU178" s="11"/>
      <c r="GV178" s="11"/>
      <c r="GW178" s="11"/>
      <c r="GX178" s="11"/>
      <c r="GY178" s="11"/>
      <c r="GZ178" s="11"/>
      <c r="HA178" s="11"/>
      <c r="HB178" s="11"/>
      <c r="HC178" s="11"/>
      <c r="HD178" s="11"/>
      <c r="HE178" s="11"/>
      <c r="HF178" s="11"/>
      <c r="HG178" s="11"/>
      <c r="HH178" s="11"/>
      <c r="HI178" s="11"/>
      <c r="HJ178" s="11"/>
      <c r="HK178" s="11"/>
      <c r="HL178" s="11"/>
      <c r="HM178" s="11"/>
      <c r="HN178" s="11"/>
      <c r="HO178" s="11"/>
      <c r="HP178" s="11"/>
      <c r="HQ178" s="11"/>
      <c r="HR178" s="11"/>
      <c r="HS178" s="11"/>
      <c r="HT178" s="11"/>
      <c r="HU178" s="11"/>
      <c r="HV178" s="11"/>
      <c r="HW178" s="11"/>
      <c r="HX178" s="11"/>
      <c r="HY178" s="11"/>
      <c r="HZ178" s="11"/>
      <c r="IA178" s="11"/>
      <c r="IB178" s="11"/>
      <c r="IC178" s="11"/>
      <c r="ID178" s="11"/>
      <c r="IE178" s="11"/>
      <c r="IF178" s="11"/>
      <c r="IG178" s="11"/>
      <c r="IH178" s="11"/>
      <c r="II178" s="11"/>
      <c r="IJ178" s="11"/>
      <c r="IK178" s="11"/>
      <c r="IL178" s="11"/>
      <c r="IM178" s="11"/>
      <c r="IN178" s="11"/>
      <c r="IO178" s="11"/>
      <c r="IP178" s="11"/>
      <c r="IQ178" s="11"/>
      <c r="IR178" s="11"/>
      <c r="IS178" s="11"/>
      <c r="IT178" s="11"/>
      <c r="IU178" s="11"/>
      <c r="IV178" s="11"/>
      <c r="IW178" s="11"/>
      <c r="IX178" s="11"/>
      <c r="IY178" s="11"/>
      <c r="IZ178" s="11"/>
      <c r="JA178" s="11"/>
      <c r="JB178" s="11"/>
      <c r="JC178" s="11"/>
      <c r="JD178" s="11"/>
      <c r="JE178" s="11"/>
      <c r="JF178" s="11"/>
      <c r="JG178" s="11"/>
      <c r="JH178" s="11"/>
      <c r="JI178" s="11"/>
      <c r="JJ178" s="11"/>
      <c r="JK178" s="11"/>
      <c r="JL178" s="11"/>
      <c r="JM178" s="11"/>
      <c r="JN178" s="11"/>
      <c r="JO178" s="11"/>
      <c r="JP178" s="11"/>
      <c r="JQ178" s="11"/>
      <c r="JR178" s="11"/>
      <c r="JS178" s="11"/>
      <c r="JT178" s="11"/>
      <c r="JU178" s="11"/>
      <c r="JV178" s="11"/>
      <c r="JW178" s="11"/>
      <c r="JX178" s="11"/>
      <c r="JY178" s="11"/>
      <c r="JZ178" s="11"/>
      <c r="KA178" s="11"/>
      <c r="KB178" s="11"/>
      <c r="KC178" s="11"/>
      <c r="KD178" s="11"/>
      <c r="KE178" s="11"/>
      <c r="KF178" s="11"/>
      <c r="KG178" s="11"/>
    </row>
    <row r="179" spans="1:293" s="70" customFormat="1" ht="14.25" hidden="1"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179" s="11"/>
      <c r="AN179" s="11"/>
      <c r="AO179" s="11"/>
      <c r="AP179" s="11"/>
      <c r="AQ179" s="11"/>
      <c r="AR179" s="11"/>
      <c r="AS179" s="11"/>
      <c r="AT179" s="11"/>
      <c r="AU179" s="11"/>
      <c r="AV179" s="11"/>
      <c r="AW179" s="11"/>
      <c r="AX179" s="11"/>
      <c r="AY179" s="11"/>
      <c r="AZ179" s="11"/>
      <c r="BA179" s="11"/>
      <c r="BB179" s="11"/>
      <c r="BC179" s="11"/>
      <c r="BD179" s="11"/>
      <c r="BE179" s="11"/>
      <c r="BF179" s="11"/>
      <c r="BG179" s="11"/>
      <c r="BH179" s="11"/>
      <c r="BI179" s="11"/>
      <c r="BJ179" s="11"/>
      <c r="BK179" s="11"/>
      <c r="BL179" s="11"/>
      <c r="BM179" s="11"/>
      <c r="BN179" s="11"/>
      <c r="BO179" s="11"/>
      <c r="BP179" s="11"/>
      <c r="BQ179" s="11"/>
      <c r="BR179" s="11"/>
      <c r="BS179" s="11"/>
      <c r="BT179" s="11"/>
      <c r="BU179" s="11"/>
      <c r="BV179" s="11"/>
      <c r="BW179" s="11"/>
      <c r="BX179" s="11"/>
      <c r="BY179" s="11"/>
      <c r="BZ179" s="11"/>
      <c r="CA179" s="11"/>
      <c r="CB179" s="11"/>
      <c r="CC179" s="11"/>
      <c r="CD179" s="11"/>
      <c r="CE179" s="11"/>
      <c r="CF179" s="11"/>
      <c r="CG179" s="11"/>
      <c r="CH179" s="11"/>
      <c r="CI179" s="11"/>
      <c r="CJ179" s="11"/>
      <c r="CK179" s="11"/>
      <c r="CL179" s="11"/>
      <c r="CM179" s="11"/>
      <c r="CN179" s="11"/>
      <c r="CO179" s="11"/>
      <c r="CP179" s="11"/>
      <c r="CQ179" s="11"/>
      <c r="CR179" s="11"/>
      <c r="CS179" s="11"/>
      <c r="CT179" s="11"/>
      <c r="CU179" s="11"/>
      <c r="CV179" s="11"/>
      <c r="CW179" s="11"/>
      <c r="CX179" s="11"/>
      <c r="CY179" s="11"/>
      <c r="CZ179" s="11"/>
      <c r="DA179" s="11"/>
      <c r="DB179" s="11"/>
      <c r="DC179" s="11"/>
      <c r="DD179" s="11"/>
      <c r="DE179" s="11"/>
      <c r="DF179" s="11"/>
      <c r="DG179" s="11"/>
      <c r="DH179" s="11"/>
      <c r="DI179" s="11"/>
      <c r="DJ179" s="11"/>
      <c r="DK179" s="11"/>
      <c r="DL179" s="11"/>
      <c r="DM179" s="11"/>
      <c r="DN179" s="11"/>
      <c r="DO179" s="11"/>
      <c r="DP179" s="11"/>
      <c r="DQ179" s="11"/>
      <c r="DR179" s="11"/>
      <c r="DS179" s="11"/>
      <c r="DT179" s="11"/>
      <c r="DU179" s="11"/>
      <c r="DV179" s="11"/>
      <c r="DW179" s="11"/>
      <c r="DX179" s="11"/>
      <c r="DY179" s="11"/>
      <c r="DZ179" s="11"/>
      <c r="EA179" s="11"/>
      <c r="EB179" s="11"/>
      <c r="EC179" s="11"/>
      <c r="ED179" s="11"/>
      <c r="EE179" s="11"/>
      <c r="EF179" s="11"/>
      <c r="EG179" s="11"/>
      <c r="EH179" s="11"/>
      <c r="EI179" s="11"/>
      <c r="EJ179" s="11"/>
      <c r="EK179" s="11"/>
      <c r="EL179" s="11"/>
      <c r="EM179" s="11"/>
      <c r="EN179" s="11"/>
      <c r="EO179" s="11"/>
      <c r="EP179" s="11"/>
      <c r="EQ179" s="11"/>
      <c r="ER179" s="11"/>
      <c r="ES179" s="11"/>
      <c r="ET179" s="11"/>
      <c r="EU179" s="11"/>
      <c r="EV179" s="11"/>
      <c r="EW179" s="11"/>
      <c r="EX179" s="11"/>
      <c r="EY179" s="11"/>
      <c r="EZ179" s="11"/>
      <c r="FA179" s="11"/>
      <c r="FB179" s="11"/>
      <c r="FC179" s="11"/>
      <c r="FD179" s="11"/>
      <c r="FE179" s="11"/>
      <c r="FF179" s="11"/>
      <c r="FG179" s="11"/>
      <c r="FH179" s="11"/>
      <c r="FI179" s="11"/>
      <c r="FJ179" s="11"/>
      <c r="FK179" s="11"/>
      <c r="FL179" s="11"/>
      <c r="FM179" s="11"/>
      <c r="FN179" s="11"/>
      <c r="FO179" s="11"/>
      <c r="FP179" s="11"/>
      <c r="FQ179" s="11"/>
      <c r="FR179" s="11"/>
      <c r="FS179" s="11"/>
      <c r="FT179" s="11"/>
      <c r="FU179" s="11"/>
      <c r="FV179" s="11"/>
      <c r="FW179" s="11"/>
      <c r="FX179" s="11"/>
      <c r="FY179" s="11"/>
      <c r="FZ179" s="11"/>
      <c r="GA179" s="11"/>
      <c r="GB179" s="11"/>
      <c r="GC179" s="11"/>
      <c r="GD179" s="11"/>
      <c r="GE179" s="11"/>
      <c r="GF179" s="11"/>
      <c r="GG179" s="11"/>
      <c r="GH179" s="11"/>
      <c r="GI179" s="11"/>
      <c r="GJ179" s="11"/>
      <c r="GK179" s="11"/>
      <c r="GL179" s="11"/>
      <c r="GM179" s="11"/>
      <c r="GN179" s="11"/>
      <c r="GO179" s="11"/>
      <c r="GP179" s="11"/>
      <c r="GQ179" s="11"/>
      <c r="GR179" s="11"/>
      <c r="GS179" s="11"/>
      <c r="GT179" s="11"/>
      <c r="GU179" s="11"/>
      <c r="GV179" s="11"/>
      <c r="GW179" s="11"/>
      <c r="GX179" s="11"/>
      <c r="GY179" s="11"/>
      <c r="GZ179" s="11"/>
      <c r="HA179" s="11"/>
      <c r="HB179" s="11"/>
      <c r="HC179" s="11"/>
      <c r="HD179" s="11"/>
      <c r="HE179" s="11"/>
      <c r="HF179" s="11"/>
      <c r="HG179" s="11"/>
      <c r="HH179" s="11"/>
      <c r="HI179" s="11"/>
      <c r="HJ179" s="11"/>
      <c r="HK179" s="11"/>
      <c r="HL179" s="11"/>
      <c r="HM179" s="11"/>
      <c r="HN179" s="11"/>
      <c r="HO179" s="11"/>
      <c r="HP179" s="11"/>
      <c r="HQ179" s="11"/>
      <c r="HR179" s="11"/>
      <c r="HS179" s="11"/>
      <c r="HT179" s="11"/>
      <c r="HU179" s="11"/>
      <c r="HV179" s="11"/>
      <c r="HW179" s="11"/>
      <c r="HX179" s="11"/>
      <c r="HY179" s="11"/>
      <c r="HZ179" s="11"/>
      <c r="IA179" s="11"/>
      <c r="IB179" s="11"/>
      <c r="IC179" s="11"/>
      <c r="ID179" s="11"/>
      <c r="IE179" s="11"/>
      <c r="IF179" s="11"/>
      <c r="IG179" s="11"/>
      <c r="IH179" s="11"/>
      <c r="II179" s="11"/>
      <c r="IJ179" s="11"/>
      <c r="IK179" s="11"/>
      <c r="IL179" s="11"/>
      <c r="IM179" s="11"/>
      <c r="IN179" s="11"/>
      <c r="IO179" s="11"/>
      <c r="IP179" s="11"/>
      <c r="IQ179" s="11"/>
      <c r="IR179" s="11"/>
      <c r="IS179" s="11"/>
      <c r="IT179" s="11"/>
      <c r="IU179" s="11"/>
      <c r="IV179" s="11"/>
      <c r="IW179" s="11"/>
      <c r="IX179" s="11"/>
      <c r="IY179" s="11"/>
      <c r="IZ179" s="11"/>
      <c r="JA179" s="11"/>
      <c r="JB179" s="11"/>
      <c r="JC179" s="11"/>
      <c r="JD179" s="11"/>
      <c r="JE179" s="11"/>
      <c r="JF179" s="11"/>
      <c r="JG179" s="11"/>
      <c r="JH179" s="11"/>
      <c r="JI179" s="11"/>
      <c r="JJ179" s="11"/>
      <c r="JK179" s="11"/>
      <c r="JL179" s="11"/>
      <c r="JM179" s="11"/>
      <c r="JN179" s="11"/>
      <c r="JO179" s="11"/>
      <c r="JP179" s="11"/>
      <c r="JQ179" s="11"/>
      <c r="JR179" s="11"/>
      <c r="JS179" s="11"/>
      <c r="JT179" s="11"/>
      <c r="JU179" s="11"/>
      <c r="JV179" s="11"/>
      <c r="JW179" s="11"/>
      <c r="JX179" s="11"/>
      <c r="JY179" s="11"/>
      <c r="JZ179" s="11"/>
      <c r="KA179" s="11"/>
      <c r="KB179" s="11"/>
      <c r="KC179" s="11"/>
      <c r="KD179" s="11"/>
      <c r="KE179" s="11"/>
      <c r="KF179" s="11"/>
      <c r="KG179" s="11"/>
    </row>
    <row r="180" spans="1:293" s="70" customFormat="1" ht="14.25" hidden="1"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c r="AA180" s="11"/>
      <c r="AB180" s="11"/>
      <c r="AC180" s="11"/>
      <c r="AD180" s="11"/>
      <c r="AE180" s="11"/>
      <c r="AF180" s="11"/>
      <c r="AG180" s="11"/>
      <c r="AH180" s="11"/>
      <c r="AI180" s="11"/>
      <c r="AJ180" s="11"/>
      <c r="AK180" s="11"/>
      <c r="AL180" s="11"/>
      <c r="AM180" s="11"/>
      <c r="AN180" s="11"/>
      <c r="AO180" s="11"/>
      <c r="AP180" s="11"/>
      <c r="AQ180" s="11"/>
      <c r="AR180" s="11"/>
      <c r="AS180" s="11"/>
      <c r="AT180" s="11"/>
      <c r="AU180" s="11"/>
      <c r="AV180" s="11"/>
      <c r="AW180" s="11"/>
      <c r="AX180" s="11"/>
      <c r="AY180" s="11"/>
      <c r="AZ180" s="11"/>
      <c r="BA180" s="11"/>
      <c r="BB180" s="11"/>
      <c r="BC180" s="11"/>
      <c r="BD180" s="11"/>
      <c r="BE180" s="11"/>
      <c r="BF180" s="11"/>
      <c r="BG180" s="11"/>
      <c r="BH180" s="11"/>
      <c r="BI180" s="11"/>
      <c r="BJ180" s="11"/>
      <c r="BK180" s="11"/>
      <c r="BL180" s="11"/>
      <c r="BM180" s="11"/>
      <c r="BN180" s="11"/>
      <c r="BO180" s="11"/>
      <c r="BP180" s="11"/>
      <c r="BQ180" s="11"/>
      <c r="BR180" s="11"/>
      <c r="BS180" s="11"/>
      <c r="BT180" s="11"/>
      <c r="BU180" s="11"/>
      <c r="BV180" s="11"/>
      <c r="BW180" s="11"/>
      <c r="BX180" s="11"/>
      <c r="BY180" s="11"/>
      <c r="BZ180" s="11"/>
      <c r="CA180" s="11"/>
      <c r="CB180" s="11"/>
      <c r="CC180" s="11"/>
      <c r="CD180" s="11"/>
      <c r="CE180" s="11"/>
      <c r="CF180" s="11"/>
      <c r="CG180" s="11"/>
      <c r="CH180" s="11"/>
      <c r="CI180" s="11"/>
      <c r="CJ180" s="11"/>
      <c r="CK180" s="11"/>
      <c r="CL180" s="11"/>
      <c r="CM180" s="11"/>
      <c r="CN180" s="11"/>
      <c r="CO180" s="11"/>
      <c r="CP180" s="11"/>
      <c r="CQ180" s="11"/>
      <c r="CR180" s="11"/>
      <c r="CS180" s="11"/>
      <c r="CT180" s="11"/>
      <c r="CU180" s="11"/>
      <c r="CV180" s="11"/>
      <c r="CW180" s="11"/>
      <c r="CX180" s="11"/>
      <c r="CY180" s="11"/>
      <c r="CZ180" s="11"/>
      <c r="DA180" s="11"/>
      <c r="DB180" s="11"/>
      <c r="DC180" s="11"/>
      <c r="DD180" s="11"/>
      <c r="DE180" s="11"/>
      <c r="DF180" s="11"/>
      <c r="DG180" s="11"/>
      <c r="DH180" s="11"/>
      <c r="DI180" s="11"/>
      <c r="DJ180" s="11"/>
      <c r="DK180" s="11"/>
      <c r="DL180" s="11"/>
      <c r="DM180" s="11"/>
      <c r="DN180" s="11"/>
      <c r="DO180" s="11"/>
      <c r="DP180" s="11"/>
      <c r="DQ180" s="11"/>
      <c r="DR180" s="11"/>
      <c r="DS180" s="11"/>
      <c r="DT180" s="11"/>
      <c r="DU180" s="11"/>
      <c r="DV180" s="11"/>
      <c r="DW180" s="11"/>
      <c r="DX180" s="11"/>
      <c r="DY180" s="11"/>
      <c r="DZ180" s="11"/>
      <c r="EA180" s="11"/>
      <c r="EB180" s="11"/>
      <c r="EC180" s="11"/>
      <c r="ED180" s="11"/>
      <c r="EE180" s="11"/>
      <c r="EF180" s="11"/>
      <c r="EG180" s="11"/>
      <c r="EH180" s="11"/>
      <c r="EI180" s="11"/>
      <c r="EJ180" s="11"/>
      <c r="EK180" s="11"/>
      <c r="EL180" s="11"/>
      <c r="EM180" s="11"/>
      <c r="EN180" s="11"/>
      <c r="EO180" s="11"/>
      <c r="EP180" s="11"/>
      <c r="EQ180" s="11"/>
      <c r="ER180" s="11"/>
      <c r="ES180" s="11"/>
      <c r="ET180" s="11"/>
      <c r="EU180" s="11"/>
      <c r="EV180" s="11"/>
      <c r="EW180" s="11"/>
      <c r="EX180" s="11"/>
      <c r="EY180" s="11"/>
      <c r="EZ180" s="11"/>
      <c r="FA180" s="11"/>
      <c r="FB180" s="11"/>
      <c r="FC180" s="11"/>
      <c r="FD180" s="11"/>
      <c r="FE180" s="11"/>
      <c r="FF180" s="11"/>
      <c r="FG180" s="11"/>
      <c r="FH180" s="11"/>
      <c r="FI180" s="11"/>
      <c r="FJ180" s="11"/>
      <c r="FK180" s="11"/>
      <c r="FL180" s="11"/>
      <c r="FM180" s="11"/>
      <c r="FN180" s="11"/>
      <c r="FO180" s="11"/>
      <c r="FP180" s="11"/>
      <c r="FQ180" s="11"/>
      <c r="FR180" s="11"/>
      <c r="FS180" s="11"/>
      <c r="FT180" s="11"/>
      <c r="FU180" s="11"/>
      <c r="FV180" s="11"/>
      <c r="FW180" s="11"/>
      <c r="FX180" s="11"/>
      <c r="FY180" s="11"/>
      <c r="FZ180" s="11"/>
      <c r="GA180" s="11"/>
      <c r="GB180" s="11"/>
      <c r="GC180" s="11"/>
      <c r="GD180" s="11"/>
      <c r="GE180" s="11"/>
      <c r="GF180" s="11"/>
      <c r="GG180" s="11"/>
      <c r="GH180" s="11"/>
      <c r="GI180" s="11"/>
      <c r="GJ180" s="11"/>
      <c r="GK180" s="11"/>
      <c r="GL180" s="11"/>
      <c r="GM180" s="11"/>
      <c r="GN180" s="11"/>
      <c r="GO180" s="11"/>
      <c r="GP180" s="11"/>
      <c r="GQ180" s="11"/>
      <c r="GR180" s="11"/>
      <c r="GS180" s="11"/>
      <c r="GT180" s="11"/>
      <c r="GU180" s="11"/>
      <c r="GV180" s="11"/>
      <c r="GW180" s="11"/>
      <c r="GX180" s="11"/>
      <c r="GY180" s="11"/>
      <c r="GZ180" s="11"/>
      <c r="HA180" s="11"/>
      <c r="HB180" s="11"/>
      <c r="HC180" s="11"/>
      <c r="HD180" s="11"/>
      <c r="HE180" s="11"/>
      <c r="HF180" s="11"/>
      <c r="HG180" s="11"/>
      <c r="HH180" s="11"/>
      <c r="HI180" s="11"/>
      <c r="HJ180" s="11"/>
      <c r="HK180" s="11"/>
      <c r="HL180" s="11"/>
      <c r="HM180" s="11"/>
      <c r="HN180" s="11"/>
      <c r="HO180" s="11"/>
      <c r="HP180" s="11"/>
      <c r="HQ180" s="11"/>
      <c r="HR180" s="11"/>
      <c r="HS180" s="11"/>
      <c r="HT180" s="11"/>
      <c r="HU180" s="11"/>
      <c r="HV180" s="11"/>
      <c r="HW180" s="11"/>
      <c r="HX180" s="11"/>
      <c r="HY180" s="11"/>
      <c r="HZ180" s="11"/>
      <c r="IA180" s="11"/>
      <c r="IB180" s="11"/>
      <c r="IC180" s="11"/>
      <c r="ID180" s="11"/>
      <c r="IE180" s="11"/>
      <c r="IF180" s="11"/>
      <c r="IG180" s="11"/>
      <c r="IH180" s="11"/>
      <c r="II180" s="11"/>
      <c r="IJ180" s="11"/>
      <c r="IK180" s="11"/>
      <c r="IL180" s="11"/>
      <c r="IM180" s="11"/>
      <c r="IN180" s="11"/>
      <c r="IO180" s="11"/>
      <c r="IP180" s="11"/>
      <c r="IQ180" s="11"/>
      <c r="IR180" s="11"/>
      <c r="IS180" s="11"/>
      <c r="IT180" s="11"/>
      <c r="IU180" s="11"/>
      <c r="IV180" s="11"/>
      <c r="IW180" s="11"/>
      <c r="IX180" s="11"/>
      <c r="IY180" s="11"/>
      <c r="IZ180" s="11"/>
      <c r="JA180" s="11"/>
      <c r="JB180" s="11"/>
      <c r="JC180" s="11"/>
      <c r="JD180" s="11"/>
      <c r="JE180" s="11"/>
      <c r="JF180" s="11"/>
      <c r="JG180" s="11"/>
      <c r="JH180" s="11"/>
      <c r="JI180" s="11"/>
      <c r="JJ180" s="11"/>
      <c r="JK180" s="11"/>
      <c r="JL180" s="11"/>
      <c r="JM180" s="11"/>
      <c r="JN180" s="11"/>
      <c r="JO180" s="11"/>
      <c r="JP180" s="11"/>
      <c r="JQ180" s="11"/>
      <c r="JR180" s="11"/>
      <c r="JS180" s="11"/>
      <c r="JT180" s="11"/>
      <c r="JU180" s="11"/>
      <c r="JV180" s="11"/>
      <c r="JW180" s="11"/>
      <c r="JX180" s="11"/>
      <c r="JY180" s="11"/>
      <c r="JZ180" s="11"/>
      <c r="KA180" s="11"/>
      <c r="KB180" s="11"/>
      <c r="KC180" s="11"/>
      <c r="KD180" s="11"/>
      <c r="KE180" s="11"/>
      <c r="KF180" s="11"/>
      <c r="KG180" s="11"/>
    </row>
    <row r="181" spans="1:293" s="70" customFormat="1" ht="14.25" hidden="1"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181" s="11"/>
      <c r="AN181" s="11"/>
      <c r="AO181" s="11"/>
      <c r="AP181" s="11"/>
      <c r="AQ181" s="11"/>
      <c r="AR181" s="11"/>
      <c r="AS181" s="11"/>
      <c r="AT181" s="11"/>
      <c r="AU181" s="11"/>
      <c r="AV181" s="11"/>
      <c r="AW181" s="11"/>
      <c r="AX181" s="11"/>
      <c r="AY181" s="11"/>
      <c r="AZ181" s="11"/>
      <c r="BA181" s="11"/>
      <c r="BB181" s="11"/>
      <c r="BC181" s="11"/>
      <c r="BD181" s="11"/>
      <c r="BE181" s="11"/>
      <c r="BF181" s="11"/>
      <c r="BG181" s="11"/>
      <c r="BH181" s="11"/>
      <c r="BI181" s="11"/>
      <c r="BJ181" s="11"/>
      <c r="BK181" s="11"/>
      <c r="BL181" s="11"/>
      <c r="BM181" s="11"/>
      <c r="BN181" s="11"/>
      <c r="BO181" s="11"/>
      <c r="BP181" s="11"/>
      <c r="BQ181" s="11"/>
      <c r="BR181" s="11"/>
      <c r="BS181" s="11"/>
      <c r="BT181" s="11"/>
      <c r="BU181" s="11"/>
      <c r="BV181" s="11"/>
      <c r="BW181" s="11"/>
      <c r="BX181" s="11"/>
      <c r="BY181" s="11"/>
      <c r="BZ181" s="11"/>
      <c r="CA181" s="11"/>
      <c r="CB181" s="11"/>
      <c r="CC181" s="11"/>
      <c r="CD181" s="11"/>
      <c r="CE181" s="11"/>
      <c r="CF181" s="11"/>
      <c r="CG181" s="11"/>
      <c r="CH181" s="11"/>
      <c r="CI181" s="11"/>
      <c r="CJ181" s="11"/>
      <c r="CK181" s="11"/>
      <c r="CL181" s="11"/>
      <c r="CM181" s="11"/>
      <c r="CN181" s="11"/>
      <c r="CO181" s="11"/>
      <c r="CP181" s="11"/>
      <c r="CQ181" s="11"/>
      <c r="CR181" s="11"/>
      <c r="CS181" s="11"/>
      <c r="CT181" s="11"/>
      <c r="CU181" s="11"/>
      <c r="CV181" s="11"/>
      <c r="CW181" s="11"/>
      <c r="CX181" s="11"/>
      <c r="CY181" s="11"/>
      <c r="CZ181" s="11"/>
      <c r="DA181" s="11"/>
      <c r="DB181" s="11"/>
      <c r="DC181" s="11"/>
      <c r="DD181" s="11"/>
      <c r="DE181" s="11"/>
      <c r="DF181" s="11"/>
      <c r="DG181" s="11"/>
      <c r="DH181" s="11"/>
      <c r="DI181" s="11"/>
      <c r="DJ181" s="11"/>
      <c r="DK181" s="11"/>
      <c r="DL181" s="11"/>
      <c r="DM181" s="11"/>
      <c r="DN181" s="11"/>
      <c r="DO181" s="11"/>
      <c r="DP181" s="11"/>
      <c r="DQ181" s="11"/>
      <c r="DR181" s="11"/>
      <c r="DS181" s="11"/>
      <c r="DT181" s="11"/>
      <c r="DU181" s="11"/>
      <c r="DV181" s="11"/>
      <c r="DW181" s="11"/>
      <c r="DX181" s="11"/>
      <c r="DY181" s="11"/>
      <c r="DZ181" s="11"/>
      <c r="EA181" s="11"/>
      <c r="EB181" s="11"/>
      <c r="EC181" s="11"/>
      <c r="ED181" s="11"/>
      <c r="EE181" s="11"/>
      <c r="EF181" s="11"/>
      <c r="EG181" s="11"/>
      <c r="EH181" s="11"/>
      <c r="EI181" s="11"/>
      <c r="EJ181" s="11"/>
      <c r="EK181" s="11"/>
      <c r="EL181" s="11"/>
      <c r="EM181" s="11"/>
      <c r="EN181" s="11"/>
      <c r="EO181" s="11"/>
      <c r="EP181" s="11"/>
      <c r="EQ181" s="11"/>
      <c r="ER181" s="11"/>
      <c r="ES181" s="11"/>
      <c r="ET181" s="11"/>
      <c r="EU181" s="11"/>
      <c r="EV181" s="11"/>
      <c r="EW181" s="11"/>
      <c r="EX181" s="11"/>
      <c r="EY181" s="11"/>
      <c r="EZ181" s="11"/>
      <c r="FA181" s="11"/>
      <c r="FB181" s="11"/>
      <c r="FC181" s="11"/>
      <c r="FD181" s="11"/>
      <c r="FE181" s="11"/>
      <c r="FF181" s="11"/>
      <c r="FG181" s="11"/>
      <c r="FH181" s="11"/>
      <c r="FI181" s="11"/>
      <c r="FJ181" s="11"/>
      <c r="FK181" s="11"/>
      <c r="FL181" s="11"/>
      <c r="FM181" s="11"/>
      <c r="FN181" s="11"/>
      <c r="FO181" s="11"/>
      <c r="FP181" s="11"/>
      <c r="FQ181" s="11"/>
      <c r="FR181" s="11"/>
      <c r="FS181" s="11"/>
      <c r="FT181" s="11"/>
      <c r="FU181" s="11"/>
      <c r="FV181" s="11"/>
      <c r="FW181" s="11"/>
      <c r="FX181" s="11"/>
      <c r="FY181" s="11"/>
      <c r="FZ181" s="11"/>
      <c r="GA181" s="11"/>
      <c r="GB181" s="11"/>
      <c r="GC181" s="11"/>
      <c r="GD181" s="11"/>
      <c r="GE181" s="11"/>
      <c r="GF181" s="11"/>
      <c r="GG181" s="11"/>
      <c r="GH181" s="11"/>
      <c r="GI181" s="11"/>
      <c r="GJ181" s="11"/>
      <c r="GK181" s="11"/>
      <c r="GL181" s="11"/>
      <c r="GM181" s="11"/>
      <c r="GN181" s="11"/>
      <c r="GO181" s="11"/>
      <c r="GP181" s="11"/>
      <c r="GQ181" s="11"/>
      <c r="GR181" s="11"/>
      <c r="GS181" s="11"/>
      <c r="GT181" s="11"/>
      <c r="GU181" s="11"/>
      <c r="GV181" s="11"/>
      <c r="GW181" s="11"/>
      <c r="GX181" s="11"/>
      <c r="GY181" s="11"/>
      <c r="GZ181" s="11"/>
      <c r="HA181" s="11"/>
      <c r="HB181" s="11"/>
      <c r="HC181" s="11"/>
      <c r="HD181" s="11"/>
      <c r="HE181" s="11"/>
      <c r="HF181" s="11"/>
      <c r="HG181" s="11"/>
      <c r="HH181" s="11"/>
      <c r="HI181" s="11"/>
      <c r="HJ181" s="11"/>
      <c r="HK181" s="11"/>
      <c r="HL181" s="11"/>
      <c r="HM181" s="11"/>
      <c r="HN181" s="11"/>
      <c r="HO181" s="11"/>
      <c r="HP181" s="11"/>
      <c r="HQ181" s="11"/>
      <c r="HR181" s="11"/>
      <c r="HS181" s="11"/>
      <c r="HT181" s="11"/>
      <c r="HU181" s="11"/>
      <c r="HV181" s="11"/>
      <c r="HW181" s="11"/>
      <c r="HX181" s="11"/>
      <c r="HY181" s="11"/>
      <c r="HZ181" s="11"/>
      <c r="IA181" s="11"/>
      <c r="IB181" s="11"/>
      <c r="IC181" s="11"/>
      <c r="ID181" s="11"/>
      <c r="IE181" s="11"/>
      <c r="IF181" s="11"/>
      <c r="IG181" s="11"/>
      <c r="IH181" s="11"/>
      <c r="II181" s="11"/>
      <c r="IJ181" s="11"/>
      <c r="IK181" s="11"/>
      <c r="IL181" s="11"/>
      <c r="IM181" s="11"/>
      <c r="IN181" s="11"/>
      <c r="IO181" s="11"/>
      <c r="IP181" s="11"/>
      <c r="IQ181" s="11"/>
      <c r="IR181" s="11"/>
      <c r="IS181" s="11"/>
      <c r="IT181" s="11"/>
      <c r="IU181" s="11"/>
      <c r="IV181" s="11"/>
      <c r="IW181" s="11"/>
      <c r="IX181" s="11"/>
      <c r="IY181" s="11"/>
      <c r="IZ181" s="11"/>
      <c r="JA181" s="11"/>
      <c r="JB181" s="11"/>
      <c r="JC181" s="11"/>
      <c r="JD181" s="11"/>
      <c r="JE181" s="11"/>
      <c r="JF181" s="11"/>
      <c r="JG181" s="11"/>
      <c r="JH181" s="11"/>
      <c r="JI181" s="11"/>
      <c r="JJ181" s="11"/>
      <c r="JK181" s="11"/>
      <c r="JL181" s="11"/>
      <c r="JM181" s="11"/>
      <c r="JN181" s="11"/>
      <c r="JO181" s="11"/>
      <c r="JP181" s="11"/>
      <c r="JQ181" s="11"/>
      <c r="JR181" s="11"/>
      <c r="JS181" s="11"/>
      <c r="JT181" s="11"/>
      <c r="JU181" s="11"/>
      <c r="JV181" s="11"/>
      <c r="JW181" s="11"/>
      <c r="JX181" s="11"/>
      <c r="JY181" s="11"/>
      <c r="JZ181" s="11"/>
      <c r="KA181" s="11"/>
      <c r="KB181" s="11"/>
      <c r="KC181" s="11"/>
      <c r="KD181" s="11"/>
      <c r="KE181" s="11"/>
      <c r="KF181" s="11"/>
      <c r="KG181" s="11"/>
    </row>
    <row r="182" spans="1:293" s="70" customFormat="1" ht="14.25" hidden="1"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182" s="11"/>
      <c r="AN182" s="11"/>
      <c r="AO182" s="11"/>
      <c r="AP182" s="11"/>
      <c r="AQ182" s="11"/>
      <c r="AR182" s="11"/>
      <c r="AS182" s="11"/>
      <c r="AT182" s="11"/>
      <c r="AU182" s="11"/>
      <c r="AV182" s="11"/>
      <c r="AW182" s="11"/>
      <c r="AX182" s="11"/>
      <c r="AY182" s="11"/>
      <c r="AZ182" s="11"/>
      <c r="BA182" s="11"/>
      <c r="BB182" s="11"/>
      <c r="BC182" s="11"/>
      <c r="BD182" s="11"/>
      <c r="BE182" s="11"/>
      <c r="BF182" s="11"/>
      <c r="BG182" s="11"/>
      <c r="BH182" s="11"/>
      <c r="BI182" s="11"/>
      <c r="BJ182" s="11"/>
      <c r="BK182" s="11"/>
      <c r="BL182" s="11"/>
      <c r="BM182" s="11"/>
      <c r="BN182" s="11"/>
      <c r="BO182" s="11"/>
      <c r="BP182" s="11"/>
      <c r="BQ182" s="11"/>
      <c r="BR182" s="11"/>
      <c r="BS182" s="11"/>
      <c r="BT182" s="11"/>
      <c r="BU182" s="11"/>
      <c r="BV182" s="11"/>
      <c r="BW182" s="11"/>
      <c r="BX182" s="11"/>
      <c r="BY182" s="11"/>
      <c r="BZ182" s="11"/>
      <c r="CA182" s="11"/>
      <c r="CB182" s="11"/>
      <c r="CC182" s="11"/>
      <c r="CD182" s="11"/>
      <c r="CE182" s="11"/>
      <c r="CF182" s="11"/>
      <c r="CG182" s="11"/>
      <c r="CH182" s="11"/>
      <c r="CI182" s="11"/>
      <c r="CJ182" s="11"/>
      <c r="CK182" s="11"/>
      <c r="CL182" s="11"/>
      <c r="CM182" s="11"/>
      <c r="CN182" s="11"/>
      <c r="CO182" s="11"/>
      <c r="CP182" s="11"/>
      <c r="CQ182" s="11"/>
      <c r="CR182" s="11"/>
      <c r="CS182" s="11"/>
      <c r="CT182" s="11"/>
      <c r="CU182" s="11"/>
      <c r="CV182" s="11"/>
      <c r="CW182" s="11"/>
      <c r="CX182" s="11"/>
      <c r="CY182" s="11"/>
      <c r="CZ182" s="11"/>
      <c r="DA182" s="11"/>
      <c r="DB182" s="11"/>
      <c r="DC182" s="11"/>
      <c r="DD182" s="11"/>
      <c r="DE182" s="11"/>
      <c r="DF182" s="11"/>
      <c r="DG182" s="11"/>
      <c r="DH182" s="11"/>
      <c r="DI182" s="11"/>
      <c r="DJ182" s="11"/>
      <c r="DK182" s="11"/>
      <c r="DL182" s="11"/>
      <c r="DM182" s="11"/>
      <c r="DN182" s="11"/>
      <c r="DO182" s="11"/>
      <c r="DP182" s="11"/>
      <c r="DQ182" s="11"/>
      <c r="DR182" s="11"/>
      <c r="DS182" s="11"/>
      <c r="DT182" s="11"/>
      <c r="DU182" s="11"/>
      <c r="DV182" s="11"/>
      <c r="DW182" s="11"/>
      <c r="DX182" s="11"/>
      <c r="DY182" s="11"/>
      <c r="DZ182" s="11"/>
      <c r="EA182" s="11"/>
      <c r="EB182" s="11"/>
      <c r="EC182" s="11"/>
      <c r="ED182" s="11"/>
      <c r="EE182" s="11"/>
      <c r="EF182" s="11"/>
      <c r="EG182" s="11"/>
      <c r="EH182" s="11"/>
      <c r="EI182" s="11"/>
      <c r="EJ182" s="11"/>
      <c r="EK182" s="11"/>
      <c r="EL182" s="11"/>
      <c r="EM182" s="11"/>
      <c r="EN182" s="11"/>
      <c r="EO182" s="11"/>
      <c r="EP182" s="11"/>
      <c r="EQ182" s="11"/>
      <c r="ER182" s="11"/>
      <c r="ES182" s="11"/>
      <c r="ET182" s="11"/>
      <c r="EU182" s="11"/>
      <c r="EV182" s="11"/>
      <c r="EW182" s="11"/>
      <c r="EX182" s="11"/>
      <c r="EY182" s="11"/>
      <c r="EZ182" s="11"/>
      <c r="FA182" s="11"/>
      <c r="FB182" s="11"/>
      <c r="FC182" s="11"/>
      <c r="FD182" s="11"/>
      <c r="FE182" s="11"/>
      <c r="FF182" s="11"/>
      <c r="FG182" s="11"/>
      <c r="FH182" s="11"/>
      <c r="FI182" s="11"/>
      <c r="FJ182" s="11"/>
      <c r="FK182" s="11"/>
      <c r="FL182" s="11"/>
      <c r="FM182" s="11"/>
      <c r="FN182" s="11"/>
      <c r="FO182" s="11"/>
      <c r="FP182" s="11"/>
      <c r="FQ182" s="11"/>
      <c r="FR182" s="11"/>
      <c r="FS182" s="11"/>
      <c r="FT182" s="11"/>
      <c r="FU182" s="11"/>
      <c r="FV182" s="11"/>
      <c r="FW182" s="11"/>
      <c r="FX182" s="11"/>
      <c r="FY182" s="11"/>
      <c r="FZ182" s="11"/>
      <c r="GA182" s="11"/>
      <c r="GB182" s="11"/>
      <c r="GC182" s="11"/>
      <c r="GD182" s="11"/>
      <c r="GE182" s="11"/>
      <c r="GF182" s="11"/>
      <c r="GG182" s="11"/>
      <c r="GH182" s="11"/>
      <c r="GI182" s="11"/>
      <c r="GJ182" s="11"/>
      <c r="GK182" s="11"/>
      <c r="GL182" s="11"/>
      <c r="GM182" s="11"/>
      <c r="GN182" s="11"/>
      <c r="GO182" s="11"/>
      <c r="GP182" s="11"/>
      <c r="GQ182" s="11"/>
      <c r="GR182" s="11"/>
      <c r="GS182" s="11"/>
      <c r="GT182" s="11"/>
      <c r="GU182" s="11"/>
      <c r="GV182" s="11"/>
      <c r="GW182" s="11"/>
      <c r="GX182" s="11"/>
      <c r="GY182" s="11"/>
      <c r="GZ182" s="11"/>
      <c r="HA182" s="11"/>
      <c r="HB182" s="11"/>
      <c r="HC182" s="11"/>
      <c r="HD182" s="11"/>
      <c r="HE182" s="11"/>
      <c r="HF182" s="11"/>
      <c r="HG182" s="11"/>
      <c r="HH182" s="11"/>
      <c r="HI182" s="11"/>
      <c r="HJ182" s="11"/>
      <c r="HK182" s="11"/>
      <c r="HL182" s="11"/>
      <c r="HM182" s="11"/>
      <c r="HN182" s="11"/>
      <c r="HO182" s="11"/>
      <c r="HP182" s="11"/>
      <c r="HQ182" s="11"/>
      <c r="HR182" s="11"/>
      <c r="HS182" s="11"/>
      <c r="HT182" s="11"/>
      <c r="HU182" s="11"/>
      <c r="HV182" s="11"/>
      <c r="HW182" s="11"/>
      <c r="HX182" s="11"/>
      <c r="HY182" s="11"/>
      <c r="HZ182" s="11"/>
      <c r="IA182" s="11"/>
      <c r="IB182" s="11"/>
      <c r="IC182" s="11"/>
      <c r="ID182" s="11"/>
      <c r="IE182" s="11"/>
      <c r="IF182" s="11"/>
      <c r="IG182" s="11"/>
      <c r="IH182" s="11"/>
      <c r="II182" s="11"/>
      <c r="IJ182" s="11"/>
      <c r="IK182" s="11"/>
      <c r="IL182" s="11"/>
      <c r="IM182" s="11"/>
      <c r="IN182" s="11"/>
      <c r="IO182" s="11"/>
      <c r="IP182" s="11"/>
      <c r="IQ182" s="11"/>
      <c r="IR182" s="11"/>
      <c r="IS182" s="11"/>
      <c r="IT182" s="11"/>
      <c r="IU182" s="11"/>
      <c r="IV182" s="11"/>
      <c r="IW182" s="11"/>
      <c r="IX182" s="11"/>
      <c r="IY182" s="11"/>
      <c r="IZ182" s="11"/>
      <c r="JA182" s="11"/>
      <c r="JB182" s="11"/>
      <c r="JC182" s="11"/>
      <c r="JD182" s="11"/>
      <c r="JE182" s="11"/>
      <c r="JF182" s="11"/>
      <c r="JG182" s="11"/>
      <c r="JH182" s="11"/>
      <c r="JI182" s="11"/>
      <c r="JJ182" s="11"/>
      <c r="JK182" s="11"/>
      <c r="JL182" s="11"/>
      <c r="JM182" s="11"/>
      <c r="JN182" s="11"/>
      <c r="JO182" s="11"/>
      <c r="JP182" s="11"/>
      <c r="JQ182" s="11"/>
      <c r="JR182" s="11"/>
      <c r="JS182" s="11"/>
      <c r="JT182" s="11"/>
      <c r="JU182" s="11"/>
      <c r="JV182" s="11"/>
      <c r="JW182" s="11"/>
      <c r="JX182" s="11"/>
      <c r="JY182" s="11"/>
      <c r="JZ182" s="11"/>
      <c r="KA182" s="11"/>
      <c r="KB182" s="11"/>
      <c r="KC182" s="11"/>
      <c r="KD182" s="11"/>
      <c r="KE182" s="11"/>
      <c r="KF182" s="11"/>
      <c r="KG182" s="11"/>
    </row>
    <row r="183" spans="1:293" s="70" customFormat="1" ht="14.25" hidden="1"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c r="AA183" s="11"/>
      <c r="AB183" s="11"/>
      <c r="AC183" s="11"/>
      <c r="AD183" s="11"/>
      <c r="AE183" s="11"/>
      <c r="AF183" s="11"/>
      <c r="AG183" s="11"/>
      <c r="AH183" s="11"/>
      <c r="AI183" s="11"/>
      <c r="AJ183" s="11"/>
      <c r="AK183" s="11"/>
      <c r="AL183" s="11"/>
      <c r="AM183" s="11"/>
      <c r="AN183" s="11"/>
      <c r="AO183" s="11"/>
      <c r="AP183" s="11"/>
      <c r="AQ183" s="11"/>
      <c r="AR183" s="11"/>
      <c r="AS183" s="11"/>
      <c r="AT183" s="11"/>
      <c r="AU183" s="11"/>
      <c r="AV183" s="11"/>
      <c r="AW183" s="11"/>
      <c r="AX183" s="11"/>
      <c r="AY183" s="11"/>
      <c r="AZ183" s="11"/>
      <c r="BA183" s="11"/>
      <c r="BB183" s="11"/>
      <c r="BC183" s="11"/>
      <c r="BD183" s="11"/>
      <c r="BE183" s="11"/>
      <c r="BF183" s="11"/>
      <c r="BG183" s="11"/>
      <c r="BH183" s="11"/>
      <c r="BI183" s="11"/>
      <c r="BJ183" s="11"/>
      <c r="BK183" s="11"/>
      <c r="BL183" s="11"/>
      <c r="BM183" s="11"/>
      <c r="BN183" s="11"/>
      <c r="BO183" s="11"/>
      <c r="BP183" s="11"/>
      <c r="BQ183" s="11"/>
      <c r="BR183" s="11"/>
      <c r="BS183" s="11"/>
      <c r="BT183" s="11"/>
      <c r="BU183" s="11"/>
      <c r="BV183" s="11"/>
      <c r="BW183" s="11"/>
      <c r="BX183" s="11"/>
      <c r="BY183" s="11"/>
      <c r="BZ183" s="11"/>
      <c r="CA183" s="11"/>
      <c r="CB183" s="11"/>
      <c r="CC183" s="11"/>
      <c r="CD183" s="11"/>
      <c r="CE183" s="11"/>
      <c r="CF183" s="11"/>
      <c r="CG183" s="11"/>
      <c r="CH183" s="11"/>
      <c r="CI183" s="11"/>
      <c r="CJ183" s="11"/>
      <c r="CK183" s="11"/>
      <c r="CL183" s="11"/>
      <c r="CM183" s="11"/>
      <c r="CN183" s="11"/>
      <c r="CO183" s="11"/>
      <c r="CP183" s="11"/>
      <c r="CQ183" s="11"/>
      <c r="CR183" s="11"/>
      <c r="CS183" s="11"/>
      <c r="CT183" s="11"/>
      <c r="CU183" s="11"/>
      <c r="CV183" s="11"/>
      <c r="CW183" s="11"/>
      <c r="CX183" s="11"/>
      <c r="CY183" s="11"/>
      <c r="CZ183" s="11"/>
      <c r="DA183" s="11"/>
      <c r="DB183" s="11"/>
      <c r="DC183" s="11"/>
      <c r="DD183" s="11"/>
      <c r="DE183" s="11"/>
      <c r="DF183" s="11"/>
      <c r="DG183" s="11"/>
      <c r="DH183" s="11"/>
      <c r="DI183" s="11"/>
      <c r="DJ183" s="11"/>
      <c r="DK183" s="11"/>
      <c r="DL183" s="11"/>
      <c r="DM183" s="11"/>
      <c r="DN183" s="11"/>
      <c r="DO183" s="11"/>
      <c r="DP183" s="11"/>
      <c r="DQ183" s="11"/>
      <c r="DR183" s="11"/>
      <c r="DS183" s="11"/>
      <c r="DT183" s="11"/>
      <c r="DU183" s="11"/>
      <c r="DV183" s="11"/>
      <c r="DW183" s="11"/>
      <c r="DX183" s="11"/>
      <c r="DY183" s="11"/>
      <c r="DZ183" s="11"/>
      <c r="EA183" s="11"/>
      <c r="EB183" s="11"/>
      <c r="EC183" s="11"/>
      <c r="ED183" s="11"/>
      <c r="EE183" s="11"/>
      <c r="EF183" s="11"/>
      <c r="EG183" s="11"/>
      <c r="EH183" s="11"/>
      <c r="EI183" s="11"/>
      <c r="EJ183" s="11"/>
      <c r="EK183" s="11"/>
      <c r="EL183" s="11"/>
      <c r="EM183" s="11"/>
      <c r="EN183" s="11"/>
      <c r="EO183" s="11"/>
      <c r="EP183" s="11"/>
      <c r="EQ183" s="11"/>
      <c r="ER183" s="11"/>
      <c r="ES183" s="11"/>
      <c r="ET183" s="11"/>
      <c r="EU183" s="11"/>
      <c r="EV183" s="11"/>
      <c r="EW183" s="11"/>
      <c r="EX183" s="11"/>
      <c r="EY183" s="11"/>
      <c r="EZ183" s="11"/>
      <c r="FA183" s="11"/>
      <c r="FB183" s="11"/>
      <c r="FC183" s="11"/>
      <c r="FD183" s="11"/>
      <c r="FE183" s="11"/>
      <c r="FF183" s="11"/>
      <c r="FG183" s="11"/>
      <c r="FH183" s="11"/>
      <c r="FI183" s="11"/>
      <c r="FJ183" s="11"/>
      <c r="FK183" s="11"/>
      <c r="FL183" s="11"/>
      <c r="FM183" s="11"/>
      <c r="FN183" s="11"/>
      <c r="FO183" s="11"/>
      <c r="FP183" s="11"/>
      <c r="FQ183" s="11"/>
      <c r="FR183" s="11"/>
      <c r="FS183" s="11"/>
      <c r="FT183" s="11"/>
      <c r="FU183" s="11"/>
      <c r="FV183" s="11"/>
      <c r="FW183" s="11"/>
      <c r="FX183" s="11"/>
      <c r="FY183" s="11"/>
      <c r="FZ183" s="11"/>
      <c r="GA183" s="11"/>
      <c r="GB183" s="11"/>
      <c r="GC183" s="11"/>
      <c r="GD183" s="11"/>
      <c r="GE183" s="11"/>
      <c r="GF183" s="11"/>
      <c r="GG183" s="11"/>
      <c r="GH183" s="11"/>
      <c r="GI183" s="11"/>
      <c r="GJ183" s="11"/>
      <c r="GK183" s="11"/>
      <c r="GL183" s="11"/>
      <c r="GM183" s="11"/>
      <c r="GN183" s="11"/>
      <c r="GO183" s="11"/>
      <c r="GP183" s="11"/>
      <c r="GQ183" s="11"/>
      <c r="GR183" s="11"/>
      <c r="GS183" s="11"/>
      <c r="GT183" s="11"/>
      <c r="GU183" s="11"/>
      <c r="GV183" s="11"/>
      <c r="GW183" s="11"/>
      <c r="GX183" s="11"/>
      <c r="GY183" s="11"/>
      <c r="GZ183" s="11"/>
      <c r="HA183" s="11"/>
      <c r="HB183" s="11"/>
      <c r="HC183" s="11"/>
      <c r="HD183" s="11"/>
      <c r="HE183" s="11"/>
      <c r="HF183" s="11"/>
      <c r="HG183" s="11"/>
      <c r="HH183" s="11"/>
      <c r="HI183" s="11"/>
      <c r="HJ183" s="11"/>
      <c r="HK183" s="11"/>
      <c r="HL183" s="11"/>
      <c r="HM183" s="11"/>
      <c r="HN183" s="11"/>
      <c r="HO183" s="11"/>
      <c r="HP183" s="11"/>
      <c r="HQ183" s="11"/>
      <c r="HR183" s="11"/>
      <c r="HS183" s="11"/>
      <c r="HT183" s="11"/>
      <c r="HU183" s="11"/>
      <c r="HV183" s="11"/>
      <c r="HW183" s="11"/>
      <c r="HX183" s="11"/>
      <c r="HY183" s="11"/>
      <c r="HZ183" s="11"/>
      <c r="IA183" s="11"/>
      <c r="IB183" s="11"/>
      <c r="IC183" s="11"/>
      <c r="ID183" s="11"/>
      <c r="IE183" s="11"/>
      <c r="IF183" s="11"/>
      <c r="IG183" s="11"/>
      <c r="IH183" s="11"/>
      <c r="II183" s="11"/>
      <c r="IJ183" s="11"/>
      <c r="IK183" s="11"/>
      <c r="IL183" s="11"/>
      <c r="IM183" s="11"/>
      <c r="IN183" s="11"/>
      <c r="IO183" s="11"/>
      <c r="IP183" s="11"/>
      <c r="IQ183" s="11"/>
      <c r="IR183" s="11"/>
      <c r="IS183" s="11"/>
      <c r="IT183" s="11"/>
      <c r="IU183" s="11"/>
      <c r="IV183" s="11"/>
      <c r="IW183" s="11"/>
      <c r="IX183" s="11"/>
      <c r="IY183" s="11"/>
      <c r="IZ183" s="11"/>
      <c r="JA183" s="11"/>
      <c r="JB183" s="11"/>
      <c r="JC183" s="11"/>
      <c r="JD183" s="11"/>
      <c r="JE183" s="11"/>
      <c r="JF183" s="11"/>
      <c r="JG183" s="11"/>
      <c r="JH183" s="11"/>
      <c r="JI183" s="11"/>
      <c r="JJ183" s="11"/>
      <c r="JK183" s="11"/>
      <c r="JL183" s="11"/>
      <c r="JM183" s="11"/>
      <c r="JN183" s="11"/>
      <c r="JO183" s="11"/>
      <c r="JP183" s="11"/>
      <c r="JQ183" s="11"/>
      <c r="JR183" s="11"/>
      <c r="JS183" s="11"/>
      <c r="JT183" s="11"/>
      <c r="JU183" s="11"/>
      <c r="JV183" s="11"/>
      <c r="JW183" s="11"/>
      <c r="JX183" s="11"/>
      <c r="JY183" s="11"/>
      <c r="JZ183" s="11"/>
      <c r="KA183" s="11"/>
      <c r="KB183" s="11"/>
      <c r="KC183" s="11"/>
      <c r="KD183" s="11"/>
      <c r="KE183" s="11"/>
      <c r="KF183" s="11"/>
      <c r="KG183" s="11"/>
    </row>
    <row r="184" spans="1:293" s="70" customFormat="1" ht="14.25" hidden="1"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184" s="11"/>
      <c r="AN184" s="11"/>
      <c r="AO184" s="11"/>
      <c r="AP184" s="11"/>
      <c r="AQ184" s="11"/>
      <c r="AR184" s="11"/>
      <c r="AS184" s="11"/>
      <c r="AT184" s="11"/>
      <c r="AU184" s="11"/>
      <c r="AV184" s="11"/>
      <c r="AW184" s="11"/>
      <c r="AX184" s="11"/>
      <c r="AY184" s="11"/>
      <c r="AZ184" s="11"/>
      <c r="BA184" s="11"/>
      <c r="BB184" s="11"/>
      <c r="BC184" s="11"/>
      <c r="BD184" s="11"/>
      <c r="BE184" s="11"/>
      <c r="BF184" s="11"/>
      <c r="BG184" s="11"/>
      <c r="BH184" s="11"/>
      <c r="BI184" s="11"/>
      <c r="BJ184" s="11"/>
      <c r="BK184" s="11"/>
      <c r="BL184" s="11"/>
      <c r="BM184" s="11"/>
      <c r="BN184" s="11"/>
      <c r="BO184" s="11"/>
      <c r="BP184" s="11"/>
      <c r="BQ184" s="11"/>
      <c r="BR184" s="11"/>
      <c r="BS184" s="11"/>
      <c r="BT184" s="11"/>
      <c r="BU184" s="11"/>
      <c r="BV184" s="11"/>
      <c r="BW184" s="11"/>
      <c r="BX184" s="11"/>
      <c r="BY184" s="11"/>
      <c r="BZ184" s="11"/>
      <c r="CA184" s="11"/>
      <c r="CB184" s="11"/>
      <c r="CC184" s="11"/>
      <c r="CD184" s="11"/>
      <c r="CE184" s="11"/>
      <c r="CF184" s="11"/>
      <c r="CG184" s="11"/>
      <c r="CH184" s="11"/>
      <c r="CI184" s="11"/>
      <c r="CJ184" s="11"/>
      <c r="CK184" s="11"/>
      <c r="CL184" s="11"/>
      <c r="CM184" s="11"/>
      <c r="CN184" s="11"/>
      <c r="CO184" s="11"/>
      <c r="CP184" s="11"/>
      <c r="CQ184" s="11"/>
      <c r="CR184" s="11"/>
      <c r="CS184" s="11"/>
      <c r="CT184" s="11"/>
      <c r="CU184" s="11"/>
      <c r="CV184" s="11"/>
      <c r="CW184" s="11"/>
      <c r="CX184" s="11"/>
      <c r="CY184" s="11"/>
      <c r="CZ184" s="11"/>
      <c r="DA184" s="11"/>
      <c r="DB184" s="11"/>
      <c r="DC184" s="11"/>
      <c r="DD184" s="11"/>
      <c r="DE184" s="11"/>
      <c r="DF184" s="11"/>
      <c r="DG184" s="11"/>
      <c r="DH184" s="11"/>
      <c r="DI184" s="11"/>
      <c r="DJ184" s="11"/>
      <c r="DK184" s="11"/>
      <c r="DL184" s="11"/>
      <c r="DM184" s="11"/>
      <c r="DN184" s="11"/>
      <c r="DO184" s="11"/>
      <c r="DP184" s="11"/>
      <c r="DQ184" s="11"/>
      <c r="DR184" s="11"/>
      <c r="DS184" s="11"/>
      <c r="DT184" s="11"/>
      <c r="DU184" s="11"/>
      <c r="DV184" s="11"/>
      <c r="DW184" s="11"/>
      <c r="DX184" s="11"/>
      <c r="DY184" s="11"/>
      <c r="DZ184" s="11"/>
      <c r="EA184" s="11"/>
      <c r="EB184" s="11"/>
      <c r="EC184" s="11"/>
      <c r="ED184" s="11"/>
      <c r="EE184" s="11"/>
      <c r="EF184" s="11"/>
      <c r="EG184" s="11"/>
      <c r="EH184" s="11"/>
      <c r="EI184" s="11"/>
      <c r="EJ184" s="11"/>
      <c r="EK184" s="11"/>
      <c r="EL184" s="11"/>
      <c r="EM184" s="11"/>
      <c r="EN184" s="11"/>
      <c r="EO184" s="11"/>
      <c r="EP184" s="11"/>
      <c r="EQ184" s="11"/>
      <c r="ER184" s="11"/>
      <c r="ES184" s="11"/>
      <c r="ET184" s="11"/>
      <c r="EU184" s="11"/>
      <c r="EV184" s="11"/>
      <c r="EW184" s="11"/>
      <c r="EX184" s="11"/>
      <c r="EY184" s="11"/>
      <c r="EZ184" s="11"/>
      <c r="FA184" s="11"/>
      <c r="FB184" s="11"/>
      <c r="FC184" s="11"/>
      <c r="FD184" s="11"/>
      <c r="FE184" s="11"/>
      <c r="FF184" s="11"/>
      <c r="FG184" s="11"/>
      <c r="FH184" s="11"/>
      <c r="FI184" s="11"/>
      <c r="FJ184" s="11"/>
      <c r="FK184" s="11"/>
      <c r="FL184" s="11"/>
      <c r="FM184" s="11"/>
      <c r="FN184" s="11"/>
      <c r="FO184" s="11"/>
      <c r="FP184" s="11"/>
      <c r="FQ184" s="11"/>
      <c r="FR184" s="11"/>
      <c r="FS184" s="11"/>
      <c r="FT184" s="11"/>
      <c r="FU184" s="11"/>
      <c r="FV184" s="11"/>
      <c r="FW184" s="11"/>
      <c r="FX184" s="11"/>
      <c r="FY184" s="11"/>
      <c r="FZ184" s="11"/>
      <c r="GA184" s="11"/>
      <c r="GB184" s="11"/>
      <c r="GC184" s="11"/>
      <c r="GD184" s="11"/>
      <c r="GE184" s="11"/>
      <c r="GF184" s="11"/>
      <c r="GG184" s="11"/>
      <c r="GH184" s="11"/>
      <c r="GI184" s="11"/>
      <c r="GJ184" s="11"/>
      <c r="GK184" s="11"/>
      <c r="GL184" s="11"/>
      <c r="GM184" s="11"/>
      <c r="GN184" s="11"/>
      <c r="GO184" s="11"/>
      <c r="GP184" s="11"/>
      <c r="GQ184" s="11"/>
      <c r="GR184" s="11"/>
      <c r="GS184" s="11"/>
      <c r="GT184" s="11"/>
      <c r="GU184" s="11"/>
      <c r="GV184" s="11"/>
      <c r="GW184" s="11"/>
      <c r="GX184" s="11"/>
      <c r="GY184" s="11"/>
      <c r="GZ184" s="11"/>
      <c r="HA184" s="11"/>
      <c r="HB184" s="11"/>
      <c r="HC184" s="11"/>
      <c r="HD184" s="11"/>
      <c r="HE184" s="11"/>
      <c r="HF184" s="11"/>
      <c r="HG184" s="11"/>
      <c r="HH184" s="11"/>
      <c r="HI184" s="11"/>
      <c r="HJ184" s="11"/>
      <c r="HK184" s="11"/>
      <c r="HL184" s="11"/>
      <c r="HM184" s="11"/>
      <c r="HN184" s="11"/>
      <c r="HO184" s="11"/>
      <c r="HP184" s="11"/>
      <c r="HQ184" s="11"/>
      <c r="HR184" s="11"/>
      <c r="HS184" s="11"/>
      <c r="HT184" s="11"/>
      <c r="HU184" s="11"/>
      <c r="HV184" s="11"/>
      <c r="HW184" s="11"/>
      <c r="HX184" s="11"/>
      <c r="HY184" s="11"/>
      <c r="HZ184" s="11"/>
      <c r="IA184" s="11"/>
      <c r="IB184" s="11"/>
      <c r="IC184" s="11"/>
      <c r="ID184" s="11"/>
      <c r="IE184" s="11"/>
      <c r="IF184" s="11"/>
      <c r="IG184" s="11"/>
      <c r="IH184" s="11"/>
      <c r="II184" s="11"/>
      <c r="IJ184" s="11"/>
      <c r="IK184" s="11"/>
      <c r="IL184" s="11"/>
      <c r="IM184" s="11"/>
      <c r="IN184" s="11"/>
      <c r="IO184" s="11"/>
      <c r="IP184" s="11"/>
      <c r="IQ184" s="11"/>
      <c r="IR184" s="11"/>
      <c r="IS184" s="11"/>
      <c r="IT184" s="11"/>
      <c r="IU184" s="11"/>
      <c r="IV184" s="11"/>
      <c r="IW184" s="11"/>
      <c r="IX184" s="11"/>
      <c r="IY184" s="11"/>
      <c r="IZ184" s="11"/>
      <c r="JA184" s="11"/>
      <c r="JB184" s="11"/>
      <c r="JC184" s="11"/>
      <c r="JD184" s="11"/>
      <c r="JE184" s="11"/>
      <c r="JF184" s="11"/>
      <c r="JG184" s="11"/>
      <c r="JH184" s="11"/>
      <c r="JI184" s="11"/>
      <c r="JJ184" s="11"/>
      <c r="JK184" s="11"/>
      <c r="JL184" s="11"/>
      <c r="JM184" s="11"/>
      <c r="JN184" s="11"/>
      <c r="JO184" s="11"/>
      <c r="JP184" s="11"/>
      <c r="JQ184" s="11"/>
      <c r="JR184" s="11"/>
      <c r="JS184" s="11"/>
      <c r="JT184" s="11"/>
      <c r="JU184" s="11"/>
      <c r="JV184" s="11"/>
      <c r="JW184" s="11"/>
      <c r="JX184" s="11"/>
      <c r="JY184" s="11"/>
      <c r="JZ184" s="11"/>
      <c r="KA184" s="11"/>
      <c r="KB184" s="11"/>
      <c r="KC184" s="11"/>
      <c r="KD184" s="11"/>
      <c r="KE184" s="11"/>
      <c r="KF184" s="11"/>
      <c r="KG184" s="11"/>
    </row>
    <row r="185" spans="1:293" s="70" customFormat="1" ht="14.25" hidden="1"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185" s="11"/>
      <c r="AN185" s="11"/>
      <c r="AO185" s="11"/>
      <c r="AP185" s="11"/>
      <c r="AQ185" s="11"/>
      <c r="AR185" s="11"/>
      <c r="AS185" s="11"/>
      <c r="AT185" s="11"/>
      <c r="AU185" s="11"/>
      <c r="AV185" s="11"/>
      <c r="AW185" s="11"/>
      <c r="AX185" s="11"/>
      <c r="AY185" s="11"/>
      <c r="AZ185" s="11"/>
      <c r="BA185" s="11"/>
      <c r="BB185" s="11"/>
      <c r="BC185" s="11"/>
      <c r="BD185" s="11"/>
      <c r="BE185" s="11"/>
      <c r="BF185" s="11"/>
      <c r="BG185" s="11"/>
      <c r="BH185" s="11"/>
      <c r="BI185" s="11"/>
      <c r="BJ185" s="11"/>
      <c r="BK185" s="11"/>
      <c r="BL185" s="11"/>
      <c r="BM185" s="11"/>
      <c r="BN185" s="11"/>
      <c r="BO185" s="11"/>
      <c r="BP185" s="11"/>
      <c r="BQ185" s="11"/>
      <c r="BR185" s="11"/>
      <c r="BS185" s="11"/>
      <c r="BT185" s="11"/>
      <c r="BU185" s="11"/>
      <c r="BV185" s="11"/>
      <c r="BW185" s="11"/>
      <c r="BX185" s="11"/>
      <c r="BY185" s="11"/>
      <c r="BZ185" s="11"/>
      <c r="CA185" s="11"/>
      <c r="CB185" s="11"/>
      <c r="CC185" s="11"/>
      <c r="CD185" s="11"/>
      <c r="CE185" s="11"/>
      <c r="CF185" s="11"/>
      <c r="CG185" s="11"/>
      <c r="CH185" s="11"/>
      <c r="CI185" s="11"/>
      <c r="CJ185" s="11"/>
      <c r="CK185" s="11"/>
      <c r="CL185" s="11"/>
      <c r="CM185" s="11"/>
      <c r="CN185" s="11"/>
      <c r="CO185" s="11"/>
      <c r="CP185" s="11"/>
      <c r="CQ185" s="11"/>
      <c r="CR185" s="11"/>
      <c r="CS185" s="11"/>
      <c r="CT185" s="11"/>
      <c r="CU185" s="11"/>
      <c r="CV185" s="11"/>
      <c r="CW185" s="11"/>
      <c r="CX185" s="11"/>
      <c r="CY185" s="11"/>
      <c r="CZ185" s="11"/>
      <c r="DA185" s="11"/>
      <c r="DB185" s="11"/>
      <c r="DC185" s="11"/>
      <c r="DD185" s="11"/>
      <c r="DE185" s="11"/>
      <c r="DF185" s="11"/>
      <c r="DG185" s="11"/>
      <c r="DH185" s="11"/>
      <c r="DI185" s="11"/>
      <c r="DJ185" s="11"/>
      <c r="DK185" s="11"/>
      <c r="DL185" s="11"/>
      <c r="DM185" s="11"/>
      <c r="DN185" s="11"/>
      <c r="DO185" s="11"/>
      <c r="DP185" s="11"/>
      <c r="DQ185" s="11"/>
      <c r="DR185" s="11"/>
      <c r="DS185" s="11"/>
      <c r="DT185" s="11"/>
      <c r="DU185" s="11"/>
      <c r="DV185" s="11"/>
      <c r="DW185" s="11"/>
      <c r="DX185" s="11"/>
      <c r="DY185" s="11"/>
      <c r="DZ185" s="11"/>
      <c r="EA185" s="11"/>
      <c r="EB185" s="11"/>
      <c r="EC185" s="11"/>
      <c r="ED185" s="11"/>
      <c r="EE185" s="11"/>
      <c r="EF185" s="11"/>
      <c r="EG185" s="11"/>
      <c r="EH185" s="11"/>
      <c r="EI185" s="11"/>
      <c r="EJ185" s="11"/>
      <c r="EK185" s="11"/>
      <c r="EL185" s="11"/>
      <c r="EM185" s="11"/>
      <c r="EN185" s="11"/>
      <c r="EO185" s="11"/>
      <c r="EP185" s="11"/>
      <c r="EQ185" s="11"/>
      <c r="ER185" s="11"/>
      <c r="ES185" s="11"/>
      <c r="ET185" s="11"/>
      <c r="EU185" s="11"/>
      <c r="EV185" s="11"/>
      <c r="EW185" s="11"/>
      <c r="EX185" s="11"/>
      <c r="EY185" s="11"/>
      <c r="EZ185" s="11"/>
      <c r="FA185" s="11"/>
      <c r="FB185" s="11"/>
      <c r="FC185" s="11"/>
      <c r="FD185" s="11"/>
      <c r="FE185" s="11"/>
      <c r="FF185" s="11"/>
      <c r="FG185" s="11"/>
      <c r="FH185" s="11"/>
      <c r="FI185" s="11"/>
      <c r="FJ185" s="11"/>
      <c r="FK185" s="11"/>
      <c r="FL185" s="11"/>
      <c r="FM185" s="11"/>
      <c r="FN185" s="11"/>
      <c r="FO185" s="11"/>
      <c r="FP185" s="11"/>
      <c r="FQ185" s="11"/>
      <c r="FR185" s="11"/>
      <c r="FS185" s="11"/>
      <c r="FT185" s="11"/>
      <c r="FU185" s="11"/>
      <c r="FV185" s="11"/>
      <c r="FW185" s="11"/>
      <c r="FX185" s="11"/>
      <c r="FY185" s="11"/>
      <c r="FZ185" s="11"/>
      <c r="GA185" s="11"/>
      <c r="GB185" s="11"/>
      <c r="GC185" s="11"/>
      <c r="GD185" s="11"/>
      <c r="GE185" s="11"/>
      <c r="GF185" s="11"/>
      <c r="GG185" s="11"/>
      <c r="GH185" s="11"/>
      <c r="GI185" s="11"/>
      <c r="GJ185" s="11"/>
      <c r="GK185" s="11"/>
      <c r="GL185" s="11"/>
      <c r="GM185" s="11"/>
      <c r="GN185" s="11"/>
      <c r="GO185" s="11"/>
      <c r="GP185" s="11"/>
      <c r="GQ185" s="11"/>
      <c r="GR185" s="11"/>
      <c r="GS185" s="11"/>
      <c r="GT185" s="11"/>
      <c r="GU185" s="11"/>
      <c r="GV185" s="11"/>
      <c r="GW185" s="11"/>
      <c r="GX185" s="11"/>
      <c r="GY185" s="11"/>
      <c r="GZ185" s="11"/>
      <c r="HA185" s="11"/>
      <c r="HB185" s="11"/>
      <c r="HC185" s="11"/>
      <c r="HD185" s="11"/>
      <c r="HE185" s="11"/>
      <c r="HF185" s="11"/>
      <c r="HG185" s="11"/>
      <c r="HH185" s="11"/>
      <c r="HI185" s="11"/>
      <c r="HJ185" s="11"/>
      <c r="HK185" s="11"/>
      <c r="HL185" s="11"/>
      <c r="HM185" s="11"/>
      <c r="HN185" s="11"/>
      <c r="HO185" s="11"/>
      <c r="HP185" s="11"/>
      <c r="HQ185" s="11"/>
      <c r="HR185" s="11"/>
      <c r="HS185" s="11"/>
      <c r="HT185" s="11"/>
      <c r="HU185" s="11"/>
      <c r="HV185" s="11"/>
      <c r="HW185" s="11"/>
      <c r="HX185" s="11"/>
      <c r="HY185" s="11"/>
      <c r="HZ185" s="11"/>
      <c r="IA185" s="11"/>
      <c r="IB185" s="11"/>
      <c r="IC185" s="11"/>
      <c r="ID185" s="11"/>
      <c r="IE185" s="11"/>
      <c r="IF185" s="11"/>
      <c r="IG185" s="11"/>
      <c r="IH185" s="11"/>
      <c r="II185" s="11"/>
      <c r="IJ185" s="11"/>
      <c r="IK185" s="11"/>
      <c r="IL185" s="11"/>
      <c r="IM185" s="11"/>
      <c r="IN185" s="11"/>
      <c r="IO185" s="11"/>
      <c r="IP185" s="11"/>
      <c r="IQ185" s="11"/>
      <c r="IR185" s="11"/>
      <c r="IS185" s="11"/>
      <c r="IT185" s="11"/>
      <c r="IU185" s="11"/>
      <c r="IV185" s="11"/>
      <c r="IW185" s="11"/>
      <c r="IX185" s="11"/>
      <c r="IY185" s="11"/>
      <c r="IZ185" s="11"/>
      <c r="JA185" s="11"/>
      <c r="JB185" s="11"/>
      <c r="JC185" s="11"/>
      <c r="JD185" s="11"/>
      <c r="JE185" s="11"/>
      <c r="JF185" s="11"/>
      <c r="JG185" s="11"/>
      <c r="JH185" s="11"/>
      <c r="JI185" s="11"/>
      <c r="JJ185" s="11"/>
      <c r="JK185" s="11"/>
      <c r="JL185" s="11"/>
      <c r="JM185" s="11"/>
      <c r="JN185" s="11"/>
      <c r="JO185" s="11"/>
      <c r="JP185" s="11"/>
      <c r="JQ185" s="11"/>
      <c r="JR185" s="11"/>
      <c r="JS185" s="11"/>
      <c r="JT185" s="11"/>
      <c r="JU185" s="11"/>
      <c r="JV185" s="11"/>
      <c r="JW185" s="11"/>
      <c r="JX185" s="11"/>
      <c r="JY185" s="11"/>
      <c r="JZ185" s="11"/>
      <c r="KA185" s="11"/>
      <c r="KB185" s="11"/>
      <c r="KC185" s="11"/>
      <c r="KD185" s="11"/>
      <c r="KE185" s="11"/>
      <c r="KF185" s="11"/>
      <c r="KG185" s="11"/>
    </row>
    <row r="186" spans="1:293" s="70" customFormat="1" ht="14.25" hidden="1"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186" s="11"/>
      <c r="AN186" s="11"/>
      <c r="AO186" s="11"/>
      <c r="AP186" s="11"/>
      <c r="AQ186" s="11"/>
      <c r="AR186" s="11"/>
      <c r="AS186" s="11"/>
      <c r="AT186" s="11"/>
      <c r="AU186" s="11"/>
      <c r="AV186" s="11"/>
      <c r="AW186" s="11"/>
      <c r="AX186" s="11"/>
      <c r="AY186" s="11"/>
      <c r="AZ186" s="11"/>
      <c r="BA186" s="11"/>
      <c r="BB186" s="11"/>
      <c r="BC186" s="11"/>
      <c r="BD186" s="11"/>
      <c r="BE186" s="11"/>
      <c r="BF186" s="11"/>
      <c r="BG186" s="11"/>
      <c r="BH186" s="11"/>
      <c r="BI186" s="11"/>
      <c r="BJ186" s="11"/>
      <c r="BK186" s="11"/>
      <c r="BL186" s="11"/>
      <c r="BM186" s="11"/>
      <c r="BN186" s="11"/>
      <c r="BO186" s="11"/>
      <c r="BP186" s="11"/>
      <c r="BQ186" s="11"/>
      <c r="BR186" s="11"/>
      <c r="BS186" s="11"/>
      <c r="BT186" s="11"/>
      <c r="BU186" s="11"/>
      <c r="BV186" s="11"/>
      <c r="BW186" s="11"/>
      <c r="BX186" s="11"/>
      <c r="BY186" s="11"/>
      <c r="BZ186" s="11"/>
      <c r="CA186" s="11"/>
      <c r="CB186" s="11"/>
      <c r="CC186" s="11"/>
      <c r="CD186" s="11"/>
      <c r="CE186" s="11"/>
      <c r="CF186" s="11"/>
      <c r="CG186" s="11"/>
      <c r="CH186" s="11"/>
      <c r="CI186" s="11"/>
      <c r="CJ186" s="11"/>
      <c r="CK186" s="11"/>
      <c r="CL186" s="11"/>
      <c r="CM186" s="11"/>
      <c r="CN186" s="11"/>
      <c r="CO186" s="11"/>
      <c r="CP186" s="11"/>
      <c r="CQ186" s="11"/>
      <c r="CR186" s="11"/>
      <c r="CS186" s="11"/>
      <c r="CT186" s="11"/>
      <c r="CU186" s="11"/>
      <c r="CV186" s="11"/>
      <c r="CW186" s="11"/>
      <c r="CX186" s="11"/>
      <c r="CY186" s="11"/>
      <c r="CZ186" s="11"/>
      <c r="DA186" s="11"/>
      <c r="DB186" s="11"/>
      <c r="DC186" s="11"/>
      <c r="DD186" s="11"/>
      <c r="DE186" s="11"/>
      <c r="DF186" s="11"/>
      <c r="DG186" s="11"/>
      <c r="DH186" s="11"/>
      <c r="DI186" s="11"/>
      <c r="DJ186" s="11"/>
      <c r="DK186" s="11"/>
      <c r="DL186" s="11"/>
      <c r="DM186" s="11"/>
      <c r="DN186" s="11"/>
      <c r="DO186" s="11"/>
      <c r="DP186" s="11"/>
      <c r="DQ186" s="11"/>
      <c r="DR186" s="11"/>
      <c r="DS186" s="11"/>
      <c r="DT186" s="11"/>
      <c r="DU186" s="11"/>
      <c r="DV186" s="11"/>
      <c r="DW186" s="11"/>
      <c r="DX186" s="11"/>
      <c r="DY186" s="11"/>
      <c r="DZ186" s="11"/>
      <c r="EA186" s="11"/>
      <c r="EB186" s="11"/>
      <c r="EC186" s="11"/>
      <c r="ED186" s="11"/>
      <c r="EE186" s="11"/>
      <c r="EF186" s="11"/>
      <c r="EG186" s="11"/>
      <c r="EH186" s="11"/>
      <c r="EI186" s="11"/>
      <c r="EJ186" s="11"/>
      <c r="EK186" s="11"/>
      <c r="EL186" s="11"/>
      <c r="EM186" s="11"/>
      <c r="EN186" s="11"/>
      <c r="EO186" s="11"/>
      <c r="EP186" s="11"/>
      <c r="EQ186" s="11"/>
      <c r="ER186" s="11"/>
      <c r="ES186" s="11"/>
      <c r="ET186" s="11"/>
      <c r="EU186" s="11"/>
      <c r="EV186" s="11"/>
      <c r="EW186" s="11"/>
      <c r="EX186" s="11"/>
      <c r="EY186" s="11"/>
      <c r="EZ186" s="11"/>
      <c r="FA186" s="11"/>
      <c r="FB186" s="11"/>
      <c r="FC186" s="11"/>
      <c r="FD186" s="11"/>
      <c r="FE186" s="11"/>
      <c r="FF186" s="11"/>
      <c r="FG186" s="11"/>
      <c r="FH186" s="11"/>
      <c r="FI186" s="11"/>
      <c r="FJ186" s="11"/>
      <c r="FK186" s="11"/>
      <c r="FL186" s="11"/>
      <c r="FM186" s="11"/>
      <c r="FN186" s="11"/>
      <c r="FO186" s="11"/>
      <c r="FP186" s="11"/>
      <c r="FQ186" s="11"/>
      <c r="FR186" s="11"/>
      <c r="FS186" s="11"/>
      <c r="FT186" s="11"/>
      <c r="FU186" s="11"/>
      <c r="FV186" s="11"/>
      <c r="FW186" s="11"/>
      <c r="FX186" s="11"/>
      <c r="FY186" s="11"/>
      <c r="FZ186" s="11"/>
      <c r="GA186" s="11"/>
      <c r="GB186" s="11"/>
      <c r="GC186" s="11"/>
      <c r="GD186" s="11"/>
      <c r="GE186" s="11"/>
      <c r="GF186" s="11"/>
      <c r="GG186" s="11"/>
      <c r="GH186" s="11"/>
      <c r="GI186" s="11"/>
      <c r="GJ186" s="11"/>
      <c r="GK186" s="11"/>
      <c r="GL186" s="11"/>
      <c r="GM186" s="11"/>
      <c r="GN186" s="11"/>
      <c r="GO186" s="11"/>
      <c r="GP186" s="11"/>
      <c r="GQ186" s="11"/>
      <c r="GR186" s="11"/>
      <c r="GS186" s="11"/>
      <c r="GT186" s="11"/>
      <c r="GU186" s="11"/>
      <c r="GV186" s="11"/>
      <c r="GW186" s="11"/>
      <c r="GX186" s="11"/>
      <c r="GY186" s="11"/>
      <c r="GZ186" s="11"/>
      <c r="HA186" s="11"/>
      <c r="HB186" s="11"/>
      <c r="HC186" s="11"/>
      <c r="HD186" s="11"/>
      <c r="HE186" s="11"/>
      <c r="HF186" s="11"/>
      <c r="HG186" s="11"/>
      <c r="HH186" s="11"/>
      <c r="HI186" s="11"/>
      <c r="HJ186" s="11"/>
      <c r="HK186" s="11"/>
      <c r="HL186" s="11"/>
      <c r="HM186" s="11"/>
      <c r="HN186" s="11"/>
      <c r="HO186" s="11"/>
      <c r="HP186" s="11"/>
      <c r="HQ186" s="11"/>
      <c r="HR186" s="11"/>
      <c r="HS186" s="11"/>
      <c r="HT186" s="11"/>
      <c r="HU186" s="11"/>
      <c r="HV186" s="11"/>
      <c r="HW186" s="11"/>
      <c r="HX186" s="11"/>
      <c r="HY186" s="11"/>
      <c r="HZ186" s="11"/>
      <c r="IA186" s="11"/>
      <c r="IB186" s="11"/>
      <c r="IC186" s="11"/>
      <c r="ID186" s="11"/>
      <c r="IE186" s="11"/>
      <c r="IF186" s="11"/>
      <c r="IG186" s="11"/>
      <c r="IH186" s="11"/>
      <c r="II186" s="11"/>
      <c r="IJ186" s="11"/>
      <c r="IK186" s="11"/>
      <c r="IL186" s="11"/>
      <c r="IM186" s="11"/>
      <c r="IN186" s="11"/>
      <c r="IO186" s="11"/>
      <c r="IP186" s="11"/>
      <c r="IQ186" s="11"/>
      <c r="IR186" s="11"/>
      <c r="IS186" s="11"/>
      <c r="IT186" s="11"/>
      <c r="IU186" s="11"/>
      <c r="IV186" s="11"/>
      <c r="IW186" s="11"/>
      <c r="IX186" s="11"/>
      <c r="IY186" s="11"/>
      <c r="IZ186" s="11"/>
      <c r="JA186" s="11"/>
      <c r="JB186" s="11"/>
      <c r="JC186" s="11"/>
      <c r="JD186" s="11"/>
      <c r="JE186" s="11"/>
      <c r="JF186" s="11"/>
      <c r="JG186" s="11"/>
      <c r="JH186" s="11"/>
      <c r="JI186" s="11"/>
      <c r="JJ186" s="11"/>
      <c r="JK186" s="11"/>
      <c r="JL186" s="11"/>
      <c r="JM186" s="11"/>
      <c r="JN186" s="11"/>
      <c r="JO186" s="11"/>
      <c r="JP186" s="11"/>
      <c r="JQ186" s="11"/>
      <c r="JR186" s="11"/>
      <c r="JS186" s="11"/>
      <c r="JT186" s="11"/>
      <c r="JU186" s="11"/>
      <c r="JV186" s="11"/>
      <c r="JW186" s="11"/>
      <c r="JX186" s="11"/>
      <c r="JY186" s="11"/>
      <c r="JZ186" s="11"/>
      <c r="KA186" s="11"/>
      <c r="KB186" s="11"/>
      <c r="KC186" s="11"/>
      <c r="KD186" s="11"/>
      <c r="KE186" s="11"/>
      <c r="KF186" s="11"/>
      <c r="KG186" s="11"/>
    </row>
    <row r="187" spans="1:293" s="70" customFormat="1" ht="14.25" hidden="1"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187" s="11"/>
      <c r="AN187" s="11"/>
      <c r="AO187" s="11"/>
      <c r="AP187" s="11"/>
      <c r="AQ187" s="11"/>
      <c r="AR187" s="11"/>
      <c r="AS187" s="11"/>
      <c r="AT187" s="11"/>
      <c r="AU187" s="11"/>
      <c r="AV187" s="11"/>
      <c r="AW187" s="11"/>
      <c r="AX187" s="11"/>
      <c r="AY187" s="11"/>
      <c r="AZ187" s="11"/>
      <c r="BA187" s="11"/>
      <c r="BB187" s="11"/>
      <c r="BC187" s="11"/>
      <c r="BD187" s="11"/>
      <c r="BE187" s="11"/>
      <c r="BF187" s="11"/>
      <c r="BG187" s="11"/>
      <c r="BH187" s="11"/>
      <c r="BI187" s="11"/>
      <c r="BJ187" s="11"/>
      <c r="BK187" s="11"/>
      <c r="BL187" s="11"/>
      <c r="BM187" s="11"/>
      <c r="BN187" s="11"/>
      <c r="BO187" s="11"/>
      <c r="BP187" s="11"/>
      <c r="BQ187" s="11"/>
      <c r="BR187" s="11"/>
      <c r="BS187" s="11"/>
      <c r="BT187" s="11"/>
      <c r="BU187" s="11"/>
      <c r="BV187" s="11"/>
      <c r="BW187" s="11"/>
      <c r="BX187" s="11"/>
      <c r="BY187" s="11"/>
      <c r="BZ187" s="11"/>
      <c r="CA187" s="11"/>
      <c r="CB187" s="11"/>
      <c r="CC187" s="11"/>
      <c r="CD187" s="11"/>
      <c r="CE187" s="11"/>
      <c r="CF187" s="11"/>
      <c r="CG187" s="11"/>
      <c r="CH187" s="11"/>
      <c r="CI187" s="11"/>
      <c r="CJ187" s="11"/>
      <c r="CK187" s="11"/>
      <c r="CL187" s="11"/>
      <c r="CM187" s="11"/>
      <c r="CN187" s="11"/>
      <c r="CO187" s="11"/>
      <c r="CP187" s="11"/>
      <c r="CQ187" s="11"/>
      <c r="CR187" s="11"/>
      <c r="CS187" s="11"/>
      <c r="CT187" s="11"/>
      <c r="CU187" s="11"/>
      <c r="CV187" s="11"/>
      <c r="CW187" s="11"/>
      <c r="CX187" s="11"/>
      <c r="CY187" s="11"/>
      <c r="CZ187" s="11"/>
      <c r="DA187" s="11"/>
      <c r="DB187" s="11"/>
      <c r="DC187" s="11"/>
      <c r="DD187" s="11"/>
      <c r="DE187" s="11"/>
      <c r="DF187" s="11"/>
      <c r="DG187" s="11"/>
      <c r="DH187" s="11"/>
      <c r="DI187" s="11"/>
      <c r="DJ187" s="11"/>
      <c r="DK187" s="11"/>
      <c r="DL187" s="11"/>
      <c r="DM187" s="11"/>
      <c r="DN187" s="11"/>
      <c r="DO187" s="11"/>
      <c r="DP187" s="11"/>
      <c r="DQ187" s="11"/>
      <c r="DR187" s="11"/>
      <c r="DS187" s="11"/>
      <c r="DT187" s="11"/>
      <c r="DU187" s="11"/>
      <c r="DV187" s="11"/>
      <c r="DW187" s="11"/>
      <c r="DX187" s="11"/>
      <c r="DY187" s="11"/>
      <c r="DZ187" s="11"/>
      <c r="EA187" s="11"/>
      <c r="EB187" s="11"/>
      <c r="EC187" s="11"/>
      <c r="ED187" s="11"/>
      <c r="EE187" s="11"/>
      <c r="EF187" s="11"/>
      <c r="EG187" s="11"/>
      <c r="EH187" s="11"/>
      <c r="EI187" s="11"/>
      <c r="EJ187" s="11"/>
      <c r="EK187" s="11"/>
      <c r="EL187" s="11"/>
      <c r="EM187" s="11"/>
      <c r="EN187" s="11"/>
      <c r="EO187" s="11"/>
      <c r="EP187" s="11"/>
      <c r="EQ187" s="11"/>
      <c r="ER187" s="11"/>
      <c r="ES187" s="11"/>
      <c r="ET187" s="11"/>
      <c r="EU187" s="11"/>
      <c r="EV187" s="11"/>
      <c r="EW187" s="11"/>
      <c r="EX187" s="11"/>
      <c r="EY187" s="11"/>
      <c r="EZ187" s="11"/>
      <c r="FA187" s="11"/>
      <c r="FB187" s="11"/>
      <c r="FC187" s="11"/>
      <c r="FD187" s="11"/>
      <c r="FE187" s="11"/>
      <c r="FF187" s="11"/>
      <c r="FG187" s="11"/>
      <c r="FH187" s="11"/>
      <c r="FI187" s="11"/>
      <c r="FJ187" s="11"/>
      <c r="FK187" s="11"/>
      <c r="FL187" s="11"/>
      <c r="FM187" s="11"/>
      <c r="FN187" s="11"/>
      <c r="FO187" s="11"/>
      <c r="FP187" s="11"/>
      <c r="FQ187" s="11"/>
      <c r="FR187" s="11"/>
      <c r="FS187" s="11"/>
      <c r="FT187" s="11"/>
      <c r="FU187" s="11"/>
      <c r="FV187" s="11"/>
      <c r="FW187" s="11"/>
      <c r="FX187" s="11"/>
      <c r="FY187" s="11"/>
      <c r="FZ187" s="11"/>
      <c r="GA187" s="11"/>
      <c r="GB187" s="11"/>
      <c r="GC187" s="11"/>
      <c r="GD187" s="11"/>
      <c r="GE187" s="11"/>
      <c r="GF187" s="11"/>
      <c r="GG187" s="11"/>
      <c r="GH187" s="11"/>
      <c r="GI187" s="11"/>
      <c r="GJ187" s="11"/>
      <c r="GK187" s="11"/>
      <c r="GL187" s="11"/>
      <c r="GM187" s="11"/>
      <c r="GN187" s="11"/>
      <c r="GO187" s="11"/>
      <c r="GP187" s="11"/>
      <c r="GQ187" s="11"/>
      <c r="GR187" s="11"/>
      <c r="GS187" s="11"/>
      <c r="GT187" s="11"/>
      <c r="GU187" s="11"/>
      <c r="GV187" s="11"/>
      <c r="GW187" s="11"/>
      <c r="GX187" s="11"/>
      <c r="GY187" s="11"/>
      <c r="GZ187" s="11"/>
      <c r="HA187" s="11"/>
      <c r="HB187" s="11"/>
      <c r="HC187" s="11"/>
      <c r="HD187" s="11"/>
      <c r="HE187" s="11"/>
      <c r="HF187" s="11"/>
      <c r="HG187" s="11"/>
      <c r="HH187" s="11"/>
      <c r="HI187" s="11"/>
      <c r="HJ187" s="11"/>
      <c r="HK187" s="11"/>
      <c r="HL187" s="11"/>
      <c r="HM187" s="11"/>
      <c r="HN187" s="11"/>
      <c r="HO187" s="11"/>
      <c r="HP187" s="11"/>
      <c r="HQ187" s="11"/>
      <c r="HR187" s="11"/>
      <c r="HS187" s="11"/>
      <c r="HT187" s="11"/>
      <c r="HU187" s="11"/>
      <c r="HV187" s="11"/>
      <c r="HW187" s="11"/>
      <c r="HX187" s="11"/>
      <c r="HY187" s="11"/>
      <c r="HZ187" s="11"/>
      <c r="IA187" s="11"/>
      <c r="IB187" s="11"/>
      <c r="IC187" s="11"/>
      <c r="ID187" s="11"/>
      <c r="IE187" s="11"/>
      <c r="IF187" s="11"/>
      <c r="IG187" s="11"/>
      <c r="IH187" s="11"/>
      <c r="II187" s="11"/>
      <c r="IJ187" s="11"/>
      <c r="IK187" s="11"/>
      <c r="IL187" s="11"/>
      <c r="IM187" s="11"/>
      <c r="IN187" s="11"/>
      <c r="IO187" s="11"/>
      <c r="IP187" s="11"/>
      <c r="IQ187" s="11"/>
      <c r="IR187" s="11"/>
      <c r="IS187" s="11"/>
      <c r="IT187" s="11"/>
      <c r="IU187" s="11"/>
      <c r="IV187" s="11"/>
      <c r="IW187" s="11"/>
      <c r="IX187" s="11"/>
      <c r="IY187" s="11"/>
      <c r="IZ187" s="11"/>
      <c r="JA187" s="11"/>
      <c r="JB187" s="11"/>
      <c r="JC187" s="11"/>
      <c r="JD187" s="11"/>
      <c r="JE187" s="11"/>
      <c r="JF187" s="11"/>
      <c r="JG187" s="11"/>
      <c r="JH187" s="11"/>
      <c r="JI187" s="11"/>
      <c r="JJ187" s="11"/>
      <c r="JK187" s="11"/>
      <c r="JL187" s="11"/>
      <c r="JM187" s="11"/>
      <c r="JN187" s="11"/>
      <c r="JO187" s="11"/>
      <c r="JP187" s="11"/>
      <c r="JQ187" s="11"/>
      <c r="JR187" s="11"/>
      <c r="JS187" s="11"/>
      <c r="JT187" s="11"/>
      <c r="JU187" s="11"/>
      <c r="JV187" s="11"/>
      <c r="JW187" s="11"/>
      <c r="JX187" s="11"/>
      <c r="JY187" s="11"/>
      <c r="JZ187" s="11"/>
      <c r="KA187" s="11"/>
      <c r="KB187" s="11"/>
      <c r="KC187" s="11"/>
      <c r="KD187" s="11"/>
      <c r="KE187" s="11"/>
      <c r="KF187" s="11"/>
      <c r="KG187" s="11"/>
    </row>
    <row r="188" spans="1:293" s="70" customFormat="1" ht="14.25" hidden="1"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188" s="11"/>
      <c r="AN188" s="11"/>
      <c r="AO188" s="11"/>
      <c r="AP188" s="11"/>
      <c r="AQ188" s="11"/>
      <c r="AR188" s="11"/>
      <c r="AS188" s="11"/>
      <c r="AT188" s="11"/>
      <c r="AU188" s="11"/>
      <c r="AV188" s="11"/>
      <c r="AW188" s="11"/>
      <c r="AX188" s="11"/>
      <c r="AY188" s="11"/>
      <c r="AZ188" s="11"/>
      <c r="BA188" s="11"/>
      <c r="BB188" s="11"/>
      <c r="BC188" s="11"/>
      <c r="BD188" s="11"/>
      <c r="BE188" s="11"/>
      <c r="BF188" s="11"/>
      <c r="BG188" s="11"/>
      <c r="BH188" s="11"/>
      <c r="BI188" s="11"/>
      <c r="BJ188" s="11"/>
      <c r="BK188" s="11"/>
      <c r="BL188" s="11"/>
      <c r="BM188" s="11"/>
      <c r="BN188" s="11"/>
      <c r="BO188" s="11"/>
      <c r="BP188" s="11"/>
      <c r="BQ188" s="11"/>
      <c r="BR188" s="11"/>
      <c r="BS188" s="11"/>
      <c r="BT188" s="11"/>
      <c r="BU188" s="11"/>
      <c r="BV188" s="11"/>
      <c r="BW188" s="11"/>
      <c r="BX188" s="11"/>
      <c r="BY188" s="11"/>
      <c r="BZ188" s="11"/>
      <c r="CA188" s="11"/>
      <c r="CB188" s="11"/>
      <c r="CC188" s="11"/>
      <c r="CD188" s="11"/>
      <c r="CE188" s="11"/>
      <c r="CF188" s="11"/>
      <c r="CG188" s="11"/>
      <c r="CH188" s="11"/>
      <c r="CI188" s="11"/>
      <c r="CJ188" s="11"/>
      <c r="CK188" s="11"/>
      <c r="CL188" s="11"/>
      <c r="CM188" s="11"/>
      <c r="CN188" s="11"/>
      <c r="CO188" s="11"/>
      <c r="CP188" s="11"/>
      <c r="CQ188" s="11"/>
      <c r="CR188" s="11"/>
      <c r="CS188" s="11"/>
      <c r="CT188" s="11"/>
      <c r="CU188" s="11"/>
      <c r="CV188" s="11"/>
      <c r="CW188" s="11"/>
      <c r="CX188" s="11"/>
      <c r="CY188" s="11"/>
      <c r="CZ188" s="11"/>
      <c r="DA188" s="11"/>
      <c r="DB188" s="11"/>
      <c r="DC188" s="11"/>
      <c r="DD188" s="11"/>
      <c r="DE188" s="11"/>
      <c r="DF188" s="11"/>
      <c r="DG188" s="11"/>
      <c r="DH188" s="11"/>
      <c r="DI188" s="11"/>
      <c r="DJ188" s="11"/>
      <c r="DK188" s="11"/>
      <c r="DL188" s="11"/>
      <c r="DM188" s="11"/>
      <c r="DN188" s="11"/>
      <c r="DO188" s="11"/>
      <c r="DP188" s="11"/>
      <c r="DQ188" s="11"/>
      <c r="DR188" s="11"/>
      <c r="DS188" s="11"/>
      <c r="DT188" s="11"/>
      <c r="DU188" s="11"/>
      <c r="DV188" s="11"/>
      <c r="DW188" s="11"/>
      <c r="DX188" s="11"/>
      <c r="DY188" s="11"/>
      <c r="DZ188" s="11"/>
      <c r="EA188" s="11"/>
      <c r="EB188" s="11"/>
      <c r="EC188" s="11"/>
      <c r="ED188" s="11"/>
      <c r="EE188" s="11"/>
      <c r="EF188" s="11"/>
      <c r="EG188" s="11"/>
      <c r="EH188" s="11"/>
      <c r="EI188" s="11"/>
      <c r="EJ188" s="11"/>
      <c r="EK188" s="11"/>
      <c r="EL188" s="11"/>
      <c r="EM188" s="11"/>
      <c r="EN188" s="11"/>
      <c r="EO188" s="11"/>
      <c r="EP188" s="11"/>
      <c r="EQ188" s="11"/>
      <c r="ER188" s="11"/>
      <c r="ES188" s="11"/>
      <c r="ET188" s="11"/>
      <c r="EU188" s="11"/>
      <c r="EV188" s="11"/>
      <c r="EW188" s="11"/>
      <c r="EX188" s="11"/>
      <c r="EY188" s="11"/>
      <c r="EZ188" s="11"/>
      <c r="FA188" s="11"/>
      <c r="FB188" s="11"/>
      <c r="FC188" s="11"/>
      <c r="FD188" s="11"/>
      <c r="FE188" s="11"/>
      <c r="FF188" s="11"/>
      <c r="FG188" s="11"/>
      <c r="FH188" s="11"/>
      <c r="FI188" s="11"/>
      <c r="FJ188" s="11"/>
      <c r="FK188" s="11"/>
      <c r="FL188" s="11"/>
      <c r="FM188" s="11"/>
      <c r="FN188" s="11"/>
      <c r="FO188" s="11"/>
      <c r="FP188" s="11"/>
      <c r="FQ188" s="11"/>
      <c r="FR188" s="11"/>
      <c r="FS188" s="11"/>
      <c r="FT188" s="11"/>
      <c r="FU188" s="11"/>
      <c r="FV188" s="11"/>
      <c r="FW188" s="11"/>
      <c r="FX188" s="11"/>
      <c r="FY188" s="11"/>
      <c r="FZ188" s="11"/>
      <c r="GA188" s="11"/>
      <c r="GB188" s="11"/>
      <c r="GC188" s="11"/>
      <c r="GD188" s="11"/>
      <c r="GE188" s="11"/>
      <c r="GF188" s="11"/>
      <c r="GG188" s="11"/>
      <c r="GH188" s="11"/>
      <c r="GI188" s="11"/>
      <c r="GJ188" s="11"/>
      <c r="GK188" s="11"/>
      <c r="GL188" s="11"/>
      <c r="GM188" s="11"/>
      <c r="GN188" s="11"/>
      <c r="GO188" s="11"/>
      <c r="GP188" s="11"/>
      <c r="GQ188" s="11"/>
      <c r="GR188" s="11"/>
      <c r="GS188" s="11"/>
      <c r="GT188" s="11"/>
      <c r="GU188" s="11"/>
      <c r="GV188" s="11"/>
      <c r="GW188" s="11"/>
      <c r="GX188" s="11"/>
      <c r="GY188" s="11"/>
      <c r="GZ188" s="11"/>
      <c r="HA188" s="11"/>
      <c r="HB188" s="11"/>
      <c r="HC188" s="11"/>
      <c r="HD188" s="11"/>
      <c r="HE188" s="11"/>
      <c r="HF188" s="11"/>
      <c r="HG188" s="11"/>
      <c r="HH188" s="11"/>
      <c r="HI188" s="11"/>
      <c r="HJ188" s="11"/>
      <c r="HK188" s="11"/>
      <c r="HL188" s="11"/>
      <c r="HM188" s="11"/>
      <c r="HN188" s="11"/>
      <c r="HO188" s="11"/>
      <c r="HP188" s="11"/>
      <c r="HQ188" s="11"/>
      <c r="HR188" s="11"/>
      <c r="HS188" s="11"/>
      <c r="HT188" s="11"/>
      <c r="HU188" s="11"/>
      <c r="HV188" s="11"/>
      <c r="HW188" s="11"/>
      <c r="HX188" s="11"/>
      <c r="HY188" s="11"/>
      <c r="HZ188" s="11"/>
      <c r="IA188" s="11"/>
      <c r="IB188" s="11"/>
      <c r="IC188" s="11"/>
      <c r="ID188" s="11"/>
      <c r="IE188" s="11"/>
      <c r="IF188" s="11"/>
      <c r="IG188" s="11"/>
      <c r="IH188" s="11"/>
      <c r="II188" s="11"/>
      <c r="IJ188" s="11"/>
      <c r="IK188" s="11"/>
      <c r="IL188" s="11"/>
      <c r="IM188" s="11"/>
      <c r="IN188" s="11"/>
      <c r="IO188" s="11"/>
      <c r="IP188" s="11"/>
      <c r="IQ188" s="11"/>
      <c r="IR188" s="11"/>
      <c r="IS188" s="11"/>
      <c r="IT188" s="11"/>
      <c r="IU188" s="11"/>
      <c r="IV188" s="11"/>
      <c r="IW188" s="11"/>
      <c r="IX188" s="11"/>
      <c r="IY188" s="11"/>
      <c r="IZ188" s="11"/>
      <c r="JA188" s="11"/>
      <c r="JB188" s="11"/>
      <c r="JC188" s="11"/>
      <c r="JD188" s="11"/>
      <c r="JE188" s="11"/>
      <c r="JF188" s="11"/>
      <c r="JG188" s="11"/>
      <c r="JH188" s="11"/>
      <c r="JI188" s="11"/>
      <c r="JJ188" s="11"/>
      <c r="JK188" s="11"/>
      <c r="JL188" s="11"/>
      <c r="JM188" s="11"/>
      <c r="JN188" s="11"/>
      <c r="JO188" s="11"/>
      <c r="JP188" s="11"/>
      <c r="JQ188" s="11"/>
      <c r="JR188" s="11"/>
      <c r="JS188" s="11"/>
      <c r="JT188" s="11"/>
      <c r="JU188" s="11"/>
      <c r="JV188" s="11"/>
      <c r="JW188" s="11"/>
      <c r="JX188" s="11"/>
      <c r="JY188" s="11"/>
      <c r="JZ188" s="11"/>
      <c r="KA188" s="11"/>
      <c r="KB188" s="11"/>
      <c r="KC188" s="11"/>
      <c r="KD188" s="11"/>
      <c r="KE188" s="11"/>
      <c r="KF188" s="11"/>
      <c r="KG188" s="11"/>
    </row>
    <row r="189" spans="1:293" s="70" customFormat="1" ht="14.25" hidden="1"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s="11"/>
      <c r="AI189" s="11"/>
      <c r="AJ189" s="11"/>
      <c r="AK189" s="11"/>
      <c r="AL189" s="11"/>
      <c r="AM189" s="11"/>
      <c r="AN189" s="11"/>
      <c r="AO189" s="11"/>
      <c r="AP189" s="11"/>
      <c r="AQ189" s="11"/>
      <c r="AR189" s="11"/>
      <c r="AS189" s="11"/>
      <c r="AT189" s="11"/>
      <c r="AU189" s="11"/>
      <c r="AV189" s="11"/>
      <c r="AW189" s="11"/>
      <c r="AX189" s="11"/>
      <c r="AY189" s="11"/>
      <c r="AZ189" s="11"/>
      <c r="BA189" s="11"/>
      <c r="BB189" s="11"/>
      <c r="BC189" s="11"/>
      <c r="BD189" s="11"/>
      <c r="BE189" s="11"/>
      <c r="BF189" s="11"/>
      <c r="BG189" s="11"/>
      <c r="BH189" s="11"/>
      <c r="BI189" s="11"/>
      <c r="BJ189" s="11"/>
      <c r="BK189" s="11"/>
      <c r="BL189" s="11"/>
      <c r="BM189" s="11"/>
      <c r="BN189" s="11"/>
      <c r="BO189" s="11"/>
      <c r="BP189" s="11"/>
      <c r="BQ189" s="11"/>
      <c r="BR189" s="11"/>
      <c r="BS189" s="11"/>
      <c r="BT189" s="11"/>
      <c r="BU189" s="11"/>
      <c r="BV189" s="11"/>
      <c r="BW189" s="11"/>
      <c r="BX189" s="11"/>
      <c r="BY189" s="11"/>
      <c r="BZ189" s="11"/>
      <c r="CA189" s="11"/>
      <c r="CB189" s="11"/>
      <c r="CC189" s="11"/>
      <c r="CD189" s="11"/>
      <c r="CE189" s="11"/>
      <c r="CF189" s="11"/>
      <c r="CG189" s="11"/>
      <c r="CH189" s="11"/>
      <c r="CI189" s="11"/>
      <c r="CJ189" s="11"/>
      <c r="CK189" s="11"/>
      <c r="CL189" s="11"/>
      <c r="CM189" s="11"/>
      <c r="CN189" s="11"/>
      <c r="CO189" s="11"/>
      <c r="CP189" s="11"/>
      <c r="CQ189" s="11"/>
      <c r="CR189" s="11"/>
      <c r="CS189" s="11"/>
      <c r="CT189" s="11"/>
      <c r="CU189" s="11"/>
      <c r="CV189" s="11"/>
      <c r="CW189" s="11"/>
      <c r="CX189" s="11"/>
      <c r="CY189" s="11"/>
      <c r="CZ189" s="11"/>
      <c r="DA189" s="11"/>
      <c r="DB189" s="11"/>
      <c r="DC189" s="11"/>
      <c r="DD189" s="11"/>
      <c r="DE189" s="11"/>
      <c r="DF189" s="11"/>
      <c r="DG189" s="11"/>
      <c r="DH189" s="11"/>
      <c r="DI189" s="11"/>
      <c r="DJ189" s="11"/>
      <c r="DK189" s="11"/>
      <c r="DL189" s="11"/>
      <c r="DM189" s="11"/>
      <c r="DN189" s="11"/>
      <c r="DO189" s="11"/>
      <c r="DP189" s="11"/>
      <c r="DQ189" s="11"/>
      <c r="DR189" s="11"/>
      <c r="DS189" s="11"/>
      <c r="DT189" s="11"/>
      <c r="DU189" s="11"/>
      <c r="DV189" s="11"/>
      <c r="DW189" s="11"/>
      <c r="DX189" s="11"/>
      <c r="DY189" s="11"/>
      <c r="DZ189" s="11"/>
      <c r="EA189" s="11"/>
      <c r="EB189" s="11"/>
      <c r="EC189" s="11"/>
      <c r="ED189" s="11"/>
      <c r="EE189" s="11"/>
      <c r="EF189" s="11"/>
      <c r="EG189" s="11"/>
      <c r="EH189" s="11"/>
      <c r="EI189" s="11"/>
      <c r="EJ189" s="11"/>
      <c r="EK189" s="11"/>
      <c r="EL189" s="11"/>
      <c r="EM189" s="11"/>
      <c r="EN189" s="11"/>
      <c r="EO189" s="11"/>
      <c r="EP189" s="11"/>
      <c r="EQ189" s="11"/>
      <c r="ER189" s="11"/>
      <c r="ES189" s="11"/>
      <c r="ET189" s="11"/>
      <c r="EU189" s="11"/>
      <c r="EV189" s="11"/>
      <c r="EW189" s="11"/>
      <c r="EX189" s="11"/>
      <c r="EY189" s="11"/>
      <c r="EZ189" s="11"/>
      <c r="FA189" s="11"/>
      <c r="FB189" s="11"/>
      <c r="FC189" s="11"/>
      <c r="FD189" s="11"/>
      <c r="FE189" s="11"/>
      <c r="FF189" s="11"/>
      <c r="FG189" s="11"/>
      <c r="FH189" s="11"/>
      <c r="FI189" s="11"/>
      <c r="FJ189" s="11"/>
      <c r="FK189" s="11"/>
      <c r="FL189" s="11"/>
      <c r="FM189" s="11"/>
      <c r="FN189" s="11"/>
      <c r="FO189" s="11"/>
      <c r="FP189" s="11"/>
      <c r="FQ189" s="11"/>
      <c r="FR189" s="11"/>
      <c r="FS189" s="11"/>
      <c r="FT189" s="11"/>
      <c r="FU189" s="11"/>
      <c r="FV189" s="11"/>
      <c r="FW189" s="11"/>
      <c r="FX189" s="11"/>
      <c r="FY189" s="11"/>
      <c r="FZ189" s="11"/>
      <c r="GA189" s="11"/>
      <c r="GB189" s="11"/>
      <c r="GC189" s="11"/>
      <c r="GD189" s="11"/>
      <c r="GE189" s="11"/>
      <c r="GF189" s="11"/>
      <c r="GG189" s="11"/>
      <c r="GH189" s="11"/>
      <c r="GI189" s="11"/>
      <c r="GJ189" s="11"/>
      <c r="GK189" s="11"/>
      <c r="GL189" s="11"/>
      <c r="GM189" s="11"/>
      <c r="GN189" s="11"/>
      <c r="GO189" s="11"/>
      <c r="GP189" s="11"/>
      <c r="GQ189" s="11"/>
      <c r="GR189" s="11"/>
      <c r="GS189" s="11"/>
      <c r="GT189" s="11"/>
      <c r="GU189" s="11"/>
      <c r="GV189" s="11"/>
      <c r="GW189" s="11"/>
      <c r="GX189" s="11"/>
      <c r="GY189" s="11"/>
      <c r="GZ189" s="11"/>
      <c r="HA189" s="11"/>
      <c r="HB189" s="11"/>
      <c r="HC189" s="11"/>
      <c r="HD189" s="11"/>
      <c r="HE189" s="11"/>
      <c r="HF189" s="11"/>
      <c r="HG189" s="11"/>
      <c r="HH189" s="11"/>
      <c r="HI189" s="11"/>
      <c r="HJ189" s="11"/>
      <c r="HK189" s="11"/>
      <c r="HL189" s="11"/>
      <c r="HM189" s="11"/>
      <c r="HN189" s="11"/>
      <c r="HO189" s="11"/>
      <c r="HP189" s="11"/>
      <c r="HQ189" s="11"/>
      <c r="HR189" s="11"/>
      <c r="HS189" s="11"/>
      <c r="HT189" s="11"/>
      <c r="HU189" s="11"/>
      <c r="HV189" s="11"/>
      <c r="HW189" s="11"/>
      <c r="HX189" s="11"/>
      <c r="HY189" s="11"/>
      <c r="HZ189" s="11"/>
      <c r="IA189" s="11"/>
      <c r="IB189" s="11"/>
      <c r="IC189" s="11"/>
      <c r="ID189" s="11"/>
      <c r="IE189" s="11"/>
      <c r="IF189" s="11"/>
      <c r="IG189" s="11"/>
      <c r="IH189" s="11"/>
      <c r="II189" s="11"/>
      <c r="IJ189" s="11"/>
      <c r="IK189" s="11"/>
      <c r="IL189" s="11"/>
      <c r="IM189" s="11"/>
      <c r="IN189" s="11"/>
      <c r="IO189" s="11"/>
      <c r="IP189" s="11"/>
      <c r="IQ189" s="11"/>
      <c r="IR189" s="11"/>
      <c r="IS189" s="11"/>
      <c r="IT189" s="11"/>
      <c r="IU189" s="11"/>
      <c r="IV189" s="11"/>
      <c r="IW189" s="11"/>
      <c r="IX189" s="11"/>
      <c r="IY189" s="11"/>
      <c r="IZ189" s="11"/>
      <c r="JA189" s="11"/>
      <c r="JB189" s="11"/>
      <c r="JC189" s="11"/>
      <c r="JD189" s="11"/>
      <c r="JE189" s="11"/>
      <c r="JF189" s="11"/>
      <c r="JG189" s="11"/>
      <c r="JH189" s="11"/>
      <c r="JI189" s="11"/>
      <c r="JJ189" s="11"/>
      <c r="JK189" s="11"/>
      <c r="JL189" s="11"/>
      <c r="JM189" s="11"/>
      <c r="JN189" s="11"/>
      <c r="JO189" s="11"/>
      <c r="JP189" s="11"/>
      <c r="JQ189" s="11"/>
      <c r="JR189" s="11"/>
      <c r="JS189" s="11"/>
      <c r="JT189" s="11"/>
      <c r="JU189" s="11"/>
      <c r="JV189" s="11"/>
      <c r="JW189" s="11"/>
      <c r="JX189" s="11"/>
      <c r="JY189" s="11"/>
      <c r="JZ189" s="11"/>
      <c r="KA189" s="11"/>
      <c r="KB189" s="11"/>
      <c r="KC189" s="11"/>
      <c r="KD189" s="11"/>
      <c r="KE189" s="11"/>
      <c r="KF189" s="11"/>
      <c r="KG189" s="11"/>
    </row>
    <row r="190" spans="1:293" s="70" customFormat="1" ht="14.25" hidden="1"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c r="AA190" s="11"/>
      <c r="AB190" s="11"/>
      <c r="AC190" s="11"/>
      <c r="AD190" s="11"/>
      <c r="AE190" s="11"/>
      <c r="AF190" s="11"/>
      <c r="AG190" s="11"/>
      <c r="AH190" s="11"/>
      <c r="AI190" s="11"/>
      <c r="AJ190" s="11"/>
      <c r="AK190" s="11"/>
      <c r="AL190" s="11"/>
      <c r="AM190" s="11"/>
      <c r="AN190" s="11"/>
      <c r="AO190" s="11"/>
      <c r="AP190" s="11"/>
      <c r="AQ190" s="11"/>
      <c r="AR190" s="11"/>
      <c r="AS190" s="11"/>
      <c r="AT190" s="11"/>
      <c r="AU190" s="11"/>
      <c r="AV190" s="11"/>
      <c r="AW190" s="11"/>
      <c r="AX190" s="11"/>
      <c r="AY190" s="11"/>
      <c r="AZ190" s="11"/>
      <c r="BA190" s="11"/>
      <c r="BB190" s="11"/>
      <c r="BC190" s="11"/>
      <c r="BD190" s="11"/>
      <c r="BE190" s="11"/>
      <c r="BF190" s="11"/>
      <c r="BG190" s="11"/>
      <c r="BH190" s="11"/>
      <c r="BI190" s="11"/>
      <c r="BJ190" s="11"/>
      <c r="BK190" s="11"/>
      <c r="BL190" s="11"/>
      <c r="BM190" s="11"/>
      <c r="BN190" s="11"/>
      <c r="BO190" s="11"/>
      <c r="BP190" s="11"/>
      <c r="BQ190" s="11"/>
      <c r="BR190" s="11"/>
      <c r="BS190" s="11"/>
      <c r="BT190" s="11"/>
      <c r="BU190" s="11"/>
      <c r="BV190" s="11"/>
      <c r="BW190" s="11"/>
      <c r="BX190" s="11"/>
      <c r="BY190" s="11"/>
      <c r="BZ190" s="11"/>
      <c r="CA190" s="11"/>
      <c r="CB190" s="11"/>
      <c r="CC190" s="11"/>
      <c r="CD190" s="11"/>
      <c r="CE190" s="11"/>
      <c r="CF190" s="11"/>
      <c r="CG190" s="11"/>
      <c r="CH190" s="11"/>
      <c r="CI190" s="11"/>
      <c r="CJ190" s="11"/>
      <c r="CK190" s="11"/>
      <c r="CL190" s="11"/>
      <c r="CM190" s="11"/>
      <c r="CN190" s="11"/>
      <c r="CO190" s="11"/>
      <c r="CP190" s="11"/>
      <c r="CQ190" s="11"/>
      <c r="CR190" s="11"/>
      <c r="CS190" s="11"/>
      <c r="CT190" s="11"/>
      <c r="CU190" s="11"/>
      <c r="CV190" s="11"/>
      <c r="CW190" s="11"/>
      <c r="CX190" s="11"/>
      <c r="CY190" s="11"/>
      <c r="CZ190" s="11"/>
      <c r="DA190" s="11"/>
      <c r="DB190" s="11"/>
      <c r="DC190" s="11"/>
      <c r="DD190" s="11"/>
      <c r="DE190" s="11"/>
      <c r="DF190" s="11"/>
      <c r="DG190" s="11"/>
      <c r="DH190" s="11"/>
      <c r="DI190" s="11"/>
      <c r="DJ190" s="11"/>
      <c r="DK190" s="11"/>
      <c r="DL190" s="11"/>
      <c r="DM190" s="11"/>
      <c r="DN190" s="11"/>
      <c r="DO190" s="11"/>
      <c r="DP190" s="11"/>
      <c r="DQ190" s="11"/>
      <c r="DR190" s="11"/>
      <c r="DS190" s="11"/>
      <c r="DT190" s="11"/>
      <c r="DU190" s="11"/>
      <c r="DV190" s="11"/>
      <c r="DW190" s="11"/>
      <c r="DX190" s="11"/>
      <c r="DY190" s="11"/>
      <c r="DZ190" s="11"/>
      <c r="EA190" s="11"/>
      <c r="EB190" s="11"/>
      <c r="EC190" s="11"/>
      <c r="ED190" s="11"/>
      <c r="EE190" s="11"/>
      <c r="EF190" s="11"/>
      <c r="EG190" s="11"/>
      <c r="EH190" s="11"/>
      <c r="EI190" s="11"/>
      <c r="EJ190" s="11"/>
      <c r="EK190" s="11"/>
      <c r="EL190" s="11"/>
      <c r="EM190" s="11"/>
      <c r="EN190" s="11"/>
      <c r="EO190" s="11"/>
      <c r="EP190" s="11"/>
      <c r="EQ190" s="11"/>
      <c r="ER190" s="11"/>
      <c r="ES190" s="11"/>
      <c r="ET190" s="11"/>
      <c r="EU190" s="11"/>
      <c r="EV190" s="11"/>
      <c r="EW190" s="11"/>
      <c r="EX190" s="11"/>
      <c r="EY190" s="11"/>
      <c r="EZ190" s="11"/>
      <c r="FA190" s="11"/>
      <c r="FB190" s="11"/>
      <c r="FC190" s="11"/>
      <c r="FD190" s="11"/>
      <c r="FE190" s="11"/>
      <c r="FF190" s="11"/>
      <c r="FG190" s="11"/>
      <c r="FH190" s="11"/>
      <c r="FI190" s="11"/>
      <c r="FJ190" s="11"/>
      <c r="FK190" s="11"/>
      <c r="FL190" s="11"/>
      <c r="FM190" s="11"/>
      <c r="FN190" s="11"/>
      <c r="FO190" s="11"/>
      <c r="FP190" s="11"/>
      <c r="FQ190" s="11"/>
      <c r="FR190" s="11"/>
      <c r="FS190" s="11"/>
      <c r="FT190" s="11"/>
      <c r="FU190" s="11"/>
      <c r="FV190" s="11"/>
      <c r="FW190" s="11"/>
      <c r="FX190" s="11"/>
      <c r="FY190" s="11"/>
      <c r="FZ190" s="11"/>
      <c r="GA190" s="11"/>
      <c r="GB190" s="11"/>
      <c r="GC190" s="11"/>
      <c r="GD190" s="11"/>
      <c r="GE190" s="11"/>
      <c r="GF190" s="11"/>
      <c r="GG190" s="11"/>
      <c r="GH190" s="11"/>
      <c r="GI190" s="11"/>
      <c r="GJ190" s="11"/>
      <c r="GK190" s="11"/>
      <c r="GL190" s="11"/>
      <c r="GM190" s="11"/>
      <c r="GN190" s="11"/>
      <c r="GO190" s="11"/>
      <c r="GP190" s="11"/>
      <c r="GQ190" s="11"/>
      <c r="GR190" s="11"/>
      <c r="GS190" s="11"/>
      <c r="GT190" s="11"/>
      <c r="GU190" s="11"/>
      <c r="GV190" s="11"/>
      <c r="GW190" s="11"/>
      <c r="GX190" s="11"/>
      <c r="GY190" s="11"/>
      <c r="GZ190" s="11"/>
      <c r="HA190" s="11"/>
      <c r="HB190" s="11"/>
      <c r="HC190" s="11"/>
      <c r="HD190" s="11"/>
      <c r="HE190" s="11"/>
      <c r="HF190" s="11"/>
      <c r="HG190" s="11"/>
      <c r="HH190" s="11"/>
      <c r="HI190" s="11"/>
      <c r="HJ190" s="11"/>
      <c r="HK190" s="11"/>
      <c r="HL190" s="11"/>
      <c r="HM190" s="11"/>
      <c r="HN190" s="11"/>
      <c r="HO190" s="11"/>
      <c r="HP190" s="11"/>
      <c r="HQ190" s="11"/>
      <c r="HR190" s="11"/>
      <c r="HS190" s="11"/>
      <c r="HT190" s="11"/>
      <c r="HU190" s="11"/>
      <c r="HV190" s="11"/>
      <c r="HW190" s="11"/>
      <c r="HX190" s="11"/>
      <c r="HY190" s="11"/>
      <c r="HZ190" s="11"/>
      <c r="IA190" s="11"/>
      <c r="IB190" s="11"/>
      <c r="IC190" s="11"/>
      <c r="ID190" s="11"/>
      <c r="IE190" s="11"/>
      <c r="IF190" s="11"/>
      <c r="IG190" s="11"/>
      <c r="IH190" s="11"/>
      <c r="II190" s="11"/>
      <c r="IJ190" s="11"/>
      <c r="IK190" s="11"/>
      <c r="IL190" s="11"/>
      <c r="IM190" s="11"/>
      <c r="IN190" s="11"/>
      <c r="IO190" s="11"/>
      <c r="IP190" s="11"/>
      <c r="IQ190" s="11"/>
      <c r="IR190" s="11"/>
      <c r="IS190" s="11"/>
      <c r="IT190" s="11"/>
      <c r="IU190" s="11"/>
      <c r="IV190" s="11"/>
      <c r="IW190" s="11"/>
      <c r="IX190" s="11"/>
      <c r="IY190" s="11"/>
      <c r="IZ190" s="11"/>
      <c r="JA190" s="11"/>
      <c r="JB190" s="11"/>
      <c r="JC190" s="11"/>
      <c r="JD190" s="11"/>
      <c r="JE190" s="11"/>
      <c r="JF190" s="11"/>
      <c r="JG190" s="11"/>
      <c r="JH190" s="11"/>
      <c r="JI190" s="11"/>
      <c r="JJ190" s="11"/>
      <c r="JK190" s="11"/>
      <c r="JL190" s="11"/>
      <c r="JM190" s="11"/>
      <c r="JN190" s="11"/>
      <c r="JO190" s="11"/>
      <c r="JP190" s="11"/>
      <c r="JQ190" s="11"/>
      <c r="JR190" s="11"/>
      <c r="JS190" s="11"/>
      <c r="JT190" s="11"/>
      <c r="JU190" s="11"/>
      <c r="JV190" s="11"/>
      <c r="JW190" s="11"/>
      <c r="JX190" s="11"/>
      <c r="JY190" s="11"/>
      <c r="JZ190" s="11"/>
      <c r="KA190" s="11"/>
      <c r="KB190" s="11"/>
      <c r="KC190" s="11"/>
      <c r="KD190" s="11"/>
      <c r="KE190" s="11"/>
      <c r="KF190" s="11"/>
      <c r="KG190" s="11"/>
    </row>
    <row r="191" spans="1:293" s="70" customFormat="1" ht="14.25" hidden="1"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191" s="11"/>
      <c r="AN191" s="11"/>
      <c r="AO191" s="11"/>
      <c r="AP191" s="11"/>
      <c r="AQ191" s="11"/>
      <c r="AR191" s="11"/>
      <c r="AS191" s="11"/>
      <c r="AT191" s="11"/>
      <c r="AU191" s="11"/>
      <c r="AV191" s="11"/>
      <c r="AW191" s="11"/>
      <c r="AX191" s="11"/>
      <c r="AY191" s="11"/>
      <c r="AZ191" s="11"/>
      <c r="BA191" s="11"/>
      <c r="BB191" s="11"/>
      <c r="BC191" s="11"/>
      <c r="BD191" s="11"/>
      <c r="BE191" s="11"/>
      <c r="BF191" s="11"/>
      <c r="BG191" s="11"/>
      <c r="BH191" s="11"/>
      <c r="BI191" s="11"/>
      <c r="BJ191" s="11"/>
      <c r="BK191" s="11"/>
      <c r="BL191" s="11"/>
      <c r="BM191" s="11"/>
      <c r="BN191" s="11"/>
      <c r="BO191" s="11"/>
      <c r="BP191" s="11"/>
      <c r="BQ191" s="11"/>
      <c r="BR191" s="11"/>
      <c r="BS191" s="11"/>
      <c r="BT191" s="11"/>
      <c r="BU191" s="11"/>
      <c r="BV191" s="11"/>
      <c r="BW191" s="11"/>
      <c r="BX191" s="11"/>
      <c r="BY191" s="11"/>
      <c r="BZ191" s="11"/>
      <c r="CA191" s="11"/>
      <c r="CB191" s="11"/>
      <c r="CC191" s="11"/>
      <c r="CD191" s="11"/>
      <c r="CE191" s="11"/>
      <c r="CF191" s="11"/>
      <c r="CG191" s="11"/>
      <c r="CH191" s="11"/>
      <c r="CI191" s="11"/>
      <c r="CJ191" s="11"/>
      <c r="CK191" s="11"/>
      <c r="CL191" s="11"/>
      <c r="CM191" s="11"/>
      <c r="CN191" s="11"/>
      <c r="CO191" s="11"/>
      <c r="CP191" s="11"/>
      <c r="CQ191" s="11"/>
      <c r="CR191" s="11"/>
      <c r="CS191" s="11"/>
      <c r="CT191" s="11"/>
      <c r="CU191" s="11"/>
      <c r="CV191" s="11"/>
      <c r="CW191" s="11"/>
      <c r="CX191" s="11"/>
      <c r="CY191" s="11"/>
      <c r="CZ191" s="11"/>
      <c r="DA191" s="11"/>
      <c r="DB191" s="11"/>
      <c r="DC191" s="11"/>
      <c r="DD191" s="11"/>
      <c r="DE191" s="11"/>
      <c r="DF191" s="11"/>
      <c r="DG191" s="11"/>
      <c r="DH191" s="11"/>
      <c r="DI191" s="11"/>
      <c r="DJ191" s="11"/>
      <c r="DK191" s="11"/>
      <c r="DL191" s="11"/>
      <c r="DM191" s="11"/>
      <c r="DN191" s="11"/>
      <c r="DO191" s="11"/>
      <c r="DP191" s="11"/>
      <c r="DQ191" s="11"/>
      <c r="DR191" s="11"/>
      <c r="DS191" s="11"/>
      <c r="DT191" s="11"/>
      <c r="DU191" s="11"/>
      <c r="DV191" s="11"/>
      <c r="DW191" s="11"/>
      <c r="DX191" s="11"/>
      <c r="DY191" s="11"/>
      <c r="DZ191" s="11"/>
      <c r="EA191" s="11"/>
      <c r="EB191" s="11"/>
      <c r="EC191" s="11"/>
      <c r="ED191" s="11"/>
      <c r="EE191" s="11"/>
      <c r="EF191" s="11"/>
      <c r="EG191" s="11"/>
      <c r="EH191" s="11"/>
      <c r="EI191" s="11"/>
      <c r="EJ191" s="11"/>
      <c r="EK191" s="11"/>
      <c r="EL191" s="11"/>
      <c r="EM191" s="11"/>
      <c r="EN191" s="11"/>
      <c r="EO191" s="11"/>
      <c r="EP191" s="11"/>
      <c r="EQ191" s="11"/>
      <c r="ER191" s="11"/>
      <c r="ES191" s="11"/>
      <c r="ET191" s="11"/>
      <c r="EU191" s="11"/>
      <c r="EV191" s="11"/>
      <c r="EW191" s="11"/>
      <c r="EX191" s="11"/>
      <c r="EY191" s="11"/>
      <c r="EZ191" s="11"/>
      <c r="FA191" s="11"/>
      <c r="FB191" s="11"/>
      <c r="FC191" s="11"/>
      <c r="FD191" s="11"/>
      <c r="FE191" s="11"/>
      <c r="FF191" s="11"/>
      <c r="FG191" s="11"/>
      <c r="FH191" s="11"/>
      <c r="FI191" s="11"/>
      <c r="FJ191" s="11"/>
      <c r="FK191" s="11"/>
      <c r="FL191" s="11"/>
      <c r="FM191" s="11"/>
      <c r="FN191" s="11"/>
      <c r="FO191" s="11"/>
      <c r="FP191" s="11"/>
      <c r="FQ191" s="11"/>
      <c r="FR191" s="11"/>
      <c r="FS191" s="11"/>
      <c r="FT191" s="11"/>
      <c r="FU191" s="11"/>
      <c r="FV191" s="11"/>
      <c r="FW191" s="11"/>
      <c r="FX191" s="11"/>
      <c r="FY191" s="11"/>
      <c r="FZ191" s="11"/>
      <c r="GA191" s="11"/>
      <c r="GB191" s="11"/>
      <c r="GC191" s="11"/>
      <c r="GD191" s="11"/>
      <c r="GE191" s="11"/>
      <c r="GF191" s="11"/>
      <c r="GG191" s="11"/>
      <c r="GH191" s="11"/>
      <c r="GI191" s="11"/>
      <c r="GJ191" s="11"/>
      <c r="GK191" s="11"/>
      <c r="GL191" s="11"/>
      <c r="GM191" s="11"/>
      <c r="GN191" s="11"/>
      <c r="GO191" s="11"/>
      <c r="GP191" s="11"/>
      <c r="GQ191" s="11"/>
      <c r="GR191" s="11"/>
      <c r="GS191" s="11"/>
      <c r="GT191" s="11"/>
      <c r="GU191" s="11"/>
      <c r="GV191" s="11"/>
      <c r="GW191" s="11"/>
      <c r="GX191" s="11"/>
      <c r="GY191" s="11"/>
      <c r="GZ191" s="11"/>
      <c r="HA191" s="11"/>
      <c r="HB191" s="11"/>
      <c r="HC191" s="11"/>
      <c r="HD191" s="11"/>
      <c r="HE191" s="11"/>
      <c r="HF191" s="11"/>
      <c r="HG191" s="11"/>
      <c r="HH191" s="11"/>
      <c r="HI191" s="11"/>
      <c r="HJ191" s="11"/>
      <c r="HK191" s="11"/>
      <c r="HL191" s="11"/>
      <c r="HM191" s="11"/>
      <c r="HN191" s="11"/>
      <c r="HO191" s="11"/>
      <c r="HP191" s="11"/>
      <c r="HQ191" s="11"/>
      <c r="HR191" s="11"/>
      <c r="HS191" s="11"/>
      <c r="HT191" s="11"/>
      <c r="HU191" s="11"/>
      <c r="HV191" s="11"/>
      <c r="HW191" s="11"/>
      <c r="HX191" s="11"/>
      <c r="HY191" s="11"/>
      <c r="HZ191" s="11"/>
      <c r="IA191" s="11"/>
      <c r="IB191" s="11"/>
      <c r="IC191" s="11"/>
      <c r="ID191" s="11"/>
      <c r="IE191" s="11"/>
      <c r="IF191" s="11"/>
      <c r="IG191" s="11"/>
      <c r="IH191" s="11"/>
      <c r="II191" s="11"/>
      <c r="IJ191" s="11"/>
      <c r="IK191" s="11"/>
      <c r="IL191" s="11"/>
      <c r="IM191" s="11"/>
      <c r="IN191" s="11"/>
      <c r="IO191" s="11"/>
      <c r="IP191" s="11"/>
      <c r="IQ191" s="11"/>
      <c r="IR191" s="11"/>
      <c r="IS191" s="11"/>
      <c r="IT191" s="11"/>
      <c r="IU191" s="11"/>
      <c r="IV191" s="11"/>
      <c r="IW191" s="11"/>
      <c r="IX191" s="11"/>
      <c r="IY191" s="11"/>
      <c r="IZ191" s="11"/>
      <c r="JA191" s="11"/>
      <c r="JB191" s="11"/>
      <c r="JC191" s="11"/>
      <c r="JD191" s="11"/>
      <c r="JE191" s="11"/>
      <c r="JF191" s="11"/>
      <c r="JG191" s="11"/>
      <c r="JH191" s="11"/>
      <c r="JI191" s="11"/>
      <c r="JJ191" s="11"/>
      <c r="JK191" s="11"/>
      <c r="JL191" s="11"/>
      <c r="JM191" s="11"/>
      <c r="JN191" s="11"/>
      <c r="JO191" s="11"/>
      <c r="JP191" s="11"/>
      <c r="JQ191" s="11"/>
      <c r="JR191" s="11"/>
      <c r="JS191" s="11"/>
      <c r="JT191" s="11"/>
      <c r="JU191" s="11"/>
      <c r="JV191" s="11"/>
      <c r="JW191" s="11"/>
      <c r="JX191" s="11"/>
      <c r="JY191" s="11"/>
      <c r="JZ191" s="11"/>
      <c r="KA191" s="11"/>
      <c r="KB191" s="11"/>
      <c r="KC191" s="11"/>
      <c r="KD191" s="11"/>
      <c r="KE191" s="11"/>
      <c r="KF191" s="11"/>
      <c r="KG191" s="11"/>
    </row>
    <row r="192" spans="1:293" s="70" customFormat="1" ht="14.25" hidden="1"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c r="AR192" s="11"/>
      <c r="AS192" s="11"/>
      <c r="AT192" s="11"/>
      <c r="AU192" s="11"/>
      <c r="AV192" s="11"/>
      <c r="AW192" s="11"/>
      <c r="AX192" s="11"/>
      <c r="AY192" s="11"/>
      <c r="AZ192" s="11"/>
      <c r="BA192" s="11"/>
      <c r="BB192" s="11"/>
      <c r="BC192" s="11"/>
      <c r="BD192" s="11"/>
      <c r="BE192" s="11"/>
      <c r="BF192" s="11"/>
      <c r="BG192" s="11"/>
      <c r="BH192" s="11"/>
      <c r="BI192" s="11"/>
      <c r="BJ192" s="11"/>
      <c r="BK192" s="11"/>
      <c r="BL192" s="11"/>
      <c r="BM192" s="11"/>
      <c r="BN192" s="11"/>
      <c r="BO192" s="11"/>
      <c r="BP192" s="11"/>
      <c r="BQ192" s="11"/>
      <c r="BR192" s="11"/>
      <c r="BS192" s="11"/>
      <c r="BT192" s="11"/>
      <c r="BU192" s="11"/>
      <c r="BV192" s="11"/>
      <c r="BW192" s="11"/>
      <c r="BX192" s="11"/>
      <c r="BY192" s="11"/>
      <c r="BZ192" s="11"/>
      <c r="CA192" s="11"/>
      <c r="CB192" s="11"/>
      <c r="CC192" s="11"/>
      <c r="CD192" s="11"/>
      <c r="CE192" s="11"/>
      <c r="CF192" s="11"/>
      <c r="CG192" s="11"/>
      <c r="CH192" s="11"/>
      <c r="CI192" s="11"/>
      <c r="CJ192" s="11"/>
      <c r="CK192" s="11"/>
      <c r="CL192" s="11"/>
      <c r="CM192" s="11"/>
      <c r="CN192" s="11"/>
      <c r="CO192" s="11"/>
      <c r="CP192" s="11"/>
      <c r="CQ192" s="11"/>
      <c r="CR192" s="11"/>
      <c r="CS192" s="11"/>
      <c r="CT192" s="11"/>
      <c r="CU192" s="11"/>
      <c r="CV192" s="11"/>
      <c r="CW192" s="11"/>
      <c r="CX192" s="11"/>
      <c r="CY192" s="11"/>
      <c r="CZ192" s="11"/>
      <c r="DA192" s="11"/>
      <c r="DB192" s="11"/>
      <c r="DC192" s="11"/>
      <c r="DD192" s="11"/>
      <c r="DE192" s="11"/>
      <c r="DF192" s="11"/>
      <c r="DG192" s="11"/>
      <c r="DH192" s="11"/>
      <c r="DI192" s="11"/>
      <c r="DJ192" s="11"/>
      <c r="DK192" s="11"/>
      <c r="DL192" s="11"/>
      <c r="DM192" s="11"/>
      <c r="DN192" s="11"/>
      <c r="DO192" s="11"/>
      <c r="DP192" s="11"/>
      <c r="DQ192" s="11"/>
      <c r="DR192" s="11"/>
      <c r="DS192" s="11"/>
      <c r="DT192" s="11"/>
      <c r="DU192" s="11"/>
      <c r="DV192" s="11"/>
      <c r="DW192" s="11"/>
      <c r="DX192" s="11"/>
      <c r="DY192" s="11"/>
      <c r="DZ192" s="11"/>
      <c r="EA192" s="11"/>
      <c r="EB192" s="11"/>
      <c r="EC192" s="11"/>
      <c r="ED192" s="11"/>
      <c r="EE192" s="11"/>
      <c r="EF192" s="11"/>
      <c r="EG192" s="11"/>
      <c r="EH192" s="11"/>
      <c r="EI192" s="11"/>
      <c r="EJ192" s="11"/>
      <c r="EK192" s="11"/>
      <c r="EL192" s="11"/>
      <c r="EM192" s="11"/>
      <c r="EN192" s="11"/>
      <c r="EO192" s="11"/>
      <c r="EP192" s="11"/>
      <c r="EQ192" s="11"/>
      <c r="ER192" s="11"/>
      <c r="ES192" s="11"/>
      <c r="ET192" s="11"/>
      <c r="EU192" s="11"/>
      <c r="EV192" s="11"/>
      <c r="EW192" s="11"/>
      <c r="EX192" s="11"/>
      <c r="EY192" s="11"/>
      <c r="EZ192" s="11"/>
      <c r="FA192" s="11"/>
      <c r="FB192" s="11"/>
      <c r="FC192" s="11"/>
      <c r="FD192" s="11"/>
      <c r="FE192" s="11"/>
      <c r="FF192" s="11"/>
      <c r="FG192" s="11"/>
      <c r="FH192" s="11"/>
      <c r="FI192" s="11"/>
      <c r="FJ192" s="11"/>
      <c r="FK192" s="11"/>
      <c r="FL192" s="11"/>
      <c r="FM192" s="11"/>
      <c r="FN192" s="11"/>
      <c r="FO192" s="11"/>
      <c r="FP192" s="11"/>
      <c r="FQ192" s="11"/>
      <c r="FR192" s="11"/>
      <c r="FS192" s="11"/>
      <c r="FT192" s="11"/>
      <c r="FU192" s="11"/>
      <c r="FV192" s="11"/>
      <c r="FW192" s="11"/>
      <c r="FX192" s="11"/>
      <c r="FY192" s="11"/>
      <c r="FZ192" s="11"/>
      <c r="GA192" s="11"/>
      <c r="GB192" s="11"/>
      <c r="GC192" s="11"/>
      <c r="GD192" s="11"/>
      <c r="GE192" s="11"/>
      <c r="GF192" s="11"/>
      <c r="GG192" s="11"/>
      <c r="GH192" s="11"/>
      <c r="GI192" s="11"/>
      <c r="GJ192" s="11"/>
      <c r="GK192" s="11"/>
      <c r="GL192" s="11"/>
      <c r="GM192" s="11"/>
      <c r="GN192" s="11"/>
      <c r="GO192" s="11"/>
      <c r="GP192" s="11"/>
      <c r="GQ192" s="11"/>
      <c r="GR192" s="11"/>
      <c r="GS192" s="11"/>
      <c r="GT192" s="11"/>
      <c r="GU192" s="11"/>
      <c r="GV192" s="11"/>
      <c r="GW192" s="11"/>
      <c r="GX192" s="11"/>
      <c r="GY192" s="11"/>
      <c r="GZ192" s="11"/>
      <c r="HA192" s="11"/>
      <c r="HB192" s="11"/>
      <c r="HC192" s="11"/>
      <c r="HD192" s="11"/>
      <c r="HE192" s="11"/>
      <c r="HF192" s="11"/>
      <c r="HG192" s="11"/>
      <c r="HH192" s="11"/>
      <c r="HI192" s="11"/>
      <c r="HJ192" s="11"/>
      <c r="HK192" s="11"/>
      <c r="HL192" s="11"/>
      <c r="HM192" s="11"/>
      <c r="HN192" s="11"/>
      <c r="HO192" s="11"/>
      <c r="HP192" s="11"/>
      <c r="HQ192" s="11"/>
      <c r="HR192" s="11"/>
      <c r="HS192" s="11"/>
      <c r="HT192" s="11"/>
      <c r="HU192" s="11"/>
      <c r="HV192" s="11"/>
      <c r="HW192" s="11"/>
      <c r="HX192" s="11"/>
      <c r="HY192" s="11"/>
      <c r="HZ192" s="11"/>
      <c r="IA192" s="11"/>
      <c r="IB192" s="11"/>
      <c r="IC192" s="11"/>
      <c r="ID192" s="11"/>
      <c r="IE192" s="11"/>
      <c r="IF192" s="11"/>
      <c r="IG192" s="11"/>
      <c r="IH192" s="11"/>
      <c r="II192" s="11"/>
      <c r="IJ192" s="11"/>
      <c r="IK192" s="11"/>
      <c r="IL192" s="11"/>
      <c r="IM192" s="11"/>
      <c r="IN192" s="11"/>
      <c r="IO192" s="11"/>
      <c r="IP192" s="11"/>
      <c r="IQ192" s="11"/>
      <c r="IR192" s="11"/>
      <c r="IS192" s="11"/>
      <c r="IT192" s="11"/>
      <c r="IU192" s="11"/>
      <c r="IV192" s="11"/>
      <c r="IW192" s="11"/>
      <c r="IX192" s="11"/>
      <c r="IY192" s="11"/>
      <c r="IZ192" s="11"/>
      <c r="JA192" s="11"/>
      <c r="JB192" s="11"/>
      <c r="JC192" s="11"/>
      <c r="JD192" s="11"/>
      <c r="JE192" s="11"/>
      <c r="JF192" s="11"/>
      <c r="JG192" s="11"/>
      <c r="JH192" s="11"/>
      <c r="JI192" s="11"/>
      <c r="JJ192" s="11"/>
      <c r="JK192" s="11"/>
      <c r="JL192" s="11"/>
      <c r="JM192" s="11"/>
      <c r="JN192" s="11"/>
      <c r="JO192" s="11"/>
      <c r="JP192" s="11"/>
      <c r="JQ192" s="11"/>
      <c r="JR192" s="11"/>
      <c r="JS192" s="11"/>
      <c r="JT192" s="11"/>
      <c r="JU192" s="11"/>
      <c r="JV192" s="11"/>
      <c r="JW192" s="11"/>
      <c r="JX192" s="11"/>
      <c r="JY192" s="11"/>
      <c r="JZ192" s="11"/>
      <c r="KA192" s="11"/>
      <c r="KB192" s="11"/>
      <c r="KC192" s="11"/>
      <c r="KD192" s="11"/>
      <c r="KE192" s="11"/>
      <c r="KF192" s="11"/>
      <c r="KG192" s="11"/>
    </row>
    <row r="193" spans="1:293" s="70" customFormat="1" ht="14.25" hidden="1"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c r="AA193" s="11"/>
      <c r="AB193" s="11"/>
      <c r="AC193" s="11"/>
      <c r="AD193" s="11"/>
      <c r="AE193" s="11"/>
      <c r="AF193" s="11"/>
      <c r="AG193" s="11"/>
      <c r="AH193" s="11"/>
      <c r="AI193" s="11"/>
      <c r="AJ193" s="11"/>
      <c r="AK193" s="11"/>
      <c r="AL193" s="11"/>
      <c r="AM193" s="11"/>
      <c r="AN193" s="11"/>
      <c r="AO193" s="11"/>
      <c r="AP193" s="11"/>
      <c r="AQ193" s="11"/>
      <c r="AR193" s="11"/>
      <c r="AS193" s="11"/>
      <c r="AT193" s="11"/>
      <c r="AU193" s="11"/>
      <c r="AV193" s="11"/>
      <c r="AW193" s="11"/>
      <c r="AX193" s="11"/>
      <c r="AY193" s="11"/>
      <c r="AZ193" s="11"/>
      <c r="BA193" s="11"/>
      <c r="BB193" s="11"/>
      <c r="BC193" s="11"/>
      <c r="BD193" s="11"/>
      <c r="BE193" s="11"/>
      <c r="BF193" s="11"/>
      <c r="BG193" s="11"/>
      <c r="BH193" s="11"/>
      <c r="BI193" s="11"/>
      <c r="BJ193" s="11"/>
      <c r="BK193" s="11"/>
      <c r="BL193" s="11"/>
      <c r="BM193" s="11"/>
      <c r="BN193" s="11"/>
      <c r="BO193" s="11"/>
      <c r="BP193" s="11"/>
      <c r="BQ193" s="11"/>
      <c r="BR193" s="11"/>
      <c r="BS193" s="11"/>
      <c r="BT193" s="11"/>
      <c r="BU193" s="11"/>
      <c r="BV193" s="11"/>
      <c r="BW193" s="11"/>
      <c r="BX193" s="11"/>
      <c r="BY193" s="11"/>
      <c r="BZ193" s="11"/>
      <c r="CA193" s="11"/>
      <c r="CB193" s="11"/>
      <c r="CC193" s="11"/>
      <c r="CD193" s="11"/>
      <c r="CE193" s="11"/>
      <c r="CF193" s="11"/>
      <c r="CG193" s="11"/>
      <c r="CH193" s="11"/>
      <c r="CI193" s="11"/>
      <c r="CJ193" s="11"/>
      <c r="CK193" s="11"/>
      <c r="CL193" s="11"/>
      <c r="CM193" s="11"/>
      <c r="CN193" s="11"/>
      <c r="CO193" s="11"/>
      <c r="CP193" s="11"/>
      <c r="CQ193" s="11"/>
      <c r="CR193" s="11"/>
      <c r="CS193" s="11"/>
      <c r="CT193" s="11"/>
      <c r="CU193" s="11"/>
      <c r="CV193" s="11"/>
      <c r="CW193" s="11"/>
      <c r="CX193" s="11"/>
      <c r="CY193" s="11"/>
      <c r="CZ193" s="11"/>
      <c r="DA193" s="11"/>
      <c r="DB193" s="11"/>
      <c r="DC193" s="11"/>
      <c r="DD193" s="11"/>
      <c r="DE193" s="11"/>
      <c r="DF193" s="11"/>
      <c r="DG193" s="11"/>
      <c r="DH193" s="11"/>
      <c r="DI193" s="11"/>
      <c r="DJ193" s="11"/>
      <c r="DK193" s="11"/>
      <c r="DL193" s="11"/>
      <c r="DM193" s="11"/>
      <c r="DN193" s="11"/>
      <c r="DO193" s="11"/>
      <c r="DP193" s="11"/>
      <c r="DQ193" s="11"/>
      <c r="DR193" s="11"/>
      <c r="DS193" s="11"/>
      <c r="DT193" s="11"/>
      <c r="DU193" s="11"/>
      <c r="DV193" s="11"/>
      <c r="DW193" s="11"/>
      <c r="DX193" s="11"/>
      <c r="DY193" s="11"/>
      <c r="DZ193" s="11"/>
      <c r="EA193" s="11"/>
      <c r="EB193" s="11"/>
      <c r="EC193" s="11"/>
      <c r="ED193" s="11"/>
      <c r="EE193" s="11"/>
      <c r="EF193" s="11"/>
      <c r="EG193" s="11"/>
      <c r="EH193" s="11"/>
      <c r="EI193" s="11"/>
      <c r="EJ193" s="11"/>
      <c r="EK193" s="11"/>
      <c r="EL193" s="11"/>
      <c r="EM193" s="11"/>
      <c r="EN193" s="11"/>
      <c r="EO193" s="11"/>
      <c r="EP193" s="11"/>
      <c r="EQ193" s="11"/>
      <c r="ER193" s="11"/>
      <c r="ES193" s="11"/>
      <c r="ET193" s="11"/>
      <c r="EU193" s="11"/>
      <c r="EV193" s="11"/>
      <c r="EW193" s="11"/>
      <c r="EX193" s="11"/>
      <c r="EY193" s="11"/>
      <c r="EZ193" s="11"/>
      <c r="FA193" s="11"/>
      <c r="FB193" s="11"/>
      <c r="FC193" s="11"/>
      <c r="FD193" s="11"/>
      <c r="FE193" s="11"/>
      <c r="FF193" s="11"/>
      <c r="FG193" s="11"/>
      <c r="FH193" s="11"/>
      <c r="FI193" s="11"/>
      <c r="FJ193" s="11"/>
      <c r="FK193" s="11"/>
      <c r="FL193" s="11"/>
      <c r="FM193" s="11"/>
      <c r="FN193" s="11"/>
      <c r="FO193" s="11"/>
      <c r="FP193" s="11"/>
      <c r="FQ193" s="11"/>
      <c r="FR193" s="11"/>
      <c r="FS193" s="11"/>
      <c r="FT193" s="11"/>
      <c r="FU193" s="11"/>
      <c r="FV193" s="11"/>
      <c r="FW193" s="11"/>
      <c r="FX193" s="11"/>
      <c r="FY193" s="11"/>
      <c r="FZ193" s="11"/>
      <c r="GA193" s="11"/>
      <c r="GB193" s="11"/>
      <c r="GC193" s="11"/>
      <c r="GD193" s="11"/>
      <c r="GE193" s="11"/>
      <c r="GF193" s="11"/>
      <c r="GG193" s="11"/>
      <c r="GH193" s="11"/>
      <c r="GI193" s="11"/>
      <c r="GJ193" s="11"/>
      <c r="GK193" s="11"/>
      <c r="GL193" s="11"/>
      <c r="GM193" s="11"/>
      <c r="GN193" s="11"/>
      <c r="GO193" s="11"/>
      <c r="GP193" s="11"/>
      <c r="GQ193" s="11"/>
      <c r="GR193" s="11"/>
      <c r="GS193" s="11"/>
      <c r="GT193" s="11"/>
      <c r="GU193" s="11"/>
      <c r="GV193" s="11"/>
      <c r="GW193" s="11"/>
      <c r="GX193" s="11"/>
      <c r="GY193" s="11"/>
      <c r="GZ193" s="11"/>
      <c r="HA193" s="11"/>
      <c r="HB193" s="11"/>
      <c r="HC193" s="11"/>
      <c r="HD193" s="11"/>
      <c r="HE193" s="11"/>
      <c r="HF193" s="11"/>
      <c r="HG193" s="11"/>
      <c r="HH193" s="11"/>
      <c r="HI193" s="11"/>
      <c r="HJ193" s="11"/>
      <c r="HK193" s="11"/>
      <c r="HL193" s="11"/>
      <c r="HM193" s="11"/>
      <c r="HN193" s="11"/>
      <c r="HO193" s="11"/>
      <c r="HP193" s="11"/>
      <c r="HQ193" s="11"/>
      <c r="HR193" s="11"/>
      <c r="HS193" s="11"/>
      <c r="HT193" s="11"/>
      <c r="HU193" s="11"/>
      <c r="HV193" s="11"/>
      <c r="HW193" s="11"/>
      <c r="HX193" s="11"/>
      <c r="HY193" s="11"/>
      <c r="HZ193" s="11"/>
      <c r="IA193" s="11"/>
      <c r="IB193" s="11"/>
      <c r="IC193" s="11"/>
      <c r="ID193" s="11"/>
      <c r="IE193" s="11"/>
      <c r="IF193" s="11"/>
      <c r="IG193" s="11"/>
      <c r="IH193" s="11"/>
      <c r="II193" s="11"/>
      <c r="IJ193" s="11"/>
      <c r="IK193" s="11"/>
      <c r="IL193" s="11"/>
      <c r="IM193" s="11"/>
      <c r="IN193" s="11"/>
      <c r="IO193" s="11"/>
      <c r="IP193" s="11"/>
      <c r="IQ193" s="11"/>
      <c r="IR193" s="11"/>
      <c r="IS193" s="11"/>
      <c r="IT193" s="11"/>
      <c r="IU193" s="11"/>
      <c r="IV193" s="11"/>
      <c r="IW193" s="11"/>
      <c r="IX193" s="11"/>
      <c r="IY193" s="11"/>
      <c r="IZ193" s="11"/>
      <c r="JA193" s="11"/>
      <c r="JB193" s="11"/>
      <c r="JC193" s="11"/>
      <c r="JD193" s="11"/>
      <c r="JE193" s="11"/>
      <c r="JF193" s="11"/>
      <c r="JG193" s="11"/>
      <c r="JH193" s="11"/>
      <c r="JI193" s="11"/>
      <c r="JJ193" s="11"/>
      <c r="JK193" s="11"/>
      <c r="JL193" s="11"/>
      <c r="JM193" s="11"/>
      <c r="JN193" s="11"/>
      <c r="JO193" s="11"/>
      <c r="JP193" s="11"/>
      <c r="JQ193" s="11"/>
      <c r="JR193" s="11"/>
      <c r="JS193" s="11"/>
      <c r="JT193" s="11"/>
      <c r="JU193" s="11"/>
      <c r="JV193" s="11"/>
      <c r="JW193" s="11"/>
      <c r="JX193" s="11"/>
      <c r="JY193" s="11"/>
      <c r="JZ193" s="11"/>
      <c r="KA193" s="11"/>
      <c r="KB193" s="11"/>
      <c r="KC193" s="11"/>
      <c r="KD193" s="11"/>
      <c r="KE193" s="11"/>
      <c r="KF193" s="11"/>
      <c r="KG193" s="11"/>
    </row>
    <row r="194" spans="1:293" s="70" customFormat="1" ht="14.25" hidden="1"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c r="AA194" s="11"/>
      <c r="AB194" s="11"/>
      <c r="AC194" s="11"/>
      <c r="AD194" s="11"/>
      <c r="AE194" s="11"/>
      <c r="AF194" s="11"/>
      <c r="AG194" s="11"/>
      <c r="AH194" s="11"/>
      <c r="AI194" s="11"/>
      <c r="AJ194" s="11"/>
      <c r="AK194" s="11"/>
      <c r="AL194" s="11"/>
      <c r="AM194" s="11"/>
      <c r="AN194" s="11"/>
      <c r="AO194" s="11"/>
      <c r="AP194" s="11"/>
      <c r="AQ194" s="11"/>
      <c r="AR194" s="11"/>
      <c r="AS194" s="11"/>
      <c r="AT194" s="11"/>
      <c r="AU194" s="11"/>
      <c r="AV194" s="11"/>
      <c r="AW194" s="11"/>
      <c r="AX194" s="11"/>
      <c r="AY194" s="11"/>
      <c r="AZ194" s="11"/>
      <c r="BA194" s="11"/>
      <c r="BB194" s="11"/>
      <c r="BC194" s="11"/>
      <c r="BD194" s="11"/>
      <c r="BE194" s="11"/>
      <c r="BF194" s="11"/>
      <c r="BG194" s="11"/>
      <c r="BH194" s="11"/>
      <c r="BI194" s="11"/>
      <c r="BJ194" s="11"/>
      <c r="BK194" s="11"/>
      <c r="BL194" s="11"/>
      <c r="BM194" s="11"/>
      <c r="BN194" s="11"/>
      <c r="BO194" s="11"/>
      <c r="BP194" s="11"/>
      <c r="BQ194" s="11"/>
      <c r="BR194" s="11"/>
      <c r="BS194" s="11"/>
      <c r="BT194" s="11"/>
      <c r="BU194" s="11"/>
      <c r="BV194" s="11"/>
      <c r="BW194" s="11"/>
      <c r="BX194" s="11"/>
      <c r="BY194" s="11"/>
      <c r="BZ194" s="11"/>
      <c r="CA194" s="11"/>
      <c r="CB194" s="11"/>
      <c r="CC194" s="11"/>
      <c r="CD194" s="11"/>
      <c r="CE194" s="11"/>
      <c r="CF194" s="11"/>
      <c r="CG194" s="11"/>
      <c r="CH194" s="11"/>
      <c r="CI194" s="11"/>
      <c r="CJ194" s="11"/>
      <c r="CK194" s="11"/>
      <c r="CL194" s="11"/>
      <c r="CM194" s="11"/>
      <c r="CN194" s="11"/>
      <c r="CO194" s="11"/>
      <c r="CP194" s="11"/>
      <c r="CQ194" s="11"/>
      <c r="CR194" s="11"/>
      <c r="CS194" s="11"/>
      <c r="CT194" s="11"/>
      <c r="CU194" s="11"/>
      <c r="CV194" s="11"/>
      <c r="CW194" s="11"/>
      <c r="CX194" s="11"/>
      <c r="CY194" s="11"/>
      <c r="CZ194" s="11"/>
      <c r="DA194" s="11"/>
      <c r="DB194" s="11"/>
      <c r="DC194" s="11"/>
      <c r="DD194" s="11"/>
      <c r="DE194" s="11"/>
      <c r="DF194" s="11"/>
      <c r="DG194" s="11"/>
      <c r="DH194" s="11"/>
      <c r="DI194" s="11"/>
      <c r="DJ194" s="11"/>
      <c r="DK194" s="11"/>
      <c r="DL194" s="11"/>
      <c r="DM194" s="11"/>
      <c r="DN194" s="11"/>
      <c r="DO194" s="11"/>
      <c r="DP194" s="11"/>
      <c r="DQ194" s="11"/>
      <c r="DR194" s="11"/>
      <c r="DS194" s="11"/>
      <c r="DT194" s="11"/>
      <c r="DU194" s="11"/>
      <c r="DV194" s="11"/>
      <c r="DW194" s="11"/>
      <c r="DX194" s="11"/>
      <c r="DY194" s="11"/>
      <c r="DZ194" s="11"/>
      <c r="EA194" s="11"/>
      <c r="EB194" s="11"/>
      <c r="EC194" s="11"/>
      <c r="ED194" s="11"/>
      <c r="EE194" s="11"/>
      <c r="EF194" s="11"/>
      <c r="EG194" s="11"/>
      <c r="EH194" s="11"/>
      <c r="EI194" s="11"/>
      <c r="EJ194" s="11"/>
      <c r="EK194" s="11"/>
      <c r="EL194" s="11"/>
      <c r="EM194" s="11"/>
      <c r="EN194" s="11"/>
      <c r="EO194" s="11"/>
      <c r="EP194" s="11"/>
      <c r="EQ194" s="11"/>
      <c r="ER194" s="11"/>
      <c r="ES194" s="11"/>
      <c r="ET194" s="11"/>
      <c r="EU194" s="11"/>
      <c r="EV194" s="11"/>
      <c r="EW194" s="11"/>
      <c r="EX194" s="11"/>
      <c r="EY194" s="11"/>
      <c r="EZ194" s="11"/>
      <c r="FA194" s="11"/>
      <c r="FB194" s="11"/>
      <c r="FC194" s="11"/>
      <c r="FD194" s="11"/>
      <c r="FE194" s="11"/>
      <c r="FF194" s="11"/>
      <c r="FG194" s="11"/>
      <c r="FH194" s="11"/>
      <c r="FI194" s="11"/>
      <c r="FJ194" s="11"/>
      <c r="FK194" s="11"/>
      <c r="FL194" s="11"/>
      <c r="FM194" s="11"/>
      <c r="FN194" s="11"/>
      <c r="FO194" s="11"/>
      <c r="FP194" s="11"/>
      <c r="FQ194" s="11"/>
      <c r="FR194" s="11"/>
      <c r="FS194" s="11"/>
      <c r="FT194" s="11"/>
      <c r="FU194" s="11"/>
      <c r="FV194" s="11"/>
      <c r="FW194" s="11"/>
      <c r="FX194" s="11"/>
      <c r="FY194" s="11"/>
      <c r="FZ194" s="11"/>
      <c r="GA194" s="11"/>
      <c r="GB194" s="11"/>
      <c r="GC194" s="11"/>
      <c r="GD194" s="11"/>
      <c r="GE194" s="11"/>
      <c r="GF194" s="11"/>
      <c r="GG194" s="11"/>
      <c r="GH194" s="11"/>
      <c r="GI194" s="11"/>
      <c r="GJ194" s="11"/>
      <c r="GK194" s="11"/>
      <c r="GL194" s="11"/>
      <c r="GM194" s="11"/>
      <c r="GN194" s="11"/>
      <c r="GO194" s="11"/>
      <c r="GP194" s="11"/>
      <c r="GQ194" s="11"/>
      <c r="GR194" s="11"/>
      <c r="GS194" s="11"/>
      <c r="GT194" s="11"/>
      <c r="GU194" s="11"/>
      <c r="GV194" s="11"/>
      <c r="GW194" s="11"/>
      <c r="GX194" s="11"/>
      <c r="GY194" s="11"/>
      <c r="GZ194" s="11"/>
      <c r="HA194" s="11"/>
      <c r="HB194" s="11"/>
      <c r="HC194" s="11"/>
      <c r="HD194" s="11"/>
      <c r="HE194" s="11"/>
      <c r="HF194" s="11"/>
      <c r="HG194" s="11"/>
      <c r="HH194" s="11"/>
      <c r="HI194" s="11"/>
      <c r="HJ194" s="11"/>
      <c r="HK194" s="11"/>
      <c r="HL194" s="11"/>
      <c r="HM194" s="11"/>
      <c r="HN194" s="11"/>
      <c r="HO194" s="11"/>
      <c r="HP194" s="11"/>
      <c r="HQ194" s="11"/>
      <c r="HR194" s="11"/>
      <c r="HS194" s="11"/>
      <c r="HT194" s="11"/>
      <c r="HU194" s="11"/>
      <c r="HV194" s="11"/>
      <c r="HW194" s="11"/>
      <c r="HX194" s="11"/>
      <c r="HY194" s="11"/>
      <c r="HZ194" s="11"/>
      <c r="IA194" s="11"/>
      <c r="IB194" s="11"/>
      <c r="IC194" s="11"/>
      <c r="ID194" s="11"/>
      <c r="IE194" s="11"/>
      <c r="IF194" s="11"/>
      <c r="IG194" s="11"/>
      <c r="IH194" s="11"/>
      <c r="II194" s="11"/>
      <c r="IJ194" s="11"/>
      <c r="IK194" s="11"/>
      <c r="IL194" s="11"/>
      <c r="IM194" s="11"/>
      <c r="IN194" s="11"/>
      <c r="IO194" s="11"/>
      <c r="IP194" s="11"/>
      <c r="IQ194" s="11"/>
      <c r="IR194" s="11"/>
      <c r="IS194" s="11"/>
      <c r="IT194" s="11"/>
      <c r="IU194" s="11"/>
      <c r="IV194" s="11"/>
      <c r="IW194" s="11"/>
      <c r="IX194" s="11"/>
      <c r="IY194" s="11"/>
      <c r="IZ194" s="11"/>
      <c r="JA194" s="11"/>
      <c r="JB194" s="11"/>
      <c r="JC194" s="11"/>
      <c r="JD194" s="11"/>
      <c r="JE194" s="11"/>
      <c r="JF194" s="11"/>
      <c r="JG194" s="11"/>
      <c r="JH194" s="11"/>
      <c r="JI194" s="11"/>
      <c r="JJ194" s="11"/>
      <c r="JK194" s="11"/>
      <c r="JL194" s="11"/>
      <c r="JM194" s="11"/>
      <c r="JN194" s="11"/>
      <c r="JO194" s="11"/>
      <c r="JP194" s="11"/>
      <c r="JQ194" s="11"/>
      <c r="JR194" s="11"/>
      <c r="JS194" s="11"/>
      <c r="JT194" s="11"/>
      <c r="JU194" s="11"/>
      <c r="JV194" s="11"/>
      <c r="JW194" s="11"/>
      <c r="JX194" s="11"/>
      <c r="JY194" s="11"/>
      <c r="JZ194" s="11"/>
      <c r="KA194" s="11"/>
      <c r="KB194" s="11"/>
      <c r="KC194" s="11"/>
      <c r="KD194" s="11"/>
      <c r="KE194" s="11"/>
      <c r="KF194" s="11"/>
      <c r="KG194" s="11"/>
    </row>
    <row r="195" spans="1:293" s="70" customFormat="1" ht="14.25" hidden="1"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195" s="11"/>
      <c r="AN195" s="11"/>
      <c r="AO195" s="11"/>
      <c r="AP195" s="11"/>
      <c r="AQ195" s="11"/>
      <c r="AR195" s="11"/>
      <c r="AS195" s="11"/>
      <c r="AT195" s="11"/>
      <c r="AU195" s="11"/>
      <c r="AV195" s="11"/>
      <c r="AW195" s="11"/>
      <c r="AX195" s="11"/>
      <c r="AY195" s="11"/>
      <c r="AZ195" s="11"/>
      <c r="BA195" s="11"/>
      <c r="BB195" s="11"/>
      <c r="BC195" s="11"/>
      <c r="BD195" s="11"/>
      <c r="BE195" s="11"/>
      <c r="BF195" s="11"/>
      <c r="BG195" s="11"/>
      <c r="BH195" s="11"/>
      <c r="BI195" s="11"/>
      <c r="BJ195" s="11"/>
      <c r="BK195" s="11"/>
      <c r="BL195" s="11"/>
      <c r="BM195" s="11"/>
      <c r="BN195" s="11"/>
      <c r="BO195" s="11"/>
      <c r="BP195" s="11"/>
      <c r="BQ195" s="11"/>
      <c r="BR195" s="11"/>
      <c r="BS195" s="11"/>
      <c r="BT195" s="11"/>
      <c r="BU195" s="11"/>
      <c r="BV195" s="11"/>
      <c r="BW195" s="11"/>
      <c r="BX195" s="11"/>
      <c r="BY195" s="11"/>
      <c r="BZ195" s="11"/>
      <c r="CA195" s="11"/>
      <c r="CB195" s="11"/>
      <c r="CC195" s="11"/>
      <c r="CD195" s="11"/>
      <c r="CE195" s="11"/>
      <c r="CF195" s="11"/>
      <c r="CG195" s="11"/>
      <c r="CH195" s="11"/>
      <c r="CI195" s="11"/>
      <c r="CJ195" s="11"/>
      <c r="CK195" s="11"/>
      <c r="CL195" s="11"/>
      <c r="CM195" s="11"/>
      <c r="CN195" s="11"/>
      <c r="CO195" s="11"/>
      <c r="CP195" s="11"/>
      <c r="CQ195" s="11"/>
      <c r="CR195" s="11"/>
      <c r="CS195" s="11"/>
      <c r="CT195" s="11"/>
      <c r="CU195" s="11"/>
      <c r="CV195" s="11"/>
      <c r="CW195" s="11"/>
      <c r="CX195" s="11"/>
      <c r="CY195" s="11"/>
      <c r="CZ195" s="11"/>
      <c r="DA195" s="11"/>
      <c r="DB195" s="11"/>
      <c r="DC195" s="11"/>
      <c r="DD195" s="11"/>
      <c r="DE195" s="11"/>
      <c r="DF195" s="11"/>
      <c r="DG195" s="11"/>
      <c r="DH195" s="11"/>
      <c r="DI195" s="11"/>
      <c r="DJ195" s="11"/>
      <c r="DK195" s="11"/>
      <c r="DL195" s="11"/>
      <c r="DM195" s="11"/>
      <c r="DN195" s="11"/>
      <c r="DO195" s="11"/>
      <c r="DP195" s="11"/>
      <c r="DQ195" s="11"/>
      <c r="DR195" s="11"/>
      <c r="DS195" s="11"/>
      <c r="DT195" s="11"/>
      <c r="DU195" s="11"/>
      <c r="DV195" s="11"/>
      <c r="DW195" s="11"/>
      <c r="DX195" s="11"/>
      <c r="DY195" s="11"/>
      <c r="DZ195" s="11"/>
      <c r="EA195" s="11"/>
      <c r="EB195" s="11"/>
      <c r="EC195" s="11"/>
      <c r="ED195" s="11"/>
      <c r="EE195" s="11"/>
      <c r="EF195" s="11"/>
      <c r="EG195" s="11"/>
      <c r="EH195" s="11"/>
      <c r="EI195" s="11"/>
      <c r="EJ195" s="11"/>
      <c r="EK195" s="11"/>
      <c r="EL195" s="11"/>
      <c r="EM195" s="11"/>
      <c r="EN195" s="11"/>
      <c r="EO195" s="11"/>
      <c r="EP195" s="11"/>
      <c r="EQ195" s="11"/>
      <c r="ER195" s="11"/>
      <c r="ES195" s="11"/>
      <c r="ET195" s="11"/>
      <c r="EU195" s="11"/>
      <c r="EV195" s="11"/>
      <c r="EW195" s="11"/>
      <c r="EX195" s="11"/>
      <c r="EY195" s="11"/>
      <c r="EZ195" s="11"/>
      <c r="FA195" s="11"/>
      <c r="FB195" s="11"/>
      <c r="FC195" s="11"/>
      <c r="FD195" s="11"/>
      <c r="FE195" s="11"/>
      <c r="FF195" s="11"/>
      <c r="FG195" s="11"/>
      <c r="FH195" s="11"/>
      <c r="FI195" s="11"/>
      <c r="FJ195" s="11"/>
      <c r="FK195" s="11"/>
      <c r="FL195" s="11"/>
      <c r="FM195" s="11"/>
      <c r="FN195" s="11"/>
      <c r="FO195" s="11"/>
      <c r="FP195" s="11"/>
      <c r="FQ195" s="11"/>
      <c r="FR195" s="11"/>
      <c r="FS195" s="11"/>
      <c r="FT195" s="11"/>
      <c r="FU195" s="11"/>
      <c r="FV195" s="11"/>
      <c r="FW195" s="11"/>
      <c r="FX195" s="11"/>
      <c r="FY195" s="11"/>
      <c r="FZ195" s="11"/>
      <c r="GA195" s="11"/>
      <c r="GB195" s="11"/>
      <c r="GC195" s="11"/>
      <c r="GD195" s="11"/>
      <c r="GE195" s="11"/>
      <c r="GF195" s="11"/>
      <c r="GG195" s="11"/>
      <c r="GH195" s="11"/>
      <c r="GI195" s="11"/>
      <c r="GJ195" s="11"/>
      <c r="GK195" s="11"/>
      <c r="GL195" s="11"/>
      <c r="GM195" s="11"/>
      <c r="GN195" s="11"/>
      <c r="GO195" s="11"/>
      <c r="GP195" s="11"/>
      <c r="GQ195" s="11"/>
      <c r="GR195" s="11"/>
      <c r="GS195" s="11"/>
      <c r="GT195" s="11"/>
      <c r="GU195" s="11"/>
      <c r="GV195" s="11"/>
      <c r="GW195" s="11"/>
      <c r="GX195" s="11"/>
      <c r="GY195" s="11"/>
      <c r="GZ195" s="11"/>
      <c r="HA195" s="11"/>
      <c r="HB195" s="11"/>
      <c r="HC195" s="11"/>
      <c r="HD195" s="11"/>
      <c r="HE195" s="11"/>
      <c r="HF195" s="11"/>
      <c r="HG195" s="11"/>
      <c r="HH195" s="11"/>
      <c r="HI195" s="11"/>
      <c r="HJ195" s="11"/>
      <c r="HK195" s="11"/>
      <c r="HL195" s="11"/>
      <c r="HM195" s="11"/>
      <c r="HN195" s="11"/>
      <c r="HO195" s="11"/>
      <c r="HP195" s="11"/>
      <c r="HQ195" s="11"/>
      <c r="HR195" s="11"/>
      <c r="HS195" s="11"/>
      <c r="HT195" s="11"/>
      <c r="HU195" s="11"/>
      <c r="HV195" s="11"/>
      <c r="HW195" s="11"/>
      <c r="HX195" s="11"/>
      <c r="HY195" s="11"/>
      <c r="HZ195" s="11"/>
      <c r="IA195" s="11"/>
      <c r="IB195" s="11"/>
      <c r="IC195" s="11"/>
      <c r="ID195" s="11"/>
      <c r="IE195" s="11"/>
      <c r="IF195" s="11"/>
      <c r="IG195" s="11"/>
      <c r="IH195" s="11"/>
      <c r="II195" s="11"/>
      <c r="IJ195" s="11"/>
      <c r="IK195" s="11"/>
      <c r="IL195" s="11"/>
      <c r="IM195" s="11"/>
      <c r="IN195" s="11"/>
      <c r="IO195" s="11"/>
      <c r="IP195" s="11"/>
      <c r="IQ195" s="11"/>
      <c r="IR195" s="11"/>
      <c r="IS195" s="11"/>
      <c r="IT195" s="11"/>
      <c r="IU195" s="11"/>
      <c r="IV195" s="11"/>
      <c r="IW195" s="11"/>
      <c r="IX195" s="11"/>
      <c r="IY195" s="11"/>
      <c r="IZ195" s="11"/>
      <c r="JA195" s="11"/>
      <c r="JB195" s="11"/>
      <c r="JC195" s="11"/>
      <c r="JD195" s="11"/>
      <c r="JE195" s="11"/>
      <c r="JF195" s="11"/>
      <c r="JG195" s="11"/>
      <c r="JH195" s="11"/>
      <c r="JI195" s="11"/>
      <c r="JJ195" s="11"/>
      <c r="JK195" s="11"/>
      <c r="JL195" s="11"/>
      <c r="JM195" s="11"/>
      <c r="JN195" s="11"/>
      <c r="JO195" s="11"/>
      <c r="JP195" s="11"/>
      <c r="JQ195" s="11"/>
      <c r="JR195" s="11"/>
      <c r="JS195" s="11"/>
      <c r="JT195" s="11"/>
      <c r="JU195" s="11"/>
      <c r="JV195" s="11"/>
      <c r="JW195" s="11"/>
      <c r="JX195" s="11"/>
      <c r="JY195" s="11"/>
      <c r="JZ195" s="11"/>
      <c r="KA195" s="11"/>
      <c r="KB195" s="11"/>
      <c r="KC195" s="11"/>
      <c r="KD195" s="11"/>
      <c r="KE195" s="11"/>
      <c r="KF195" s="11"/>
      <c r="KG195" s="11"/>
    </row>
    <row r="196" spans="1:293" s="70" customFormat="1" ht="14.25" hidden="1"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c r="AA196" s="11"/>
      <c r="AB196" s="11"/>
      <c r="AC196" s="11"/>
      <c r="AD196" s="11"/>
      <c r="AE196" s="11"/>
      <c r="AF196" s="11"/>
      <c r="AG196" s="11"/>
      <c r="AH196" s="11"/>
      <c r="AI196" s="11"/>
      <c r="AJ196" s="11"/>
      <c r="AK196" s="11"/>
      <c r="AL196" s="11"/>
      <c r="AM196" s="11"/>
      <c r="AN196" s="11"/>
      <c r="AO196" s="11"/>
      <c r="AP196" s="11"/>
      <c r="AQ196" s="11"/>
      <c r="AR196" s="11"/>
      <c r="AS196" s="11"/>
      <c r="AT196" s="11"/>
      <c r="AU196" s="11"/>
      <c r="AV196" s="11"/>
      <c r="AW196" s="11"/>
      <c r="AX196" s="11"/>
      <c r="AY196" s="11"/>
      <c r="AZ196" s="11"/>
      <c r="BA196" s="11"/>
      <c r="BB196" s="11"/>
      <c r="BC196" s="11"/>
      <c r="BD196" s="11"/>
      <c r="BE196" s="11"/>
      <c r="BF196" s="11"/>
      <c r="BG196" s="11"/>
      <c r="BH196" s="11"/>
      <c r="BI196" s="11"/>
      <c r="BJ196" s="11"/>
      <c r="BK196" s="11"/>
      <c r="BL196" s="11"/>
      <c r="BM196" s="11"/>
      <c r="BN196" s="11"/>
      <c r="BO196" s="11"/>
      <c r="BP196" s="11"/>
      <c r="BQ196" s="11"/>
      <c r="BR196" s="11"/>
      <c r="BS196" s="11"/>
      <c r="BT196" s="11"/>
      <c r="BU196" s="11"/>
      <c r="BV196" s="11"/>
      <c r="BW196" s="11"/>
      <c r="BX196" s="11"/>
      <c r="BY196" s="11"/>
      <c r="BZ196" s="11"/>
      <c r="CA196" s="11"/>
      <c r="CB196" s="11"/>
      <c r="CC196" s="11"/>
      <c r="CD196" s="11"/>
      <c r="CE196" s="11"/>
      <c r="CF196" s="11"/>
      <c r="CG196" s="11"/>
      <c r="CH196" s="11"/>
      <c r="CI196" s="11"/>
      <c r="CJ196" s="11"/>
      <c r="CK196" s="11"/>
      <c r="CL196" s="11"/>
      <c r="CM196" s="11"/>
      <c r="CN196" s="11"/>
      <c r="CO196" s="11"/>
      <c r="CP196" s="11"/>
      <c r="CQ196" s="11"/>
      <c r="CR196" s="11"/>
      <c r="CS196" s="11"/>
      <c r="CT196" s="11"/>
      <c r="CU196" s="11"/>
      <c r="CV196" s="11"/>
      <c r="CW196" s="11"/>
      <c r="CX196" s="11"/>
      <c r="CY196" s="11"/>
      <c r="CZ196" s="11"/>
      <c r="DA196" s="11"/>
      <c r="DB196" s="11"/>
      <c r="DC196" s="11"/>
      <c r="DD196" s="11"/>
      <c r="DE196" s="11"/>
      <c r="DF196" s="11"/>
      <c r="DG196" s="11"/>
      <c r="DH196" s="11"/>
      <c r="DI196" s="11"/>
      <c r="DJ196" s="11"/>
      <c r="DK196" s="11"/>
      <c r="DL196" s="11"/>
      <c r="DM196" s="11"/>
      <c r="DN196" s="11"/>
      <c r="DO196" s="11"/>
      <c r="DP196" s="11"/>
      <c r="DQ196" s="11"/>
      <c r="DR196" s="11"/>
      <c r="DS196" s="11"/>
      <c r="DT196" s="11"/>
      <c r="DU196" s="11"/>
      <c r="DV196" s="11"/>
      <c r="DW196" s="11"/>
      <c r="DX196" s="11"/>
      <c r="DY196" s="11"/>
      <c r="DZ196" s="11"/>
      <c r="EA196" s="11"/>
      <c r="EB196" s="11"/>
      <c r="EC196" s="11"/>
      <c r="ED196" s="11"/>
      <c r="EE196" s="11"/>
      <c r="EF196" s="11"/>
      <c r="EG196" s="11"/>
      <c r="EH196" s="11"/>
      <c r="EI196" s="11"/>
      <c r="EJ196" s="11"/>
      <c r="EK196" s="11"/>
      <c r="EL196" s="11"/>
      <c r="EM196" s="11"/>
      <c r="EN196" s="11"/>
      <c r="EO196" s="11"/>
      <c r="EP196" s="11"/>
      <c r="EQ196" s="11"/>
      <c r="ER196" s="11"/>
      <c r="ES196" s="11"/>
      <c r="ET196" s="11"/>
      <c r="EU196" s="11"/>
      <c r="EV196" s="11"/>
      <c r="EW196" s="11"/>
      <c r="EX196" s="11"/>
      <c r="EY196" s="11"/>
      <c r="EZ196" s="11"/>
      <c r="FA196" s="11"/>
      <c r="FB196" s="11"/>
      <c r="FC196" s="11"/>
      <c r="FD196" s="11"/>
      <c r="FE196" s="11"/>
      <c r="FF196" s="11"/>
      <c r="FG196" s="11"/>
      <c r="FH196" s="11"/>
      <c r="FI196" s="11"/>
      <c r="FJ196" s="11"/>
      <c r="FK196" s="11"/>
      <c r="FL196" s="11"/>
      <c r="FM196" s="11"/>
      <c r="FN196" s="11"/>
      <c r="FO196" s="11"/>
      <c r="FP196" s="11"/>
      <c r="FQ196" s="11"/>
      <c r="FR196" s="11"/>
      <c r="FS196" s="11"/>
      <c r="FT196" s="11"/>
      <c r="FU196" s="11"/>
      <c r="FV196" s="11"/>
      <c r="FW196" s="11"/>
      <c r="FX196" s="11"/>
      <c r="FY196" s="11"/>
      <c r="FZ196" s="11"/>
      <c r="GA196" s="11"/>
      <c r="GB196" s="11"/>
      <c r="GC196" s="11"/>
      <c r="GD196" s="11"/>
      <c r="GE196" s="11"/>
      <c r="GF196" s="11"/>
      <c r="GG196" s="11"/>
      <c r="GH196" s="11"/>
      <c r="GI196" s="11"/>
      <c r="GJ196" s="11"/>
      <c r="GK196" s="11"/>
      <c r="GL196" s="11"/>
      <c r="GM196" s="11"/>
      <c r="GN196" s="11"/>
      <c r="GO196" s="11"/>
      <c r="GP196" s="11"/>
      <c r="GQ196" s="11"/>
      <c r="GR196" s="11"/>
      <c r="GS196" s="11"/>
      <c r="GT196" s="11"/>
      <c r="GU196" s="11"/>
      <c r="GV196" s="11"/>
      <c r="GW196" s="11"/>
      <c r="GX196" s="11"/>
      <c r="GY196" s="11"/>
      <c r="GZ196" s="11"/>
      <c r="HA196" s="11"/>
      <c r="HB196" s="11"/>
      <c r="HC196" s="11"/>
      <c r="HD196" s="11"/>
      <c r="HE196" s="11"/>
      <c r="HF196" s="11"/>
      <c r="HG196" s="11"/>
      <c r="HH196" s="11"/>
      <c r="HI196" s="11"/>
      <c r="HJ196" s="11"/>
      <c r="HK196" s="11"/>
      <c r="HL196" s="11"/>
      <c r="HM196" s="11"/>
      <c r="HN196" s="11"/>
      <c r="HO196" s="11"/>
      <c r="HP196" s="11"/>
      <c r="HQ196" s="11"/>
      <c r="HR196" s="11"/>
      <c r="HS196" s="11"/>
      <c r="HT196" s="11"/>
      <c r="HU196" s="11"/>
      <c r="HV196" s="11"/>
      <c r="HW196" s="11"/>
      <c r="HX196" s="11"/>
      <c r="HY196" s="11"/>
      <c r="HZ196" s="11"/>
      <c r="IA196" s="11"/>
      <c r="IB196" s="11"/>
      <c r="IC196" s="11"/>
      <c r="ID196" s="11"/>
      <c r="IE196" s="11"/>
      <c r="IF196" s="11"/>
      <c r="IG196" s="11"/>
      <c r="IH196" s="11"/>
      <c r="II196" s="11"/>
      <c r="IJ196" s="11"/>
      <c r="IK196" s="11"/>
      <c r="IL196" s="11"/>
      <c r="IM196" s="11"/>
      <c r="IN196" s="11"/>
      <c r="IO196" s="11"/>
      <c r="IP196" s="11"/>
      <c r="IQ196" s="11"/>
      <c r="IR196" s="11"/>
      <c r="IS196" s="11"/>
      <c r="IT196" s="11"/>
      <c r="IU196" s="11"/>
      <c r="IV196" s="11"/>
      <c r="IW196" s="11"/>
      <c r="IX196" s="11"/>
      <c r="IY196" s="11"/>
      <c r="IZ196" s="11"/>
      <c r="JA196" s="11"/>
      <c r="JB196" s="11"/>
      <c r="JC196" s="11"/>
      <c r="JD196" s="11"/>
      <c r="JE196" s="11"/>
      <c r="JF196" s="11"/>
      <c r="JG196" s="11"/>
      <c r="JH196" s="11"/>
      <c r="JI196" s="11"/>
      <c r="JJ196" s="11"/>
      <c r="JK196" s="11"/>
      <c r="JL196" s="11"/>
      <c r="JM196" s="11"/>
      <c r="JN196" s="11"/>
      <c r="JO196" s="11"/>
      <c r="JP196" s="11"/>
      <c r="JQ196" s="11"/>
      <c r="JR196" s="11"/>
      <c r="JS196" s="11"/>
      <c r="JT196" s="11"/>
      <c r="JU196" s="11"/>
      <c r="JV196" s="11"/>
      <c r="JW196" s="11"/>
      <c r="JX196" s="11"/>
      <c r="JY196" s="11"/>
      <c r="JZ196" s="11"/>
      <c r="KA196" s="11"/>
      <c r="KB196" s="11"/>
      <c r="KC196" s="11"/>
      <c r="KD196" s="11"/>
      <c r="KE196" s="11"/>
      <c r="KF196" s="11"/>
      <c r="KG196" s="11"/>
    </row>
    <row r="197" spans="1:293" s="70" customFormat="1" ht="14.25" hidden="1"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197" s="11"/>
      <c r="AN197" s="11"/>
      <c r="AO197" s="11"/>
      <c r="AP197" s="11"/>
      <c r="AQ197" s="11"/>
      <c r="AR197" s="11"/>
      <c r="AS197" s="11"/>
      <c r="AT197" s="11"/>
      <c r="AU197" s="11"/>
      <c r="AV197" s="11"/>
      <c r="AW197" s="11"/>
      <c r="AX197" s="11"/>
      <c r="AY197" s="11"/>
      <c r="AZ197" s="11"/>
      <c r="BA197" s="11"/>
      <c r="BB197" s="11"/>
      <c r="BC197" s="11"/>
      <c r="BD197" s="11"/>
      <c r="BE197" s="11"/>
      <c r="BF197" s="11"/>
      <c r="BG197" s="11"/>
      <c r="BH197" s="11"/>
      <c r="BI197" s="11"/>
      <c r="BJ197" s="11"/>
      <c r="BK197" s="11"/>
      <c r="BL197" s="11"/>
      <c r="BM197" s="11"/>
      <c r="BN197" s="11"/>
      <c r="BO197" s="11"/>
      <c r="BP197" s="11"/>
      <c r="BQ197" s="11"/>
      <c r="BR197" s="11"/>
      <c r="BS197" s="11"/>
      <c r="BT197" s="11"/>
      <c r="BU197" s="11"/>
      <c r="BV197" s="11"/>
      <c r="BW197" s="11"/>
      <c r="BX197" s="11"/>
      <c r="BY197" s="11"/>
      <c r="BZ197" s="11"/>
      <c r="CA197" s="11"/>
      <c r="CB197" s="11"/>
      <c r="CC197" s="11"/>
      <c r="CD197" s="11"/>
      <c r="CE197" s="11"/>
      <c r="CF197" s="11"/>
      <c r="CG197" s="11"/>
      <c r="CH197" s="11"/>
      <c r="CI197" s="11"/>
      <c r="CJ197" s="11"/>
      <c r="CK197" s="11"/>
      <c r="CL197" s="11"/>
      <c r="CM197" s="11"/>
      <c r="CN197" s="11"/>
      <c r="CO197" s="11"/>
      <c r="CP197" s="11"/>
      <c r="CQ197" s="11"/>
      <c r="CR197" s="11"/>
      <c r="CS197" s="11"/>
      <c r="CT197" s="11"/>
      <c r="CU197" s="11"/>
      <c r="CV197" s="11"/>
      <c r="CW197" s="11"/>
      <c r="CX197" s="11"/>
      <c r="CY197" s="11"/>
      <c r="CZ197" s="11"/>
      <c r="DA197" s="11"/>
      <c r="DB197" s="11"/>
      <c r="DC197" s="11"/>
      <c r="DD197" s="11"/>
      <c r="DE197" s="11"/>
      <c r="DF197" s="11"/>
      <c r="DG197" s="11"/>
      <c r="DH197" s="11"/>
      <c r="DI197" s="11"/>
      <c r="DJ197" s="11"/>
      <c r="DK197" s="11"/>
      <c r="DL197" s="11"/>
      <c r="DM197" s="11"/>
      <c r="DN197" s="11"/>
      <c r="DO197" s="11"/>
      <c r="DP197" s="11"/>
      <c r="DQ197" s="11"/>
      <c r="DR197" s="11"/>
      <c r="DS197" s="11"/>
      <c r="DT197" s="11"/>
      <c r="DU197" s="11"/>
      <c r="DV197" s="11"/>
      <c r="DW197" s="11"/>
      <c r="DX197" s="11"/>
      <c r="DY197" s="11"/>
      <c r="DZ197" s="11"/>
      <c r="EA197" s="11"/>
      <c r="EB197" s="11"/>
      <c r="EC197" s="11"/>
      <c r="ED197" s="11"/>
      <c r="EE197" s="11"/>
      <c r="EF197" s="11"/>
      <c r="EG197" s="11"/>
      <c r="EH197" s="11"/>
      <c r="EI197" s="11"/>
      <c r="EJ197" s="11"/>
      <c r="EK197" s="11"/>
      <c r="EL197" s="11"/>
      <c r="EM197" s="11"/>
      <c r="EN197" s="11"/>
      <c r="EO197" s="11"/>
      <c r="EP197" s="11"/>
      <c r="EQ197" s="11"/>
      <c r="ER197" s="11"/>
      <c r="ES197" s="11"/>
      <c r="ET197" s="11"/>
      <c r="EU197" s="11"/>
      <c r="EV197" s="11"/>
      <c r="EW197" s="11"/>
      <c r="EX197" s="11"/>
      <c r="EY197" s="11"/>
      <c r="EZ197" s="11"/>
      <c r="FA197" s="11"/>
      <c r="FB197" s="11"/>
      <c r="FC197" s="11"/>
      <c r="FD197" s="11"/>
      <c r="FE197" s="11"/>
      <c r="FF197" s="11"/>
      <c r="FG197" s="11"/>
      <c r="FH197" s="11"/>
      <c r="FI197" s="11"/>
      <c r="FJ197" s="11"/>
      <c r="FK197" s="11"/>
      <c r="FL197" s="11"/>
      <c r="FM197" s="11"/>
      <c r="FN197" s="11"/>
      <c r="FO197" s="11"/>
      <c r="FP197" s="11"/>
      <c r="FQ197" s="11"/>
      <c r="FR197" s="11"/>
      <c r="FS197" s="11"/>
      <c r="FT197" s="11"/>
      <c r="FU197" s="11"/>
      <c r="FV197" s="11"/>
      <c r="FW197" s="11"/>
      <c r="FX197" s="11"/>
      <c r="FY197" s="11"/>
      <c r="FZ197" s="11"/>
      <c r="GA197" s="11"/>
      <c r="GB197" s="11"/>
      <c r="GC197" s="11"/>
      <c r="GD197" s="11"/>
      <c r="GE197" s="11"/>
      <c r="GF197" s="11"/>
      <c r="GG197" s="11"/>
      <c r="GH197" s="11"/>
      <c r="GI197" s="11"/>
      <c r="GJ197" s="11"/>
      <c r="GK197" s="11"/>
      <c r="GL197" s="11"/>
      <c r="GM197" s="11"/>
      <c r="GN197" s="11"/>
      <c r="GO197" s="11"/>
      <c r="GP197" s="11"/>
      <c r="GQ197" s="11"/>
      <c r="GR197" s="11"/>
      <c r="GS197" s="11"/>
      <c r="GT197" s="11"/>
      <c r="GU197" s="11"/>
      <c r="GV197" s="11"/>
      <c r="GW197" s="11"/>
      <c r="GX197" s="11"/>
      <c r="GY197" s="11"/>
      <c r="GZ197" s="11"/>
      <c r="HA197" s="11"/>
      <c r="HB197" s="11"/>
      <c r="HC197" s="11"/>
      <c r="HD197" s="11"/>
      <c r="HE197" s="11"/>
      <c r="HF197" s="11"/>
      <c r="HG197" s="11"/>
      <c r="HH197" s="11"/>
      <c r="HI197" s="11"/>
      <c r="HJ197" s="11"/>
      <c r="HK197" s="11"/>
      <c r="HL197" s="11"/>
      <c r="HM197" s="11"/>
      <c r="HN197" s="11"/>
      <c r="HO197" s="11"/>
      <c r="HP197" s="11"/>
      <c r="HQ197" s="11"/>
      <c r="HR197" s="11"/>
      <c r="HS197" s="11"/>
      <c r="HT197" s="11"/>
      <c r="HU197" s="11"/>
      <c r="HV197" s="11"/>
      <c r="HW197" s="11"/>
      <c r="HX197" s="11"/>
      <c r="HY197" s="11"/>
      <c r="HZ197" s="11"/>
      <c r="IA197" s="11"/>
      <c r="IB197" s="11"/>
      <c r="IC197" s="11"/>
      <c r="ID197" s="11"/>
      <c r="IE197" s="11"/>
      <c r="IF197" s="11"/>
      <c r="IG197" s="11"/>
      <c r="IH197" s="11"/>
      <c r="II197" s="11"/>
      <c r="IJ197" s="11"/>
      <c r="IK197" s="11"/>
      <c r="IL197" s="11"/>
      <c r="IM197" s="11"/>
      <c r="IN197" s="11"/>
      <c r="IO197" s="11"/>
      <c r="IP197" s="11"/>
      <c r="IQ197" s="11"/>
      <c r="IR197" s="11"/>
      <c r="IS197" s="11"/>
      <c r="IT197" s="11"/>
      <c r="IU197" s="11"/>
      <c r="IV197" s="11"/>
      <c r="IW197" s="11"/>
      <c r="IX197" s="11"/>
      <c r="IY197" s="11"/>
      <c r="IZ197" s="11"/>
      <c r="JA197" s="11"/>
      <c r="JB197" s="11"/>
      <c r="JC197" s="11"/>
      <c r="JD197" s="11"/>
      <c r="JE197" s="11"/>
      <c r="JF197" s="11"/>
      <c r="JG197" s="11"/>
      <c r="JH197" s="11"/>
      <c r="JI197" s="11"/>
      <c r="JJ197" s="11"/>
      <c r="JK197" s="11"/>
      <c r="JL197" s="11"/>
      <c r="JM197" s="11"/>
      <c r="JN197" s="11"/>
      <c r="JO197" s="11"/>
      <c r="JP197" s="11"/>
      <c r="JQ197" s="11"/>
      <c r="JR197" s="11"/>
      <c r="JS197" s="11"/>
      <c r="JT197" s="11"/>
      <c r="JU197" s="11"/>
      <c r="JV197" s="11"/>
      <c r="JW197" s="11"/>
      <c r="JX197" s="11"/>
      <c r="JY197" s="11"/>
      <c r="JZ197" s="11"/>
      <c r="KA197" s="11"/>
      <c r="KB197" s="11"/>
      <c r="KC197" s="11"/>
      <c r="KD197" s="11"/>
      <c r="KE197" s="11"/>
      <c r="KF197" s="11"/>
      <c r="KG197" s="11"/>
    </row>
    <row r="198" spans="1:293" s="70" customFormat="1" ht="61.5" hidden="1"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198" s="11"/>
      <c r="AN198" s="11"/>
      <c r="AO198" s="11"/>
      <c r="AP198" s="11"/>
      <c r="AQ198" s="11"/>
      <c r="AR198" s="11"/>
      <c r="AS198" s="11"/>
      <c r="AT198" s="11"/>
      <c r="AU198" s="11"/>
      <c r="AV198" s="11"/>
      <c r="AW198" s="11"/>
      <c r="AX198" s="11"/>
      <c r="AY198" s="11"/>
      <c r="AZ198" s="11"/>
      <c r="BA198" s="11"/>
      <c r="BB198" s="11"/>
      <c r="BC198" s="11"/>
      <c r="BD198" s="11"/>
      <c r="BE198" s="11"/>
      <c r="BF198" s="11"/>
      <c r="BG198" s="11"/>
      <c r="BH198" s="11"/>
      <c r="BI198" s="11"/>
      <c r="BJ198" s="11"/>
      <c r="BK198" s="11"/>
      <c r="BL198" s="11"/>
      <c r="BM198" s="11"/>
      <c r="BN198" s="11"/>
      <c r="BO198" s="11"/>
      <c r="BP198" s="11"/>
      <c r="BQ198" s="11"/>
      <c r="BR198" s="11"/>
      <c r="BS198" s="11"/>
      <c r="BT198" s="11"/>
      <c r="BU198" s="11"/>
      <c r="BV198" s="11"/>
      <c r="BW198" s="11"/>
      <c r="BX198" s="11"/>
      <c r="BY198" s="11"/>
      <c r="BZ198" s="11"/>
      <c r="CA198" s="11"/>
      <c r="CB198" s="11"/>
      <c r="CC198" s="11"/>
      <c r="CD198" s="11"/>
      <c r="CE198" s="11"/>
      <c r="CF198" s="11"/>
      <c r="CG198" s="11"/>
      <c r="CH198" s="11"/>
      <c r="CI198" s="11"/>
      <c r="CJ198" s="11"/>
      <c r="CK198" s="11"/>
      <c r="CL198" s="11"/>
      <c r="CM198" s="11"/>
      <c r="CN198" s="11"/>
      <c r="CO198" s="11"/>
      <c r="CP198" s="11"/>
      <c r="CQ198" s="11"/>
      <c r="CR198" s="11"/>
      <c r="CS198" s="11"/>
      <c r="CT198" s="11"/>
      <c r="CU198" s="11"/>
      <c r="CV198" s="11"/>
      <c r="CW198" s="11"/>
      <c r="CX198" s="11"/>
      <c r="CY198" s="11"/>
      <c r="CZ198" s="11"/>
      <c r="DA198" s="11"/>
      <c r="DB198" s="11"/>
      <c r="DC198" s="11"/>
      <c r="DD198" s="11"/>
      <c r="DE198" s="11"/>
      <c r="DF198" s="11"/>
      <c r="DG198" s="11"/>
      <c r="DH198" s="11"/>
      <c r="DI198" s="11"/>
      <c r="DJ198" s="11"/>
      <c r="DK198" s="11"/>
      <c r="DL198" s="11"/>
      <c r="DM198" s="11"/>
      <c r="DN198" s="11"/>
      <c r="DO198" s="11"/>
      <c r="DP198" s="11"/>
      <c r="DQ198" s="11"/>
      <c r="DR198" s="11"/>
      <c r="DS198" s="11"/>
      <c r="DT198" s="11"/>
      <c r="DU198" s="11"/>
      <c r="DV198" s="11"/>
      <c r="DW198" s="11"/>
      <c r="DX198" s="11"/>
      <c r="DY198" s="11"/>
      <c r="DZ198" s="11"/>
      <c r="EA198" s="11"/>
      <c r="EB198" s="11"/>
      <c r="EC198" s="11"/>
      <c r="ED198" s="11"/>
      <c r="EE198" s="11"/>
      <c r="EF198" s="11"/>
      <c r="EG198" s="11"/>
      <c r="EH198" s="11"/>
      <c r="EI198" s="11"/>
      <c r="EJ198" s="11"/>
      <c r="EK198" s="11"/>
      <c r="EL198" s="11"/>
      <c r="EM198" s="11"/>
      <c r="EN198" s="11"/>
      <c r="EO198" s="11"/>
      <c r="EP198" s="11"/>
      <c r="EQ198" s="11"/>
      <c r="ER198" s="11"/>
      <c r="ES198" s="11"/>
      <c r="ET198" s="11"/>
      <c r="EU198" s="11"/>
      <c r="EV198" s="11"/>
      <c r="EW198" s="11"/>
      <c r="EX198" s="11"/>
      <c r="EY198" s="11"/>
      <c r="EZ198" s="11"/>
      <c r="FA198" s="11"/>
      <c r="FB198" s="11"/>
      <c r="FC198" s="11"/>
      <c r="FD198" s="11"/>
      <c r="FE198" s="11"/>
      <c r="FF198" s="11"/>
      <c r="FG198" s="11"/>
      <c r="FH198" s="11"/>
      <c r="FI198" s="11"/>
      <c r="FJ198" s="11"/>
      <c r="FK198" s="11"/>
      <c r="FL198" s="11"/>
      <c r="FM198" s="11"/>
      <c r="FN198" s="11"/>
      <c r="FO198" s="11"/>
      <c r="FP198" s="11"/>
      <c r="FQ198" s="11"/>
      <c r="FR198" s="11"/>
      <c r="FS198" s="11"/>
      <c r="FT198" s="11"/>
      <c r="FU198" s="11"/>
      <c r="FV198" s="11"/>
      <c r="FW198" s="11"/>
      <c r="FX198" s="11"/>
      <c r="FY198" s="11"/>
      <c r="FZ198" s="11"/>
      <c r="GA198" s="11"/>
      <c r="GB198" s="11"/>
      <c r="GC198" s="11"/>
      <c r="GD198" s="11"/>
      <c r="GE198" s="11"/>
      <c r="GF198" s="11"/>
      <c r="GG198" s="11"/>
      <c r="GH198" s="11"/>
      <c r="GI198" s="11"/>
      <c r="GJ198" s="11"/>
      <c r="GK198" s="11"/>
      <c r="GL198" s="11"/>
      <c r="GM198" s="11"/>
      <c r="GN198" s="11"/>
      <c r="GO198" s="11"/>
      <c r="GP198" s="11"/>
      <c r="GQ198" s="11"/>
      <c r="GR198" s="11"/>
      <c r="GS198" s="11"/>
      <c r="GT198" s="11"/>
      <c r="GU198" s="11"/>
      <c r="GV198" s="11"/>
      <c r="GW198" s="11"/>
      <c r="GX198" s="11"/>
      <c r="GY198" s="11"/>
      <c r="GZ198" s="11"/>
      <c r="HA198" s="11"/>
      <c r="HB198" s="11"/>
      <c r="HC198" s="11"/>
      <c r="HD198" s="11"/>
      <c r="HE198" s="11"/>
      <c r="HF198" s="11"/>
      <c r="HG198" s="11"/>
      <c r="HH198" s="11"/>
      <c r="HI198" s="11"/>
      <c r="HJ198" s="11"/>
      <c r="HK198" s="11"/>
      <c r="HL198" s="11"/>
      <c r="HM198" s="11"/>
      <c r="HN198" s="11"/>
      <c r="HO198" s="11"/>
      <c r="HP198" s="11"/>
      <c r="HQ198" s="11"/>
      <c r="HR198" s="11"/>
      <c r="HS198" s="11"/>
      <c r="HT198" s="11"/>
      <c r="HU198" s="11"/>
      <c r="HV198" s="11"/>
      <c r="HW198" s="11"/>
      <c r="HX198" s="11"/>
      <c r="HY198" s="11"/>
      <c r="HZ198" s="11"/>
      <c r="IA198" s="11"/>
      <c r="IB198" s="11"/>
      <c r="IC198" s="11"/>
      <c r="ID198" s="11"/>
      <c r="IE198" s="11"/>
      <c r="IF198" s="11"/>
      <c r="IG198" s="11"/>
      <c r="IH198" s="11"/>
      <c r="II198" s="11"/>
      <c r="IJ198" s="11"/>
      <c r="IK198" s="11"/>
      <c r="IL198" s="11"/>
      <c r="IM198" s="11"/>
      <c r="IN198" s="11"/>
      <c r="IO198" s="11"/>
      <c r="IP198" s="11"/>
      <c r="IQ198" s="11"/>
      <c r="IR198" s="11"/>
      <c r="IS198" s="11"/>
      <c r="IT198" s="11"/>
      <c r="IU198" s="11"/>
      <c r="IV198" s="11"/>
      <c r="IW198" s="11"/>
      <c r="IX198" s="11"/>
      <c r="IY198" s="11"/>
      <c r="IZ198" s="11"/>
      <c r="JA198" s="11"/>
      <c r="JB198" s="11"/>
      <c r="JC198" s="11"/>
      <c r="JD198" s="11"/>
      <c r="JE198" s="11"/>
      <c r="JF198" s="11"/>
      <c r="JG198" s="11"/>
      <c r="JH198" s="11"/>
      <c r="JI198" s="11"/>
      <c r="JJ198" s="11"/>
      <c r="JK198" s="11"/>
      <c r="JL198" s="11"/>
      <c r="JM198" s="11"/>
      <c r="JN198" s="11"/>
      <c r="JO198" s="11"/>
      <c r="JP198" s="11"/>
      <c r="JQ198" s="11"/>
      <c r="JR198" s="11"/>
      <c r="JS198" s="11"/>
      <c r="JT198" s="11"/>
      <c r="JU198" s="11"/>
      <c r="JV198" s="11"/>
      <c r="JW198" s="11"/>
      <c r="JX198" s="11"/>
      <c r="JY198" s="11"/>
      <c r="JZ198" s="11"/>
      <c r="KA198" s="11"/>
      <c r="KB198" s="11"/>
      <c r="KC198" s="11"/>
      <c r="KD198" s="11"/>
      <c r="KE198" s="11"/>
      <c r="KF198" s="11"/>
      <c r="KG198" s="11"/>
    </row>
    <row r="199" spans="1:293" s="70" customFormat="1" ht="14.25" hidden="1"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199" s="11"/>
      <c r="AN199" s="11"/>
      <c r="AO199" s="11"/>
      <c r="AP199" s="11"/>
      <c r="AQ199" s="11"/>
      <c r="AR199" s="11"/>
      <c r="AS199" s="11"/>
      <c r="AT199" s="11"/>
      <c r="AU199" s="11"/>
      <c r="AV199" s="11"/>
      <c r="AW199" s="11"/>
      <c r="AX199" s="11"/>
      <c r="AY199" s="11"/>
      <c r="AZ199" s="11"/>
      <c r="BA199" s="11"/>
      <c r="BB199" s="11"/>
      <c r="BC199" s="11"/>
      <c r="BD199" s="11"/>
      <c r="BE199" s="11"/>
      <c r="BF199" s="11"/>
      <c r="BG199" s="11"/>
      <c r="BH199" s="11"/>
      <c r="BI199" s="11"/>
      <c r="BJ199" s="11"/>
      <c r="BK199" s="11"/>
      <c r="BL199" s="11"/>
      <c r="BM199" s="11"/>
      <c r="BN199" s="11"/>
      <c r="BO199" s="11"/>
      <c r="BP199" s="11"/>
      <c r="BQ199" s="11"/>
      <c r="BR199" s="11"/>
      <c r="BS199" s="11"/>
      <c r="BT199" s="11"/>
      <c r="BU199" s="11"/>
      <c r="BV199" s="11"/>
      <c r="BW199" s="11"/>
      <c r="BX199" s="11"/>
      <c r="BY199" s="11"/>
      <c r="BZ199" s="11"/>
      <c r="CA199" s="11"/>
      <c r="CB199" s="11"/>
      <c r="CC199" s="11"/>
      <c r="CD199" s="11"/>
      <c r="CE199" s="11"/>
      <c r="CF199" s="11"/>
      <c r="CG199" s="11"/>
      <c r="CH199" s="11"/>
      <c r="CI199" s="11"/>
      <c r="CJ199" s="11"/>
      <c r="CK199" s="11"/>
      <c r="CL199" s="11"/>
      <c r="CM199" s="11"/>
      <c r="CN199" s="11"/>
      <c r="CO199" s="11"/>
      <c r="CP199" s="11"/>
      <c r="CQ199" s="11"/>
      <c r="CR199" s="11"/>
      <c r="CS199" s="11"/>
      <c r="CT199" s="11"/>
      <c r="CU199" s="11"/>
      <c r="CV199" s="11"/>
      <c r="CW199" s="11"/>
      <c r="CX199" s="11"/>
      <c r="CY199" s="11"/>
      <c r="CZ199" s="11"/>
      <c r="DA199" s="11"/>
      <c r="DB199" s="11"/>
      <c r="DC199" s="11"/>
      <c r="DD199" s="11"/>
      <c r="DE199" s="11"/>
      <c r="DF199" s="11"/>
      <c r="DG199" s="11"/>
      <c r="DH199" s="11"/>
      <c r="DI199" s="11"/>
      <c r="DJ199" s="11"/>
      <c r="DK199" s="11"/>
      <c r="DL199" s="11"/>
      <c r="DM199" s="11"/>
      <c r="DN199" s="11"/>
      <c r="DO199" s="11"/>
      <c r="DP199" s="11"/>
      <c r="DQ199" s="11"/>
      <c r="DR199" s="11"/>
      <c r="DS199" s="11"/>
      <c r="DT199" s="11"/>
      <c r="DU199" s="11"/>
      <c r="DV199" s="11"/>
      <c r="DW199" s="11"/>
      <c r="DX199" s="11"/>
      <c r="DY199" s="11"/>
      <c r="DZ199" s="11"/>
      <c r="EA199" s="11"/>
      <c r="EB199" s="11"/>
      <c r="EC199" s="11"/>
      <c r="ED199" s="11"/>
      <c r="EE199" s="11"/>
      <c r="EF199" s="11"/>
      <c r="EG199" s="11"/>
      <c r="EH199" s="11"/>
      <c r="EI199" s="11"/>
      <c r="EJ199" s="11"/>
      <c r="EK199" s="11"/>
      <c r="EL199" s="11"/>
      <c r="EM199" s="11"/>
      <c r="EN199" s="11"/>
      <c r="EO199" s="11"/>
      <c r="EP199" s="11"/>
      <c r="EQ199" s="11"/>
      <c r="ER199" s="11"/>
      <c r="ES199" s="11"/>
      <c r="ET199" s="11"/>
      <c r="EU199" s="11"/>
      <c r="EV199" s="11"/>
      <c r="EW199" s="11"/>
      <c r="EX199" s="11"/>
      <c r="EY199" s="11"/>
      <c r="EZ199" s="11"/>
      <c r="FA199" s="11"/>
      <c r="FB199" s="11"/>
      <c r="FC199" s="11"/>
      <c r="FD199" s="11"/>
      <c r="FE199" s="11"/>
      <c r="FF199" s="11"/>
      <c r="FG199" s="11"/>
      <c r="FH199" s="11"/>
      <c r="FI199" s="11"/>
      <c r="FJ199" s="11"/>
      <c r="FK199" s="11"/>
      <c r="FL199" s="11"/>
      <c r="FM199" s="11"/>
      <c r="FN199" s="11"/>
      <c r="FO199" s="11"/>
      <c r="FP199" s="11"/>
      <c r="FQ199" s="11"/>
      <c r="FR199" s="11"/>
      <c r="FS199" s="11"/>
      <c r="FT199" s="11"/>
      <c r="FU199" s="11"/>
      <c r="FV199" s="11"/>
      <c r="FW199" s="11"/>
      <c r="FX199" s="11"/>
      <c r="FY199" s="11"/>
      <c r="FZ199" s="11"/>
      <c r="GA199" s="11"/>
      <c r="GB199" s="11"/>
      <c r="GC199" s="11"/>
      <c r="GD199" s="11"/>
      <c r="GE199" s="11"/>
      <c r="GF199" s="11"/>
      <c r="GG199" s="11"/>
      <c r="GH199" s="11"/>
      <c r="GI199" s="11"/>
      <c r="GJ199" s="11"/>
      <c r="GK199" s="11"/>
      <c r="GL199" s="11"/>
      <c r="GM199" s="11"/>
      <c r="GN199" s="11"/>
      <c r="GO199" s="11"/>
      <c r="GP199" s="11"/>
      <c r="GQ199" s="11"/>
      <c r="GR199" s="11"/>
      <c r="GS199" s="11"/>
      <c r="GT199" s="11"/>
      <c r="GU199" s="11"/>
      <c r="GV199" s="11"/>
      <c r="GW199" s="11"/>
      <c r="GX199" s="11"/>
      <c r="GY199" s="11"/>
      <c r="GZ199" s="11"/>
      <c r="HA199" s="11"/>
      <c r="HB199" s="11"/>
      <c r="HC199" s="11"/>
      <c r="HD199" s="11"/>
      <c r="HE199" s="11"/>
      <c r="HF199" s="11"/>
      <c r="HG199" s="11"/>
      <c r="HH199" s="11"/>
      <c r="HI199" s="11"/>
      <c r="HJ199" s="11"/>
      <c r="HK199" s="11"/>
      <c r="HL199" s="11"/>
      <c r="HM199" s="11"/>
      <c r="HN199" s="11"/>
      <c r="HO199" s="11"/>
      <c r="HP199" s="11"/>
      <c r="HQ199" s="11"/>
      <c r="HR199" s="11"/>
      <c r="HS199" s="11"/>
      <c r="HT199" s="11"/>
      <c r="HU199" s="11"/>
      <c r="HV199" s="11"/>
      <c r="HW199" s="11"/>
      <c r="HX199" s="11"/>
      <c r="HY199" s="11"/>
      <c r="HZ199" s="11"/>
      <c r="IA199" s="11"/>
      <c r="IB199" s="11"/>
      <c r="IC199" s="11"/>
      <c r="ID199" s="11"/>
      <c r="IE199" s="11"/>
      <c r="IF199" s="11"/>
      <c r="IG199" s="11"/>
      <c r="IH199" s="11"/>
      <c r="II199" s="11"/>
      <c r="IJ199" s="11"/>
      <c r="IK199" s="11"/>
      <c r="IL199" s="11"/>
      <c r="IM199" s="11"/>
      <c r="IN199" s="11"/>
      <c r="IO199" s="11"/>
      <c r="IP199" s="11"/>
      <c r="IQ199" s="11"/>
      <c r="IR199" s="11"/>
      <c r="IS199" s="11"/>
      <c r="IT199" s="11"/>
      <c r="IU199" s="11"/>
      <c r="IV199" s="11"/>
      <c r="IW199" s="11"/>
      <c r="IX199" s="11"/>
      <c r="IY199" s="11"/>
      <c r="IZ199" s="11"/>
      <c r="JA199" s="11"/>
      <c r="JB199" s="11"/>
      <c r="JC199" s="11"/>
      <c r="JD199" s="11"/>
      <c r="JE199" s="11"/>
      <c r="JF199" s="11"/>
      <c r="JG199" s="11"/>
      <c r="JH199" s="11"/>
      <c r="JI199" s="11"/>
      <c r="JJ199" s="11"/>
      <c r="JK199" s="11"/>
      <c r="JL199" s="11"/>
      <c r="JM199" s="11"/>
      <c r="JN199" s="11"/>
      <c r="JO199" s="11"/>
      <c r="JP199" s="11"/>
      <c r="JQ199" s="11"/>
      <c r="JR199" s="11"/>
      <c r="JS199" s="11"/>
      <c r="JT199" s="11"/>
      <c r="JU199" s="11"/>
      <c r="JV199" s="11"/>
      <c r="JW199" s="11"/>
      <c r="JX199" s="11"/>
      <c r="JY199" s="11"/>
      <c r="JZ199" s="11"/>
      <c r="KA199" s="11"/>
      <c r="KB199" s="11"/>
      <c r="KC199" s="11"/>
      <c r="KD199" s="11"/>
      <c r="KE199" s="11"/>
      <c r="KF199" s="11"/>
      <c r="KG199" s="11"/>
    </row>
    <row r="200" spans="1:293" s="70" customFormat="1" ht="14.25" hidden="1"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200" s="11"/>
      <c r="AN200" s="11"/>
      <c r="AO200" s="11"/>
      <c r="AP200" s="11"/>
      <c r="AQ200" s="11"/>
      <c r="AR200" s="11"/>
      <c r="AS200" s="11"/>
      <c r="AT200" s="11"/>
      <c r="AU200" s="11"/>
      <c r="AV200" s="11"/>
      <c r="AW200" s="11"/>
      <c r="AX200" s="11"/>
      <c r="AY200" s="11"/>
      <c r="AZ200" s="11"/>
      <c r="BA200" s="11"/>
      <c r="BB200" s="11"/>
      <c r="BC200" s="11"/>
      <c r="BD200" s="11"/>
      <c r="BE200" s="11"/>
      <c r="BF200" s="11"/>
      <c r="BG200" s="11"/>
      <c r="BH200" s="11"/>
      <c r="BI200" s="11"/>
      <c r="BJ200" s="11"/>
      <c r="BK200" s="11"/>
      <c r="BL200" s="11"/>
      <c r="BM200" s="11"/>
      <c r="BN200" s="11"/>
      <c r="BO200" s="11"/>
      <c r="BP200" s="11"/>
      <c r="BQ200" s="11"/>
      <c r="BR200" s="11"/>
      <c r="BS200" s="11"/>
      <c r="BT200" s="11"/>
      <c r="BU200" s="11"/>
      <c r="BV200" s="11"/>
      <c r="BW200" s="11"/>
      <c r="BX200" s="11"/>
      <c r="BY200" s="11"/>
      <c r="BZ200" s="11"/>
      <c r="CA200" s="11"/>
      <c r="CB200" s="11"/>
      <c r="CC200" s="11"/>
      <c r="CD200" s="11"/>
      <c r="CE200" s="11"/>
      <c r="CF200" s="11"/>
      <c r="CG200" s="11"/>
      <c r="CH200" s="11"/>
      <c r="CI200" s="11"/>
      <c r="CJ200" s="11"/>
      <c r="CK200" s="11"/>
      <c r="CL200" s="11"/>
      <c r="CM200" s="11"/>
      <c r="CN200" s="11"/>
      <c r="CO200" s="11"/>
      <c r="CP200" s="11"/>
      <c r="CQ200" s="11"/>
      <c r="CR200" s="11"/>
      <c r="CS200" s="11"/>
      <c r="CT200" s="11"/>
      <c r="CU200" s="11"/>
      <c r="CV200" s="11"/>
      <c r="CW200" s="11"/>
      <c r="CX200" s="11"/>
      <c r="CY200" s="11"/>
      <c r="CZ200" s="11"/>
      <c r="DA200" s="11"/>
      <c r="DB200" s="11"/>
      <c r="DC200" s="11"/>
      <c r="DD200" s="11"/>
      <c r="DE200" s="11"/>
      <c r="DF200" s="11"/>
      <c r="DG200" s="11"/>
      <c r="DH200" s="11"/>
      <c r="DI200" s="11"/>
      <c r="DJ200" s="11"/>
      <c r="DK200" s="11"/>
      <c r="DL200" s="11"/>
      <c r="DM200" s="11"/>
      <c r="DN200" s="11"/>
      <c r="DO200" s="11"/>
      <c r="DP200" s="11"/>
      <c r="DQ200" s="11"/>
      <c r="DR200" s="11"/>
      <c r="DS200" s="11"/>
      <c r="DT200" s="11"/>
      <c r="DU200" s="11"/>
      <c r="DV200" s="11"/>
      <c r="DW200" s="11"/>
      <c r="DX200" s="11"/>
      <c r="DY200" s="11"/>
      <c r="DZ200" s="11"/>
      <c r="EA200" s="11"/>
      <c r="EB200" s="11"/>
      <c r="EC200" s="11"/>
      <c r="ED200" s="11"/>
      <c r="EE200" s="11"/>
      <c r="EF200" s="11"/>
      <c r="EG200" s="11"/>
      <c r="EH200" s="11"/>
      <c r="EI200" s="11"/>
      <c r="EJ200" s="11"/>
      <c r="EK200" s="11"/>
      <c r="EL200" s="11"/>
      <c r="EM200" s="11"/>
      <c r="EN200" s="11"/>
      <c r="EO200" s="11"/>
      <c r="EP200" s="11"/>
      <c r="EQ200" s="11"/>
      <c r="ER200" s="11"/>
      <c r="ES200" s="11"/>
      <c r="ET200" s="11"/>
      <c r="EU200" s="11"/>
      <c r="EV200" s="11"/>
      <c r="EW200" s="11"/>
      <c r="EX200" s="11"/>
      <c r="EY200" s="11"/>
      <c r="EZ200" s="11"/>
      <c r="FA200" s="11"/>
      <c r="FB200" s="11"/>
      <c r="FC200" s="11"/>
      <c r="FD200" s="11"/>
      <c r="FE200" s="11"/>
      <c r="FF200" s="11"/>
      <c r="FG200" s="11"/>
      <c r="FH200" s="11"/>
      <c r="FI200" s="11"/>
      <c r="FJ200" s="11"/>
      <c r="FK200" s="11"/>
      <c r="FL200" s="11"/>
      <c r="FM200" s="11"/>
      <c r="FN200" s="11"/>
      <c r="FO200" s="11"/>
      <c r="FP200" s="11"/>
      <c r="FQ200" s="11"/>
      <c r="FR200" s="11"/>
      <c r="FS200" s="11"/>
      <c r="FT200" s="11"/>
      <c r="FU200" s="11"/>
      <c r="FV200" s="11"/>
      <c r="FW200" s="11"/>
      <c r="FX200" s="11"/>
      <c r="FY200" s="11"/>
      <c r="FZ200" s="11"/>
      <c r="GA200" s="11"/>
      <c r="GB200" s="11"/>
      <c r="GC200" s="11"/>
      <c r="GD200" s="11"/>
      <c r="GE200" s="11"/>
      <c r="GF200" s="11"/>
      <c r="GG200" s="11"/>
      <c r="GH200" s="11"/>
      <c r="GI200" s="11"/>
      <c r="GJ200" s="11"/>
      <c r="GK200" s="11"/>
      <c r="GL200" s="11"/>
      <c r="GM200" s="11"/>
      <c r="GN200" s="11"/>
      <c r="GO200" s="11"/>
      <c r="GP200" s="11"/>
      <c r="GQ200" s="11"/>
      <c r="GR200" s="11"/>
      <c r="GS200" s="11"/>
      <c r="GT200" s="11"/>
      <c r="GU200" s="11"/>
      <c r="GV200" s="11"/>
      <c r="GW200" s="11"/>
      <c r="GX200" s="11"/>
      <c r="GY200" s="11"/>
      <c r="GZ200" s="11"/>
      <c r="HA200" s="11"/>
      <c r="HB200" s="11"/>
      <c r="HC200" s="11"/>
      <c r="HD200" s="11"/>
      <c r="HE200" s="11"/>
      <c r="HF200" s="11"/>
      <c r="HG200" s="11"/>
      <c r="HH200" s="11"/>
      <c r="HI200" s="11"/>
      <c r="HJ200" s="11"/>
      <c r="HK200" s="11"/>
      <c r="HL200" s="11"/>
      <c r="HM200" s="11"/>
      <c r="HN200" s="11"/>
      <c r="HO200" s="11"/>
      <c r="HP200" s="11"/>
      <c r="HQ200" s="11"/>
      <c r="HR200" s="11"/>
      <c r="HS200" s="11"/>
      <c r="HT200" s="11"/>
      <c r="HU200" s="11"/>
      <c r="HV200" s="11"/>
      <c r="HW200" s="11"/>
      <c r="HX200" s="11"/>
      <c r="HY200" s="11"/>
      <c r="HZ200" s="11"/>
      <c r="IA200" s="11"/>
      <c r="IB200" s="11"/>
      <c r="IC200" s="11"/>
      <c r="ID200" s="11"/>
      <c r="IE200" s="11"/>
      <c r="IF200" s="11"/>
      <c r="IG200" s="11"/>
      <c r="IH200" s="11"/>
      <c r="II200" s="11"/>
      <c r="IJ200" s="11"/>
      <c r="IK200" s="11"/>
      <c r="IL200" s="11"/>
      <c r="IM200" s="11"/>
      <c r="IN200" s="11"/>
      <c r="IO200" s="11"/>
      <c r="IP200" s="11"/>
      <c r="IQ200" s="11"/>
      <c r="IR200" s="11"/>
      <c r="IS200" s="11"/>
      <c r="IT200" s="11"/>
      <c r="IU200" s="11"/>
      <c r="IV200" s="11"/>
      <c r="IW200" s="11"/>
      <c r="IX200" s="11"/>
      <c r="IY200" s="11"/>
      <c r="IZ200" s="11"/>
      <c r="JA200" s="11"/>
      <c r="JB200" s="11"/>
      <c r="JC200" s="11"/>
      <c r="JD200" s="11"/>
      <c r="JE200" s="11"/>
      <c r="JF200" s="11"/>
      <c r="JG200" s="11"/>
      <c r="JH200" s="11"/>
      <c r="JI200" s="11"/>
      <c r="JJ200" s="11"/>
      <c r="JK200" s="11"/>
      <c r="JL200" s="11"/>
      <c r="JM200" s="11"/>
      <c r="JN200" s="11"/>
      <c r="JO200" s="11"/>
      <c r="JP200" s="11"/>
      <c r="JQ200" s="11"/>
      <c r="JR200" s="11"/>
      <c r="JS200" s="11"/>
      <c r="JT200" s="11"/>
      <c r="JU200" s="11"/>
      <c r="JV200" s="11"/>
      <c r="JW200" s="11"/>
      <c r="JX200" s="11"/>
      <c r="JY200" s="11"/>
      <c r="JZ200" s="11"/>
      <c r="KA200" s="11"/>
      <c r="KB200" s="11"/>
      <c r="KC200" s="11"/>
      <c r="KD200" s="11"/>
      <c r="KE200" s="11"/>
      <c r="KF200" s="11"/>
      <c r="KG200" s="11"/>
    </row>
    <row r="201" spans="1:293" s="70" customFormat="1" ht="14.25" hidden="1"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201" s="11"/>
      <c r="AN201" s="11"/>
      <c r="AO201" s="11"/>
      <c r="AP201" s="11"/>
      <c r="AQ201" s="11"/>
      <c r="AR201" s="11"/>
      <c r="AS201" s="11"/>
      <c r="AT201" s="11"/>
      <c r="AU201" s="11"/>
      <c r="AV201" s="11"/>
      <c r="AW201" s="11"/>
      <c r="AX201" s="11"/>
      <c r="AY201" s="11"/>
      <c r="AZ201" s="11"/>
      <c r="BA201" s="11"/>
      <c r="BB201" s="11"/>
      <c r="BC201" s="11"/>
      <c r="BD201" s="11"/>
      <c r="BE201" s="11"/>
      <c r="BF201" s="11"/>
      <c r="BG201" s="11"/>
      <c r="BH201" s="11"/>
      <c r="BI201" s="11"/>
      <c r="BJ201" s="11"/>
      <c r="BK201" s="11"/>
      <c r="BL201" s="11"/>
      <c r="BM201" s="11"/>
      <c r="BN201" s="11"/>
      <c r="BO201" s="11"/>
      <c r="BP201" s="11"/>
      <c r="BQ201" s="11"/>
      <c r="BR201" s="11"/>
      <c r="BS201" s="11"/>
      <c r="BT201" s="11"/>
      <c r="BU201" s="11"/>
      <c r="BV201" s="11"/>
      <c r="BW201" s="11"/>
      <c r="BX201" s="11"/>
      <c r="BY201" s="11"/>
      <c r="BZ201" s="11"/>
      <c r="CA201" s="11"/>
      <c r="CB201" s="11"/>
      <c r="CC201" s="11"/>
      <c r="CD201" s="11"/>
      <c r="CE201" s="11"/>
      <c r="CF201" s="11"/>
      <c r="CG201" s="11"/>
      <c r="CH201" s="11"/>
      <c r="CI201" s="11"/>
      <c r="CJ201" s="11"/>
      <c r="CK201" s="11"/>
      <c r="CL201" s="11"/>
      <c r="CM201" s="11"/>
      <c r="CN201" s="11"/>
      <c r="CO201" s="11"/>
      <c r="CP201" s="11"/>
      <c r="CQ201" s="11"/>
      <c r="CR201" s="11"/>
      <c r="CS201" s="11"/>
      <c r="CT201" s="11"/>
      <c r="CU201" s="11"/>
      <c r="CV201" s="11"/>
      <c r="CW201" s="11"/>
      <c r="CX201" s="11"/>
      <c r="CY201" s="11"/>
      <c r="CZ201" s="11"/>
      <c r="DA201" s="11"/>
      <c r="DB201" s="11"/>
      <c r="DC201" s="11"/>
      <c r="DD201" s="11"/>
      <c r="DE201" s="11"/>
      <c r="DF201" s="11"/>
      <c r="DG201" s="11"/>
      <c r="DH201" s="11"/>
      <c r="DI201" s="11"/>
      <c r="DJ201" s="11"/>
      <c r="DK201" s="11"/>
      <c r="DL201" s="11"/>
      <c r="DM201" s="11"/>
      <c r="DN201" s="11"/>
      <c r="DO201" s="11"/>
      <c r="DP201" s="11"/>
      <c r="DQ201" s="11"/>
      <c r="DR201" s="11"/>
      <c r="DS201" s="11"/>
      <c r="DT201" s="11"/>
      <c r="DU201" s="11"/>
      <c r="DV201" s="11"/>
      <c r="DW201" s="11"/>
      <c r="DX201" s="11"/>
      <c r="DY201" s="11"/>
      <c r="DZ201" s="11"/>
      <c r="EA201" s="11"/>
      <c r="EB201" s="11"/>
      <c r="EC201" s="11"/>
      <c r="ED201" s="11"/>
      <c r="EE201" s="11"/>
      <c r="EF201" s="11"/>
      <c r="EG201" s="11"/>
      <c r="EH201" s="11"/>
      <c r="EI201" s="11"/>
      <c r="EJ201" s="11"/>
      <c r="EK201" s="11"/>
      <c r="EL201" s="11"/>
      <c r="EM201" s="11"/>
      <c r="EN201" s="11"/>
      <c r="EO201" s="11"/>
      <c r="EP201" s="11"/>
      <c r="EQ201" s="11"/>
      <c r="ER201" s="11"/>
      <c r="ES201" s="11"/>
      <c r="ET201" s="11"/>
      <c r="EU201" s="11"/>
      <c r="EV201" s="11"/>
      <c r="EW201" s="11"/>
      <c r="EX201" s="11"/>
      <c r="EY201" s="11"/>
      <c r="EZ201" s="11"/>
      <c r="FA201" s="11"/>
      <c r="FB201" s="11"/>
      <c r="FC201" s="11"/>
      <c r="FD201" s="11"/>
      <c r="FE201" s="11"/>
      <c r="FF201" s="11"/>
      <c r="FG201" s="11"/>
      <c r="FH201" s="11"/>
      <c r="FI201" s="11"/>
      <c r="FJ201" s="11"/>
      <c r="FK201" s="11"/>
      <c r="FL201" s="11"/>
      <c r="FM201" s="11"/>
      <c r="FN201" s="11"/>
      <c r="FO201" s="11"/>
      <c r="FP201" s="11"/>
      <c r="FQ201" s="11"/>
      <c r="FR201" s="11"/>
      <c r="FS201" s="11"/>
      <c r="FT201" s="11"/>
      <c r="FU201" s="11"/>
      <c r="FV201" s="11"/>
      <c r="FW201" s="11"/>
      <c r="FX201" s="11"/>
      <c r="FY201" s="11"/>
      <c r="FZ201" s="11"/>
      <c r="GA201" s="11"/>
      <c r="GB201" s="11"/>
      <c r="GC201" s="11"/>
      <c r="GD201" s="11"/>
      <c r="GE201" s="11"/>
      <c r="GF201" s="11"/>
      <c r="GG201" s="11"/>
      <c r="GH201" s="11"/>
      <c r="GI201" s="11"/>
      <c r="GJ201" s="11"/>
      <c r="GK201" s="11"/>
      <c r="GL201" s="11"/>
      <c r="GM201" s="11"/>
      <c r="GN201" s="11"/>
      <c r="GO201" s="11"/>
      <c r="GP201" s="11"/>
      <c r="GQ201" s="11"/>
      <c r="GR201" s="11"/>
      <c r="GS201" s="11"/>
      <c r="GT201" s="11"/>
      <c r="GU201" s="11"/>
      <c r="GV201" s="11"/>
      <c r="GW201" s="11"/>
      <c r="GX201" s="11"/>
      <c r="GY201" s="11"/>
      <c r="GZ201" s="11"/>
      <c r="HA201" s="11"/>
      <c r="HB201" s="11"/>
      <c r="HC201" s="11"/>
      <c r="HD201" s="11"/>
      <c r="HE201" s="11"/>
      <c r="HF201" s="11"/>
      <c r="HG201" s="11"/>
      <c r="HH201" s="11"/>
      <c r="HI201" s="11"/>
      <c r="HJ201" s="11"/>
      <c r="HK201" s="11"/>
      <c r="HL201" s="11"/>
      <c r="HM201" s="11"/>
      <c r="HN201" s="11"/>
      <c r="HO201" s="11"/>
      <c r="HP201" s="11"/>
      <c r="HQ201" s="11"/>
      <c r="HR201" s="11"/>
      <c r="HS201" s="11"/>
      <c r="HT201" s="11"/>
      <c r="HU201" s="11"/>
      <c r="HV201" s="11"/>
      <c r="HW201" s="11"/>
      <c r="HX201" s="11"/>
      <c r="HY201" s="11"/>
      <c r="HZ201" s="11"/>
      <c r="IA201" s="11"/>
      <c r="IB201" s="11"/>
      <c r="IC201" s="11"/>
      <c r="ID201" s="11"/>
      <c r="IE201" s="11"/>
      <c r="IF201" s="11"/>
      <c r="IG201" s="11"/>
      <c r="IH201" s="11"/>
      <c r="II201" s="11"/>
      <c r="IJ201" s="11"/>
      <c r="IK201" s="11"/>
      <c r="IL201" s="11"/>
      <c r="IM201" s="11"/>
      <c r="IN201" s="11"/>
      <c r="IO201" s="11"/>
      <c r="IP201" s="11"/>
      <c r="IQ201" s="11"/>
      <c r="IR201" s="11"/>
      <c r="IS201" s="11"/>
      <c r="IT201" s="11"/>
      <c r="IU201" s="11"/>
      <c r="IV201" s="11"/>
      <c r="IW201" s="11"/>
      <c r="IX201" s="11"/>
      <c r="IY201" s="11"/>
      <c r="IZ201" s="11"/>
      <c r="JA201" s="11"/>
      <c r="JB201" s="11"/>
      <c r="JC201" s="11"/>
      <c r="JD201" s="11"/>
      <c r="JE201" s="11"/>
      <c r="JF201" s="11"/>
      <c r="JG201" s="11"/>
      <c r="JH201" s="11"/>
      <c r="JI201" s="11"/>
      <c r="JJ201" s="11"/>
      <c r="JK201" s="11"/>
      <c r="JL201" s="11"/>
      <c r="JM201" s="11"/>
      <c r="JN201" s="11"/>
      <c r="JO201" s="11"/>
      <c r="JP201" s="11"/>
      <c r="JQ201" s="11"/>
      <c r="JR201" s="11"/>
      <c r="JS201" s="11"/>
      <c r="JT201" s="11"/>
      <c r="JU201" s="11"/>
      <c r="JV201" s="11"/>
      <c r="JW201" s="11"/>
      <c r="JX201" s="11"/>
      <c r="JY201" s="11"/>
      <c r="JZ201" s="11"/>
      <c r="KA201" s="11"/>
      <c r="KB201" s="11"/>
      <c r="KC201" s="11"/>
      <c r="KD201" s="11"/>
      <c r="KE201" s="11"/>
      <c r="KF201" s="11"/>
      <c r="KG201" s="11"/>
    </row>
    <row r="202" spans="1:293" s="70" customFormat="1" ht="14.25" hidden="1"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202" s="11"/>
      <c r="AN202" s="11"/>
      <c r="AO202" s="11"/>
      <c r="AP202" s="11"/>
      <c r="AQ202" s="11"/>
      <c r="AR202" s="11"/>
      <c r="AS202" s="11"/>
      <c r="AT202" s="11"/>
      <c r="AU202" s="11"/>
      <c r="AV202" s="11"/>
      <c r="AW202" s="11"/>
      <c r="AX202" s="11"/>
      <c r="AY202" s="11"/>
      <c r="AZ202" s="11"/>
      <c r="BA202" s="11"/>
      <c r="BB202" s="11"/>
      <c r="BC202" s="11"/>
      <c r="BD202" s="11"/>
      <c r="BE202" s="11"/>
      <c r="BF202" s="11"/>
      <c r="BG202" s="11"/>
      <c r="BH202" s="11"/>
      <c r="BI202" s="11"/>
      <c r="BJ202" s="11"/>
      <c r="BK202" s="11"/>
      <c r="BL202" s="11"/>
      <c r="BM202" s="11"/>
      <c r="BN202" s="11"/>
      <c r="BO202" s="11"/>
      <c r="BP202" s="11"/>
      <c r="BQ202" s="11"/>
      <c r="BR202" s="11"/>
      <c r="BS202" s="11"/>
      <c r="BT202" s="11"/>
      <c r="BU202" s="11"/>
      <c r="BV202" s="11"/>
      <c r="BW202" s="11"/>
      <c r="BX202" s="11"/>
      <c r="BY202" s="11"/>
      <c r="BZ202" s="11"/>
      <c r="CA202" s="11"/>
      <c r="CB202" s="11"/>
      <c r="CC202" s="11"/>
      <c r="CD202" s="11"/>
      <c r="CE202" s="11"/>
      <c r="CF202" s="11"/>
      <c r="CG202" s="11"/>
      <c r="CH202" s="11"/>
      <c r="CI202" s="11"/>
      <c r="CJ202" s="11"/>
      <c r="CK202" s="11"/>
      <c r="CL202" s="11"/>
      <c r="CM202" s="11"/>
      <c r="CN202" s="11"/>
      <c r="CO202" s="11"/>
      <c r="CP202" s="11"/>
      <c r="CQ202" s="11"/>
      <c r="CR202" s="11"/>
      <c r="CS202" s="11"/>
      <c r="CT202" s="11"/>
      <c r="CU202" s="11"/>
      <c r="CV202" s="11"/>
      <c r="CW202" s="11"/>
      <c r="CX202" s="11"/>
      <c r="CY202" s="11"/>
      <c r="CZ202" s="11"/>
      <c r="DA202" s="11"/>
      <c r="DB202" s="11"/>
      <c r="DC202" s="11"/>
      <c r="DD202" s="11"/>
      <c r="DE202" s="11"/>
      <c r="DF202" s="11"/>
      <c r="DG202" s="11"/>
      <c r="DH202" s="11"/>
      <c r="DI202" s="11"/>
      <c r="DJ202" s="11"/>
      <c r="DK202" s="11"/>
      <c r="DL202" s="11"/>
      <c r="DM202" s="11"/>
      <c r="DN202" s="11"/>
      <c r="DO202" s="11"/>
      <c r="DP202" s="11"/>
      <c r="DQ202" s="11"/>
      <c r="DR202" s="11"/>
      <c r="DS202" s="11"/>
      <c r="DT202" s="11"/>
      <c r="DU202" s="11"/>
      <c r="DV202" s="11"/>
      <c r="DW202" s="11"/>
      <c r="DX202" s="11"/>
      <c r="DY202" s="11"/>
      <c r="DZ202" s="11"/>
      <c r="EA202" s="11"/>
      <c r="EB202" s="11"/>
      <c r="EC202" s="11"/>
      <c r="ED202" s="11"/>
      <c r="EE202" s="11"/>
      <c r="EF202" s="11"/>
      <c r="EG202" s="11"/>
      <c r="EH202" s="11"/>
      <c r="EI202" s="11"/>
      <c r="EJ202" s="11"/>
      <c r="EK202" s="11"/>
      <c r="EL202" s="11"/>
      <c r="EM202" s="11"/>
      <c r="EN202" s="11"/>
      <c r="EO202" s="11"/>
      <c r="EP202" s="11"/>
      <c r="EQ202" s="11"/>
      <c r="ER202" s="11"/>
      <c r="ES202" s="11"/>
      <c r="ET202" s="11"/>
      <c r="EU202" s="11"/>
      <c r="EV202" s="11"/>
      <c r="EW202" s="11"/>
      <c r="EX202" s="11"/>
      <c r="EY202" s="11"/>
      <c r="EZ202" s="11"/>
      <c r="FA202" s="11"/>
      <c r="FB202" s="11"/>
      <c r="FC202" s="11"/>
      <c r="FD202" s="11"/>
      <c r="FE202" s="11"/>
      <c r="FF202" s="11"/>
      <c r="FG202" s="11"/>
      <c r="FH202" s="11"/>
      <c r="FI202" s="11"/>
      <c r="FJ202" s="11"/>
      <c r="FK202" s="11"/>
      <c r="FL202" s="11"/>
      <c r="FM202" s="11"/>
      <c r="FN202" s="11"/>
      <c r="FO202" s="11"/>
      <c r="FP202" s="11"/>
      <c r="FQ202" s="11"/>
      <c r="FR202" s="11"/>
      <c r="FS202" s="11"/>
      <c r="FT202" s="11"/>
      <c r="FU202" s="11"/>
      <c r="FV202" s="11"/>
      <c r="FW202" s="11"/>
      <c r="FX202" s="11"/>
      <c r="FY202" s="11"/>
      <c r="FZ202" s="11"/>
      <c r="GA202" s="11"/>
      <c r="GB202" s="11"/>
      <c r="GC202" s="11"/>
      <c r="GD202" s="11"/>
      <c r="GE202" s="11"/>
      <c r="GF202" s="11"/>
      <c r="GG202" s="11"/>
      <c r="GH202" s="11"/>
      <c r="GI202" s="11"/>
      <c r="GJ202" s="11"/>
      <c r="GK202" s="11"/>
      <c r="GL202" s="11"/>
      <c r="GM202" s="11"/>
      <c r="GN202" s="11"/>
      <c r="GO202" s="11"/>
      <c r="GP202" s="11"/>
      <c r="GQ202" s="11"/>
      <c r="GR202" s="11"/>
      <c r="GS202" s="11"/>
      <c r="GT202" s="11"/>
      <c r="GU202" s="11"/>
      <c r="GV202" s="11"/>
      <c r="GW202" s="11"/>
      <c r="GX202" s="11"/>
      <c r="GY202" s="11"/>
      <c r="GZ202" s="11"/>
      <c r="HA202" s="11"/>
      <c r="HB202" s="11"/>
      <c r="HC202" s="11"/>
      <c r="HD202" s="11"/>
      <c r="HE202" s="11"/>
      <c r="HF202" s="11"/>
      <c r="HG202" s="11"/>
      <c r="HH202" s="11"/>
      <c r="HI202" s="11"/>
      <c r="HJ202" s="11"/>
      <c r="HK202" s="11"/>
      <c r="HL202" s="11"/>
      <c r="HM202" s="11"/>
      <c r="HN202" s="11"/>
      <c r="HO202" s="11"/>
      <c r="HP202" s="11"/>
      <c r="HQ202" s="11"/>
      <c r="HR202" s="11"/>
      <c r="HS202" s="11"/>
      <c r="HT202" s="11"/>
      <c r="HU202" s="11"/>
      <c r="HV202" s="11"/>
      <c r="HW202" s="11"/>
      <c r="HX202" s="11"/>
      <c r="HY202" s="11"/>
      <c r="HZ202" s="11"/>
      <c r="IA202" s="11"/>
      <c r="IB202" s="11"/>
      <c r="IC202" s="11"/>
      <c r="ID202" s="11"/>
      <c r="IE202" s="11"/>
      <c r="IF202" s="11"/>
      <c r="IG202" s="11"/>
      <c r="IH202" s="11"/>
      <c r="II202" s="11"/>
      <c r="IJ202" s="11"/>
      <c r="IK202" s="11"/>
      <c r="IL202" s="11"/>
      <c r="IM202" s="11"/>
      <c r="IN202" s="11"/>
      <c r="IO202" s="11"/>
      <c r="IP202" s="11"/>
      <c r="IQ202" s="11"/>
      <c r="IR202" s="11"/>
      <c r="IS202" s="11"/>
      <c r="IT202" s="11"/>
      <c r="IU202" s="11"/>
      <c r="IV202" s="11"/>
      <c r="IW202" s="11"/>
      <c r="IX202" s="11"/>
      <c r="IY202" s="11"/>
      <c r="IZ202" s="11"/>
      <c r="JA202" s="11"/>
      <c r="JB202" s="11"/>
      <c r="JC202" s="11"/>
      <c r="JD202" s="11"/>
      <c r="JE202" s="11"/>
      <c r="JF202" s="11"/>
      <c r="JG202" s="11"/>
      <c r="JH202" s="11"/>
      <c r="JI202" s="11"/>
      <c r="JJ202" s="11"/>
      <c r="JK202" s="11"/>
      <c r="JL202" s="11"/>
      <c r="JM202" s="11"/>
      <c r="JN202" s="11"/>
      <c r="JO202" s="11"/>
      <c r="JP202" s="11"/>
      <c r="JQ202" s="11"/>
      <c r="JR202" s="11"/>
      <c r="JS202" s="11"/>
      <c r="JT202" s="11"/>
      <c r="JU202" s="11"/>
      <c r="JV202" s="11"/>
      <c r="JW202" s="11"/>
      <c r="JX202" s="11"/>
      <c r="JY202" s="11"/>
      <c r="JZ202" s="11"/>
      <c r="KA202" s="11"/>
      <c r="KB202" s="11"/>
      <c r="KC202" s="11"/>
      <c r="KD202" s="11"/>
      <c r="KE202" s="11"/>
      <c r="KF202" s="11"/>
      <c r="KG202" s="11"/>
    </row>
    <row r="203" spans="1:293" s="70" customFormat="1" ht="14.25" hidden="1"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203" s="11"/>
      <c r="AN203" s="11"/>
      <c r="AO203" s="11"/>
      <c r="AP203" s="11"/>
      <c r="AQ203" s="11"/>
      <c r="AR203" s="11"/>
      <c r="AS203" s="11"/>
      <c r="AT203" s="11"/>
      <c r="AU203" s="11"/>
      <c r="AV203" s="11"/>
      <c r="AW203" s="11"/>
      <c r="AX203" s="11"/>
      <c r="AY203" s="11"/>
      <c r="AZ203" s="11"/>
      <c r="BA203" s="11"/>
      <c r="BB203" s="11"/>
      <c r="BC203" s="11"/>
      <c r="BD203" s="11"/>
      <c r="BE203" s="11"/>
      <c r="BF203" s="11"/>
      <c r="BG203" s="11"/>
      <c r="BH203" s="11"/>
      <c r="BI203" s="11"/>
      <c r="BJ203" s="11"/>
      <c r="BK203" s="11"/>
      <c r="BL203" s="11"/>
      <c r="BM203" s="11"/>
      <c r="BN203" s="11"/>
      <c r="BO203" s="11"/>
      <c r="BP203" s="11"/>
      <c r="BQ203" s="11"/>
      <c r="BR203" s="11"/>
      <c r="BS203" s="11"/>
      <c r="BT203" s="11"/>
      <c r="BU203" s="11"/>
      <c r="BV203" s="11"/>
      <c r="BW203" s="11"/>
      <c r="BX203" s="11"/>
      <c r="BY203" s="11"/>
      <c r="BZ203" s="11"/>
      <c r="CA203" s="11"/>
      <c r="CB203" s="11"/>
      <c r="CC203" s="11"/>
      <c r="CD203" s="11"/>
      <c r="CE203" s="11"/>
      <c r="CF203" s="11"/>
      <c r="CG203" s="11"/>
      <c r="CH203" s="11"/>
      <c r="CI203" s="11"/>
      <c r="CJ203" s="11"/>
      <c r="CK203" s="11"/>
      <c r="CL203" s="11"/>
      <c r="CM203" s="11"/>
      <c r="CN203" s="11"/>
      <c r="CO203" s="11"/>
      <c r="CP203" s="11"/>
      <c r="CQ203" s="11"/>
      <c r="CR203" s="11"/>
      <c r="CS203" s="11"/>
      <c r="CT203" s="11"/>
      <c r="CU203" s="11"/>
      <c r="CV203" s="11"/>
      <c r="CW203" s="11"/>
      <c r="CX203" s="11"/>
      <c r="CY203" s="11"/>
      <c r="CZ203" s="11"/>
      <c r="DA203" s="11"/>
      <c r="DB203" s="11"/>
      <c r="DC203" s="11"/>
      <c r="DD203" s="11"/>
      <c r="DE203" s="11"/>
      <c r="DF203" s="11"/>
      <c r="DG203" s="11"/>
      <c r="DH203" s="11"/>
      <c r="DI203" s="11"/>
      <c r="DJ203" s="11"/>
      <c r="DK203" s="11"/>
      <c r="DL203" s="11"/>
      <c r="DM203" s="11"/>
      <c r="DN203" s="11"/>
      <c r="DO203" s="11"/>
      <c r="DP203" s="11"/>
      <c r="DQ203" s="11"/>
      <c r="DR203" s="11"/>
      <c r="DS203" s="11"/>
      <c r="DT203" s="11"/>
      <c r="DU203" s="11"/>
      <c r="DV203" s="11"/>
      <c r="DW203" s="11"/>
      <c r="DX203" s="11"/>
      <c r="DY203" s="11"/>
      <c r="DZ203" s="11"/>
      <c r="EA203" s="11"/>
      <c r="EB203" s="11"/>
      <c r="EC203" s="11"/>
      <c r="ED203" s="11"/>
      <c r="EE203" s="11"/>
      <c r="EF203" s="11"/>
      <c r="EG203" s="11"/>
      <c r="EH203" s="11"/>
      <c r="EI203" s="11"/>
      <c r="EJ203" s="11"/>
      <c r="EK203" s="11"/>
      <c r="EL203" s="11"/>
      <c r="EM203" s="11"/>
      <c r="EN203" s="11"/>
      <c r="EO203" s="11"/>
      <c r="EP203" s="11"/>
      <c r="EQ203" s="11"/>
      <c r="ER203" s="11"/>
      <c r="ES203" s="11"/>
      <c r="ET203" s="11"/>
      <c r="EU203" s="11"/>
      <c r="EV203" s="11"/>
      <c r="EW203" s="11"/>
      <c r="EX203" s="11"/>
      <c r="EY203" s="11"/>
      <c r="EZ203" s="11"/>
      <c r="FA203" s="11"/>
      <c r="FB203" s="11"/>
      <c r="FC203" s="11"/>
      <c r="FD203" s="11"/>
      <c r="FE203" s="11"/>
      <c r="FF203" s="11"/>
      <c r="FG203" s="11"/>
      <c r="FH203" s="11"/>
      <c r="FI203" s="11"/>
      <c r="FJ203" s="11"/>
      <c r="FK203" s="11"/>
      <c r="FL203" s="11"/>
      <c r="FM203" s="11"/>
      <c r="FN203" s="11"/>
      <c r="FO203" s="11"/>
      <c r="FP203" s="11"/>
      <c r="FQ203" s="11"/>
      <c r="FR203" s="11"/>
      <c r="FS203" s="11"/>
      <c r="FT203" s="11"/>
      <c r="FU203" s="11"/>
      <c r="FV203" s="11"/>
      <c r="FW203" s="11"/>
      <c r="FX203" s="11"/>
      <c r="FY203" s="11"/>
      <c r="FZ203" s="11"/>
      <c r="GA203" s="11"/>
      <c r="GB203" s="11"/>
      <c r="GC203" s="11"/>
      <c r="GD203" s="11"/>
      <c r="GE203" s="11"/>
      <c r="GF203" s="11"/>
      <c r="GG203" s="11"/>
      <c r="GH203" s="11"/>
      <c r="GI203" s="11"/>
      <c r="GJ203" s="11"/>
      <c r="GK203" s="11"/>
      <c r="GL203" s="11"/>
      <c r="GM203" s="11"/>
      <c r="GN203" s="11"/>
      <c r="GO203" s="11"/>
      <c r="GP203" s="11"/>
      <c r="GQ203" s="11"/>
      <c r="GR203" s="11"/>
      <c r="GS203" s="11"/>
      <c r="GT203" s="11"/>
      <c r="GU203" s="11"/>
      <c r="GV203" s="11"/>
      <c r="GW203" s="11"/>
      <c r="GX203" s="11"/>
      <c r="GY203" s="11"/>
      <c r="GZ203" s="11"/>
      <c r="HA203" s="11"/>
      <c r="HB203" s="11"/>
      <c r="HC203" s="11"/>
      <c r="HD203" s="11"/>
      <c r="HE203" s="11"/>
      <c r="HF203" s="11"/>
      <c r="HG203" s="11"/>
      <c r="HH203" s="11"/>
      <c r="HI203" s="11"/>
      <c r="HJ203" s="11"/>
      <c r="HK203" s="11"/>
      <c r="HL203" s="11"/>
      <c r="HM203" s="11"/>
      <c r="HN203" s="11"/>
      <c r="HO203" s="11"/>
      <c r="HP203" s="11"/>
      <c r="HQ203" s="11"/>
      <c r="HR203" s="11"/>
      <c r="HS203" s="11"/>
      <c r="HT203" s="11"/>
      <c r="HU203" s="11"/>
      <c r="HV203" s="11"/>
      <c r="HW203" s="11"/>
      <c r="HX203" s="11"/>
      <c r="HY203" s="11"/>
      <c r="HZ203" s="11"/>
      <c r="IA203" s="11"/>
      <c r="IB203" s="11"/>
      <c r="IC203" s="11"/>
      <c r="ID203" s="11"/>
      <c r="IE203" s="11"/>
      <c r="IF203" s="11"/>
      <c r="IG203" s="11"/>
      <c r="IH203" s="11"/>
      <c r="II203" s="11"/>
      <c r="IJ203" s="11"/>
      <c r="IK203" s="11"/>
      <c r="IL203" s="11"/>
      <c r="IM203" s="11"/>
      <c r="IN203" s="11"/>
      <c r="IO203" s="11"/>
      <c r="IP203" s="11"/>
      <c r="IQ203" s="11"/>
      <c r="IR203" s="11"/>
      <c r="IS203" s="11"/>
      <c r="IT203" s="11"/>
      <c r="IU203" s="11"/>
      <c r="IV203" s="11"/>
      <c r="IW203" s="11"/>
      <c r="IX203" s="11"/>
      <c r="IY203" s="11"/>
      <c r="IZ203" s="11"/>
      <c r="JA203" s="11"/>
      <c r="JB203" s="11"/>
      <c r="JC203" s="11"/>
      <c r="JD203" s="11"/>
      <c r="JE203" s="11"/>
      <c r="JF203" s="11"/>
      <c r="JG203" s="11"/>
      <c r="JH203" s="11"/>
      <c r="JI203" s="11"/>
      <c r="JJ203" s="11"/>
      <c r="JK203" s="11"/>
      <c r="JL203" s="11"/>
      <c r="JM203" s="11"/>
      <c r="JN203" s="11"/>
      <c r="JO203" s="11"/>
      <c r="JP203" s="11"/>
      <c r="JQ203" s="11"/>
      <c r="JR203" s="11"/>
      <c r="JS203" s="11"/>
      <c r="JT203" s="11"/>
      <c r="JU203" s="11"/>
      <c r="JV203" s="11"/>
      <c r="JW203" s="11"/>
      <c r="JX203" s="11"/>
      <c r="JY203" s="11"/>
      <c r="JZ203" s="11"/>
      <c r="KA203" s="11"/>
      <c r="KB203" s="11"/>
      <c r="KC203" s="11"/>
      <c r="KD203" s="11"/>
      <c r="KE203" s="11"/>
      <c r="KF203" s="11"/>
      <c r="KG203" s="11"/>
    </row>
    <row r="204" spans="1:293" s="70" customFormat="1" ht="81.75" hidden="1"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c r="AA204" s="11"/>
      <c r="AB204" s="11"/>
      <c r="AC204" s="11"/>
      <c r="AD204" s="11"/>
      <c r="AE204" s="11"/>
      <c r="AF204" s="11"/>
      <c r="AG204" s="11"/>
      <c r="AH204" s="11"/>
      <c r="AI204" s="11"/>
      <c r="AJ204" s="11"/>
      <c r="AK204" s="11"/>
      <c r="AL204" s="11"/>
      <c r="AM204" s="11"/>
      <c r="AN204" s="11"/>
      <c r="AO204" s="11"/>
      <c r="AP204" s="11"/>
      <c r="AQ204" s="11"/>
      <c r="AR204" s="11"/>
      <c r="AS204" s="11"/>
      <c r="AT204" s="11"/>
      <c r="AU204" s="11"/>
      <c r="AV204" s="11"/>
      <c r="AW204" s="11"/>
      <c r="AX204" s="11"/>
      <c r="AY204" s="11"/>
      <c r="AZ204" s="11"/>
      <c r="BA204" s="11"/>
      <c r="BB204" s="11"/>
      <c r="BC204" s="11"/>
      <c r="BD204" s="11"/>
      <c r="BE204" s="11"/>
      <c r="BF204" s="11"/>
      <c r="BG204" s="11"/>
      <c r="BH204" s="11"/>
      <c r="BI204" s="11"/>
      <c r="BJ204" s="11"/>
      <c r="BK204" s="11"/>
      <c r="BL204" s="11"/>
      <c r="BM204" s="11"/>
      <c r="BN204" s="11"/>
      <c r="BO204" s="11"/>
      <c r="BP204" s="11"/>
      <c r="BQ204" s="11"/>
      <c r="BR204" s="11"/>
      <c r="BS204" s="11"/>
      <c r="BT204" s="11"/>
      <c r="BU204" s="11"/>
      <c r="BV204" s="11"/>
      <c r="BW204" s="11"/>
      <c r="BX204" s="11"/>
      <c r="BY204" s="11"/>
      <c r="BZ204" s="11"/>
      <c r="CA204" s="11"/>
      <c r="CB204" s="11"/>
      <c r="CC204" s="11"/>
      <c r="CD204" s="11"/>
      <c r="CE204" s="11"/>
      <c r="CF204" s="11"/>
      <c r="CG204" s="11"/>
      <c r="CH204" s="11"/>
      <c r="CI204" s="11"/>
      <c r="CJ204" s="11"/>
      <c r="CK204" s="11"/>
      <c r="CL204" s="11"/>
      <c r="CM204" s="11"/>
      <c r="CN204" s="11"/>
      <c r="CO204" s="11"/>
      <c r="CP204" s="11"/>
      <c r="CQ204" s="11"/>
      <c r="CR204" s="11"/>
      <c r="CS204" s="11"/>
      <c r="CT204" s="11"/>
      <c r="CU204" s="11"/>
      <c r="CV204" s="11"/>
      <c r="CW204" s="11"/>
      <c r="CX204" s="11"/>
      <c r="CY204" s="11"/>
      <c r="CZ204" s="11"/>
      <c r="DA204" s="11"/>
      <c r="DB204" s="11"/>
      <c r="DC204" s="11"/>
      <c r="DD204" s="11"/>
      <c r="DE204" s="11"/>
      <c r="DF204" s="11"/>
      <c r="DG204" s="11"/>
      <c r="DH204" s="11"/>
      <c r="DI204" s="11"/>
      <c r="DJ204" s="11"/>
      <c r="DK204" s="11"/>
      <c r="DL204" s="11"/>
      <c r="DM204" s="11"/>
      <c r="DN204" s="11"/>
      <c r="DO204" s="11"/>
      <c r="DP204" s="11"/>
      <c r="DQ204" s="11"/>
      <c r="DR204" s="11"/>
      <c r="DS204" s="11"/>
      <c r="DT204" s="11"/>
      <c r="DU204" s="11"/>
      <c r="DV204" s="11"/>
      <c r="DW204" s="11"/>
      <c r="DX204" s="11"/>
      <c r="DY204" s="11"/>
      <c r="DZ204" s="11"/>
      <c r="EA204" s="11"/>
      <c r="EB204" s="11"/>
      <c r="EC204" s="11"/>
      <c r="ED204" s="11"/>
      <c r="EE204" s="11"/>
      <c r="EF204" s="11"/>
      <c r="EG204" s="11"/>
      <c r="EH204" s="11"/>
      <c r="EI204" s="11"/>
      <c r="EJ204" s="11"/>
      <c r="EK204" s="11"/>
      <c r="EL204" s="11"/>
      <c r="EM204" s="11"/>
      <c r="EN204" s="11"/>
      <c r="EO204" s="11"/>
      <c r="EP204" s="11"/>
      <c r="EQ204" s="11"/>
      <c r="ER204" s="11"/>
      <c r="ES204" s="11"/>
      <c r="ET204" s="11"/>
      <c r="EU204" s="11"/>
      <c r="EV204" s="11"/>
      <c r="EW204" s="11"/>
      <c r="EX204" s="11"/>
      <c r="EY204" s="11"/>
      <c r="EZ204" s="11"/>
      <c r="FA204" s="11"/>
      <c r="FB204" s="11"/>
      <c r="FC204" s="11"/>
      <c r="FD204" s="11"/>
      <c r="FE204" s="11"/>
      <c r="FF204" s="11"/>
      <c r="FG204" s="11"/>
      <c r="FH204" s="11"/>
      <c r="FI204" s="11"/>
      <c r="FJ204" s="11"/>
      <c r="FK204" s="11"/>
      <c r="FL204" s="11"/>
      <c r="FM204" s="11"/>
      <c r="FN204" s="11"/>
      <c r="FO204" s="11"/>
      <c r="FP204" s="11"/>
      <c r="FQ204" s="11"/>
      <c r="FR204" s="11"/>
      <c r="FS204" s="11"/>
      <c r="FT204" s="11"/>
      <c r="FU204" s="11"/>
      <c r="FV204" s="11"/>
      <c r="FW204" s="11"/>
      <c r="FX204" s="11"/>
      <c r="FY204" s="11"/>
      <c r="FZ204" s="11"/>
      <c r="GA204" s="11"/>
      <c r="GB204" s="11"/>
      <c r="GC204" s="11"/>
      <c r="GD204" s="11"/>
      <c r="GE204" s="11"/>
      <c r="GF204" s="11"/>
      <c r="GG204" s="11"/>
      <c r="GH204" s="11"/>
      <c r="GI204" s="11"/>
      <c r="GJ204" s="11"/>
      <c r="GK204" s="11"/>
      <c r="GL204" s="11"/>
      <c r="GM204" s="11"/>
      <c r="GN204" s="11"/>
      <c r="GO204" s="11"/>
      <c r="GP204" s="11"/>
      <c r="GQ204" s="11"/>
      <c r="GR204" s="11"/>
      <c r="GS204" s="11"/>
      <c r="GT204" s="11"/>
      <c r="GU204" s="11"/>
      <c r="GV204" s="11"/>
      <c r="GW204" s="11"/>
      <c r="GX204" s="11"/>
      <c r="GY204" s="11"/>
      <c r="GZ204" s="11"/>
      <c r="HA204" s="11"/>
      <c r="HB204" s="11"/>
      <c r="HC204" s="11"/>
      <c r="HD204" s="11"/>
      <c r="HE204" s="11"/>
      <c r="HF204" s="11"/>
      <c r="HG204" s="11"/>
      <c r="HH204" s="11"/>
      <c r="HI204" s="11"/>
      <c r="HJ204" s="11"/>
      <c r="HK204" s="11"/>
      <c r="HL204" s="11"/>
      <c r="HM204" s="11"/>
      <c r="HN204" s="11"/>
      <c r="HO204" s="11"/>
      <c r="HP204" s="11"/>
      <c r="HQ204" s="11"/>
      <c r="HR204" s="11"/>
      <c r="HS204" s="11"/>
      <c r="HT204" s="11"/>
      <c r="HU204" s="11"/>
      <c r="HV204" s="11"/>
      <c r="HW204" s="11"/>
      <c r="HX204" s="11"/>
      <c r="HY204" s="11"/>
      <c r="HZ204" s="11"/>
      <c r="IA204" s="11"/>
      <c r="IB204" s="11"/>
      <c r="IC204" s="11"/>
      <c r="ID204" s="11"/>
      <c r="IE204" s="11"/>
      <c r="IF204" s="11"/>
      <c r="IG204" s="11"/>
      <c r="IH204" s="11"/>
      <c r="II204" s="11"/>
      <c r="IJ204" s="11"/>
      <c r="IK204" s="11"/>
      <c r="IL204" s="11"/>
      <c r="IM204" s="11"/>
      <c r="IN204" s="11"/>
      <c r="IO204" s="11"/>
      <c r="IP204" s="11"/>
      <c r="IQ204" s="11"/>
      <c r="IR204" s="11"/>
      <c r="IS204" s="11"/>
      <c r="IT204" s="11"/>
      <c r="IU204" s="11"/>
      <c r="IV204" s="11"/>
      <c r="IW204" s="11"/>
      <c r="IX204" s="11"/>
      <c r="IY204" s="11"/>
      <c r="IZ204" s="11"/>
      <c r="JA204" s="11"/>
      <c r="JB204" s="11"/>
      <c r="JC204" s="11"/>
      <c r="JD204" s="11"/>
      <c r="JE204" s="11"/>
      <c r="JF204" s="11"/>
      <c r="JG204" s="11"/>
      <c r="JH204" s="11"/>
      <c r="JI204" s="11"/>
      <c r="JJ204" s="11"/>
      <c r="JK204" s="11"/>
      <c r="JL204" s="11"/>
      <c r="JM204" s="11"/>
      <c r="JN204" s="11"/>
      <c r="JO204" s="11"/>
      <c r="JP204" s="11"/>
      <c r="JQ204" s="11"/>
      <c r="JR204" s="11"/>
      <c r="JS204" s="11"/>
      <c r="JT204" s="11"/>
      <c r="JU204" s="11"/>
      <c r="JV204" s="11"/>
      <c r="JW204" s="11"/>
      <c r="JX204" s="11"/>
      <c r="JY204" s="11"/>
      <c r="JZ204" s="11"/>
      <c r="KA204" s="11"/>
      <c r="KB204" s="11"/>
      <c r="KC204" s="11"/>
      <c r="KD204" s="11"/>
      <c r="KE204" s="11"/>
      <c r="KF204" s="11"/>
      <c r="KG204" s="11"/>
    </row>
    <row r="205" spans="1:293" s="70" customFormat="1" ht="99.75" hidden="1"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205" s="11"/>
      <c r="AN205" s="11"/>
      <c r="AO205" s="11"/>
      <c r="AP205" s="11"/>
      <c r="AQ205" s="11"/>
      <c r="AR205" s="11"/>
      <c r="AS205" s="11"/>
      <c r="AT205" s="11"/>
      <c r="AU205" s="11"/>
      <c r="AV205" s="11"/>
      <c r="AW205" s="11"/>
      <c r="AX205" s="11"/>
      <c r="AY205" s="11"/>
      <c r="AZ205" s="11"/>
      <c r="BA205" s="11"/>
      <c r="BB205" s="11"/>
      <c r="BC205" s="11"/>
      <c r="BD205" s="11"/>
      <c r="BE205" s="11"/>
      <c r="BF205" s="11"/>
      <c r="BG205" s="11"/>
      <c r="BH205" s="11"/>
      <c r="BI205" s="11"/>
      <c r="BJ205" s="11"/>
      <c r="BK205" s="11"/>
      <c r="BL205" s="11"/>
      <c r="BM205" s="11"/>
      <c r="BN205" s="11"/>
      <c r="BO205" s="11"/>
      <c r="BP205" s="11"/>
      <c r="BQ205" s="11"/>
      <c r="BR205" s="11"/>
      <c r="BS205" s="11"/>
      <c r="BT205" s="11"/>
      <c r="BU205" s="11"/>
      <c r="BV205" s="11"/>
      <c r="BW205" s="11"/>
      <c r="BX205" s="11"/>
      <c r="BY205" s="11"/>
      <c r="BZ205" s="11"/>
      <c r="CA205" s="11"/>
      <c r="CB205" s="11"/>
      <c r="CC205" s="11"/>
      <c r="CD205" s="11"/>
      <c r="CE205" s="11"/>
      <c r="CF205" s="11"/>
      <c r="CG205" s="11"/>
      <c r="CH205" s="11"/>
      <c r="CI205" s="11"/>
      <c r="CJ205" s="11"/>
      <c r="CK205" s="11"/>
      <c r="CL205" s="11"/>
      <c r="CM205" s="11"/>
      <c r="CN205" s="11"/>
      <c r="CO205" s="11"/>
      <c r="CP205" s="11"/>
      <c r="CQ205" s="11"/>
      <c r="CR205" s="11"/>
      <c r="CS205" s="11"/>
      <c r="CT205" s="11"/>
      <c r="CU205" s="11"/>
      <c r="CV205" s="11"/>
      <c r="CW205" s="11"/>
      <c r="CX205" s="11"/>
      <c r="CY205" s="11"/>
      <c r="CZ205" s="11"/>
      <c r="DA205" s="11"/>
      <c r="DB205" s="11"/>
      <c r="DC205" s="11"/>
      <c r="DD205" s="11"/>
      <c r="DE205" s="11"/>
      <c r="DF205" s="11"/>
      <c r="DG205" s="11"/>
      <c r="DH205" s="11"/>
      <c r="DI205" s="11"/>
      <c r="DJ205" s="11"/>
      <c r="DK205" s="11"/>
      <c r="DL205" s="11"/>
      <c r="DM205" s="11"/>
      <c r="DN205" s="11"/>
      <c r="DO205" s="11"/>
      <c r="DP205" s="11"/>
      <c r="DQ205" s="11"/>
      <c r="DR205" s="11"/>
      <c r="DS205" s="11"/>
      <c r="DT205" s="11"/>
      <c r="DU205" s="11"/>
      <c r="DV205" s="11"/>
      <c r="DW205" s="11"/>
      <c r="DX205" s="11"/>
      <c r="DY205" s="11"/>
      <c r="DZ205" s="11"/>
      <c r="EA205" s="11"/>
      <c r="EB205" s="11"/>
      <c r="EC205" s="11"/>
      <c r="ED205" s="11"/>
      <c r="EE205" s="11"/>
      <c r="EF205" s="11"/>
      <c r="EG205" s="11"/>
      <c r="EH205" s="11"/>
      <c r="EI205" s="11"/>
      <c r="EJ205" s="11"/>
      <c r="EK205" s="11"/>
      <c r="EL205" s="11"/>
      <c r="EM205" s="11"/>
      <c r="EN205" s="11"/>
      <c r="EO205" s="11"/>
      <c r="EP205" s="11"/>
      <c r="EQ205" s="11"/>
      <c r="ER205" s="11"/>
      <c r="ES205" s="11"/>
      <c r="ET205" s="11"/>
      <c r="EU205" s="11"/>
      <c r="EV205" s="11"/>
      <c r="EW205" s="11"/>
      <c r="EX205" s="11"/>
      <c r="EY205" s="11"/>
      <c r="EZ205" s="11"/>
      <c r="FA205" s="11"/>
      <c r="FB205" s="11"/>
      <c r="FC205" s="11"/>
      <c r="FD205" s="11"/>
      <c r="FE205" s="11"/>
      <c r="FF205" s="11"/>
      <c r="FG205" s="11"/>
      <c r="FH205" s="11"/>
      <c r="FI205" s="11"/>
      <c r="FJ205" s="11"/>
      <c r="FK205" s="11"/>
      <c r="FL205" s="11"/>
      <c r="FM205" s="11"/>
      <c r="FN205" s="11"/>
      <c r="FO205" s="11"/>
      <c r="FP205" s="11"/>
      <c r="FQ205" s="11"/>
      <c r="FR205" s="11"/>
      <c r="FS205" s="11"/>
      <c r="FT205" s="11"/>
      <c r="FU205" s="11"/>
      <c r="FV205" s="11"/>
      <c r="FW205" s="11"/>
      <c r="FX205" s="11"/>
      <c r="FY205" s="11"/>
      <c r="FZ205" s="11"/>
      <c r="GA205" s="11"/>
      <c r="GB205" s="11"/>
      <c r="GC205" s="11"/>
      <c r="GD205" s="11"/>
      <c r="GE205" s="11"/>
      <c r="GF205" s="11"/>
      <c r="GG205" s="11"/>
      <c r="GH205" s="11"/>
      <c r="GI205" s="11"/>
      <c r="GJ205" s="11"/>
      <c r="GK205" s="11"/>
      <c r="GL205" s="11"/>
      <c r="GM205" s="11"/>
      <c r="GN205" s="11"/>
      <c r="GO205" s="11"/>
      <c r="GP205" s="11"/>
      <c r="GQ205" s="11"/>
      <c r="GR205" s="11"/>
      <c r="GS205" s="11"/>
      <c r="GT205" s="11"/>
      <c r="GU205" s="11"/>
      <c r="GV205" s="11"/>
      <c r="GW205" s="11"/>
      <c r="GX205" s="11"/>
      <c r="GY205" s="11"/>
      <c r="GZ205" s="11"/>
      <c r="HA205" s="11"/>
      <c r="HB205" s="11"/>
      <c r="HC205" s="11"/>
      <c r="HD205" s="11"/>
      <c r="HE205" s="11"/>
      <c r="HF205" s="11"/>
      <c r="HG205" s="11"/>
      <c r="HH205" s="11"/>
      <c r="HI205" s="11"/>
      <c r="HJ205" s="11"/>
      <c r="HK205" s="11"/>
      <c r="HL205" s="11"/>
      <c r="HM205" s="11"/>
      <c r="HN205" s="11"/>
      <c r="HO205" s="11"/>
      <c r="HP205" s="11"/>
      <c r="HQ205" s="11"/>
      <c r="HR205" s="11"/>
      <c r="HS205" s="11"/>
      <c r="HT205" s="11"/>
      <c r="HU205" s="11"/>
      <c r="HV205" s="11"/>
      <c r="HW205" s="11"/>
      <c r="HX205" s="11"/>
      <c r="HY205" s="11"/>
      <c r="HZ205" s="11"/>
      <c r="IA205" s="11"/>
      <c r="IB205" s="11"/>
      <c r="IC205" s="11"/>
      <c r="ID205" s="11"/>
      <c r="IE205" s="11"/>
      <c r="IF205" s="11"/>
      <c r="IG205" s="11"/>
      <c r="IH205" s="11"/>
      <c r="II205" s="11"/>
      <c r="IJ205" s="11"/>
      <c r="IK205" s="11"/>
      <c r="IL205" s="11"/>
      <c r="IM205" s="11"/>
      <c r="IN205" s="11"/>
      <c r="IO205" s="11"/>
      <c r="IP205" s="11"/>
      <c r="IQ205" s="11"/>
      <c r="IR205" s="11"/>
      <c r="IS205" s="11"/>
      <c r="IT205" s="11"/>
      <c r="IU205" s="11"/>
      <c r="IV205" s="11"/>
      <c r="IW205" s="11"/>
      <c r="IX205" s="11"/>
      <c r="IY205" s="11"/>
      <c r="IZ205" s="11"/>
      <c r="JA205" s="11"/>
      <c r="JB205" s="11"/>
      <c r="JC205" s="11"/>
      <c r="JD205" s="11"/>
      <c r="JE205" s="11"/>
      <c r="JF205" s="11"/>
      <c r="JG205" s="11"/>
      <c r="JH205" s="11"/>
      <c r="JI205" s="11"/>
      <c r="JJ205" s="11"/>
      <c r="JK205" s="11"/>
      <c r="JL205" s="11"/>
      <c r="JM205" s="11"/>
      <c r="JN205" s="11"/>
      <c r="JO205" s="11"/>
      <c r="JP205" s="11"/>
      <c r="JQ205" s="11"/>
      <c r="JR205" s="11"/>
      <c r="JS205" s="11"/>
      <c r="JT205" s="11"/>
      <c r="JU205" s="11"/>
      <c r="JV205" s="11"/>
      <c r="JW205" s="11"/>
      <c r="JX205" s="11"/>
      <c r="JY205" s="11"/>
      <c r="JZ205" s="11"/>
      <c r="KA205" s="11"/>
      <c r="KB205" s="11"/>
      <c r="KC205" s="11"/>
      <c r="KD205" s="11"/>
      <c r="KE205" s="11"/>
      <c r="KF205" s="11"/>
      <c r="KG205" s="11"/>
    </row>
    <row r="206" spans="1:293" s="70" customFormat="1" ht="46.5" hidden="1"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c r="AA206" s="11"/>
      <c r="AB206" s="11"/>
      <c r="AC206" s="11"/>
      <c r="AD206" s="11"/>
      <c r="AE206" s="11"/>
      <c r="AF206" s="11"/>
      <c r="AG206" s="11"/>
      <c r="AH206" s="11"/>
      <c r="AI206" s="11"/>
      <c r="AJ206" s="11"/>
      <c r="AK206" s="11"/>
      <c r="AL206" s="11"/>
      <c r="AM206" s="11"/>
      <c r="AN206" s="11"/>
      <c r="AO206" s="11"/>
      <c r="AP206" s="11"/>
      <c r="AQ206" s="11"/>
      <c r="AR206" s="11"/>
      <c r="AS206" s="11"/>
      <c r="AT206" s="11"/>
      <c r="AU206" s="11"/>
      <c r="AV206" s="11"/>
      <c r="AW206" s="11"/>
      <c r="AX206" s="11"/>
      <c r="AY206" s="11"/>
      <c r="AZ206" s="11"/>
      <c r="BA206" s="11"/>
      <c r="BB206" s="11"/>
      <c r="BC206" s="11"/>
      <c r="BD206" s="11"/>
      <c r="BE206" s="11"/>
      <c r="BF206" s="11"/>
      <c r="BG206" s="11"/>
      <c r="BH206" s="11"/>
      <c r="BI206" s="11"/>
      <c r="BJ206" s="11"/>
      <c r="BK206" s="11"/>
      <c r="BL206" s="11"/>
      <c r="BM206" s="11"/>
      <c r="BN206" s="11"/>
      <c r="BO206" s="11"/>
      <c r="BP206" s="11"/>
      <c r="BQ206" s="11"/>
      <c r="BR206" s="11"/>
      <c r="BS206" s="11"/>
      <c r="BT206" s="11"/>
      <c r="BU206" s="11"/>
      <c r="BV206" s="11"/>
      <c r="BW206" s="11"/>
      <c r="BX206" s="11"/>
      <c r="BY206" s="11"/>
      <c r="BZ206" s="11"/>
      <c r="CA206" s="11"/>
      <c r="CB206" s="11"/>
      <c r="CC206" s="11"/>
      <c r="CD206" s="11"/>
      <c r="CE206" s="11"/>
      <c r="CF206" s="11"/>
      <c r="CG206" s="11"/>
      <c r="CH206" s="11"/>
      <c r="CI206" s="11"/>
      <c r="CJ206" s="11"/>
      <c r="CK206" s="11"/>
      <c r="CL206" s="11"/>
      <c r="CM206" s="11"/>
      <c r="CN206" s="11"/>
      <c r="CO206" s="11"/>
      <c r="CP206" s="11"/>
      <c r="CQ206" s="11"/>
      <c r="CR206" s="11"/>
      <c r="CS206" s="11"/>
      <c r="CT206" s="11"/>
      <c r="CU206" s="11"/>
      <c r="CV206" s="11"/>
      <c r="CW206" s="11"/>
      <c r="CX206" s="11"/>
      <c r="CY206" s="11"/>
      <c r="CZ206" s="11"/>
      <c r="DA206" s="11"/>
      <c r="DB206" s="11"/>
      <c r="DC206" s="11"/>
      <c r="DD206" s="11"/>
      <c r="DE206" s="11"/>
      <c r="DF206" s="11"/>
      <c r="DG206" s="11"/>
      <c r="DH206" s="11"/>
      <c r="DI206" s="11"/>
      <c r="DJ206" s="11"/>
      <c r="DK206" s="11"/>
      <c r="DL206" s="11"/>
      <c r="DM206" s="11"/>
      <c r="DN206" s="11"/>
      <c r="DO206" s="11"/>
      <c r="DP206" s="11"/>
      <c r="DQ206" s="11"/>
      <c r="DR206" s="11"/>
      <c r="DS206" s="11"/>
      <c r="DT206" s="11"/>
      <c r="DU206" s="11"/>
      <c r="DV206" s="11"/>
      <c r="DW206" s="11"/>
      <c r="DX206" s="11"/>
      <c r="DY206" s="11"/>
      <c r="DZ206" s="11"/>
      <c r="EA206" s="11"/>
      <c r="EB206" s="11"/>
      <c r="EC206" s="11"/>
      <c r="ED206" s="11"/>
      <c r="EE206" s="11"/>
      <c r="EF206" s="11"/>
      <c r="EG206" s="11"/>
      <c r="EH206" s="11"/>
      <c r="EI206" s="11"/>
      <c r="EJ206" s="11"/>
      <c r="EK206" s="11"/>
      <c r="EL206" s="11"/>
      <c r="EM206" s="11"/>
      <c r="EN206" s="11"/>
      <c r="EO206" s="11"/>
      <c r="EP206" s="11"/>
      <c r="EQ206" s="11"/>
      <c r="ER206" s="11"/>
      <c r="ES206" s="11"/>
      <c r="ET206" s="11"/>
      <c r="EU206" s="11"/>
      <c r="EV206" s="11"/>
      <c r="EW206" s="11"/>
      <c r="EX206" s="11"/>
      <c r="EY206" s="11"/>
      <c r="EZ206" s="11"/>
      <c r="FA206" s="11"/>
      <c r="FB206" s="11"/>
      <c r="FC206" s="11"/>
      <c r="FD206" s="11"/>
      <c r="FE206" s="11"/>
      <c r="FF206" s="11"/>
      <c r="FG206" s="11"/>
      <c r="FH206" s="11"/>
      <c r="FI206" s="11"/>
      <c r="FJ206" s="11"/>
      <c r="FK206" s="11"/>
      <c r="FL206" s="11"/>
      <c r="FM206" s="11"/>
      <c r="FN206" s="11"/>
      <c r="FO206" s="11"/>
      <c r="FP206" s="11"/>
      <c r="FQ206" s="11"/>
      <c r="FR206" s="11"/>
      <c r="FS206" s="11"/>
      <c r="FT206" s="11"/>
      <c r="FU206" s="11"/>
      <c r="FV206" s="11"/>
      <c r="FW206" s="11"/>
      <c r="FX206" s="11"/>
      <c r="FY206" s="11"/>
      <c r="FZ206" s="11"/>
      <c r="GA206" s="11"/>
      <c r="GB206" s="11"/>
      <c r="GC206" s="11"/>
      <c r="GD206" s="11"/>
      <c r="GE206" s="11"/>
      <c r="GF206" s="11"/>
      <c r="GG206" s="11"/>
      <c r="GH206" s="11"/>
      <c r="GI206" s="11"/>
      <c r="GJ206" s="11"/>
      <c r="GK206" s="11"/>
      <c r="GL206" s="11"/>
      <c r="GM206" s="11"/>
      <c r="GN206" s="11"/>
      <c r="GO206" s="11"/>
      <c r="GP206" s="11"/>
      <c r="GQ206" s="11"/>
      <c r="GR206" s="11"/>
      <c r="GS206" s="11"/>
      <c r="GT206" s="11"/>
      <c r="GU206" s="11"/>
      <c r="GV206" s="11"/>
      <c r="GW206" s="11"/>
      <c r="GX206" s="11"/>
      <c r="GY206" s="11"/>
      <c r="GZ206" s="11"/>
      <c r="HA206" s="11"/>
      <c r="HB206" s="11"/>
      <c r="HC206" s="11"/>
      <c r="HD206" s="11"/>
      <c r="HE206" s="11"/>
      <c r="HF206" s="11"/>
      <c r="HG206" s="11"/>
      <c r="HH206" s="11"/>
      <c r="HI206" s="11"/>
      <c r="HJ206" s="11"/>
      <c r="HK206" s="11"/>
      <c r="HL206" s="11"/>
      <c r="HM206" s="11"/>
      <c r="HN206" s="11"/>
      <c r="HO206" s="11"/>
      <c r="HP206" s="11"/>
      <c r="HQ206" s="11"/>
      <c r="HR206" s="11"/>
      <c r="HS206" s="11"/>
      <c r="HT206" s="11"/>
      <c r="HU206" s="11"/>
      <c r="HV206" s="11"/>
      <c r="HW206" s="11"/>
      <c r="HX206" s="11"/>
      <c r="HY206" s="11"/>
      <c r="HZ206" s="11"/>
      <c r="IA206" s="11"/>
      <c r="IB206" s="11"/>
      <c r="IC206" s="11"/>
      <c r="ID206" s="11"/>
      <c r="IE206" s="11"/>
      <c r="IF206" s="11"/>
      <c r="IG206" s="11"/>
      <c r="IH206" s="11"/>
      <c r="II206" s="11"/>
      <c r="IJ206" s="11"/>
      <c r="IK206" s="11"/>
      <c r="IL206" s="11"/>
      <c r="IM206" s="11"/>
      <c r="IN206" s="11"/>
      <c r="IO206" s="11"/>
      <c r="IP206" s="11"/>
      <c r="IQ206" s="11"/>
      <c r="IR206" s="11"/>
      <c r="IS206" s="11"/>
      <c r="IT206" s="11"/>
      <c r="IU206" s="11"/>
      <c r="IV206" s="11"/>
      <c r="IW206" s="11"/>
      <c r="IX206" s="11"/>
      <c r="IY206" s="11"/>
      <c r="IZ206" s="11"/>
      <c r="JA206" s="11"/>
      <c r="JB206" s="11"/>
      <c r="JC206" s="11"/>
      <c r="JD206" s="11"/>
      <c r="JE206" s="11"/>
      <c r="JF206" s="11"/>
      <c r="JG206" s="11"/>
      <c r="JH206" s="11"/>
      <c r="JI206" s="11"/>
      <c r="JJ206" s="11"/>
      <c r="JK206" s="11"/>
      <c r="JL206" s="11"/>
      <c r="JM206" s="11"/>
      <c r="JN206" s="11"/>
      <c r="JO206" s="11"/>
      <c r="JP206" s="11"/>
      <c r="JQ206" s="11"/>
      <c r="JR206" s="11"/>
      <c r="JS206" s="11"/>
      <c r="JT206" s="11"/>
      <c r="JU206" s="11"/>
      <c r="JV206" s="11"/>
      <c r="JW206" s="11"/>
      <c r="JX206" s="11"/>
      <c r="JY206" s="11"/>
      <c r="JZ206" s="11"/>
      <c r="KA206" s="11"/>
      <c r="KB206" s="11"/>
      <c r="KC206" s="11"/>
      <c r="KD206" s="11"/>
      <c r="KE206" s="11"/>
      <c r="KF206" s="11"/>
      <c r="KG206" s="11"/>
    </row>
    <row r="207" spans="1:293" s="70" customFormat="1" ht="14.25" hidden="1"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c r="AA207" s="11"/>
      <c r="AB207" s="11"/>
      <c r="AC207" s="11"/>
      <c r="AD207" s="11"/>
      <c r="AE207" s="11"/>
      <c r="AF207" s="11"/>
      <c r="AG207" s="11"/>
      <c r="AH207" s="11"/>
      <c r="AI207" s="11"/>
      <c r="AJ207" s="11"/>
      <c r="AK207" s="11"/>
      <c r="AL207" s="11"/>
      <c r="AM207" s="11"/>
      <c r="AN207" s="11"/>
      <c r="AO207" s="11"/>
      <c r="AP207" s="11"/>
      <c r="AQ207" s="11"/>
      <c r="AR207" s="11"/>
      <c r="AS207" s="11"/>
      <c r="AT207" s="11"/>
      <c r="AU207" s="11"/>
      <c r="AV207" s="11"/>
      <c r="AW207" s="11"/>
      <c r="AX207" s="11"/>
      <c r="AY207" s="11"/>
      <c r="AZ207" s="11"/>
      <c r="BA207" s="11"/>
      <c r="BB207" s="11"/>
      <c r="BC207" s="11"/>
      <c r="BD207" s="11"/>
      <c r="BE207" s="11"/>
      <c r="BF207" s="11"/>
      <c r="BG207" s="11"/>
      <c r="BH207" s="11"/>
      <c r="BI207" s="11"/>
      <c r="BJ207" s="11"/>
      <c r="BK207" s="11"/>
      <c r="BL207" s="11"/>
      <c r="BM207" s="11"/>
      <c r="BN207" s="11"/>
      <c r="BO207" s="11"/>
      <c r="BP207" s="11"/>
      <c r="BQ207" s="11"/>
      <c r="BR207" s="11"/>
      <c r="BS207" s="11"/>
      <c r="BT207" s="11"/>
      <c r="BU207" s="11"/>
      <c r="BV207" s="11"/>
      <c r="BW207" s="11"/>
      <c r="BX207" s="11"/>
      <c r="BY207" s="11"/>
      <c r="BZ207" s="11"/>
      <c r="CA207" s="11"/>
      <c r="CB207" s="11"/>
      <c r="CC207" s="11"/>
      <c r="CD207" s="11"/>
      <c r="CE207" s="11"/>
      <c r="CF207" s="11"/>
      <c r="CG207" s="11"/>
      <c r="CH207" s="11"/>
      <c r="CI207" s="11"/>
      <c r="CJ207" s="11"/>
      <c r="CK207" s="11"/>
      <c r="CL207" s="11"/>
      <c r="CM207" s="11"/>
      <c r="CN207" s="11"/>
      <c r="CO207" s="11"/>
      <c r="CP207" s="11"/>
      <c r="CQ207" s="11"/>
      <c r="CR207" s="11"/>
      <c r="CS207" s="11"/>
      <c r="CT207" s="11"/>
      <c r="CU207" s="11"/>
      <c r="CV207" s="11"/>
      <c r="CW207" s="11"/>
      <c r="CX207" s="11"/>
      <c r="CY207" s="11"/>
      <c r="CZ207" s="11"/>
      <c r="DA207" s="11"/>
      <c r="DB207" s="11"/>
      <c r="DC207" s="11"/>
      <c r="DD207" s="11"/>
      <c r="DE207" s="11"/>
      <c r="DF207" s="11"/>
      <c r="DG207" s="11"/>
      <c r="DH207" s="11"/>
      <c r="DI207" s="11"/>
      <c r="DJ207" s="11"/>
      <c r="DK207" s="11"/>
      <c r="DL207" s="11"/>
      <c r="DM207" s="11"/>
      <c r="DN207" s="11"/>
      <c r="DO207" s="11"/>
      <c r="DP207" s="11"/>
      <c r="DQ207" s="11"/>
      <c r="DR207" s="11"/>
      <c r="DS207" s="11"/>
      <c r="DT207" s="11"/>
      <c r="DU207" s="11"/>
      <c r="DV207" s="11"/>
      <c r="DW207" s="11"/>
      <c r="DX207" s="11"/>
      <c r="DY207" s="11"/>
      <c r="DZ207" s="11"/>
      <c r="EA207" s="11"/>
      <c r="EB207" s="11"/>
      <c r="EC207" s="11"/>
      <c r="ED207" s="11"/>
      <c r="EE207" s="11"/>
      <c r="EF207" s="11"/>
      <c r="EG207" s="11"/>
      <c r="EH207" s="11"/>
      <c r="EI207" s="11"/>
      <c r="EJ207" s="11"/>
      <c r="EK207" s="11"/>
      <c r="EL207" s="11"/>
      <c r="EM207" s="11"/>
      <c r="EN207" s="11"/>
      <c r="EO207" s="11"/>
      <c r="EP207" s="11"/>
      <c r="EQ207" s="11"/>
      <c r="ER207" s="11"/>
      <c r="ES207" s="11"/>
      <c r="ET207" s="11"/>
      <c r="EU207" s="11"/>
      <c r="EV207" s="11"/>
      <c r="EW207" s="11"/>
      <c r="EX207" s="11"/>
      <c r="EY207" s="11"/>
      <c r="EZ207" s="11"/>
      <c r="FA207" s="11"/>
      <c r="FB207" s="11"/>
      <c r="FC207" s="11"/>
      <c r="FD207" s="11"/>
      <c r="FE207" s="11"/>
      <c r="FF207" s="11"/>
      <c r="FG207" s="11"/>
      <c r="FH207" s="11"/>
      <c r="FI207" s="11"/>
      <c r="FJ207" s="11"/>
      <c r="FK207" s="11"/>
      <c r="FL207" s="11"/>
      <c r="FM207" s="11"/>
      <c r="FN207" s="11"/>
      <c r="FO207" s="11"/>
      <c r="FP207" s="11"/>
      <c r="FQ207" s="11"/>
      <c r="FR207" s="11"/>
      <c r="FS207" s="11"/>
      <c r="FT207" s="11"/>
      <c r="FU207" s="11"/>
      <c r="FV207" s="11"/>
      <c r="FW207" s="11"/>
      <c r="FX207" s="11"/>
      <c r="FY207" s="11"/>
      <c r="FZ207" s="11"/>
      <c r="GA207" s="11"/>
      <c r="GB207" s="11"/>
      <c r="GC207" s="11"/>
      <c r="GD207" s="11"/>
      <c r="GE207" s="11"/>
      <c r="GF207" s="11"/>
      <c r="GG207" s="11"/>
      <c r="GH207" s="11"/>
      <c r="GI207" s="11"/>
      <c r="GJ207" s="11"/>
      <c r="GK207" s="11"/>
      <c r="GL207" s="11"/>
      <c r="GM207" s="11"/>
      <c r="GN207" s="11"/>
      <c r="GO207" s="11"/>
      <c r="GP207" s="11"/>
      <c r="GQ207" s="11"/>
      <c r="GR207" s="11"/>
      <c r="GS207" s="11"/>
      <c r="GT207" s="11"/>
      <c r="GU207" s="11"/>
      <c r="GV207" s="11"/>
      <c r="GW207" s="11"/>
      <c r="GX207" s="11"/>
      <c r="GY207" s="11"/>
      <c r="GZ207" s="11"/>
      <c r="HA207" s="11"/>
      <c r="HB207" s="11"/>
      <c r="HC207" s="11"/>
      <c r="HD207" s="11"/>
      <c r="HE207" s="11"/>
      <c r="HF207" s="11"/>
      <c r="HG207" s="11"/>
      <c r="HH207" s="11"/>
      <c r="HI207" s="11"/>
      <c r="HJ207" s="11"/>
      <c r="HK207" s="11"/>
      <c r="HL207" s="11"/>
      <c r="HM207" s="11"/>
      <c r="HN207" s="11"/>
      <c r="HO207" s="11"/>
      <c r="HP207" s="11"/>
      <c r="HQ207" s="11"/>
      <c r="HR207" s="11"/>
      <c r="HS207" s="11"/>
      <c r="HT207" s="11"/>
      <c r="HU207" s="11"/>
      <c r="HV207" s="11"/>
      <c r="HW207" s="11"/>
      <c r="HX207" s="11"/>
      <c r="HY207" s="11"/>
      <c r="HZ207" s="11"/>
      <c r="IA207" s="11"/>
      <c r="IB207" s="11"/>
      <c r="IC207" s="11"/>
      <c r="ID207" s="11"/>
      <c r="IE207" s="11"/>
      <c r="IF207" s="11"/>
      <c r="IG207" s="11"/>
      <c r="IH207" s="11"/>
      <c r="II207" s="11"/>
      <c r="IJ207" s="11"/>
      <c r="IK207" s="11"/>
      <c r="IL207" s="11"/>
      <c r="IM207" s="11"/>
      <c r="IN207" s="11"/>
      <c r="IO207" s="11"/>
      <c r="IP207" s="11"/>
      <c r="IQ207" s="11"/>
      <c r="IR207" s="11"/>
      <c r="IS207" s="11"/>
      <c r="IT207" s="11"/>
      <c r="IU207" s="11"/>
      <c r="IV207" s="11"/>
      <c r="IW207" s="11"/>
      <c r="IX207" s="11"/>
      <c r="IY207" s="11"/>
      <c r="IZ207" s="11"/>
      <c r="JA207" s="11"/>
      <c r="JB207" s="11"/>
      <c r="JC207" s="11"/>
      <c r="JD207" s="11"/>
      <c r="JE207" s="11"/>
      <c r="JF207" s="11"/>
      <c r="JG207" s="11"/>
      <c r="JH207" s="11"/>
      <c r="JI207" s="11"/>
      <c r="JJ207" s="11"/>
      <c r="JK207" s="11"/>
      <c r="JL207" s="11"/>
      <c r="JM207" s="11"/>
      <c r="JN207" s="11"/>
      <c r="JO207" s="11"/>
      <c r="JP207" s="11"/>
      <c r="JQ207" s="11"/>
      <c r="JR207" s="11"/>
      <c r="JS207" s="11"/>
      <c r="JT207" s="11"/>
      <c r="JU207" s="11"/>
      <c r="JV207" s="11"/>
      <c r="JW207" s="11"/>
      <c r="JX207" s="11"/>
      <c r="JY207" s="11"/>
      <c r="JZ207" s="11"/>
      <c r="KA207" s="11"/>
      <c r="KB207" s="11"/>
      <c r="KC207" s="11"/>
      <c r="KD207" s="11"/>
      <c r="KE207" s="11"/>
      <c r="KF207" s="11"/>
      <c r="KG207" s="11"/>
    </row>
    <row r="208" spans="1:293" s="70" customFormat="1" ht="14.25" hidden="1"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c r="AA208" s="11"/>
      <c r="AB208" s="11"/>
      <c r="AC208" s="11"/>
      <c r="AD208" s="11"/>
      <c r="AE208" s="11"/>
      <c r="AF208" s="11"/>
      <c r="AG208" s="11"/>
      <c r="AH208" s="11"/>
      <c r="AI208" s="11"/>
      <c r="AJ208" s="11"/>
      <c r="AK208" s="11"/>
      <c r="AL208" s="11"/>
      <c r="AM208" s="11"/>
      <c r="AN208" s="11"/>
      <c r="AO208" s="11"/>
      <c r="AP208" s="11"/>
      <c r="AQ208" s="11"/>
      <c r="AR208" s="11"/>
      <c r="AS208" s="11"/>
      <c r="AT208" s="11"/>
      <c r="AU208" s="11"/>
      <c r="AV208" s="11"/>
      <c r="AW208" s="11"/>
      <c r="AX208" s="11"/>
      <c r="AY208" s="11"/>
      <c r="AZ208" s="11"/>
      <c r="BA208" s="11"/>
      <c r="BB208" s="11"/>
      <c r="BC208" s="11"/>
      <c r="BD208" s="11"/>
      <c r="BE208" s="11"/>
      <c r="BF208" s="11"/>
      <c r="BG208" s="11"/>
      <c r="BH208" s="11"/>
      <c r="BI208" s="11"/>
      <c r="BJ208" s="11"/>
      <c r="BK208" s="11"/>
      <c r="BL208" s="11"/>
      <c r="BM208" s="11"/>
      <c r="BN208" s="11"/>
      <c r="BO208" s="11"/>
      <c r="BP208" s="11"/>
      <c r="BQ208" s="11"/>
      <c r="BR208" s="11"/>
      <c r="BS208" s="11"/>
      <c r="BT208" s="11"/>
      <c r="BU208" s="11"/>
      <c r="BV208" s="11"/>
      <c r="BW208" s="11"/>
      <c r="BX208" s="11"/>
      <c r="BY208" s="11"/>
      <c r="BZ208" s="11"/>
      <c r="CA208" s="11"/>
      <c r="CB208" s="11"/>
      <c r="CC208" s="11"/>
      <c r="CD208" s="11"/>
      <c r="CE208" s="11"/>
      <c r="CF208" s="11"/>
      <c r="CG208" s="11"/>
      <c r="CH208" s="11"/>
      <c r="CI208" s="11"/>
      <c r="CJ208" s="11"/>
      <c r="CK208" s="11"/>
      <c r="CL208" s="11"/>
      <c r="CM208" s="11"/>
      <c r="CN208" s="11"/>
      <c r="CO208" s="11"/>
      <c r="CP208" s="11"/>
      <c r="CQ208" s="11"/>
      <c r="CR208" s="11"/>
      <c r="CS208" s="11"/>
      <c r="CT208" s="11"/>
      <c r="CU208" s="11"/>
      <c r="CV208" s="11"/>
      <c r="CW208" s="11"/>
      <c r="CX208" s="11"/>
      <c r="CY208" s="11"/>
      <c r="CZ208" s="11"/>
      <c r="DA208" s="11"/>
      <c r="DB208" s="11"/>
      <c r="DC208" s="11"/>
      <c r="DD208" s="11"/>
      <c r="DE208" s="11"/>
      <c r="DF208" s="11"/>
      <c r="DG208" s="11"/>
      <c r="DH208" s="11"/>
      <c r="DI208" s="11"/>
      <c r="DJ208" s="11"/>
      <c r="DK208" s="11"/>
      <c r="DL208" s="11"/>
      <c r="DM208" s="11"/>
      <c r="DN208" s="11"/>
      <c r="DO208" s="11"/>
      <c r="DP208" s="11"/>
      <c r="DQ208" s="11"/>
      <c r="DR208" s="11"/>
      <c r="DS208" s="11"/>
      <c r="DT208" s="11"/>
      <c r="DU208" s="11"/>
      <c r="DV208" s="11"/>
      <c r="DW208" s="11"/>
      <c r="DX208" s="11"/>
      <c r="DY208" s="11"/>
      <c r="DZ208" s="11"/>
      <c r="EA208" s="11"/>
      <c r="EB208" s="11"/>
      <c r="EC208" s="11"/>
      <c r="ED208" s="11"/>
      <c r="EE208" s="11"/>
      <c r="EF208" s="11"/>
      <c r="EG208" s="11"/>
      <c r="EH208" s="11"/>
      <c r="EI208" s="11"/>
      <c r="EJ208" s="11"/>
      <c r="EK208" s="11"/>
      <c r="EL208" s="11"/>
      <c r="EM208" s="11"/>
      <c r="EN208" s="11"/>
      <c r="EO208" s="11"/>
      <c r="EP208" s="11"/>
      <c r="EQ208" s="11"/>
      <c r="ER208" s="11"/>
      <c r="ES208" s="11"/>
      <c r="ET208" s="11"/>
      <c r="EU208" s="11"/>
      <c r="EV208" s="11"/>
      <c r="EW208" s="11"/>
      <c r="EX208" s="11"/>
      <c r="EY208" s="11"/>
      <c r="EZ208" s="11"/>
      <c r="FA208" s="11"/>
      <c r="FB208" s="11"/>
      <c r="FC208" s="11"/>
      <c r="FD208" s="11"/>
      <c r="FE208" s="11"/>
      <c r="FF208" s="11"/>
      <c r="FG208" s="11"/>
      <c r="FH208" s="11"/>
      <c r="FI208" s="11"/>
      <c r="FJ208" s="11"/>
      <c r="FK208" s="11"/>
      <c r="FL208" s="11"/>
      <c r="FM208" s="11"/>
      <c r="FN208" s="11"/>
      <c r="FO208" s="11"/>
      <c r="FP208" s="11"/>
      <c r="FQ208" s="11"/>
      <c r="FR208" s="11"/>
      <c r="FS208" s="11"/>
      <c r="FT208" s="11"/>
      <c r="FU208" s="11"/>
      <c r="FV208" s="11"/>
      <c r="FW208" s="11"/>
      <c r="FX208" s="11"/>
      <c r="FY208" s="11"/>
      <c r="FZ208" s="11"/>
      <c r="GA208" s="11"/>
      <c r="GB208" s="11"/>
      <c r="GC208" s="11"/>
      <c r="GD208" s="11"/>
      <c r="GE208" s="11"/>
      <c r="GF208" s="11"/>
      <c r="GG208" s="11"/>
      <c r="GH208" s="11"/>
      <c r="GI208" s="11"/>
      <c r="GJ208" s="11"/>
      <c r="GK208" s="11"/>
      <c r="GL208" s="11"/>
      <c r="GM208" s="11"/>
      <c r="GN208" s="11"/>
      <c r="GO208" s="11"/>
      <c r="GP208" s="11"/>
      <c r="GQ208" s="11"/>
      <c r="GR208" s="11"/>
      <c r="GS208" s="11"/>
      <c r="GT208" s="11"/>
      <c r="GU208" s="11"/>
      <c r="GV208" s="11"/>
      <c r="GW208" s="11"/>
      <c r="GX208" s="11"/>
      <c r="GY208" s="11"/>
      <c r="GZ208" s="11"/>
      <c r="HA208" s="11"/>
      <c r="HB208" s="11"/>
      <c r="HC208" s="11"/>
      <c r="HD208" s="11"/>
      <c r="HE208" s="11"/>
      <c r="HF208" s="11"/>
      <c r="HG208" s="11"/>
      <c r="HH208" s="11"/>
      <c r="HI208" s="11"/>
      <c r="HJ208" s="11"/>
      <c r="HK208" s="11"/>
      <c r="HL208" s="11"/>
      <c r="HM208" s="11"/>
      <c r="HN208" s="11"/>
      <c r="HO208" s="11"/>
      <c r="HP208" s="11"/>
      <c r="HQ208" s="11"/>
      <c r="HR208" s="11"/>
      <c r="HS208" s="11"/>
      <c r="HT208" s="11"/>
      <c r="HU208" s="11"/>
      <c r="HV208" s="11"/>
      <c r="HW208" s="11"/>
      <c r="HX208" s="11"/>
      <c r="HY208" s="11"/>
      <c r="HZ208" s="11"/>
      <c r="IA208" s="11"/>
      <c r="IB208" s="11"/>
      <c r="IC208" s="11"/>
      <c r="ID208" s="11"/>
      <c r="IE208" s="11"/>
      <c r="IF208" s="11"/>
      <c r="IG208" s="11"/>
      <c r="IH208" s="11"/>
      <c r="II208" s="11"/>
      <c r="IJ208" s="11"/>
      <c r="IK208" s="11"/>
      <c r="IL208" s="11"/>
      <c r="IM208" s="11"/>
      <c r="IN208" s="11"/>
      <c r="IO208" s="11"/>
      <c r="IP208" s="11"/>
      <c r="IQ208" s="11"/>
      <c r="IR208" s="11"/>
      <c r="IS208" s="11"/>
      <c r="IT208" s="11"/>
      <c r="IU208" s="11"/>
      <c r="IV208" s="11"/>
      <c r="IW208" s="11"/>
      <c r="IX208" s="11"/>
      <c r="IY208" s="11"/>
      <c r="IZ208" s="11"/>
      <c r="JA208" s="11"/>
      <c r="JB208" s="11"/>
      <c r="JC208" s="11"/>
      <c r="JD208" s="11"/>
      <c r="JE208" s="11"/>
      <c r="JF208" s="11"/>
      <c r="JG208" s="11"/>
      <c r="JH208" s="11"/>
      <c r="JI208" s="11"/>
      <c r="JJ208" s="11"/>
      <c r="JK208" s="11"/>
      <c r="JL208" s="11"/>
      <c r="JM208" s="11"/>
      <c r="JN208" s="11"/>
      <c r="JO208" s="11"/>
      <c r="JP208" s="11"/>
      <c r="JQ208" s="11"/>
      <c r="JR208" s="11"/>
      <c r="JS208" s="11"/>
      <c r="JT208" s="11"/>
      <c r="JU208" s="11"/>
      <c r="JV208" s="11"/>
      <c r="JW208" s="11"/>
      <c r="JX208" s="11"/>
      <c r="JY208" s="11"/>
      <c r="JZ208" s="11"/>
      <c r="KA208" s="11"/>
      <c r="KB208" s="11"/>
      <c r="KC208" s="11"/>
      <c r="KD208" s="11"/>
      <c r="KE208" s="11"/>
      <c r="KF208" s="11"/>
      <c r="KG208" s="11"/>
    </row>
    <row r="209" spans="1:293" s="70" customFormat="1" ht="14.25" hidden="1"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209" s="11"/>
      <c r="AN209" s="11"/>
      <c r="AO209" s="11"/>
      <c r="AP209" s="11"/>
      <c r="AQ209" s="11"/>
      <c r="AR209" s="11"/>
      <c r="AS209" s="11"/>
      <c r="AT209" s="11"/>
      <c r="AU209" s="11"/>
      <c r="AV209" s="11"/>
      <c r="AW209" s="11"/>
      <c r="AX209" s="11"/>
      <c r="AY209" s="11"/>
      <c r="AZ209" s="11"/>
      <c r="BA209" s="11"/>
      <c r="BB209" s="11"/>
      <c r="BC209" s="11"/>
      <c r="BD209" s="11"/>
      <c r="BE209" s="11"/>
      <c r="BF209" s="11"/>
      <c r="BG209" s="11"/>
      <c r="BH209" s="11"/>
      <c r="BI209" s="11"/>
      <c r="BJ209" s="11"/>
      <c r="BK209" s="11"/>
      <c r="BL209" s="11"/>
      <c r="BM209" s="11"/>
      <c r="BN209" s="11"/>
      <c r="BO209" s="11"/>
      <c r="BP209" s="11"/>
      <c r="BQ209" s="11"/>
      <c r="BR209" s="11"/>
      <c r="BS209" s="11"/>
      <c r="BT209" s="11"/>
      <c r="BU209" s="11"/>
      <c r="BV209" s="11"/>
      <c r="BW209" s="11"/>
      <c r="BX209" s="11"/>
      <c r="BY209" s="11"/>
      <c r="BZ209" s="11"/>
      <c r="CA209" s="11"/>
      <c r="CB209" s="11"/>
      <c r="CC209" s="11"/>
      <c r="CD209" s="11"/>
      <c r="CE209" s="11"/>
      <c r="CF209" s="11"/>
      <c r="CG209" s="11"/>
      <c r="CH209" s="11"/>
      <c r="CI209" s="11"/>
      <c r="CJ209" s="11"/>
      <c r="CK209" s="11"/>
      <c r="CL209" s="11"/>
      <c r="CM209" s="11"/>
      <c r="CN209" s="11"/>
      <c r="CO209" s="11"/>
      <c r="CP209" s="11"/>
      <c r="CQ209" s="11"/>
      <c r="CR209" s="11"/>
      <c r="CS209" s="11"/>
      <c r="CT209" s="11"/>
      <c r="CU209" s="11"/>
      <c r="CV209" s="11"/>
      <c r="CW209" s="11"/>
      <c r="CX209" s="11"/>
      <c r="CY209" s="11"/>
      <c r="CZ209" s="11"/>
      <c r="DA209" s="11"/>
      <c r="DB209" s="11"/>
      <c r="DC209" s="11"/>
      <c r="DD209" s="11"/>
      <c r="DE209" s="11"/>
      <c r="DF209" s="11"/>
      <c r="DG209" s="11"/>
      <c r="DH209" s="11"/>
      <c r="DI209" s="11"/>
      <c r="DJ209" s="11"/>
      <c r="DK209" s="11"/>
      <c r="DL209" s="11"/>
      <c r="DM209" s="11"/>
      <c r="DN209" s="11"/>
      <c r="DO209" s="11"/>
      <c r="DP209" s="11"/>
      <c r="DQ209" s="11"/>
      <c r="DR209" s="11"/>
      <c r="DS209" s="11"/>
      <c r="DT209" s="11"/>
      <c r="DU209" s="11"/>
      <c r="DV209" s="11"/>
      <c r="DW209" s="11"/>
      <c r="DX209" s="11"/>
      <c r="DY209" s="11"/>
      <c r="DZ209" s="11"/>
      <c r="EA209" s="11"/>
      <c r="EB209" s="11"/>
      <c r="EC209" s="11"/>
      <c r="ED209" s="11"/>
      <c r="EE209" s="11"/>
      <c r="EF209" s="11"/>
      <c r="EG209" s="11"/>
      <c r="EH209" s="11"/>
      <c r="EI209" s="11"/>
      <c r="EJ209" s="11"/>
      <c r="EK209" s="11"/>
      <c r="EL209" s="11"/>
      <c r="EM209" s="11"/>
      <c r="EN209" s="11"/>
      <c r="EO209" s="11"/>
      <c r="EP209" s="11"/>
      <c r="EQ209" s="11"/>
      <c r="ER209" s="11"/>
      <c r="ES209" s="11"/>
      <c r="ET209" s="11"/>
      <c r="EU209" s="11"/>
      <c r="EV209" s="11"/>
      <c r="EW209" s="11"/>
      <c r="EX209" s="11"/>
      <c r="EY209" s="11"/>
      <c r="EZ209" s="11"/>
      <c r="FA209" s="11"/>
      <c r="FB209" s="11"/>
      <c r="FC209" s="11"/>
      <c r="FD209" s="11"/>
      <c r="FE209" s="11"/>
      <c r="FF209" s="11"/>
      <c r="FG209" s="11"/>
      <c r="FH209" s="11"/>
      <c r="FI209" s="11"/>
      <c r="FJ209" s="11"/>
      <c r="FK209" s="11"/>
      <c r="FL209" s="11"/>
      <c r="FM209" s="11"/>
      <c r="FN209" s="11"/>
      <c r="FO209" s="11"/>
      <c r="FP209" s="11"/>
      <c r="FQ209" s="11"/>
      <c r="FR209" s="11"/>
      <c r="FS209" s="11"/>
      <c r="FT209" s="11"/>
      <c r="FU209" s="11"/>
      <c r="FV209" s="11"/>
      <c r="FW209" s="11"/>
      <c r="FX209" s="11"/>
      <c r="FY209" s="11"/>
      <c r="FZ209" s="11"/>
      <c r="GA209" s="11"/>
      <c r="GB209" s="11"/>
      <c r="GC209" s="11"/>
      <c r="GD209" s="11"/>
      <c r="GE209" s="11"/>
      <c r="GF209" s="11"/>
      <c r="GG209" s="11"/>
      <c r="GH209" s="11"/>
      <c r="GI209" s="11"/>
      <c r="GJ209" s="11"/>
      <c r="GK209" s="11"/>
      <c r="GL209" s="11"/>
      <c r="GM209" s="11"/>
      <c r="GN209" s="11"/>
      <c r="GO209" s="11"/>
      <c r="GP209" s="11"/>
      <c r="GQ209" s="11"/>
      <c r="GR209" s="11"/>
      <c r="GS209" s="11"/>
      <c r="GT209" s="11"/>
      <c r="GU209" s="11"/>
      <c r="GV209" s="11"/>
      <c r="GW209" s="11"/>
      <c r="GX209" s="11"/>
      <c r="GY209" s="11"/>
      <c r="GZ209" s="11"/>
      <c r="HA209" s="11"/>
      <c r="HB209" s="11"/>
      <c r="HC209" s="11"/>
      <c r="HD209" s="11"/>
      <c r="HE209" s="11"/>
      <c r="HF209" s="11"/>
      <c r="HG209" s="11"/>
      <c r="HH209" s="11"/>
      <c r="HI209" s="11"/>
      <c r="HJ209" s="11"/>
      <c r="HK209" s="11"/>
      <c r="HL209" s="11"/>
      <c r="HM209" s="11"/>
      <c r="HN209" s="11"/>
      <c r="HO209" s="11"/>
      <c r="HP209" s="11"/>
      <c r="HQ209" s="11"/>
      <c r="HR209" s="11"/>
      <c r="HS209" s="11"/>
      <c r="HT209" s="11"/>
      <c r="HU209" s="11"/>
      <c r="HV209" s="11"/>
      <c r="HW209" s="11"/>
      <c r="HX209" s="11"/>
      <c r="HY209" s="11"/>
      <c r="HZ209" s="11"/>
      <c r="IA209" s="11"/>
      <c r="IB209" s="11"/>
      <c r="IC209" s="11"/>
      <c r="ID209" s="11"/>
      <c r="IE209" s="11"/>
      <c r="IF209" s="11"/>
      <c r="IG209" s="11"/>
      <c r="IH209" s="11"/>
      <c r="II209" s="11"/>
      <c r="IJ209" s="11"/>
      <c r="IK209" s="11"/>
      <c r="IL209" s="11"/>
      <c r="IM209" s="11"/>
      <c r="IN209" s="11"/>
      <c r="IO209" s="11"/>
      <c r="IP209" s="11"/>
      <c r="IQ209" s="11"/>
      <c r="IR209" s="11"/>
      <c r="IS209" s="11"/>
      <c r="IT209" s="11"/>
      <c r="IU209" s="11"/>
      <c r="IV209" s="11"/>
      <c r="IW209" s="11"/>
      <c r="IX209" s="11"/>
      <c r="IY209" s="11"/>
      <c r="IZ209" s="11"/>
      <c r="JA209" s="11"/>
      <c r="JB209" s="11"/>
      <c r="JC209" s="11"/>
      <c r="JD209" s="11"/>
      <c r="JE209" s="11"/>
      <c r="JF209" s="11"/>
      <c r="JG209" s="11"/>
      <c r="JH209" s="11"/>
      <c r="JI209" s="11"/>
      <c r="JJ209" s="11"/>
      <c r="JK209" s="11"/>
      <c r="JL209" s="11"/>
      <c r="JM209" s="11"/>
      <c r="JN209" s="11"/>
      <c r="JO209" s="11"/>
      <c r="JP209" s="11"/>
      <c r="JQ209" s="11"/>
      <c r="JR209" s="11"/>
      <c r="JS209" s="11"/>
      <c r="JT209" s="11"/>
      <c r="JU209" s="11"/>
      <c r="JV209" s="11"/>
      <c r="JW209" s="11"/>
      <c r="JX209" s="11"/>
      <c r="JY209" s="11"/>
      <c r="JZ209" s="11"/>
      <c r="KA209" s="11"/>
      <c r="KB209" s="11"/>
      <c r="KC209" s="11"/>
      <c r="KD209" s="11"/>
      <c r="KE209" s="11"/>
      <c r="KF209" s="11"/>
      <c r="KG209" s="11"/>
    </row>
    <row r="210" spans="1:293" s="70" customFormat="1" ht="14.25" hidden="1"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c r="AA210" s="11"/>
      <c r="AB210" s="11"/>
      <c r="AC210" s="11"/>
      <c r="AD210" s="11"/>
      <c r="AE210" s="11"/>
      <c r="AF210" s="11"/>
      <c r="AG210" s="11"/>
      <c r="AH210" s="11"/>
      <c r="AI210" s="11"/>
      <c r="AJ210" s="11"/>
      <c r="AK210" s="11"/>
      <c r="AL210" s="11"/>
      <c r="AM210" s="11"/>
      <c r="AN210" s="11"/>
      <c r="AO210" s="11"/>
      <c r="AP210" s="11"/>
      <c r="AQ210" s="11"/>
      <c r="AR210" s="11"/>
      <c r="AS210" s="11"/>
      <c r="AT210" s="11"/>
      <c r="AU210" s="11"/>
      <c r="AV210" s="11"/>
      <c r="AW210" s="11"/>
      <c r="AX210" s="11"/>
      <c r="AY210" s="11"/>
      <c r="AZ210" s="11"/>
      <c r="BA210" s="11"/>
      <c r="BB210" s="11"/>
      <c r="BC210" s="11"/>
      <c r="BD210" s="11"/>
      <c r="BE210" s="11"/>
      <c r="BF210" s="11"/>
      <c r="BG210" s="11"/>
      <c r="BH210" s="11"/>
      <c r="BI210" s="11"/>
      <c r="BJ210" s="11"/>
      <c r="BK210" s="11"/>
      <c r="BL210" s="11"/>
      <c r="BM210" s="11"/>
      <c r="BN210" s="11"/>
      <c r="BO210" s="11"/>
      <c r="BP210" s="11"/>
      <c r="BQ210" s="11"/>
      <c r="BR210" s="11"/>
      <c r="BS210" s="11"/>
      <c r="BT210" s="11"/>
      <c r="BU210" s="11"/>
      <c r="BV210" s="11"/>
      <c r="BW210" s="11"/>
      <c r="BX210" s="11"/>
      <c r="BY210" s="11"/>
      <c r="BZ210" s="11"/>
      <c r="CA210" s="11"/>
      <c r="CB210" s="11"/>
      <c r="CC210" s="11"/>
      <c r="CD210" s="11"/>
      <c r="CE210" s="11"/>
      <c r="CF210" s="11"/>
      <c r="CG210" s="11"/>
      <c r="CH210" s="11"/>
      <c r="CI210" s="11"/>
      <c r="CJ210" s="11"/>
      <c r="CK210" s="11"/>
      <c r="CL210" s="11"/>
      <c r="CM210" s="11"/>
      <c r="CN210" s="11"/>
      <c r="CO210" s="11"/>
      <c r="CP210" s="11"/>
      <c r="CQ210" s="11"/>
      <c r="CR210" s="11"/>
      <c r="CS210" s="11"/>
      <c r="CT210" s="11"/>
      <c r="CU210" s="11"/>
      <c r="CV210" s="11"/>
      <c r="CW210" s="11"/>
      <c r="CX210" s="11"/>
      <c r="CY210" s="11"/>
      <c r="CZ210" s="11"/>
      <c r="DA210" s="11"/>
      <c r="DB210" s="11"/>
      <c r="DC210" s="11"/>
      <c r="DD210" s="11"/>
      <c r="DE210" s="11"/>
      <c r="DF210" s="11"/>
      <c r="DG210" s="11"/>
      <c r="DH210" s="11"/>
      <c r="DI210" s="11"/>
      <c r="DJ210" s="11"/>
      <c r="DK210" s="11"/>
      <c r="DL210" s="11"/>
      <c r="DM210" s="11"/>
      <c r="DN210" s="11"/>
      <c r="DO210" s="11"/>
      <c r="DP210" s="11"/>
      <c r="DQ210" s="11"/>
      <c r="DR210" s="11"/>
      <c r="DS210" s="11"/>
      <c r="DT210" s="11"/>
      <c r="DU210" s="11"/>
      <c r="DV210" s="11"/>
      <c r="DW210" s="11"/>
      <c r="DX210" s="11"/>
      <c r="DY210" s="11"/>
      <c r="DZ210" s="11"/>
      <c r="EA210" s="11"/>
      <c r="EB210" s="11"/>
      <c r="EC210" s="11"/>
      <c r="ED210" s="11"/>
      <c r="EE210" s="11"/>
      <c r="EF210" s="11"/>
      <c r="EG210" s="11"/>
      <c r="EH210" s="11"/>
      <c r="EI210" s="11"/>
      <c r="EJ210" s="11"/>
      <c r="EK210" s="11"/>
      <c r="EL210" s="11"/>
      <c r="EM210" s="11"/>
      <c r="EN210" s="11"/>
      <c r="EO210" s="11"/>
      <c r="EP210" s="11"/>
      <c r="EQ210" s="11"/>
      <c r="ER210" s="11"/>
      <c r="ES210" s="11"/>
      <c r="ET210" s="11"/>
      <c r="EU210" s="11"/>
      <c r="EV210" s="11"/>
      <c r="EW210" s="11"/>
      <c r="EX210" s="11"/>
      <c r="EY210" s="11"/>
      <c r="EZ210" s="11"/>
      <c r="FA210" s="11"/>
      <c r="FB210" s="11"/>
      <c r="FC210" s="11"/>
      <c r="FD210" s="11"/>
      <c r="FE210" s="11"/>
      <c r="FF210" s="11"/>
      <c r="FG210" s="11"/>
      <c r="FH210" s="11"/>
      <c r="FI210" s="11"/>
      <c r="FJ210" s="11"/>
      <c r="FK210" s="11"/>
      <c r="FL210" s="11"/>
      <c r="FM210" s="11"/>
      <c r="FN210" s="11"/>
      <c r="FO210" s="11"/>
      <c r="FP210" s="11"/>
      <c r="FQ210" s="11"/>
      <c r="FR210" s="11"/>
      <c r="FS210" s="11"/>
      <c r="FT210" s="11"/>
      <c r="FU210" s="11"/>
      <c r="FV210" s="11"/>
      <c r="FW210" s="11"/>
      <c r="FX210" s="11"/>
      <c r="FY210" s="11"/>
      <c r="FZ210" s="11"/>
      <c r="GA210" s="11"/>
      <c r="GB210" s="11"/>
      <c r="GC210" s="11"/>
      <c r="GD210" s="11"/>
      <c r="GE210" s="11"/>
      <c r="GF210" s="11"/>
      <c r="GG210" s="11"/>
      <c r="GH210" s="11"/>
      <c r="GI210" s="11"/>
      <c r="GJ210" s="11"/>
      <c r="GK210" s="11"/>
      <c r="GL210" s="11"/>
      <c r="GM210" s="11"/>
      <c r="GN210" s="11"/>
      <c r="GO210" s="11"/>
      <c r="GP210" s="11"/>
      <c r="GQ210" s="11"/>
      <c r="GR210" s="11"/>
      <c r="GS210" s="11"/>
      <c r="GT210" s="11"/>
      <c r="GU210" s="11"/>
      <c r="GV210" s="11"/>
      <c r="GW210" s="11"/>
      <c r="GX210" s="11"/>
      <c r="GY210" s="11"/>
      <c r="GZ210" s="11"/>
      <c r="HA210" s="11"/>
      <c r="HB210" s="11"/>
      <c r="HC210" s="11"/>
      <c r="HD210" s="11"/>
      <c r="HE210" s="11"/>
      <c r="HF210" s="11"/>
      <c r="HG210" s="11"/>
      <c r="HH210" s="11"/>
      <c r="HI210" s="11"/>
      <c r="HJ210" s="11"/>
      <c r="HK210" s="11"/>
      <c r="HL210" s="11"/>
      <c r="HM210" s="11"/>
      <c r="HN210" s="11"/>
      <c r="HO210" s="11"/>
      <c r="HP210" s="11"/>
      <c r="HQ210" s="11"/>
      <c r="HR210" s="11"/>
      <c r="HS210" s="11"/>
      <c r="HT210" s="11"/>
      <c r="HU210" s="11"/>
      <c r="HV210" s="11"/>
      <c r="HW210" s="11"/>
      <c r="HX210" s="11"/>
      <c r="HY210" s="11"/>
      <c r="HZ210" s="11"/>
      <c r="IA210" s="11"/>
      <c r="IB210" s="11"/>
      <c r="IC210" s="11"/>
      <c r="ID210" s="11"/>
      <c r="IE210" s="11"/>
      <c r="IF210" s="11"/>
      <c r="IG210" s="11"/>
      <c r="IH210" s="11"/>
      <c r="II210" s="11"/>
      <c r="IJ210" s="11"/>
      <c r="IK210" s="11"/>
      <c r="IL210" s="11"/>
      <c r="IM210" s="11"/>
      <c r="IN210" s="11"/>
      <c r="IO210" s="11"/>
      <c r="IP210" s="11"/>
      <c r="IQ210" s="11"/>
      <c r="IR210" s="11"/>
      <c r="IS210" s="11"/>
      <c r="IT210" s="11"/>
      <c r="IU210" s="11"/>
      <c r="IV210" s="11"/>
      <c r="IW210" s="11"/>
      <c r="IX210" s="11"/>
      <c r="IY210" s="11"/>
      <c r="IZ210" s="11"/>
      <c r="JA210" s="11"/>
      <c r="JB210" s="11"/>
      <c r="JC210" s="11"/>
      <c r="JD210" s="11"/>
      <c r="JE210" s="11"/>
      <c r="JF210" s="11"/>
      <c r="JG210" s="11"/>
      <c r="JH210" s="11"/>
      <c r="JI210" s="11"/>
      <c r="JJ210" s="11"/>
      <c r="JK210" s="11"/>
      <c r="JL210" s="11"/>
      <c r="JM210" s="11"/>
      <c r="JN210" s="11"/>
      <c r="JO210" s="11"/>
      <c r="JP210" s="11"/>
      <c r="JQ210" s="11"/>
      <c r="JR210" s="11"/>
      <c r="JS210" s="11"/>
      <c r="JT210" s="11"/>
      <c r="JU210" s="11"/>
      <c r="JV210" s="11"/>
      <c r="JW210" s="11"/>
      <c r="JX210" s="11"/>
      <c r="JY210" s="11"/>
      <c r="JZ210" s="11"/>
      <c r="KA210" s="11"/>
      <c r="KB210" s="11"/>
      <c r="KC210" s="11"/>
      <c r="KD210" s="11"/>
      <c r="KE210" s="11"/>
      <c r="KF210" s="11"/>
      <c r="KG210" s="11"/>
    </row>
    <row r="211" spans="1:293" s="70" customFormat="1" ht="14.25" hidden="1"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211" s="11"/>
      <c r="AN211" s="11"/>
      <c r="AO211" s="11"/>
      <c r="AP211" s="11"/>
      <c r="AQ211" s="11"/>
      <c r="AR211" s="11"/>
      <c r="AS211" s="11"/>
      <c r="AT211" s="11"/>
      <c r="AU211" s="11"/>
      <c r="AV211" s="11"/>
      <c r="AW211" s="11"/>
      <c r="AX211" s="11"/>
      <c r="AY211" s="11"/>
      <c r="AZ211" s="11"/>
      <c r="BA211" s="11"/>
      <c r="BB211" s="11"/>
      <c r="BC211" s="11"/>
      <c r="BD211" s="11"/>
      <c r="BE211" s="11"/>
      <c r="BF211" s="11"/>
      <c r="BG211" s="11"/>
      <c r="BH211" s="11"/>
      <c r="BI211" s="11"/>
      <c r="BJ211" s="11"/>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1"/>
      <c r="CR211" s="11"/>
      <c r="CS211" s="11"/>
      <c r="CT211" s="11"/>
      <c r="CU211" s="11"/>
      <c r="CV211" s="11"/>
      <c r="CW211" s="11"/>
      <c r="CX211" s="11"/>
      <c r="CY211" s="11"/>
      <c r="CZ211" s="11"/>
      <c r="DA211" s="11"/>
      <c r="DB211" s="11"/>
      <c r="DC211" s="11"/>
      <c r="DD211" s="11"/>
      <c r="DE211" s="11"/>
      <c r="DF211" s="11"/>
      <c r="DG211" s="11"/>
      <c r="DH211" s="11"/>
      <c r="DI211" s="11"/>
      <c r="DJ211" s="11"/>
      <c r="DK211" s="11"/>
      <c r="DL211" s="11"/>
      <c r="DM211" s="11"/>
      <c r="DN211" s="11"/>
      <c r="DO211" s="11"/>
      <c r="DP211" s="11"/>
      <c r="DQ211" s="11"/>
      <c r="DR211" s="11"/>
      <c r="DS211" s="11"/>
      <c r="DT211" s="11"/>
      <c r="DU211" s="11"/>
      <c r="DV211" s="11"/>
      <c r="DW211" s="11"/>
      <c r="DX211" s="11"/>
      <c r="DY211" s="11"/>
      <c r="DZ211" s="11"/>
      <c r="EA211" s="11"/>
      <c r="EB211" s="11"/>
      <c r="EC211" s="11"/>
      <c r="ED211" s="11"/>
      <c r="EE211" s="11"/>
      <c r="EF211" s="11"/>
      <c r="EG211" s="11"/>
      <c r="EH211" s="11"/>
      <c r="EI211" s="11"/>
      <c r="EJ211" s="11"/>
      <c r="EK211" s="11"/>
      <c r="EL211" s="11"/>
      <c r="EM211" s="11"/>
      <c r="EN211" s="11"/>
      <c r="EO211" s="11"/>
      <c r="EP211" s="11"/>
      <c r="EQ211" s="11"/>
      <c r="ER211" s="11"/>
      <c r="ES211" s="11"/>
      <c r="ET211" s="11"/>
      <c r="EU211" s="11"/>
      <c r="EV211" s="11"/>
      <c r="EW211" s="11"/>
      <c r="EX211" s="11"/>
      <c r="EY211" s="11"/>
      <c r="EZ211" s="11"/>
      <c r="FA211" s="11"/>
      <c r="FB211" s="11"/>
      <c r="FC211" s="11"/>
      <c r="FD211" s="11"/>
      <c r="FE211" s="11"/>
      <c r="FF211" s="11"/>
      <c r="FG211" s="11"/>
      <c r="FH211" s="11"/>
      <c r="FI211" s="11"/>
      <c r="FJ211" s="11"/>
      <c r="FK211" s="11"/>
      <c r="FL211" s="11"/>
      <c r="FM211" s="11"/>
      <c r="FN211" s="11"/>
      <c r="FO211" s="11"/>
      <c r="FP211" s="11"/>
      <c r="FQ211" s="11"/>
      <c r="FR211" s="11"/>
      <c r="FS211" s="11"/>
      <c r="FT211" s="11"/>
      <c r="FU211" s="11"/>
      <c r="FV211" s="11"/>
      <c r="FW211" s="11"/>
      <c r="FX211" s="11"/>
      <c r="FY211" s="11"/>
      <c r="FZ211" s="11"/>
      <c r="GA211" s="11"/>
      <c r="GB211" s="11"/>
      <c r="GC211" s="11"/>
      <c r="GD211" s="11"/>
      <c r="GE211" s="11"/>
      <c r="GF211" s="11"/>
      <c r="GG211" s="11"/>
      <c r="GH211" s="11"/>
      <c r="GI211" s="11"/>
      <c r="GJ211" s="11"/>
      <c r="GK211" s="11"/>
      <c r="GL211" s="11"/>
      <c r="GM211" s="11"/>
      <c r="GN211" s="11"/>
      <c r="GO211" s="11"/>
      <c r="GP211" s="11"/>
      <c r="GQ211" s="11"/>
      <c r="GR211" s="11"/>
      <c r="GS211" s="11"/>
      <c r="GT211" s="11"/>
      <c r="GU211" s="11"/>
      <c r="GV211" s="11"/>
      <c r="GW211" s="11"/>
      <c r="GX211" s="11"/>
      <c r="GY211" s="11"/>
      <c r="GZ211" s="11"/>
      <c r="HA211" s="11"/>
      <c r="HB211" s="11"/>
      <c r="HC211" s="11"/>
      <c r="HD211" s="11"/>
      <c r="HE211" s="11"/>
      <c r="HF211" s="11"/>
      <c r="HG211" s="11"/>
      <c r="HH211" s="11"/>
      <c r="HI211" s="11"/>
      <c r="HJ211" s="11"/>
      <c r="HK211" s="11"/>
      <c r="HL211" s="11"/>
      <c r="HM211" s="11"/>
      <c r="HN211" s="11"/>
      <c r="HO211" s="11"/>
      <c r="HP211" s="11"/>
      <c r="HQ211" s="11"/>
      <c r="HR211" s="11"/>
      <c r="HS211" s="11"/>
      <c r="HT211" s="11"/>
      <c r="HU211" s="11"/>
      <c r="HV211" s="11"/>
      <c r="HW211" s="11"/>
      <c r="HX211" s="11"/>
      <c r="HY211" s="11"/>
      <c r="HZ211" s="11"/>
      <c r="IA211" s="11"/>
      <c r="IB211" s="11"/>
      <c r="IC211" s="11"/>
      <c r="ID211" s="11"/>
      <c r="IE211" s="11"/>
      <c r="IF211" s="11"/>
      <c r="IG211" s="11"/>
      <c r="IH211" s="11"/>
      <c r="II211" s="11"/>
      <c r="IJ211" s="11"/>
      <c r="IK211" s="11"/>
      <c r="IL211" s="11"/>
      <c r="IM211" s="11"/>
      <c r="IN211" s="11"/>
      <c r="IO211" s="11"/>
      <c r="IP211" s="11"/>
      <c r="IQ211" s="11"/>
      <c r="IR211" s="11"/>
      <c r="IS211" s="11"/>
      <c r="IT211" s="11"/>
      <c r="IU211" s="11"/>
      <c r="IV211" s="11"/>
      <c r="IW211" s="11"/>
      <c r="IX211" s="11"/>
      <c r="IY211" s="11"/>
      <c r="IZ211" s="11"/>
      <c r="JA211" s="11"/>
      <c r="JB211" s="11"/>
      <c r="JC211" s="11"/>
      <c r="JD211" s="11"/>
      <c r="JE211" s="11"/>
      <c r="JF211" s="11"/>
      <c r="JG211" s="11"/>
      <c r="JH211" s="11"/>
      <c r="JI211" s="11"/>
      <c r="JJ211" s="11"/>
      <c r="JK211" s="11"/>
      <c r="JL211" s="11"/>
      <c r="JM211" s="11"/>
      <c r="JN211" s="11"/>
      <c r="JO211" s="11"/>
      <c r="JP211" s="11"/>
      <c r="JQ211" s="11"/>
      <c r="JR211" s="11"/>
      <c r="JS211" s="11"/>
      <c r="JT211" s="11"/>
      <c r="JU211" s="11"/>
      <c r="JV211" s="11"/>
      <c r="JW211" s="11"/>
      <c r="JX211" s="11"/>
      <c r="JY211" s="11"/>
      <c r="JZ211" s="11"/>
      <c r="KA211" s="11"/>
      <c r="KB211" s="11"/>
      <c r="KC211" s="11"/>
      <c r="KD211" s="11"/>
      <c r="KE211" s="11"/>
      <c r="KF211" s="11"/>
      <c r="KG211" s="11"/>
    </row>
    <row r="212" spans="1:293" s="70" customFormat="1" ht="45.75" hidden="1"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c r="AA212" s="11"/>
      <c r="AB212" s="11"/>
      <c r="AC212" s="11"/>
      <c r="AD212" s="11"/>
      <c r="AE212" s="11"/>
      <c r="AF212" s="11"/>
      <c r="AG212" s="11"/>
      <c r="AH212" s="11"/>
      <c r="AI212" s="11"/>
      <c r="AJ212" s="11"/>
      <c r="AK212" s="11"/>
      <c r="AL212" s="11"/>
      <c r="AM212" s="11"/>
      <c r="AN212" s="11"/>
      <c r="AO212" s="11"/>
      <c r="AP212" s="11"/>
      <c r="AQ212" s="11"/>
      <c r="AR212" s="11"/>
      <c r="AS212" s="11"/>
      <c r="AT212" s="11"/>
      <c r="AU212" s="11"/>
      <c r="AV212" s="11"/>
      <c r="AW212" s="11"/>
      <c r="AX212" s="11"/>
      <c r="AY212" s="11"/>
      <c r="AZ212" s="11"/>
      <c r="BA212" s="11"/>
      <c r="BB212" s="11"/>
      <c r="BC212" s="11"/>
      <c r="BD212" s="11"/>
      <c r="BE212" s="11"/>
      <c r="BF212" s="11"/>
      <c r="BG212" s="11"/>
      <c r="BH212" s="11"/>
      <c r="BI212" s="11"/>
      <c r="BJ212" s="11"/>
      <c r="BK212" s="11"/>
      <c r="BL212" s="11"/>
      <c r="BM212" s="11"/>
      <c r="BN212" s="11"/>
      <c r="BO212" s="11"/>
      <c r="BP212" s="11"/>
      <c r="BQ212" s="11"/>
      <c r="BR212" s="11"/>
      <c r="BS212" s="11"/>
      <c r="BT212" s="11"/>
      <c r="BU212" s="11"/>
      <c r="BV212" s="11"/>
      <c r="BW212" s="11"/>
      <c r="BX212" s="11"/>
      <c r="BY212" s="11"/>
      <c r="BZ212" s="11"/>
      <c r="CA212" s="11"/>
      <c r="CB212" s="11"/>
      <c r="CC212" s="11"/>
      <c r="CD212" s="11"/>
      <c r="CE212" s="11"/>
      <c r="CF212" s="11"/>
      <c r="CG212" s="11"/>
      <c r="CH212" s="11"/>
      <c r="CI212" s="11"/>
      <c r="CJ212" s="11"/>
      <c r="CK212" s="11"/>
      <c r="CL212" s="11"/>
      <c r="CM212" s="11"/>
      <c r="CN212" s="11"/>
      <c r="CO212" s="11"/>
      <c r="CP212" s="11"/>
      <c r="CQ212" s="11"/>
      <c r="CR212" s="11"/>
      <c r="CS212" s="11"/>
      <c r="CT212" s="11"/>
      <c r="CU212" s="11"/>
      <c r="CV212" s="11"/>
      <c r="CW212" s="11"/>
      <c r="CX212" s="11"/>
      <c r="CY212" s="11"/>
      <c r="CZ212" s="11"/>
      <c r="DA212" s="11"/>
      <c r="DB212" s="11"/>
      <c r="DC212" s="11"/>
      <c r="DD212" s="11"/>
      <c r="DE212" s="11"/>
      <c r="DF212" s="11"/>
      <c r="DG212" s="11"/>
      <c r="DH212" s="11"/>
      <c r="DI212" s="11"/>
      <c r="DJ212" s="11"/>
      <c r="DK212" s="11"/>
      <c r="DL212" s="11"/>
      <c r="DM212" s="11"/>
      <c r="DN212" s="11"/>
      <c r="DO212" s="11"/>
      <c r="DP212" s="11"/>
      <c r="DQ212" s="11"/>
      <c r="DR212" s="11"/>
      <c r="DS212" s="11"/>
      <c r="DT212" s="11"/>
      <c r="DU212" s="11"/>
      <c r="DV212" s="11"/>
      <c r="DW212" s="11"/>
      <c r="DX212" s="11"/>
      <c r="DY212" s="11"/>
      <c r="DZ212" s="11"/>
      <c r="EA212" s="11"/>
      <c r="EB212" s="11"/>
      <c r="EC212" s="11"/>
      <c r="ED212" s="11"/>
      <c r="EE212" s="11"/>
      <c r="EF212" s="11"/>
      <c r="EG212" s="11"/>
      <c r="EH212" s="11"/>
      <c r="EI212" s="11"/>
      <c r="EJ212" s="11"/>
      <c r="EK212" s="11"/>
      <c r="EL212" s="11"/>
      <c r="EM212" s="11"/>
      <c r="EN212" s="11"/>
      <c r="EO212" s="11"/>
      <c r="EP212" s="11"/>
      <c r="EQ212" s="11"/>
      <c r="ER212" s="11"/>
      <c r="ES212" s="11"/>
      <c r="ET212" s="11"/>
      <c r="EU212" s="11"/>
      <c r="EV212" s="11"/>
      <c r="EW212" s="11"/>
      <c r="EX212" s="11"/>
      <c r="EY212" s="11"/>
      <c r="EZ212" s="11"/>
      <c r="FA212" s="11"/>
      <c r="FB212" s="11"/>
      <c r="FC212" s="11"/>
      <c r="FD212" s="11"/>
      <c r="FE212" s="11"/>
      <c r="FF212" s="11"/>
      <c r="FG212" s="11"/>
      <c r="FH212" s="11"/>
      <c r="FI212" s="11"/>
      <c r="FJ212" s="11"/>
      <c r="FK212" s="11"/>
      <c r="FL212" s="11"/>
      <c r="FM212" s="11"/>
      <c r="FN212" s="11"/>
      <c r="FO212" s="11"/>
      <c r="FP212" s="11"/>
      <c r="FQ212" s="11"/>
      <c r="FR212" s="11"/>
      <c r="FS212" s="11"/>
      <c r="FT212" s="11"/>
      <c r="FU212" s="11"/>
      <c r="FV212" s="11"/>
      <c r="FW212" s="11"/>
      <c r="FX212" s="11"/>
      <c r="FY212" s="11"/>
      <c r="FZ212" s="11"/>
      <c r="GA212" s="11"/>
      <c r="GB212" s="11"/>
      <c r="GC212" s="11"/>
      <c r="GD212" s="11"/>
      <c r="GE212" s="11"/>
      <c r="GF212" s="11"/>
      <c r="GG212" s="11"/>
      <c r="GH212" s="11"/>
      <c r="GI212" s="11"/>
      <c r="GJ212" s="11"/>
      <c r="GK212" s="11"/>
      <c r="GL212" s="11"/>
      <c r="GM212" s="11"/>
      <c r="GN212" s="11"/>
      <c r="GO212" s="11"/>
      <c r="GP212" s="11"/>
      <c r="GQ212" s="11"/>
      <c r="GR212" s="11"/>
      <c r="GS212" s="11"/>
      <c r="GT212" s="11"/>
      <c r="GU212" s="11"/>
      <c r="GV212" s="11"/>
      <c r="GW212" s="11"/>
      <c r="GX212" s="11"/>
      <c r="GY212" s="11"/>
      <c r="GZ212" s="11"/>
      <c r="HA212" s="11"/>
      <c r="HB212" s="11"/>
      <c r="HC212" s="11"/>
      <c r="HD212" s="11"/>
      <c r="HE212" s="11"/>
      <c r="HF212" s="11"/>
      <c r="HG212" s="11"/>
      <c r="HH212" s="11"/>
      <c r="HI212" s="11"/>
      <c r="HJ212" s="11"/>
      <c r="HK212" s="11"/>
      <c r="HL212" s="11"/>
      <c r="HM212" s="11"/>
      <c r="HN212" s="11"/>
      <c r="HO212" s="11"/>
      <c r="HP212" s="11"/>
      <c r="HQ212" s="11"/>
      <c r="HR212" s="11"/>
      <c r="HS212" s="11"/>
      <c r="HT212" s="11"/>
      <c r="HU212" s="11"/>
      <c r="HV212" s="11"/>
      <c r="HW212" s="11"/>
      <c r="HX212" s="11"/>
      <c r="HY212" s="11"/>
      <c r="HZ212" s="11"/>
      <c r="IA212" s="11"/>
      <c r="IB212" s="11"/>
      <c r="IC212" s="11"/>
      <c r="ID212" s="11"/>
      <c r="IE212" s="11"/>
      <c r="IF212" s="11"/>
      <c r="IG212" s="11"/>
      <c r="IH212" s="11"/>
      <c r="II212" s="11"/>
      <c r="IJ212" s="11"/>
      <c r="IK212" s="11"/>
      <c r="IL212" s="11"/>
      <c r="IM212" s="11"/>
      <c r="IN212" s="11"/>
      <c r="IO212" s="11"/>
      <c r="IP212" s="11"/>
      <c r="IQ212" s="11"/>
      <c r="IR212" s="11"/>
      <c r="IS212" s="11"/>
      <c r="IT212" s="11"/>
      <c r="IU212" s="11"/>
      <c r="IV212" s="11"/>
      <c r="IW212" s="11"/>
      <c r="IX212" s="11"/>
      <c r="IY212" s="11"/>
      <c r="IZ212" s="11"/>
      <c r="JA212" s="11"/>
      <c r="JB212" s="11"/>
      <c r="JC212" s="11"/>
      <c r="JD212" s="11"/>
      <c r="JE212" s="11"/>
      <c r="JF212" s="11"/>
      <c r="JG212" s="11"/>
      <c r="JH212" s="11"/>
      <c r="JI212" s="11"/>
      <c r="JJ212" s="11"/>
      <c r="JK212" s="11"/>
      <c r="JL212" s="11"/>
      <c r="JM212" s="11"/>
      <c r="JN212" s="11"/>
      <c r="JO212" s="11"/>
      <c r="JP212" s="11"/>
      <c r="JQ212" s="11"/>
      <c r="JR212" s="11"/>
      <c r="JS212" s="11"/>
      <c r="JT212" s="11"/>
      <c r="JU212" s="11"/>
      <c r="JV212" s="11"/>
      <c r="JW212" s="11"/>
      <c r="JX212" s="11"/>
      <c r="JY212" s="11"/>
      <c r="JZ212" s="11"/>
      <c r="KA212" s="11"/>
      <c r="KB212" s="11"/>
      <c r="KC212" s="11"/>
      <c r="KD212" s="11"/>
      <c r="KE212" s="11"/>
      <c r="KF212" s="11"/>
      <c r="KG212" s="11"/>
    </row>
    <row r="213" spans="1:293" s="70" customFormat="1" ht="33.75" hidden="1"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213" s="11"/>
      <c r="AN213" s="11"/>
      <c r="AO213" s="11"/>
      <c r="AP213" s="11"/>
      <c r="AQ213" s="11"/>
      <c r="AR213" s="11"/>
      <c r="AS213" s="11"/>
      <c r="AT213" s="11"/>
      <c r="AU213" s="11"/>
      <c r="AV213" s="11"/>
      <c r="AW213" s="11"/>
      <c r="AX213" s="11"/>
      <c r="AY213" s="11"/>
      <c r="AZ213" s="11"/>
      <c r="BA213" s="11"/>
      <c r="BB213" s="11"/>
      <c r="BC213" s="11"/>
      <c r="BD213" s="11"/>
      <c r="BE213" s="11"/>
      <c r="BF213" s="11"/>
      <c r="BG213" s="11"/>
      <c r="BH213" s="11"/>
      <c r="BI213" s="11"/>
      <c r="BJ213" s="11"/>
      <c r="BK213" s="11"/>
      <c r="BL213" s="11"/>
      <c r="BM213" s="11"/>
      <c r="BN213" s="11"/>
      <c r="BO213" s="11"/>
      <c r="BP213" s="11"/>
      <c r="BQ213" s="11"/>
      <c r="BR213" s="11"/>
      <c r="BS213" s="11"/>
      <c r="BT213" s="11"/>
      <c r="BU213" s="11"/>
      <c r="BV213" s="11"/>
      <c r="BW213" s="11"/>
      <c r="BX213" s="11"/>
      <c r="BY213" s="11"/>
      <c r="BZ213" s="11"/>
      <c r="CA213" s="11"/>
      <c r="CB213" s="11"/>
      <c r="CC213" s="11"/>
      <c r="CD213" s="11"/>
      <c r="CE213" s="11"/>
      <c r="CF213" s="11"/>
      <c r="CG213" s="11"/>
      <c r="CH213" s="11"/>
      <c r="CI213" s="11"/>
      <c r="CJ213" s="11"/>
      <c r="CK213" s="11"/>
      <c r="CL213" s="11"/>
      <c r="CM213" s="11"/>
      <c r="CN213" s="11"/>
      <c r="CO213" s="11"/>
      <c r="CP213" s="11"/>
      <c r="CQ213" s="11"/>
      <c r="CR213" s="11"/>
      <c r="CS213" s="11"/>
      <c r="CT213" s="11"/>
      <c r="CU213" s="11"/>
      <c r="CV213" s="11"/>
      <c r="CW213" s="11"/>
      <c r="CX213" s="11"/>
      <c r="CY213" s="11"/>
      <c r="CZ213" s="11"/>
      <c r="DA213" s="11"/>
      <c r="DB213" s="11"/>
      <c r="DC213" s="11"/>
      <c r="DD213" s="11"/>
      <c r="DE213" s="11"/>
      <c r="DF213" s="11"/>
      <c r="DG213" s="11"/>
      <c r="DH213" s="11"/>
      <c r="DI213" s="11"/>
      <c r="DJ213" s="11"/>
      <c r="DK213" s="11"/>
      <c r="DL213" s="11"/>
      <c r="DM213" s="11"/>
      <c r="DN213" s="11"/>
      <c r="DO213" s="11"/>
      <c r="DP213" s="11"/>
      <c r="DQ213" s="11"/>
      <c r="DR213" s="11"/>
      <c r="DS213" s="11"/>
      <c r="DT213" s="11"/>
      <c r="DU213" s="11"/>
      <c r="DV213" s="11"/>
      <c r="DW213" s="11"/>
      <c r="DX213" s="11"/>
      <c r="DY213" s="11"/>
      <c r="DZ213" s="11"/>
      <c r="EA213" s="11"/>
      <c r="EB213" s="11"/>
      <c r="EC213" s="11"/>
      <c r="ED213" s="11"/>
      <c r="EE213" s="11"/>
      <c r="EF213" s="11"/>
      <c r="EG213" s="11"/>
      <c r="EH213" s="11"/>
      <c r="EI213" s="11"/>
      <c r="EJ213" s="11"/>
      <c r="EK213" s="11"/>
      <c r="EL213" s="11"/>
      <c r="EM213" s="11"/>
      <c r="EN213" s="11"/>
      <c r="EO213" s="11"/>
      <c r="EP213" s="11"/>
      <c r="EQ213" s="11"/>
      <c r="ER213" s="11"/>
      <c r="ES213" s="11"/>
      <c r="ET213" s="11"/>
      <c r="EU213" s="11"/>
      <c r="EV213" s="11"/>
      <c r="EW213" s="11"/>
      <c r="EX213" s="11"/>
      <c r="EY213" s="11"/>
      <c r="EZ213" s="11"/>
      <c r="FA213" s="11"/>
      <c r="FB213" s="11"/>
      <c r="FC213" s="11"/>
      <c r="FD213" s="11"/>
      <c r="FE213" s="11"/>
      <c r="FF213" s="11"/>
      <c r="FG213" s="11"/>
      <c r="FH213" s="11"/>
      <c r="FI213" s="11"/>
      <c r="FJ213" s="11"/>
      <c r="FK213" s="11"/>
      <c r="FL213" s="11"/>
      <c r="FM213" s="11"/>
      <c r="FN213" s="11"/>
      <c r="FO213" s="11"/>
      <c r="FP213" s="11"/>
      <c r="FQ213" s="11"/>
      <c r="FR213" s="11"/>
      <c r="FS213" s="11"/>
      <c r="FT213" s="11"/>
      <c r="FU213" s="11"/>
      <c r="FV213" s="11"/>
      <c r="FW213" s="11"/>
      <c r="FX213" s="11"/>
      <c r="FY213" s="11"/>
      <c r="FZ213" s="11"/>
      <c r="GA213" s="11"/>
      <c r="GB213" s="11"/>
      <c r="GC213" s="11"/>
      <c r="GD213" s="11"/>
      <c r="GE213" s="11"/>
      <c r="GF213" s="11"/>
      <c r="GG213" s="11"/>
      <c r="GH213" s="11"/>
      <c r="GI213" s="11"/>
      <c r="GJ213" s="11"/>
      <c r="GK213" s="11"/>
      <c r="GL213" s="11"/>
      <c r="GM213" s="11"/>
      <c r="GN213" s="11"/>
      <c r="GO213" s="11"/>
      <c r="GP213" s="11"/>
      <c r="GQ213" s="11"/>
      <c r="GR213" s="11"/>
      <c r="GS213" s="11"/>
      <c r="GT213" s="11"/>
      <c r="GU213" s="11"/>
      <c r="GV213" s="11"/>
      <c r="GW213" s="11"/>
      <c r="GX213" s="11"/>
      <c r="GY213" s="11"/>
      <c r="GZ213" s="11"/>
      <c r="HA213" s="11"/>
      <c r="HB213" s="11"/>
      <c r="HC213" s="11"/>
      <c r="HD213" s="11"/>
      <c r="HE213" s="11"/>
      <c r="HF213" s="11"/>
      <c r="HG213" s="11"/>
      <c r="HH213" s="11"/>
      <c r="HI213" s="11"/>
      <c r="HJ213" s="11"/>
      <c r="HK213" s="11"/>
      <c r="HL213" s="11"/>
      <c r="HM213" s="11"/>
      <c r="HN213" s="11"/>
      <c r="HO213" s="11"/>
      <c r="HP213" s="11"/>
      <c r="HQ213" s="11"/>
      <c r="HR213" s="11"/>
      <c r="HS213" s="11"/>
      <c r="HT213" s="11"/>
      <c r="HU213" s="11"/>
      <c r="HV213" s="11"/>
      <c r="HW213" s="11"/>
      <c r="HX213" s="11"/>
      <c r="HY213" s="11"/>
      <c r="HZ213" s="11"/>
      <c r="IA213" s="11"/>
      <c r="IB213" s="11"/>
      <c r="IC213" s="11"/>
      <c r="ID213" s="11"/>
      <c r="IE213" s="11"/>
      <c r="IF213" s="11"/>
      <c r="IG213" s="11"/>
      <c r="IH213" s="11"/>
      <c r="II213" s="11"/>
      <c r="IJ213" s="11"/>
      <c r="IK213" s="11"/>
      <c r="IL213" s="11"/>
      <c r="IM213" s="11"/>
      <c r="IN213" s="11"/>
      <c r="IO213" s="11"/>
      <c r="IP213" s="11"/>
      <c r="IQ213" s="11"/>
      <c r="IR213" s="11"/>
      <c r="IS213" s="11"/>
      <c r="IT213" s="11"/>
      <c r="IU213" s="11"/>
      <c r="IV213" s="11"/>
      <c r="IW213" s="11"/>
      <c r="IX213" s="11"/>
      <c r="IY213" s="11"/>
      <c r="IZ213" s="11"/>
      <c r="JA213" s="11"/>
      <c r="JB213" s="11"/>
      <c r="JC213" s="11"/>
      <c r="JD213" s="11"/>
      <c r="JE213" s="11"/>
      <c r="JF213" s="11"/>
      <c r="JG213" s="11"/>
      <c r="JH213" s="11"/>
      <c r="JI213" s="11"/>
      <c r="JJ213" s="11"/>
      <c r="JK213" s="11"/>
      <c r="JL213" s="11"/>
      <c r="JM213" s="11"/>
      <c r="JN213" s="11"/>
      <c r="JO213" s="11"/>
      <c r="JP213" s="11"/>
      <c r="JQ213" s="11"/>
      <c r="JR213" s="11"/>
      <c r="JS213" s="11"/>
      <c r="JT213" s="11"/>
      <c r="JU213" s="11"/>
      <c r="JV213" s="11"/>
      <c r="JW213" s="11"/>
      <c r="JX213" s="11"/>
      <c r="JY213" s="11"/>
      <c r="JZ213" s="11"/>
      <c r="KA213" s="11"/>
      <c r="KB213" s="11"/>
      <c r="KC213" s="11"/>
      <c r="KD213" s="11"/>
      <c r="KE213" s="11"/>
      <c r="KF213" s="11"/>
      <c r="KG213" s="11"/>
    </row>
    <row r="214" spans="1:293" s="70" customFormat="1" ht="46.5" hidden="1"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c r="AA214" s="11"/>
      <c r="AB214" s="11"/>
      <c r="AC214" s="11"/>
      <c r="AD214" s="11"/>
      <c r="AE214" s="11"/>
      <c r="AF214" s="11"/>
      <c r="AG214" s="11"/>
      <c r="AH214" s="11"/>
      <c r="AI214" s="11"/>
      <c r="AJ214" s="11"/>
      <c r="AK214" s="11"/>
      <c r="AL214" s="11"/>
      <c r="AM214" s="11"/>
      <c r="AN214" s="11"/>
      <c r="AO214" s="11"/>
      <c r="AP214" s="11"/>
      <c r="AQ214" s="11"/>
      <c r="AR214" s="11"/>
      <c r="AS214" s="11"/>
      <c r="AT214" s="11"/>
      <c r="AU214" s="11"/>
      <c r="AV214" s="11"/>
      <c r="AW214" s="11"/>
      <c r="AX214" s="11"/>
      <c r="AY214" s="11"/>
      <c r="AZ214" s="11"/>
      <c r="BA214" s="11"/>
      <c r="BB214" s="11"/>
      <c r="BC214" s="11"/>
      <c r="BD214" s="11"/>
      <c r="BE214" s="11"/>
      <c r="BF214" s="11"/>
      <c r="BG214" s="11"/>
      <c r="BH214" s="11"/>
      <c r="BI214" s="11"/>
      <c r="BJ214" s="11"/>
      <c r="BK214" s="11"/>
      <c r="BL214" s="11"/>
      <c r="BM214" s="11"/>
      <c r="BN214" s="11"/>
      <c r="BO214" s="11"/>
      <c r="BP214" s="11"/>
      <c r="BQ214" s="11"/>
      <c r="BR214" s="11"/>
      <c r="BS214" s="11"/>
      <c r="BT214" s="11"/>
      <c r="BU214" s="11"/>
      <c r="BV214" s="11"/>
      <c r="BW214" s="11"/>
      <c r="BX214" s="11"/>
      <c r="BY214" s="11"/>
      <c r="BZ214" s="11"/>
      <c r="CA214" s="11"/>
      <c r="CB214" s="11"/>
      <c r="CC214" s="11"/>
      <c r="CD214" s="11"/>
      <c r="CE214" s="11"/>
      <c r="CF214" s="11"/>
      <c r="CG214" s="11"/>
      <c r="CH214" s="11"/>
      <c r="CI214" s="11"/>
      <c r="CJ214" s="11"/>
      <c r="CK214" s="11"/>
      <c r="CL214" s="11"/>
      <c r="CM214" s="11"/>
      <c r="CN214" s="11"/>
      <c r="CO214" s="11"/>
      <c r="CP214" s="11"/>
      <c r="CQ214" s="11"/>
      <c r="CR214" s="11"/>
      <c r="CS214" s="11"/>
      <c r="CT214" s="11"/>
      <c r="CU214" s="11"/>
      <c r="CV214" s="11"/>
      <c r="CW214" s="11"/>
      <c r="CX214" s="11"/>
      <c r="CY214" s="11"/>
      <c r="CZ214" s="11"/>
      <c r="DA214" s="11"/>
      <c r="DB214" s="11"/>
      <c r="DC214" s="11"/>
      <c r="DD214" s="11"/>
      <c r="DE214" s="11"/>
      <c r="DF214" s="11"/>
      <c r="DG214" s="11"/>
      <c r="DH214" s="11"/>
      <c r="DI214" s="11"/>
      <c r="DJ214" s="11"/>
      <c r="DK214" s="11"/>
      <c r="DL214" s="11"/>
      <c r="DM214" s="11"/>
      <c r="DN214" s="11"/>
      <c r="DO214" s="11"/>
      <c r="DP214" s="11"/>
      <c r="DQ214" s="11"/>
      <c r="DR214" s="11"/>
      <c r="DS214" s="11"/>
      <c r="DT214" s="11"/>
      <c r="DU214" s="11"/>
      <c r="DV214" s="11"/>
      <c r="DW214" s="11"/>
      <c r="DX214" s="11"/>
      <c r="DY214" s="11"/>
      <c r="DZ214" s="11"/>
      <c r="EA214" s="11"/>
      <c r="EB214" s="11"/>
      <c r="EC214" s="11"/>
      <c r="ED214" s="11"/>
      <c r="EE214" s="11"/>
      <c r="EF214" s="11"/>
      <c r="EG214" s="11"/>
      <c r="EH214" s="11"/>
      <c r="EI214" s="11"/>
      <c r="EJ214" s="11"/>
      <c r="EK214" s="11"/>
      <c r="EL214" s="11"/>
      <c r="EM214" s="11"/>
      <c r="EN214" s="11"/>
      <c r="EO214" s="11"/>
      <c r="EP214" s="11"/>
      <c r="EQ214" s="11"/>
      <c r="ER214" s="11"/>
      <c r="ES214" s="11"/>
      <c r="ET214" s="11"/>
      <c r="EU214" s="11"/>
      <c r="EV214" s="11"/>
      <c r="EW214" s="11"/>
      <c r="EX214" s="11"/>
      <c r="EY214" s="11"/>
      <c r="EZ214" s="11"/>
      <c r="FA214" s="11"/>
      <c r="FB214" s="11"/>
      <c r="FC214" s="11"/>
      <c r="FD214" s="11"/>
      <c r="FE214" s="11"/>
      <c r="FF214" s="11"/>
      <c r="FG214" s="11"/>
      <c r="FH214" s="11"/>
      <c r="FI214" s="11"/>
      <c r="FJ214" s="11"/>
      <c r="FK214" s="11"/>
      <c r="FL214" s="11"/>
      <c r="FM214" s="11"/>
      <c r="FN214" s="11"/>
      <c r="FO214" s="11"/>
      <c r="FP214" s="11"/>
      <c r="FQ214" s="11"/>
      <c r="FR214" s="11"/>
      <c r="FS214" s="11"/>
      <c r="FT214" s="11"/>
      <c r="FU214" s="11"/>
      <c r="FV214" s="11"/>
      <c r="FW214" s="11"/>
      <c r="FX214" s="11"/>
      <c r="FY214" s="11"/>
      <c r="FZ214" s="11"/>
      <c r="GA214" s="11"/>
      <c r="GB214" s="11"/>
      <c r="GC214" s="11"/>
      <c r="GD214" s="11"/>
      <c r="GE214" s="11"/>
      <c r="GF214" s="11"/>
      <c r="GG214" s="11"/>
      <c r="GH214" s="11"/>
      <c r="GI214" s="11"/>
      <c r="GJ214" s="11"/>
      <c r="GK214" s="11"/>
      <c r="GL214" s="11"/>
      <c r="GM214" s="11"/>
      <c r="GN214" s="11"/>
      <c r="GO214" s="11"/>
      <c r="GP214" s="11"/>
      <c r="GQ214" s="11"/>
      <c r="GR214" s="11"/>
      <c r="GS214" s="11"/>
      <c r="GT214" s="11"/>
      <c r="GU214" s="11"/>
      <c r="GV214" s="11"/>
      <c r="GW214" s="11"/>
      <c r="GX214" s="11"/>
      <c r="GY214" s="11"/>
      <c r="GZ214" s="11"/>
      <c r="HA214" s="11"/>
      <c r="HB214" s="11"/>
      <c r="HC214" s="11"/>
      <c r="HD214" s="11"/>
      <c r="HE214" s="11"/>
      <c r="HF214" s="11"/>
      <c r="HG214" s="11"/>
      <c r="HH214" s="11"/>
      <c r="HI214" s="11"/>
      <c r="HJ214" s="11"/>
      <c r="HK214" s="11"/>
      <c r="HL214" s="11"/>
      <c r="HM214" s="11"/>
      <c r="HN214" s="11"/>
      <c r="HO214" s="11"/>
      <c r="HP214" s="11"/>
      <c r="HQ214" s="11"/>
      <c r="HR214" s="11"/>
      <c r="HS214" s="11"/>
      <c r="HT214" s="11"/>
      <c r="HU214" s="11"/>
      <c r="HV214" s="11"/>
      <c r="HW214" s="11"/>
      <c r="HX214" s="11"/>
      <c r="HY214" s="11"/>
      <c r="HZ214" s="11"/>
      <c r="IA214" s="11"/>
      <c r="IB214" s="11"/>
      <c r="IC214" s="11"/>
      <c r="ID214" s="11"/>
      <c r="IE214" s="11"/>
      <c r="IF214" s="11"/>
      <c r="IG214" s="11"/>
      <c r="IH214" s="11"/>
      <c r="II214" s="11"/>
      <c r="IJ214" s="11"/>
      <c r="IK214" s="11"/>
      <c r="IL214" s="11"/>
      <c r="IM214" s="11"/>
      <c r="IN214" s="11"/>
      <c r="IO214" s="11"/>
      <c r="IP214" s="11"/>
      <c r="IQ214" s="11"/>
      <c r="IR214" s="11"/>
      <c r="IS214" s="11"/>
      <c r="IT214" s="11"/>
      <c r="IU214" s="11"/>
      <c r="IV214" s="11"/>
      <c r="IW214" s="11"/>
      <c r="IX214" s="11"/>
      <c r="IY214" s="11"/>
      <c r="IZ214" s="11"/>
      <c r="JA214" s="11"/>
      <c r="JB214" s="11"/>
      <c r="JC214" s="11"/>
      <c r="JD214" s="11"/>
      <c r="JE214" s="11"/>
      <c r="JF214" s="11"/>
      <c r="JG214" s="11"/>
      <c r="JH214" s="11"/>
      <c r="JI214" s="11"/>
      <c r="JJ214" s="11"/>
      <c r="JK214" s="11"/>
      <c r="JL214" s="11"/>
      <c r="JM214" s="11"/>
      <c r="JN214" s="11"/>
      <c r="JO214" s="11"/>
      <c r="JP214" s="11"/>
      <c r="JQ214" s="11"/>
      <c r="JR214" s="11"/>
      <c r="JS214" s="11"/>
      <c r="JT214" s="11"/>
      <c r="JU214" s="11"/>
      <c r="JV214" s="11"/>
      <c r="JW214" s="11"/>
      <c r="JX214" s="11"/>
      <c r="JY214" s="11"/>
      <c r="JZ214" s="11"/>
      <c r="KA214" s="11"/>
      <c r="KB214" s="11"/>
      <c r="KC214" s="11"/>
      <c r="KD214" s="11"/>
      <c r="KE214" s="11"/>
      <c r="KF214" s="11"/>
      <c r="KG214" s="11"/>
    </row>
    <row r="215" spans="1:293" s="70" customFormat="1" ht="14.25" hidden="1"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215" s="11"/>
      <c r="AN215" s="11"/>
      <c r="AO215" s="11"/>
      <c r="AP215" s="11"/>
      <c r="AQ215" s="11"/>
      <c r="AR215" s="11"/>
      <c r="AS215" s="11"/>
      <c r="AT215" s="11"/>
      <c r="AU215" s="11"/>
      <c r="AV215" s="11"/>
      <c r="AW215" s="11"/>
      <c r="AX215" s="11"/>
      <c r="AY215" s="11"/>
      <c r="AZ215" s="11"/>
      <c r="BA215" s="11"/>
      <c r="BB215" s="11"/>
      <c r="BC215" s="11"/>
      <c r="BD215" s="11"/>
      <c r="BE215" s="11"/>
      <c r="BF215" s="11"/>
      <c r="BG215" s="11"/>
      <c r="BH215" s="11"/>
      <c r="BI215" s="11"/>
      <c r="BJ215" s="11"/>
      <c r="BK215" s="11"/>
      <c r="BL215" s="11"/>
      <c r="BM215" s="11"/>
      <c r="BN215" s="11"/>
      <c r="BO215" s="11"/>
      <c r="BP215" s="11"/>
      <c r="BQ215" s="11"/>
      <c r="BR215" s="11"/>
      <c r="BS215" s="11"/>
      <c r="BT215" s="11"/>
      <c r="BU215" s="11"/>
      <c r="BV215" s="11"/>
      <c r="BW215" s="11"/>
      <c r="BX215" s="11"/>
      <c r="BY215" s="11"/>
      <c r="BZ215" s="11"/>
      <c r="CA215" s="11"/>
      <c r="CB215" s="11"/>
      <c r="CC215" s="11"/>
      <c r="CD215" s="11"/>
      <c r="CE215" s="11"/>
      <c r="CF215" s="11"/>
      <c r="CG215" s="11"/>
      <c r="CH215" s="11"/>
      <c r="CI215" s="11"/>
      <c r="CJ215" s="11"/>
      <c r="CK215" s="11"/>
      <c r="CL215" s="11"/>
      <c r="CM215" s="11"/>
      <c r="CN215" s="11"/>
      <c r="CO215" s="11"/>
      <c r="CP215" s="11"/>
      <c r="CQ215" s="11"/>
      <c r="CR215" s="11"/>
      <c r="CS215" s="11"/>
      <c r="CT215" s="11"/>
      <c r="CU215" s="11"/>
      <c r="CV215" s="11"/>
      <c r="CW215" s="11"/>
      <c r="CX215" s="11"/>
      <c r="CY215" s="11"/>
      <c r="CZ215" s="11"/>
      <c r="DA215" s="11"/>
      <c r="DB215" s="11"/>
      <c r="DC215" s="11"/>
      <c r="DD215" s="11"/>
      <c r="DE215" s="11"/>
      <c r="DF215" s="11"/>
      <c r="DG215" s="11"/>
      <c r="DH215" s="11"/>
      <c r="DI215" s="11"/>
      <c r="DJ215" s="11"/>
      <c r="DK215" s="11"/>
      <c r="DL215" s="11"/>
      <c r="DM215" s="11"/>
      <c r="DN215" s="11"/>
      <c r="DO215" s="11"/>
      <c r="DP215" s="11"/>
      <c r="DQ215" s="11"/>
      <c r="DR215" s="11"/>
      <c r="DS215" s="11"/>
      <c r="DT215" s="11"/>
      <c r="DU215" s="11"/>
      <c r="DV215" s="11"/>
      <c r="DW215" s="11"/>
      <c r="DX215" s="11"/>
      <c r="DY215" s="11"/>
      <c r="DZ215" s="11"/>
      <c r="EA215" s="11"/>
      <c r="EB215" s="11"/>
      <c r="EC215" s="11"/>
      <c r="ED215" s="11"/>
      <c r="EE215" s="11"/>
      <c r="EF215" s="11"/>
      <c r="EG215" s="11"/>
      <c r="EH215" s="11"/>
      <c r="EI215" s="11"/>
      <c r="EJ215" s="11"/>
      <c r="EK215" s="11"/>
      <c r="EL215" s="11"/>
      <c r="EM215" s="11"/>
      <c r="EN215" s="11"/>
      <c r="EO215" s="11"/>
      <c r="EP215" s="11"/>
      <c r="EQ215" s="11"/>
      <c r="ER215" s="11"/>
      <c r="ES215" s="11"/>
      <c r="ET215" s="11"/>
      <c r="EU215" s="11"/>
      <c r="EV215" s="11"/>
      <c r="EW215" s="11"/>
      <c r="EX215" s="11"/>
      <c r="EY215" s="11"/>
      <c r="EZ215" s="11"/>
      <c r="FA215" s="11"/>
      <c r="FB215" s="11"/>
      <c r="FC215" s="11"/>
      <c r="FD215" s="11"/>
      <c r="FE215" s="11"/>
      <c r="FF215" s="11"/>
      <c r="FG215" s="11"/>
      <c r="FH215" s="11"/>
      <c r="FI215" s="11"/>
      <c r="FJ215" s="11"/>
      <c r="FK215" s="11"/>
      <c r="FL215" s="11"/>
      <c r="FM215" s="11"/>
      <c r="FN215" s="11"/>
      <c r="FO215" s="11"/>
      <c r="FP215" s="11"/>
      <c r="FQ215" s="11"/>
      <c r="FR215" s="11"/>
      <c r="FS215" s="11"/>
      <c r="FT215" s="11"/>
      <c r="FU215" s="11"/>
      <c r="FV215" s="11"/>
      <c r="FW215" s="11"/>
      <c r="FX215" s="11"/>
      <c r="FY215" s="11"/>
      <c r="FZ215" s="11"/>
      <c r="GA215" s="11"/>
      <c r="GB215" s="11"/>
      <c r="GC215" s="11"/>
      <c r="GD215" s="11"/>
      <c r="GE215" s="11"/>
      <c r="GF215" s="11"/>
      <c r="GG215" s="11"/>
      <c r="GH215" s="11"/>
      <c r="GI215" s="11"/>
      <c r="GJ215" s="11"/>
      <c r="GK215" s="11"/>
      <c r="GL215" s="11"/>
      <c r="GM215" s="11"/>
      <c r="GN215" s="11"/>
      <c r="GO215" s="11"/>
      <c r="GP215" s="11"/>
      <c r="GQ215" s="11"/>
      <c r="GR215" s="11"/>
      <c r="GS215" s="11"/>
      <c r="GT215" s="11"/>
      <c r="GU215" s="11"/>
      <c r="GV215" s="11"/>
      <c r="GW215" s="11"/>
      <c r="GX215" s="11"/>
      <c r="GY215" s="11"/>
      <c r="GZ215" s="11"/>
      <c r="HA215" s="11"/>
      <c r="HB215" s="11"/>
      <c r="HC215" s="11"/>
      <c r="HD215" s="11"/>
      <c r="HE215" s="11"/>
      <c r="HF215" s="11"/>
      <c r="HG215" s="11"/>
      <c r="HH215" s="11"/>
      <c r="HI215" s="11"/>
      <c r="HJ215" s="11"/>
      <c r="HK215" s="11"/>
      <c r="HL215" s="11"/>
      <c r="HM215" s="11"/>
      <c r="HN215" s="11"/>
      <c r="HO215" s="11"/>
      <c r="HP215" s="11"/>
      <c r="HQ215" s="11"/>
      <c r="HR215" s="11"/>
      <c r="HS215" s="11"/>
      <c r="HT215" s="11"/>
      <c r="HU215" s="11"/>
      <c r="HV215" s="11"/>
      <c r="HW215" s="11"/>
      <c r="HX215" s="11"/>
      <c r="HY215" s="11"/>
      <c r="HZ215" s="11"/>
      <c r="IA215" s="11"/>
      <c r="IB215" s="11"/>
      <c r="IC215" s="11"/>
      <c r="ID215" s="11"/>
      <c r="IE215" s="11"/>
      <c r="IF215" s="11"/>
      <c r="IG215" s="11"/>
      <c r="IH215" s="11"/>
      <c r="II215" s="11"/>
      <c r="IJ215" s="11"/>
      <c r="IK215" s="11"/>
      <c r="IL215" s="11"/>
      <c r="IM215" s="11"/>
      <c r="IN215" s="11"/>
      <c r="IO215" s="11"/>
      <c r="IP215" s="11"/>
      <c r="IQ215" s="11"/>
      <c r="IR215" s="11"/>
      <c r="IS215" s="11"/>
      <c r="IT215" s="11"/>
      <c r="IU215" s="11"/>
      <c r="IV215" s="11"/>
      <c r="IW215" s="11"/>
      <c r="IX215" s="11"/>
      <c r="IY215" s="11"/>
      <c r="IZ215" s="11"/>
      <c r="JA215" s="11"/>
      <c r="JB215" s="11"/>
      <c r="JC215" s="11"/>
      <c r="JD215" s="11"/>
      <c r="JE215" s="11"/>
      <c r="JF215" s="11"/>
      <c r="JG215" s="11"/>
      <c r="JH215" s="11"/>
      <c r="JI215" s="11"/>
      <c r="JJ215" s="11"/>
      <c r="JK215" s="11"/>
      <c r="JL215" s="11"/>
      <c r="JM215" s="11"/>
      <c r="JN215" s="11"/>
      <c r="JO215" s="11"/>
      <c r="JP215" s="11"/>
      <c r="JQ215" s="11"/>
      <c r="JR215" s="11"/>
      <c r="JS215" s="11"/>
      <c r="JT215" s="11"/>
      <c r="JU215" s="11"/>
      <c r="JV215" s="11"/>
      <c r="JW215" s="11"/>
      <c r="JX215" s="11"/>
      <c r="JY215" s="11"/>
      <c r="JZ215" s="11"/>
      <c r="KA215" s="11"/>
      <c r="KB215" s="11"/>
      <c r="KC215" s="11"/>
      <c r="KD215" s="11"/>
      <c r="KE215" s="11"/>
      <c r="KF215" s="11"/>
      <c r="KG215" s="11"/>
    </row>
    <row r="216" spans="1:293" s="70" customFormat="1" ht="14.25" hidden="1"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216" s="11"/>
      <c r="AN216" s="11"/>
      <c r="AO216" s="11"/>
      <c r="AP216" s="11"/>
      <c r="AQ216" s="11"/>
      <c r="AR216" s="11"/>
      <c r="AS216" s="11"/>
      <c r="AT216" s="11"/>
      <c r="AU216" s="11"/>
      <c r="AV216" s="11"/>
      <c r="AW216" s="11"/>
      <c r="AX216" s="11"/>
      <c r="AY216" s="11"/>
      <c r="AZ216" s="11"/>
      <c r="BA216" s="11"/>
      <c r="BB216" s="11"/>
      <c r="BC216" s="11"/>
      <c r="BD216" s="11"/>
      <c r="BE216" s="11"/>
      <c r="BF216" s="11"/>
      <c r="BG216" s="11"/>
      <c r="BH216" s="11"/>
      <c r="BI216" s="11"/>
      <c r="BJ216" s="11"/>
      <c r="BK216" s="11"/>
      <c r="BL216" s="11"/>
      <c r="BM216" s="11"/>
      <c r="BN216" s="11"/>
      <c r="BO216" s="11"/>
      <c r="BP216" s="11"/>
      <c r="BQ216" s="11"/>
      <c r="BR216" s="11"/>
      <c r="BS216" s="11"/>
      <c r="BT216" s="11"/>
      <c r="BU216" s="11"/>
      <c r="BV216" s="11"/>
      <c r="BW216" s="11"/>
      <c r="BX216" s="11"/>
      <c r="BY216" s="11"/>
      <c r="BZ216" s="11"/>
      <c r="CA216" s="11"/>
      <c r="CB216" s="11"/>
      <c r="CC216" s="11"/>
      <c r="CD216" s="11"/>
      <c r="CE216" s="11"/>
      <c r="CF216" s="11"/>
      <c r="CG216" s="11"/>
      <c r="CH216" s="11"/>
      <c r="CI216" s="11"/>
      <c r="CJ216" s="11"/>
      <c r="CK216" s="11"/>
      <c r="CL216" s="11"/>
      <c r="CM216" s="11"/>
      <c r="CN216" s="11"/>
      <c r="CO216" s="11"/>
      <c r="CP216" s="11"/>
      <c r="CQ216" s="11"/>
      <c r="CR216" s="11"/>
      <c r="CS216" s="11"/>
      <c r="CT216" s="11"/>
      <c r="CU216" s="11"/>
      <c r="CV216" s="11"/>
      <c r="CW216" s="11"/>
      <c r="CX216" s="11"/>
      <c r="CY216" s="11"/>
      <c r="CZ216" s="11"/>
      <c r="DA216" s="11"/>
      <c r="DB216" s="11"/>
      <c r="DC216" s="11"/>
      <c r="DD216" s="11"/>
      <c r="DE216" s="11"/>
      <c r="DF216" s="11"/>
      <c r="DG216" s="11"/>
      <c r="DH216" s="11"/>
      <c r="DI216" s="11"/>
      <c r="DJ216" s="11"/>
      <c r="DK216" s="11"/>
      <c r="DL216" s="11"/>
      <c r="DM216" s="11"/>
      <c r="DN216" s="11"/>
      <c r="DO216" s="11"/>
      <c r="DP216" s="11"/>
      <c r="DQ216" s="11"/>
      <c r="DR216" s="11"/>
      <c r="DS216" s="11"/>
      <c r="DT216" s="11"/>
      <c r="DU216" s="11"/>
      <c r="DV216" s="11"/>
      <c r="DW216" s="11"/>
      <c r="DX216" s="11"/>
      <c r="DY216" s="11"/>
      <c r="DZ216" s="11"/>
      <c r="EA216" s="11"/>
      <c r="EB216" s="11"/>
      <c r="EC216" s="11"/>
      <c r="ED216" s="11"/>
      <c r="EE216" s="11"/>
      <c r="EF216" s="11"/>
      <c r="EG216" s="11"/>
      <c r="EH216" s="11"/>
      <c r="EI216" s="11"/>
      <c r="EJ216" s="11"/>
      <c r="EK216" s="11"/>
      <c r="EL216" s="11"/>
      <c r="EM216" s="11"/>
      <c r="EN216" s="11"/>
      <c r="EO216" s="11"/>
      <c r="EP216" s="11"/>
      <c r="EQ216" s="11"/>
      <c r="ER216" s="11"/>
      <c r="ES216" s="11"/>
      <c r="ET216" s="11"/>
      <c r="EU216" s="11"/>
      <c r="EV216" s="11"/>
      <c r="EW216" s="11"/>
      <c r="EX216" s="11"/>
      <c r="EY216" s="11"/>
      <c r="EZ216" s="11"/>
      <c r="FA216" s="11"/>
      <c r="FB216" s="11"/>
      <c r="FC216" s="11"/>
      <c r="FD216" s="11"/>
      <c r="FE216" s="11"/>
      <c r="FF216" s="11"/>
      <c r="FG216" s="11"/>
      <c r="FH216" s="11"/>
      <c r="FI216" s="11"/>
      <c r="FJ216" s="11"/>
      <c r="FK216" s="11"/>
      <c r="FL216" s="11"/>
      <c r="FM216" s="11"/>
      <c r="FN216" s="11"/>
      <c r="FO216" s="11"/>
      <c r="FP216" s="11"/>
      <c r="FQ216" s="11"/>
      <c r="FR216" s="11"/>
      <c r="FS216" s="11"/>
      <c r="FT216" s="11"/>
      <c r="FU216" s="11"/>
      <c r="FV216" s="11"/>
      <c r="FW216" s="11"/>
      <c r="FX216" s="11"/>
      <c r="FY216" s="11"/>
      <c r="FZ216" s="11"/>
      <c r="GA216" s="11"/>
      <c r="GB216" s="11"/>
      <c r="GC216" s="11"/>
      <c r="GD216" s="11"/>
      <c r="GE216" s="11"/>
      <c r="GF216" s="11"/>
      <c r="GG216" s="11"/>
      <c r="GH216" s="11"/>
      <c r="GI216" s="11"/>
      <c r="GJ216" s="11"/>
      <c r="GK216" s="11"/>
      <c r="GL216" s="11"/>
      <c r="GM216" s="11"/>
      <c r="GN216" s="11"/>
      <c r="GO216" s="11"/>
      <c r="GP216" s="11"/>
      <c r="GQ216" s="11"/>
      <c r="GR216" s="11"/>
      <c r="GS216" s="11"/>
      <c r="GT216" s="11"/>
      <c r="GU216" s="11"/>
      <c r="GV216" s="11"/>
      <c r="GW216" s="11"/>
      <c r="GX216" s="11"/>
      <c r="GY216" s="11"/>
      <c r="GZ216" s="11"/>
      <c r="HA216" s="11"/>
      <c r="HB216" s="11"/>
      <c r="HC216" s="11"/>
      <c r="HD216" s="11"/>
      <c r="HE216" s="11"/>
      <c r="HF216" s="11"/>
      <c r="HG216" s="11"/>
      <c r="HH216" s="11"/>
      <c r="HI216" s="11"/>
      <c r="HJ216" s="11"/>
      <c r="HK216" s="11"/>
      <c r="HL216" s="11"/>
      <c r="HM216" s="11"/>
      <c r="HN216" s="11"/>
      <c r="HO216" s="11"/>
      <c r="HP216" s="11"/>
      <c r="HQ216" s="11"/>
      <c r="HR216" s="11"/>
      <c r="HS216" s="11"/>
      <c r="HT216" s="11"/>
      <c r="HU216" s="11"/>
      <c r="HV216" s="11"/>
      <c r="HW216" s="11"/>
      <c r="HX216" s="11"/>
      <c r="HY216" s="11"/>
      <c r="HZ216" s="11"/>
      <c r="IA216" s="11"/>
      <c r="IB216" s="11"/>
      <c r="IC216" s="11"/>
      <c r="ID216" s="11"/>
      <c r="IE216" s="11"/>
      <c r="IF216" s="11"/>
      <c r="IG216" s="11"/>
      <c r="IH216" s="11"/>
      <c r="II216" s="11"/>
      <c r="IJ216" s="11"/>
      <c r="IK216" s="11"/>
      <c r="IL216" s="11"/>
      <c r="IM216" s="11"/>
      <c r="IN216" s="11"/>
      <c r="IO216" s="11"/>
      <c r="IP216" s="11"/>
      <c r="IQ216" s="11"/>
      <c r="IR216" s="11"/>
      <c r="IS216" s="11"/>
      <c r="IT216" s="11"/>
      <c r="IU216" s="11"/>
      <c r="IV216" s="11"/>
      <c r="IW216" s="11"/>
      <c r="IX216" s="11"/>
      <c r="IY216" s="11"/>
      <c r="IZ216" s="11"/>
      <c r="JA216" s="11"/>
      <c r="JB216" s="11"/>
      <c r="JC216" s="11"/>
      <c r="JD216" s="11"/>
      <c r="JE216" s="11"/>
      <c r="JF216" s="11"/>
      <c r="JG216" s="11"/>
      <c r="JH216" s="11"/>
      <c r="JI216" s="11"/>
      <c r="JJ216" s="11"/>
      <c r="JK216" s="11"/>
      <c r="JL216" s="11"/>
      <c r="JM216" s="11"/>
      <c r="JN216" s="11"/>
      <c r="JO216" s="11"/>
      <c r="JP216" s="11"/>
      <c r="JQ216" s="11"/>
      <c r="JR216" s="11"/>
      <c r="JS216" s="11"/>
      <c r="JT216" s="11"/>
      <c r="JU216" s="11"/>
      <c r="JV216" s="11"/>
      <c r="JW216" s="11"/>
      <c r="JX216" s="11"/>
      <c r="JY216" s="11"/>
      <c r="JZ216" s="11"/>
      <c r="KA216" s="11"/>
      <c r="KB216" s="11"/>
      <c r="KC216" s="11"/>
      <c r="KD216" s="11"/>
      <c r="KE216" s="11"/>
      <c r="KF216" s="11"/>
      <c r="KG216" s="11"/>
    </row>
    <row r="217" spans="1:293" s="70" customFormat="1" ht="14.25" hidden="1"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1"/>
      <c r="AP217" s="11"/>
      <c r="AQ217" s="11"/>
      <c r="AR217" s="11"/>
      <c r="AS217" s="11"/>
      <c r="AT217" s="11"/>
      <c r="AU217" s="11"/>
      <c r="AV217" s="11"/>
      <c r="AW217" s="11"/>
      <c r="AX217" s="11"/>
      <c r="AY217" s="11"/>
      <c r="AZ217" s="11"/>
      <c r="BA217" s="11"/>
      <c r="BB217" s="11"/>
      <c r="BC217" s="11"/>
      <c r="BD217" s="11"/>
      <c r="BE217" s="11"/>
      <c r="BF217" s="11"/>
      <c r="BG217" s="11"/>
      <c r="BH217" s="11"/>
      <c r="BI217" s="11"/>
      <c r="BJ217" s="11"/>
      <c r="BK217" s="11"/>
      <c r="BL217" s="11"/>
      <c r="BM217" s="11"/>
      <c r="BN217" s="11"/>
      <c r="BO217" s="11"/>
      <c r="BP217" s="11"/>
      <c r="BQ217" s="11"/>
      <c r="BR217" s="11"/>
      <c r="BS217" s="11"/>
      <c r="BT217" s="11"/>
      <c r="BU217" s="11"/>
      <c r="BV217" s="11"/>
      <c r="BW217" s="11"/>
      <c r="BX217" s="11"/>
      <c r="BY217" s="11"/>
      <c r="BZ217" s="11"/>
      <c r="CA217" s="11"/>
      <c r="CB217" s="11"/>
      <c r="CC217" s="11"/>
      <c r="CD217" s="11"/>
      <c r="CE217" s="11"/>
      <c r="CF217" s="11"/>
      <c r="CG217" s="11"/>
      <c r="CH217" s="11"/>
      <c r="CI217" s="11"/>
      <c r="CJ217" s="11"/>
      <c r="CK217" s="11"/>
      <c r="CL217" s="11"/>
      <c r="CM217" s="11"/>
      <c r="CN217" s="11"/>
      <c r="CO217" s="11"/>
      <c r="CP217" s="11"/>
      <c r="CQ217" s="11"/>
      <c r="CR217" s="11"/>
      <c r="CS217" s="11"/>
      <c r="CT217" s="11"/>
      <c r="CU217" s="11"/>
      <c r="CV217" s="11"/>
      <c r="CW217" s="11"/>
      <c r="CX217" s="11"/>
      <c r="CY217" s="11"/>
      <c r="CZ217" s="11"/>
      <c r="DA217" s="11"/>
      <c r="DB217" s="11"/>
      <c r="DC217" s="11"/>
      <c r="DD217" s="11"/>
      <c r="DE217" s="11"/>
      <c r="DF217" s="11"/>
      <c r="DG217" s="11"/>
      <c r="DH217" s="11"/>
      <c r="DI217" s="11"/>
      <c r="DJ217" s="11"/>
      <c r="DK217" s="11"/>
      <c r="DL217" s="11"/>
      <c r="DM217" s="11"/>
      <c r="DN217" s="11"/>
      <c r="DO217" s="11"/>
      <c r="DP217" s="11"/>
      <c r="DQ217" s="11"/>
      <c r="DR217" s="11"/>
      <c r="DS217" s="11"/>
      <c r="DT217" s="11"/>
      <c r="DU217" s="11"/>
      <c r="DV217" s="11"/>
      <c r="DW217" s="11"/>
      <c r="DX217" s="11"/>
      <c r="DY217" s="11"/>
      <c r="DZ217" s="11"/>
      <c r="EA217" s="11"/>
      <c r="EB217" s="11"/>
      <c r="EC217" s="11"/>
      <c r="ED217" s="11"/>
      <c r="EE217" s="11"/>
      <c r="EF217" s="11"/>
      <c r="EG217" s="11"/>
      <c r="EH217" s="11"/>
      <c r="EI217" s="11"/>
      <c r="EJ217" s="11"/>
      <c r="EK217" s="11"/>
      <c r="EL217" s="11"/>
      <c r="EM217" s="11"/>
      <c r="EN217" s="11"/>
      <c r="EO217" s="11"/>
      <c r="EP217" s="11"/>
      <c r="EQ217" s="11"/>
      <c r="ER217" s="11"/>
      <c r="ES217" s="11"/>
      <c r="ET217" s="11"/>
      <c r="EU217" s="11"/>
      <c r="EV217" s="11"/>
      <c r="EW217" s="11"/>
      <c r="EX217" s="11"/>
      <c r="EY217" s="11"/>
      <c r="EZ217" s="11"/>
      <c r="FA217" s="11"/>
      <c r="FB217" s="11"/>
      <c r="FC217" s="11"/>
      <c r="FD217" s="11"/>
      <c r="FE217" s="11"/>
      <c r="FF217" s="11"/>
      <c r="FG217" s="11"/>
      <c r="FH217" s="11"/>
      <c r="FI217" s="11"/>
      <c r="FJ217" s="11"/>
      <c r="FK217" s="11"/>
      <c r="FL217" s="11"/>
      <c r="FM217" s="11"/>
      <c r="FN217" s="11"/>
      <c r="FO217" s="11"/>
      <c r="FP217" s="11"/>
      <c r="FQ217" s="11"/>
      <c r="FR217" s="11"/>
      <c r="FS217" s="11"/>
      <c r="FT217" s="11"/>
      <c r="FU217" s="11"/>
      <c r="FV217" s="11"/>
      <c r="FW217" s="11"/>
      <c r="FX217" s="11"/>
      <c r="FY217" s="11"/>
      <c r="FZ217" s="11"/>
      <c r="GA217" s="11"/>
      <c r="GB217" s="11"/>
      <c r="GC217" s="11"/>
      <c r="GD217" s="11"/>
      <c r="GE217" s="11"/>
      <c r="GF217" s="11"/>
      <c r="GG217" s="11"/>
      <c r="GH217" s="11"/>
      <c r="GI217" s="11"/>
      <c r="GJ217" s="11"/>
      <c r="GK217" s="11"/>
      <c r="GL217" s="11"/>
      <c r="GM217" s="11"/>
      <c r="GN217" s="11"/>
      <c r="GO217" s="11"/>
      <c r="GP217" s="11"/>
      <c r="GQ217" s="11"/>
      <c r="GR217" s="11"/>
      <c r="GS217" s="11"/>
      <c r="GT217" s="11"/>
      <c r="GU217" s="11"/>
      <c r="GV217" s="11"/>
      <c r="GW217" s="11"/>
      <c r="GX217" s="11"/>
      <c r="GY217" s="11"/>
      <c r="GZ217" s="11"/>
      <c r="HA217" s="11"/>
      <c r="HB217" s="11"/>
      <c r="HC217" s="11"/>
      <c r="HD217" s="11"/>
      <c r="HE217" s="11"/>
      <c r="HF217" s="11"/>
      <c r="HG217" s="11"/>
      <c r="HH217" s="11"/>
      <c r="HI217" s="11"/>
      <c r="HJ217" s="11"/>
      <c r="HK217" s="11"/>
      <c r="HL217" s="11"/>
      <c r="HM217" s="11"/>
      <c r="HN217" s="11"/>
      <c r="HO217" s="11"/>
      <c r="HP217" s="11"/>
      <c r="HQ217" s="11"/>
      <c r="HR217" s="11"/>
      <c r="HS217" s="11"/>
      <c r="HT217" s="11"/>
      <c r="HU217" s="11"/>
      <c r="HV217" s="11"/>
      <c r="HW217" s="11"/>
      <c r="HX217" s="11"/>
      <c r="HY217" s="11"/>
      <c r="HZ217" s="11"/>
      <c r="IA217" s="11"/>
      <c r="IB217" s="11"/>
      <c r="IC217" s="11"/>
      <c r="ID217" s="11"/>
      <c r="IE217" s="11"/>
      <c r="IF217" s="11"/>
      <c r="IG217" s="11"/>
      <c r="IH217" s="11"/>
      <c r="II217" s="11"/>
      <c r="IJ217" s="11"/>
      <c r="IK217" s="11"/>
      <c r="IL217" s="11"/>
      <c r="IM217" s="11"/>
      <c r="IN217" s="11"/>
      <c r="IO217" s="11"/>
      <c r="IP217" s="11"/>
      <c r="IQ217" s="11"/>
      <c r="IR217" s="11"/>
      <c r="IS217" s="11"/>
      <c r="IT217" s="11"/>
      <c r="IU217" s="11"/>
      <c r="IV217" s="11"/>
      <c r="IW217" s="11"/>
      <c r="IX217" s="11"/>
      <c r="IY217" s="11"/>
      <c r="IZ217" s="11"/>
      <c r="JA217" s="11"/>
      <c r="JB217" s="11"/>
      <c r="JC217" s="11"/>
      <c r="JD217" s="11"/>
      <c r="JE217" s="11"/>
      <c r="JF217" s="11"/>
      <c r="JG217" s="11"/>
      <c r="JH217" s="11"/>
      <c r="JI217" s="11"/>
      <c r="JJ217" s="11"/>
      <c r="JK217" s="11"/>
      <c r="JL217" s="11"/>
      <c r="JM217" s="11"/>
      <c r="JN217" s="11"/>
      <c r="JO217" s="11"/>
      <c r="JP217" s="11"/>
      <c r="JQ217" s="11"/>
      <c r="JR217" s="11"/>
      <c r="JS217" s="11"/>
      <c r="JT217" s="11"/>
      <c r="JU217" s="11"/>
      <c r="JV217" s="11"/>
      <c r="JW217" s="11"/>
      <c r="JX217" s="11"/>
      <c r="JY217" s="11"/>
      <c r="JZ217" s="11"/>
      <c r="KA217" s="11"/>
      <c r="KB217" s="11"/>
      <c r="KC217" s="11"/>
      <c r="KD217" s="11"/>
      <c r="KE217" s="11"/>
      <c r="KF217" s="11"/>
      <c r="KG217" s="11"/>
    </row>
    <row r="218" spans="1:293" s="70" customFormat="1" ht="14.25" hidden="1"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218" s="11"/>
      <c r="AN218" s="11"/>
      <c r="AO218" s="11"/>
      <c r="AP218" s="11"/>
      <c r="AQ218" s="11"/>
      <c r="AR218" s="11"/>
      <c r="AS218" s="11"/>
      <c r="AT218" s="11"/>
      <c r="AU218" s="11"/>
      <c r="AV218" s="11"/>
      <c r="AW218" s="11"/>
      <c r="AX218" s="11"/>
      <c r="AY218" s="11"/>
      <c r="AZ218" s="11"/>
      <c r="BA218" s="11"/>
      <c r="BB218" s="11"/>
      <c r="BC218" s="11"/>
      <c r="BD218" s="11"/>
      <c r="BE218" s="11"/>
      <c r="BF218" s="11"/>
      <c r="BG218" s="11"/>
      <c r="BH218" s="11"/>
      <c r="BI218" s="11"/>
      <c r="BJ218" s="11"/>
      <c r="BK218" s="11"/>
      <c r="BL218" s="11"/>
      <c r="BM218" s="11"/>
      <c r="BN218" s="11"/>
      <c r="BO218" s="11"/>
      <c r="BP218" s="11"/>
      <c r="BQ218" s="11"/>
      <c r="BR218" s="11"/>
      <c r="BS218" s="11"/>
      <c r="BT218" s="11"/>
      <c r="BU218" s="11"/>
      <c r="BV218" s="11"/>
      <c r="BW218" s="11"/>
      <c r="BX218" s="11"/>
      <c r="BY218" s="11"/>
      <c r="BZ218" s="11"/>
      <c r="CA218" s="11"/>
      <c r="CB218" s="11"/>
      <c r="CC218" s="11"/>
      <c r="CD218" s="11"/>
      <c r="CE218" s="11"/>
      <c r="CF218" s="11"/>
      <c r="CG218" s="11"/>
      <c r="CH218" s="11"/>
      <c r="CI218" s="11"/>
      <c r="CJ218" s="11"/>
      <c r="CK218" s="11"/>
      <c r="CL218" s="11"/>
      <c r="CM218" s="11"/>
      <c r="CN218" s="11"/>
      <c r="CO218" s="11"/>
      <c r="CP218" s="11"/>
      <c r="CQ218" s="11"/>
      <c r="CR218" s="11"/>
      <c r="CS218" s="11"/>
      <c r="CT218" s="11"/>
      <c r="CU218" s="11"/>
      <c r="CV218" s="11"/>
      <c r="CW218" s="11"/>
      <c r="CX218" s="11"/>
      <c r="CY218" s="11"/>
      <c r="CZ218" s="11"/>
      <c r="DA218" s="11"/>
      <c r="DB218" s="11"/>
      <c r="DC218" s="11"/>
      <c r="DD218" s="11"/>
      <c r="DE218" s="11"/>
      <c r="DF218" s="11"/>
      <c r="DG218" s="11"/>
      <c r="DH218" s="11"/>
      <c r="DI218" s="11"/>
      <c r="DJ218" s="11"/>
      <c r="DK218" s="11"/>
      <c r="DL218" s="11"/>
      <c r="DM218" s="11"/>
      <c r="DN218" s="11"/>
      <c r="DO218" s="11"/>
      <c r="DP218" s="11"/>
      <c r="DQ218" s="11"/>
      <c r="DR218" s="11"/>
      <c r="DS218" s="11"/>
      <c r="DT218" s="11"/>
      <c r="DU218" s="11"/>
      <c r="DV218" s="11"/>
      <c r="DW218" s="11"/>
      <c r="DX218" s="11"/>
      <c r="DY218" s="11"/>
      <c r="DZ218" s="11"/>
      <c r="EA218" s="11"/>
      <c r="EB218" s="11"/>
      <c r="EC218" s="11"/>
      <c r="ED218" s="11"/>
      <c r="EE218" s="11"/>
      <c r="EF218" s="11"/>
      <c r="EG218" s="11"/>
      <c r="EH218" s="11"/>
      <c r="EI218" s="11"/>
      <c r="EJ218" s="11"/>
      <c r="EK218" s="11"/>
      <c r="EL218" s="11"/>
      <c r="EM218" s="11"/>
      <c r="EN218" s="11"/>
      <c r="EO218" s="11"/>
      <c r="EP218" s="11"/>
      <c r="EQ218" s="11"/>
      <c r="ER218" s="11"/>
      <c r="ES218" s="11"/>
      <c r="ET218" s="11"/>
      <c r="EU218" s="11"/>
      <c r="EV218" s="11"/>
      <c r="EW218" s="11"/>
      <c r="EX218" s="11"/>
      <c r="EY218" s="11"/>
      <c r="EZ218" s="11"/>
      <c r="FA218" s="11"/>
      <c r="FB218" s="11"/>
      <c r="FC218" s="11"/>
      <c r="FD218" s="11"/>
      <c r="FE218" s="11"/>
      <c r="FF218" s="11"/>
      <c r="FG218" s="11"/>
      <c r="FH218" s="11"/>
      <c r="FI218" s="11"/>
      <c r="FJ218" s="11"/>
      <c r="FK218" s="11"/>
      <c r="FL218" s="11"/>
      <c r="FM218" s="11"/>
      <c r="FN218" s="11"/>
      <c r="FO218" s="11"/>
      <c r="FP218" s="11"/>
      <c r="FQ218" s="11"/>
      <c r="FR218" s="11"/>
      <c r="FS218" s="11"/>
      <c r="FT218" s="11"/>
      <c r="FU218" s="11"/>
      <c r="FV218" s="11"/>
      <c r="FW218" s="11"/>
      <c r="FX218" s="11"/>
      <c r="FY218" s="11"/>
      <c r="FZ218" s="11"/>
      <c r="GA218" s="11"/>
      <c r="GB218" s="11"/>
      <c r="GC218" s="11"/>
      <c r="GD218" s="11"/>
      <c r="GE218" s="11"/>
      <c r="GF218" s="11"/>
      <c r="GG218" s="11"/>
      <c r="GH218" s="11"/>
      <c r="GI218" s="11"/>
      <c r="GJ218" s="11"/>
      <c r="GK218" s="11"/>
      <c r="GL218" s="11"/>
      <c r="GM218" s="11"/>
      <c r="GN218" s="11"/>
      <c r="GO218" s="11"/>
      <c r="GP218" s="11"/>
      <c r="GQ218" s="11"/>
      <c r="GR218" s="11"/>
      <c r="GS218" s="11"/>
      <c r="GT218" s="11"/>
      <c r="GU218" s="11"/>
      <c r="GV218" s="11"/>
      <c r="GW218" s="11"/>
      <c r="GX218" s="11"/>
      <c r="GY218" s="11"/>
      <c r="GZ218" s="11"/>
      <c r="HA218" s="11"/>
      <c r="HB218" s="11"/>
      <c r="HC218" s="11"/>
      <c r="HD218" s="11"/>
      <c r="HE218" s="11"/>
      <c r="HF218" s="11"/>
      <c r="HG218" s="11"/>
      <c r="HH218" s="11"/>
      <c r="HI218" s="11"/>
      <c r="HJ218" s="11"/>
      <c r="HK218" s="11"/>
      <c r="HL218" s="11"/>
      <c r="HM218" s="11"/>
      <c r="HN218" s="11"/>
      <c r="HO218" s="11"/>
      <c r="HP218" s="11"/>
      <c r="HQ218" s="11"/>
      <c r="HR218" s="11"/>
      <c r="HS218" s="11"/>
      <c r="HT218" s="11"/>
      <c r="HU218" s="11"/>
      <c r="HV218" s="11"/>
      <c r="HW218" s="11"/>
      <c r="HX218" s="11"/>
      <c r="HY218" s="11"/>
      <c r="HZ218" s="11"/>
      <c r="IA218" s="11"/>
      <c r="IB218" s="11"/>
      <c r="IC218" s="11"/>
      <c r="ID218" s="11"/>
      <c r="IE218" s="11"/>
      <c r="IF218" s="11"/>
      <c r="IG218" s="11"/>
      <c r="IH218" s="11"/>
      <c r="II218" s="11"/>
      <c r="IJ218" s="11"/>
      <c r="IK218" s="11"/>
      <c r="IL218" s="11"/>
      <c r="IM218" s="11"/>
      <c r="IN218" s="11"/>
      <c r="IO218" s="11"/>
      <c r="IP218" s="11"/>
      <c r="IQ218" s="11"/>
      <c r="IR218" s="11"/>
      <c r="IS218" s="11"/>
      <c r="IT218" s="11"/>
      <c r="IU218" s="11"/>
      <c r="IV218" s="11"/>
      <c r="IW218" s="11"/>
      <c r="IX218" s="11"/>
      <c r="IY218" s="11"/>
      <c r="IZ218" s="11"/>
      <c r="JA218" s="11"/>
      <c r="JB218" s="11"/>
      <c r="JC218" s="11"/>
      <c r="JD218" s="11"/>
      <c r="JE218" s="11"/>
      <c r="JF218" s="11"/>
      <c r="JG218" s="11"/>
      <c r="JH218" s="11"/>
      <c r="JI218" s="11"/>
      <c r="JJ218" s="11"/>
      <c r="JK218" s="11"/>
      <c r="JL218" s="11"/>
      <c r="JM218" s="11"/>
      <c r="JN218" s="11"/>
      <c r="JO218" s="11"/>
      <c r="JP218" s="11"/>
      <c r="JQ218" s="11"/>
      <c r="JR218" s="11"/>
      <c r="JS218" s="11"/>
      <c r="JT218" s="11"/>
      <c r="JU218" s="11"/>
      <c r="JV218" s="11"/>
      <c r="JW218" s="11"/>
      <c r="JX218" s="11"/>
      <c r="JY218" s="11"/>
      <c r="JZ218" s="11"/>
      <c r="KA218" s="11"/>
      <c r="KB218" s="11"/>
      <c r="KC218" s="11"/>
      <c r="KD218" s="11"/>
      <c r="KE218" s="11"/>
      <c r="KF218" s="11"/>
      <c r="KG218" s="11"/>
    </row>
    <row r="219" spans="1:293" s="70" customFormat="1" ht="37.5" hidden="1"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219" s="11"/>
      <c r="AN219" s="11"/>
      <c r="AO219" s="11"/>
      <c r="AP219" s="11"/>
      <c r="AQ219" s="11"/>
      <c r="AR219" s="11"/>
      <c r="AS219" s="11"/>
      <c r="AT219" s="11"/>
      <c r="AU219" s="11"/>
      <c r="AV219" s="11"/>
      <c r="AW219" s="11"/>
      <c r="AX219" s="11"/>
      <c r="AY219" s="11"/>
      <c r="AZ219" s="11"/>
      <c r="BA219" s="11"/>
      <c r="BB219" s="11"/>
      <c r="BC219" s="11"/>
      <c r="BD219" s="11"/>
      <c r="BE219" s="11"/>
      <c r="BF219" s="11"/>
      <c r="BG219" s="11"/>
      <c r="BH219" s="11"/>
      <c r="BI219" s="11"/>
      <c r="BJ219" s="11"/>
      <c r="BK219" s="11"/>
      <c r="BL219" s="11"/>
      <c r="BM219" s="11"/>
      <c r="BN219" s="11"/>
      <c r="BO219" s="11"/>
      <c r="BP219" s="11"/>
      <c r="BQ219" s="11"/>
      <c r="BR219" s="11"/>
      <c r="BS219" s="11"/>
      <c r="BT219" s="11"/>
      <c r="BU219" s="11"/>
      <c r="BV219" s="11"/>
      <c r="BW219" s="11"/>
      <c r="BX219" s="11"/>
      <c r="BY219" s="11"/>
      <c r="BZ219" s="11"/>
      <c r="CA219" s="11"/>
      <c r="CB219" s="11"/>
      <c r="CC219" s="11"/>
      <c r="CD219" s="11"/>
      <c r="CE219" s="11"/>
      <c r="CF219" s="11"/>
      <c r="CG219" s="11"/>
      <c r="CH219" s="11"/>
      <c r="CI219" s="11"/>
      <c r="CJ219" s="11"/>
      <c r="CK219" s="11"/>
      <c r="CL219" s="11"/>
      <c r="CM219" s="11"/>
      <c r="CN219" s="11"/>
      <c r="CO219" s="11"/>
      <c r="CP219" s="11"/>
      <c r="CQ219" s="11"/>
      <c r="CR219" s="11"/>
      <c r="CS219" s="11"/>
      <c r="CT219" s="11"/>
      <c r="CU219" s="11"/>
      <c r="CV219" s="11"/>
      <c r="CW219" s="11"/>
      <c r="CX219" s="11"/>
      <c r="CY219" s="11"/>
      <c r="CZ219" s="11"/>
      <c r="DA219" s="11"/>
      <c r="DB219" s="11"/>
      <c r="DC219" s="11"/>
      <c r="DD219" s="11"/>
      <c r="DE219" s="11"/>
      <c r="DF219" s="11"/>
      <c r="DG219" s="11"/>
      <c r="DH219" s="11"/>
      <c r="DI219" s="11"/>
      <c r="DJ219" s="11"/>
      <c r="DK219" s="11"/>
      <c r="DL219" s="11"/>
      <c r="DM219" s="11"/>
      <c r="DN219" s="11"/>
      <c r="DO219" s="11"/>
      <c r="DP219" s="11"/>
      <c r="DQ219" s="11"/>
      <c r="DR219" s="11"/>
      <c r="DS219" s="11"/>
      <c r="DT219" s="11"/>
      <c r="DU219" s="11"/>
      <c r="DV219" s="11"/>
      <c r="DW219" s="11"/>
      <c r="DX219" s="11"/>
      <c r="DY219" s="11"/>
      <c r="DZ219" s="11"/>
      <c r="EA219" s="11"/>
      <c r="EB219" s="11"/>
      <c r="EC219" s="11"/>
      <c r="ED219" s="11"/>
      <c r="EE219" s="11"/>
      <c r="EF219" s="11"/>
      <c r="EG219" s="11"/>
      <c r="EH219" s="11"/>
      <c r="EI219" s="11"/>
      <c r="EJ219" s="11"/>
      <c r="EK219" s="11"/>
      <c r="EL219" s="11"/>
      <c r="EM219" s="11"/>
      <c r="EN219" s="11"/>
      <c r="EO219" s="11"/>
      <c r="EP219" s="11"/>
      <c r="EQ219" s="11"/>
      <c r="ER219" s="11"/>
      <c r="ES219" s="11"/>
      <c r="ET219" s="11"/>
      <c r="EU219" s="11"/>
      <c r="EV219" s="11"/>
      <c r="EW219" s="11"/>
      <c r="EX219" s="11"/>
      <c r="EY219" s="11"/>
      <c r="EZ219" s="11"/>
      <c r="FA219" s="11"/>
      <c r="FB219" s="11"/>
      <c r="FC219" s="11"/>
      <c r="FD219" s="11"/>
      <c r="FE219" s="11"/>
      <c r="FF219" s="11"/>
      <c r="FG219" s="11"/>
      <c r="FH219" s="11"/>
      <c r="FI219" s="11"/>
      <c r="FJ219" s="11"/>
      <c r="FK219" s="11"/>
      <c r="FL219" s="11"/>
      <c r="FM219" s="11"/>
      <c r="FN219" s="11"/>
      <c r="FO219" s="11"/>
      <c r="FP219" s="11"/>
      <c r="FQ219" s="11"/>
      <c r="FR219" s="11"/>
      <c r="FS219" s="11"/>
      <c r="FT219" s="11"/>
      <c r="FU219" s="11"/>
      <c r="FV219" s="11"/>
      <c r="FW219" s="11"/>
      <c r="FX219" s="11"/>
      <c r="FY219" s="11"/>
      <c r="FZ219" s="11"/>
      <c r="GA219" s="11"/>
      <c r="GB219" s="11"/>
      <c r="GC219" s="11"/>
      <c r="GD219" s="11"/>
      <c r="GE219" s="11"/>
      <c r="GF219" s="11"/>
      <c r="GG219" s="11"/>
      <c r="GH219" s="11"/>
      <c r="GI219" s="11"/>
      <c r="GJ219" s="11"/>
      <c r="GK219" s="11"/>
      <c r="GL219" s="11"/>
      <c r="GM219" s="11"/>
      <c r="GN219" s="11"/>
      <c r="GO219" s="11"/>
      <c r="GP219" s="11"/>
      <c r="GQ219" s="11"/>
      <c r="GR219" s="11"/>
      <c r="GS219" s="11"/>
      <c r="GT219" s="11"/>
      <c r="GU219" s="11"/>
      <c r="GV219" s="11"/>
      <c r="GW219" s="11"/>
      <c r="GX219" s="11"/>
      <c r="GY219" s="11"/>
      <c r="GZ219" s="11"/>
      <c r="HA219" s="11"/>
      <c r="HB219" s="11"/>
      <c r="HC219" s="11"/>
      <c r="HD219" s="11"/>
      <c r="HE219" s="11"/>
      <c r="HF219" s="11"/>
      <c r="HG219" s="11"/>
      <c r="HH219" s="11"/>
      <c r="HI219" s="11"/>
      <c r="HJ219" s="11"/>
      <c r="HK219" s="11"/>
      <c r="HL219" s="11"/>
      <c r="HM219" s="11"/>
      <c r="HN219" s="11"/>
      <c r="HO219" s="11"/>
      <c r="HP219" s="11"/>
      <c r="HQ219" s="11"/>
      <c r="HR219" s="11"/>
      <c r="HS219" s="11"/>
      <c r="HT219" s="11"/>
      <c r="HU219" s="11"/>
      <c r="HV219" s="11"/>
      <c r="HW219" s="11"/>
      <c r="HX219" s="11"/>
      <c r="HY219" s="11"/>
      <c r="HZ219" s="11"/>
      <c r="IA219" s="11"/>
      <c r="IB219" s="11"/>
      <c r="IC219" s="11"/>
      <c r="ID219" s="11"/>
      <c r="IE219" s="11"/>
      <c r="IF219" s="11"/>
      <c r="IG219" s="11"/>
      <c r="IH219" s="11"/>
      <c r="II219" s="11"/>
      <c r="IJ219" s="11"/>
      <c r="IK219" s="11"/>
      <c r="IL219" s="11"/>
      <c r="IM219" s="11"/>
      <c r="IN219" s="11"/>
      <c r="IO219" s="11"/>
      <c r="IP219" s="11"/>
      <c r="IQ219" s="11"/>
      <c r="IR219" s="11"/>
      <c r="IS219" s="11"/>
      <c r="IT219" s="11"/>
      <c r="IU219" s="11"/>
      <c r="IV219" s="11"/>
      <c r="IW219" s="11"/>
      <c r="IX219" s="11"/>
      <c r="IY219" s="11"/>
      <c r="IZ219" s="11"/>
      <c r="JA219" s="11"/>
      <c r="JB219" s="11"/>
      <c r="JC219" s="11"/>
      <c r="JD219" s="11"/>
      <c r="JE219" s="11"/>
      <c r="JF219" s="11"/>
      <c r="JG219" s="11"/>
      <c r="JH219" s="11"/>
      <c r="JI219" s="11"/>
      <c r="JJ219" s="11"/>
      <c r="JK219" s="11"/>
      <c r="JL219" s="11"/>
      <c r="JM219" s="11"/>
      <c r="JN219" s="11"/>
      <c r="JO219" s="11"/>
      <c r="JP219" s="11"/>
      <c r="JQ219" s="11"/>
      <c r="JR219" s="11"/>
      <c r="JS219" s="11"/>
      <c r="JT219" s="11"/>
      <c r="JU219" s="11"/>
      <c r="JV219" s="11"/>
      <c r="JW219" s="11"/>
      <c r="JX219" s="11"/>
      <c r="JY219" s="11"/>
      <c r="JZ219" s="11"/>
      <c r="KA219" s="11"/>
      <c r="KB219" s="11"/>
      <c r="KC219" s="11"/>
      <c r="KD219" s="11"/>
      <c r="KE219" s="11"/>
      <c r="KF219" s="11"/>
      <c r="KG219" s="11"/>
    </row>
    <row r="220" spans="1:293" s="70" customFormat="1" ht="68.25" hidden="1"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220" s="11"/>
      <c r="AN220" s="11"/>
      <c r="AO220" s="11"/>
      <c r="AP220" s="11"/>
      <c r="AQ220" s="11"/>
      <c r="AR220" s="11"/>
      <c r="AS220" s="11"/>
      <c r="AT220" s="11"/>
      <c r="AU220" s="11"/>
      <c r="AV220" s="11"/>
      <c r="AW220" s="11"/>
      <c r="AX220" s="11"/>
      <c r="AY220" s="11"/>
      <c r="AZ220" s="11"/>
      <c r="BA220" s="11"/>
      <c r="BB220" s="11"/>
      <c r="BC220" s="11"/>
      <c r="BD220" s="11"/>
      <c r="BE220" s="11"/>
      <c r="BF220" s="11"/>
      <c r="BG220" s="11"/>
      <c r="BH220" s="11"/>
      <c r="BI220" s="11"/>
      <c r="BJ220" s="11"/>
      <c r="BK220" s="11"/>
      <c r="BL220" s="11"/>
      <c r="BM220" s="11"/>
      <c r="BN220" s="11"/>
      <c r="BO220" s="11"/>
      <c r="BP220" s="11"/>
      <c r="BQ220" s="11"/>
      <c r="BR220" s="11"/>
      <c r="BS220" s="11"/>
      <c r="BT220" s="11"/>
      <c r="BU220" s="11"/>
      <c r="BV220" s="11"/>
      <c r="BW220" s="11"/>
      <c r="BX220" s="11"/>
      <c r="BY220" s="11"/>
      <c r="BZ220" s="11"/>
      <c r="CA220" s="11"/>
      <c r="CB220" s="11"/>
      <c r="CC220" s="11"/>
      <c r="CD220" s="11"/>
      <c r="CE220" s="11"/>
      <c r="CF220" s="11"/>
      <c r="CG220" s="11"/>
      <c r="CH220" s="11"/>
      <c r="CI220" s="11"/>
      <c r="CJ220" s="11"/>
      <c r="CK220" s="11"/>
      <c r="CL220" s="11"/>
      <c r="CM220" s="11"/>
      <c r="CN220" s="11"/>
      <c r="CO220" s="11"/>
      <c r="CP220" s="11"/>
      <c r="CQ220" s="11"/>
      <c r="CR220" s="11"/>
      <c r="CS220" s="11"/>
      <c r="CT220" s="11"/>
      <c r="CU220" s="11"/>
      <c r="CV220" s="11"/>
      <c r="CW220" s="11"/>
      <c r="CX220" s="11"/>
      <c r="CY220" s="11"/>
      <c r="CZ220" s="11"/>
      <c r="DA220" s="11"/>
      <c r="DB220" s="11"/>
      <c r="DC220" s="11"/>
      <c r="DD220" s="11"/>
      <c r="DE220" s="11"/>
      <c r="DF220" s="11"/>
      <c r="DG220" s="11"/>
      <c r="DH220" s="11"/>
      <c r="DI220" s="11"/>
      <c r="DJ220" s="11"/>
      <c r="DK220" s="11"/>
      <c r="DL220" s="11"/>
      <c r="DM220" s="11"/>
      <c r="DN220" s="11"/>
      <c r="DO220" s="11"/>
      <c r="DP220" s="11"/>
      <c r="DQ220" s="11"/>
      <c r="DR220" s="11"/>
      <c r="DS220" s="11"/>
      <c r="DT220" s="11"/>
      <c r="DU220" s="11"/>
      <c r="DV220" s="11"/>
      <c r="DW220" s="11"/>
      <c r="DX220" s="11"/>
      <c r="DY220" s="11"/>
      <c r="DZ220" s="11"/>
      <c r="EA220" s="11"/>
      <c r="EB220" s="11"/>
      <c r="EC220" s="11"/>
      <c r="ED220" s="11"/>
      <c r="EE220" s="11"/>
      <c r="EF220" s="11"/>
      <c r="EG220" s="11"/>
      <c r="EH220" s="11"/>
      <c r="EI220" s="11"/>
      <c r="EJ220" s="11"/>
      <c r="EK220" s="11"/>
      <c r="EL220" s="11"/>
      <c r="EM220" s="11"/>
      <c r="EN220" s="11"/>
      <c r="EO220" s="11"/>
      <c r="EP220" s="11"/>
      <c r="EQ220" s="11"/>
      <c r="ER220" s="11"/>
      <c r="ES220" s="11"/>
      <c r="ET220" s="11"/>
      <c r="EU220" s="11"/>
      <c r="EV220" s="11"/>
      <c r="EW220" s="11"/>
      <c r="EX220" s="11"/>
      <c r="EY220" s="11"/>
      <c r="EZ220" s="11"/>
      <c r="FA220" s="11"/>
      <c r="FB220" s="11"/>
      <c r="FC220" s="11"/>
      <c r="FD220" s="11"/>
      <c r="FE220" s="11"/>
      <c r="FF220" s="11"/>
      <c r="FG220" s="11"/>
      <c r="FH220" s="11"/>
      <c r="FI220" s="11"/>
      <c r="FJ220" s="11"/>
      <c r="FK220" s="11"/>
      <c r="FL220" s="11"/>
      <c r="FM220" s="11"/>
      <c r="FN220" s="11"/>
      <c r="FO220" s="11"/>
      <c r="FP220" s="11"/>
      <c r="FQ220" s="11"/>
      <c r="FR220" s="11"/>
      <c r="FS220" s="11"/>
      <c r="FT220" s="11"/>
      <c r="FU220" s="11"/>
      <c r="FV220" s="11"/>
      <c r="FW220" s="11"/>
      <c r="FX220" s="11"/>
      <c r="FY220" s="11"/>
      <c r="FZ220" s="11"/>
      <c r="GA220" s="11"/>
      <c r="GB220" s="11"/>
      <c r="GC220" s="11"/>
      <c r="GD220" s="11"/>
      <c r="GE220" s="11"/>
      <c r="GF220" s="11"/>
      <c r="GG220" s="11"/>
      <c r="GH220" s="11"/>
      <c r="GI220" s="11"/>
      <c r="GJ220" s="11"/>
      <c r="GK220" s="11"/>
      <c r="GL220" s="11"/>
      <c r="GM220" s="11"/>
      <c r="GN220" s="11"/>
      <c r="GO220" s="11"/>
      <c r="GP220" s="11"/>
      <c r="GQ220" s="11"/>
      <c r="GR220" s="11"/>
      <c r="GS220" s="11"/>
      <c r="GT220" s="11"/>
      <c r="GU220" s="11"/>
      <c r="GV220" s="11"/>
      <c r="GW220" s="11"/>
      <c r="GX220" s="11"/>
      <c r="GY220" s="11"/>
      <c r="GZ220" s="11"/>
      <c r="HA220" s="11"/>
      <c r="HB220" s="11"/>
      <c r="HC220" s="11"/>
      <c r="HD220" s="11"/>
      <c r="HE220" s="11"/>
      <c r="HF220" s="11"/>
      <c r="HG220" s="11"/>
      <c r="HH220" s="11"/>
      <c r="HI220" s="11"/>
      <c r="HJ220" s="11"/>
      <c r="HK220" s="11"/>
      <c r="HL220" s="11"/>
      <c r="HM220" s="11"/>
      <c r="HN220" s="11"/>
      <c r="HO220" s="11"/>
      <c r="HP220" s="11"/>
      <c r="HQ220" s="11"/>
      <c r="HR220" s="11"/>
      <c r="HS220" s="11"/>
      <c r="HT220" s="11"/>
      <c r="HU220" s="11"/>
      <c r="HV220" s="11"/>
      <c r="HW220" s="11"/>
      <c r="HX220" s="11"/>
      <c r="HY220" s="11"/>
      <c r="HZ220" s="11"/>
      <c r="IA220" s="11"/>
      <c r="IB220" s="11"/>
      <c r="IC220" s="11"/>
      <c r="ID220" s="11"/>
      <c r="IE220" s="11"/>
      <c r="IF220" s="11"/>
      <c r="IG220" s="11"/>
      <c r="IH220" s="11"/>
      <c r="II220" s="11"/>
      <c r="IJ220" s="11"/>
      <c r="IK220" s="11"/>
      <c r="IL220" s="11"/>
      <c r="IM220" s="11"/>
      <c r="IN220" s="11"/>
      <c r="IO220" s="11"/>
      <c r="IP220" s="11"/>
      <c r="IQ220" s="11"/>
      <c r="IR220" s="11"/>
      <c r="IS220" s="11"/>
      <c r="IT220" s="11"/>
      <c r="IU220" s="11"/>
      <c r="IV220" s="11"/>
      <c r="IW220" s="11"/>
      <c r="IX220" s="11"/>
      <c r="IY220" s="11"/>
      <c r="IZ220" s="11"/>
      <c r="JA220" s="11"/>
      <c r="JB220" s="11"/>
      <c r="JC220" s="11"/>
      <c r="JD220" s="11"/>
      <c r="JE220" s="11"/>
      <c r="JF220" s="11"/>
      <c r="JG220" s="11"/>
      <c r="JH220" s="11"/>
      <c r="JI220" s="11"/>
      <c r="JJ220" s="11"/>
      <c r="JK220" s="11"/>
      <c r="JL220" s="11"/>
      <c r="JM220" s="11"/>
      <c r="JN220" s="11"/>
      <c r="JO220" s="11"/>
      <c r="JP220" s="11"/>
      <c r="JQ220" s="11"/>
      <c r="JR220" s="11"/>
      <c r="JS220" s="11"/>
      <c r="JT220" s="11"/>
      <c r="JU220" s="11"/>
      <c r="JV220" s="11"/>
      <c r="JW220" s="11"/>
      <c r="JX220" s="11"/>
      <c r="JY220" s="11"/>
      <c r="JZ220" s="11"/>
      <c r="KA220" s="11"/>
      <c r="KB220" s="11"/>
      <c r="KC220" s="11"/>
      <c r="KD220" s="11"/>
      <c r="KE220" s="11"/>
      <c r="KF220" s="11"/>
      <c r="KG220" s="11"/>
    </row>
    <row r="221" spans="1:293" s="70" customFormat="1" ht="47.25" hidden="1"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221" s="11"/>
      <c r="AN221" s="11"/>
      <c r="AO221" s="11"/>
      <c r="AP221" s="11"/>
      <c r="AQ221" s="11"/>
      <c r="AR221" s="11"/>
      <c r="AS221" s="11"/>
      <c r="AT221" s="11"/>
      <c r="AU221" s="11"/>
      <c r="AV221" s="11"/>
      <c r="AW221" s="11"/>
      <c r="AX221" s="11"/>
      <c r="AY221" s="11"/>
      <c r="AZ221" s="11"/>
      <c r="BA221" s="11"/>
      <c r="BB221" s="11"/>
      <c r="BC221" s="11"/>
      <c r="BD221" s="11"/>
      <c r="BE221" s="11"/>
      <c r="BF221" s="11"/>
      <c r="BG221" s="11"/>
      <c r="BH221" s="11"/>
      <c r="BI221" s="11"/>
      <c r="BJ221" s="11"/>
      <c r="BK221" s="11"/>
      <c r="BL221" s="11"/>
      <c r="BM221" s="11"/>
      <c r="BN221" s="11"/>
      <c r="BO221" s="11"/>
      <c r="BP221" s="11"/>
      <c r="BQ221" s="11"/>
      <c r="BR221" s="11"/>
      <c r="BS221" s="11"/>
      <c r="BT221" s="11"/>
      <c r="BU221" s="11"/>
      <c r="BV221" s="11"/>
      <c r="BW221" s="11"/>
      <c r="BX221" s="11"/>
      <c r="BY221" s="11"/>
      <c r="BZ221" s="11"/>
      <c r="CA221" s="11"/>
      <c r="CB221" s="11"/>
      <c r="CC221" s="11"/>
      <c r="CD221" s="11"/>
      <c r="CE221" s="11"/>
      <c r="CF221" s="11"/>
      <c r="CG221" s="11"/>
      <c r="CH221" s="11"/>
      <c r="CI221" s="11"/>
      <c r="CJ221" s="11"/>
      <c r="CK221" s="11"/>
      <c r="CL221" s="11"/>
      <c r="CM221" s="11"/>
      <c r="CN221" s="11"/>
      <c r="CO221" s="11"/>
      <c r="CP221" s="11"/>
      <c r="CQ221" s="11"/>
      <c r="CR221" s="11"/>
      <c r="CS221" s="11"/>
      <c r="CT221" s="11"/>
      <c r="CU221" s="11"/>
      <c r="CV221" s="11"/>
      <c r="CW221" s="11"/>
      <c r="CX221" s="11"/>
      <c r="CY221" s="11"/>
      <c r="CZ221" s="11"/>
      <c r="DA221" s="11"/>
      <c r="DB221" s="11"/>
      <c r="DC221" s="11"/>
      <c r="DD221" s="11"/>
      <c r="DE221" s="11"/>
      <c r="DF221" s="11"/>
      <c r="DG221" s="11"/>
      <c r="DH221" s="11"/>
      <c r="DI221" s="11"/>
      <c r="DJ221" s="11"/>
      <c r="DK221" s="11"/>
      <c r="DL221" s="11"/>
      <c r="DM221" s="11"/>
      <c r="DN221" s="11"/>
      <c r="DO221" s="11"/>
      <c r="DP221" s="11"/>
      <c r="DQ221" s="11"/>
      <c r="DR221" s="11"/>
      <c r="DS221" s="11"/>
      <c r="DT221" s="11"/>
      <c r="DU221" s="11"/>
      <c r="DV221" s="11"/>
      <c r="DW221" s="11"/>
      <c r="DX221" s="11"/>
      <c r="DY221" s="11"/>
      <c r="DZ221" s="11"/>
      <c r="EA221" s="11"/>
      <c r="EB221" s="11"/>
      <c r="EC221" s="11"/>
      <c r="ED221" s="11"/>
      <c r="EE221" s="11"/>
      <c r="EF221" s="11"/>
      <c r="EG221" s="11"/>
      <c r="EH221" s="11"/>
      <c r="EI221" s="11"/>
      <c r="EJ221" s="11"/>
      <c r="EK221" s="11"/>
      <c r="EL221" s="11"/>
      <c r="EM221" s="11"/>
      <c r="EN221" s="11"/>
      <c r="EO221" s="11"/>
      <c r="EP221" s="11"/>
      <c r="EQ221" s="11"/>
      <c r="ER221" s="11"/>
      <c r="ES221" s="11"/>
      <c r="ET221" s="11"/>
      <c r="EU221" s="11"/>
      <c r="EV221" s="11"/>
      <c r="EW221" s="11"/>
      <c r="EX221" s="11"/>
      <c r="EY221" s="11"/>
      <c r="EZ221" s="11"/>
      <c r="FA221" s="11"/>
      <c r="FB221" s="11"/>
      <c r="FC221" s="11"/>
      <c r="FD221" s="11"/>
      <c r="FE221" s="11"/>
      <c r="FF221" s="11"/>
      <c r="FG221" s="11"/>
      <c r="FH221" s="11"/>
      <c r="FI221" s="11"/>
      <c r="FJ221" s="11"/>
      <c r="FK221" s="11"/>
      <c r="FL221" s="11"/>
      <c r="FM221" s="11"/>
      <c r="FN221" s="11"/>
      <c r="FO221" s="11"/>
      <c r="FP221" s="11"/>
      <c r="FQ221" s="11"/>
      <c r="FR221" s="11"/>
      <c r="FS221" s="11"/>
      <c r="FT221" s="11"/>
      <c r="FU221" s="11"/>
      <c r="FV221" s="11"/>
      <c r="FW221" s="11"/>
      <c r="FX221" s="11"/>
      <c r="FY221" s="11"/>
      <c r="FZ221" s="11"/>
      <c r="GA221" s="11"/>
      <c r="GB221" s="11"/>
      <c r="GC221" s="11"/>
      <c r="GD221" s="11"/>
      <c r="GE221" s="11"/>
      <c r="GF221" s="11"/>
      <c r="GG221" s="11"/>
      <c r="GH221" s="11"/>
      <c r="GI221" s="11"/>
      <c r="GJ221" s="11"/>
      <c r="GK221" s="11"/>
      <c r="GL221" s="11"/>
      <c r="GM221" s="11"/>
      <c r="GN221" s="11"/>
      <c r="GO221" s="11"/>
      <c r="GP221" s="11"/>
      <c r="GQ221" s="11"/>
      <c r="GR221" s="11"/>
      <c r="GS221" s="11"/>
      <c r="GT221" s="11"/>
      <c r="GU221" s="11"/>
      <c r="GV221" s="11"/>
      <c r="GW221" s="11"/>
      <c r="GX221" s="11"/>
      <c r="GY221" s="11"/>
      <c r="GZ221" s="11"/>
      <c r="HA221" s="11"/>
      <c r="HB221" s="11"/>
      <c r="HC221" s="11"/>
      <c r="HD221" s="11"/>
      <c r="HE221" s="11"/>
      <c r="HF221" s="11"/>
      <c r="HG221" s="11"/>
      <c r="HH221" s="11"/>
      <c r="HI221" s="11"/>
      <c r="HJ221" s="11"/>
      <c r="HK221" s="11"/>
      <c r="HL221" s="11"/>
      <c r="HM221" s="11"/>
      <c r="HN221" s="11"/>
      <c r="HO221" s="11"/>
      <c r="HP221" s="11"/>
      <c r="HQ221" s="11"/>
      <c r="HR221" s="11"/>
      <c r="HS221" s="11"/>
      <c r="HT221" s="11"/>
      <c r="HU221" s="11"/>
      <c r="HV221" s="11"/>
      <c r="HW221" s="11"/>
      <c r="HX221" s="11"/>
      <c r="HY221" s="11"/>
      <c r="HZ221" s="11"/>
      <c r="IA221" s="11"/>
      <c r="IB221" s="11"/>
      <c r="IC221" s="11"/>
      <c r="ID221" s="11"/>
      <c r="IE221" s="11"/>
      <c r="IF221" s="11"/>
      <c r="IG221" s="11"/>
      <c r="IH221" s="11"/>
      <c r="II221" s="11"/>
      <c r="IJ221" s="11"/>
      <c r="IK221" s="11"/>
      <c r="IL221" s="11"/>
      <c r="IM221" s="11"/>
      <c r="IN221" s="11"/>
      <c r="IO221" s="11"/>
      <c r="IP221" s="11"/>
      <c r="IQ221" s="11"/>
      <c r="IR221" s="11"/>
      <c r="IS221" s="11"/>
      <c r="IT221" s="11"/>
      <c r="IU221" s="11"/>
      <c r="IV221" s="11"/>
      <c r="IW221" s="11"/>
      <c r="IX221" s="11"/>
      <c r="IY221" s="11"/>
      <c r="IZ221" s="11"/>
      <c r="JA221" s="11"/>
      <c r="JB221" s="11"/>
      <c r="JC221" s="11"/>
      <c r="JD221" s="11"/>
      <c r="JE221" s="11"/>
      <c r="JF221" s="11"/>
      <c r="JG221" s="11"/>
      <c r="JH221" s="11"/>
      <c r="JI221" s="11"/>
      <c r="JJ221" s="11"/>
      <c r="JK221" s="11"/>
      <c r="JL221" s="11"/>
      <c r="JM221" s="11"/>
      <c r="JN221" s="11"/>
      <c r="JO221" s="11"/>
      <c r="JP221" s="11"/>
      <c r="JQ221" s="11"/>
      <c r="JR221" s="11"/>
      <c r="JS221" s="11"/>
      <c r="JT221" s="11"/>
      <c r="JU221" s="11"/>
      <c r="JV221" s="11"/>
      <c r="JW221" s="11"/>
      <c r="JX221" s="11"/>
      <c r="JY221" s="11"/>
      <c r="JZ221" s="11"/>
      <c r="KA221" s="11"/>
      <c r="KB221" s="11"/>
      <c r="KC221" s="11"/>
      <c r="KD221" s="11"/>
      <c r="KE221" s="11"/>
      <c r="KF221" s="11"/>
      <c r="KG221" s="11"/>
    </row>
    <row r="222" spans="1:293" s="70" customFormat="1" ht="54" hidden="1"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222" s="11"/>
      <c r="AN222" s="11"/>
      <c r="AO222" s="11"/>
      <c r="AP222" s="11"/>
      <c r="AQ222" s="11"/>
      <c r="AR222" s="11"/>
      <c r="AS222" s="11"/>
      <c r="AT222" s="11"/>
      <c r="AU222" s="11"/>
      <c r="AV222" s="11"/>
      <c r="AW222" s="11"/>
      <c r="AX222" s="11"/>
      <c r="AY222" s="11"/>
      <c r="AZ222" s="11"/>
      <c r="BA222" s="11"/>
      <c r="BB222" s="11"/>
      <c r="BC222" s="11"/>
      <c r="BD222" s="11"/>
      <c r="BE222" s="11"/>
      <c r="BF222" s="11"/>
      <c r="BG222" s="11"/>
      <c r="BH222" s="11"/>
      <c r="BI222" s="11"/>
      <c r="BJ222" s="11"/>
      <c r="BK222" s="11"/>
      <c r="BL222" s="11"/>
      <c r="BM222" s="11"/>
      <c r="BN222" s="11"/>
      <c r="BO222" s="11"/>
      <c r="BP222" s="11"/>
      <c r="BQ222" s="11"/>
      <c r="BR222" s="11"/>
      <c r="BS222" s="11"/>
      <c r="BT222" s="11"/>
      <c r="BU222" s="11"/>
      <c r="BV222" s="11"/>
      <c r="BW222" s="11"/>
      <c r="BX222" s="11"/>
      <c r="BY222" s="11"/>
      <c r="BZ222" s="11"/>
      <c r="CA222" s="11"/>
      <c r="CB222" s="11"/>
      <c r="CC222" s="11"/>
      <c r="CD222" s="11"/>
      <c r="CE222" s="11"/>
      <c r="CF222" s="11"/>
      <c r="CG222" s="11"/>
      <c r="CH222" s="11"/>
      <c r="CI222" s="11"/>
      <c r="CJ222" s="11"/>
      <c r="CK222" s="11"/>
      <c r="CL222" s="11"/>
      <c r="CM222" s="11"/>
      <c r="CN222" s="11"/>
      <c r="CO222" s="11"/>
      <c r="CP222" s="11"/>
      <c r="CQ222" s="11"/>
      <c r="CR222" s="11"/>
      <c r="CS222" s="11"/>
      <c r="CT222" s="11"/>
      <c r="CU222" s="11"/>
      <c r="CV222" s="11"/>
      <c r="CW222" s="11"/>
      <c r="CX222" s="11"/>
      <c r="CY222" s="11"/>
      <c r="CZ222" s="11"/>
      <c r="DA222" s="11"/>
      <c r="DB222" s="11"/>
      <c r="DC222" s="11"/>
      <c r="DD222" s="11"/>
      <c r="DE222" s="11"/>
      <c r="DF222" s="11"/>
      <c r="DG222" s="11"/>
      <c r="DH222" s="11"/>
      <c r="DI222" s="11"/>
      <c r="DJ222" s="11"/>
      <c r="DK222" s="11"/>
      <c r="DL222" s="11"/>
      <c r="DM222" s="11"/>
      <c r="DN222" s="11"/>
      <c r="DO222" s="11"/>
      <c r="DP222" s="11"/>
      <c r="DQ222" s="11"/>
      <c r="DR222" s="11"/>
      <c r="DS222" s="11"/>
      <c r="DT222" s="11"/>
      <c r="DU222" s="11"/>
      <c r="DV222" s="11"/>
      <c r="DW222" s="11"/>
      <c r="DX222" s="11"/>
      <c r="DY222" s="11"/>
      <c r="DZ222" s="11"/>
      <c r="EA222" s="11"/>
      <c r="EB222" s="11"/>
      <c r="EC222" s="11"/>
      <c r="ED222" s="11"/>
      <c r="EE222" s="11"/>
      <c r="EF222" s="11"/>
      <c r="EG222" s="11"/>
      <c r="EH222" s="11"/>
      <c r="EI222" s="11"/>
      <c r="EJ222" s="11"/>
      <c r="EK222" s="11"/>
      <c r="EL222" s="11"/>
      <c r="EM222" s="11"/>
      <c r="EN222" s="11"/>
      <c r="EO222" s="11"/>
      <c r="EP222" s="11"/>
      <c r="EQ222" s="11"/>
      <c r="ER222" s="11"/>
      <c r="ES222" s="11"/>
      <c r="ET222" s="11"/>
      <c r="EU222" s="11"/>
      <c r="EV222" s="11"/>
      <c r="EW222" s="11"/>
      <c r="EX222" s="11"/>
      <c r="EY222" s="11"/>
      <c r="EZ222" s="11"/>
      <c r="FA222" s="11"/>
      <c r="FB222" s="11"/>
      <c r="FC222" s="11"/>
      <c r="FD222" s="11"/>
      <c r="FE222" s="11"/>
      <c r="FF222" s="11"/>
      <c r="FG222" s="11"/>
      <c r="FH222" s="11"/>
      <c r="FI222" s="11"/>
      <c r="FJ222" s="11"/>
      <c r="FK222" s="11"/>
      <c r="FL222" s="11"/>
      <c r="FM222" s="11"/>
      <c r="FN222" s="11"/>
      <c r="FO222" s="11"/>
      <c r="FP222" s="11"/>
      <c r="FQ222" s="11"/>
      <c r="FR222" s="11"/>
      <c r="FS222" s="11"/>
      <c r="FT222" s="11"/>
      <c r="FU222" s="11"/>
      <c r="FV222" s="11"/>
      <c r="FW222" s="11"/>
      <c r="FX222" s="11"/>
      <c r="FY222" s="11"/>
      <c r="FZ222" s="11"/>
      <c r="GA222" s="11"/>
      <c r="GB222" s="11"/>
      <c r="GC222" s="11"/>
      <c r="GD222" s="11"/>
      <c r="GE222" s="11"/>
      <c r="GF222" s="11"/>
      <c r="GG222" s="11"/>
      <c r="GH222" s="11"/>
      <c r="GI222" s="11"/>
      <c r="GJ222" s="11"/>
      <c r="GK222" s="11"/>
      <c r="GL222" s="11"/>
      <c r="GM222" s="11"/>
      <c r="GN222" s="11"/>
      <c r="GO222" s="11"/>
      <c r="GP222" s="11"/>
      <c r="GQ222" s="11"/>
      <c r="GR222" s="11"/>
      <c r="GS222" s="11"/>
      <c r="GT222" s="11"/>
      <c r="GU222" s="11"/>
      <c r="GV222" s="11"/>
      <c r="GW222" s="11"/>
      <c r="GX222" s="11"/>
      <c r="GY222" s="11"/>
      <c r="GZ222" s="11"/>
      <c r="HA222" s="11"/>
      <c r="HB222" s="11"/>
      <c r="HC222" s="11"/>
      <c r="HD222" s="11"/>
      <c r="HE222" s="11"/>
      <c r="HF222" s="11"/>
      <c r="HG222" s="11"/>
      <c r="HH222" s="11"/>
      <c r="HI222" s="11"/>
      <c r="HJ222" s="11"/>
      <c r="HK222" s="11"/>
      <c r="HL222" s="11"/>
      <c r="HM222" s="11"/>
      <c r="HN222" s="11"/>
      <c r="HO222" s="11"/>
      <c r="HP222" s="11"/>
      <c r="HQ222" s="11"/>
      <c r="HR222" s="11"/>
      <c r="HS222" s="11"/>
      <c r="HT222" s="11"/>
      <c r="HU222" s="11"/>
      <c r="HV222" s="11"/>
      <c r="HW222" s="11"/>
      <c r="HX222" s="11"/>
      <c r="HY222" s="11"/>
      <c r="HZ222" s="11"/>
      <c r="IA222" s="11"/>
      <c r="IB222" s="11"/>
      <c r="IC222" s="11"/>
      <c r="ID222" s="11"/>
      <c r="IE222" s="11"/>
      <c r="IF222" s="11"/>
      <c r="IG222" s="11"/>
      <c r="IH222" s="11"/>
      <c r="II222" s="11"/>
      <c r="IJ222" s="11"/>
      <c r="IK222" s="11"/>
      <c r="IL222" s="11"/>
      <c r="IM222" s="11"/>
      <c r="IN222" s="11"/>
      <c r="IO222" s="11"/>
      <c r="IP222" s="11"/>
      <c r="IQ222" s="11"/>
      <c r="IR222" s="11"/>
      <c r="IS222" s="11"/>
      <c r="IT222" s="11"/>
      <c r="IU222" s="11"/>
      <c r="IV222" s="11"/>
      <c r="IW222" s="11"/>
      <c r="IX222" s="11"/>
      <c r="IY222" s="11"/>
      <c r="IZ222" s="11"/>
      <c r="JA222" s="11"/>
      <c r="JB222" s="11"/>
      <c r="JC222" s="11"/>
      <c r="JD222" s="11"/>
      <c r="JE222" s="11"/>
      <c r="JF222" s="11"/>
      <c r="JG222" s="11"/>
      <c r="JH222" s="11"/>
      <c r="JI222" s="11"/>
      <c r="JJ222" s="11"/>
      <c r="JK222" s="11"/>
      <c r="JL222" s="11"/>
      <c r="JM222" s="11"/>
      <c r="JN222" s="11"/>
      <c r="JO222" s="11"/>
      <c r="JP222" s="11"/>
      <c r="JQ222" s="11"/>
      <c r="JR222" s="11"/>
      <c r="JS222" s="11"/>
      <c r="JT222" s="11"/>
      <c r="JU222" s="11"/>
      <c r="JV222" s="11"/>
      <c r="JW222" s="11"/>
      <c r="JX222" s="11"/>
      <c r="JY222" s="11"/>
      <c r="JZ222" s="11"/>
      <c r="KA222" s="11"/>
      <c r="KB222" s="11"/>
      <c r="KC222" s="11"/>
      <c r="KD222" s="11"/>
      <c r="KE222" s="11"/>
      <c r="KF222" s="11"/>
      <c r="KG222" s="11"/>
    </row>
    <row r="223" spans="1:293" s="70" customFormat="1" ht="54" hidden="1"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c r="AA223" s="11"/>
      <c r="AB223" s="11"/>
      <c r="AC223" s="11"/>
      <c r="AD223" s="11"/>
      <c r="AE223" s="11"/>
      <c r="AF223" s="11"/>
      <c r="AG223" s="11"/>
      <c r="AH223" s="11"/>
      <c r="AI223" s="11"/>
      <c r="AJ223" s="11"/>
      <c r="AK223" s="11"/>
      <c r="AL223" s="11"/>
      <c r="AM223" s="11"/>
      <c r="AN223" s="11"/>
      <c r="AO223" s="11"/>
      <c r="AP223" s="11"/>
      <c r="AQ223" s="11"/>
      <c r="AR223" s="11"/>
      <c r="AS223" s="11"/>
      <c r="AT223" s="11"/>
      <c r="AU223" s="11"/>
      <c r="AV223" s="11"/>
      <c r="AW223" s="11"/>
      <c r="AX223" s="11"/>
      <c r="AY223" s="11"/>
      <c r="AZ223" s="11"/>
      <c r="BA223" s="11"/>
      <c r="BB223" s="11"/>
      <c r="BC223" s="11"/>
      <c r="BD223" s="11"/>
      <c r="BE223" s="11"/>
      <c r="BF223" s="11"/>
      <c r="BG223" s="11"/>
      <c r="BH223" s="11"/>
      <c r="BI223" s="11"/>
      <c r="BJ223" s="11"/>
      <c r="BK223" s="11"/>
      <c r="BL223" s="11"/>
      <c r="BM223" s="11"/>
      <c r="BN223" s="11"/>
      <c r="BO223" s="11"/>
      <c r="BP223" s="11"/>
      <c r="BQ223" s="11"/>
      <c r="BR223" s="11"/>
      <c r="BS223" s="11"/>
      <c r="BT223" s="11"/>
      <c r="BU223" s="11"/>
      <c r="BV223" s="11"/>
      <c r="BW223" s="11"/>
      <c r="BX223" s="11"/>
      <c r="BY223" s="11"/>
      <c r="BZ223" s="11"/>
      <c r="CA223" s="11"/>
      <c r="CB223" s="11"/>
      <c r="CC223" s="11"/>
      <c r="CD223" s="11"/>
      <c r="CE223" s="11"/>
      <c r="CF223" s="11"/>
      <c r="CG223" s="11"/>
      <c r="CH223" s="11"/>
      <c r="CI223" s="11"/>
      <c r="CJ223" s="11"/>
      <c r="CK223" s="11"/>
      <c r="CL223" s="11"/>
      <c r="CM223" s="11"/>
      <c r="CN223" s="11"/>
      <c r="CO223" s="11"/>
      <c r="CP223" s="11"/>
      <c r="CQ223" s="11"/>
      <c r="CR223" s="11"/>
      <c r="CS223" s="11"/>
      <c r="CT223" s="11"/>
      <c r="CU223" s="11"/>
      <c r="CV223" s="11"/>
      <c r="CW223" s="11"/>
      <c r="CX223" s="11"/>
      <c r="CY223" s="11"/>
      <c r="CZ223" s="11"/>
      <c r="DA223" s="11"/>
      <c r="DB223" s="11"/>
      <c r="DC223" s="11"/>
      <c r="DD223" s="11"/>
      <c r="DE223" s="11"/>
      <c r="DF223" s="11"/>
      <c r="DG223" s="11"/>
      <c r="DH223" s="11"/>
      <c r="DI223" s="11"/>
      <c r="DJ223" s="11"/>
      <c r="DK223" s="11"/>
      <c r="DL223" s="11"/>
      <c r="DM223" s="11"/>
      <c r="DN223" s="11"/>
      <c r="DO223" s="11"/>
      <c r="DP223" s="11"/>
      <c r="DQ223" s="11"/>
      <c r="DR223" s="11"/>
      <c r="DS223" s="11"/>
      <c r="DT223" s="11"/>
      <c r="DU223" s="11"/>
      <c r="DV223" s="11"/>
      <c r="DW223" s="11"/>
      <c r="DX223" s="11"/>
      <c r="DY223" s="11"/>
      <c r="DZ223" s="11"/>
      <c r="EA223" s="11"/>
      <c r="EB223" s="11"/>
      <c r="EC223" s="11"/>
      <c r="ED223" s="11"/>
      <c r="EE223" s="11"/>
      <c r="EF223" s="11"/>
      <c r="EG223" s="11"/>
      <c r="EH223" s="11"/>
      <c r="EI223" s="11"/>
      <c r="EJ223" s="11"/>
      <c r="EK223" s="11"/>
      <c r="EL223" s="11"/>
      <c r="EM223" s="11"/>
      <c r="EN223" s="11"/>
      <c r="EO223" s="11"/>
      <c r="EP223" s="11"/>
      <c r="EQ223" s="11"/>
      <c r="ER223" s="11"/>
      <c r="ES223" s="11"/>
      <c r="ET223" s="11"/>
      <c r="EU223" s="11"/>
      <c r="EV223" s="11"/>
      <c r="EW223" s="11"/>
      <c r="EX223" s="11"/>
      <c r="EY223" s="11"/>
      <c r="EZ223" s="11"/>
      <c r="FA223" s="11"/>
      <c r="FB223" s="11"/>
      <c r="FC223" s="11"/>
      <c r="FD223" s="11"/>
      <c r="FE223" s="11"/>
      <c r="FF223" s="11"/>
      <c r="FG223" s="11"/>
      <c r="FH223" s="11"/>
      <c r="FI223" s="11"/>
      <c r="FJ223" s="11"/>
      <c r="FK223" s="11"/>
      <c r="FL223" s="11"/>
      <c r="FM223" s="11"/>
      <c r="FN223" s="11"/>
      <c r="FO223" s="11"/>
      <c r="FP223" s="11"/>
      <c r="FQ223" s="11"/>
      <c r="FR223" s="11"/>
      <c r="FS223" s="11"/>
      <c r="FT223" s="11"/>
      <c r="FU223" s="11"/>
      <c r="FV223" s="11"/>
      <c r="FW223" s="11"/>
      <c r="FX223" s="11"/>
      <c r="FY223" s="11"/>
      <c r="FZ223" s="11"/>
      <c r="GA223" s="11"/>
      <c r="GB223" s="11"/>
      <c r="GC223" s="11"/>
      <c r="GD223" s="11"/>
      <c r="GE223" s="11"/>
      <c r="GF223" s="11"/>
      <c r="GG223" s="11"/>
      <c r="GH223" s="11"/>
      <c r="GI223" s="11"/>
      <c r="GJ223" s="11"/>
      <c r="GK223" s="11"/>
      <c r="GL223" s="11"/>
      <c r="GM223" s="11"/>
      <c r="GN223" s="11"/>
      <c r="GO223" s="11"/>
      <c r="GP223" s="11"/>
      <c r="GQ223" s="11"/>
      <c r="GR223" s="11"/>
      <c r="GS223" s="11"/>
      <c r="GT223" s="11"/>
      <c r="GU223" s="11"/>
      <c r="GV223" s="11"/>
      <c r="GW223" s="11"/>
      <c r="GX223" s="11"/>
      <c r="GY223" s="11"/>
      <c r="GZ223" s="11"/>
      <c r="HA223" s="11"/>
      <c r="HB223" s="11"/>
      <c r="HC223" s="11"/>
      <c r="HD223" s="11"/>
      <c r="HE223" s="11"/>
      <c r="HF223" s="11"/>
      <c r="HG223" s="11"/>
      <c r="HH223" s="11"/>
      <c r="HI223" s="11"/>
      <c r="HJ223" s="11"/>
      <c r="HK223" s="11"/>
      <c r="HL223" s="11"/>
      <c r="HM223" s="11"/>
      <c r="HN223" s="11"/>
      <c r="HO223" s="11"/>
      <c r="HP223" s="11"/>
      <c r="HQ223" s="11"/>
      <c r="HR223" s="11"/>
      <c r="HS223" s="11"/>
      <c r="HT223" s="11"/>
      <c r="HU223" s="11"/>
      <c r="HV223" s="11"/>
      <c r="HW223" s="11"/>
      <c r="HX223" s="11"/>
      <c r="HY223" s="11"/>
      <c r="HZ223" s="11"/>
      <c r="IA223" s="11"/>
      <c r="IB223" s="11"/>
      <c r="IC223" s="11"/>
      <c r="ID223" s="11"/>
      <c r="IE223" s="11"/>
      <c r="IF223" s="11"/>
      <c r="IG223" s="11"/>
      <c r="IH223" s="11"/>
      <c r="II223" s="11"/>
      <c r="IJ223" s="11"/>
      <c r="IK223" s="11"/>
      <c r="IL223" s="11"/>
      <c r="IM223" s="11"/>
      <c r="IN223" s="11"/>
      <c r="IO223" s="11"/>
      <c r="IP223" s="11"/>
      <c r="IQ223" s="11"/>
      <c r="IR223" s="11"/>
      <c r="IS223" s="11"/>
      <c r="IT223" s="11"/>
      <c r="IU223" s="11"/>
      <c r="IV223" s="11"/>
      <c r="IW223" s="11"/>
      <c r="IX223" s="11"/>
      <c r="IY223" s="11"/>
      <c r="IZ223" s="11"/>
      <c r="JA223" s="11"/>
      <c r="JB223" s="11"/>
      <c r="JC223" s="11"/>
      <c r="JD223" s="11"/>
      <c r="JE223" s="11"/>
      <c r="JF223" s="11"/>
      <c r="JG223" s="11"/>
      <c r="JH223" s="11"/>
      <c r="JI223" s="11"/>
      <c r="JJ223" s="11"/>
      <c r="JK223" s="11"/>
      <c r="JL223" s="11"/>
      <c r="JM223" s="11"/>
      <c r="JN223" s="11"/>
      <c r="JO223" s="11"/>
      <c r="JP223" s="11"/>
      <c r="JQ223" s="11"/>
      <c r="JR223" s="11"/>
      <c r="JS223" s="11"/>
      <c r="JT223" s="11"/>
      <c r="JU223" s="11"/>
      <c r="JV223" s="11"/>
      <c r="JW223" s="11"/>
      <c r="JX223" s="11"/>
      <c r="JY223" s="11"/>
      <c r="JZ223" s="11"/>
      <c r="KA223" s="11"/>
      <c r="KB223" s="11"/>
      <c r="KC223" s="11"/>
      <c r="KD223" s="11"/>
      <c r="KE223" s="11"/>
      <c r="KF223" s="11"/>
      <c r="KG223" s="11"/>
    </row>
    <row r="224" spans="1:293" s="70" customFormat="1" ht="46.5" hidden="1"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224" s="11"/>
      <c r="AN224" s="11"/>
      <c r="AO224" s="11"/>
      <c r="AP224" s="11"/>
      <c r="AQ224" s="11"/>
      <c r="AR224" s="11"/>
      <c r="AS224" s="11"/>
      <c r="AT224" s="11"/>
      <c r="AU224" s="11"/>
      <c r="AV224" s="11"/>
      <c r="AW224" s="11"/>
      <c r="AX224" s="11"/>
      <c r="AY224" s="11"/>
      <c r="AZ224" s="11"/>
      <c r="BA224" s="11"/>
      <c r="BB224" s="11"/>
      <c r="BC224" s="11"/>
      <c r="BD224" s="11"/>
      <c r="BE224" s="11"/>
      <c r="BF224" s="11"/>
      <c r="BG224" s="11"/>
      <c r="BH224" s="11"/>
      <c r="BI224" s="11"/>
      <c r="BJ224" s="11"/>
      <c r="BK224" s="11"/>
      <c r="BL224" s="11"/>
      <c r="BM224" s="11"/>
      <c r="BN224" s="11"/>
      <c r="BO224" s="11"/>
      <c r="BP224" s="11"/>
      <c r="BQ224" s="11"/>
      <c r="BR224" s="11"/>
      <c r="BS224" s="11"/>
      <c r="BT224" s="11"/>
      <c r="BU224" s="11"/>
      <c r="BV224" s="11"/>
      <c r="BW224" s="11"/>
      <c r="BX224" s="11"/>
      <c r="BY224" s="11"/>
      <c r="BZ224" s="11"/>
      <c r="CA224" s="11"/>
      <c r="CB224" s="11"/>
      <c r="CC224" s="11"/>
      <c r="CD224" s="11"/>
      <c r="CE224" s="11"/>
      <c r="CF224" s="11"/>
      <c r="CG224" s="11"/>
      <c r="CH224" s="11"/>
      <c r="CI224" s="11"/>
      <c r="CJ224" s="11"/>
      <c r="CK224" s="11"/>
      <c r="CL224" s="11"/>
      <c r="CM224" s="11"/>
      <c r="CN224" s="11"/>
      <c r="CO224" s="11"/>
      <c r="CP224" s="11"/>
      <c r="CQ224" s="11"/>
      <c r="CR224" s="11"/>
      <c r="CS224" s="11"/>
      <c r="CT224" s="11"/>
      <c r="CU224" s="11"/>
      <c r="CV224" s="11"/>
      <c r="CW224" s="11"/>
      <c r="CX224" s="11"/>
      <c r="CY224" s="11"/>
      <c r="CZ224" s="11"/>
      <c r="DA224" s="11"/>
      <c r="DB224" s="11"/>
      <c r="DC224" s="11"/>
      <c r="DD224" s="11"/>
      <c r="DE224" s="11"/>
      <c r="DF224" s="11"/>
      <c r="DG224" s="11"/>
      <c r="DH224" s="11"/>
      <c r="DI224" s="11"/>
      <c r="DJ224" s="11"/>
      <c r="DK224" s="11"/>
      <c r="DL224" s="11"/>
      <c r="DM224" s="11"/>
      <c r="DN224" s="11"/>
      <c r="DO224" s="11"/>
      <c r="DP224" s="11"/>
      <c r="DQ224" s="11"/>
      <c r="DR224" s="11"/>
      <c r="DS224" s="11"/>
      <c r="DT224" s="11"/>
      <c r="DU224" s="11"/>
      <c r="DV224" s="11"/>
      <c r="DW224" s="11"/>
      <c r="DX224" s="11"/>
      <c r="DY224" s="11"/>
      <c r="DZ224" s="11"/>
      <c r="EA224" s="11"/>
      <c r="EB224" s="11"/>
      <c r="EC224" s="11"/>
      <c r="ED224" s="11"/>
      <c r="EE224" s="11"/>
      <c r="EF224" s="11"/>
      <c r="EG224" s="11"/>
      <c r="EH224" s="11"/>
      <c r="EI224" s="11"/>
      <c r="EJ224" s="11"/>
      <c r="EK224" s="11"/>
      <c r="EL224" s="11"/>
      <c r="EM224" s="11"/>
      <c r="EN224" s="11"/>
      <c r="EO224" s="11"/>
      <c r="EP224" s="11"/>
      <c r="EQ224" s="11"/>
      <c r="ER224" s="11"/>
      <c r="ES224" s="11"/>
      <c r="ET224" s="11"/>
      <c r="EU224" s="11"/>
      <c r="EV224" s="11"/>
      <c r="EW224" s="11"/>
      <c r="EX224" s="11"/>
      <c r="EY224" s="11"/>
      <c r="EZ224" s="11"/>
      <c r="FA224" s="11"/>
      <c r="FB224" s="11"/>
      <c r="FC224" s="11"/>
      <c r="FD224" s="11"/>
      <c r="FE224" s="11"/>
      <c r="FF224" s="11"/>
      <c r="FG224" s="11"/>
      <c r="FH224" s="11"/>
      <c r="FI224" s="11"/>
      <c r="FJ224" s="11"/>
      <c r="FK224" s="11"/>
      <c r="FL224" s="11"/>
      <c r="FM224" s="11"/>
      <c r="FN224" s="11"/>
      <c r="FO224" s="11"/>
      <c r="FP224" s="11"/>
      <c r="FQ224" s="11"/>
      <c r="FR224" s="11"/>
      <c r="FS224" s="11"/>
      <c r="FT224" s="11"/>
      <c r="FU224" s="11"/>
      <c r="FV224" s="11"/>
      <c r="FW224" s="11"/>
      <c r="FX224" s="11"/>
      <c r="FY224" s="11"/>
      <c r="FZ224" s="11"/>
      <c r="GA224" s="11"/>
      <c r="GB224" s="11"/>
      <c r="GC224" s="11"/>
      <c r="GD224" s="11"/>
      <c r="GE224" s="11"/>
      <c r="GF224" s="11"/>
      <c r="GG224" s="11"/>
      <c r="GH224" s="11"/>
      <c r="GI224" s="11"/>
      <c r="GJ224" s="11"/>
      <c r="GK224" s="11"/>
      <c r="GL224" s="11"/>
      <c r="GM224" s="11"/>
      <c r="GN224" s="11"/>
      <c r="GO224" s="11"/>
      <c r="GP224" s="11"/>
      <c r="GQ224" s="11"/>
      <c r="GR224" s="11"/>
      <c r="GS224" s="11"/>
      <c r="GT224" s="11"/>
      <c r="GU224" s="11"/>
      <c r="GV224" s="11"/>
      <c r="GW224" s="11"/>
      <c r="GX224" s="11"/>
      <c r="GY224" s="11"/>
      <c r="GZ224" s="11"/>
      <c r="HA224" s="11"/>
      <c r="HB224" s="11"/>
      <c r="HC224" s="11"/>
      <c r="HD224" s="11"/>
      <c r="HE224" s="11"/>
      <c r="HF224" s="11"/>
      <c r="HG224" s="11"/>
      <c r="HH224" s="11"/>
      <c r="HI224" s="11"/>
      <c r="HJ224" s="11"/>
      <c r="HK224" s="11"/>
      <c r="HL224" s="11"/>
      <c r="HM224" s="11"/>
      <c r="HN224" s="11"/>
      <c r="HO224" s="11"/>
      <c r="HP224" s="11"/>
      <c r="HQ224" s="11"/>
      <c r="HR224" s="11"/>
      <c r="HS224" s="11"/>
      <c r="HT224" s="11"/>
      <c r="HU224" s="11"/>
      <c r="HV224" s="11"/>
      <c r="HW224" s="11"/>
      <c r="HX224" s="11"/>
      <c r="HY224" s="11"/>
      <c r="HZ224" s="11"/>
      <c r="IA224" s="11"/>
      <c r="IB224" s="11"/>
      <c r="IC224" s="11"/>
      <c r="ID224" s="11"/>
      <c r="IE224" s="11"/>
      <c r="IF224" s="11"/>
      <c r="IG224" s="11"/>
      <c r="IH224" s="11"/>
      <c r="II224" s="11"/>
      <c r="IJ224" s="11"/>
      <c r="IK224" s="11"/>
      <c r="IL224" s="11"/>
      <c r="IM224" s="11"/>
      <c r="IN224" s="11"/>
      <c r="IO224" s="11"/>
      <c r="IP224" s="11"/>
      <c r="IQ224" s="11"/>
      <c r="IR224" s="11"/>
      <c r="IS224" s="11"/>
      <c r="IT224" s="11"/>
      <c r="IU224" s="11"/>
      <c r="IV224" s="11"/>
      <c r="IW224" s="11"/>
      <c r="IX224" s="11"/>
      <c r="IY224" s="11"/>
      <c r="IZ224" s="11"/>
      <c r="JA224" s="11"/>
      <c r="JB224" s="11"/>
      <c r="JC224" s="11"/>
      <c r="JD224" s="11"/>
      <c r="JE224" s="11"/>
      <c r="JF224" s="11"/>
      <c r="JG224" s="11"/>
      <c r="JH224" s="11"/>
      <c r="JI224" s="11"/>
      <c r="JJ224" s="11"/>
      <c r="JK224" s="11"/>
      <c r="JL224" s="11"/>
      <c r="JM224" s="11"/>
      <c r="JN224" s="11"/>
      <c r="JO224" s="11"/>
      <c r="JP224" s="11"/>
      <c r="JQ224" s="11"/>
      <c r="JR224" s="11"/>
      <c r="JS224" s="11"/>
      <c r="JT224" s="11"/>
      <c r="JU224" s="11"/>
      <c r="JV224" s="11"/>
      <c r="JW224" s="11"/>
      <c r="JX224" s="11"/>
      <c r="JY224" s="11"/>
      <c r="JZ224" s="11"/>
      <c r="KA224" s="11"/>
      <c r="KB224" s="11"/>
      <c r="KC224" s="11"/>
      <c r="KD224" s="11"/>
      <c r="KE224" s="11"/>
      <c r="KF224" s="11"/>
      <c r="KG224" s="11"/>
    </row>
    <row r="225" spans="1:2" ht="14.25" hidden="1" customHeight="1"/>
    <row r="226" spans="1:2" ht="14.25" hidden="1" customHeight="1"/>
    <row r="227" spans="1:2" s="98" customFormat="1" ht="14.25" hidden="1" customHeight="1" thickBot="1">
      <c r="A227" s="11"/>
      <c r="B227" s="11"/>
    </row>
    <row r="228" spans="1:2" ht="24" hidden="1" customHeight="1"/>
    <row r="229" spans="1:2" ht="14.25" hidden="1" customHeight="1"/>
    <row r="230" spans="1:2" ht="14.25" hidden="1" customHeight="1"/>
    <row r="231" spans="1:2" ht="14.25" hidden="1" customHeight="1"/>
    <row r="232" spans="1:2" ht="14.25" hidden="1" customHeight="1"/>
    <row r="233" spans="1:2" ht="14.25" hidden="1" customHeight="1"/>
    <row r="234" spans="1:2" ht="14.25" hidden="1" customHeight="1"/>
    <row r="235" spans="1:2" ht="14.25" hidden="1" customHeight="1"/>
    <row r="236" spans="1:2" ht="14.25" hidden="1" customHeight="1"/>
    <row r="237" spans="1:2" ht="14.25" hidden="1" customHeight="1"/>
    <row r="238" spans="1:2" ht="34.5" hidden="1" customHeight="1"/>
    <row r="239" spans="1:2" ht="14.25" hidden="1" customHeight="1"/>
    <row r="240" spans="1:2" ht="14.25" hidden="1" customHeight="1"/>
    <row r="241" spans="1:293" s="70" customFormat="1" ht="14.25" hidden="1"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c r="AA241" s="11"/>
      <c r="AB241" s="11"/>
      <c r="AC241" s="11"/>
      <c r="AD241" s="11"/>
      <c r="AE241" s="11"/>
      <c r="AF241" s="11"/>
      <c r="AG241" s="11"/>
      <c r="AH241" s="11"/>
      <c r="AI241" s="11"/>
      <c r="AJ241" s="11"/>
      <c r="AK241" s="11"/>
      <c r="AL241" s="11"/>
      <c r="AM241" s="11"/>
      <c r="AN241" s="11"/>
      <c r="AO241" s="11"/>
      <c r="AP241" s="11"/>
      <c r="AQ241" s="11"/>
      <c r="AR241" s="11"/>
      <c r="AS241" s="11"/>
      <c r="AT241" s="11"/>
      <c r="AU241" s="11"/>
      <c r="AV241" s="11"/>
      <c r="AW241" s="11"/>
      <c r="AX241" s="11"/>
      <c r="AY241" s="11"/>
      <c r="AZ241" s="11"/>
      <c r="BA241" s="11"/>
      <c r="BB241" s="11"/>
      <c r="BC241" s="11"/>
      <c r="BD241" s="11"/>
      <c r="BE241" s="11"/>
      <c r="BF241" s="11"/>
      <c r="BG241" s="11"/>
      <c r="BH241" s="11"/>
      <c r="BI241" s="11"/>
      <c r="BJ241" s="11"/>
      <c r="BK241" s="11"/>
      <c r="BL241" s="11"/>
      <c r="BM241" s="11"/>
      <c r="BN241" s="11"/>
      <c r="BO241" s="11"/>
      <c r="BP241" s="11"/>
      <c r="BQ241" s="11"/>
      <c r="BR241" s="11"/>
      <c r="BS241" s="11"/>
      <c r="BT241" s="11"/>
      <c r="BU241" s="11"/>
      <c r="BV241" s="11"/>
      <c r="BW241" s="11"/>
      <c r="BX241" s="11"/>
      <c r="BY241" s="11"/>
      <c r="BZ241" s="11"/>
      <c r="CA241" s="11"/>
      <c r="CB241" s="11"/>
      <c r="CC241" s="11"/>
      <c r="CD241" s="11"/>
      <c r="CE241" s="11"/>
      <c r="CF241" s="11"/>
      <c r="CG241" s="11"/>
      <c r="CH241" s="11"/>
      <c r="CI241" s="11"/>
      <c r="CJ241" s="11"/>
      <c r="CK241" s="11"/>
      <c r="CL241" s="11"/>
      <c r="CM241" s="11"/>
      <c r="CN241" s="11"/>
      <c r="CO241" s="11"/>
      <c r="CP241" s="11"/>
      <c r="CQ241" s="11"/>
      <c r="CR241" s="11"/>
      <c r="CS241" s="11"/>
      <c r="CT241" s="11"/>
      <c r="CU241" s="11"/>
      <c r="CV241" s="11"/>
      <c r="CW241" s="11"/>
      <c r="CX241" s="11"/>
      <c r="CY241" s="11"/>
      <c r="CZ241" s="11"/>
      <c r="DA241" s="11"/>
      <c r="DB241" s="11"/>
      <c r="DC241" s="11"/>
      <c r="DD241" s="11"/>
      <c r="DE241" s="11"/>
      <c r="DF241" s="11"/>
      <c r="DG241" s="11"/>
      <c r="DH241" s="11"/>
      <c r="DI241" s="11"/>
      <c r="DJ241" s="11"/>
      <c r="DK241" s="11"/>
      <c r="DL241" s="11"/>
      <c r="DM241" s="11"/>
      <c r="DN241" s="11"/>
      <c r="DO241" s="11"/>
      <c r="DP241" s="11"/>
      <c r="DQ241" s="11"/>
      <c r="DR241" s="11"/>
      <c r="DS241" s="11"/>
      <c r="DT241" s="11"/>
      <c r="DU241" s="11"/>
      <c r="DV241" s="11"/>
      <c r="DW241" s="11"/>
      <c r="DX241" s="11"/>
      <c r="DY241" s="11"/>
      <c r="DZ241" s="11"/>
      <c r="EA241" s="11"/>
      <c r="EB241" s="11"/>
      <c r="EC241" s="11"/>
      <c r="ED241" s="11"/>
      <c r="EE241" s="11"/>
      <c r="EF241" s="11"/>
      <c r="EG241" s="11"/>
      <c r="EH241" s="11"/>
      <c r="EI241" s="11"/>
      <c r="EJ241" s="11"/>
      <c r="EK241" s="11"/>
      <c r="EL241" s="11"/>
      <c r="EM241" s="11"/>
      <c r="EN241" s="11"/>
      <c r="EO241" s="11"/>
      <c r="EP241" s="11"/>
      <c r="EQ241" s="11"/>
      <c r="ER241" s="11"/>
      <c r="ES241" s="11"/>
      <c r="ET241" s="11"/>
      <c r="EU241" s="11"/>
      <c r="EV241" s="11"/>
      <c r="EW241" s="11"/>
      <c r="EX241" s="11"/>
      <c r="EY241" s="11"/>
      <c r="EZ241" s="11"/>
      <c r="FA241" s="11"/>
      <c r="FB241" s="11"/>
      <c r="FC241" s="11"/>
      <c r="FD241" s="11"/>
      <c r="FE241" s="11"/>
      <c r="FF241" s="11"/>
      <c r="FG241" s="11"/>
      <c r="FH241" s="11"/>
      <c r="FI241" s="11"/>
      <c r="FJ241" s="11"/>
      <c r="FK241" s="11"/>
      <c r="FL241" s="11"/>
      <c r="FM241" s="11"/>
      <c r="FN241" s="11"/>
      <c r="FO241" s="11"/>
      <c r="FP241" s="11"/>
      <c r="FQ241" s="11"/>
      <c r="FR241" s="11"/>
      <c r="FS241" s="11"/>
      <c r="FT241" s="11"/>
      <c r="FU241" s="11"/>
      <c r="FV241" s="11"/>
      <c r="FW241" s="11"/>
      <c r="FX241" s="11"/>
      <c r="FY241" s="11"/>
      <c r="FZ241" s="11"/>
      <c r="GA241" s="11"/>
      <c r="GB241" s="11"/>
      <c r="GC241" s="11"/>
      <c r="GD241" s="11"/>
      <c r="GE241" s="11"/>
      <c r="GF241" s="11"/>
      <c r="GG241" s="11"/>
      <c r="GH241" s="11"/>
      <c r="GI241" s="11"/>
      <c r="GJ241" s="11"/>
      <c r="GK241" s="11"/>
      <c r="GL241" s="11"/>
      <c r="GM241" s="11"/>
      <c r="GN241" s="11"/>
      <c r="GO241" s="11"/>
      <c r="GP241" s="11"/>
      <c r="GQ241" s="11"/>
      <c r="GR241" s="11"/>
      <c r="GS241" s="11"/>
      <c r="GT241" s="11"/>
      <c r="GU241" s="11"/>
      <c r="GV241" s="11"/>
      <c r="GW241" s="11"/>
      <c r="GX241" s="11"/>
      <c r="GY241" s="11"/>
      <c r="GZ241" s="11"/>
      <c r="HA241" s="11"/>
      <c r="HB241" s="11"/>
      <c r="HC241" s="11"/>
      <c r="HD241" s="11"/>
      <c r="HE241" s="11"/>
      <c r="HF241" s="11"/>
      <c r="HG241" s="11"/>
      <c r="HH241" s="11"/>
      <c r="HI241" s="11"/>
      <c r="HJ241" s="11"/>
      <c r="HK241" s="11"/>
      <c r="HL241" s="11"/>
      <c r="HM241" s="11"/>
      <c r="HN241" s="11"/>
      <c r="HO241" s="11"/>
      <c r="HP241" s="11"/>
      <c r="HQ241" s="11"/>
      <c r="HR241" s="11"/>
      <c r="HS241" s="11"/>
      <c r="HT241" s="11"/>
      <c r="HU241" s="11"/>
      <c r="HV241" s="11"/>
      <c r="HW241" s="11"/>
      <c r="HX241" s="11"/>
      <c r="HY241" s="11"/>
      <c r="HZ241" s="11"/>
      <c r="IA241" s="11"/>
      <c r="IB241" s="11"/>
      <c r="IC241" s="11"/>
      <c r="ID241" s="11"/>
      <c r="IE241" s="11"/>
      <c r="IF241" s="11"/>
      <c r="IG241" s="11"/>
      <c r="IH241" s="11"/>
      <c r="II241" s="11"/>
      <c r="IJ241" s="11"/>
      <c r="IK241" s="11"/>
      <c r="IL241" s="11"/>
      <c r="IM241" s="11"/>
      <c r="IN241" s="11"/>
      <c r="IO241" s="11"/>
      <c r="IP241" s="11"/>
      <c r="IQ241" s="11"/>
      <c r="IR241" s="11"/>
      <c r="IS241" s="11"/>
      <c r="IT241" s="11"/>
      <c r="IU241" s="11"/>
      <c r="IV241" s="11"/>
      <c r="IW241" s="11"/>
      <c r="IX241" s="11"/>
      <c r="IY241" s="11"/>
      <c r="IZ241" s="11"/>
      <c r="JA241" s="11"/>
      <c r="JB241" s="11"/>
      <c r="JC241" s="11"/>
      <c r="JD241" s="11"/>
      <c r="JE241" s="11"/>
      <c r="JF241" s="11"/>
      <c r="JG241" s="11"/>
      <c r="JH241" s="11"/>
      <c r="JI241" s="11"/>
      <c r="JJ241" s="11"/>
      <c r="JK241" s="11"/>
      <c r="JL241" s="11"/>
      <c r="JM241" s="11"/>
      <c r="JN241" s="11"/>
      <c r="JO241" s="11"/>
      <c r="JP241" s="11"/>
      <c r="JQ241" s="11"/>
      <c r="JR241" s="11"/>
      <c r="JS241" s="11"/>
      <c r="JT241" s="11"/>
      <c r="JU241" s="11"/>
      <c r="JV241" s="11"/>
      <c r="JW241" s="11"/>
      <c r="JX241" s="11"/>
      <c r="JY241" s="11"/>
      <c r="JZ241" s="11"/>
      <c r="KA241" s="11"/>
      <c r="KB241" s="11"/>
      <c r="KC241" s="11"/>
      <c r="KD241" s="11"/>
      <c r="KE241" s="11"/>
      <c r="KF241" s="11"/>
      <c r="KG241" s="11"/>
    </row>
    <row r="242" spans="1:293" s="70" customFormat="1" ht="14.25" hidden="1"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242" s="11"/>
      <c r="AN242" s="11"/>
      <c r="AO242" s="11"/>
      <c r="AP242" s="11"/>
      <c r="AQ242" s="11"/>
      <c r="AR242" s="11"/>
      <c r="AS242" s="11"/>
      <c r="AT242" s="11"/>
      <c r="AU242" s="11"/>
      <c r="AV242" s="11"/>
      <c r="AW242" s="11"/>
      <c r="AX242" s="11"/>
      <c r="AY242" s="11"/>
      <c r="AZ242" s="11"/>
      <c r="BA242" s="11"/>
      <c r="BB242" s="11"/>
      <c r="BC242" s="11"/>
      <c r="BD242" s="11"/>
      <c r="BE242" s="11"/>
      <c r="BF242" s="11"/>
      <c r="BG242" s="11"/>
      <c r="BH242" s="11"/>
      <c r="BI242" s="11"/>
      <c r="BJ242" s="11"/>
      <c r="BK242" s="11"/>
      <c r="BL242" s="11"/>
      <c r="BM242" s="11"/>
      <c r="BN242" s="11"/>
      <c r="BO242" s="11"/>
      <c r="BP242" s="11"/>
      <c r="BQ242" s="11"/>
      <c r="BR242" s="11"/>
      <c r="BS242" s="11"/>
      <c r="BT242" s="11"/>
      <c r="BU242" s="11"/>
      <c r="BV242" s="11"/>
      <c r="BW242" s="11"/>
      <c r="BX242" s="11"/>
      <c r="BY242" s="11"/>
      <c r="BZ242" s="11"/>
      <c r="CA242" s="11"/>
      <c r="CB242" s="11"/>
      <c r="CC242" s="11"/>
      <c r="CD242" s="11"/>
      <c r="CE242" s="11"/>
      <c r="CF242" s="11"/>
      <c r="CG242" s="11"/>
      <c r="CH242" s="11"/>
      <c r="CI242" s="11"/>
      <c r="CJ242" s="11"/>
      <c r="CK242" s="11"/>
      <c r="CL242" s="11"/>
      <c r="CM242" s="11"/>
      <c r="CN242" s="11"/>
      <c r="CO242" s="11"/>
      <c r="CP242" s="11"/>
      <c r="CQ242" s="11"/>
      <c r="CR242" s="11"/>
      <c r="CS242" s="11"/>
      <c r="CT242" s="11"/>
      <c r="CU242" s="11"/>
      <c r="CV242" s="11"/>
      <c r="CW242" s="11"/>
      <c r="CX242" s="11"/>
      <c r="CY242" s="11"/>
      <c r="CZ242" s="11"/>
      <c r="DA242" s="11"/>
      <c r="DB242" s="11"/>
      <c r="DC242" s="11"/>
      <c r="DD242" s="11"/>
      <c r="DE242" s="11"/>
      <c r="DF242" s="11"/>
      <c r="DG242" s="11"/>
      <c r="DH242" s="11"/>
      <c r="DI242" s="11"/>
      <c r="DJ242" s="11"/>
      <c r="DK242" s="11"/>
      <c r="DL242" s="11"/>
      <c r="DM242" s="11"/>
      <c r="DN242" s="11"/>
      <c r="DO242" s="11"/>
      <c r="DP242" s="11"/>
      <c r="DQ242" s="11"/>
      <c r="DR242" s="11"/>
      <c r="DS242" s="11"/>
      <c r="DT242" s="11"/>
      <c r="DU242" s="11"/>
      <c r="DV242" s="11"/>
      <c r="DW242" s="11"/>
      <c r="DX242" s="11"/>
      <c r="DY242" s="11"/>
      <c r="DZ242" s="11"/>
      <c r="EA242" s="11"/>
      <c r="EB242" s="11"/>
      <c r="EC242" s="11"/>
      <c r="ED242" s="11"/>
      <c r="EE242" s="11"/>
      <c r="EF242" s="11"/>
      <c r="EG242" s="11"/>
      <c r="EH242" s="11"/>
      <c r="EI242" s="11"/>
      <c r="EJ242" s="11"/>
      <c r="EK242" s="11"/>
      <c r="EL242" s="11"/>
      <c r="EM242" s="11"/>
      <c r="EN242" s="11"/>
      <c r="EO242" s="11"/>
      <c r="EP242" s="11"/>
      <c r="EQ242" s="11"/>
      <c r="ER242" s="11"/>
      <c r="ES242" s="11"/>
      <c r="ET242" s="11"/>
      <c r="EU242" s="11"/>
      <c r="EV242" s="11"/>
      <c r="EW242" s="11"/>
      <c r="EX242" s="11"/>
      <c r="EY242" s="11"/>
      <c r="EZ242" s="11"/>
      <c r="FA242" s="11"/>
      <c r="FB242" s="11"/>
      <c r="FC242" s="11"/>
      <c r="FD242" s="11"/>
      <c r="FE242" s="11"/>
      <c r="FF242" s="11"/>
      <c r="FG242" s="11"/>
      <c r="FH242" s="11"/>
      <c r="FI242" s="11"/>
      <c r="FJ242" s="11"/>
      <c r="FK242" s="11"/>
      <c r="FL242" s="11"/>
      <c r="FM242" s="11"/>
      <c r="FN242" s="11"/>
      <c r="FO242" s="11"/>
      <c r="FP242" s="11"/>
      <c r="FQ242" s="11"/>
      <c r="FR242" s="11"/>
      <c r="FS242" s="11"/>
      <c r="FT242" s="11"/>
      <c r="FU242" s="11"/>
      <c r="FV242" s="11"/>
      <c r="FW242" s="11"/>
      <c r="FX242" s="11"/>
      <c r="FY242" s="11"/>
      <c r="FZ242" s="11"/>
      <c r="GA242" s="11"/>
      <c r="GB242" s="11"/>
      <c r="GC242" s="11"/>
      <c r="GD242" s="11"/>
      <c r="GE242" s="11"/>
      <c r="GF242" s="11"/>
      <c r="GG242" s="11"/>
      <c r="GH242" s="11"/>
      <c r="GI242" s="11"/>
      <c r="GJ242" s="11"/>
      <c r="GK242" s="11"/>
      <c r="GL242" s="11"/>
      <c r="GM242" s="11"/>
      <c r="GN242" s="11"/>
      <c r="GO242" s="11"/>
      <c r="GP242" s="11"/>
      <c r="GQ242" s="11"/>
      <c r="GR242" s="11"/>
      <c r="GS242" s="11"/>
      <c r="GT242" s="11"/>
      <c r="GU242" s="11"/>
      <c r="GV242" s="11"/>
      <c r="GW242" s="11"/>
      <c r="GX242" s="11"/>
      <c r="GY242" s="11"/>
      <c r="GZ242" s="11"/>
      <c r="HA242" s="11"/>
      <c r="HB242" s="11"/>
      <c r="HC242" s="11"/>
      <c r="HD242" s="11"/>
      <c r="HE242" s="11"/>
      <c r="HF242" s="11"/>
      <c r="HG242" s="11"/>
      <c r="HH242" s="11"/>
      <c r="HI242" s="11"/>
      <c r="HJ242" s="11"/>
      <c r="HK242" s="11"/>
      <c r="HL242" s="11"/>
      <c r="HM242" s="11"/>
      <c r="HN242" s="11"/>
      <c r="HO242" s="11"/>
      <c r="HP242" s="11"/>
      <c r="HQ242" s="11"/>
      <c r="HR242" s="11"/>
      <c r="HS242" s="11"/>
      <c r="HT242" s="11"/>
      <c r="HU242" s="11"/>
      <c r="HV242" s="11"/>
      <c r="HW242" s="11"/>
      <c r="HX242" s="11"/>
      <c r="HY242" s="11"/>
      <c r="HZ242" s="11"/>
      <c r="IA242" s="11"/>
      <c r="IB242" s="11"/>
      <c r="IC242" s="11"/>
      <c r="ID242" s="11"/>
      <c r="IE242" s="11"/>
      <c r="IF242" s="11"/>
      <c r="IG242" s="11"/>
      <c r="IH242" s="11"/>
      <c r="II242" s="11"/>
      <c r="IJ242" s="11"/>
      <c r="IK242" s="11"/>
      <c r="IL242" s="11"/>
      <c r="IM242" s="11"/>
      <c r="IN242" s="11"/>
      <c r="IO242" s="11"/>
      <c r="IP242" s="11"/>
      <c r="IQ242" s="11"/>
      <c r="IR242" s="11"/>
      <c r="IS242" s="11"/>
      <c r="IT242" s="11"/>
      <c r="IU242" s="11"/>
      <c r="IV242" s="11"/>
      <c r="IW242" s="11"/>
      <c r="IX242" s="11"/>
      <c r="IY242" s="11"/>
      <c r="IZ242" s="11"/>
      <c r="JA242" s="11"/>
      <c r="JB242" s="11"/>
      <c r="JC242" s="11"/>
      <c r="JD242" s="11"/>
      <c r="JE242" s="11"/>
      <c r="JF242" s="11"/>
      <c r="JG242" s="11"/>
      <c r="JH242" s="11"/>
      <c r="JI242" s="11"/>
      <c r="JJ242" s="11"/>
      <c r="JK242" s="11"/>
      <c r="JL242" s="11"/>
      <c r="JM242" s="11"/>
      <c r="JN242" s="11"/>
      <c r="JO242" s="11"/>
      <c r="JP242" s="11"/>
      <c r="JQ242" s="11"/>
      <c r="JR242" s="11"/>
      <c r="JS242" s="11"/>
      <c r="JT242" s="11"/>
      <c r="JU242" s="11"/>
      <c r="JV242" s="11"/>
      <c r="JW242" s="11"/>
      <c r="JX242" s="11"/>
      <c r="JY242" s="11"/>
      <c r="JZ242" s="11"/>
      <c r="KA242" s="11"/>
      <c r="KB242" s="11"/>
      <c r="KC242" s="11"/>
      <c r="KD242" s="11"/>
      <c r="KE242" s="11"/>
      <c r="KF242" s="11"/>
      <c r="KG242" s="11"/>
    </row>
    <row r="243" spans="1:293" s="70" customFormat="1" ht="29.25" hidden="1"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c r="AA243" s="11"/>
      <c r="AB243" s="11"/>
      <c r="AC243" s="11"/>
      <c r="AD243" s="11"/>
      <c r="AE243" s="11"/>
      <c r="AF243" s="11"/>
      <c r="AG243" s="11"/>
      <c r="AH243" s="11"/>
      <c r="AI243" s="11"/>
      <c r="AJ243" s="11"/>
      <c r="AK243" s="11"/>
      <c r="AL243" s="11"/>
      <c r="AM243" s="11"/>
      <c r="AN243" s="11"/>
      <c r="AO243" s="11"/>
      <c r="AP243" s="11"/>
      <c r="AQ243" s="11"/>
      <c r="AR243" s="11"/>
      <c r="AS243" s="11"/>
      <c r="AT243" s="11"/>
      <c r="AU243" s="11"/>
      <c r="AV243" s="11"/>
      <c r="AW243" s="11"/>
      <c r="AX243" s="11"/>
      <c r="AY243" s="11"/>
      <c r="AZ243" s="11"/>
      <c r="BA243" s="11"/>
      <c r="BB243" s="11"/>
      <c r="BC243" s="11"/>
      <c r="BD243" s="11"/>
      <c r="BE243" s="11"/>
      <c r="BF243" s="11"/>
      <c r="BG243" s="11"/>
      <c r="BH243" s="11"/>
      <c r="BI243" s="11"/>
      <c r="BJ243" s="11"/>
      <c r="BK243" s="11"/>
      <c r="BL243" s="11"/>
      <c r="BM243" s="11"/>
      <c r="BN243" s="11"/>
      <c r="BO243" s="11"/>
      <c r="BP243" s="11"/>
      <c r="BQ243" s="11"/>
      <c r="BR243" s="11"/>
      <c r="BS243" s="11"/>
      <c r="BT243" s="11"/>
      <c r="BU243" s="11"/>
      <c r="BV243" s="11"/>
      <c r="BW243" s="11"/>
      <c r="BX243" s="11"/>
      <c r="BY243" s="11"/>
      <c r="BZ243" s="11"/>
      <c r="CA243" s="11"/>
      <c r="CB243" s="11"/>
      <c r="CC243" s="11"/>
      <c r="CD243" s="11"/>
      <c r="CE243" s="11"/>
      <c r="CF243" s="11"/>
      <c r="CG243" s="11"/>
      <c r="CH243" s="11"/>
      <c r="CI243" s="11"/>
      <c r="CJ243" s="11"/>
      <c r="CK243" s="11"/>
      <c r="CL243" s="11"/>
      <c r="CM243" s="11"/>
      <c r="CN243" s="11"/>
      <c r="CO243" s="11"/>
      <c r="CP243" s="11"/>
      <c r="CQ243" s="11"/>
      <c r="CR243" s="11"/>
      <c r="CS243" s="11"/>
      <c r="CT243" s="11"/>
      <c r="CU243" s="11"/>
      <c r="CV243" s="11"/>
      <c r="CW243" s="11"/>
      <c r="CX243" s="11"/>
      <c r="CY243" s="11"/>
      <c r="CZ243" s="11"/>
      <c r="DA243" s="11"/>
      <c r="DB243" s="11"/>
      <c r="DC243" s="11"/>
      <c r="DD243" s="11"/>
      <c r="DE243" s="11"/>
      <c r="DF243" s="11"/>
      <c r="DG243" s="11"/>
      <c r="DH243" s="11"/>
      <c r="DI243" s="11"/>
      <c r="DJ243" s="11"/>
      <c r="DK243" s="11"/>
      <c r="DL243" s="11"/>
      <c r="DM243" s="11"/>
      <c r="DN243" s="11"/>
      <c r="DO243" s="11"/>
      <c r="DP243" s="11"/>
      <c r="DQ243" s="11"/>
      <c r="DR243" s="11"/>
      <c r="DS243" s="11"/>
      <c r="DT243" s="11"/>
      <c r="DU243" s="11"/>
      <c r="DV243" s="11"/>
      <c r="DW243" s="11"/>
      <c r="DX243" s="11"/>
      <c r="DY243" s="11"/>
      <c r="DZ243" s="11"/>
      <c r="EA243" s="11"/>
      <c r="EB243" s="11"/>
      <c r="EC243" s="11"/>
      <c r="ED243" s="11"/>
      <c r="EE243" s="11"/>
      <c r="EF243" s="11"/>
      <c r="EG243" s="11"/>
      <c r="EH243" s="11"/>
      <c r="EI243" s="11"/>
      <c r="EJ243" s="11"/>
      <c r="EK243" s="11"/>
      <c r="EL243" s="11"/>
      <c r="EM243" s="11"/>
      <c r="EN243" s="11"/>
      <c r="EO243" s="11"/>
      <c r="EP243" s="11"/>
      <c r="EQ243" s="11"/>
      <c r="ER243" s="11"/>
      <c r="ES243" s="11"/>
      <c r="ET243" s="11"/>
      <c r="EU243" s="11"/>
      <c r="EV243" s="11"/>
      <c r="EW243" s="11"/>
      <c r="EX243" s="11"/>
      <c r="EY243" s="11"/>
      <c r="EZ243" s="11"/>
      <c r="FA243" s="11"/>
      <c r="FB243" s="11"/>
      <c r="FC243" s="11"/>
      <c r="FD243" s="11"/>
      <c r="FE243" s="11"/>
      <c r="FF243" s="11"/>
      <c r="FG243" s="11"/>
      <c r="FH243" s="11"/>
      <c r="FI243" s="11"/>
      <c r="FJ243" s="11"/>
      <c r="FK243" s="11"/>
      <c r="FL243" s="11"/>
      <c r="FM243" s="11"/>
      <c r="FN243" s="11"/>
      <c r="FO243" s="11"/>
      <c r="FP243" s="11"/>
      <c r="FQ243" s="11"/>
      <c r="FR243" s="11"/>
      <c r="FS243" s="11"/>
      <c r="FT243" s="11"/>
      <c r="FU243" s="11"/>
      <c r="FV243" s="11"/>
      <c r="FW243" s="11"/>
      <c r="FX243" s="11"/>
      <c r="FY243" s="11"/>
      <c r="FZ243" s="11"/>
      <c r="GA243" s="11"/>
      <c r="GB243" s="11"/>
      <c r="GC243" s="11"/>
      <c r="GD243" s="11"/>
      <c r="GE243" s="11"/>
      <c r="GF243" s="11"/>
      <c r="GG243" s="11"/>
      <c r="GH243" s="11"/>
      <c r="GI243" s="11"/>
      <c r="GJ243" s="11"/>
      <c r="GK243" s="11"/>
      <c r="GL243" s="11"/>
      <c r="GM243" s="11"/>
      <c r="GN243" s="11"/>
      <c r="GO243" s="11"/>
      <c r="GP243" s="11"/>
      <c r="GQ243" s="11"/>
      <c r="GR243" s="11"/>
      <c r="GS243" s="11"/>
      <c r="GT243" s="11"/>
      <c r="GU243" s="11"/>
      <c r="GV243" s="11"/>
      <c r="GW243" s="11"/>
      <c r="GX243" s="11"/>
      <c r="GY243" s="11"/>
      <c r="GZ243" s="11"/>
      <c r="HA243" s="11"/>
      <c r="HB243" s="11"/>
      <c r="HC243" s="11"/>
      <c r="HD243" s="11"/>
      <c r="HE243" s="11"/>
      <c r="HF243" s="11"/>
      <c r="HG243" s="11"/>
      <c r="HH243" s="11"/>
      <c r="HI243" s="11"/>
      <c r="HJ243" s="11"/>
      <c r="HK243" s="11"/>
      <c r="HL243" s="11"/>
      <c r="HM243" s="11"/>
      <c r="HN243" s="11"/>
      <c r="HO243" s="11"/>
      <c r="HP243" s="11"/>
      <c r="HQ243" s="11"/>
      <c r="HR243" s="11"/>
      <c r="HS243" s="11"/>
      <c r="HT243" s="11"/>
      <c r="HU243" s="11"/>
      <c r="HV243" s="11"/>
      <c r="HW243" s="11"/>
      <c r="HX243" s="11"/>
      <c r="HY243" s="11"/>
      <c r="HZ243" s="11"/>
      <c r="IA243" s="11"/>
      <c r="IB243" s="11"/>
      <c r="IC243" s="11"/>
      <c r="ID243" s="11"/>
      <c r="IE243" s="11"/>
      <c r="IF243" s="11"/>
      <c r="IG243" s="11"/>
      <c r="IH243" s="11"/>
      <c r="II243" s="11"/>
      <c r="IJ243" s="11"/>
      <c r="IK243" s="11"/>
      <c r="IL243" s="11"/>
      <c r="IM243" s="11"/>
      <c r="IN243" s="11"/>
      <c r="IO243" s="11"/>
      <c r="IP243" s="11"/>
      <c r="IQ243" s="11"/>
      <c r="IR243" s="11"/>
      <c r="IS243" s="11"/>
      <c r="IT243" s="11"/>
      <c r="IU243" s="11"/>
      <c r="IV243" s="11"/>
      <c r="IW243" s="11"/>
      <c r="IX243" s="11"/>
      <c r="IY243" s="11"/>
      <c r="IZ243" s="11"/>
      <c r="JA243" s="11"/>
      <c r="JB243" s="11"/>
      <c r="JC243" s="11"/>
      <c r="JD243" s="11"/>
      <c r="JE243" s="11"/>
      <c r="JF243" s="11"/>
      <c r="JG243" s="11"/>
      <c r="JH243" s="11"/>
      <c r="JI243" s="11"/>
      <c r="JJ243" s="11"/>
      <c r="JK243" s="11"/>
      <c r="JL243" s="11"/>
      <c r="JM243" s="11"/>
      <c r="JN243" s="11"/>
      <c r="JO243" s="11"/>
      <c r="JP243" s="11"/>
      <c r="JQ243" s="11"/>
      <c r="JR243" s="11"/>
      <c r="JS243" s="11"/>
      <c r="JT243" s="11"/>
      <c r="JU243" s="11"/>
      <c r="JV243" s="11"/>
      <c r="JW243" s="11"/>
      <c r="JX243" s="11"/>
      <c r="JY243" s="11"/>
      <c r="JZ243" s="11"/>
      <c r="KA243" s="11"/>
      <c r="KB243" s="11"/>
      <c r="KC243" s="11"/>
      <c r="KD243" s="11"/>
      <c r="KE243" s="11"/>
      <c r="KF243" s="11"/>
      <c r="KG243" s="11"/>
    </row>
    <row r="244" spans="1:293" s="70" customFormat="1" ht="14.25" hidden="1"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244" s="11"/>
      <c r="AN244" s="11"/>
      <c r="AO244" s="11"/>
      <c r="AP244" s="11"/>
      <c r="AQ244" s="11"/>
      <c r="AR244" s="11"/>
      <c r="AS244" s="11"/>
      <c r="AT244" s="11"/>
      <c r="AU244" s="11"/>
      <c r="AV244" s="11"/>
      <c r="AW244" s="11"/>
      <c r="AX244" s="11"/>
      <c r="AY244" s="11"/>
      <c r="AZ244" s="11"/>
      <c r="BA244" s="11"/>
      <c r="BB244" s="11"/>
      <c r="BC244" s="11"/>
      <c r="BD244" s="11"/>
      <c r="BE244" s="11"/>
      <c r="BF244" s="11"/>
      <c r="BG244" s="11"/>
      <c r="BH244" s="11"/>
      <c r="BI244" s="11"/>
      <c r="BJ244" s="11"/>
      <c r="BK244" s="11"/>
      <c r="BL244" s="11"/>
      <c r="BM244" s="11"/>
      <c r="BN244" s="11"/>
      <c r="BO244" s="11"/>
      <c r="BP244" s="11"/>
      <c r="BQ244" s="11"/>
      <c r="BR244" s="11"/>
      <c r="BS244" s="11"/>
      <c r="BT244" s="11"/>
      <c r="BU244" s="11"/>
      <c r="BV244" s="11"/>
      <c r="BW244" s="11"/>
      <c r="BX244" s="11"/>
      <c r="BY244" s="11"/>
      <c r="BZ244" s="11"/>
      <c r="CA244" s="11"/>
      <c r="CB244" s="11"/>
      <c r="CC244" s="11"/>
      <c r="CD244" s="11"/>
      <c r="CE244" s="11"/>
      <c r="CF244" s="11"/>
      <c r="CG244" s="11"/>
      <c r="CH244" s="11"/>
      <c r="CI244" s="11"/>
      <c r="CJ244" s="11"/>
      <c r="CK244" s="11"/>
      <c r="CL244" s="11"/>
      <c r="CM244" s="11"/>
      <c r="CN244" s="11"/>
      <c r="CO244" s="11"/>
      <c r="CP244" s="11"/>
      <c r="CQ244" s="11"/>
      <c r="CR244" s="11"/>
      <c r="CS244" s="11"/>
      <c r="CT244" s="11"/>
      <c r="CU244" s="11"/>
      <c r="CV244" s="11"/>
      <c r="CW244" s="11"/>
      <c r="CX244" s="11"/>
      <c r="CY244" s="11"/>
      <c r="CZ244" s="11"/>
      <c r="DA244" s="11"/>
      <c r="DB244" s="11"/>
      <c r="DC244" s="11"/>
      <c r="DD244" s="11"/>
      <c r="DE244" s="11"/>
      <c r="DF244" s="11"/>
      <c r="DG244" s="11"/>
      <c r="DH244" s="11"/>
      <c r="DI244" s="11"/>
      <c r="DJ244" s="11"/>
      <c r="DK244" s="11"/>
      <c r="DL244" s="11"/>
      <c r="DM244" s="11"/>
      <c r="DN244" s="11"/>
      <c r="DO244" s="11"/>
      <c r="DP244" s="11"/>
      <c r="DQ244" s="11"/>
      <c r="DR244" s="11"/>
      <c r="DS244" s="11"/>
      <c r="DT244" s="11"/>
      <c r="DU244" s="11"/>
      <c r="DV244" s="11"/>
      <c r="DW244" s="11"/>
      <c r="DX244" s="11"/>
      <c r="DY244" s="11"/>
      <c r="DZ244" s="11"/>
      <c r="EA244" s="11"/>
      <c r="EB244" s="11"/>
      <c r="EC244" s="11"/>
      <c r="ED244" s="11"/>
      <c r="EE244" s="11"/>
      <c r="EF244" s="11"/>
      <c r="EG244" s="11"/>
      <c r="EH244" s="11"/>
      <c r="EI244" s="11"/>
      <c r="EJ244" s="11"/>
      <c r="EK244" s="11"/>
      <c r="EL244" s="11"/>
      <c r="EM244" s="11"/>
      <c r="EN244" s="11"/>
      <c r="EO244" s="11"/>
      <c r="EP244" s="11"/>
      <c r="EQ244" s="11"/>
      <c r="ER244" s="11"/>
      <c r="ES244" s="11"/>
      <c r="ET244" s="11"/>
      <c r="EU244" s="11"/>
      <c r="EV244" s="11"/>
      <c r="EW244" s="11"/>
      <c r="EX244" s="11"/>
      <c r="EY244" s="11"/>
      <c r="EZ244" s="11"/>
      <c r="FA244" s="11"/>
      <c r="FB244" s="11"/>
      <c r="FC244" s="11"/>
      <c r="FD244" s="11"/>
      <c r="FE244" s="11"/>
      <c r="FF244" s="11"/>
      <c r="FG244" s="11"/>
      <c r="FH244" s="11"/>
      <c r="FI244" s="11"/>
      <c r="FJ244" s="11"/>
      <c r="FK244" s="11"/>
      <c r="FL244" s="11"/>
      <c r="FM244" s="11"/>
      <c r="FN244" s="11"/>
      <c r="FO244" s="11"/>
      <c r="FP244" s="11"/>
      <c r="FQ244" s="11"/>
      <c r="FR244" s="11"/>
      <c r="FS244" s="11"/>
      <c r="FT244" s="11"/>
      <c r="FU244" s="11"/>
      <c r="FV244" s="11"/>
      <c r="FW244" s="11"/>
      <c r="FX244" s="11"/>
      <c r="FY244" s="11"/>
      <c r="FZ244" s="11"/>
      <c r="GA244" s="11"/>
      <c r="GB244" s="11"/>
      <c r="GC244" s="11"/>
      <c r="GD244" s="11"/>
      <c r="GE244" s="11"/>
      <c r="GF244" s="11"/>
      <c r="GG244" s="11"/>
      <c r="GH244" s="11"/>
      <c r="GI244" s="11"/>
      <c r="GJ244" s="11"/>
      <c r="GK244" s="11"/>
      <c r="GL244" s="11"/>
      <c r="GM244" s="11"/>
      <c r="GN244" s="11"/>
      <c r="GO244" s="11"/>
      <c r="GP244" s="11"/>
      <c r="GQ244" s="11"/>
      <c r="GR244" s="11"/>
      <c r="GS244" s="11"/>
      <c r="GT244" s="11"/>
      <c r="GU244" s="11"/>
      <c r="GV244" s="11"/>
      <c r="GW244" s="11"/>
      <c r="GX244" s="11"/>
      <c r="GY244" s="11"/>
      <c r="GZ244" s="11"/>
      <c r="HA244" s="11"/>
      <c r="HB244" s="11"/>
      <c r="HC244" s="11"/>
      <c r="HD244" s="11"/>
      <c r="HE244" s="11"/>
      <c r="HF244" s="11"/>
      <c r="HG244" s="11"/>
      <c r="HH244" s="11"/>
      <c r="HI244" s="11"/>
      <c r="HJ244" s="11"/>
      <c r="HK244" s="11"/>
      <c r="HL244" s="11"/>
      <c r="HM244" s="11"/>
      <c r="HN244" s="11"/>
      <c r="HO244" s="11"/>
      <c r="HP244" s="11"/>
      <c r="HQ244" s="11"/>
      <c r="HR244" s="11"/>
      <c r="HS244" s="11"/>
      <c r="HT244" s="11"/>
      <c r="HU244" s="11"/>
      <c r="HV244" s="11"/>
      <c r="HW244" s="11"/>
      <c r="HX244" s="11"/>
      <c r="HY244" s="11"/>
      <c r="HZ244" s="11"/>
      <c r="IA244" s="11"/>
      <c r="IB244" s="11"/>
      <c r="IC244" s="11"/>
      <c r="ID244" s="11"/>
      <c r="IE244" s="11"/>
      <c r="IF244" s="11"/>
      <c r="IG244" s="11"/>
      <c r="IH244" s="11"/>
      <c r="II244" s="11"/>
      <c r="IJ244" s="11"/>
      <c r="IK244" s="11"/>
      <c r="IL244" s="11"/>
      <c r="IM244" s="11"/>
      <c r="IN244" s="11"/>
      <c r="IO244" s="11"/>
      <c r="IP244" s="11"/>
      <c r="IQ244" s="11"/>
      <c r="IR244" s="11"/>
      <c r="IS244" s="11"/>
      <c r="IT244" s="11"/>
      <c r="IU244" s="11"/>
      <c r="IV244" s="11"/>
      <c r="IW244" s="11"/>
      <c r="IX244" s="11"/>
      <c r="IY244" s="11"/>
      <c r="IZ244" s="11"/>
      <c r="JA244" s="11"/>
      <c r="JB244" s="11"/>
      <c r="JC244" s="11"/>
      <c r="JD244" s="11"/>
      <c r="JE244" s="11"/>
      <c r="JF244" s="11"/>
      <c r="JG244" s="11"/>
      <c r="JH244" s="11"/>
      <c r="JI244" s="11"/>
      <c r="JJ244" s="11"/>
      <c r="JK244" s="11"/>
      <c r="JL244" s="11"/>
      <c r="JM244" s="11"/>
      <c r="JN244" s="11"/>
      <c r="JO244" s="11"/>
      <c r="JP244" s="11"/>
      <c r="JQ244" s="11"/>
      <c r="JR244" s="11"/>
      <c r="JS244" s="11"/>
      <c r="JT244" s="11"/>
      <c r="JU244" s="11"/>
      <c r="JV244" s="11"/>
      <c r="JW244" s="11"/>
      <c r="JX244" s="11"/>
      <c r="JY244" s="11"/>
      <c r="JZ244" s="11"/>
      <c r="KA244" s="11"/>
      <c r="KB244" s="11"/>
      <c r="KC244" s="11"/>
      <c r="KD244" s="11"/>
      <c r="KE244" s="11"/>
      <c r="KF244" s="11"/>
      <c r="KG244" s="11"/>
    </row>
    <row r="245" spans="1:293" s="70" customFormat="1" ht="14.25" hidden="1"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245" s="11"/>
      <c r="AN245" s="11"/>
      <c r="AO245" s="11"/>
      <c r="AP245" s="11"/>
      <c r="AQ245" s="11"/>
      <c r="AR245" s="11"/>
      <c r="AS245" s="11"/>
      <c r="AT245" s="11"/>
      <c r="AU245" s="11"/>
      <c r="AV245" s="11"/>
      <c r="AW245" s="11"/>
      <c r="AX245" s="11"/>
      <c r="AY245" s="11"/>
      <c r="AZ245" s="11"/>
      <c r="BA245" s="11"/>
      <c r="BB245" s="11"/>
      <c r="BC245" s="11"/>
      <c r="BD245" s="11"/>
      <c r="BE245" s="11"/>
      <c r="BF245" s="11"/>
      <c r="BG245" s="11"/>
      <c r="BH245" s="11"/>
      <c r="BI245" s="11"/>
      <c r="BJ245" s="11"/>
      <c r="BK245" s="11"/>
      <c r="BL245" s="11"/>
      <c r="BM245" s="11"/>
      <c r="BN245" s="11"/>
      <c r="BO245" s="11"/>
      <c r="BP245" s="11"/>
      <c r="BQ245" s="11"/>
      <c r="BR245" s="11"/>
      <c r="BS245" s="11"/>
      <c r="BT245" s="11"/>
      <c r="BU245" s="11"/>
      <c r="BV245" s="11"/>
      <c r="BW245" s="11"/>
      <c r="BX245" s="11"/>
      <c r="BY245" s="11"/>
      <c r="BZ245" s="11"/>
      <c r="CA245" s="11"/>
      <c r="CB245" s="11"/>
      <c r="CC245" s="11"/>
      <c r="CD245" s="11"/>
      <c r="CE245" s="11"/>
      <c r="CF245" s="11"/>
      <c r="CG245" s="11"/>
      <c r="CH245" s="11"/>
      <c r="CI245" s="11"/>
      <c r="CJ245" s="11"/>
      <c r="CK245" s="11"/>
      <c r="CL245" s="11"/>
      <c r="CM245" s="11"/>
      <c r="CN245" s="11"/>
      <c r="CO245" s="11"/>
      <c r="CP245" s="11"/>
      <c r="CQ245" s="11"/>
      <c r="CR245" s="11"/>
      <c r="CS245" s="11"/>
      <c r="CT245" s="11"/>
      <c r="CU245" s="11"/>
      <c r="CV245" s="11"/>
      <c r="CW245" s="11"/>
      <c r="CX245" s="11"/>
      <c r="CY245" s="11"/>
      <c r="CZ245" s="11"/>
      <c r="DA245" s="11"/>
      <c r="DB245" s="11"/>
      <c r="DC245" s="11"/>
      <c r="DD245" s="11"/>
      <c r="DE245" s="11"/>
      <c r="DF245" s="11"/>
      <c r="DG245" s="11"/>
      <c r="DH245" s="11"/>
      <c r="DI245" s="11"/>
      <c r="DJ245" s="11"/>
      <c r="DK245" s="11"/>
      <c r="DL245" s="11"/>
      <c r="DM245" s="11"/>
      <c r="DN245" s="11"/>
      <c r="DO245" s="11"/>
      <c r="DP245" s="11"/>
      <c r="DQ245" s="11"/>
      <c r="DR245" s="11"/>
      <c r="DS245" s="11"/>
      <c r="DT245" s="11"/>
      <c r="DU245" s="11"/>
      <c r="DV245" s="11"/>
      <c r="DW245" s="11"/>
      <c r="DX245" s="11"/>
      <c r="DY245" s="11"/>
      <c r="DZ245" s="11"/>
      <c r="EA245" s="11"/>
      <c r="EB245" s="11"/>
      <c r="EC245" s="11"/>
      <c r="ED245" s="11"/>
      <c r="EE245" s="11"/>
      <c r="EF245" s="11"/>
      <c r="EG245" s="11"/>
      <c r="EH245" s="11"/>
      <c r="EI245" s="11"/>
      <c r="EJ245" s="11"/>
      <c r="EK245" s="11"/>
      <c r="EL245" s="11"/>
      <c r="EM245" s="11"/>
      <c r="EN245" s="11"/>
      <c r="EO245" s="11"/>
      <c r="EP245" s="11"/>
      <c r="EQ245" s="11"/>
      <c r="ER245" s="11"/>
      <c r="ES245" s="11"/>
      <c r="ET245" s="11"/>
      <c r="EU245" s="11"/>
      <c r="EV245" s="11"/>
      <c r="EW245" s="11"/>
      <c r="EX245" s="11"/>
      <c r="EY245" s="11"/>
      <c r="EZ245" s="11"/>
      <c r="FA245" s="11"/>
      <c r="FB245" s="11"/>
      <c r="FC245" s="11"/>
      <c r="FD245" s="11"/>
      <c r="FE245" s="11"/>
      <c r="FF245" s="11"/>
      <c r="FG245" s="11"/>
      <c r="FH245" s="11"/>
      <c r="FI245" s="11"/>
      <c r="FJ245" s="11"/>
      <c r="FK245" s="11"/>
      <c r="FL245" s="11"/>
      <c r="FM245" s="11"/>
      <c r="FN245" s="11"/>
      <c r="FO245" s="11"/>
      <c r="FP245" s="11"/>
      <c r="FQ245" s="11"/>
      <c r="FR245" s="11"/>
      <c r="FS245" s="11"/>
      <c r="FT245" s="11"/>
      <c r="FU245" s="11"/>
      <c r="FV245" s="11"/>
      <c r="FW245" s="11"/>
      <c r="FX245" s="11"/>
      <c r="FY245" s="11"/>
      <c r="FZ245" s="11"/>
      <c r="GA245" s="11"/>
      <c r="GB245" s="11"/>
      <c r="GC245" s="11"/>
      <c r="GD245" s="11"/>
      <c r="GE245" s="11"/>
      <c r="GF245" s="11"/>
      <c r="GG245" s="11"/>
      <c r="GH245" s="11"/>
      <c r="GI245" s="11"/>
      <c r="GJ245" s="11"/>
      <c r="GK245" s="11"/>
      <c r="GL245" s="11"/>
      <c r="GM245" s="11"/>
      <c r="GN245" s="11"/>
      <c r="GO245" s="11"/>
      <c r="GP245" s="11"/>
      <c r="GQ245" s="11"/>
      <c r="GR245" s="11"/>
      <c r="GS245" s="11"/>
      <c r="GT245" s="11"/>
      <c r="GU245" s="11"/>
      <c r="GV245" s="11"/>
      <c r="GW245" s="11"/>
      <c r="GX245" s="11"/>
      <c r="GY245" s="11"/>
      <c r="GZ245" s="11"/>
      <c r="HA245" s="11"/>
      <c r="HB245" s="11"/>
      <c r="HC245" s="11"/>
      <c r="HD245" s="11"/>
      <c r="HE245" s="11"/>
      <c r="HF245" s="11"/>
      <c r="HG245" s="11"/>
      <c r="HH245" s="11"/>
      <c r="HI245" s="11"/>
      <c r="HJ245" s="11"/>
      <c r="HK245" s="11"/>
      <c r="HL245" s="11"/>
      <c r="HM245" s="11"/>
      <c r="HN245" s="11"/>
      <c r="HO245" s="11"/>
      <c r="HP245" s="11"/>
      <c r="HQ245" s="11"/>
      <c r="HR245" s="11"/>
      <c r="HS245" s="11"/>
      <c r="HT245" s="11"/>
      <c r="HU245" s="11"/>
      <c r="HV245" s="11"/>
      <c r="HW245" s="11"/>
      <c r="HX245" s="11"/>
      <c r="HY245" s="11"/>
      <c r="HZ245" s="11"/>
      <c r="IA245" s="11"/>
      <c r="IB245" s="11"/>
      <c r="IC245" s="11"/>
      <c r="ID245" s="11"/>
      <c r="IE245" s="11"/>
      <c r="IF245" s="11"/>
      <c r="IG245" s="11"/>
      <c r="IH245" s="11"/>
      <c r="II245" s="11"/>
      <c r="IJ245" s="11"/>
      <c r="IK245" s="11"/>
      <c r="IL245" s="11"/>
      <c r="IM245" s="11"/>
      <c r="IN245" s="11"/>
      <c r="IO245" s="11"/>
      <c r="IP245" s="11"/>
      <c r="IQ245" s="11"/>
      <c r="IR245" s="11"/>
      <c r="IS245" s="11"/>
      <c r="IT245" s="11"/>
      <c r="IU245" s="11"/>
      <c r="IV245" s="11"/>
      <c r="IW245" s="11"/>
      <c r="IX245" s="11"/>
      <c r="IY245" s="11"/>
      <c r="IZ245" s="11"/>
      <c r="JA245" s="11"/>
      <c r="JB245" s="11"/>
      <c r="JC245" s="11"/>
      <c r="JD245" s="11"/>
      <c r="JE245" s="11"/>
      <c r="JF245" s="11"/>
      <c r="JG245" s="11"/>
      <c r="JH245" s="11"/>
      <c r="JI245" s="11"/>
      <c r="JJ245" s="11"/>
      <c r="JK245" s="11"/>
      <c r="JL245" s="11"/>
      <c r="JM245" s="11"/>
      <c r="JN245" s="11"/>
      <c r="JO245" s="11"/>
      <c r="JP245" s="11"/>
      <c r="JQ245" s="11"/>
      <c r="JR245" s="11"/>
      <c r="JS245" s="11"/>
      <c r="JT245" s="11"/>
      <c r="JU245" s="11"/>
      <c r="JV245" s="11"/>
      <c r="JW245" s="11"/>
      <c r="JX245" s="11"/>
      <c r="JY245" s="11"/>
      <c r="JZ245" s="11"/>
      <c r="KA245" s="11"/>
      <c r="KB245" s="11"/>
      <c r="KC245" s="11"/>
      <c r="KD245" s="11"/>
      <c r="KE245" s="11"/>
      <c r="KF245" s="11"/>
      <c r="KG245" s="11"/>
    </row>
    <row r="246" spans="1:293" s="70" customFormat="1" ht="14.25" hidden="1"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c r="AA246" s="11"/>
      <c r="AB246" s="11"/>
      <c r="AC246" s="11"/>
      <c r="AD246" s="11"/>
      <c r="AE246" s="11"/>
      <c r="AF246" s="11"/>
      <c r="AG246" s="11"/>
      <c r="AH246" s="11"/>
      <c r="AI246" s="11"/>
      <c r="AJ246" s="11"/>
      <c r="AK246" s="11"/>
      <c r="AL246" s="11"/>
      <c r="AM246" s="11"/>
      <c r="AN246" s="11"/>
      <c r="AO246" s="11"/>
      <c r="AP246" s="11"/>
      <c r="AQ246" s="11"/>
      <c r="AR246" s="11"/>
      <c r="AS246" s="11"/>
      <c r="AT246" s="11"/>
      <c r="AU246" s="11"/>
      <c r="AV246" s="11"/>
      <c r="AW246" s="11"/>
      <c r="AX246" s="11"/>
      <c r="AY246" s="11"/>
      <c r="AZ246" s="11"/>
      <c r="BA246" s="11"/>
      <c r="BB246" s="11"/>
      <c r="BC246" s="11"/>
      <c r="BD246" s="11"/>
      <c r="BE246" s="11"/>
      <c r="BF246" s="11"/>
      <c r="BG246" s="11"/>
      <c r="BH246" s="11"/>
      <c r="BI246" s="11"/>
      <c r="BJ246" s="11"/>
      <c r="BK246" s="11"/>
      <c r="BL246" s="11"/>
      <c r="BM246" s="11"/>
      <c r="BN246" s="11"/>
      <c r="BO246" s="11"/>
      <c r="BP246" s="11"/>
      <c r="BQ246" s="11"/>
      <c r="BR246" s="11"/>
      <c r="BS246" s="11"/>
      <c r="BT246" s="11"/>
      <c r="BU246" s="11"/>
      <c r="BV246" s="11"/>
      <c r="BW246" s="11"/>
      <c r="BX246" s="11"/>
      <c r="BY246" s="11"/>
      <c r="BZ246" s="11"/>
      <c r="CA246" s="11"/>
      <c r="CB246" s="11"/>
      <c r="CC246" s="11"/>
      <c r="CD246" s="11"/>
      <c r="CE246" s="11"/>
      <c r="CF246" s="11"/>
      <c r="CG246" s="11"/>
      <c r="CH246" s="11"/>
      <c r="CI246" s="11"/>
      <c r="CJ246" s="11"/>
      <c r="CK246" s="11"/>
      <c r="CL246" s="11"/>
      <c r="CM246" s="11"/>
      <c r="CN246" s="11"/>
      <c r="CO246" s="11"/>
      <c r="CP246" s="11"/>
      <c r="CQ246" s="11"/>
      <c r="CR246" s="11"/>
      <c r="CS246" s="11"/>
      <c r="CT246" s="11"/>
      <c r="CU246" s="11"/>
      <c r="CV246" s="11"/>
      <c r="CW246" s="11"/>
      <c r="CX246" s="11"/>
      <c r="CY246" s="11"/>
      <c r="CZ246" s="11"/>
      <c r="DA246" s="11"/>
      <c r="DB246" s="11"/>
      <c r="DC246" s="11"/>
      <c r="DD246" s="11"/>
      <c r="DE246" s="11"/>
      <c r="DF246" s="11"/>
      <c r="DG246" s="11"/>
      <c r="DH246" s="11"/>
      <c r="DI246" s="11"/>
      <c r="DJ246" s="11"/>
      <c r="DK246" s="11"/>
      <c r="DL246" s="11"/>
      <c r="DM246" s="11"/>
      <c r="DN246" s="11"/>
      <c r="DO246" s="11"/>
      <c r="DP246" s="11"/>
      <c r="DQ246" s="11"/>
      <c r="DR246" s="11"/>
      <c r="DS246" s="11"/>
      <c r="DT246" s="11"/>
      <c r="DU246" s="11"/>
      <c r="DV246" s="11"/>
      <c r="DW246" s="11"/>
      <c r="DX246" s="11"/>
      <c r="DY246" s="11"/>
      <c r="DZ246" s="11"/>
      <c r="EA246" s="11"/>
      <c r="EB246" s="11"/>
      <c r="EC246" s="11"/>
      <c r="ED246" s="11"/>
      <c r="EE246" s="11"/>
      <c r="EF246" s="11"/>
      <c r="EG246" s="11"/>
      <c r="EH246" s="11"/>
      <c r="EI246" s="11"/>
      <c r="EJ246" s="11"/>
      <c r="EK246" s="11"/>
      <c r="EL246" s="11"/>
      <c r="EM246" s="11"/>
      <c r="EN246" s="11"/>
      <c r="EO246" s="11"/>
      <c r="EP246" s="11"/>
      <c r="EQ246" s="11"/>
      <c r="ER246" s="11"/>
      <c r="ES246" s="11"/>
      <c r="ET246" s="11"/>
      <c r="EU246" s="11"/>
      <c r="EV246" s="11"/>
      <c r="EW246" s="11"/>
      <c r="EX246" s="11"/>
      <c r="EY246" s="11"/>
      <c r="EZ246" s="11"/>
      <c r="FA246" s="11"/>
      <c r="FB246" s="11"/>
      <c r="FC246" s="11"/>
      <c r="FD246" s="11"/>
      <c r="FE246" s="11"/>
      <c r="FF246" s="11"/>
      <c r="FG246" s="11"/>
      <c r="FH246" s="11"/>
      <c r="FI246" s="11"/>
      <c r="FJ246" s="11"/>
      <c r="FK246" s="11"/>
      <c r="FL246" s="11"/>
      <c r="FM246" s="11"/>
      <c r="FN246" s="11"/>
      <c r="FO246" s="11"/>
      <c r="FP246" s="11"/>
      <c r="FQ246" s="11"/>
      <c r="FR246" s="11"/>
      <c r="FS246" s="11"/>
      <c r="FT246" s="11"/>
      <c r="FU246" s="11"/>
      <c r="FV246" s="11"/>
      <c r="FW246" s="11"/>
      <c r="FX246" s="11"/>
      <c r="FY246" s="11"/>
      <c r="FZ246" s="11"/>
      <c r="GA246" s="11"/>
      <c r="GB246" s="11"/>
      <c r="GC246" s="11"/>
      <c r="GD246" s="11"/>
      <c r="GE246" s="11"/>
      <c r="GF246" s="11"/>
      <c r="GG246" s="11"/>
      <c r="GH246" s="11"/>
      <c r="GI246" s="11"/>
      <c r="GJ246" s="11"/>
      <c r="GK246" s="11"/>
      <c r="GL246" s="11"/>
      <c r="GM246" s="11"/>
      <c r="GN246" s="11"/>
      <c r="GO246" s="11"/>
      <c r="GP246" s="11"/>
      <c r="GQ246" s="11"/>
      <c r="GR246" s="11"/>
      <c r="GS246" s="11"/>
      <c r="GT246" s="11"/>
      <c r="GU246" s="11"/>
      <c r="GV246" s="11"/>
      <c r="GW246" s="11"/>
      <c r="GX246" s="11"/>
      <c r="GY246" s="11"/>
      <c r="GZ246" s="11"/>
      <c r="HA246" s="11"/>
      <c r="HB246" s="11"/>
      <c r="HC246" s="11"/>
      <c r="HD246" s="11"/>
      <c r="HE246" s="11"/>
      <c r="HF246" s="11"/>
      <c r="HG246" s="11"/>
      <c r="HH246" s="11"/>
      <c r="HI246" s="11"/>
      <c r="HJ246" s="11"/>
      <c r="HK246" s="11"/>
      <c r="HL246" s="11"/>
      <c r="HM246" s="11"/>
      <c r="HN246" s="11"/>
      <c r="HO246" s="11"/>
      <c r="HP246" s="11"/>
      <c r="HQ246" s="11"/>
      <c r="HR246" s="11"/>
      <c r="HS246" s="11"/>
      <c r="HT246" s="11"/>
      <c r="HU246" s="11"/>
      <c r="HV246" s="11"/>
      <c r="HW246" s="11"/>
      <c r="HX246" s="11"/>
      <c r="HY246" s="11"/>
      <c r="HZ246" s="11"/>
      <c r="IA246" s="11"/>
      <c r="IB246" s="11"/>
      <c r="IC246" s="11"/>
      <c r="ID246" s="11"/>
      <c r="IE246" s="11"/>
      <c r="IF246" s="11"/>
      <c r="IG246" s="11"/>
      <c r="IH246" s="11"/>
      <c r="II246" s="11"/>
      <c r="IJ246" s="11"/>
      <c r="IK246" s="11"/>
      <c r="IL246" s="11"/>
      <c r="IM246" s="11"/>
      <c r="IN246" s="11"/>
      <c r="IO246" s="11"/>
      <c r="IP246" s="11"/>
      <c r="IQ246" s="11"/>
      <c r="IR246" s="11"/>
      <c r="IS246" s="11"/>
      <c r="IT246" s="11"/>
      <c r="IU246" s="11"/>
      <c r="IV246" s="11"/>
      <c r="IW246" s="11"/>
      <c r="IX246" s="11"/>
      <c r="IY246" s="11"/>
      <c r="IZ246" s="11"/>
      <c r="JA246" s="11"/>
      <c r="JB246" s="11"/>
      <c r="JC246" s="11"/>
      <c r="JD246" s="11"/>
      <c r="JE246" s="11"/>
      <c r="JF246" s="11"/>
      <c r="JG246" s="11"/>
      <c r="JH246" s="11"/>
      <c r="JI246" s="11"/>
      <c r="JJ246" s="11"/>
      <c r="JK246" s="11"/>
      <c r="JL246" s="11"/>
      <c r="JM246" s="11"/>
      <c r="JN246" s="11"/>
      <c r="JO246" s="11"/>
      <c r="JP246" s="11"/>
      <c r="JQ246" s="11"/>
      <c r="JR246" s="11"/>
      <c r="JS246" s="11"/>
      <c r="JT246" s="11"/>
      <c r="JU246" s="11"/>
      <c r="JV246" s="11"/>
      <c r="JW246" s="11"/>
      <c r="JX246" s="11"/>
      <c r="JY246" s="11"/>
      <c r="JZ246" s="11"/>
      <c r="KA246" s="11"/>
      <c r="KB246" s="11"/>
      <c r="KC246" s="11"/>
      <c r="KD246" s="11"/>
      <c r="KE246" s="11"/>
      <c r="KF246" s="11"/>
      <c r="KG246" s="11"/>
    </row>
    <row r="247" spans="1:293" s="70" customFormat="1" ht="14.25" hidden="1"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247" s="11"/>
      <c r="AN247" s="11"/>
      <c r="AO247" s="11"/>
      <c r="AP247" s="11"/>
      <c r="AQ247" s="11"/>
      <c r="AR247" s="11"/>
      <c r="AS247" s="11"/>
      <c r="AT247" s="11"/>
      <c r="AU247" s="11"/>
      <c r="AV247" s="11"/>
      <c r="AW247" s="11"/>
      <c r="AX247" s="11"/>
      <c r="AY247" s="11"/>
      <c r="AZ247" s="11"/>
      <c r="BA247" s="11"/>
      <c r="BB247" s="11"/>
      <c r="BC247" s="11"/>
      <c r="BD247" s="11"/>
      <c r="BE247" s="11"/>
      <c r="BF247" s="11"/>
      <c r="BG247" s="11"/>
      <c r="BH247" s="11"/>
      <c r="BI247" s="11"/>
      <c r="BJ247" s="11"/>
      <c r="BK247" s="11"/>
      <c r="BL247" s="11"/>
      <c r="BM247" s="11"/>
      <c r="BN247" s="11"/>
      <c r="BO247" s="11"/>
      <c r="BP247" s="11"/>
      <c r="BQ247" s="11"/>
      <c r="BR247" s="11"/>
      <c r="BS247" s="11"/>
      <c r="BT247" s="11"/>
      <c r="BU247" s="11"/>
      <c r="BV247" s="11"/>
      <c r="BW247" s="11"/>
      <c r="BX247" s="11"/>
      <c r="BY247" s="11"/>
      <c r="BZ247" s="11"/>
      <c r="CA247" s="11"/>
      <c r="CB247" s="11"/>
      <c r="CC247" s="11"/>
      <c r="CD247" s="11"/>
      <c r="CE247" s="11"/>
      <c r="CF247" s="11"/>
      <c r="CG247" s="11"/>
      <c r="CH247" s="11"/>
      <c r="CI247" s="11"/>
      <c r="CJ247" s="11"/>
      <c r="CK247" s="11"/>
      <c r="CL247" s="11"/>
      <c r="CM247" s="11"/>
      <c r="CN247" s="11"/>
      <c r="CO247" s="11"/>
      <c r="CP247" s="11"/>
      <c r="CQ247" s="11"/>
      <c r="CR247" s="11"/>
      <c r="CS247" s="11"/>
      <c r="CT247" s="11"/>
      <c r="CU247" s="11"/>
      <c r="CV247" s="11"/>
      <c r="CW247" s="11"/>
      <c r="CX247" s="11"/>
      <c r="CY247" s="11"/>
      <c r="CZ247" s="11"/>
      <c r="DA247" s="11"/>
      <c r="DB247" s="11"/>
      <c r="DC247" s="11"/>
      <c r="DD247" s="11"/>
      <c r="DE247" s="11"/>
      <c r="DF247" s="11"/>
      <c r="DG247" s="11"/>
      <c r="DH247" s="11"/>
      <c r="DI247" s="11"/>
      <c r="DJ247" s="11"/>
      <c r="DK247" s="11"/>
      <c r="DL247" s="11"/>
      <c r="DM247" s="11"/>
      <c r="DN247" s="11"/>
      <c r="DO247" s="11"/>
      <c r="DP247" s="11"/>
      <c r="DQ247" s="11"/>
      <c r="DR247" s="11"/>
      <c r="DS247" s="11"/>
      <c r="DT247" s="11"/>
      <c r="DU247" s="11"/>
      <c r="DV247" s="11"/>
      <c r="DW247" s="11"/>
      <c r="DX247" s="11"/>
      <c r="DY247" s="11"/>
      <c r="DZ247" s="11"/>
      <c r="EA247" s="11"/>
      <c r="EB247" s="11"/>
      <c r="EC247" s="11"/>
      <c r="ED247" s="11"/>
      <c r="EE247" s="11"/>
      <c r="EF247" s="11"/>
      <c r="EG247" s="11"/>
      <c r="EH247" s="11"/>
      <c r="EI247" s="11"/>
      <c r="EJ247" s="11"/>
      <c r="EK247" s="11"/>
      <c r="EL247" s="11"/>
      <c r="EM247" s="11"/>
      <c r="EN247" s="11"/>
      <c r="EO247" s="11"/>
      <c r="EP247" s="11"/>
      <c r="EQ247" s="11"/>
      <c r="ER247" s="11"/>
      <c r="ES247" s="11"/>
      <c r="ET247" s="11"/>
      <c r="EU247" s="11"/>
      <c r="EV247" s="11"/>
      <c r="EW247" s="11"/>
      <c r="EX247" s="11"/>
      <c r="EY247" s="11"/>
      <c r="EZ247" s="11"/>
      <c r="FA247" s="11"/>
      <c r="FB247" s="11"/>
      <c r="FC247" s="11"/>
      <c r="FD247" s="11"/>
      <c r="FE247" s="11"/>
      <c r="FF247" s="11"/>
      <c r="FG247" s="11"/>
      <c r="FH247" s="11"/>
      <c r="FI247" s="11"/>
      <c r="FJ247" s="11"/>
      <c r="FK247" s="11"/>
      <c r="FL247" s="11"/>
      <c r="FM247" s="11"/>
      <c r="FN247" s="11"/>
      <c r="FO247" s="11"/>
      <c r="FP247" s="11"/>
      <c r="FQ247" s="11"/>
      <c r="FR247" s="11"/>
      <c r="FS247" s="11"/>
      <c r="FT247" s="11"/>
      <c r="FU247" s="11"/>
      <c r="FV247" s="11"/>
      <c r="FW247" s="11"/>
      <c r="FX247" s="11"/>
      <c r="FY247" s="11"/>
      <c r="FZ247" s="11"/>
      <c r="GA247" s="11"/>
      <c r="GB247" s="11"/>
      <c r="GC247" s="11"/>
      <c r="GD247" s="11"/>
      <c r="GE247" s="11"/>
      <c r="GF247" s="11"/>
      <c r="GG247" s="11"/>
      <c r="GH247" s="11"/>
      <c r="GI247" s="11"/>
      <c r="GJ247" s="11"/>
      <c r="GK247" s="11"/>
      <c r="GL247" s="11"/>
      <c r="GM247" s="11"/>
      <c r="GN247" s="11"/>
      <c r="GO247" s="11"/>
      <c r="GP247" s="11"/>
      <c r="GQ247" s="11"/>
      <c r="GR247" s="11"/>
      <c r="GS247" s="11"/>
      <c r="GT247" s="11"/>
      <c r="GU247" s="11"/>
      <c r="GV247" s="11"/>
      <c r="GW247" s="11"/>
      <c r="GX247" s="11"/>
      <c r="GY247" s="11"/>
      <c r="GZ247" s="11"/>
      <c r="HA247" s="11"/>
      <c r="HB247" s="11"/>
      <c r="HC247" s="11"/>
      <c r="HD247" s="11"/>
      <c r="HE247" s="11"/>
      <c r="HF247" s="11"/>
      <c r="HG247" s="11"/>
      <c r="HH247" s="11"/>
      <c r="HI247" s="11"/>
      <c r="HJ247" s="11"/>
      <c r="HK247" s="11"/>
      <c r="HL247" s="11"/>
      <c r="HM247" s="11"/>
      <c r="HN247" s="11"/>
      <c r="HO247" s="11"/>
      <c r="HP247" s="11"/>
      <c r="HQ247" s="11"/>
      <c r="HR247" s="11"/>
      <c r="HS247" s="11"/>
      <c r="HT247" s="11"/>
      <c r="HU247" s="11"/>
      <c r="HV247" s="11"/>
      <c r="HW247" s="11"/>
      <c r="HX247" s="11"/>
      <c r="HY247" s="11"/>
      <c r="HZ247" s="11"/>
      <c r="IA247" s="11"/>
      <c r="IB247" s="11"/>
      <c r="IC247" s="11"/>
      <c r="ID247" s="11"/>
      <c r="IE247" s="11"/>
      <c r="IF247" s="11"/>
      <c r="IG247" s="11"/>
      <c r="IH247" s="11"/>
      <c r="II247" s="11"/>
      <c r="IJ247" s="11"/>
      <c r="IK247" s="11"/>
      <c r="IL247" s="11"/>
      <c r="IM247" s="11"/>
      <c r="IN247" s="11"/>
      <c r="IO247" s="11"/>
      <c r="IP247" s="11"/>
      <c r="IQ247" s="11"/>
      <c r="IR247" s="11"/>
      <c r="IS247" s="11"/>
      <c r="IT247" s="11"/>
      <c r="IU247" s="11"/>
      <c r="IV247" s="11"/>
      <c r="IW247" s="11"/>
      <c r="IX247" s="11"/>
      <c r="IY247" s="11"/>
      <c r="IZ247" s="11"/>
      <c r="JA247" s="11"/>
      <c r="JB247" s="11"/>
      <c r="JC247" s="11"/>
      <c r="JD247" s="11"/>
      <c r="JE247" s="11"/>
      <c r="JF247" s="11"/>
      <c r="JG247" s="11"/>
      <c r="JH247" s="11"/>
      <c r="JI247" s="11"/>
      <c r="JJ247" s="11"/>
      <c r="JK247" s="11"/>
      <c r="JL247" s="11"/>
      <c r="JM247" s="11"/>
      <c r="JN247" s="11"/>
      <c r="JO247" s="11"/>
      <c r="JP247" s="11"/>
      <c r="JQ247" s="11"/>
      <c r="JR247" s="11"/>
      <c r="JS247" s="11"/>
      <c r="JT247" s="11"/>
      <c r="JU247" s="11"/>
      <c r="JV247" s="11"/>
      <c r="JW247" s="11"/>
      <c r="JX247" s="11"/>
      <c r="JY247" s="11"/>
      <c r="JZ247" s="11"/>
      <c r="KA247" s="11"/>
      <c r="KB247" s="11"/>
      <c r="KC247" s="11"/>
      <c r="KD247" s="11"/>
      <c r="KE247" s="11"/>
      <c r="KF247" s="11"/>
      <c r="KG247" s="11"/>
    </row>
    <row r="248" spans="1:293" s="70" customFormat="1" ht="14.25" hidden="1"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c r="AH248" s="11"/>
      <c r="AI248" s="11"/>
      <c r="AJ248" s="11"/>
      <c r="AK248" s="11"/>
      <c r="AL248" s="11"/>
      <c r="AM248" s="11"/>
      <c r="AN248" s="11"/>
      <c r="AO248" s="11"/>
      <c r="AP248" s="11"/>
      <c r="AQ248" s="11"/>
      <c r="AR248" s="11"/>
      <c r="AS248" s="11"/>
      <c r="AT248" s="11"/>
      <c r="AU248" s="11"/>
      <c r="AV248" s="11"/>
      <c r="AW248" s="11"/>
      <c r="AX248" s="11"/>
      <c r="AY248" s="11"/>
      <c r="AZ248" s="11"/>
      <c r="BA248" s="11"/>
      <c r="BB248" s="11"/>
      <c r="BC248" s="11"/>
      <c r="BD248" s="11"/>
      <c r="BE248" s="11"/>
      <c r="BF248" s="11"/>
      <c r="BG248" s="11"/>
      <c r="BH248" s="11"/>
      <c r="BI248" s="11"/>
      <c r="BJ248" s="11"/>
      <c r="BK248" s="11"/>
      <c r="BL248" s="11"/>
      <c r="BM248" s="11"/>
      <c r="BN248" s="11"/>
      <c r="BO248" s="11"/>
      <c r="BP248" s="11"/>
      <c r="BQ248" s="11"/>
      <c r="BR248" s="11"/>
      <c r="BS248" s="11"/>
      <c r="BT248" s="11"/>
      <c r="BU248" s="11"/>
      <c r="BV248" s="11"/>
      <c r="BW248" s="11"/>
      <c r="BX248" s="11"/>
      <c r="BY248" s="11"/>
      <c r="BZ248" s="11"/>
      <c r="CA248" s="11"/>
      <c r="CB248" s="11"/>
      <c r="CC248" s="11"/>
      <c r="CD248" s="11"/>
      <c r="CE248" s="11"/>
      <c r="CF248" s="11"/>
      <c r="CG248" s="11"/>
      <c r="CH248" s="11"/>
      <c r="CI248" s="11"/>
      <c r="CJ248" s="11"/>
      <c r="CK248" s="11"/>
      <c r="CL248" s="11"/>
      <c r="CM248" s="11"/>
      <c r="CN248" s="11"/>
      <c r="CO248" s="11"/>
      <c r="CP248" s="11"/>
      <c r="CQ248" s="11"/>
      <c r="CR248" s="11"/>
      <c r="CS248" s="11"/>
      <c r="CT248" s="11"/>
      <c r="CU248" s="11"/>
      <c r="CV248" s="11"/>
      <c r="CW248" s="11"/>
      <c r="CX248" s="11"/>
      <c r="CY248" s="11"/>
      <c r="CZ248" s="11"/>
      <c r="DA248" s="11"/>
      <c r="DB248" s="11"/>
      <c r="DC248" s="11"/>
      <c r="DD248" s="11"/>
      <c r="DE248" s="11"/>
      <c r="DF248" s="11"/>
      <c r="DG248" s="11"/>
      <c r="DH248" s="11"/>
      <c r="DI248" s="11"/>
      <c r="DJ248" s="11"/>
      <c r="DK248" s="11"/>
      <c r="DL248" s="11"/>
      <c r="DM248" s="11"/>
      <c r="DN248" s="11"/>
      <c r="DO248" s="11"/>
      <c r="DP248" s="11"/>
      <c r="DQ248" s="11"/>
      <c r="DR248" s="11"/>
      <c r="DS248" s="11"/>
      <c r="DT248" s="11"/>
      <c r="DU248" s="11"/>
      <c r="DV248" s="11"/>
      <c r="DW248" s="11"/>
      <c r="DX248" s="11"/>
      <c r="DY248" s="11"/>
      <c r="DZ248" s="11"/>
      <c r="EA248" s="11"/>
      <c r="EB248" s="11"/>
      <c r="EC248" s="11"/>
      <c r="ED248" s="11"/>
      <c r="EE248" s="11"/>
      <c r="EF248" s="11"/>
      <c r="EG248" s="11"/>
      <c r="EH248" s="11"/>
      <c r="EI248" s="11"/>
      <c r="EJ248" s="11"/>
      <c r="EK248" s="11"/>
      <c r="EL248" s="11"/>
      <c r="EM248" s="11"/>
      <c r="EN248" s="11"/>
      <c r="EO248" s="11"/>
      <c r="EP248" s="11"/>
      <c r="EQ248" s="11"/>
      <c r="ER248" s="11"/>
      <c r="ES248" s="11"/>
      <c r="ET248" s="11"/>
      <c r="EU248" s="11"/>
      <c r="EV248" s="11"/>
      <c r="EW248" s="11"/>
      <c r="EX248" s="11"/>
      <c r="EY248" s="11"/>
      <c r="EZ248" s="11"/>
      <c r="FA248" s="11"/>
      <c r="FB248" s="11"/>
      <c r="FC248" s="11"/>
      <c r="FD248" s="11"/>
      <c r="FE248" s="11"/>
      <c r="FF248" s="11"/>
      <c r="FG248" s="11"/>
      <c r="FH248" s="11"/>
      <c r="FI248" s="11"/>
      <c r="FJ248" s="11"/>
      <c r="FK248" s="11"/>
      <c r="FL248" s="11"/>
      <c r="FM248" s="11"/>
      <c r="FN248" s="11"/>
      <c r="FO248" s="11"/>
      <c r="FP248" s="11"/>
      <c r="FQ248" s="11"/>
      <c r="FR248" s="11"/>
      <c r="FS248" s="11"/>
      <c r="FT248" s="11"/>
      <c r="FU248" s="11"/>
      <c r="FV248" s="11"/>
      <c r="FW248" s="11"/>
      <c r="FX248" s="11"/>
      <c r="FY248" s="11"/>
      <c r="FZ248" s="11"/>
      <c r="GA248" s="11"/>
      <c r="GB248" s="11"/>
      <c r="GC248" s="11"/>
      <c r="GD248" s="11"/>
      <c r="GE248" s="11"/>
      <c r="GF248" s="11"/>
      <c r="GG248" s="11"/>
      <c r="GH248" s="11"/>
      <c r="GI248" s="11"/>
      <c r="GJ248" s="11"/>
      <c r="GK248" s="11"/>
      <c r="GL248" s="11"/>
      <c r="GM248" s="11"/>
      <c r="GN248" s="11"/>
      <c r="GO248" s="11"/>
      <c r="GP248" s="11"/>
      <c r="GQ248" s="11"/>
      <c r="GR248" s="11"/>
      <c r="GS248" s="11"/>
      <c r="GT248" s="11"/>
      <c r="GU248" s="11"/>
      <c r="GV248" s="11"/>
      <c r="GW248" s="11"/>
      <c r="GX248" s="11"/>
      <c r="GY248" s="11"/>
      <c r="GZ248" s="11"/>
      <c r="HA248" s="11"/>
      <c r="HB248" s="11"/>
      <c r="HC248" s="11"/>
      <c r="HD248" s="11"/>
      <c r="HE248" s="11"/>
      <c r="HF248" s="11"/>
      <c r="HG248" s="11"/>
      <c r="HH248" s="11"/>
      <c r="HI248" s="11"/>
      <c r="HJ248" s="11"/>
      <c r="HK248" s="11"/>
      <c r="HL248" s="11"/>
      <c r="HM248" s="11"/>
      <c r="HN248" s="11"/>
      <c r="HO248" s="11"/>
      <c r="HP248" s="11"/>
      <c r="HQ248" s="11"/>
      <c r="HR248" s="11"/>
      <c r="HS248" s="11"/>
      <c r="HT248" s="11"/>
      <c r="HU248" s="11"/>
      <c r="HV248" s="11"/>
      <c r="HW248" s="11"/>
      <c r="HX248" s="11"/>
      <c r="HY248" s="11"/>
      <c r="HZ248" s="11"/>
      <c r="IA248" s="11"/>
      <c r="IB248" s="11"/>
      <c r="IC248" s="11"/>
      <c r="ID248" s="11"/>
      <c r="IE248" s="11"/>
      <c r="IF248" s="11"/>
      <c r="IG248" s="11"/>
      <c r="IH248" s="11"/>
      <c r="II248" s="11"/>
      <c r="IJ248" s="11"/>
      <c r="IK248" s="11"/>
      <c r="IL248" s="11"/>
      <c r="IM248" s="11"/>
      <c r="IN248" s="11"/>
      <c r="IO248" s="11"/>
      <c r="IP248" s="11"/>
      <c r="IQ248" s="11"/>
      <c r="IR248" s="11"/>
      <c r="IS248" s="11"/>
      <c r="IT248" s="11"/>
      <c r="IU248" s="11"/>
      <c r="IV248" s="11"/>
      <c r="IW248" s="11"/>
      <c r="IX248" s="11"/>
      <c r="IY248" s="11"/>
      <c r="IZ248" s="11"/>
      <c r="JA248" s="11"/>
      <c r="JB248" s="11"/>
      <c r="JC248" s="11"/>
      <c r="JD248" s="11"/>
      <c r="JE248" s="11"/>
      <c r="JF248" s="11"/>
      <c r="JG248" s="11"/>
      <c r="JH248" s="11"/>
      <c r="JI248" s="11"/>
      <c r="JJ248" s="11"/>
      <c r="JK248" s="11"/>
      <c r="JL248" s="11"/>
      <c r="JM248" s="11"/>
      <c r="JN248" s="11"/>
      <c r="JO248" s="11"/>
      <c r="JP248" s="11"/>
      <c r="JQ248" s="11"/>
      <c r="JR248" s="11"/>
      <c r="JS248" s="11"/>
      <c r="JT248" s="11"/>
      <c r="JU248" s="11"/>
      <c r="JV248" s="11"/>
      <c r="JW248" s="11"/>
      <c r="JX248" s="11"/>
      <c r="JY248" s="11"/>
      <c r="JZ248" s="11"/>
      <c r="KA248" s="11"/>
      <c r="KB248" s="11"/>
      <c r="KC248" s="11"/>
      <c r="KD248" s="11"/>
      <c r="KE248" s="11"/>
      <c r="KF248" s="11"/>
      <c r="KG248" s="11"/>
    </row>
    <row r="249" spans="1:293" s="70" customFormat="1" ht="14.25" hidden="1"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c r="AA249" s="11"/>
      <c r="AB249" s="11"/>
      <c r="AC249" s="11"/>
      <c r="AD249" s="11"/>
      <c r="AE249" s="11"/>
      <c r="AF249" s="11"/>
      <c r="AG249" s="11"/>
      <c r="AH249" s="11"/>
      <c r="AI249" s="11"/>
      <c r="AJ249" s="11"/>
      <c r="AK249" s="11"/>
      <c r="AL249" s="11"/>
      <c r="AM249" s="11"/>
      <c r="AN249" s="11"/>
      <c r="AO249" s="11"/>
      <c r="AP249" s="11"/>
      <c r="AQ249" s="11"/>
      <c r="AR249" s="11"/>
      <c r="AS249" s="11"/>
      <c r="AT249" s="11"/>
      <c r="AU249" s="11"/>
      <c r="AV249" s="11"/>
      <c r="AW249" s="11"/>
      <c r="AX249" s="11"/>
      <c r="AY249" s="11"/>
      <c r="AZ249" s="11"/>
      <c r="BA249" s="11"/>
      <c r="BB249" s="11"/>
      <c r="BC249" s="11"/>
      <c r="BD249" s="11"/>
      <c r="BE249" s="11"/>
      <c r="BF249" s="11"/>
      <c r="BG249" s="11"/>
      <c r="BH249" s="11"/>
      <c r="BI249" s="11"/>
      <c r="BJ249" s="11"/>
      <c r="BK249" s="11"/>
      <c r="BL249" s="11"/>
      <c r="BM249" s="11"/>
      <c r="BN249" s="11"/>
      <c r="BO249" s="11"/>
      <c r="BP249" s="11"/>
      <c r="BQ249" s="11"/>
      <c r="BR249" s="11"/>
      <c r="BS249" s="11"/>
      <c r="BT249" s="11"/>
      <c r="BU249" s="11"/>
      <c r="BV249" s="11"/>
      <c r="BW249" s="11"/>
      <c r="BX249" s="11"/>
      <c r="BY249" s="11"/>
      <c r="BZ249" s="11"/>
      <c r="CA249" s="11"/>
      <c r="CB249" s="11"/>
      <c r="CC249" s="11"/>
      <c r="CD249" s="11"/>
      <c r="CE249" s="11"/>
      <c r="CF249" s="11"/>
      <c r="CG249" s="11"/>
      <c r="CH249" s="11"/>
      <c r="CI249" s="11"/>
      <c r="CJ249" s="11"/>
      <c r="CK249" s="11"/>
      <c r="CL249" s="11"/>
      <c r="CM249" s="11"/>
      <c r="CN249" s="11"/>
      <c r="CO249" s="11"/>
      <c r="CP249" s="11"/>
      <c r="CQ249" s="11"/>
      <c r="CR249" s="11"/>
      <c r="CS249" s="11"/>
      <c r="CT249" s="11"/>
      <c r="CU249" s="11"/>
      <c r="CV249" s="11"/>
      <c r="CW249" s="11"/>
      <c r="CX249" s="11"/>
      <c r="CY249" s="11"/>
      <c r="CZ249" s="11"/>
      <c r="DA249" s="11"/>
      <c r="DB249" s="11"/>
      <c r="DC249" s="11"/>
      <c r="DD249" s="11"/>
      <c r="DE249" s="11"/>
      <c r="DF249" s="11"/>
      <c r="DG249" s="11"/>
      <c r="DH249" s="11"/>
      <c r="DI249" s="11"/>
      <c r="DJ249" s="11"/>
      <c r="DK249" s="11"/>
      <c r="DL249" s="11"/>
      <c r="DM249" s="11"/>
      <c r="DN249" s="11"/>
      <c r="DO249" s="11"/>
      <c r="DP249" s="11"/>
      <c r="DQ249" s="11"/>
      <c r="DR249" s="11"/>
      <c r="DS249" s="11"/>
      <c r="DT249" s="11"/>
      <c r="DU249" s="11"/>
      <c r="DV249" s="11"/>
      <c r="DW249" s="11"/>
      <c r="DX249" s="11"/>
      <c r="DY249" s="11"/>
      <c r="DZ249" s="11"/>
      <c r="EA249" s="11"/>
      <c r="EB249" s="11"/>
      <c r="EC249" s="11"/>
      <c r="ED249" s="11"/>
      <c r="EE249" s="11"/>
      <c r="EF249" s="11"/>
      <c r="EG249" s="11"/>
      <c r="EH249" s="11"/>
      <c r="EI249" s="11"/>
      <c r="EJ249" s="11"/>
      <c r="EK249" s="11"/>
      <c r="EL249" s="11"/>
      <c r="EM249" s="11"/>
      <c r="EN249" s="11"/>
      <c r="EO249" s="11"/>
      <c r="EP249" s="11"/>
      <c r="EQ249" s="11"/>
      <c r="ER249" s="11"/>
      <c r="ES249" s="11"/>
      <c r="ET249" s="11"/>
      <c r="EU249" s="11"/>
      <c r="EV249" s="11"/>
      <c r="EW249" s="11"/>
      <c r="EX249" s="11"/>
      <c r="EY249" s="11"/>
      <c r="EZ249" s="11"/>
      <c r="FA249" s="11"/>
      <c r="FB249" s="11"/>
      <c r="FC249" s="11"/>
      <c r="FD249" s="11"/>
      <c r="FE249" s="11"/>
      <c r="FF249" s="11"/>
      <c r="FG249" s="11"/>
      <c r="FH249" s="11"/>
      <c r="FI249" s="11"/>
      <c r="FJ249" s="11"/>
      <c r="FK249" s="11"/>
      <c r="FL249" s="11"/>
      <c r="FM249" s="11"/>
      <c r="FN249" s="11"/>
      <c r="FO249" s="11"/>
      <c r="FP249" s="11"/>
      <c r="FQ249" s="11"/>
      <c r="FR249" s="11"/>
      <c r="FS249" s="11"/>
      <c r="FT249" s="11"/>
      <c r="FU249" s="11"/>
      <c r="FV249" s="11"/>
      <c r="FW249" s="11"/>
      <c r="FX249" s="11"/>
      <c r="FY249" s="11"/>
      <c r="FZ249" s="11"/>
      <c r="GA249" s="11"/>
      <c r="GB249" s="11"/>
      <c r="GC249" s="11"/>
      <c r="GD249" s="11"/>
      <c r="GE249" s="11"/>
      <c r="GF249" s="11"/>
      <c r="GG249" s="11"/>
      <c r="GH249" s="11"/>
      <c r="GI249" s="11"/>
      <c r="GJ249" s="11"/>
      <c r="GK249" s="11"/>
      <c r="GL249" s="11"/>
      <c r="GM249" s="11"/>
      <c r="GN249" s="11"/>
      <c r="GO249" s="11"/>
      <c r="GP249" s="11"/>
      <c r="GQ249" s="11"/>
      <c r="GR249" s="11"/>
      <c r="GS249" s="11"/>
      <c r="GT249" s="11"/>
      <c r="GU249" s="11"/>
      <c r="GV249" s="11"/>
      <c r="GW249" s="11"/>
      <c r="GX249" s="11"/>
      <c r="GY249" s="11"/>
      <c r="GZ249" s="11"/>
      <c r="HA249" s="11"/>
      <c r="HB249" s="11"/>
      <c r="HC249" s="11"/>
      <c r="HD249" s="11"/>
      <c r="HE249" s="11"/>
      <c r="HF249" s="11"/>
      <c r="HG249" s="11"/>
      <c r="HH249" s="11"/>
      <c r="HI249" s="11"/>
      <c r="HJ249" s="11"/>
      <c r="HK249" s="11"/>
      <c r="HL249" s="11"/>
      <c r="HM249" s="11"/>
      <c r="HN249" s="11"/>
      <c r="HO249" s="11"/>
      <c r="HP249" s="11"/>
      <c r="HQ249" s="11"/>
      <c r="HR249" s="11"/>
      <c r="HS249" s="11"/>
      <c r="HT249" s="11"/>
      <c r="HU249" s="11"/>
      <c r="HV249" s="11"/>
      <c r="HW249" s="11"/>
      <c r="HX249" s="11"/>
      <c r="HY249" s="11"/>
      <c r="HZ249" s="11"/>
      <c r="IA249" s="11"/>
      <c r="IB249" s="11"/>
      <c r="IC249" s="11"/>
      <c r="ID249" s="11"/>
      <c r="IE249" s="11"/>
      <c r="IF249" s="11"/>
      <c r="IG249" s="11"/>
      <c r="IH249" s="11"/>
      <c r="II249" s="11"/>
      <c r="IJ249" s="11"/>
      <c r="IK249" s="11"/>
      <c r="IL249" s="11"/>
      <c r="IM249" s="11"/>
      <c r="IN249" s="11"/>
      <c r="IO249" s="11"/>
      <c r="IP249" s="11"/>
      <c r="IQ249" s="11"/>
      <c r="IR249" s="11"/>
      <c r="IS249" s="11"/>
      <c r="IT249" s="11"/>
      <c r="IU249" s="11"/>
      <c r="IV249" s="11"/>
      <c r="IW249" s="11"/>
      <c r="IX249" s="11"/>
      <c r="IY249" s="11"/>
      <c r="IZ249" s="11"/>
      <c r="JA249" s="11"/>
      <c r="JB249" s="11"/>
      <c r="JC249" s="11"/>
      <c r="JD249" s="11"/>
      <c r="JE249" s="11"/>
      <c r="JF249" s="11"/>
      <c r="JG249" s="11"/>
      <c r="JH249" s="11"/>
      <c r="JI249" s="11"/>
      <c r="JJ249" s="11"/>
      <c r="JK249" s="11"/>
      <c r="JL249" s="11"/>
      <c r="JM249" s="11"/>
      <c r="JN249" s="11"/>
      <c r="JO249" s="11"/>
      <c r="JP249" s="11"/>
      <c r="JQ249" s="11"/>
      <c r="JR249" s="11"/>
      <c r="JS249" s="11"/>
      <c r="JT249" s="11"/>
      <c r="JU249" s="11"/>
      <c r="JV249" s="11"/>
      <c r="JW249" s="11"/>
      <c r="JX249" s="11"/>
      <c r="JY249" s="11"/>
      <c r="JZ249" s="11"/>
      <c r="KA249" s="11"/>
      <c r="KB249" s="11"/>
      <c r="KC249" s="11"/>
      <c r="KD249" s="11"/>
      <c r="KE249" s="11"/>
      <c r="KF249" s="11"/>
      <c r="KG249" s="11"/>
    </row>
    <row r="250" spans="1:293" s="70" customFormat="1" ht="14.25" hidden="1"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250" s="11"/>
      <c r="AN250" s="11"/>
      <c r="AO250" s="11"/>
      <c r="AP250" s="11"/>
      <c r="AQ250" s="11"/>
      <c r="AR250" s="11"/>
      <c r="AS250" s="11"/>
      <c r="AT250" s="11"/>
      <c r="AU250" s="11"/>
      <c r="AV250" s="11"/>
      <c r="AW250" s="11"/>
      <c r="AX250" s="11"/>
      <c r="AY250" s="11"/>
      <c r="AZ250" s="11"/>
      <c r="BA250" s="11"/>
      <c r="BB250" s="11"/>
      <c r="BC250" s="11"/>
      <c r="BD250" s="11"/>
      <c r="BE250" s="11"/>
      <c r="BF250" s="11"/>
      <c r="BG250" s="11"/>
      <c r="BH250" s="11"/>
      <c r="BI250" s="11"/>
      <c r="BJ250" s="11"/>
      <c r="BK250" s="11"/>
      <c r="BL250" s="11"/>
      <c r="BM250" s="11"/>
      <c r="BN250" s="11"/>
      <c r="BO250" s="11"/>
      <c r="BP250" s="11"/>
      <c r="BQ250" s="11"/>
      <c r="BR250" s="11"/>
      <c r="BS250" s="11"/>
      <c r="BT250" s="11"/>
      <c r="BU250" s="11"/>
      <c r="BV250" s="11"/>
      <c r="BW250" s="11"/>
      <c r="BX250" s="11"/>
      <c r="BY250" s="11"/>
      <c r="BZ250" s="11"/>
      <c r="CA250" s="11"/>
      <c r="CB250" s="11"/>
      <c r="CC250" s="11"/>
      <c r="CD250" s="11"/>
      <c r="CE250" s="11"/>
      <c r="CF250" s="11"/>
      <c r="CG250" s="11"/>
      <c r="CH250" s="11"/>
      <c r="CI250" s="11"/>
      <c r="CJ250" s="11"/>
      <c r="CK250" s="11"/>
      <c r="CL250" s="11"/>
      <c r="CM250" s="11"/>
      <c r="CN250" s="11"/>
      <c r="CO250" s="11"/>
      <c r="CP250" s="11"/>
      <c r="CQ250" s="11"/>
      <c r="CR250" s="11"/>
      <c r="CS250" s="11"/>
      <c r="CT250" s="11"/>
      <c r="CU250" s="11"/>
      <c r="CV250" s="11"/>
      <c r="CW250" s="11"/>
      <c r="CX250" s="11"/>
      <c r="CY250" s="11"/>
      <c r="CZ250" s="11"/>
      <c r="DA250" s="11"/>
      <c r="DB250" s="11"/>
      <c r="DC250" s="11"/>
      <c r="DD250" s="11"/>
      <c r="DE250" s="11"/>
      <c r="DF250" s="11"/>
      <c r="DG250" s="11"/>
      <c r="DH250" s="11"/>
      <c r="DI250" s="11"/>
      <c r="DJ250" s="11"/>
      <c r="DK250" s="11"/>
      <c r="DL250" s="11"/>
      <c r="DM250" s="11"/>
      <c r="DN250" s="11"/>
      <c r="DO250" s="11"/>
      <c r="DP250" s="11"/>
      <c r="DQ250" s="11"/>
      <c r="DR250" s="11"/>
      <c r="DS250" s="11"/>
      <c r="DT250" s="11"/>
      <c r="DU250" s="11"/>
      <c r="DV250" s="11"/>
      <c r="DW250" s="11"/>
      <c r="DX250" s="11"/>
      <c r="DY250" s="11"/>
      <c r="DZ250" s="11"/>
      <c r="EA250" s="11"/>
      <c r="EB250" s="11"/>
      <c r="EC250" s="11"/>
      <c r="ED250" s="11"/>
      <c r="EE250" s="11"/>
      <c r="EF250" s="11"/>
      <c r="EG250" s="11"/>
      <c r="EH250" s="11"/>
      <c r="EI250" s="11"/>
      <c r="EJ250" s="11"/>
      <c r="EK250" s="11"/>
      <c r="EL250" s="11"/>
      <c r="EM250" s="11"/>
      <c r="EN250" s="11"/>
      <c r="EO250" s="11"/>
      <c r="EP250" s="11"/>
      <c r="EQ250" s="11"/>
      <c r="ER250" s="11"/>
      <c r="ES250" s="11"/>
      <c r="ET250" s="11"/>
      <c r="EU250" s="11"/>
      <c r="EV250" s="11"/>
      <c r="EW250" s="11"/>
      <c r="EX250" s="11"/>
      <c r="EY250" s="11"/>
      <c r="EZ250" s="11"/>
      <c r="FA250" s="11"/>
      <c r="FB250" s="11"/>
      <c r="FC250" s="11"/>
      <c r="FD250" s="11"/>
      <c r="FE250" s="11"/>
      <c r="FF250" s="11"/>
      <c r="FG250" s="11"/>
      <c r="FH250" s="11"/>
      <c r="FI250" s="11"/>
      <c r="FJ250" s="11"/>
      <c r="FK250" s="11"/>
      <c r="FL250" s="11"/>
      <c r="FM250" s="11"/>
      <c r="FN250" s="11"/>
      <c r="FO250" s="11"/>
      <c r="FP250" s="11"/>
      <c r="FQ250" s="11"/>
      <c r="FR250" s="11"/>
      <c r="FS250" s="11"/>
      <c r="FT250" s="11"/>
      <c r="FU250" s="11"/>
      <c r="FV250" s="11"/>
      <c r="FW250" s="11"/>
      <c r="FX250" s="11"/>
      <c r="FY250" s="11"/>
      <c r="FZ250" s="11"/>
      <c r="GA250" s="11"/>
      <c r="GB250" s="11"/>
      <c r="GC250" s="11"/>
      <c r="GD250" s="11"/>
      <c r="GE250" s="11"/>
      <c r="GF250" s="11"/>
      <c r="GG250" s="11"/>
      <c r="GH250" s="11"/>
      <c r="GI250" s="11"/>
      <c r="GJ250" s="11"/>
      <c r="GK250" s="11"/>
      <c r="GL250" s="11"/>
      <c r="GM250" s="11"/>
      <c r="GN250" s="11"/>
      <c r="GO250" s="11"/>
      <c r="GP250" s="11"/>
      <c r="GQ250" s="11"/>
      <c r="GR250" s="11"/>
      <c r="GS250" s="11"/>
      <c r="GT250" s="11"/>
      <c r="GU250" s="11"/>
      <c r="GV250" s="11"/>
      <c r="GW250" s="11"/>
      <c r="GX250" s="11"/>
      <c r="GY250" s="11"/>
      <c r="GZ250" s="11"/>
      <c r="HA250" s="11"/>
      <c r="HB250" s="11"/>
      <c r="HC250" s="11"/>
      <c r="HD250" s="11"/>
      <c r="HE250" s="11"/>
      <c r="HF250" s="11"/>
      <c r="HG250" s="11"/>
      <c r="HH250" s="11"/>
      <c r="HI250" s="11"/>
      <c r="HJ250" s="11"/>
      <c r="HK250" s="11"/>
      <c r="HL250" s="11"/>
      <c r="HM250" s="11"/>
      <c r="HN250" s="11"/>
      <c r="HO250" s="11"/>
      <c r="HP250" s="11"/>
      <c r="HQ250" s="11"/>
      <c r="HR250" s="11"/>
      <c r="HS250" s="11"/>
      <c r="HT250" s="11"/>
      <c r="HU250" s="11"/>
      <c r="HV250" s="11"/>
      <c r="HW250" s="11"/>
      <c r="HX250" s="11"/>
      <c r="HY250" s="11"/>
      <c r="HZ250" s="11"/>
      <c r="IA250" s="11"/>
      <c r="IB250" s="11"/>
      <c r="IC250" s="11"/>
      <c r="ID250" s="11"/>
      <c r="IE250" s="11"/>
      <c r="IF250" s="11"/>
      <c r="IG250" s="11"/>
      <c r="IH250" s="11"/>
      <c r="II250" s="11"/>
      <c r="IJ250" s="11"/>
      <c r="IK250" s="11"/>
      <c r="IL250" s="11"/>
      <c r="IM250" s="11"/>
      <c r="IN250" s="11"/>
      <c r="IO250" s="11"/>
      <c r="IP250" s="11"/>
      <c r="IQ250" s="11"/>
      <c r="IR250" s="11"/>
      <c r="IS250" s="11"/>
      <c r="IT250" s="11"/>
      <c r="IU250" s="11"/>
      <c r="IV250" s="11"/>
      <c r="IW250" s="11"/>
      <c r="IX250" s="11"/>
      <c r="IY250" s="11"/>
      <c r="IZ250" s="11"/>
      <c r="JA250" s="11"/>
      <c r="JB250" s="11"/>
      <c r="JC250" s="11"/>
      <c r="JD250" s="11"/>
      <c r="JE250" s="11"/>
      <c r="JF250" s="11"/>
      <c r="JG250" s="11"/>
      <c r="JH250" s="11"/>
      <c r="JI250" s="11"/>
      <c r="JJ250" s="11"/>
      <c r="JK250" s="11"/>
      <c r="JL250" s="11"/>
      <c r="JM250" s="11"/>
      <c r="JN250" s="11"/>
      <c r="JO250" s="11"/>
      <c r="JP250" s="11"/>
      <c r="JQ250" s="11"/>
      <c r="JR250" s="11"/>
      <c r="JS250" s="11"/>
      <c r="JT250" s="11"/>
      <c r="JU250" s="11"/>
      <c r="JV250" s="11"/>
      <c r="JW250" s="11"/>
      <c r="JX250" s="11"/>
      <c r="JY250" s="11"/>
      <c r="JZ250" s="11"/>
      <c r="KA250" s="11"/>
      <c r="KB250" s="11"/>
      <c r="KC250" s="11"/>
      <c r="KD250" s="11"/>
      <c r="KE250" s="11"/>
      <c r="KF250" s="11"/>
      <c r="KG250" s="11"/>
    </row>
    <row r="251" spans="1:293" s="70" customFormat="1" ht="14.25" hidden="1"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251" s="11"/>
      <c r="AN251" s="11"/>
      <c r="AO251" s="11"/>
      <c r="AP251" s="11"/>
      <c r="AQ251" s="11"/>
      <c r="AR251" s="11"/>
      <c r="AS251" s="11"/>
      <c r="AT251" s="11"/>
      <c r="AU251" s="11"/>
      <c r="AV251" s="11"/>
      <c r="AW251" s="11"/>
      <c r="AX251" s="11"/>
      <c r="AY251" s="11"/>
      <c r="AZ251" s="11"/>
      <c r="BA251" s="11"/>
      <c r="BB251" s="11"/>
      <c r="BC251" s="11"/>
      <c r="BD251" s="11"/>
      <c r="BE251" s="11"/>
      <c r="BF251" s="11"/>
      <c r="BG251" s="11"/>
      <c r="BH251" s="11"/>
      <c r="BI251" s="11"/>
      <c r="BJ251" s="11"/>
      <c r="BK251" s="11"/>
      <c r="BL251" s="11"/>
      <c r="BM251" s="11"/>
      <c r="BN251" s="11"/>
      <c r="BO251" s="11"/>
      <c r="BP251" s="11"/>
      <c r="BQ251" s="11"/>
      <c r="BR251" s="11"/>
      <c r="BS251" s="11"/>
      <c r="BT251" s="11"/>
      <c r="BU251" s="11"/>
      <c r="BV251" s="11"/>
      <c r="BW251" s="11"/>
      <c r="BX251" s="11"/>
      <c r="BY251" s="11"/>
      <c r="BZ251" s="11"/>
      <c r="CA251" s="11"/>
      <c r="CB251" s="11"/>
      <c r="CC251" s="11"/>
      <c r="CD251" s="11"/>
      <c r="CE251" s="11"/>
      <c r="CF251" s="11"/>
      <c r="CG251" s="11"/>
      <c r="CH251" s="11"/>
      <c r="CI251" s="11"/>
      <c r="CJ251" s="11"/>
      <c r="CK251" s="11"/>
      <c r="CL251" s="11"/>
      <c r="CM251" s="11"/>
      <c r="CN251" s="11"/>
      <c r="CO251" s="11"/>
      <c r="CP251" s="11"/>
      <c r="CQ251" s="11"/>
      <c r="CR251" s="11"/>
      <c r="CS251" s="11"/>
      <c r="CT251" s="11"/>
      <c r="CU251" s="11"/>
      <c r="CV251" s="11"/>
      <c r="CW251" s="11"/>
      <c r="CX251" s="11"/>
      <c r="CY251" s="11"/>
      <c r="CZ251" s="11"/>
      <c r="DA251" s="11"/>
      <c r="DB251" s="11"/>
      <c r="DC251" s="11"/>
      <c r="DD251" s="11"/>
      <c r="DE251" s="11"/>
      <c r="DF251" s="11"/>
      <c r="DG251" s="11"/>
      <c r="DH251" s="11"/>
      <c r="DI251" s="11"/>
      <c r="DJ251" s="11"/>
      <c r="DK251" s="11"/>
      <c r="DL251" s="11"/>
      <c r="DM251" s="11"/>
      <c r="DN251" s="11"/>
      <c r="DO251" s="11"/>
      <c r="DP251" s="11"/>
      <c r="DQ251" s="11"/>
      <c r="DR251" s="11"/>
      <c r="DS251" s="11"/>
      <c r="DT251" s="11"/>
      <c r="DU251" s="11"/>
      <c r="DV251" s="11"/>
      <c r="DW251" s="11"/>
      <c r="DX251" s="11"/>
      <c r="DY251" s="11"/>
      <c r="DZ251" s="11"/>
      <c r="EA251" s="11"/>
      <c r="EB251" s="11"/>
      <c r="EC251" s="11"/>
      <c r="ED251" s="11"/>
      <c r="EE251" s="11"/>
      <c r="EF251" s="11"/>
      <c r="EG251" s="11"/>
      <c r="EH251" s="11"/>
      <c r="EI251" s="11"/>
      <c r="EJ251" s="11"/>
      <c r="EK251" s="11"/>
      <c r="EL251" s="11"/>
      <c r="EM251" s="11"/>
      <c r="EN251" s="11"/>
      <c r="EO251" s="11"/>
      <c r="EP251" s="11"/>
      <c r="EQ251" s="11"/>
      <c r="ER251" s="11"/>
      <c r="ES251" s="11"/>
      <c r="ET251" s="11"/>
      <c r="EU251" s="11"/>
      <c r="EV251" s="11"/>
      <c r="EW251" s="11"/>
      <c r="EX251" s="11"/>
      <c r="EY251" s="11"/>
      <c r="EZ251" s="11"/>
      <c r="FA251" s="11"/>
      <c r="FB251" s="11"/>
      <c r="FC251" s="11"/>
      <c r="FD251" s="11"/>
      <c r="FE251" s="11"/>
      <c r="FF251" s="11"/>
      <c r="FG251" s="11"/>
      <c r="FH251" s="11"/>
      <c r="FI251" s="11"/>
      <c r="FJ251" s="11"/>
      <c r="FK251" s="11"/>
      <c r="FL251" s="11"/>
      <c r="FM251" s="11"/>
      <c r="FN251" s="11"/>
      <c r="FO251" s="11"/>
      <c r="FP251" s="11"/>
      <c r="FQ251" s="11"/>
      <c r="FR251" s="11"/>
      <c r="FS251" s="11"/>
      <c r="FT251" s="11"/>
      <c r="FU251" s="11"/>
      <c r="FV251" s="11"/>
      <c r="FW251" s="11"/>
      <c r="FX251" s="11"/>
      <c r="FY251" s="11"/>
      <c r="FZ251" s="11"/>
      <c r="GA251" s="11"/>
      <c r="GB251" s="11"/>
      <c r="GC251" s="11"/>
      <c r="GD251" s="11"/>
      <c r="GE251" s="11"/>
      <c r="GF251" s="11"/>
      <c r="GG251" s="11"/>
      <c r="GH251" s="11"/>
      <c r="GI251" s="11"/>
      <c r="GJ251" s="11"/>
      <c r="GK251" s="11"/>
      <c r="GL251" s="11"/>
      <c r="GM251" s="11"/>
      <c r="GN251" s="11"/>
      <c r="GO251" s="11"/>
      <c r="GP251" s="11"/>
      <c r="GQ251" s="11"/>
      <c r="GR251" s="11"/>
      <c r="GS251" s="11"/>
      <c r="GT251" s="11"/>
      <c r="GU251" s="11"/>
      <c r="GV251" s="11"/>
      <c r="GW251" s="11"/>
      <c r="GX251" s="11"/>
      <c r="GY251" s="11"/>
      <c r="GZ251" s="11"/>
      <c r="HA251" s="11"/>
      <c r="HB251" s="11"/>
      <c r="HC251" s="11"/>
      <c r="HD251" s="11"/>
      <c r="HE251" s="11"/>
      <c r="HF251" s="11"/>
      <c r="HG251" s="11"/>
      <c r="HH251" s="11"/>
      <c r="HI251" s="11"/>
      <c r="HJ251" s="11"/>
      <c r="HK251" s="11"/>
      <c r="HL251" s="11"/>
      <c r="HM251" s="11"/>
      <c r="HN251" s="11"/>
      <c r="HO251" s="11"/>
      <c r="HP251" s="11"/>
      <c r="HQ251" s="11"/>
      <c r="HR251" s="11"/>
      <c r="HS251" s="11"/>
      <c r="HT251" s="11"/>
      <c r="HU251" s="11"/>
      <c r="HV251" s="11"/>
      <c r="HW251" s="11"/>
      <c r="HX251" s="11"/>
      <c r="HY251" s="11"/>
      <c r="HZ251" s="11"/>
      <c r="IA251" s="11"/>
      <c r="IB251" s="11"/>
      <c r="IC251" s="11"/>
      <c r="ID251" s="11"/>
      <c r="IE251" s="11"/>
      <c r="IF251" s="11"/>
      <c r="IG251" s="11"/>
      <c r="IH251" s="11"/>
      <c r="II251" s="11"/>
      <c r="IJ251" s="11"/>
      <c r="IK251" s="11"/>
      <c r="IL251" s="11"/>
      <c r="IM251" s="11"/>
      <c r="IN251" s="11"/>
      <c r="IO251" s="11"/>
      <c r="IP251" s="11"/>
      <c r="IQ251" s="11"/>
      <c r="IR251" s="11"/>
      <c r="IS251" s="11"/>
      <c r="IT251" s="11"/>
      <c r="IU251" s="11"/>
      <c r="IV251" s="11"/>
      <c r="IW251" s="11"/>
      <c r="IX251" s="11"/>
      <c r="IY251" s="11"/>
      <c r="IZ251" s="11"/>
      <c r="JA251" s="11"/>
      <c r="JB251" s="11"/>
      <c r="JC251" s="11"/>
      <c r="JD251" s="11"/>
      <c r="JE251" s="11"/>
      <c r="JF251" s="11"/>
      <c r="JG251" s="11"/>
      <c r="JH251" s="11"/>
      <c r="JI251" s="11"/>
      <c r="JJ251" s="11"/>
      <c r="JK251" s="11"/>
      <c r="JL251" s="11"/>
      <c r="JM251" s="11"/>
      <c r="JN251" s="11"/>
      <c r="JO251" s="11"/>
      <c r="JP251" s="11"/>
      <c r="JQ251" s="11"/>
      <c r="JR251" s="11"/>
      <c r="JS251" s="11"/>
      <c r="JT251" s="11"/>
      <c r="JU251" s="11"/>
      <c r="JV251" s="11"/>
      <c r="JW251" s="11"/>
      <c r="JX251" s="11"/>
      <c r="JY251" s="11"/>
      <c r="JZ251" s="11"/>
      <c r="KA251" s="11"/>
      <c r="KB251" s="11"/>
      <c r="KC251" s="11"/>
      <c r="KD251" s="11"/>
      <c r="KE251" s="11"/>
      <c r="KF251" s="11"/>
      <c r="KG251" s="11"/>
    </row>
    <row r="252" spans="1:293" s="70" customFormat="1" ht="75" hidden="1"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252" s="11"/>
      <c r="AN252" s="11"/>
      <c r="AO252" s="11"/>
      <c r="AP252" s="11"/>
      <c r="AQ252" s="11"/>
      <c r="AR252" s="11"/>
      <c r="AS252" s="11"/>
      <c r="AT252" s="11"/>
      <c r="AU252" s="11"/>
      <c r="AV252" s="11"/>
      <c r="AW252" s="11"/>
      <c r="AX252" s="11"/>
      <c r="AY252" s="11"/>
      <c r="AZ252" s="11"/>
      <c r="BA252" s="11"/>
      <c r="BB252" s="11"/>
      <c r="BC252" s="11"/>
      <c r="BD252" s="11"/>
      <c r="BE252" s="11"/>
      <c r="BF252" s="11"/>
      <c r="BG252" s="11"/>
      <c r="BH252" s="11"/>
      <c r="BI252" s="11"/>
      <c r="BJ252" s="11"/>
      <c r="BK252" s="11"/>
      <c r="BL252" s="11"/>
      <c r="BM252" s="11"/>
      <c r="BN252" s="11"/>
      <c r="BO252" s="11"/>
      <c r="BP252" s="11"/>
      <c r="BQ252" s="11"/>
      <c r="BR252" s="11"/>
      <c r="BS252" s="11"/>
      <c r="BT252" s="11"/>
      <c r="BU252" s="11"/>
      <c r="BV252" s="11"/>
      <c r="BW252" s="11"/>
      <c r="BX252" s="11"/>
      <c r="BY252" s="11"/>
      <c r="BZ252" s="11"/>
      <c r="CA252" s="11"/>
      <c r="CB252" s="11"/>
      <c r="CC252" s="11"/>
      <c r="CD252" s="11"/>
      <c r="CE252" s="11"/>
      <c r="CF252" s="11"/>
      <c r="CG252" s="11"/>
      <c r="CH252" s="11"/>
      <c r="CI252" s="11"/>
      <c r="CJ252" s="11"/>
      <c r="CK252" s="11"/>
      <c r="CL252" s="11"/>
      <c r="CM252" s="11"/>
      <c r="CN252" s="11"/>
      <c r="CO252" s="11"/>
      <c r="CP252" s="11"/>
      <c r="CQ252" s="11"/>
      <c r="CR252" s="11"/>
      <c r="CS252" s="11"/>
      <c r="CT252" s="11"/>
      <c r="CU252" s="11"/>
      <c r="CV252" s="11"/>
      <c r="CW252" s="11"/>
      <c r="CX252" s="11"/>
      <c r="CY252" s="11"/>
      <c r="CZ252" s="11"/>
      <c r="DA252" s="11"/>
      <c r="DB252" s="11"/>
      <c r="DC252" s="11"/>
      <c r="DD252" s="11"/>
      <c r="DE252" s="11"/>
      <c r="DF252" s="11"/>
      <c r="DG252" s="11"/>
      <c r="DH252" s="11"/>
      <c r="DI252" s="11"/>
      <c r="DJ252" s="11"/>
      <c r="DK252" s="11"/>
      <c r="DL252" s="11"/>
      <c r="DM252" s="11"/>
      <c r="DN252" s="11"/>
      <c r="DO252" s="11"/>
      <c r="DP252" s="11"/>
      <c r="DQ252" s="11"/>
      <c r="DR252" s="11"/>
      <c r="DS252" s="11"/>
      <c r="DT252" s="11"/>
      <c r="DU252" s="11"/>
      <c r="DV252" s="11"/>
      <c r="DW252" s="11"/>
      <c r="DX252" s="11"/>
      <c r="DY252" s="11"/>
      <c r="DZ252" s="11"/>
      <c r="EA252" s="11"/>
      <c r="EB252" s="11"/>
      <c r="EC252" s="11"/>
      <c r="ED252" s="11"/>
      <c r="EE252" s="11"/>
      <c r="EF252" s="11"/>
      <c r="EG252" s="11"/>
      <c r="EH252" s="11"/>
      <c r="EI252" s="11"/>
      <c r="EJ252" s="11"/>
      <c r="EK252" s="11"/>
      <c r="EL252" s="11"/>
      <c r="EM252" s="11"/>
      <c r="EN252" s="11"/>
      <c r="EO252" s="11"/>
      <c r="EP252" s="11"/>
      <c r="EQ252" s="11"/>
      <c r="ER252" s="11"/>
      <c r="ES252" s="11"/>
      <c r="ET252" s="11"/>
      <c r="EU252" s="11"/>
      <c r="EV252" s="11"/>
      <c r="EW252" s="11"/>
      <c r="EX252" s="11"/>
      <c r="EY252" s="11"/>
      <c r="EZ252" s="11"/>
      <c r="FA252" s="11"/>
      <c r="FB252" s="11"/>
      <c r="FC252" s="11"/>
      <c r="FD252" s="11"/>
      <c r="FE252" s="11"/>
      <c r="FF252" s="11"/>
      <c r="FG252" s="11"/>
      <c r="FH252" s="11"/>
      <c r="FI252" s="11"/>
      <c r="FJ252" s="11"/>
      <c r="FK252" s="11"/>
      <c r="FL252" s="11"/>
      <c r="FM252" s="11"/>
      <c r="FN252" s="11"/>
      <c r="FO252" s="11"/>
      <c r="FP252" s="11"/>
      <c r="FQ252" s="11"/>
      <c r="FR252" s="11"/>
      <c r="FS252" s="11"/>
      <c r="FT252" s="11"/>
      <c r="FU252" s="11"/>
      <c r="FV252" s="11"/>
      <c r="FW252" s="11"/>
      <c r="FX252" s="11"/>
      <c r="FY252" s="11"/>
      <c r="FZ252" s="11"/>
      <c r="GA252" s="11"/>
      <c r="GB252" s="11"/>
      <c r="GC252" s="11"/>
      <c r="GD252" s="11"/>
      <c r="GE252" s="11"/>
      <c r="GF252" s="11"/>
      <c r="GG252" s="11"/>
      <c r="GH252" s="11"/>
      <c r="GI252" s="11"/>
      <c r="GJ252" s="11"/>
      <c r="GK252" s="11"/>
      <c r="GL252" s="11"/>
      <c r="GM252" s="11"/>
      <c r="GN252" s="11"/>
      <c r="GO252" s="11"/>
      <c r="GP252" s="11"/>
      <c r="GQ252" s="11"/>
      <c r="GR252" s="11"/>
      <c r="GS252" s="11"/>
      <c r="GT252" s="11"/>
      <c r="GU252" s="11"/>
      <c r="GV252" s="11"/>
      <c r="GW252" s="11"/>
      <c r="GX252" s="11"/>
      <c r="GY252" s="11"/>
      <c r="GZ252" s="11"/>
      <c r="HA252" s="11"/>
      <c r="HB252" s="11"/>
      <c r="HC252" s="11"/>
      <c r="HD252" s="11"/>
      <c r="HE252" s="11"/>
      <c r="HF252" s="11"/>
      <c r="HG252" s="11"/>
      <c r="HH252" s="11"/>
      <c r="HI252" s="11"/>
      <c r="HJ252" s="11"/>
      <c r="HK252" s="11"/>
      <c r="HL252" s="11"/>
      <c r="HM252" s="11"/>
      <c r="HN252" s="11"/>
      <c r="HO252" s="11"/>
      <c r="HP252" s="11"/>
      <c r="HQ252" s="11"/>
      <c r="HR252" s="11"/>
      <c r="HS252" s="11"/>
      <c r="HT252" s="11"/>
      <c r="HU252" s="11"/>
      <c r="HV252" s="11"/>
      <c r="HW252" s="11"/>
      <c r="HX252" s="11"/>
      <c r="HY252" s="11"/>
      <c r="HZ252" s="11"/>
      <c r="IA252" s="11"/>
      <c r="IB252" s="11"/>
      <c r="IC252" s="11"/>
      <c r="ID252" s="11"/>
      <c r="IE252" s="11"/>
      <c r="IF252" s="11"/>
      <c r="IG252" s="11"/>
      <c r="IH252" s="11"/>
      <c r="II252" s="11"/>
      <c r="IJ252" s="11"/>
      <c r="IK252" s="11"/>
      <c r="IL252" s="11"/>
      <c r="IM252" s="11"/>
      <c r="IN252" s="11"/>
      <c r="IO252" s="11"/>
      <c r="IP252" s="11"/>
      <c r="IQ252" s="11"/>
      <c r="IR252" s="11"/>
      <c r="IS252" s="11"/>
      <c r="IT252" s="11"/>
      <c r="IU252" s="11"/>
      <c r="IV252" s="11"/>
      <c r="IW252" s="11"/>
      <c r="IX252" s="11"/>
      <c r="IY252" s="11"/>
      <c r="IZ252" s="11"/>
      <c r="JA252" s="11"/>
      <c r="JB252" s="11"/>
      <c r="JC252" s="11"/>
      <c r="JD252" s="11"/>
      <c r="JE252" s="11"/>
      <c r="JF252" s="11"/>
      <c r="JG252" s="11"/>
      <c r="JH252" s="11"/>
      <c r="JI252" s="11"/>
      <c r="JJ252" s="11"/>
      <c r="JK252" s="11"/>
      <c r="JL252" s="11"/>
      <c r="JM252" s="11"/>
      <c r="JN252" s="11"/>
      <c r="JO252" s="11"/>
      <c r="JP252" s="11"/>
      <c r="JQ252" s="11"/>
      <c r="JR252" s="11"/>
      <c r="JS252" s="11"/>
      <c r="JT252" s="11"/>
      <c r="JU252" s="11"/>
      <c r="JV252" s="11"/>
      <c r="JW252" s="11"/>
      <c r="JX252" s="11"/>
      <c r="JY252" s="11"/>
      <c r="JZ252" s="11"/>
      <c r="KA252" s="11"/>
      <c r="KB252" s="11"/>
      <c r="KC252" s="11"/>
      <c r="KD252" s="11"/>
      <c r="KE252" s="11"/>
      <c r="KF252" s="11"/>
      <c r="KG252" s="11"/>
    </row>
    <row r="253" spans="1:293" s="70" customFormat="1" ht="14.25" hidden="1"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253" s="11"/>
      <c r="AN253" s="11"/>
      <c r="AO253" s="11"/>
      <c r="AP253" s="11"/>
      <c r="AQ253" s="11"/>
      <c r="AR253" s="11"/>
      <c r="AS253" s="11"/>
      <c r="AT253" s="11"/>
      <c r="AU253" s="11"/>
      <c r="AV253" s="11"/>
      <c r="AW253" s="11"/>
      <c r="AX253" s="11"/>
      <c r="AY253" s="11"/>
      <c r="AZ253" s="11"/>
      <c r="BA253" s="11"/>
      <c r="BB253" s="11"/>
      <c r="BC253" s="11"/>
      <c r="BD253" s="11"/>
      <c r="BE253" s="11"/>
      <c r="BF253" s="11"/>
      <c r="BG253" s="11"/>
      <c r="BH253" s="11"/>
      <c r="BI253" s="11"/>
      <c r="BJ253" s="11"/>
      <c r="BK253" s="11"/>
      <c r="BL253" s="11"/>
      <c r="BM253" s="11"/>
      <c r="BN253" s="11"/>
      <c r="BO253" s="11"/>
      <c r="BP253" s="11"/>
      <c r="BQ253" s="11"/>
      <c r="BR253" s="11"/>
      <c r="BS253" s="11"/>
      <c r="BT253" s="11"/>
      <c r="BU253" s="11"/>
      <c r="BV253" s="11"/>
      <c r="BW253" s="11"/>
      <c r="BX253" s="11"/>
      <c r="BY253" s="11"/>
      <c r="BZ253" s="11"/>
      <c r="CA253" s="11"/>
      <c r="CB253" s="11"/>
      <c r="CC253" s="11"/>
      <c r="CD253" s="11"/>
      <c r="CE253" s="11"/>
      <c r="CF253" s="11"/>
      <c r="CG253" s="11"/>
      <c r="CH253" s="11"/>
      <c r="CI253" s="11"/>
      <c r="CJ253" s="11"/>
      <c r="CK253" s="11"/>
      <c r="CL253" s="11"/>
      <c r="CM253" s="11"/>
      <c r="CN253" s="11"/>
      <c r="CO253" s="11"/>
      <c r="CP253" s="11"/>
      <c r="CQ253" s="11"/>
      <c r="CR253" s="11"/>
      <c r="CS253" s="11"/>
      <c r="CT253" s="11"/>
      <c r="CU253" s="11"/>
      <c r="CV253" s="11"/>
      <c r="CW253" s="11"/>
      <c r="CX253" s="11"/>
      <c r="CY253" s="11"/>
      <c r="CZ253" s="11"/>
      <c r="DA253" s="11"/>
      <c r="DB253" s="11"/>
      <c r="DC253" s="11"/>
      <c r="DD253" s="11"/>
      <c r="DE253" s="11"/>
      <c r="DF253" s="11"/>
      <c r="DG253" s="11"/>
      <c r="DH253" s="11"/>
      <c r="DI253" s="11"/>
      <c r="DJ253" s="11"/>
      <c r="DK253" s="11"/>
      <c r="DL253" s="11"/>
      <c r="DM253" s="11"/>
      <c r="DN253" s="11"/>
      <c r="DO253" s="11"/>
      <c r="DP253" s="11"/>
      <c r="DQ253" s="11"/>
      <c r="DR253" s="11"/>
      <c r="DS253" s="11"/>
      <c r="DT253" s="11"/>
      <c r="DU253" s="11"/>
      <c r="DV253" s="11"/>
      <c r="DW253" s="11"/>
      <c r="DX253" s="11"/>
      <c r="DY253" s="11"/>
      <c r="DZ253" s="11"/>
      <c r="EA253" s="11"/>
      <c r="EB253" s="11"/>
      <c r="EC253" s="11"/>
      <c r="ED253" s="11"/>
      <c r="EE253" s="11"/>
      <c r="EF253" s="11"/>
      <c r="EG253" s="11"/>
      <c r="EH253" s="11"/>
      <c r="EI253" s="11"/>
      <c r="EJ253" s="11"/>
      <c r="EK253" s="11"/>
      <c r="EL253" s="11"/>
      <c r="EM253" s="11"/>
      <c r="EN253" s="11"/>
      <c r="EO253" s="11"/>
      <c r="EP253" s="11"/>
      <c r="EQ253" s="11"/>
      <c r="ER253" s="11"/>
      <c r="ES253" s="11"/>
      <c r="ET253" s="11"/>
      <c r="EU253" s="11"/>
      <c r="EV253" s="11"/>
      <c r="EW253" s="11"/>
      <c r="EX253" s="11"/>
      <c r="EY253" s="11"/>
      <c r="EZ253" s="11"/>
      <c r="FA253" s="11"/>
      <c r="FB253" s="11"/>
      <c r="FC253" s="11"/>
      <c r="FD253" s="11"/>
      <c r="FE253" s="11"/>
      <c r="FF253" s="11"/>
      <c r="FG253" s="11"/>
      <c r="FH253" s="11"/>
      <c r="FI253" s="11"/>
      <c r="FJ253" s="11"/>
      <c r="FK253" s="11"/>
      <c r="FL253" s="11"/>
      <c r="FM253" s="11"/>
      <c r="FN253" s="11"/>
      <c r="FO253" s="11"/>
      <c r="FP253" s="11"/>
      <c r="FQ253" s="11"/>
      <c r="FR253" s="11"/>
      <c r="FS253" s="11"/>
      <c r="FT253" s="11"/>
      <c r="FU253" s="11"/>
      <c r="FV253" s="11"/>
      <c r="FW253" s="11"/>
      <c r="FX253" s="11"/>
      <c r="FY253" s="11"/>
      <c r="FZ253" s="11"/>
      <c r="GA253" s="11"/>
      <c r="GB253" s="11"/>
      <c r="GC253" s="11"/>
      <c r="GD253" s="11"/>
      <c r="GE253" s="11"/>
      <c r="GF253" s="11"/>
      <c r="GG253" s="11"/>
      <c r="GH253" s="11"/>
      <c r="GI253" s="11"/>
      <c r="GJ253" s="11"/>
      <c r="GK253" s="11"/>
      <c r="GL253" s="11"/>
      <c r="GM253" s="11"/>
      <c r="GN253" s="11"/>
      <c r="GO253" s="11"/>
      <c r="GP253" s="11"/>
      <c r="GQ253" s="11"/>
      <c r="GR253" s="11"/>
      <c r="GS253" s="11"/>
      <c r="GT253" s="11"/>
      <c r="GU253" s="11"/>
      <c r="GV253" s="11"/>
      <c r="GW253" s="11"/>
      <c r="GX253" s="11"/>
      <c r="GY253" s="11"/>
      <c r="GZ253" s="11"/>
      <c r="HA253" s="11"/>
      <c r="HB253" s="11"/>
      <c r="HC253" s="11"/>
      <c r="HD253" s="11"/>
      <c r="HE253" s="11"/>
      <c r="HF253" s="11"/>
      <c r="HG253" s="11"/>
      <c r="HH253" s="11"/>
      <c r="HI253" s="11"/>
      <c r="HJ253" s="11"/>
      <c r="HK253" s="11"/>
      <c r="HL253" s="11"/>
      <c r="HM253" s="11"/>
      <c r="HN253" s="11"/>
      <c r="HO253" s="11"/>
      <c r="HP253" s="11"/>
      <c r="HQ253" s="11"/>
      <c r="HR253" s="11"/>
      <c r="HS253" s="11"/>
      <c r="HT253" s="11"/>
      <c r="HU253" s="11"/>
      <c r="HV253" s="11"/>
      <c r="HW253" s="11"/>
      <c r="HX253" s="11"/>
      <c r="HY253" s="11"/>
      <c r="HZ253" s="11"/>
      <c r="IA253" s="11"/>
      <c r="IB253" s="11"/>
      <c r="IC253" s="11"/>
      <c r="ID253" s="11"/>
      <c r="IE253" s="11"/>
      <c r="IF253" s="11"/>
      <c r="IG253" s="11"/>
      <c r="IH253" s="11"/>
      <c r="II253" s="11"/>
      <c r="IJ253" s="11"/>
      <c r="IK253" s="11"/>
      <c r="IL253" s="11"/>
      <c r="IM253" s="11"/>
      <c r="IN253" s="11"/>
      <c r="IO253" s="11"/>
      <c r="IP253" s="11"/>
      <c r="IQ253" s="11"/>
      <c r="IR253" s="11"/>
      <c r="IS253" s="11"/>
      <c r="IT253" s="11"/>
      <c r="IU253" s="11"/>
      <c r="IV253" s="11"/>
      <c r="IW253" s="11"/>
      <c r="IX253" s="11"/>
      <c r="IY253" s="11"/>
      <c r="IZ253" s="11"/>
      <c r="JA253" s="11"/>
      <c r="JB253" s="11"/>
      <c r="JC253" s="11"/>
      <c r="JD253" s="11"/>
      <c r="JE253" s="11"/>
      <c r="JF253" s="11"/>
      <c r="JG253" s="11"/>
      <c r="JH253" s="11"/>
      <c r="JI253" s="11"/>
      <c r="JJ253" s="11"/>
      <c r="JK253" s="11"/>
      <c r="JL253" s="11"/>
      <c r="JM253" s="11"/>
      <c r="JN253" s="11"/>
      <c r="JO253" s="11"/>
      <c r="JP253" s="11"/>
      <c r="JQ253" s="11"/>
      <c r="JR253" s="11"/>
      <c r="JS253" s="11"/>
      <c r="JT253" s="11"/>
      <c r="JU253" s="11"/>
      <c r="JV253" s="11"/>
      <c r="JW253" s="11"/>
      <c r="JX253" s="11"/>
      <c r="JY253" s="11"/>
      <c r="JZ253" s="11"/>
      <c r="KA253" s="11"/>
      <c r="KB253" s="11"/>
      <c r="KC253" s="11"/>
      <c r="KD253" s="11"/>
      <c r="KE253" s="11"/>
      <c r="KF253" s="11"/>
      <c r="KG253" s="11"/>
    </row>
    <row r="254" spans="1:293" s="70" customFormat="1" ht="14.25" hidden="1"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c r="AA254" s="11"/>
      <c r="AB254" s="11"/>
      <c r="AC254" s="11"/>
      <c r="AD254" s="11"/>
      <c r="AE254" s="11"/>
      <c r="AF254" s="11"/>
      <c r="AG254" s="11"/>
      <c r="AH254" s="11"/>
      <c r="AI254" s="11"/>
      <c r="AJ254" s="11"/>
      <c r="AK254" s="11"/>
      <c r="AL254" s="11"/>
      <c r="AM254" s="11"/>
      <c r="AN254" s="11"/>
      <c r="AO254" s="11"/>
      <c r="AP254" s="11"/>
      <c r="AQ254" s="11"/>
      <c r="AR254" s="11"/>
      <c r="AS254" s="11"/>
      <c r="AT254" s="11"/>
      <c r="AU254" s="11"/>
      <c r="AV254" s="11"/>
      <c r="AW254" s="11"/>
      <c r="AX254" s="11"/>
      <c r="AY254" s="11"/>
      <c r="AZ254" s="11"/>
      <c r="BA254" s="11"/>
      <c r="BB254" s="11"/>
      <c r="BC254" s="11"/>
      <c r="BD254" s="11"/>
      <c r="BE254" s="11"/>
      <c r="BF254" s="11"/>
      <c r="BG254" s="11"/>
      <c r="BH254" s="11"/>
      <c r="BI254" s="11"/>
      <c r="BJ254" s="11"/>
      <c r="BK254" s="11"/>
      <c r="BL254" s="11"/>
      <c r="BM254" s="11"/>
      <c r="BN254" s="11"/>
      <c r="BO254" s="11"/>
      <c r="BP254" s="11"/>
      <c r="BQ254" s="11"/>
      <c r="BR254" s="11"/>
      <c r="BS254" s="11"/>
      <c r="BT254" s="11"/>
      <c r="BU254" s="11"/>
      <c r="BV254" s="11"/>
      <c r="BW254" s="11"/>
      <c r="BX254" s="11"/>
      <c r="BY254" s="11"/>
      <c r="BZ254" s="11"/>
      <c r="CA254" s="11"/>
      <c r="CB254" s="11"/>
      <c r="CC254" s="11"/>
      <c r="CD254" s="11"/>
      <c r="CE254" s="11"/>
      <c r="CF254" s="11"/>
      <c r="CG254" s="11"/>
      <c r="CH254" s="11"/>
      <c r="CI254" s="11"/>
      <c r="CJ254" s="11"/>
      <c r="CK254" s="11"/>
      <c r="CL254" s="11"/>
      <c r="CM254" s="11"/>
      <c r="CN254" s="11"/>
      <c r="CO254" s="11"/>
      <c r="CP254" s="11"/>
      <c r="CQ254" s="11"/>
      <c r="CR254" s="11"/>
      <c r="CS254" s="11"/>
      <c r="CT254" s="11"/>
      <c r="CU254" s="11"/>
      <c r="CV254" s="11"/>
      <c r="CW254" s="11"/>
      <c r="CX254" s="11"/>
      <c r="CY254" s="11"/>
      <c r="CZ254" s="11"/>
      <c r="DA254" s="11"/>
      <c r="DB254" s="11"/>
      <c r="DC254" s="11"/>
      <c r="DD254" s="11"/>
      <c r="DE254" s="11"/>
      <c r="DF254" s="11"/>
      <c r="DG254" s="11"/>
      <c r="DH254" s="11"/>
      <c r="DI254" s="11"/>
      <c r="DJ254" s="11"/>
      <c r="DK254" s="11"/>
      <c r="DL254" s="11"/>
      <c r="DM254" s="11"/>
      <c r="DN254" s="11"/>
      <c r="DO254" s="11"/>
      <c r="DP254" s="11"/>
      <c r="DQ254" s="11"/>
      <c r="DR254" s="11"/>
      <c r="DS254" s="11"/>
      <c r="DT254" s="11"/>
      <c r="DU254" s="11"/>
      <c r="DV254" s="11"/>
      <c r="DW254" s="11"/>
      <c r="DX254" s="11"/>
      <c r="DY254" s="11"/>
      <c r="DZ254" s="11"/>
      <c r="EA254" s="11"/>
      <c r="EB254" s="11"/>
      <c r="EC254" s="11"/>
      <c r="ED254" s="11"/>
      <c r="EE254" s="11"/>
      <c r="EF254" s="11"/>
      <c r="EG254" s="11"/>
      <c r="EH254" s="11"/>
      <c r="EI254" s="11"/>
      <c r="EJ254" s="11"/>
      <c r="EK254" s="11"/>
      <c r="EL254" s="11"/>
      <c r="EM254" s="11"/>
      <c r="EN254" s="11"/>
      <c r="EO254" s="11"/>
      <c r="EP254" s="11"/>
      <c r="EQ254" s="11"/>
      <c r="ER254" s="11"/>
      <c r="ES254" s="11"/>
      <c r="ET254" s="11"/>
      <c r="EU254" s="11"/>
      <c r="EV254" s="11"/>
      <c r="EW254" s="11"/>
      <c r="EX254" s="11"/>
      <c r="EY254" s="11"/>
      <c r="EZ254" s="11"/>
      <c r="FA254" s="11"/>
      <c r="FB254" s="11"/>
      <c r="FC254" s="11"/>
      <c r="FD254" s="11"/>
      <c r="FE254" s="11"/>
      <c r="FF254" s="11"/>
      <c r="FG254" s="11"/>
      <c r="FH254" s="11"/>
      <c r="FI254" s="11"/>
      <c r="FJ254" s="11"/>
      <c r="FK254" s="11"/>
      <c r="FL254" s="11"/>
      <c r="FM254" s="11"/>
      <c r="FN254" s="11"/>
      <c r="FO254" s="11"/>
      <c r="FP254" s="11"/>
      <c r="FQ254" s="11"/>
      <c r="FR254" s="11"/>
      <c r="FS254" s="11"/>
      <c r="FT254" s="11"/>
      <c r="FU254" s="11"/>
      <c r="FV254" s="11"/>
      <c r="FW254" s="11"/>
      <c r="FX254" s="11"/>
      <c r="FY254" s="11"/>
      <c r="FZ254" s="11"/>
      <c r="GA254" s="11"/>
      <c r="GB254" s="11"/>
      <c r="GC254" s="11"/>
      <c r="GD254" s="11"/>
      <c r="GE254" s="11"/>
      <c r="GF254" s="11"/>
      <c r="GG254" s="11"/>
      <c r="GH254" s="11"/>
      <c r="GI254" s="11"/>
      <c r="GJ254" s="11"/>
      <c r="GK254" s="11"/>
      <c r="GL254" s="11"/>
      <c r="GM254" s="11"/>
      <c r="GN254" s="11"/>
      <c r="GO254" s="11"/>
      <c r="GP254" s="11"/>
      <c r="GQ254" s="11"/>
      <c r="GR254" s="11"/>
      <c r="GS254" s="11"/>
      <c r="GT254" s="11"/>
      <c r="GU254" s="11"/>
      <c r="GV254" s="11"/>
      <c r="GW254" s="11"/>
      <c r="GX254" s="11"/>
      <c r="GY254" s="11"/>
      <c r="GZ254" s="11"/>
      <c r="HA254" s="11"/>
      <c r="HB254" s="11"/>
      <c r="HC254" s="11"/>
      <c r="HD254" s="11"/>
      <c r="HE254" s="11"/>
      <c r="HF254" s="11"/>
      <c r="HG254" s="11"/>
      <c r="HH254" s="11"/>
      <c r="HI254" s="11"/>
      <c r="HJ254" s="11"/>
      <c r="HK254" s="11"/>
      <c r="HL254" s="11"/>
      <c r="HM254" s="11"/>
      <c r="HN254" s="11"/>
      <c r="HO254" s="11"/>
      <c r="HP254" s="11"/>
      <c r="HQ254" s="11"/>
      <c r="HR254" s="11"/>
      <c r="HS254" s="11"/>
      <c r="HT254" s="11"/>
      <c r="HU254" s="11"/>
      <c r="HV254" s="11"/>
      <c r="HW254" s="11"/>
      <c r="HX254" s="11"/>
      <c r="HY254" s="11"/>
      <c r="HZ254" s="11"/>
      <c r="IA254" s="11"/>
      <c r="IB254" s="11"/>
      <c r="IC254" s="11"/>
      <c r="ID254" s="11"/>
      <c r="IE254" s="11"/>
      <c r="IF254" s="11"/>
      <c r="IG254" s="11"/>
      <c r="IH254" s="11"/>
      <c r="II254" s="11"/>
      <c r="IJ254" s="11"/>
      <c r="IK254" s="11"/>
      <c r="IL254" s="11"/>
      <c r="IM254" s="11"/>
      <c r="IN254" s="11"/>
      <c r="IO254" s="11"/>
      <c r="IP254" s="11"/>
      <c r="IQ254" s="11"/>
      <c r="IR254" s="11"/>
      <c r="IS254" s="11"/>
      <c r="IT254" s="11"/>
      <c r="IU254" s="11"/>
      <c r="IV254" s="11"/>
      <c r="IW254" s="11"/>
      <c r="IX254" s="11"/>
      <c r="IY254" s="11"/>
      <c r="IZ254" s="11"/>
      <c r="JA254" s="11"/>
      <c r="JB254" s="11"/>
      <c r="JC254" s="11"/>
      <c r="JD254" s="11"/>
      <c r="JE254" s="11"/>
      <c r="JF254" s="11"/>
      <c r="JG254" s="11"/>
      <c r="JH254" s="11"/>
      <c r="JI254" s="11"/>
      <c r="JJ254" s="11"/>
      <c r="JK254" s="11"/>
      <c r="JL254" s="11"/>
      <c r="JM254" s="11"/>
      <c r="JN254" s="11"/>
      <c r="JO254" s="11"/>
      <c r="JP254" s="11"/>
      <c r="JQ254" s="11"/>
      <c r="JR254" s="11"/>
      <c r="JS254" s="11"/>
      <c r="JT254" s="11"/>
      <c r="JU254" s="11"/>
      <c r="JV254" s="11"/>
      <c r="JW254" s="11"/>
      <c r="JX254" s="11"/>
      <c r="JY254" s="11"/>
      <c r="JZ254" s="11"/>
      <c r="KA254" s="11"/>
      <c r="KB254" s="11"/>
      <c r="KC254" s="11"/>
      <c r="KD254" s="11"/>
      <c r="KE254" s="11"/>
      <c r="KF254" s="11"/>
      <c r="KG254" s="11"/>
    </row>
    <row r="255" spans="1:293" s="70" customFormat="1" ht="14.25" hidden="1"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255" s="11"/>
      <c r="AN255" s="11"/>
      <c r="AO255" s="11"/>
      <c r="AP255" s="11"/>
      <c r="AQ255" s="11"/>
      <c r="AR255" s="11"/>
      <c r="AS255" s="11"/>
      <c r="AT255" s="11"/>
      <c r="AU255" s="11"/>
      <c r="AV255" s="11"/>
      <c r="AW255" s="11"/>
      <c r="AX255" s="11"/>
      <c r="AY255" s="11"/>
      <c r="AZ255" s="11"/>
      <c r="BA255" s="11"/>
      <c r="BB255" s="11"/>
      <c r="BC255" s="11"/>
      <c r="BD255" s="11"/>
      <c r="BE255" s="11"/>
      <c r="BF255" s="11"/>
      <c r="BG255" s="11"/>
      <c r="BH255" s="11"/>
      <c r="BI255" s="11"/>
      <c r="BJ255" s="11"/>
      <c r="BK255" s="11"/>
      <c r="BL255" s="11"/>
      <c r="BM255" s="11"/>
      <c r="BN255" s="11"/>
      <c r="BO255" s="11"/>
      <c r="BP255" s="11"/>
      <c r="BQ255" s="11"/>
      <c r="BR255" s="11"/>
      <c r="BS255" s="11"/>
      <c r="BT255" s="11"/>
      <c r="BU255" s="11"/>
      <c r="BV255" s="11"/>
      <c r="BW255" s="11"/>
      <c r="BX255" s="11"/>
      <c r="BY255" s="11"/>
      <c r="BZ255" s="11"/>
      <c r="CA255" s="11"/>
      <c r="CB255" s="11"/>
      <c r="CC255" s="11"/>
      <c r="CD255" s="11"/>
      <c r="CE255" s="11"/>
      <c r="CF255" s="11"/>
      <c r="CG255" s="11"/>
      <c r="CH255" s="11"/>
      <c r="CI255" s="11"/>
      <c r="CJ255" s="11"/>
      <c r="CK255" s="11"/>
      <c r="CL255" s="11"/>
      <c r="CM255" s="11"/>
      <c r="CN255" s="11"/>
      <c r="CO255" s="11"/>
      <c r="CP255" s="11"/>
      <c r="CQ255" s="11"/>
      <c r="CR255" s="11"/>
      <c r="CS255" s="11"/>
      <c r="CT255" s="11"/>
      <c r="CU255" s="11"/>
      <c r="CV255" s="11"/>
      <c r="CW255" s="11"/>
      <c r="CX255" s="11"/>
      <c r="CY255" s="11"/>
      <c r="CZ255" s="11"/>
      <c r="DA255" s="11"/>
      <c r="DB255" s="11"/>
      <c r="DC255" s="11"/>
      <c r="DD255" s="11"/>
      <c r="DE255" s="11"/>
      <c r="DF255" s="11"/>
      <c r="DG255" s="11"/>
      <c r="DH255" s="11"/>
      <c r="DI255" s="11"/>
      <c r="DJ255" s="11"/>
      <c r="DK255" s="11"/>
      <c r="DL255" s="11"/>
      <c r="DM255" s="11"/>
      <c r="DN255" s="11"/>
      <c r="DO255" s="11"/>
      <c r="DP255" s="11"/>
      <c r="DQ255" s="11"/>
      <c r="DR255" s="11"/>
      <c r="DS255" s="11"/>
      <c r="DT255" s="11"/>
      <c r="DU255" s="11"/>
      <c r="DV255" s="11"/>
      <c r="DW255" s="11"/>
      <c r="DX255" s="11"/>
      <c r="DY255" s="11"/>
      <c r="DZ255" s="11"/>
      <c r="EA255" s="11"/>
      <c r="EB255" s="11"/>
      <c r="EC255" s="11"/>
      <c r="ED255" s="11"/>
      <c r="EE255" s="11"/>
      <c r="EF255" s="11"/>
      <c r="EG255" s="11"/>
      <c r="EH255" s="11"/>
      <c r="EI255" s="11"/>
      <c r="EJ255" s="11"/>
      <c r="EK255" s="11"/>
      <c r="EL255" s="11"/>
      <c r="EM255" s="11"/>
      <c r="EN255" s="11"/>
      <c r="EO255" s="11"/>
      <c r="EP255" s="11"/>
      <c r="EQ255" s="11"/>
      <c r="ER255" s="11"/>
      <c r="ES255" s="11"/>
      <c r="ET255" s="11"/>
      <c r="EU255" s="11"/>
      <c r="EV255" s="11"/>
      <c r="EW255" s="11"/>
      <c r="EX255" s="11"/>
      <c r="EY255" s="11"/>
      <c r="EZ255" s="11"/>
      <c r="FA255" s="11"/>
      <c r="FB255" s="11"/>
      <c r="FC255" s="11"/>
      <c r="FD255" s="11"/>
      <c r="FE255" s="11"/>
      <c r="FF255" s="11"/>
      <c r="FG255" s="11"/>
      <c r="FH255" s="11"/>
      <c r="FI255" s="11"/>
      <c r="FJ255" s="11"/>
      <c r="FK255" s="11"/>
      <c r="FL255" s="11"/>
      <c r="FM255" s="11"/>
      <c r="FN255" s="11"/>
      <c r="FO255" s="11"/>
      <c r="FP255" s="11"/>
      <c r="FQ255" s="11"/>
      <c r="FR255" s="11"/>
      <c r="FS255" s="11"/>
      <c r="FT255" s="11"/>
      <c r="FU255" s="11"/>
      <c r="FV255" s="11"/>
      <c r="FW255" s="11"/>
      <c r="FX255" s="11"/>
      <c r="FY255" s="11"/>
      <c r="FZ255" s="11"/>
      <c r="GA255" s="11"/>
      <c r="GB255" s="11"/>
      <c r="GC255" s="11"/>
      <c r="GD255" s="11"/>
      <c r="GE255" s="11"/>
      <c r="GF255" s="11"/>
      <c r="GG255" s="11"/>
      <c r="GH255" s="11"/>
      <c r="GI255" s="11"/>
      <c r="GJ255" s="11"/>
      <c r="GK255" s="11"/>
      <c r="GL255" s="11"/>
      <c r="GM255" s="11"/>
      <c r="GN255" s="11"/>
      <c r="GO255" s="11"/>
      <c r="GP255" s="11"/>
      <c r="GQ255" s="11"/>
      <c r="GR255" s="11"/>
      <c r="GS255" s="11"/>
      <c r="GT255" s="11"/>
      <c r="GU255" s="11"/>
      <c r="GV255" s="11"/>
      <c r="GW255" s="11"/>
      <c r="GX255" s="11"/>
      <c r="GY255" s="11"/>
      <c r="GZ255" s="11"/>
      <c r="HA255" s="11"/>
      <c r="HB255" s="11"/>
      <c r="HC255" s="11"/>
      <c r="HD255" s="11"/>
      <c r="HE255" s="11"/>
      <c r="HF255" s="11"/>
      <c r="HG255" s="11"/>
      <c r="HH255" s="11"/>
      <c r="HI255" s="11"/>
      <c r="HJ255" s="11"/>
      <c r="HK255" s="11"/>
      <c r="HL255" s="11"/>
      <c r="HM255" s="11"/>
      <c r="HN255" s="11"/>
      <c r="HO255" s="11"/>
      <c r="HP255" s="11"/>
      <c r="HQ255" s="11"/>
      <c r="HR255" s="11"/>
      <c r="HS255" s="11"/>
      <c r="HT255" s="11"/>
      <c r="HU255" s="11"/>
      <c r="HV255" s="11"/>
      <c r="HW255" s="11"/>
      <c r="HX255" s="11"/>
      <c r="HY255" s="11"/>
      <c r="HZ255" s="11"/>
      <c r="IA255" s="11"/>
      <c r="IB255" s="11"/>
      <c r="IC255" s="11"/>
      <c r="ID255" s="11"/>
      <c r="IE255" s="11"/>
      <c r="IF255" s="11"/>
      <c r="IG255" s="11"/>
      <c r="IH255" s="11"/>
      <c r="II255" s="11"/>
      <c r="IJ255" s="11"/>
      <c r="IK255" s="11"/>
      <c r="IL255" s="11"/>
      <c r="IM255" s="11"/>
      <c r="IN255" s="11"/>
      <c r="IO255" s="11"/>
      <c r="IP255" s="11"/>
      <c r="IQ255" s="11"/>
      <c r="IR255" s="11"/>
      <c r="IS255" s="11"/>
      <c r="IT255" s="11"/>
      <c r="IU255" s="11"/>
      <c r="IV255" s="11"/>
      <c r="IW255" s="11"/>
      <c r="IX255" s="11"/>
      <c r="IY255" s="11"/>
      <c r="IZ255" s="11"/>
      <c r="JA255" s="11"/>
      <c r="JB255" s="11"/>
      <c r="JC255" s="11"/>
      <c r="JD255" s="11"/>
      <c r="JE255" s="11"/>
      <c r="JF255" s="11"/>
      <c r="JG255" s="11"/>
      <c r="JH255" s="11"/>
      <c r="JI255" s="11"/>
      <c r="JJ255" s="11"/>
      <c r="JK255" s="11"/>
      <c r="JL255" s="11"/>
      <c r="JM255" s="11"/>
      <c r="JN255" s="11"/>
      <c r="JO255" s="11"/>
      <c r="JP255" s="11"/>
      <c r="JQ255" s="11"/>
      <c r="JR255" s="11"/>
      <c r="JS255" s="11"/>
      <c r="JT255" s="11"/>
      <c r="JU255" s="11"/>
      <c r="JV255" s="11"/>
      <c r="JW255" s="11"/>
      <c r="JX255" s="11"/>
      <c r="JY255" s="11"/>
      <c r="JZ255" s="11"/>
      <c r="KA255" s="11"/>
      <c r="KB255" s="11"/>
      <c r="KC255" s="11"/>
      <c r="KD255" s="11"/>
      <c r="KE255" s="11"/>
      <c r="KF255" s="11"/>
      <c r="KG255" s="11"/>
    </row>
    <row r="256" spans="1:293" s="70" customFormat="1" ht="14.25" hidden="1"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c r="AA256" s="11"/>
      <c r="AB256" s="11"/>
      <c r="AC256" s="11"/>
      <c r="AD256" s="11"/>
      <c r="AE256" s="11"/>
      <c r="AF256" s="11"/>
      <c r="AG256" s="11"/>
      <c r="AH256" s="11"/>
      <c r="AI256" s="11"/>
      <c r="AJ256" s="11"/>
      <c r="AK256" s="11"/>
      <c r="AL256" s="11"/>
      <c r="AM256" s="11"/>
      <c r="AN256" s="11"/>
      <c r="AO256" s="11"/>
      <c r="AP256" s="11"/>
      <c r="AQ256" s="11"/>
      <c r="AR256" s="11"/>
      <c r="AS256" s="11"/>
      <c r="AT256" s="11"/>
      <c r="AU256" s="11"/>
      <c r="AV256" s="11"/>
      <c r="AW256" s="11"/>
      <c r="AX256" s="11"/>
      <c r="AY256" s="11"/>
      <c r="AZ256" s="11"/>
      <c r="BA256" s="11"/>
      <c r="BB256" s="11"/>
      <c r="BC256" s="11"/>
      <c r="BD256" s="11"/>
      <c r="BE256" s="11"/>
      <c r="BF256" s="11"/>
      <c r="BG256" s="11"/>
      <c r="BH256" s="11"/>
      <c r="BI256" s="11"/>
      <c r="BJ256" s="11"/>
      <c r="BK256" s="11"/>
      <c r="BL256" s="11"/>
      <c r="BM256" s="11"/>
      <c r="BN256" s="11"/>
      <c r="BO256" s="11"/>
      <c r="BP256" s="11"/>
      <c r="BQ256" s="11"/>
      <c r="BR256" s="11"/>
      <c r="BS256" s="11"/>
      <c r="BT256" s="11"/>
      <c r="BU256" s="11"/>
      <c r="BV256" s="11"/>
      <c r="BW256" s="11"/>
      <c r="BX256" s="11"/>
      <c r="BY256" s="11"/>
      <c r="BZ256" s="11"/>
      <c r="CA256" s="11"/>
      <c r="CB256" s="11"/>
      <c r="CC256" s="11"/>
      <c r="CD256" s="11"/>
      <c r="CE256" s="11"/>
      <c r="CF256" s="11"/>
      <c r="CG256" s="11"/>
      <c r="CH256" s="11"/>
      <c r="CI256" s="11"/>
      <c r="CJ256" s="11"/>
      <c r="CK256" s="11"/>
      <c r="CL256" s="11"/>
      <c r="CM256" s="11"/>
      <c r="CN256" s="11"/>
      <c r="CO256" s="11"/>
      <c r="CP256" s="11"/>
      <c r="CQ256" s="11"/>
      <c r="CR256" s="11"/>
      <c r="CS256" s="11"/>
      <c r="CT256" s="11"/>
      <c r="CU256" s="11"/>
      <c r="CV256" s="11"/>
      <c r="CW256" s="11"/>
      <c r="CX256" s="11"/>
      <c r="CY256" s="11"/>
      <c r="CZ256" s="11"/>
      <c r="DA256" s="11"/>
      <c r="DB256" s="11"/>
      <c r="DC256" s="11"/>
      <c r="DD256" s="11"/>
      <c r="DE256" s="11"/>
      <c r="DF256" s="11"/>
      <c r="DG256" s="11"/>
      <c r="DH256" s="11"/>
      <c r="DI256" s="11"/>
      <c r="DJ256" s="11"/>
      <c r="DK256" s="11"/>
      <c r="DL256" s="11"/>
      <c r="DM256" s="11"/>
      <c r="DN256" s="11"/>
      <c r="DO256" s="11"/>
      <c r="DP256" s="11"/>
      <c r="DQ256" s="11"/>
      <c r="DR256" s="11"/>
      <c r="DS256" s="11"/>
      <c r="DT256" s="11"/>
      <c r="DU256" s="11"/>
      <c r="DV256" s="11"/>
      <c r="DW256" s="11"/>
      <c r="DX256" s="11"/>
      <c r="DY256" s="11"/>
      <c r="DZ256" s="11"/>
      <c r="EA256" s="11"/>
      <c r="EB256" s="11"/>
      <c r="EC256" s="11"/>
      <c r="ED256" s="11"/>
      <c r="EE256" s="11"/>
      <c r="EF256" s="11"/>
      <c r="EG256" s="11"/>
      <c r="EH256" s="11"/>
      <c r="EI256" s="11"/>
      <c r="EJ256" s="11"/>
      <c r="EK256" s="11"/>
      <c r="EL256" s="11"/>
      <c r="EM256" s="11"/>
      <c r="EN256" s="11"/>
      <c r="EO256" s="11"/>
      <c r="EP256" s="11"/>
      <c r="EQ256" s="11"/>
      <c r="ER256" s="11"/>
      <c r="ES256" s="11"/>
      <c r="ET256" s="11"/>
      <c r="EU256" s="11"/>
      <c r="EV256" s="11"/>
      <c r="EW256" s="11"/>
      <c r="EX256" s="11"/>
      <c r="EY256" s="11"/>
      <c r="EZ256" s="11"/>
      <c r="FA256" s="11"/>
      <c r="FB256" s="11"/>
      <c r="FC256" s="11"/>
      <c r="FD256" s="11"/>
      <c r="FE256" s="11"/>
      <c r="FF256" s="11"/>
      <c r="FG256" s="11"/>
      <c r="FH256" s="11"/>
      <c r="FI256" s="11"/>
      <c r="FJ256" s="11"/>
      <c r="FK256" s="11"/>
      <c r="FL256" s="11"/>
      <c r="FM256" s="11"/>
      <c r="FN256" s="11"/>
      <c r="FO256" s="11"/>
      <c r="FP256" s="11"/>
      <c r="FQ256" s="11"/>
      <c r="FR256" s="11"/>
      <c r="FS256" s="11"/>
      <c r="FT256" s="11"/>
      <c r="FU256" s="11"/>
      <c r="FV256" s="11"/>
      <c r="FW256" s="11"/>
      <c r="FX256" s="11"/>
      <c r="FY256" s="11"/>
      <c r="FZ256" s="11"/>
      <c r="GA256" s="11"/>
      <c r="GB256" s="11"/>
      <c r="GC256" s="11"/>
      <c r="GD256" s="11"/>
      <c r="GE256" s="11"/>
      <c r="GF256" s="11"/>
      <c r="GG256" s="11"/>
      <c r="GH256" s="11"/>
      <c r="GI256" s="11"/>
      <c r="GJ256" s="11"/>
      <c r="GK256" s="11"/>
      <c r="GL256" s="11"/>
      <c r="GM256" s="11"/>
      <c r="GN256" s="11"/>
      <c r="GO256" s="11"/>
      <c r="GP256" s="11"/>
      <c r="GQ256" s="11"/>
      <c r="GR256" s="11"/>
      <c r="GS256" s="11"/>
      <c r="GT256" s="11"/>
      <c r="GU256" s="11"/>
      <c r="GV256" s="11"/>
      <c r="GW256" s="11"/>
      <c r="GX256" s="11"/>
      <c r="GY256" s="11"/>
      <c r="GZ256" s="11"/>
      <c r="HA256" s="11"/>
      <c r="HB256" s="11"/>
      <c r="HC256" s="11"/>
      <c r="HD256" s="11"/>
      <c r="HE256" s="11"/>
      <c r="HF256" s="11"/>
      <c r="HG256" s="11"/>
      <c r="HH256" s="11"/>
      <c r="HI256" s="11"/>
      <c r="HJ256" s="11"/>
      <c r="HK256" s="11"/>
      <c r="HL256" s="11"/>
      <c r="HM256" s="11"/>
      <c r="HN256" s="11"/>
      <c r="HO256" s="11"/>
      <c r="HP256" s="11"/>
      <c r="HQ256" s="11"/>
      <c r="HR256" s="11"/>
      <c r="HS256" s="11"/>
      <c r="HT256" s="11"/>
      <c r="HU256" s="11"/>
      <c r="HV256" s="11"/>
      <c r="HW256" s="11"/>
      <c r="HX256" s="11"/>
      <c r="HY256" s="11"/>
      <c r="HZ256" s="11"/>
      <c r="IA256" s="11"/>
      <c r="IB256" s="11"/>
      <c r="IC256" s="11"/>
      <c r="ID256" s="11"/>
      <c r="IE256" s="11"/>
      <c r="IF256" s="11"/>
      <c r="IG256" s="11"/>
      <c r="IH256" s="11"/>
      <c r="II256" s="11"/>
      <c r="IJ256" s="11"/>
      <c r="IK256" s="11"/>
      <c r="IL256" s="11"/>
      <c r="IM256" s="11"/>
      <c r="IN256" s="11"/>
      <c r="IO256" s="11"/>
      <c r="IP256" s="11"/>
      <c r="IQ256" s="11"/>
      <c r="IR256" s="11"/>
      <c r="IS256" s="11"/>
      <c r="IT256" s="11"/>
      <c r="IU256" s="11"/>
      <c r="IV256" s="11"/>
      <c r="IW256" s="11"/>
      <c r="IX256" s="11"/>
      <c r="IY256" s="11"/>
      <c r="IZ256" s="11"/>
      <c r="JA256" s="11"/>
      <c r="JB256" s="11"/>
      <c r="JC256" s="11"/>
      <c r="JD256" s="11"/>
      <c r="JE256" s="11"/>
      <c r="JF256" s="11"/>
      <c r="JG256" s="11"/>
      <c r="JH256" s="11"/>
      <c r="JI256" s="11"/>
      <c r="JJ256" s="11"/>
      <c r="JK256" s="11"/>
      <c r="JL256" s="11"/>
      <c r="JM256" s="11"/>
      <c r="JN256" s="11"/>
      <c r="JO256" s="11"/>
      <c r="JP256" s="11"/>
      <c r="JQ256" s="11"/>
      <c r="JR256" s="11"/>
      <c r="JS256" s="11"/>
      <c r="JT256" s="11"/>
      <c r="JU256" s="11"/>
      <c r="JV256" s="11"/>
      <c r="JW256" s="11"/>
      <c r="JX256" s="11"/>
      <c r="JY256" s="11"/>
      <c r="JZ256" s="11"/>
      <c r="KA256" s="11"/>
      <c r="KB256" s="11"/>
      <c r="KC256" s="11"/>
      <c r="KD256" s="11"/>
      <c r="KE256" s="11"/>
      <c r="KF256" s="11"/>
      <c r="KG256" s="11"/>
    </row>
    <row r="257" spans="1:2" ht="14.25" hidden="1" customHeight="1"/>
    <row r="258" spans="1:2" ht="54" hidden="1" customHeight="1"/>
    <row r="259" spans="1:2" ht="14.25" hidden="1" customHeight="1"/>
    <row r="260" spans="1:2" ht="14.25" hidden="1" customHeight="1"/>
    <row r="261" spans="1:2" ht="14.25" hidden="1" customHeight="1"/>
    <row r="262" spans="1:2" ht="30" hidden="1" customHeight="1"/>
    <row r="263" spans="1:2" ht="14.25" hidden="1" customHeight="1"/>
    <row r="264" spans="1:2" ht="14.25" hidden="1" customHeight="1"/>
    <row r="265" spans="1:2" s="12" customFormat="1" ht="14.25" hidden="1" customHeight="1">
      <c r="A265" s="11"/>
      <c r="B265" s="11"/>
    </row>
    <row r="266" spans="1:2" s="12" customFormat="1" ht="14.25" hidden="1" customHeight="1">
      <c r="A266" s="11"/>
      <c r="B266" s="11"/>
    </row>
    <row r="267" spans="1:2" s="12" customFormat="1" ht="43.5" hidden="1" customHeight="1">
      <c r="A267" s="11"/>
      <c r="B267" s="11"/>
    </row>
    <row r="268" spans="1:2" s="12" customFormat="1" ht="43.5" hidden="1" customHeight="1">
      <c r="A268" s="11"/>
      <c r="B268" s="11"/>
    </row>
    <row r="269" spans="1:2" s="12" customFormat="1" ht="31.5" hidden="1" customHeight="1">
      <c r="A269" s="11"/>
      <c r="B269" s="11"/>
    </row>
    <row r="270" spans="1:2" s="12" customFormat="1" ht="28.5" hidden="1" customHeight="1">
      <c r="A270" s="11"/>
      <c r="B270" s="11"/>
    </row>
    <row r="271" spans="1:2" s="12" customFormat="1" ht="14.25" hidden="1" customHeight="1">
      <c r="A271" s="11"/>
      <c r="B271" s="11"/>
    </row>
    <row r="272" spans="1:2" s="12" customFormat="1" ht="30" hidden="1" customHeight="1">
      <c r="A272" s="11"/>
      <c r="B272" s="11"/>
    </row>
    <row r="273" spans="1:2" s="12" customFormat="1" ht="14.25" hidden="1" customHeight="1">
      <c r="A273" s="11"/>
      <c r="B273" s="11"/>
    </row>
    <row r="274" spans="1:2" s="12" customFormat="1" ht="14.25" hidden="1" customHeight="1">
      <c r="A274" s="11"/>
      <c r="B274" s="11"/>
    </row>
    <row r="275" spans="1:2" s="12" customFormat="1" ht="14.25" hidden="1" customHeight="1">
      <c r="A275" s="11"/>
      <c r="B275" s="11"/>
    </row>
    <row r="276" spans="1:2" s="12" customFormat="1" ht="14.25" hidden="1" customHeight="1">
      <c r="A276" s="11"/>
      <c r="B276" s="11"/>
    </row>
    <row r="277" spans="1:2" s="12" customFormat="1" ht="55.5" hidden="1" customHeight="1">
      <c r="A277" s="11"/>
      <c r="B277" s="11"/>
    </row>
    <row r="278" spans="1:2" s="12" customFormat="1" ht="14.25" hidden="1" customHeight="1">
      <c r="A278" s="11"/>
      <c r="B278" s="11"/>
    </row>
    <row r="279" spans="1:2" s="12" customFormat="1" ht="14.25" hidden="1" customHeight="1">
      <c r="A279" s="11"/>
      <c r="B279" s="11"/>
    </row>
    <row r="280" spans="1:2" s="12" customFormat="1" ht="14.25" hidden="1" customHeight="1">
      <c r="A280" s="11"/>
      <c r="B280" s="11"/>
    </row>
    <row r="281" spans="1:2" ht="14.25" hidden="1" customHeight="1"/>
    <row r="282" spans="1:2" ht="14.25" hidden="1" customHeight="1"/>
    <row r="283" spans="1:2" ht="30" hidden="1" customHeight="1"/>
    <row r="284" spans="1:2" ht="14.25" hidden="1" customHeight="1"/>
    <row r="285" spans="1:2" ht="14.25" hidden="1" customHeight="1"/>
    <row r="286" spans="1:2" ht="14.25" hidden="1" customHeight="1"/>
    <row r="287" spans="1:2" ht="14.25" hidden="1" customHeight="1"/>
    <row r="288" spans="1:2" ht="14.25" hidden="1" customHeight="1"/>
    <row r="289" spans="1:293" s="70" customFormat="1" ht="21" hidden="1" customHeight="1">
      <c r="A289" s="11"/>
      <c r="B289" s="11"/>
      <c r="C289" s="11"/>
      <c r="D289" s="11"/>
      <c r="E289" s="11"/>
      <c r="F289" s="11"/>
      <c r="G289" s="11"/>
      <c r="H289" s="11"/>
      <c r="I289" s="11"/>
      <c r="J289" s="11"/>
      <c r="K289" s="11"/>
      <c r="L289" s="11"/>
      <c r="M289" s="11"/>
      <c r="N289" s="11"/>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289" s="11"/>
      <c r="AN289" s="11"/>
      <c r="AO289" s="11"/>
      <c r="AP289" s="11"/>
      <c r="AQ289" s="11"/>
      <c r="AR289" s="11"/>
      <c r="AS289" s="11"/>
      <c r="AT289" s="11"/>
      <c r="AU289" s="11"/>
      <c r="AV289" s="11"/>
      <c r="AW289" s="11"/>
      <c r="AX289" s="11"/>
      <c r="AY289" s="11"/>
      <c r="AZ289" s="11"/>
      <c r="BA289" s="11"/>
      <c r="BB289" s="11"/>
      <c r="BC289" s="11"/>
      <c r="BD289" s="11"/>
      <c r="BE289" s="11"/>
      <c r="BF289" s="11"/>
      <c r="BG289" s="11"/>
      <c r="BH289" s="11"/>
      <c r="BI289" s="11"/>
      <c r="BJ289" s="11"/>
      <c r="BK289" s="11"/>
      <c r="BL289" s="11"/>
      <c r="BM289" s="11"/>
      <c r="BN289" s="11"/>
      <c r="BO289" s="11"/>
      <c r="BP289" s="11"/>
      <c r="BQ289" s="11"/>
      <c r="BR289" s="11"/>
      <c r="BS289" s="11"/>
      <c r="BT289" s="11"/>
      <c r="BU289" s="11"/>
      <c r="BV289" s="11"/>
      <c r="BW289" s="11"/>
      <c r="BX289" s="11"/>
      <c r="BY289" s="11"/>
      <c r="BZ289" s="11"/>
      <c r="CA289" s="11"/>
      <c r="CB289" s="11"/>
      <c r="CC289" s="11"/>
      <c r="CD289" s="11"/>
      <c r="CE289" s="11"/>
      <c r="CF289" s="11"/>
      <c r="CG289" s="11"/>
      <c r="CH289" s="11"/>
      <c r="CI289" s="11"/>
      <c r="CJ289" s="11"/>
      <c r="CK289" s="11"/>
      <c r="CL289" s="11"/>
      <c r="CM289" s="11"/>
      <c r="CN289" s="11"/>
      <c r="CO289" s="11"/>
      <c r="CP289" s="11"/>
      <c r="CQ289" s="11"/>
      <c r="CR289" s="11"/>
      <c r="CS289" s="11"/>
      <c r="CT289" s="11"/>
      <c r="CU289" s="11"/>
      <c r="CV289" s="11"/>
      <c r="CW289" s="11"/>
      <c r="CX289" s="11"/>
      <c r="CY289" s="11"/>
      <c r="CZ289" s="11"/>
      <c r="DA289" s="11"/>
      <c r="DB289" s="11"/>
      <c r="DC289" s="11"/>
      <c r="DD289" s="11"/>
      <c r="DE289" s="11"/>
      <c r="DF289" s="11"/>
      <c r="DG289" s="11"/>
      <c r="DH289" s="11"/>
      <c r="DI289" s="11"/>
      <c r="DJ289" s="11"/>
      <c r="DK289" s="11"/>
      <c r="DL289" s="11"/>
      <c r="DM289" s="11"/>
      <c r="DN289" s="11"/>
      <c r="DO289" s="11"/>
      <c r="DP289" s="11"/>
      <c r="DQ289" s="11"/>
      <c r="DR289" s="11"/>
      <c r="DS289" s="11"/>
      <c r="DT289" s="11"/>
      <c r="DU289" s="11"/>
      <c r="DV289" s="11"/>
      <c r="DW289" s="11"/>
      <c r="DX289" s="11"/>
      <c r="DY289" s="11"/>
      <c r="DZ289" s="11"/>
      <c r="EA289" s="11"/>
      <c r="EB289" s="11"/>
      <c r="EC289" s="11"/>
      <c r="ED289" s="11"/>
      <c r="EE289" s="11"/>
      <c r="EF289" s="11"/>
      <c r="EG289" s="11"/>
      <c r="EH289" s="11"/>
      <c r="EI289" s="11"/>
      <c r="EJ289" s="11"/>
      <c r="EK289" s="11"/>
      <c r="EL289" s="11"/>
      <c r="EM289" s="11"/>
      <c r="EN289" s="11"/>
      <c r="EO289" s="11"/>
      <c r="EP289" s="11"/>
      <c r="EQ289" s="11"/>
      <c r="ER289" s="11"/>
      <c r="ES289" s="11"/>
      <c r="ET289" s="11"/>
      <c r="EU289" s="11"/>
      <c r="EV289" s="11"/>
      <c r="EW289" s="11"/>
      <c r="EX289" s="11"/>
      <c r="EY289" s="11"/>
      <c r="EZ289" s="11"/>
      <c r="FA289" s="11"/>
      <c r="FB289" s="11"/>
      <c r="FC289" s="11"/>
      <c r="FD289" s="11"/>
      <c r="FE289" s="11"/>
      <c r="FF289" s="11"/>
      <c r="FG289" s="11"/>
      <c r="FH289" s="11"/>
      <c r="FI289" s="11"/>
      <c r="FJ289" s="11"/>
      <c r="FK289" s="11"/>
      <c r="FL289" s="11"/>
      <c r="FM289" s="11"/>
      <c r="FN289" s="11"/>
      <c r="FO289" s="11"/>
      <c r="FP289" s="11"/>
      <c r="FQ289" s="11"/>
      <c r="FR289" s="11"/>
      <c r="FS289" s="11"/>
      <c r="FT289" s="11"/>
      <c r="FU289" s="11"/>
      <c r="FV289" s="11"/>
      <c r="FW289" s="11"/>
      <c r="FX289" s="11"/>
      <c r="FY289" s="11"/>
      <c r="FZ289" s="11"/>
      <c r="GA289" s="11"/>
      <c r="GB289" s="11"/>
      <c r="GC289" s="11"/>
      <c r="GD289" s="11"/>
      <c r="GE289" s="11"/>
      <c r="GF289" s="11"/>
      <c r="GG289" s="11"/>
      <c r="GH289" s="11"/>
      <c r="GI289" s="11"/>
      <c r="GJ289" s="11"/>
      <c r="GK289" s="11"/>
      <c r="GL289" s="11"/>
      <c r="GM289" s="11"/>
      <c r="GN289" s="11"/>
      <c r="GO289" s="11"/>
      <c r="GP289" s="11"/>
      <c r="GQ289" s="11"/>
      <c r="GR289" s="11"/>
      <c r="GS289" s="11"/>
      <c r="GT289" s="11"/>
      <c r="GU289" s="11"/>
      <c r="GV289" s="11"/>
      <c r="GW289" s="11"/>
      <c r="GX289" s="11"/>
      <c r="GY289" s="11"/>
      <c r="GZ289" s="11"/>
      <c r="HA289" s="11"/>
      <c r="HB289" s="11"/>
      <c r="HC289" s="11"/>
      <c r="HD289" s="11"/>
      <c r="HE289" s="11"/>
      <c r="HF289" s="11"/>
      <c r="HG289" s="11"/>
      <c r="HH289" s="11"/>
      <c r="HI289" s="11"/>
      <c r="HJ289" s="11"/>
      <c r="HK289" s="11"/>
      <c r="HL289" s="11"/>
      <c r="HM289" s="11"/>
      <c r="HN289" s="11"/>
      <c r="HO289" s="11"/>
      <c r="HP289" s="11"/>
      <c r="HQ289" s="11"/>
      <c r="HR289" s="11"/>
      <c r="HS289" s="11"/>
      <c r="HT289" s="11"/>
      <c r="HU289" s="11"/>
      <c r="HV289" s="11"/>
      <c r="HW289" s="11"/>
      <c r="HX289" s="11"/>
      <c r="HY289" s="11"/>
      <c r="HZ289" s="11"/>
      <c r="IA289" s="11"/>
      <c r="IB289" s="11"/>
      <c r="IC289" s="11"/>
      <c r="ID289" s="11"/>
      <c r="IE289" s="11"/>
      <c r="IF289" s="11"/>
      <c r="IG289" s="11"/>
      <c r="IH289" s="11"/>
      <c r="II289" s="11"/>
      <c r="IJ289" s="11"/>
      <c r="IK289" s="11"/>
      <c r="IL289" s="11"/>
      <c r="IM289" s="11"/>
      <c r="IN289" s="11"/>
      <c r="IO289" s="11"/>
      <c r="IP289" s="11"/>
      <c r="IQ289" s="11"/>
      <c r="IR289" s="11"/>
      <c r="IS289" s="11"/>
      <c r="IT289" s="11"/>
      <c r="IU289" s="11"/>
      <c r="IV289" s="11"/>
      <c r="IW289" s="11"/>
      <c r="IX289" s="11"/>
      <c r="IY289" s="11"/>
      <c r="IZ289" s="11"/>
      <c r="JA289" s="11"/>
      <c r="JB289" s="11"/>
      <c r="JC289" s="11"/>
      <c r="JD289" s="11"/>
      <c r="JE289" s="11"/>
      <c r="JF289" s="11"/>
      <c r="JG289" s="11"/>
      <c r="JH289" s="11"/>
      <c r="JI289" s="11"/>
      <c r="JJ289" s="11"/>
      <c r="JK289" s="11"/>
      <c r="JL289" s="11"/>
      <c r="JM289" s="11"/>
      <c r="JN289" s="11"/>
      <c r="JO289" s="11"/>
      <c r="JP289" s="11"/>
      <c r="JQ289" s="11"/>
      <c r="JR289" s="11"/>
      <c r="JS289" s="11"/>
      <c r="JT289" s="11"/>
      <c r="JU289" s="11"/>
      <c r="JV289" s="11"/>
      <c r="JW289" s="11"/>
      <c r="JX289" s="11"/>
      <c r="JY289" s="11"/>
      <c r="JZ289" s="11"/>
      <c r="KA289" s="11"/>
      <c r="KB289" s="11"/>
      <c r="KC289" s="11"/>
      <c r="KD289" s="11"/>
      <c r="KE289" s="11"/>
      <c r="KF289" s="11"/>
      <c r="KG289" s="11"/>
    </row>
    <row r="290" spans="1:293" s="70" customFormat="1" ht="30" hidden="1" customHeight="1">
      <c r="A290" s="11"/>
      <c r="B290" s="11"/>
      <c r="C290" s="11"/>
      <c r="D290" s="11"/>
      <c r="E290" s="11"/>
      <c r="F290" s="11"/>
      <c r="G290" s="11"/>
      <c r="H290" s="11"/>
      <c r="I290" s="11"/>
      <c r="J290" s="11"/>
      <c r="K290" s="11"/>
      <c r="L290" s="11"/>
      <c r="M290" s="11"/>
      <c r="N290" s="11"/>
      <c r="O290" s="11"/>
      <c r="P290" s="11"/>
      <c r="Q290" s="11"/>
      <c r="R290" s="11"/>
      <c r="S290" s="11"/>
      <c r="T290" s="11"/>
      <c r="U290" s="11"/>
      <c r="V290" s="11"/>
      <c r="W290" s="11"/>
      <c r="X290" s="11"/>
      <c r="Y290" s="11"/>
      <c r="Z290" s="11"/>
      <c r="AA290" s="11"/>
      <c r="AB290" s="11"/>
      <c r="AC290" s="11"/>
      <c r="AD290" s="11"/>
      <c r="AE290" s="11"/>
      <c r="AF290" s="11"/>
      <c r="AG290" s="11"/>
      <c r="AH290" s="11"/>
      <c r="AI290" s="11"/>
      <c r="AJ290" s="11"/>
      <c r="AK290" s="11"/>
      <c r="AL290" s="11"/>
      <c r="AM290" s="11"/>
      <c r="AN290" s="11"/>
      <c r="AO290" s="11"/>
      <c r="AP290" s="11"/>
      <c r="AQ290" s="11"/>
      <c r="AR290" s="11"/>
      <c r="AS290" s="11"/>
      <c r="AT290" s="11"/>
      <c r="AU290" s="11"/>
      <c r="AV290" s="11"/>
      <c r="AW290" s="11"/>
      <c r="AX290" s="11"/>
      <c r="AY290" s="11"/>
      <c r="AZ290" s="11"/>
      <c r="BA290" s="11"/>
      <c r="BB290" s="11"/>
      <c r="BC290" s="11"/>
      <c r="BD290" s="11"/>
      <c r="BE290" s="11"/>
      <c r="BF290" s="11"/>
      <c r="BG290" s="11"/>
      <c r="BH290" s="11"/>
      <c r="BI290" s="11"/>
      <c r="BJ290" s="11"/>
      <c r="BK290" s="11"/>
      <c r="BL290" s="11"/>
      <c r="BM290" s="11"/>
      <c r="BN290" s="11"/>
      <c r="BO290" s="11"/>
      <c r="BP290" s="11"/>
      <c r="BQ290" s="11"/>
      <c r="BR290" s="11"/>
      <c r="BS290" s="11"/>
      <c r="BT290" s="11"/>
      <c r="BU290" s="11"/>
      <c r="BV290" s="11"/>
      <c r="BW290" s="11"/>
      <c r="BX290" s="11"/>
      <c r="BY290" s="11"/>
      <c r="BZ290" s="11"/>
      <c r="CA290" s="11"/>
      <c r="CB290" s="11"/>
      <c r="CC290" s="11"/>
      <c r="CD290" s="11"/>
      <c r="CE290" s="11"/>
      <c r="CF290" s="11"/>
      <c r="CG290" s="11"/>
      <c r="CH290" s="11"/>
      <c r="CI290" s="11"/>
      <c r="CJ290" s="11"/>
      <c r="CK290" s="11"/>
      <c r="CL290" s="11"/>
      <c r="CM290" s="11"/>
      <c r="CN290" s="11"/>
      <c r="CO290" s="11"/>
      <c r="CP290" s="11"/>
      <c r="CQ290" s="11"/>
      <c r="CR290" s="11"/>
      <c r="CS290" s="11"/>
      <c r="CT290" s="11"/>
      <c r="CU290" s="11"/>
      <c r="CV290" s="11"/>
      <c r="CW290" s="11"/>
      <c r="CX290" s="11"/>
      <c r="CY290" s="11"/>
      <c r="CZ290" s="11"/>
      <c r="DA290" s="11"/>
      <c r="DB290" s="11"/>
      <c r="DC290" s="11"/>
      <c r="DD290" s="11"/>
      <c r="DE290" s="11"/>
      <c r="DF290" s="11"/>
      <c r="DG290" s="11"/>
      <c r="DH290" s="11"/>
      <c r="DI290" s="11"/>
      <c r="DJ290" s="11"/>
      <c r="DK290" s="11"/>
      <c r="DL290" s="11"/>
      <c r="DM290" s="11"/>
      <c r="DN290" s="11"/>
      <c r="DO290" s="11"/>
      <c r="DP290" s="11"/>
      <c r="DQ290" s="11"/>
      <c r="DR290" s="11"/>
      <c r="DS290" s="11"/>
      <c r="DT290" s="11"/>
      <c r="DU290" s="11"/>
      <c r="DV290" s="11"/>
      <c r="DW290" s="11"/>
      <c r="DX290" s="11"/>
      <c r="DY290" s="11"/>
      <c r="DZ290" s="11"/>
      <c r="EA290" s="11"/>
      <c r="EB290" s="11"/>
      <c r="EC290" s="11"/>
      <c r="ED290" s="11"/>
      <c r="EE290" s="11"/>
      <c r="EF290" s="11"/>
      <c r="EG290" s="11"/>
      <c r="EH290" s="11"/>
      <c r="EI290" s="11"/>
      <c r="EJ290" s="11"/>
      <c r="EK290" s="11"/>
      <c r="EL290" s="11"/>
      <c r="EM290" s="11"/>
      <c r="EN290" s="11"/>
      <c r="EO290" s="11"/>
      <c r="EP290" s="11"/>
      <c r="EQ290" s="11"/>
      <c r="ER290" s="11"/>
      <c r="ES290" s="11"/>
      <c r="ET290" s="11"/>
      <c r="EU290" s="11"/>
      <c r="EV290" s="11"/>
      <c r="EW290" s="11"/>
      <c r="EX290" s="11"/>
      <c r="EY290" s="11"/>
      <c r="EZ290" s="11"/>
      <c r="FA290" s="11"/>
      <c r="FB290" s="11"/>
      <c r="FC290" s="11"/>
      <c r="FD290" s="11"/>
      <c r="FE290" s="11"/>
      <c r="FF290" s="11"/>
      <c r="FG290" s="11"/>
      <c r="FH290" s="11"/>
      <c r="FI290" s="11"/>
      <c r="FJ290" s="11"/>
      <c r="FK290" s="11"/>
      <c r="FL290" s="11"/>
      <c r="FM290" s="11"/>
      <c r="FN290" s="11"/>
      <c r="FO290" s="11"/>
      <c r="FP290" s="11"/>
      <c r="FQ290" s="11"/>
      <c r="FR290" s="11"/>
      <c r="FS290" s="11"/>
      <c r="FT290" s="11"/>
      <c r="FU290" s="11"/>
      <c r="FV290" s="11"/>
      <c r="FW290" s="11"/>
      <c r="FX290" s="11"/>
      <c r="FY290" s="11"/>
      <c r="FZ290" s="11"/>
      <c r="GA290" s="11"/>
      <c r="GB290" s="11"/>
      <c r="GC290" s="11"/>
      <c r="GD290" s="11"/>
      <c r="GE290" s="11"/>
      <c r="GF290" s="11"/>
      <c r="GG290" s="11"/>
      <c r="GH290" s="11"/>
      <c r="GI290" s="11"/>
      <c r="GJ290" s="11"/>
      <c r="GK290" s="11"/>
      <c r="GL290" s="11"/>
      <c r="GM290" s="11"/>
      <c r="GN290" s="11"/>
      <c r="GO290" s="11"/>
      <c r="GP290" s="11"/>
      <c r="GQ290" s="11"/>
      <c r="GR290" s="11"/>
      <c r="GS290" s="11"/>
      <c r="GT290" s="11"/>
      <c r="GU290" s="11"/>
      <c r="GV290" s="11"/>
      <c r="GW290" s="11"/>
      <c r="GX290" s="11"/>
      <c r="GY290" s="11"/>
      <c r="GZ290" s="11"/>
      <c r="HA290" s="11"/>
      <c r="HB290" s="11"/>
      <c r="HC290" s="11"/>
      <c r="HD290" s="11"/>
      <c r="HE290" s="11"/>
      <c r="HF290" s="11"/>
      <c r="HG290" s="11"/>
      <c r="HH290" s="11"/>
      <c r="HI290" s="11"/>
      <c r="HJ290" s="11"/>
      <c r="HK290" s="11"/>
      <c r="HL290" s="11"/>
      <c r="HM290" s="11"/>
      <c r="HN290" s="11"/>
      <c r="HO290" s="11"/>
      <c r="HP290" s="11"/>
      <c r="HQ290" s="11"/>
      <c r="HR290" s="11"/>
      <c r="HS290" s="11"/>
      <c r="HT290" s="11"/>
      <c r="HU290" s="11"/>
      <c r="HV290" s="11"/>
      <c r="HW290" s="11"/>
      <c r="HX290" s="11"/>
      <c r="HY290" s="11"/>
      <c r="HZ290" s="11"/>
      <c r="IA290" s="11"/>
      <c r="IB290" s="11"/>
      <c r="IC290" s="11"/>
      <c r="ID290" s="11"/>
      <c r="IE290" s="11"/>
      <c r="IF290" s="11"/>
      <c r="IG290" s="11"/>
      <c r="IH290" s="11"/>
      <c r="II290" s="11"/>
      <c r="IJ290" s="11"/>
      <c r="IK290" s="11"/>
      <c r="IL290" s="11"/>
      <c r="IM290" s="11"/>
      <c r="IN290" s="11"/>
      <c r="IO290" s="11"/>
      <c r="IP290" s="11"/>
      <c r="IQ290" s="11"/>
      <c r="IR290" s="11"/>
      <c r="IS290" s="11"/>
      <c r="IT290" s="11"/>
      <c r="IU290" s="11"/>
      <c r="IV290" s="11"/>
      <c r="IW290" s="11"/>
      <c r="IX290" s="11"/>
      <c r="IY290" s="11"/>
      <c r="IZ290" s="11"/>
      <c r="JA290" s="11"/>
      <c r="JB290" s="11"/>
      <c r="JC290" s="11"/>
      <c r="JD290" s="11"/>
      <c r="JE290" s="11"/>
      <c r="JF290" s="11"/>
      <c r="JG290" s="11"/>
      <c r="JH290" s="11"/>
      <c r="JI290" s="11"/>
      <c r="JJ290" s="11"/>
      <c r="JK290" s="11"/>
      <c r="JL290" s="11"/>
      <c r="JM290" s="11"/>
      <c r="JN290" s="11"/>
      <c r="JO290" s="11"/>
      <c r="JP290" s="11"/>
      <c r="JQ290" s="11"/>
      <c r="JR290" s="11"/>
      <c r="JS290" s="11"/>
      <c r="JT290" s="11"/>
      <c r="JU290" s="11"/>
      <c r="JV290" s="11"/>
      <c r="JW290" s="11"/>
      <c r="JX290" s="11"/>
      <c r="JY290" s="11"/>
      <c r="JZ290" s="11"/>
      <c r="KA290" s="11"/>
      <c r="KB290" s="11"/>
      <c r="KC290" s="11"/>
      <c r="KD290" s="11"/>
      <c r="KE290" s="11"/>
      <c r="KF290" s="11"/>
      <c r="KG290" s="11"/>
    </row>
    <row r="291" spans="1:293" s="70" customFormat="1" ht="14.25" hidden="1" customHeight="1">
      <c r="A291" s="11"/>
      <c r="B291" s="11"/>
      <c r="C291" s="11"/>
      <c r="D291" s="11"/>
      <c r="E291" s="11"/>
      <c r="F291" s="11"/>
      <c r="G291" s="11"/>
      <c r="H291" s="11"/>
      <c r="I291" s="11"/>
      <c r="J291" s="11"/>
      <c r="K291" s="11"/>
      <c r="L291" s="11"/>
      <c r="M291" s="11"/>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291" s="11"/>
      <c r="AN291" s="11"/>
      <c r="AO291" s="11"/>
      <c r="AP291" s="11"/>
      <c r="AQ291" s="11"/>
      <c r="AR291" s="11"/>
      <c r="AS291" s="11"/>
      <c r="AT291" s="11"/>
      <c r="AU291" s="11"/>
      <c r="AV291" s="11"/>
      <c r="AW291" s="11"/>
      <c r="AX291" s="11"/>
      <c r="AY291" s="11"/>
      <c r="AZ291" s="11"/>
      <c r="BA291" s="11"/>
      <c r="BB291" s="11"/>
      <c r="BC291" s="11"/>
      <c r="BD291" s="11"/>
      <c r="BE291" s="11"/>
      <c r="BF291" s="11"/>
      <c r="BG291" s="11"/>
      <c r="BH291" s="11"/>
      <c r="BI291" s="11"/>
      <c r="BJ291" s="11"/>
      <c r="BK291" s="11"/>
      <c r="BL291" s="11"/>
      <c r="BM291" s="11"/>
      <c r="BN291" s="11"/>
      <c r="BO291" s="11"/>
      <c r="BP291" s="11"/>
      <c r="BQ291" s="11"/>
      <c r="BR291" s="11"/>
      <c r="BS291" s="11"/>
      <c r="BT291" s="11"/>
      <c r="BU291" s="11"/>
      <c r="BV291" s="11"/>
      <c r="BW291" s="11"/>
      <c r="BX291" s="11"/>
      <c r="BY291" s="11"/>
      <c r="BZ291" s="11"/>
      <c r="CA291" s="11"/>
      <c r="CB291" s="11"/>
      <c r="CC291" s="11"/>
      <c r="CD291" s="11"/>
      <c r="CE291" s="11"/>
      <c r="CF291" s="11"/>
      <c r="CG291" s="11"/>
      <c r="CH291" s="11"/>
      <c r="CI291" s="11"/>
      <c r="CJ291" s="11"/>
      <c r="CK291" s="11"/>
      <c r="CL291" s="11"/>
      <c r="CM291" s="11"/>
      <c r="CN291" s="11"/>
      <c r="CO291" s="11"/>
      <c r="CP291" s="11"/>
      <c r="CQ291" s="11"/>
      <c r="CR291" s="11"/>
      <c r="CS291" s="11"/>
      <c r="CT291" s="11"/>
      <c r="CU291" s="11"/>
      <c r="CV291" s="11"/>
      <c r="CW291" s="11"/>
      <c r="CX291" s="11"/>
      <c r="CY291" s="11"/>
      <c r="CZ291" s="11"/>
      <c r="DA291" s="11"/>
      <c r="DB291" s="11"/>
      <c r="DC291" s="11"/>
      <c r="DD291" s="11"/>
      <c r="DE291" s="11"/>
      <c r="DF291" s="11"/>
      <c r="DG291" s="11"/>
      <c r="DH291" s="11"/>
      <c r="DI291" s="11"/>
      <c r="DJ291" s="11"/>
      <c r="DK291" s="11"/>
      <c r="DL291" s="11"/>
      <c r="DM291" s="11"/>
      <c r="DN291" s="11"/>
      <c r="DO291" s="11"/>
      <c r="DP291" s="11"/>
      <c r="DQ291" s="11"/>
      <c r="DR291" s="11"/>
      <c r="DS291" s="11"/>
      <c r="DT291" s="11"/>
      <c r="DU291" s="11"/>
      <c r="DV291" s="11"/>
      <c r="DW291" s="11"/>
      <c r="DX291" s="11"/>
      <c r="DY291" s="11"/>
      <c r="DZ291" s="11"/>
      <c r="EA291" s="11"/>
      <c r="EB291" s="11"/>
      <c r="EC291" s="11"/>
      <c r="ED291" s="11"/>
      <c r="EE291" s="11"/>
      <c r="EF291" s="11"/>
      <c r="EG291" s="11"/>
      <c r="EH291" s="11"/>
      <c r="EI291" s="11"/>
      <c r="EJ291" s="11"/>
      <c r="EK291" s="11"/>
      <c r="EL291" s="11"/>
      <c r="EM291" s="11"/>
      <c r="EN291" s="11"/>
      <c r="EO291" s="11"/>
      <c r="EP291" s="11"/>
      <c r="EQ291" s="11"/>
      <c r="ER291" s="11"/>
      <c r="ES291" s="11"/>
      <c r="ET291" s="11"/>
      <c r="EU291" s="11"/>
      <c r="EV291" s="11"/>
      <c r="EW291" s="11"/>
      <c r="EX291" s="11"/>
      <c r="EY291" s="11"/>
      <c r="EZ291" s="11"/>
      <c r="FA291" s="11"/>
      <c r="FB291" s="11"/>
      <c r="FC291" s="11"/>
      <c r="FD291" s="11"/>
      <c r="FE291" s="11"/>
      <c r="FF291" s="11"/>
      <c r="FG291" s="11"/>
      <c r="FH291" s="11"/>
      <c r="FI291" s="11"/>
      <c r="FJ291" s="11"/>
      <c r="FK291" s="11"/>
      <c r="FL291" s="11"/>
      <c r="FM291" s="11"/>
      <c r="FN291" s="11"/>
      <c r="FO291" s="11"/>
      <c r="FP291" s="11"/>
      <c r="FQ291" s="11"/>
      <c r="FR291" s="11"/>
      <c r="FS291" s="11"/>
      <c r="FT291" s="11"/>
      <c r="FU291" s="11"/>
      <c r="FV291" s="11"/>
      <c r="FW291" s="11"/>
      <c r="FX291" s="11"/>
      <c r="FY291" s="11"/>
      <c r="FZ291" s="11"/>
      <c r="GA291" s="11"/>
      <c r="GB291" s="11"/>
      <c r="GC291" s="11"/>
      <c r="GD291" s="11"/>
      <c r="GE291" s="11"/>
      <c r="GF291" s="11"/>
      <c r="GG291" s="11"/>
      <c r="GH291" s="11"/>
      <c r="GI291" s="11"/>
      <c r="GJ291" s="11"/>
      <c r="GK291" s="11"/>
      <c r="GL291" s="11"/>
      <c r="GM291" s="11"/>
      <c r="GN291" s="11"/>
      <c r="GO291" s="11"/>
      <c r="GP291" s="11"/>
      <c r="GQ291" s="11"/>
      <c r="GR291" s="11"/>
      <c r="GS291" s="11"/>
      <c r="GT291" s="11"/>
      <c r="GU291" s="11"/>
      <c r="GV291" s="11"/>
      <c r="GW291" s="11"/>
      <c r="GX291" s="11"/>
      <c r="GY291" s="11"/>
      <c r="GZ291" s="11"/>
      <c r="HA291" s="11"/>
      <c r="HB291" s="11"/>
      <c r="HC291" s="11"/>
      <c r="HD291" s="11"/>
      <c r="HE291" s="11"/>
      <c r="HF291" s="11"/>
      <c r="HG291" s="11"/>
      <c r="HH291" s="11"/>
      <c r="HI291" s="11"/>
      <c r="HJ291" s="11"/>
      <c r="HK291" s="11"/>
      <c r="HL291" s="11"/>
      <c r="HM291" s="11"/>
      <c r="HN291" s="11"/>
      <c r="HO291" s="11"/>
      <c r="HP291" s="11"/>
      <c r="HQ291" s="11"/>
      <c r="HR291" s="11"/>
      <c r="HS291" s="11"/>
      <c r="HT291" s="11"/>
      <c r="HU291" s="11"/>
      <c r="HV291" s="11"/>
      <c r="HW291" s="11"/>
      <c r="HX291" s="11"/>
      <c r="HY291" s="11"/>
      <c r="HZ291" s="11"/>
      <c r="IA291" s="11"/>
      <c r="IB291" s="11"/>
      <c r="IC291" s="11"/>
      <c r="ID291" s="11"/>
      <c r="IE291" s="11"/>
      <c r="IF291" s="11"/>
      <c r="IG291" s="11"/>
      <c r="IH291" s="11"/>
      <c r="II291" s="11"/>
      <c r="IJ291" s="11"/>
      <c r="IK291" s="11"/>
      <c r="IL291" s="11"/>
      <c r="IM291" s="11"/>
      <c r="IN291" s="11"/>
      <c r="IO291" s="11"/>
      <c r="IP291" s="11"/>
      <c r="IQ291" s="11"/>
      <c r="IR291" s="11"/>
      <c r="IS291" s="11"/>
      <c r="IT291" s="11"/>
      <c r="IU291" s="11"/>
      <c r="IV291" s="11"/>
      <c r="IW291" s="11"/>
      <c r="IX291" s="11"/>
      <c r="IY291" s="11"/>
      <c r="IZ291" s="11"/>
      <c r="JA291" s="11"/>
      <c r="JB291" s="11"/>
      <c r="JC291" s="11"/>
      <c r="JD291" s="11"/>
      <c r="JE291" s="11"/>
      <c r="JF291" s="11"/>
      <c r="JG291" s="11"/>
      <c r="JH291" s="11"/>
      <c r="JI291" s="11"/>
      <c r="JJ291" s="11"/>
      <c r="JK291" s="11"/>
      <c r="JL291" s="11"/>
      <c r="JM291" s="11"/>
      <c r="JN291" s="11"/>
      <c r="JO291" s="11"/>
      <c r="JP291" s="11"/>
      <c r="JQ291" s="11"/>
      <c r="JR291" s="11"/>
      <c r="JS291" s="11"/>
      <c r="JT291" s="11"/>
      <c r="JU291" s="11"/>
      <c r="JV291" s="11"/>
      <c r="JW291" s="11"/>
      <c r="JX291" s="11"/>
      <c r="JY291" s="11"/>
      <c r="JZ291" s="11"/>
      <c r="KA291" s="11"/>
      <c r="KB291" s="11"/>
      <c r="KC291" s="11"/>
      <c r="KD291" s="11"/>
      <c r="KE291" s="11"/>
      <c r="KF291" s="11"/>
      <c r="KG291" s="11"/>
    </row>
    <row r="292" spans="1:293" s="70" customFormat="1" ht="14.25" hidden="1" customHeight="1">
      <c r="A292" s="11"/>
      <c r="B292" s="11"/>
      <c r="C292" s="11"/>
      <c r="D292" s="11"/>
      <c r="E292" s="11"/>
      <c r="F292" s="11"/>
      <c r="G292" s="11"/>
      <c r="H292" s="11"/>
      <c r="I292" s="11"/>
      <c r="J292" s="11"/>
      <c r="K292" s="11"/>
      <c r="L292" s="11"/>
      <c r="M292" s="11"/>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292" s="11"/>
      <c r="AN292" s="11"/>
      <c r="AO292" s="11"/>
      <c r="AP292" s="11"/>
      <c r="AQ292" s="11"/>
      <c r="AR292" s="11"/>
      <c r="AS292" s="11"/>
      <c r="AT292" s="11"/>
      <c r="AU292" s="11"/>
      <c r="AV292" s="11"/>
      <c r="AW292" s="11"/>
      <c r="AX292" s="11"/>
      <c r="AY292" s="11"/>
      <c r="AZ292" s="11"/>
      <c r="BA292" s="11"/>
      <c r="BB292" s="11"/>
      <c r="BC292" s="11"/>
      <c r="BD292" s="11"/>
      <c r="BE292" s="11"/>
      <c r="BF292" s="11"/>
      <c r="BG292" s="11"/>
      <c r="BH292" s="11"/>
      <c r="BI292" s="11"/>
      <c r="BJ292" s="11"/>
      <c r="BK292" s="11"/>
      <c r="BL292" s="11"/>
      <c r="BM292" s="11"/>
      <c r="BN292" s="11"/>
      <c r="BO292" s="11"/>
      <c r="BP292" s="11"/>
      <c r="BQ292" s="11"/>
      <c r="BR292" s="11"/>
      <c r="BS292" s="11"/>
      <c r="BT292" s="11"/>
      <c r="BU292" s="11"/>
      <c r="BV292" s="11"/>
      <c r="BW292" s="11"/>
      <c r="BX292" s="11"/>
      <c r="BY292" s="11"/>
      <c r="BZ292" s="11"/>
      <c r="CA292" s="11"/>
      <c r="CB292" s="11"/>
      <c r="CC292" s="11"/>
      <c r="CD292" s="11"/>
      <c r="CE292" s="11"/>
      <c r="CF292" s="11"/>
      <c r="CG292" s="11"/>
      <c r="CH292" s="11"/>
      <c r="CI292" s="11"/>
      <c r="CJ292" s="11"/>
      <c r="CK292" s="11"/>
      <c r="CL292" s="11"/>
      <c r="CM292" s="11"/>
      <c r="CN292" s="11"/>
      <c r="CO292" s="11"/>
      <c r="CP292" s="11"/>
      <c r="CQ292" s="11"/>
      <c r="CR292" s="11"/>
      <c r="CS292" s="11"/>
      <c r="CT292" s="11"/>
      <c r="CU292" s="11"/>
      <c r="CV292" s="11"/>
      <c r="CW292" s="11"/>
      <c r="CX292" s="11"/>
      <c r="CY292" s="11"/>
      <c r="CZ292" s="11"/>
      <c r="DA292" s="11"/>
      <c r="DB292" s="11"/>
      <c r="DC292" s="11"/>
      <c r="DD292" s="11"/>
      <c r="DE292" s="11"/>
      <c r="DF292" s="11"/>
      <c r="DG292" s="11"/>
      <c r="DH292" s="11"/>
      <c r="DI292" s="11"/>
      <c r="DJ292" s="11"/>
      <c r="DK292" s="11"/>
      <c r="DL292" s="11"/>
      <c r="DM292" s="11"/>
      <c r="DN292" s="11"/>
      <c r="DO292" s="11"/>
      <c r="DP292" s="11"/>
      <c r="DQ292" s="11"/>
      <c r="DR292" s="11"/>
      <c r="DS292" s="11"/>
      <c r="DT292" s="11"/>
      <c r="DU292" s="11"/>
      <c r="DV292" s="11"/>
      <c r="DW292" s="11"/>
      <c r="DX292" s="11"/>
      <c r="DY292" s="11"/>
      <c r="DZ292" s="11"/>
      <c r="EA292" s="11"/>
      <c r="EB292" s="11"/>
      <c r="EC292" s="11"/>
      <c r="ED292" s="11"/>
      <c r="EE292" s="11"/>
      <c r="EF292" s="11"/>
      <c r="EG292" s="11"/>
      <c r="EH292" s="11"/>
      <c r="EI292" s="11"/>
      <c r="EJ292" s="11"/>
      <c r="EK292" s="11"/>
      <c r="EL292" s="11"/>
      <c r="EM292" s="11"/>
      <c r="EN292" s="11"/>
      <c r="EO292" s="11"/>
      <c r="EP292" s="11"/>
      <c r="EQ292" s="11"/>
      <c r="ER292" s="11"/>
      <c r="ES292" s="11"/>
      <c r="ET292" s="11"/>
      <c r="EU292" s="11"/>
      <c r="EV292" s="11"/>
      <c r="EW292" s="11"/>
      <c r="EX292" s="11"/>
      <c r="EY292" s="11"/>
      <c r="EZ292" s="11"/>
      <c r="FA292" s="11"/>
      <c r="FB292" s="11"/>
      <c r="FC292" s="11"/>
      <c r="FD292" s="11"/>
      <c r="FE292" s="11"/>
      <c r="FF292" s="11"/>
      <c r="FG292" s="11"/>
      <c r="FH292" s="11"/>
      <c r="FI292" s="11"/>
      <c r="FJ292" s="11"/>
      <c r="FK292" s="11"/>
      <c r="FL292" s="11"/>
      <c r="FM292" s="11"/>
      <c r="FN292" s="11"/>
      <c r="FO292" s="11"/>
      <c r="FP292" s="11"/>
      <c r="FQ292" s="11"/>
      <c r="FR292" s="11"/>
      <c r="FS292" s="11"/>
      <c r="FT292" s="11"/>
      <c r="FU292" s="11"/>
      <c r="FV292" s="11"/>
      <c r="FW292" s="11"/>
      <c r="FX292" s="11"/>
      <c r="FY292" s="11"/>
      <c r="FZ292" s="11"/>
      <c r="GA292" s="11"/>
      <c r="GB292" s="11"/>
      <c r="GC292" s="11"/>
      <c r="GD292" s="11"/>
      <c r="GE292" s="11"/>
      <c r="GF292" s="11"/>
      <c r="GG292" s="11"/>
      <c r="GH292" s="11"/>
      <c r="GI292" s="11"/>
      <c r="GJ292" s="11"/>
      <c r="GK292" s="11"/>
      <c r="GL292" s="11"/>
      <c r="GM292" s="11"/>
      <c r="GN292" s="11"/>
      <c r="GO292" s="11"/>
      <c r="GP292" s="11"/>
      <c r="GQ292" s="11"/>
      <c r="GR292" s="11"/>
      <c r="GS292" s="11"/>
      <c r="GT292" s="11"/>
      <c r="GU292" s="11"/>
      <c r="GV292" s="11"/>
      <c r="GW292" s="11"/>
      <c r="GX292" s="11"/>
      <c r="GY292" s="11"/>
      <c r="GZ292" s="11"/>
      <c r="HA292" s="11"/>
      <c r="HB292" s="11"/>
      <c r="HC292" s="11"/>
      <c r="HD292" s="11"/>
      <c r="HE292" s="11"/>
      <c r="HF292" s="11"/>
      <c r="HG292" s="11"/>
      <c r="HH292" s="11"/>
      <c r="HI292" s="11"/>
      <c r="HJ292" s="11"/>
      <c r="HK292" s="11"/>
      <c r="HL292" s="11"/>
      <c r="HM292" s="11"/>
      <c r="HN292" s="11"/>
      <c r="HO292" s="11"/>
      <c r="HP292" s="11"/>
      <c r="HQ292" s="11"/>
      <c r="HR292" s="11"/>
      <c r="HS292" s="11"/>
      <c r="HT292" s="11"/>
      <c r="HU292" s="11"/>
      <c r="HV292" s="11"/>
      <c r="HW292" s="11"/>
      <c r="HX292" s="11"/>
      <c r="HY292" s="11"/>
      <c r="HZ292" s="11"/>
      <c r="IA292" s="11"/>
      <c r="IB292" s="11"/>
      <c r="IC292" s="11"/>
      <c r="ID292" s="11"/>
      <c r="IE292" s="11"/>
      <c r="IF292" s="11"/>
      <c r="IG292" s="11"/>
      <c r="IH292" s="11"/>
      <c r="II292" s="11"/>
      <c r="IJ292" s="11"/>
      <c r="IK292" s="11"/>
      <c r="IL292" s="11"/>
      <c r="IM292" s="11"/>
      <c r="IN292" s="11"/>
      <c r="IO292" s="11"/>
      <c r="IP292" s="11"/>
      <c r="IQ292" s="11"/>
      <c r="IR292" s="11"/>
      <c r="IS292" s="11"/>
      <c r="IT292" s="11"/>
      <c r="IU292" s="11"/>
      <c r="IV292" s="11"/>
      <c r="IW292" s="11"/>
      <c r="IX292" s="11"/>
      <c r="IY292" s="11"/>
      <c r="IZ292" s="11"/>
      <c r="JA292" s="11"/>
      <c r="JB292" s="11"/>
      <c r="JC292" s="11"/>
      <c r="JD292" s="11"/>
      <c r="JE292" s="11"/>
      <c r="JF292" s="11"/>
      <c r="JG292" s="11"/>
      <c r="JH292" s="11"/>
      <c r="JI292" s="11"/>
      <c r="JJ292" s="11"/>
      <c r="JK292" s="11"/>
      <c r="JL292" s="11"/>
      <c r="JM292" s="11"/>
      <c r="JN292" s="11"/>
      <c r="JO292" s="11"/>
      <c r="JP292" s="11"/>
      <c r="JQ292" s="11"/>
      <c r="JR292" s="11"/>
      <c r="JS292" s="11"/>
      <c r="JT292" s="11"/>
      <c r="JU292" s="11"/>
      <c r="JV292" s="11"/>
      <c r="JW292" s="11"/>
      <c r="JX292" s="11"/>
      <c r="JY292" s="11"/>
      <c r="JZ292" s="11"/>
      <c r="KA292" s="11"/>
      <c r="KB292" s="11"/>
      <c r="KC292" s="11"/>
      <c r="KD292" s="11"/>
      <c r="KE292" s="11"/>
      <c r="KF292" s="11"/>
      <c r="KG292" s="11"/>
    </row>
    <row r="293" spans="1:293" s="70" customFormat="1" ht="14.25" hidden="1" customHeight="1">
      <c r="A293" s="11"/>
      <c r="B293" s="11"/>
      <c r="C293" s="11"/>
      <c r="D293" s="11"/>
      <c r="E293" s="11"/>
      <c r="F293" s="11"/>
      <c r="G293" s="11"/>
      <c r="H293" s="11"/>
      <c r="I293" s="11"/>
      <c r="J293" s="11"/>
      <c r="K293" s="11"/>
      <c r="L293" s="11"/>
      <c r="M293" s="11"/>
      <c r="N293" s="11"/>
      <c r="O293" s="11"/>
      <c r="P293" s="11"/>
      <c r="Q293" s="11"/>
      <c r="R293" s="11"/>
      <c r="S293" s="11"/>
      <c r="T293" s="11"/>
      <c r="U293" s="11"/>
      <c r="V293" s="11"/>
      <c r="W293" s="11"/>
      <c r="X293" s="11"/>
      <c r="Y293" s="11"/>
      <c r="Z293" s="11"/>
      <c r="AA293" s="11"/>
      <c r="AB293" s="11"/>
      <c r="AC293" s="11"/>
      <c r="AD293" s="11"/>
      <c r="AE293" s="11"/>
      <c r="AF293" s="11"/>
      <c r="AG293" s="11"/>
      <c r="AH293" s="11"/>
      <c r="AI293" s="11"/>
      <c r="AJ293" s="11"/>
      <c r="AK293" s="11"/>
      <c r="AL293" s="11"/>
      <c r="AM293" s="11"/>
      <c r="AN293" s="11"/>
      <c r="AO293" s="11"/>
      <c r="AP293" s="11"/>
      <c r="AQ293" s="11"/>
      <c r="AR293" s="11"/>
      <c r="AS293" s="11"/>
      <c r="AT293" s="11"/>
      <c r="AU293" s="11"/>
      <c r="AV293" s="11"/>
      <c r="AW293" s="11"/>
      <c r="AX293" s="11"/>
      <c r="AY293" s="11"/>
      <c r="AZ293" s="11"/>
      <c r="BA293" s="11"/>
      <c r="BB293" s="11"/>
      <c r="BC293" s="11"/>
      <c r="BD293" s="11"/>
      <c r="BE293" s="11"/>
      <c r="BF293" s="11"/>
      <c r="BG293" s="11"/>
      <c r="BH293" s="11"/>
      <c r="BI293" s="11"/>
      <c r="BJ293" s="11"/>
      <c r="BK293" s="11"/>
      <c r="BL293" s="11"/>
      <c r="BM293" s="11"/>
      <c r="BN293" s="11"/>
      <c r="BO293" s="11"/>
      <c r="BP293" s="11"/>
      <c r="BQ293" s="11"/>
      <c r="BR293" s="11"/>
      <c r="BS293" s="11"/>
      <c r="BT293" s="11"/>
      <c r="BU293" s="11"/>
      <c r="BV293" s="11"/>
      <c r="BW293" s="11"/>
      <c r="BX293" s="11"/>
      <c r="BY293" s="11"/>
      <c r="BZ293" s="11"/>
      <c r="CA293" s="11"/>
      <c r="CB293" s="11"/>
      <c r="CC293" s="11"/>
      <c r="CD293" s="11"/>
      <c r="CE293" s="11"/>
      <c r="CF293" s="11"/>
      <c r="CG293" s="11"/>
      <c r="CH293" s="11"/>
      <c r="CI293" s="11"/>
      <c r="CJ293" s="11"/>
      <c r="CK293" s="11"/>
      <c r="CL293" s="11"/>
      <c r="CM293" s="11"/>
      <c r="CN293" s="11"/>
      <c r="CO293" s="11"/>
      <c r="CP293" s="11"/>
      <c r="CQ293" s="11"/>
      <c r="CR293" s="11"/>
      <c r="CS293" s="11"/>
      <c r="CT293" s="11"/>
      <c r="CU293" s="11"/>
      <c r="CV293" s="11"/>
      <c r="CW293" s="11"/>
      <c r="CX293" s="11"/>
      <c r="CY293" s="11"/>
      <c r="CZ293" s="11"/>
      <c r="DA293" s="11"/>
      <c r="DB293" s="11"/>
      <c r="DC293" s="11"/>
      <c r="DD293" s="11"/>
      <c r="DE293" s="11"/>
      <c r="DF293" s="11"/>
      <c r="DG293" s="11"/>
      <c r="DH293" s="11"/>
      <c r="DI293" s="11"/>
      <c r="DJ293" s="11"/>
      <c r="DK293" s="11"/>
      <c r="DL293" s="11"/>
      <c r="DM293" s="11"/>
      <c r="DN293" s="11"/>
      <c r="DO293" s="11"/>
      <c r="DP293" s="11"/>
      <c r="DQ293" s="11"/>
      <c r="DR293" s="11"/>
      <c r="DS293" s="11"/>
      <c r="DT293" s="11"/>
      <c r="DU293" s="11"/>
      <c r="DV293" s="11"/>
      <c r="DW293" s="11"/>
      <c r="DX293" s="11"/>
      <c r="DY293" s="11"/>
      <c r="DZ293" s="11"/>
      <c r="EA293" s="11"/>
      <c r="EB293" s="11"/>
      <c r="EC293" s="11"/>
      <c r="ED293" s="11"/>
      <c r="EE293" s="11"/>
      <c r="EF293" s="11"/>
      <c r="EG293" s="11"/>
      <c r="EH293" s="11"/>
      <c r="EI293" s="11"/>
      <c r="EJ293" s="11"/>
      <c r="EK293" s="11"/>
      <c r="EL293" s="11"/>
      <c r="EM293" s="11"/>
      <c r="EN293" s="11"/>
      <c r="EO293" s="11"/>
      <c r="EP293" s="11"/>
      <c r="EQ293" s="11"/>
      <c r="ER293" s="11"/>
      <c r="ES293" s="11"/>
      <c r="ET293" s="11"/>
      <c r="EU293" s="11"/>
      <c r="EV293" s="11"/>
      <c r="EW293" s="11"/>
      <c r="EX293" s="11"/>
      <c r="EY293" s="11"/>
      <c r="EZ293" s="11"/>
      <c r="FA293" s="11"/>
      <c r="FB293" s="11"/>
      <c r="FC293" s="11"/>
      <c r="FD293" s="11"/>
      <c r="FE293" s="11"/>
      <c r="FF293" s="11"/>
      <c r="FG293" s="11"/>
      <c r="FH293" s="11"/>
      <c r="FI293" s="11"/>
      <c r="FJ293" s="11"/>
      <c r="FK293" s="11"/>
      <c r="FL293" s="11"/>
      <c r="FM293" s="11"/>
      <c r="FN293" s="11"/>
      <c r="FO293" s="11"/>
      <c r="FP293" s="11"/>
      <c r="FQ293" s="11"/>
      <c r="FR293" s="11"/>
      <c r="FS293" s="11"/>
      <c r="FT293" s="11"/>
      <c r="FU293" s="11"/>
      <c r="FV293" s="11"/>
      <c r="FW293" s="11"/>
      <c r="FX293" s="11"/>
      <c r="FY293" s="11"/>
      <c r="FZ293" s="11"/>
      <c r="GA293" s="11"/>
      <c r="GB293" s="11"/>
      <c r="GC293" s="11"/>
      <c r="GD293" s="11"/>
      <c r="GE293" s="11"/>
      <c r="GF293" s="11"/>
      <c r="GG293" s="11"/>
      <c r="GH293" s="11"/>
      <c r="GI293" s="11"/>
      <c r="GJ293" s="11"/>
      <c r="GK293" s="11"/>
      <c r="GL293" s="11"/>
      <c r="GM293" s="11"/>
      <c r="GN293" s="11"/>
      <c r="GO293" s="11"/>
      <c r="GP293" s="11"/>
      <c r="GQ293" s="11"/>
      <c r="GR293" s="11"/>
      <c r="GS293" s="11"/>
      <c r="GT293" s="11"/>
      <c r="GU293" s="11"/>
      <c r="GV293" s="11"/>
      <c r="GW293" s="11"/>
      <c r="GX293" s="11"/>
      <c r="GY293" s="11"/>
      <c r="GZ293" s="11"/>
      <c r="HA293" s="11"/>
      <c r="HB293" s="11"/>
      <c r="HC293" s="11"/>
      <c r="HD293" s="11"/>
      <c r="HE293" s="11"/>
      <c r="HF293" s="11"/>
      <c r="HG293" s="11"/>
      <c r="HH293" s="11"/>
      <c r="HI293" s="11"/>
      <c r="HJ293" s="11"/>
      <c r="HK293" s="11"/>
      <c r="HL293" s="11"/>
      <c r="HM293" s="11"/>
      <c r="HN293" s="11"/>
      <c r="HO293" s="11"/>
      <c r="HP293" s="11"/>
      <c r="HQ293" s="11"/>
      <c r="HR293" s="11"/>
      <c r="HS293" s="11"/>
      <c r="HT293" s="11"/>
      <c r="HU293" s="11"/>
      <c r="HV293" s="11"/>
      <c r="HW293" s="11"/>
      <c r="HX293" s="11"/>
      <c r="HY293" s="11"/>
      <c r="HZ293" s="11"/>
      <c r="IA293" s="11"/>
      <c r="IB293" s="11"/>
      <c r="IC293" s="11"/>
      <c r="ID293" s="11"/>
      <c r="IE293" s="11"/>
      <c r="IF293" s="11"/>
      <c r="IG293" s="11"/>
      <c r="IH293" s="11"/>
      <c r="II293" s="11"/>
      <c r="IJ293" s="11"/>
      <c r="IK293" s="11"/>
      <c r="IL293" s="11"/>
      <c r="IM293" s="11"/>
      <c r="IN293" s="11"/>
      <c r="IO293" s="11"/>
      <c r="IP293" s="11"/>
      <c r="IQ293" s="11"/>
      <c r="IR293" s="11"/>
      <c r="IS293" s="11"/>
      <c r="IT293" s="11"/>
      <c r="IU293" s="11"/>
      <c r="IV293" s="11"/>
      <c r="IW293" s="11"/>
      <c r="IX293" s="11"/>
      <c r="IY293" s="11"/>
      <c r="IZ293" s="11"/>
      <c r="JA293" s="11"/>
      <c r="JB293" s="11"/>
      <c r="JC293" s="11"/>
      <c r="JD293" s="11"/>
      <c r="JE293" s="11"/>
      <c r="JF293" s="11"/>
      <c r="JG293" s="11"/>
      <c r="JH293" s="11"/>
      <c r="JI293" s="11"/>
      <c r="JJ293" s="11"/>
      <c r="JK293" s="11"/>
      <c r="JL293" s="11"/>
      <c r="JM293" s="11"/>
      <c r="JN293" s="11"/>
      <c r="JO293" s="11"/>
      <c r="JP293" s="11"/>
      <c r="JQ293" s="11"/>
      <c r="JR293" s="11"/>
      <c r="JS293" s="11"/>
      <c r="JT293" s="11"/>
      <c r="JU293" s="11"/>
      <c r="JV293" s="11"/>
      <c r="JW293" s="11"/>
      <c r="JX293" s="11"/>
      <c r="JY293" s="11"/>
      <c r="JZ293" s="11"/>
      <c r="KA293" s="11"/>
      <c r="KB293" s="11"/>
      <c r="KC293" s="11"/>
      <c r="KD293" s="11"/>
      <c r="KE293" s="11"/>
      <c r="KF293" s="11"/>
      <c r="KG293" s="11"/>
    </row>
    <row r="294" spans="1:293" s="70" customFormat="1" ht="14.25" hidden="1" customHeight="1">
      <c r="A294" s="11"/>
      <c r="B294" s="11"/>
      <c r="C294" s="11"/>
      <c r="D294" s="11"/>
      <c r="E294" s="11"/>
      <c r="F294" s="11"/>
      <c r="G294" s="11"/>
      <c r="H294" s="11"/>
      <c r="I294" s="11"/>
      <c r="J294" s="11"/>
      <c r="K294" s="11"/>
      <c r="L294" s="11"/>
      <c r="M294" s="11"/>
      <c r="N294" s="11"/>
      <c r="O294" s="11"/>
      <c r="P294" s="11"/>
      <c r="Q294" s="11"/>
      <c r="R294" s="11"/>
      <c r="S294" s="11"/>
      <c r="T294" s="11"/>
      <c r="U294" s="11"/>
      <c r="V294" s="11"/>
      <c r="W294" s="11"/>
      <c r="X294" s="11"/>
      <c r="Y294" s="11"/>
      <c r="Z294" s="11"/>
      <c r="AA294" s="11"/>
      <c r="AB294" s="11"/>
      <c r="AC294" s="11"/>
      <c r="AD294" s="11"/>
      <c r="AE294" s="11"/>
      <c r="AF294" s="11"/>
      <c r="AG294" s="11"/>
      <c r="AH294" s="11"/>
      <c r="AI294" s="11"/>
      <c r="AJ294" s="11"/>
      <c r="AK294" s="11"/>
      <c r="AL294" s="11"/>
      <c r="AM294" s="11"/>
      <c r="AN294" s="11"/>
      <c r="AO294" s="11"/>
      <c r="AP294" s="11"/>
      <c r="AQ294" s="11"/>
      <c r="AR294" s="11"/>
      <c r="AS294" s="11"/>
      <c r="AT294" s="11"/>
      <c r="AU294" s="11"/>
      <c r="AV294" s="11"/>
      <c r="AW294" s="11"/>
      <c r="AX294" s="11"/>
      <c r="AY294" s="11"/>
      <c r="AZ294" s="11"/>
      <c r="BA294" s="11"/>
      <c r="BB294" s="11"/>
      <c r="BC294" s="11"/>
      <c r="BD294" s="11"/>
      <c r="BE294" s="11"/>
      <c r="BF294" s="11"/>
      <c r="BG294" s="11"/>
      <c r="BH294" s="11"/>
      <c r="BI294" s="11"/>
      <c r="BJ294" s="11"/>
      <c r="BK294" s="11"/>
      <c r="BL294" s="11"/>
      <c r="BM294" s="11"/>
      <c r="BN294" s="11"/>
      <c r="BO294" s="11"/>
      <c r="BP294" s="11"/>
      <c r="BQ294" s="11"/>
      <c r="BR294" s="11"/>
      <c r="BS294" s="11"/>
      <c r="BT294" s="11"/>
      <c r="BU294" s="11"/>
      <c r="BV294" s="11"/>
      <c r="BW294" s="11"/>
      <c r="BX294" s="11"/>
      <c r="BY294" s="11"/>
      <c r="BZ294" s="11"/>
      <c r="CA294" s="11"/>
      <c r="CB294" s="11"/>
      <c r="CC294" s="11"/>
      <c r="CD294" s="11"/>
      <c r="CE294" s="11"/>
      <c r="CF294" s="11"/>
      <c r="CG294" s="11"/>
      <c r="CH294" s="11"/>
      <c r="CI294" s="11"/>
      <c r="CJ294" s="11"/>
      <c r="CK294" s="11"/>
      <c r="CL294" s="11"/>
      <c r="CM294" s="11"/>
      <c r="CN294" s="11"/>
      <c r="CO294" s="11"/>
      <c r="CP294" s="11"/>
      <c r="CQ294" s="11"/>
      <c r="CR294" s="11"/>
      <c r="CS294" s="11"/>
      <c r="CT294" s="11"/>
      <c r="CU294" s="11"/>
      <c r="CV294" s="11"/>
      <c r="CW294" s="11"/>
      <c r="CX294" s="11"/>
      <c r="CY294" s="11"/>
      <c r="CZ294" s="11"/>
      <c r="DA294" s="11"/>
      <c r="DB294" s="11"/>
      <c r="DC294" s="11"/>
      <c r="DD294" s="11"/>
      <c r="DE294" s="11"/>
      <c r="DF294" s="11"/>
      <c r="DG294" s="11"/>
      <c r="DH294" s="11"/>
      <c r="DI294" s="11"/>
      <c r="DJ294" s="11"/>
      <c r="DK294" s="11"/>
      <c r="DL294" s="11"/>
      <c r="DM294" s="11"/>
      <c r="DN294" s="11"/>
      <c r="DO294" s="11"/>
      <c r="DP294" s="11"/>
      <c r="DQ294" s="11"/>
      <c r="DR294" s="11"/>
      <c r="DS294" s="11"/>
      <c r="DT294" s="11"/>
      <c r="DU294" s="11"/>
      <c r="DV294" s="11"/>
      <c r="DW294" s="11"/>
      <c r="DX294" s="11"/>
      <c r="DY294" s="11"/>
      <c r="DZ294" s="11"/>
      <c r="EA294" s="11"/>
      <c r="EB294" s="11"/>
      <c r="EC294" s="11"/>
      <c r="ED294" s="11"/>
      <c r="EE294" s="11"/>
      <c r="EF294" s="11"/>
      <c r="EG294" s="11"/>
      <c r="EH294" s="11"/>
      <c r="EI294" s="11"/>
      <c r="EJ294" s="11"/>
      <c r="EK294" s="11"/>
      <c r="EL294" s="11"/>
      <c r="EM294" s="11"/>
      <c r="EN294" s="11"/>
      <c r="EO294" s="11"/>
      <c r="EP294" s="11"/>
      <c r="EQ294" s="11"/>
      <c r="ER294" s="11"/>
      <c r="ES294" s="11"/>
      <c r="ET294" s="11"/>
      <c r="EU294" s="11"/>
      <c r="EV294" s="11"/>
      <c r="EW294" s="11"/>
      <c r="EX294" s="11"/>
      <c r="EY294" s="11"/>
      <c r="EZ294" s="11"/>
      <c r="FA294" s="11"/>
      <c r="FB294" s="11"/>
      <c r="FC294" s="11"/>
      <c r="FD294" s="11"/>
      <c r="FE294" s="11"/>
      <c r="FF294" s="11"/>
      <c r="FG294" s="11"/>
      <c r="FH294" s="11"/>
      <c r="FI294" s="11"/>
      <c r="FJ294" s="11"/>
      <c r="FK294" s="11"/>
      <c r="FL294" s="11"/>
      <c r="FM294" s="11"/>
      <c r="FN294" s="11"/>
      <c r="FO294" s="11"/>
      <c r="FP294" s="11"/>
      <c r="FQ294" s="11"/>
      <c r="FR294" s="11"/>
      <c r="FS294" s="11"/>
      <c r="FT294" s="11"/>
      <c r="FU294" s="11"/>
      <c r="FV294" s="11"/>
      <c r="FW294" s="11"/>
      <c r="FX294" s="11"/>
      <c r="FY294" s="11"/>
      <c r="FZ294" s="11"/>
      <c r="GA294" s="11"/>
      <c r="GB294" s="11"/>
      <c r="GC294" s="11"/>
      <c r="GD294" s="11"/>
      <c r="GE294" s="11"/>
      <c r="GF294" s="11"/>
      <c r="GG294" s="11"/>
      <c r="GH294" s="11"/>
      <c r="GI294" s="11"/>
      <c r="GJ294" s="11"/>
      <c r="GK294" s="11"/>
      <c r="GL294" s="11"/>
      <c r="GM294" s="11"/>
      <c r="GN294" s="11"/>
      <c r="GO294" s="11"/>
      <c r="GP294" s="11"/>
      <c r="GQ294" s="11"/>
      <c r="GR294" s="11"/>
      <c r="GS294" s="11"/>
      <c r="GT294" s="11"/>
      <c r="GU294" s="11"/>
      <c r="GV294" s="11"/>
      <c r="GW294" s="11"/>
      <c r="GX294" s="11"/>
      <c r="GY294" s="11"/>
      <c r="GZ294" s="11"/>
      <c r="HA294" s="11"/>
      <c r="HB294" s="11"/>
      <c r="HC294" s="11"/>
      <c r="HD294" s="11"/>
      <c r="HE294" s="11"/>
      <c r="HF294" s="11"/>
      <c r="HG294" s="11"/>
      <c r="HH294" s="11"/>
      <c r="HI294" s="11"/>
      <c r="HJ294" s="11"/>
      <c r="HK294" s="11"/>
      <c r="HL294" s="11"/>
      <c r="HM294" s="11"/>
      <c r="HN294" s="11"/>
      <c r="HO294" s="11"/>
      <c r="HP294" s="11"/>
      <c r="HQ294" s="11"/>
      <c r="HR294" s="11"/>
      <c r="HS294" s="11"/>
      <c r="HT294" s="11"/>
      <c r="HU294" s="11"/>
      <c r="HV294" s="11"/>
      <c r="HW294" s="11"/>
      <c r="HX294" s="11"/>
      <c r="HY294" s="11"/>
      <c r="HZ294" s="11"/>
      <c r="IA294" s="11"/>
      <c r="IB294" s="11"/>
      <c r="IC294" s="11"/>
      <c r="ID294" s="11"/>
      <c r="IE294" s="11"/>
      <c r="IF294" s="11"/>
      <c r="IG294" s="11"/>
      <c r="IH294" s="11"/>
      <c r="II294" s="11"/>
      <c r="IJ294" s="11"/>
      <c r="IK294" s="11"/>
      <c r="IL294" s="11"/>
      <c r="IM294" s="11"/>
      <c r="IN294" s="11"/>
      <c r="IO294" s="11"/>
      <c r="IP294" s="11"/>
      <c r="IQ294" s="11"/>
      <c r="IR294" s="11"/>
      <c r="IS294" s="11"/>
      <c r="IT294" s="11"/>
      <c r="IU294" s="11"/>
      <c r="IV294" s="11"/>
      <c r="IW294" s="11"/>
      <c r="IX294" s="11"/>
      <c r="IY294" s="11"/>
      <c r="IZ294" s="11"/>
      <c r="JA294" s="11"/>
      <c r="JB294" s="11"/>
      <c r="JC294" s="11"/>
      <c r="JD294" s="11"/>
      <c r="JE294" s="11"/>
      <c r="JF294" s="11"/>
      <c r="JG294" s="11"/>
      <c r="JH294" s="11"/>
      <c r="JI294" s="11"/>
      <c r="JJ294" s="11"/>
      <c r="JK294" s="11"/>
      <c r="JL294" s="11"/>
      <c r="JM294" s="11"/>
      <c r="JN294" s="11"/>
      <c r="JO294" s="11"/>
      <c r="JP294" s="11"/>
      <c r="JQ294" s="11"/>
      <c r="JR294" s="11"/>
      <c r="JS294" s="11"/>
      <c r="JT294" s="11"/>
      <c r="JU294" s="11"/>
      <c r="JV294" s="11"/>
      <c r="JW294" s="11"/>
      <c r="JX294" s="11"/>
      <c r="JY294" s="11"/>
      <c r="JZ294" s="11"/>
      <c r="KA294" s="11"/>
      <c r="KB294" s="11"/>
      <c r="KC294" s="11"/>
      <c r="KD294" s="11"/>
      <c r="KE294" s="11"/>
      <c r="KF294" s="11"/>
      <c r="KG294" s="11"/>
    </row>
    <row r="295" spans="1:293" s="70" customFormat="1" ht="14.25" hidden="1" customHeight="1">
      <c r="A295" s="11"/>
      <c r="B295" s="11"/>
      <c r="C295" s="11"/>
      <c r="D295" s="11"/>
      <c r="E295" s="11"/>
      <c r="F295" s="11"/>
      <c r="G295" s="11"/>
      <c r="H295" s="11"/>
      <c r="I295" s="11"/>
      <c r="J295" s="11"/>
      <c r="K295" s="11"/>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295" s="11"/>
      <c r="AN295" s="11"/>
      <c r="AO295" s="11"/>
      <c r="AP295" s="11"/>
      <c r="AQ295" s="11"/>
      <c r="AR295" s="11"/>
      <c r="AS295" s="11"/>
      <c r="AT295" s="11"/>
      <c r="AU295" s="11"/>
      <c r="AV295" s="11"/>
      <c r="AW295" s="11"/>
      <c r="AX295" s="11"/>
      <c r="AY295" s="11"/>
      <c r="AZ295" s="11"/>
      <c r="BA295" s="11"/>
      <c r="BB295" s="11"/>
      <c r="BC295" s="11"/>
      <c r="BD295" s="11"/>
      <c r="BE295" s="11"/>
      <c r="BF295" s="11"/>
      <c r="BG295" s="11"/>
      <c r="BH295" s="11"/>
      <c r="BI295" s="11"/>
      <c r="BJ295" s="11"/>
      <c r="BK295" s="11"/>
      <c r="BL295" s="11"/>
      <c r="BM295" s="11"/>
      <c r="BN295" s="11"/>
      <c r="BO295" s="11"/>
      <c r="BP295" s="11"/>
      <c r="BQ295" s="11"/>
      <c r="BR295" s="11"/>
      <c r="BS295" s="11"/>
      <c r="BT295" s="11"/>
      <c r="BU295" s="11"/>
      <c r="BV295" s="11"/>
      <c r="BW295" s="11"/>
      <c r="BX295" s="11"/>
      <c r="BY295" s="11"/>
      <c r="BZ295" s="11"/>
      <c r="CA295" s="11"/>
      <c r="CB295" s="11"/>
      <c r="CC295" s="11"/>
      <c r="CD295" s="11"/>
      <c r="CE295" s="11"/>
      <c r="CF295" s="11"/>
      <c r="CG295" s="11"/>
      <c r="CH295" s="11"/>
      <c r="CI295" s="11"/>
      <c r="CJ295" s="11"/>
      <c r="CK295" s="11"/>
      <c r="CL295" s="11"/>
      <c r="CM295" s="11"/>
      <c r="CN295" s="11"/>
      <c r="CO295" s="11"/>
      <c r="CP295" s="11"/>
      <c r="CQ295" s="11"/>
      <c r="CR295" s="11"/>
      <c r="CS295" s="11"/>
      <c r="CT295" s="11"/>
      <c r="CU295" s="11"/>
      <c r="CV295" s="11"/>
      <c r="CW295" s="11"/>
      <c r="CX295" s="11"/>
      <c r="CY295" s="11"/>
      <c r="CZ295" s="11"/>
      <c r="DA295" s="11"/>
      <c r="DB295" s="11"/>
      <c r="DC295" s="11"/>
      <c r="DD295" s="11"/>
      <c r="DE295" s="11"/>
      <c r="DF295" s="11"/>
      <c r="DG295" s="11"/>
      <c r="DH295" s="11"/>
      <c r="DI295" s="11"/>
      <c r="DJ295" s="11"/>
      <c r="DK295" s="11"/>
      <c r="DL295" s="11"/>
      <c r="DM295" s="11"/>
      <c r="DN295" s="11"/>
      <c r="DO295" s="11"/>
      <c r="DP295" s="11"/>
      <c r="DQ295" s="11"/>
      <c r="DR295" s="11"/>
      <c r="DS295" s="11"/>
      <c r="DT295" s="11"/>
      <c r="DU295" s="11"/>
      <c r="DV295" s="11"/>
      <c r="DW295" s="11"/>
      <c r="DX295" s="11"/>
      <c r="DY295" s="11"/>
      <c r="DZ295" s="11"/>
      <c r="EA295" s="11"/>
      <c r="EB295" s="11"/>
      <c r="EC295" s="11"/>
      <c r="ED295" s="11"/>
      <c r="EE295" s="11"/>
      <c r="EF295" s="11"/>
      <c r="EG295" s="11"/>
      <c r="EH295" s="11"/>
      <c r="EI295" s="11"/>
      <c r="EJ295" s="11"/>
      <c r="EK295" s="11"/>
      <c r="EL295" s="11"/>
      <c r="EM295" s="11"/>
      <c r="EN295" s="11"/>
      <c r="EO295" s="11"/>
      <c r="EP295" s="11"/>
      <c r="EQ295" s="11"/>
      <c r="ER295" s="11"/>
      <c r="ES295" s="11"/>
      <c r="ET295" s="11"/>
      <c r="EU295" s="11"/>
      <c r="EV295" s="11"/>
      <c r="EW295" s="11"/>
      <c r="EX295" s="11"/>
      <c r="EY295" s="11"/>
      <c r="EZ295" s="11"/>
      <c r="FA295" s="11"/>
      <c r="FB295" s="11"/>
      <c r="FC295" s="11"/>
      <c r="FD295" s="11"/>
      <c r="FE295" s="11"/>
      <c r="FF295" s="11"/>
      <c r="FG295" s="11"/>
      <c r="FH295" s="11"/>
      <c r="FI295" s="11"/>
      <c r="FJ295" s="11"/>
      <c r="FK295" s="11"/>
      <c r="FL295" s="11"/>
      <c r="FM295" s="11"/>
      <c r="FN295" s="11"/>
      <c r="FO295" s="11"/>
      <c r="FP295" s="11"/>
      <c r="FQ295" s="11"/>
      <c r="FR295" s="11"/>
      <c r="FS295" s="11"/>
      <c r="FT295" s="11"/>
      <c r="FU295" s="11"/>
      <c r="FV295" s="11"/>
      <c r="FW295" s="11"/>
      <c r="FX295" s="11"/>
      <c r="FY295" s="11"/>
      <c r="FZ295" s="11"/>
      <c r="GA295" s="11"/>
      <c r="GB295" s="11"/>
      <c r="GC295" s="11"/>
      <c r="GD295" s="11"/>
      <c r="GE295" s="11"/>
      <c r="GF295" s="11"/>
      <c r="GG295" s="11"/>
      <c r="GH295" s="11"/>
      <c r="GI295" s="11"/>
      <c r="GJ295" s="11"/>
      <c r="GK295" s="11"/>
      <c r="GL295" s="11"/>
      <c r="GM295" s="11"/>
      <c r="GN295" s="11"/>
      <c r="GO295" s="11"/>
      <c r="GP295" s="11"/>
      <c r="GQ295" s="11"/>
      <c r="GR295" s="11"/>
      <c r="GS295" s="11"/>
      <c r="GT295" s="11"/>
      <c r="GU295" s="11"/>
      <c r="GV295" s="11"/>
      <c r="GW295" s="11"/>
      <c r="GX295" s="11"/>
      <c r="GY295" s="11"/>
      <c r="GZ295" s="11"/>
      <c r="HA295" s="11"/>
      <c r="HB295" s="11"/>
      <c r="HC295" s="11"/>
      <c r="HD295" s="11"/>
      <c r="HE295" s="11"/>
      <c r="HF295" s="11"/>
      <c r="HG295" s="11"/>
      <c r="HH295" s="11"/>
      <c r="HI295" s="11"/>
      <c r="HJ295" s="11"/>
      <c r="HK295" s="11"/>
      <c r="HL295" s="11"/>
      <c r="HM295" s="11"/>
      <c r="HN295" s="11"/>
      <c r="HO295" s="11"/>
      <c r="HP295" s="11"/>
      <c r="HQ295" s="11"/>
      <c r="HR295" s="11"/>
      <c r="HS295" s="11"/>
      <c r="HT295" s="11"/>
      <c r="HU295" s="11"/>
      <c r="HV295" s="11"/>
      <c r="HW295" s="11"/>
      <c r="HX295" s="11"/>
      <c r="HY295" s="11"/>
      <c r="HZ295" s="11"/>
      <c r="IA295" s="11"/>
      <c r="IB295" s="11"/>
      <c r="IC295" s="11"/>
      <c r="ID295" s="11"/>
      <c r="IE295" s="11"/>
      <c r="IF295" s="11"/>
      <c r="IG295" s="11"/>
      <c r="IH295" s="11"/>
      <c r="II295" s="11"/>
      <c r="IJ295" s="11"/>
      <c r="IK295" s="11"/>
      <c r="IL295" s="11"/>
      <c r="IM295" s="11"/>
      <c r="IN295" s="11"/>
      <c r="IO295" s="11"/>
      <c r="IP295" s="11"/>
      <c r="IQ295" s="11"/>
      <c r="IR295" s="11"/>
      <c r="IS295" s="11"/>
      <c r="IT295" s="11"/>
      <c r="IU295" s="11"/>
      <c r="IV295" s="11"/>
      <c r="IW295" s="11"/>
      <c r="IX295" s="11"/>
      <c r="IY295" s="11"/>
      <c r="IZ295" s="11"/>
      <c r="JA295" s="11"/>
      <c r="JB295" s="11"/>
      <c r="JC295" s="11"/>
      <c r="JD295" s="11"/>
      <c r="JE295" s="11"/>
      <c r="JF295" s="11"/>
      <c r="JG295" s="11"/>
      <c r="JH295" s="11"/>
      <c r="JI295" s="11"/>
      <c r="JJ295" s="11"/>
      <c r="JK295" s="11"/>
      <c r="JL295" s="11"/>
      <c r="JM295" s="11"/>
      <c r="JN295" s="11"/>
      <c r="JO295" s="11"/>
      <c r="JP295" s="11"/>
      <c r="JQ295" s="11"/>
      <c r="JR295" s="11"/>
      <c r="JS295" s="11"/>
      <c r="JT295" s="11"/>
      <c r="JU295" s="11"/>
      <c r="JV295" s="11"/>
      <c r="JW295" s="11"/>
      <c r="JX295" s="11"/>
      <c r="JY295" s="11"/>
      <c r="JZ295" s="11"/>
      <c r="KA295" s="11"/>
      <c r="KB295" s="11"/>
      <c r="KC295" s="11"/>
      <c r="KD295" s="11"/>
      <c r="KE295" s="11"/>
      <c r="KF295" s="11"/>
      <c r="KG295" s="11"/>
    </row>
    <row r="296" spans="1:293" s="70" customFormat="1" ht="14.25" hidden="1" customHeight="1">
      <c r="A296" s="11"/>
      <c r="B296" s="11"/>
      <c r="C296" s="11"/>
      <c r="D296" s="11"/>
      <c r="E296" s="11"/>
      <c r="F296" s="11"/>
      <c r="G296" s="11"/>
      <c r="H296" s="11"/>
      <c r="I296" s="11"/>
      <c r="J296" s="11"/>
      <c r="K296" s="11"/>
      <c r="L296" s="11"/>
      <c r="M296" s="11"/>
      <c r="N296" s="11"/>
      <c r="O296" s="11"/>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296" s="11"/>
      <c r="AN296" s="11"/>
      <c r="AO296" s="11"/>
      <c r="AP296" s="11"/>
      <c r="AQ296" s="11"/>
      <c r="AR296" s="11"/>
      <c r="AS296" s="11"/>
      <c r="AT296" s="11"/>
      <c r="AU296" s="11"/>
      <c r="AV296" s="11"/>
      <c r="AW296" s="11"/>
      <c r="AX296" s="11"/>
      <c r="AY296" s="11"/>
      <c r="AZ296" s="11"/>
      <c r="BA296" s="11"/>
      <c r="BB296" s="11"/>
      <c r="BC296" s="11"/>
      <c r="BD296" s="11"/>
      <c r="BE296" s="11"/>
      <c r="BF296" s="11"/>
      <c r="BG296" s="11"/>
      <c r="BH296" s="11"/>
      <c r="BI296" s="11"/>
      <c r="BJ296" s="11"/>
      <c r="BK296" s="11"/>
      <c r="BL296" s="11"/>
      <c r="BM296" s="11"/>
      <c r="BN296" s="11"/>
      <c r="BO296" s="11"/>
      <c r="BP296" s="11"/>
      <c r="BQ296" s="11"/>
      <c r="BR296" s="11"/>
      <c r="BS296" s="11"/>
      <c r="BT296" s="11"/>
      <c r="BU296" s="11"/>
      <c r="BV296" s="11"/>
      <c r="BW296" s="11"/>
      <c r="BX296" s="11"/>
      <c r="BY296" s="11"/>
      <c r="BZ296" s="11"/>
      <c r="CA296" s="11"/>
      <c r="CB296" s="11"/>
      <c r="CC296" s="11"/>
      <c r="CD296" s="11"/>
      <c r="CE296" s="11"/>
      <c r="CF296" s="11"/>
      <c r="CG296" s="11"/>
      <c r="CH296" s="11"/>
      <c r="CI296" s="11"/>
      <c r="CJ296" s="11"/>
      <c r="CK296" s="11"/>
      <c r="CL296" s="11"/>
      <c r="CM296" s="11"/>
      <c r="CN296" s="11"/>
      <c r="CO296" s="11"/>
      <c r="CP296" s="11"/>
      <c r="CQ296" s="11"/>
      <c r="CR296" s="11"/>
      <c r="CS296" s="11"/>
      <c r="CT296" s="11"/>
      <c r="CU296" s="11"/>
      <c r="CV296" s="11"/>
      <c r="CW296" s="11"/>
      <c r="CX296" s="11"/>
      <c r="CY296" s="11"/>
      <c r="CZ296" s="11"/>
      <c r="DA296" s="11"/>
      <c r="DB296" s="11"/>
      <c r="DC296" s="11"/>
      <c r="DD296" s="11"/>
      <c r="DE296" s="11"/>
      <c r="DF296" s="11"/>
      <c r="DG296" s="11"/>
      <c r="DH296" s="11"/>
      <c r="DI296" s="11"/>
      <c r="DJ296" s="11"/>
      <c r="DK296" s="11"/>
      <c r="DL296" s="11"/>
      <c r="DM296" s="11"/>
      <c r="DN296" s="11"/>
      <c r="DO296" s="11"/>
      <c r="DP296" s="11"/>
      <c r="DQ296" s="11"/>
      <c r="DR296" s="11"/>
      <c r="DS296" s="11"/>
      <c r="DT296" s="11"/>
      <c r="DU296" s="11"/>
      <c r="DV296" s="11"/>
      <c r="DW296" s="11"/>
      <c r="DX296" s="11"/>
      <c r="DY296" s="11"/>
      <c r="DZ296" s="11"/>
      <c r="EA296" s="11"/>
      <c r="EB296" s="11"/>
      <c r="EC296" s="11"/>
      <c r="ED296" s="11"/>
      <c r="EE296" s="11"/>
      <c r="EF296" s="11"/>
      <c r="EG296" s="11"/>
      <c r="EH296" s="11"/>
      <c r="EI296" s="11"/>
      <c r="EJ296" s="11"/>
      <c r="EK296" s="11"/>
      <c r="EL296" s="11"/>
      <c r="EM296" s="11"/>
      <c r="EN296" s="11"/>
      <c r="EO296" s="11"/>
      <c r="EP296" s="11"/>
      <c r="EQ296" s="11"/>
      <c r="ER296" s="11"/>
      <c r="ES296" s="11"/>
      <c r="ET296" s="11"/>
      <c r="EU296" s="11"/>
      <c r="EV296" s="11"/>
      <c r="EW296" s="11"/>
      <c r="EX296" s="11"/>
      <c r="EY296" s="11"/>
      <c r="EZ296" s="11"/>
      <c r="FA296" s="11"/>
      <c r="FB296" s="11"/>
      <c r="FC296" s="11"/>
      <c r="FD296" s="11"/>
      <c r="FE296" s="11"/>
      <c r="FF296" s="11"/>
      <c r="FG296" s="11"/>
      <c r="FH296" s="11"/>
      <c r="FI296" s="11"/>
      <c r="FJ296" s="11"/>
      <c r="FK296" s="11"/>
      <c r="FL296" s="11"/>
      <c r="FM296" s="11"/>
      <c r="FN296" s="11"/>
      <c r="FO296" s="11"/>
      <c r="FP296" s="11"/>
      <c r="FQ296" s="11"/>
      <c r="FR296" s="11"/>
      <c r="FS296" s="11"/>
      <c r="FT296" s="11"/>
      <c r="FU296" s="11"/>
      <c r="FV296" s="11"/>
      <c r="FW296" s="11"/>
      <c r="FX296" s="11"/>
      <c r="FY296" s="11"/>
      <c r="FZ296" s="11"/>
      <c r="GA296" s="11"/>
      <c r="GB296" s="11"/>
      <c r="GC296" s="11"/>
      <c r="GD296" s="11"/>
      <c r="GE296" s="11"/>
      <c r="GF296" s="11"/>
      <c r="GG296" s="11"/>
      <c r="GH296" s="11"/>
      <c r="GI296" s="11"/>
      <c r="GJ296" s="11"/>
      <c r="GK296" s="11"/>
      <c r="GL296" s="11"/>
      <c r="GM296" s="11"/>
      <c r="GN296" s="11"/>
      <c r="GO296" s="11"/>
      <c r="GP296" s="11"/>
      <c r="GQ296" s="11"/>
      <c r="GR296" s="11"/>
      <c r="GS296" s="11"/>
      <c r="GT296" s="11"/>
      <c r="GU296" s="11"/>
      <c r="GV296" s="11"/>
      <c r="GW296" s="11"/>
      <c r="GX296" s="11"/>
      <c r="GY296" s="11"/>
      <c r="GZ296" s="11"/>
      <c r="HA296" s="11"/>
      <c r="HB296" s="11"/>
      <c r="HC296" s="11"/>
      <c r="HD296" s="11"/>
      <c r="HE296" s="11"/>
      <c r="HF296" s="11"/>
      <c r="HG296" s="11"/>
      <c r="HH296" s="11"/>
      <c r="HI296" s="11"/>
      <c r="HJ296" s="11"/>
      <c r="HK296" s="11"/>
      <c r="HL296" s="11"/>
      <c r="HM296" s="11"/>
      <c r="HN296" s="11"/>
      <c r="HO296" s="11"/>
      <c r="HP296" s="11"/>
      <c r="HQ296" s="11"/>
      <c r="HR296" s="11"/>
      <c r="HS296" s="11"/>
      <c r="HT296" s="11"/>
      <c r="HU296" s="11"/>
      <c r="HV296" s="11"/>
      <c r="HW296" s="11"/>
      <c r="HX296" s="11"/>
      <c r="HY296" s="11"/>
      <c r="HZ296" s="11"/>
      <c r="IA296" s="11"/>
      <c r="IB296" s="11"/>
      <c r="IC296" s="11"/>
      <c r="ID296" s="11"/>
      <c r="IE296" s="11"/>
      <c r="IF296" s="11"/>
      <c r="IG296" s="11"/>
      <c r="IH296" s="11"/>
      <c r="II296" s="11"/>
      <c r="IJ296" s="11"/>
      <c r="IK296" s="11"/>
      <c r="IL296" s="11"/>
      <c r="IM296" s="11"/>
      <c r="IN296" s="11"/>
      <c r="IO296" s="11"/>
      <c r="IP296" s="11"/>
      <c r="IQ296" s="11"/>
      <c r="IR296" s="11"/>
      <c r="IS296" s="11"/>
      <c r="IT296" s="11"/>
      <c r="IU296" s="11"/>
      <c r="IV296" s="11"/>
      <c r="IW296" s="11"/>
      <c r="IX296" s="11"/>
      <c r="IY296" s="11"/>
      <c r="IZ296" s="11"/>
      <c r="JA296" s="11"/>
      <c r="JB296" s="11"/>
      <c r="JC296" s="11"/>
      <c r="JD296" s="11"/>
      <c r="JE296" s="11"/>
      <c r="JF296" s="11"/>
      <c r="JG296" s="11"/>
      <c r="JH296" s="11"/>
      <c r="JI296" s="11"/>
      <c r="JJ296" s="11"/>
      <c r="JK296" s="11"/>
      <c r="JL296" s="11"/>
      <c r="JM296" s="11"/>
      <c r="JN296" s="11"/>
      <c r="JO296" s="11"/>
      <c r="JP296" s="11"/>
      <c r="JQ296" s="11"/>
      <c r="JR296" s="11"/>
      <c r="JS296" s="11"/>
      <c r="JT296" s="11"/>
      <c r="JU296" s="11"/>
      <c r="JV296" s="11"/>
      <c r="JW296" s="11"/>
      <c r="JX296" s="11"/>
      <c r="JY296" s="11"/>
      <c r="JZ296" s="11"/>
      <c r="KA296" s="11"/>
      <c r="KB296" s="11"/>
      <c r="KC296" s="11"/>
      <c r="KD296" s="11"/>
      <c r="KE296" s="11"/>
      <c r="KF296" s="11"/>
      <c r="KG296" s="11"/>
    </row>
    <row r="297" spans="1:293" s="70" customFormat="1" ht="14.25" hidden="1" customHeight="1">
      <c r="A297" s="11"/>
      <c r="B297" s="11"/>
      <c r="C297" s="11"/>
      <c r="D297" s="11"/>
      <c r="E297" s="11"/>
      <c r="F297" s="11"/>
      <c r="G297" s="11"/>
      <c r="H297" s="11"/>
      <c r="I297" s="11"/>
      <c r="J297" s="11"/>
      <c r="K297" s="11"/>
      <c r="L297" s="11"/>
      <c r="M297" s="11"/>
      <c r="N297" s="11"/>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297" s="11"/>
      <c r="AN297" s="11"/>
      <c r="AO297" s="11"/>
      <c r="AP297" s="11"/>
      <c r="AQ297" s="11"/>
      <c r="AR297" s="11"/>
      <c r="AS297" s="11"/>
      <c r="AT297" s="11"/>
      <c r="AU297" s="11"/>
      <c r="AV297" s="11"/>
      <c r="AW297" s="11"/>
      <c r="AX297" s="11"/>
      <c r="AY297" s="11"/>
      <c r="AZ297" s="11"/>
      <c r="BA297" s="11"/>
      <c r="BB297" s="11"/>
      <c r="BC297" s="11"/>
      <c r="BD297" s="11"/>
      <c r="BE297" s="11"/>
      <c r="BF297" s="11"/>
      <c r="BG297" s="11"/>
      <c r="BH297" s="11"/>
      <c r="BI297" s="11"/>
      <c r="BJ297" s="11"/>
      <c r="BK297" s="11"/>
      <c r="BL297" s="11"/>
      <c r="BM297" s="11"/>
      <c r="BN297" s="11"/>
      <c r="BO297" s="11"/>
      <c r="BP297" s="11"/>
      <c r="BQ297" s="11"/>
      <c r="BR297" s="11"/>
      <c r="BS297" s="11"/>
      <c r="BT297" s="11"/>
      <c r="BU297" s="11"/>
      <c r="BV297" s="11"/>
      <c r="BW297" s="11"/>
      <c r="BX297" s="11"/>
      <c r="BY297" s="11"/>
      <c r="BZ297" s="11"/>
      <c r="CA297" s="11"/>
      <c r="CB297" s="11"/>
      <c r="CC297" s="11"/>
      <c r="CD297" s="11"/>
      <c r="CE297" s="11"/>
      <c r="CF297" s="11"/>
      <c r="CG297" s="11"/>
      <c r="CH297" s="11"/>
      <c r="CI297" s="11"/>
      <c r="CJ297" s="11"/>
      <c r="CK297" s="11"/>
      <c r="CL297" s="11"/>
      <c r="CM297" s="11"/>
      <c r="CN297" s="11"/>
      <c r="CO297" s="11"/>
      <c r="CP297" s="11"/>
      <c r="CQ297" s="11"/>
      <c r="CR297" s="11"/>
      <c r="CS297" s="11"/>
      <c r="CT297" s="11"/>
      <c r="CU297" s="11"/>
      <c r="CV297" s="11"/>
      <c r="CW297" s="11"/>
      <c r="CX297" s="11"/>
      <c r="CY297" s="11"/>
      <c r="CZ297" s="11"/>
      <c r="DA297" s="11"/>
      <c r="DB297" s="11"/>
      <c r="DC297" s="11"/>
      <c r="DD297" s="11"/>
      <c r="DE297" s="11"/>
      <c r="DF297" s="11"/>
      <c r="DG297" s="11"/>
      <c r="DH297" s="11"/>
      <c r="DI297" s="11"/>
      <c r="DJ297" s="11"/>
      <c r="DK297" s="11"/>
      <c r="DL297" s="11"/>
      <c r="DM297" s="11"/>
      <c r="DN297" s="11"/>
      <c r="DO297" s="11"/>
      <c r="DP297" s="11"/>
      <c r="DQ297" s="11"/>
      <c r="DR297" s="11"/>
      <c r="DS297" s="11"/>
      <c r="DT297" s="11"/>
      <c r="DU297" s="11"/>
      <c r="DV297" s="11"/>
      <c r="DW297" s="11"/>
      <c r="DX297" s="11"/>
      <c r="DY297" s="11"/>
      <c r="DZ297" s="11"/>
      <c r="EA297" s="11"/>
      <c r="EB297" s="11"/>
      <c r="EC297" s="11"/>
      <c r="ED297" s="11"/>
      <c r="EE297" s="11"/>
      <c r="EF297" s="11"/>
      <c r="EG297" s="11"/>
      <c r="EH297" s="11"/>
      <c r="EI297" s="11"/>
      <c r="EJ297" s="11"/>
      <c r="EK297" s="11"/>
      <c r="EL297" s="11"/>
      <c r="EM297" s="11"/>
      <c r="EN297" s="11"/>
      <c r="EO297" s="11"/>
      <c r="EP297" s="11"/>
      <c r="EQ297" s="11"/>
      <c r="ER297" s="11"/>
      <c r="ES297" s="11"/>
      <c r="ET297" s="11"/>
      <c r="EU297" s="11"/>
      <c r="EV297" s="11"/>
      <c r="EW297" s="11"/>
      <c r="EX297" s="11"/>
      <c r="EY297" s="11"/>
      <c r="EZ297" s="11"/>
      <c r="FA297" s="11"/>
      <c r="FB297" s="11"/>
      <c r="FC297" s="11"/>
      <c r="FD297" s="11"/>
      <c r="FE297" s="11"/>
      <c r="FF297" s="11"/>
      <c r="FG297" s="11"/>
      <c r="FH297" s="11"/>
      <c r="FI297" s="11"/>
      <c r="FJ297" s="11"/>
      <c r="FK297" s="11"/>
      <c r="FL297" s="11"/>
      <c r="FM297" s="11"/>
      <c r="FN297" s="11"/>
      <c r="FO297" s="11"/>
      <c r="FP297" s="11"/>
      <c r="FQ297" s="11"/>
      <c r="FR297" s="11"/>
      <c r="FS297" s="11"/>
      <c r="FT297" s="11"/>
      <c r="FU297" s="11"/>
      <c r="FV297" s="11"/>
      <c r="FW297" s="11"/>
      <c r="FX297" s="11"/>
      <c r="FY297" s="11"/>
      <c r="FZ297" s="11"/>
      <c r="GA297" s="11"/>
      <c r="GB297" s="11"/>
      <c r="GC297" s="11"/>
      <c r="GD297" s="11"/>
      <c r="GE297" s="11"/>
      <c r="GF297" s="11"/>
      <c r="GG297" s="11"/>
      <c r="GH297" s="11"/>
      <c r="GI297" s="11"/>
      <c r="GJ297" s="11"/>
      <c r="GK297" s="11"/>
      <c r="GL297" s="11"/>
      <c r="GM297" s="11"/>
      <c r="GN297" s="11"/>
      <c r="GO297" s="11"/>
      <c r="GP297" s="11"/>
      <c r="GQ297" s="11"/>
      <c r="GR297" s="11"/>
      <c r="GS297" s="11"/>
      <c r="GT297" s="11"/>
      <c r="GU297" s="11"/>
      <c r="GV297" s="11"/>
      <c r="GW297" s="11"/>
      <c r="GX297" s="11"/>
      <c r="GY297" s="11"/>
      <c r="GZ297" s="11"/>
      <c r="HA297" s="11"/>
      <c r="HB297" s="11"/>
      <c r="HC297" s="11"/>
      <c r="HD297" s="11"/>
      <c r="HE297" s="11"/>
      <c r="HF297" s="11"/>
      <c r="HG297" s="11"/>
      <c r="HH297" s="11"/>
      <c r="HI297" s="11"/>
      <c r="HJ297" s="11"/>
      <c r="HK297" s="11"/>
      <c r="HL297" s="11"/>
      <c r="HM297" s="11"/>
      <c r="HN297" s="11"/>
      <c r="HO297" s="11"/>
      <c r="HP297" s="11"/>
      <c r="HQ297" s="11"/>
      <c r="HR297" s="11"/>
      <c r="HS297" s="11"/>
      <c r="HT297" s="11"/>
      <c r="HU297" s="11"/>
      <c r="HV297" s="11"/>
      <c r="HW297" s="11"/>
      <c r="HX297" s="11"/>
      <c r="HY297" s="11"/>
      <c r="HZ297" s="11"/>
      <c r="IA297" s="11"/>
      <c r="IB297" s="11"/>
      <c r="IC297" s="11"/>
      <c r="ID297" s="11"/>
      <c r="IE297" s="11"/>
      <c r="IF297" s="11"/>
      <c r="IG297" s="11"/>
      <c r="IH297" s="11"/>
      <c r="II297" s="11"/>
      <c r="IJ297" s="11"/>
      <c r="IK297" s="11"/>
      <c r="IL297" s="11"/>
      <c r="IM297" s="11"/>
      <c r="IN297" s="11"/>
      <c r="IO297" s="11"/>
      <c r="IP297" s="11"/>
      <c r="IQ297" s="11"/>
      <c r="IR297" s="11"/>
      <c r="IS297" s="11"/>
      <c r="IT297" s="11"/>
      <c r="IU297" s="11"/>
      <c r="IV297" s="11"/>
      <c r="IW297" s="11"/>
      <c r="IX297" s="11"/>
      <c r="IY297" s="11"/>
      <c r="IZ297" s="11"/>
      <c r="JA297" s="11"/>
      <c r="JB297" s="11"/>
      <c r="JC297" s="11"/>
      <c r="JD297" s="11"/>
      <c r="JE297" s="11"/>
      <c r="JF297" s="11"/>
      <c r="JG297" s="11"/>
      <c r="JH297" s="11"/>
      <c r="JI297" s="11"/>
      <c r="JJ297" s="11"/>
      <c r="JK297" s="11"/>
      <c r="JL297" s="11"/>
      <c r="JM297" s="11"/>
      <c r="JN297" s="11"/>
      <c r="JO297" s="11"/>
      <c r="JP297" s="11"/>
      <c r="JQ297" s="11"/>
      <c r="JR297" s="11"/>
      <c r="JS297" s="11"/>
      <c r="JT297" s="11"/>
      <c r="JU297" s="11"/>
      <c r="JV297" s="11"/>
      <c r="JW297" s="11"/>
      <c r="JX297" s="11"/>
      <c r="JY297" s="11"/>
      <c r="JZ297" s="11"/>
      <c r="KA297" s="11"/>
      <c r="KB297" s="11"/>
      <c r="KC297" s="11"/>
      <c r="KD297" s="11"/>
      <c r="KE297" s="11"/>
      <c r="KF297" s="11"/>
      <c r="KG297" s="11"/>
    </row>
    <row r="298" spans="1:293" s="70" customFormat="1" ht="14.25" hidden="1" customHeight="1">
      <c r="A298" s="11"/>
      <c r="B298" s="11"/>
      <c r="C298" s="11"/>
      <c r="D298" s="11"/>
      <c r="E298" s="11"/>
      <c r="F298" s="11"/>
      <c r="G298" s="11"/>
      <c r="H298" s="11"/>
      <c r="I298" s="11"/>
      <c r="J298" s="11"/>
      <c r="K298" s="11"/>
      <c r="L298" s="11"/>
      <c r="M298" s="11"/>
      <c r="N298" s="11"/>
      <c r="O298" s="11"/>
      <c r="P298" s="11"/>
      <c r="Q298" s="11"/>
      <c r="R298" s="11"/>
      <c r="S298" s="11"/>
      <c r="T298" s="11"/>
      <c r="U298" s="11"/>
      <c r="V298" s="11"/>
      <c r="W298" s="11"/>
      <c r="X298" s="11"/>
      <c r="Y298" s="11"/>
      <c r="Z298" s="11"/>
      <c r="AA298" s="11"/>
      <c r="AB298" s="11"/>
      <c r="AC298" s="11"/>
      <c r="AD298" s="11"/>
      <c r="AE298" s="11"/>
      <c r="AF298" s="11"/>
      <c r="AG298" s="11"/>
      <c r="AH298" s="11"/>
      <c r="AI298" s="11"/>
      <c r="AJ298" s="11"/>
      <c r="AK298" s="11"/>
      <c r="AL298" s="11"/>
      <c r="AM298" s="11"/>
      <c r="AN298" s="11"/>
      <c r="AO298" s="11"/>
      <c r="AP298" s="11"/>
      <c r="AQ298" s="11"/>
      <c r="AR298" s="11"/>
      <c r="AS298" s="11"/>
      <c r="AT298" s="11"/>
      <c r="AU298" s="11"/>
      <c r="AV298" s="11"/>
      <c r="AW298" s="11"/>
      <c r="AX298" s="11"/>
      <c r="AY298" s="11"/>
      <c r="AZ298" s="11"/>
      <c r="BA298" s="11"/>
      <c r="BB298" s="11"/>
      <c r="BC298" s="11"/>
      <c r="BD298" s="11"/>
      <c r="BE298" s="11"/>
      <c r="BF298" s="11"/>
      <c r="BG298" s="11"/>
      <c r="BH298" s="11"/>
      <c r="BI298" s="11"/>
      <c r="BJ298" s="11"/>
      <c r="BK298" s="11"/>
      <c r="BL298" s="11"/>
      <c r="BM298" s="11"/>
      <c r="BN298" s="11"/>
      <c r="BO298" s="11"/>
      <c r="BP298" s="11"/>
      <c r="BQ298" s="11"/>
      <c r="BR298" s="11"/>
      <c r="BS298" s="11"/>
      <c r="BT298" s="11"/>
      <c r="BU298" s="11"/>
      <c r="BV298" s="11"/>
      <c r="BW298" s="11"/>
      <c r="BX298" s="11"/>
      <c r="BY298" s="11"/>
      <c r="BZ298" s="11"/>
      <c r="CA298" s="11"/>
      <c r="CB298" s="11"/>
      <c r="CC298" s="11"/>
      <c r="CD298" s="11"/>
      <c r="CE298" s="11"/>
      <c r="CF298" s="11"/>
      <c r="CG298" s="11"/>
      <c r="CH298" s="11"/>
      <c r="CI298" s="11"/>
      <c r="CJ298" s="11"/>
      <c r="CK298" s="11"/>
      <c r="CL298" s="11"/>
      <c r="CM298" s="11"/>
      <c r="CN298" s="11"/>
      <c r="CO298" s="11"/>
      <c r="CP298" s="11"/>
      <c r="CQ298" s="11"/>
      <c r="CR298" s="11"/>
      <c r="CS298" s="11"/>
      <c r="CT298" s="11"/>
      <c r="CU298" s="11"/>
      <c r="CV298" s="11"/>
      <c r="CW298" s="11"/>
      <c r="CX298" s="11"/>
      <c r="CY298" s="11"/>
      <c r="CZ298" s="11"/>
      <c r="DA298" s="11"/>
      <c r="DB298" s="11"/>
      <c r="DC298" s="11"/>
      <c r="DD298" s="11"/>
      <c r="DE298" s="11"/>
      <c r="DF298" s="11"/>
      <c r="DG298" s="11"/>
      <c r="DH298" s="11"/>
      <c r="DI298" s="11"/>
      <c r="DJ298" s="11"/>
      <c r="DK298" s="11"/>
      <c r="DL298" s="11"/>
      <c r="DM298" s="11"/>
      <c r="DN298" s="11"/>
      <c r="DO298" s="11"/>
      <c r="DP298" s="11"/>
      <c r="DQ298" s="11"/>
      <c r="DR298" s="11"/>
      <c r="DS298" s="11"/>
      <c r="DT298" s="11"/>
      <c r="DU298" s="11"/>
      <c r="DV298" s="11"/>
      <c r="DW298" s="11"/>
      <c r="DX298" s="11"/>
      <c r="DY298" s="11"/>
      <c r="DZ298" s="11"/>
      <c r="EA298" s="11"/>
      <c r="EB298" s="11"/>
      <c r="EC298" s="11"/>
      <c r="ED298" s="11"/>
      <c r="EE298" s="11"/>
      <c r="EF298" s="11"/>
      <c r="EG298" s="11"/>
      <c r="EH298" s="11"/>
      <c r="EI298" s="11"/>
      <c r="EJ298" s="11"/>
      <c r="EK298" s="11"/>
      <c r="EL298" s="11"/>
      <c r="EM298" s="11"/>
      <c r="EN298" s="11"/>
      <c r="EO298" s="11"/>
      <c r="EP298" s="11"/>
      <c r="EQ298" s="11"/>
      <c r="ER298" s="11"/>
      <c r="ES298" s="11"/>
      <c r="ET298" s="11"/>
      <c r="EU298" s="11"/>
      <c r="EV298" s="11"/>
      <c r="EW298" s="11"/>
      <c r="EX298" s="11"/>
      <c r="EY298" s="11"/>
      <c r="EZ298" s="11"/>
      <c r="FA298" s="11"/>
      <c r="FB298" s="11"/>
      <c r="FC298" s="11"/>
      <c r="FD298" s="11"/>
      <c r="FE298" s="11"/>
      <c r="FF298" s="11"/>
      <c r="FG298" s="11"/>
      <c r="FH298" s="11"/>
      <c r="FI298" s="11"/>
      <c r="FJ298" s="11"/>
      <c r="FK298" s="11"/>
      <c r="FL298" s="11"/>
      <c r="FM298" s="11"/>
      <c r="FN298" s="11"/>
      <c r="FO298" s="11"/>
      <c r="FP298" s="11"/>
      <c r="FQ298" s="11"/>
      <c r="FR298" s="11"/>
      <c r="FS298" s="11"/>
      <c r="FT298" s="11"/>
      <c r="FU298" s="11"/>
      <c r="FV298" s="11"/>
      <c r="FW298" s="11"/>
      <c r="FX298" s="11"/>
      <c r="FY298" s="11"/>
      <c r="FZ298" s="11"/>
      <c r="GA298" s="11"/>
      <c r="GB298" s="11"/>
      <c r="GC298" s="11"/>
      <c r="GD298" s="11"/>
      <c r="GE298" s="11"/>
      <c r="GF298" s="11"/>
      <c r="GG298" s="11"/>
      <c r="GH298" s="11"/>
      <c r="GI298" s="11"/>
      <c r="GJ298" s="11"/>
      <c r="GK298" s="11"/>
      <c r="GL298" s="11"/>
      <c r="GM298" s="11"/>
      <c r="GN298" s="11"/>
      <c r="GO298" s="11"/>
      <c r="GP298" s="11"/>
      <c r="GQ298" s="11"/>
      <c r="GR298" s="11"/>
      <c r="GS298" s="11"/>
      <c r="GT298" s="11"/>
      <c r="GU298" s="11"/>
      <c r="GV298" s="11"/>
      <c r="GW298" s="11"/>
      <c r="GX298" s="11"/>
      <c r="GY298" s="11"/>
      <c r="GZ298" s="11"/>
      <c r="HA298" s="11"/>
      <c r="HB298" s="11"/>
      <c r="HC298" s="11"/>
      <c r="HD298" s="11"/>
      <c r="HE298" s="11"/>
      <c r="HF298" s="11"/>
      <c r="HG298" s="11"/>
      <c r="HH298" s="11"/>
      <c r="HI298" s="11"/>
      <c r="HJ298" s="11"/>
      <c r="HK298" s="11"/>
      <c r="HL298" s="11"/>
      <c r="HM298" s="11"/>
      <c r="HN298" s="11"/>
      <c r="HO298" s="11"/>
      <c r="HP298" s="11"/>
      <c r="HQ298" s="11"/>
      <c r="HR298" s="11"/>
      <c r="HS298" s="11"/>
      <c r="HT298" s="11"/>
      <c r="HU298" s="11"/>
      <c r="HV298" s="11"/>
      <c r="HW298" s="11"/>
      <c r="HX298" s="11"/>
      <c r="HY298" s="11"/>
      <c r="HZ298" s="11"/>
      <c r="IA298" s="11"/>
      <c r="IB298" s="11"/>
      <c r="IC298" s="11"/>
      <c r="ID298" s="11"/>
      <c r="IE298" s="11"/>
      <c r="IF298" s="11"/>
      <c r="IG298" s="11"/>
      <c r="IH298" s="11"/>
      <c r="II298" s="11"/>
      <c r="IJ298" s="11"/>
      <c r="IK298" s="11"/>
      <c r="IL298" s="11"/>
      <c r="IM298" s="11"/>
      <c r="IN298" s="11"/>
      <c r="IO298" s="11"/>
      <c r="IP298" s="11"/>
      <c r="IQ298" s="11"/>
      <c r="IR298" s="11"/>
      <c r="IS298" s="11"/>
      <c r="IT298" s="11"/>
      <c r="IU298" s="11"/>
      <c r="IV298" s="11"/>
      <c r="IW298" s="11"/>
      <c r="IX298" s="11"/>
      <c r="IY298" s="11"/>
      <c r="IZ298" s="11"/>
      <c r="JA298" s="11"/>
      <c r="JB298" s="11"/>
      <c r="JC298" s="11"/>
      <c r="JD298" s="11"/>
      <c r="JE298" s="11"/>
      <c r="JF298" s="11"/>
      <c r="JG298" s="11"/>
      <c r="JH298" s="11"/>
      <c r="JI298" s="11"/>
      <c r="JJ298" s="11"/>
      <c r="JK298" s="11"/>
      <c r="JL298" s="11"/>
      <c r="JM298" s="11"/>
      <c r="JN298" s="11"/>
      <c r="JO298" s="11"/>
      <c r="JP298" s="11"/>
      <c r="JQ298" s="11"/>
      <c r="JR298" s="11"/>
      <c r="JS298" s="11"/>
      <c r="JT298" s="11"/>
      <c r="JU298" s="11"/>
      <c r="JV298" s="11"/>
      <c r="JW298" s="11"/>
      <c r="JX298" s="11"/>
      <c r="JY298" s="11"/>
      <c r="JZ298" s="11"/>
      <c r="KA298" s="11"/>
      <c r="KB298" s="11"/>
      <c r="KC298" s="11"/>
      <c r="KD298" s="11"/>
      <c r="KE298" s="11"/>
      <c r="KF298" s="11"/>
      <c r="KG298" s="11"/>
    </row>
    <row r="299" spans="1:293" s="70" customFormat="1" ht="14.25" hidden="1" customHeight="1">
      <c r="A299" s="11"/>
      <c r="B299" s="11"/>
      <c r="C299" s="11"/>
      <c r="D299" s="11"/>
      <c r="E299" s="11"/>
      <c r="F299" s="11"/>
      <c r="G299" s="11"/>
      <c r="H299" s="11"/>
      <c r="I299" s="11"/>
      <c r="J299" s="11"/>
      <c r="K299" s="11"/>
      <c r="L299" s="11"/>
      <c r="M299" s="11"/>
      <c r="N299" s="11"/>
      <c r="O299" s="11"/>
      <c r="P299" s="11"/>
      <c r="Q299" s="11"/>
      <c r="R299" s="11"/>
      <c r="S299" s="11"/>
      <c r="T299" s="11"/>
      <c r="U299" s="11"/>
      <c r="V299" s="11"/>
      <c r="W299" s="11"/>
      <c r="X299" s="11"/>
      <c r="Y299" s="11"/>
      <c r="Z299" s="11"/>
      <c r="AA299" s="11"/>
      <c r="AB299" s="11"/>
      <c r="AC299" s="11"/>
      <c r="AD299" s="11"/>
      <c r="AE299" s="11"/>
      <c r="AF299" s="11"/>
      <c r="AG299" s="11"/>
      <c r="AH299" s="11"/>
      <c r="AI299" s="11"/>
      <c r="AJ299" s="11"/>
      <c r="AK299" s="11"/>
      <c r="AL299" s="11"/>
      <c r="AM299" s="11"/>
      <c r="AN299" s="11"/>
      <c r="AO299" s="11"/>
      <c r="AP299" s="11"/>
      <c r="AQ299" s="11"/>
      <c r="AR299" s="11"/>
      <c r="AS299" s="11"/>
      <c r="AT299" s="11"/>
      <c r="AU299" s="11"/>
      <c r="AV299" s="11"/>
      <c r="AW299" s="11"/>
      <c r="AX299" s="11"/>
      <c r="AY299" s="11"/>
      <c r="AZ299" s="11"/>
      <c r="BA299" s="11"/>
      <c r="BB299" s="11"/>
      <c r="BC299" s="11"/>
      <c r="BD299" s="11"/>
      <c r="BE299" s="11"/>
      <c r="BF299" s="11"/>
      <c r="BG299" s="11"/>
      <c r="BH299" s="11"/>
      <c r="BI299" s="11"/>
      <c r="BJ299" s="11"/>
      <c r="BK299" s="11"/>
      <c r="BL299" s="11"/>
      <c r="BM299" s="11"/>
      <c r="BN299" s="11"/>
      <c r="BO299" s="11"/>
      <c r="BP299" s="11"/>
      <c r="BQ299" s="11"/>
      <c r="BR299" s="11"/>
      <c r="BS299" s="11"/>
      <c r="BT299" s="11"/>
      <c r="BU299" s="11"/>
      <c r="BV299" s="11"/>
      <c r="BW299" s="11"/>
      <c r="BX299" s="11"/>
      <c r="BY299" s="11"/>
      <c r="BZ299" s="11"/>
      <c r="CA299" s="11"/>
      <c r="CB299" s="11"/>
      <c r="CC299" s="11"/>
      <c r="CD299" s="11"/>
      <c r="CE299" s="11"/>
      <c r="CF299" s="11"/>
      <c r="CG299" s="11"/>
      <c r="CH299" s="11"/>
      <c r="CI299" s="11"/>
      <c r="CJ299" s="11"/>
      <c r="CK299" s="11"/>
      <c r="CL299" s="11"/>
      <c r="CM299" s="11"/>
      <c r="CN299" s="11"/>
      <c r="CO299" s="11"/>
      <c r="CP299" s="11"/>
      <c r="CQ299" s="11"/>
      <c r="CR299" s="11"/>
      <c r="CS299" s="11"/>
      <c r="CT299" s="11"/>
      <c r="CU299" s="11"/>
      <c r="CV299" s="11"/>
      <c r="CW299" s="11"/>
      <c r="CX299" s="11"/>
      <c r="CY299" s="11"/>
      <c r="CZ299" s="11"/>
      <c r="DA299" s="11"/>
      <c r="DB299" s="11"/>
      <c r="DC299" s="11"/>
      <c r="DD299" s="11"/>
      <c r="DE299" s="11"/>
      <c r="DF299" s="11"/>
      <c r="DG299" s="11"/>
      <c r="DH299" s="11"/>
      <c r="DI299" s="11"/>
      <c r="DJ299" s="11"/>
      <c r="DK299" s="11"/>
      <c r="DL299" s="11"/>
      <c r="DM299" s="11"/>
      <c r="DN299" s="11"/>
      <c r="DO299" s="11"/>
      <c r="DP299" s="11"/>
      <c r="DQ299" s="11"/>
      <c r="DR299" s="11"/>
      <c r="DS299" s="11"/>
      <c r="DT299" s="11"/>
      <c r="DU299" s="11"/>
      <c r="DV299" s="11"/>
      <c r="DW299" s="11"/>
      <c r="DX299" s="11"/>
      <c r="DY299" s="11"/>
      <c r="DZ299" s="11"/>
      <c r="EA299" s="11"/>
      <c r="EB299" s="11"/>
      <c r="EC299" s="11"/>
      <c r="ED299" s="11"/>
      <c r="EE299" s="11"/>
      <c r="EF299" s="11"/>
      <c r="EG299" s="11"/>
      <c r="EH299" s="11"/>
      <c r="EI299" s="11"/>
      <c r="EJ299" s="11"/>
      <c r="EK299" s="11"/>
      <c r="EL299" s="11"/>
      <c r="EM299" s="11"/>
      <c r="EN299" s="11"/>
      <c r="EO299" s="11"/>
      <c r="EP299" s="11"/>
      <c r="EQ299" s="11"/>
      <c r="ER299" s="11"/>
      <c r="ES299" s="11"/>
      <c r="ET299" s="11"/>
      <c r="EU299" s="11"/>
      <c r="EV299" s="11"/>
      <c r="EW299" s="11"/>
      <c r="EX299" s="11"/>
      <c r="EY299" s="11"/>
      <c r="EZ299" s="11"/>
      <c r="FA299" s="11"/>
      <c r="FB299" s="11"/>
      <c r="FC299" s="11"/>
      <c r="FD299" s="11"/>
      <c r="FE299" s="11"/>
      <c r="FF299" s="11"/>
      <c r="FG299" s="11"/>
      <c r="FH299" s="11"/>
      <c r="FI299" s="11"/>
      <c r="FJ299" s="11"/>
      <c r="FK299" s="11"/>
      <c r="FL299" s="11"/>
      <c r="FM299" s="11"/>
      <c r="FN299" s="11"/>
      <c r="FO299" s="11"/>
      <c r="FP299" s="11"/>
      <c r="FQ299" s="11"/>
      <c r="FR299" s="11"/>
      <c r="FS299" s="11"/>
      <c r="FT299" s="11"/>
      <c r="FU299" s="11"/>
      <c r="FV299" s="11"/>
      <c r="FW299" s="11"/>
      <c r="FX299" s="11"/>
      <c r="FY299" s="11"/>
      <c r="FZ299" s="11"/>
      <c r="GA299" s="11"/>
      <c r="GB299" s="11"/>
      <c r="GC299" s="11"/>
      <c r="GD299" s="11"/>
      <c r="GE299" s="11"/>
      <c r="GF299" s="11"/>
      <c r="GG299" s="11"/>
      <c r="GH299" s="11"/>
      <c r="GI299" s="11"/>
      <c r="GJ299" s="11"/>
      <c r="GK299" s="11"/>
      <c r="GL299" s="11"/>
      <c r="GM299" s="11"/>
      <c r="GN299" s="11"/>
      <c r="GO299" s="11"/>
      <c r="GP299" s="11"/>
      <c r="GQ299" s="11"/>
      <c r="GR299" s="11"/>
      <c r="GS299" s="11"/>
      <c r="GT299" s="11"/>
      <c r="GU299" s="11"/>
      <c r="GV299" s="11"/>
      <c r="GW299" s="11"/>
      <c r="GX299" s="11"/>
      <c r="GY299" s="11"/>
      <c r="GZ299" s="11"/>
      <c r="HA299" s="11"/>
      <c r="HB299" s="11"/>
      <c r="HC299" s="11"/>
      <c r="HD299" s="11"/>
      <c r="HE299" s="11"/>
      <c r="HF299" s="11"/>
      <c r="HG299" s="11"/>
      <c r="HH299" s="11"/>
      <c r="HI299" s="11"/>
      <c r="HJ299" s="11"/>
      <c r="HK299" s="11"/>
      <c r="HL299" s="11"/>
      <c r="HM299" s="11"/>
      <c r="HN299" s="11"/>
      <c r="HO299" s="11"/>
      <c r="HP299" s="11"/>
      <c r="HQ299" s="11"/>
      <c r="HR299" s="11"/>
      <c r="HS299" s="11"/>
      <c r="HT299" s="11"/>
      <c r="HU299" s="11"/>
      <c r="HV299" s="11"/>
      <c r="HW299" s="11"/>
      <c r="HX299" s="11"/>
      <c r="HY299" s="11"/>
      <c r="HZ299" s="11"/>
      <c r="IA299" s="11"/>
      <c r="IB299" s="11"/>
      <c r="IC299" s="11"/>
      <c r="ID299" s="11"/>
      <c r="IE299" s="11"/>
      <c r="IF299" s="11"/>
      <c r="IG299" s="11"/>
      <c r="IH299" s="11"/>
      <c r="II299" s="11"/>
      <c r="IJ299" s="11"/>
      <c r="IK299" s="11"/>
      <c r="IL299" s="11"/>
      <c r="IM299" s="11"/>
      <c r="IN299" s="11"/>
      <c r="IO299" s="11"/>
      <c r="IP299" s="11"/>
      <c r="IQ299" s="11"/>
      <c r="IR299" s="11"/>
      <c r="IS299" s="11"/>
      <c r="IT299" s="11"/>
      <c r="IU299" s="11"/>
      <c r="IV299" s="11"/>
      <c r="IW299" s="11"/>
      <c r="IX299" s="11"/>
      <c r="IY299" s="11"/>
      <c r="IZ299" s="11"/>
      <c r="JA299" s="11"/>
      <c r="JB299" s="11"/>
      <c r="JC299" s="11"/>
      <c r="JD299" s="11"/>
      <c r="JE299" s="11"/>
      <c r="JF299" s="11"/>
      <c r="JG299" s="11"/>
      <c r="JH299" s="11"/>
      <c r="JI299" s="11"/>
      <c r="JJ299" s="11"/>
      <c r="JK299" s="11"/>
      <c r="JL299" s="11"/>
      <c r="JM299" s="11"/>
      <c r="JN299" s="11"/>
      <c r="JO299" s="11"/>
      <c r="JP299" s="11"/>
      <c r="JQ299" s="11"/>
      <c r="JR299" s="11"/>
      <c r="JS299" s="11"/>
      <c r="JT299" s="11"/>
      <c r="JU299" s="11"/>
      <c r="JV299" s="11"/>
      <c r="JW299" s="11"/>
      <c r="JX299" s="11"/>
      <c r="JY299" s="11"/>
      <c r="JZ299" s="11"/>
      <c r="KA299" s="11"/>
      <c r="KB299" s="11"/>
      <c r="KC299" s="11"/>
      <c r="KD299" s="11"/>
      <c r="KE299" s="11"/>
      <c r="KF299" s="11"/>
      <c r="KG299" s="11"/>
    </row>
    <row r="300" spans="1:293" s="70" customFormat="1" ht="14.25" hidden="1" customHeight="1">
      <c r="A300" s="11"/>
      <c r="B300" s="11"/>
      <c r="C300" s="11"/>
      <c r="D300" s="11"/>
      <c r="E300" s="11"/>
      <c r="F300" s="11"/>
      <c r="G300" s="11"/>
      <c r="H300" s="11"/>
      <c r="I300" s="11"/>
      <c r="J300" s="11"/>
      <c r="K300" s="11"/>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300" s="11"/>
      <c r="AN300" s="11"/>
      <c r="AO300" s="11"/>
      <c r="AP300" s="11"/>
      <c r="AQ300" s="11"/>
      <c r="AR300" s="11"/>
      <c r="AS300" s="11"/>
      <c r="AT300" s="11"/>
      <c r="AU300" s="11"/>
      <c r="AV300" s="11"/>
      <c r="AW300" s="11"/>
      <c r="AX300" s="11"/>
      <c r="AY300" s="11"/>
      <c r="AZ300" s="11"/>
      <c r="BA300" s="11"/>
      <c r="BB300" s="11"/>
      <c r="BC300" s="11"/>
      <c r="BD300" s="11"/>
      <c r="BE300" s="11"/>
      <c r="BF300" s="11"/>
      <c r="BG300" s="11"/>
      <c r="BH300" s="11"/>
      <c r="BI300" s="11"/>
      <c r="BJ300" s="11"/>
      <c r="BK300" s="11"/>
      <c r="BL300" s="11"/>
      <c r="BM300" s="11"/>
      <c r="BN300" s="11"/>
      <c r="BO300" s="11"/>
      <c r="BP300" s="11"/>
      <c r="BQ300" s="11"/>
      <c r="BR300" s="11"/>
      <c r="BS300" s="11"/>
      <c r="BT300" s="11"/>
      <c r="BU300" s="11"/>
      <c r="BV300" s="11"/>
      <c r="BW300" s="11"/>
      <c r="BX300" s="11"/>
      <c r="BY300" s="11"/>
      <c r="BZ300" s="11"/>
      <c r="CA300" s="11"/>
      <c r="CB300" s="11"/>
      <c r="CC300" s="11"/>
      <c r="CD300" s="11"/>
      <c r="CE300" s="11"/>
      <c r="CF300" s="11"/>
      <c r="CG300" s="11"/>
      <c r="CH300" s="11"/>
      <c r="CI300" s="11"/>
      <c r="CJ300" s="11"/>
      <c r="CK300" s="11"/>
      <c r="CL300" s="11"/>
      <c r="CM300" s="11"/>
      <c r="CN300" s="11"/>
      <c r="CO300" s="11"/>
      <c r="CP300" s="11"/>
      <c r="CQ300" s="11"/>
      <c r="CR300" s="11"/>
      <c r="CS300" s="11"/>
      <c r="CT300" s="11"/>
      <c r="CU300" s="11"/>
      <c r="CV300" s="11"/>
      <c r="CW300" s="11"/>
      <c r="CX300" s="11"/>
      <c r="CY300" s="11"/>
      <c r="CZ300" s="11"/>
      <c r="DA300" s="11"/>
      <c r="DB300" s="11"/>
      <c r="DC300" s="11"/>
      <c r="DD300" s="11"/>
      <c r="DE300" s="11"/>
      <c r="DF300" s="11"/>
      <c r="DG300" s="11"/>
      <c r="DH300" s="11"/>
      <c r="DI300" s="11"/>
      <c r="DJ300" s="11"/>
      <c r="DK300" s="11"/>
      <c r="DL300" s="11"/>
      <c r="DM300" s="11"/>
      <c r="DN300" s="11"/>
      <c r="DO300" s="11"/>
      <c r="DP300" s="11"/>
      <c r="DQ300" s="11"/>
      <c r="DR300" s="11"/>
      <c r="DS300" s="11"/>
      <c r="DT300" s="11"/>
      <c r="DU300" s="11"/>
      <c r="DV300" s="11"/>
      <c r="DW300" s="11"/>
      <c r="DX300" s="11"/>
      <c r="DY300" s="11"/>
      <c r="DZ300" s="11"/>
      <c r="EA300" s="11"/>
      <c r="EB300" s="11"/>
      <c r="EC300" s="11"/>
      <c r="ED300" s="11"/>
      <c r="EE300" s="11"/>
      <c r="EF300" s="11"/>
      <c r="EG300" s="11"/>
      <c r="EH300" s="11"/>
      <c r="EI300" s="11"/>
      <c r="EJ300" s="11"/>
      <c r="EK300" s="11"/>
      <c r="EL300" s="11"/>
      <c r="EM300" s="11"/>
      <c r="EN300" s="11"/>
      <c r="EO300" s="11"/>
      <c r="EP300" s="11"/>
      <c r="EQ300" s="11"/>
      <c r="ER300" s="11"/>
      <c r="ES300" s="11"/>
      <c r="ET300" s="11"/>
      <c r="EU300" s="11"/>
      <c r="EV300" s="11"/>
      <c r="EW300" s="11"/>
      <c r="EX300" s="11"/>
      <c r="EY300" s="11"/>
      <c r="EZ300" s="11"/>
      <c r="FA300" s="11"/>
      <c r="FB300" s="11"/>
      <c r="FC300" s="11"/>
      <c r="FD300" s="11"/>
      <c r="FE300" s="11"/>
      <c r="FF300" s="11"/>
      <c r="FG300" s="11"/>
      <c r="FH300" s="11"/>
      <c r="FI300" s="11"/>
      <c r="FJ300" s="11"/>
      <c r="FK300" s="11"/>
      <c r="FL300" s="11"/>
      <c r="FM300" s="11"/>
      <c r="FN300" s="11"/>
      <c r="FO300" s="11"/>
      <c r="FP300" s="11"/>
      <c r="FQ300" s="11"/>
      <c r="FR300" s="11"/>
      <c r="FS300" s="11"/>
      <c r="FT300" s="11"/>
      <c r="FU300" s="11"/>
      <c r="FV300" s="11"/>
      <c r="FW300" s="11"/>
      <c r="FX300" s="11"/>
      <c r="FY300" s="11"/>
      <c r="FZ300" s="11"/>
      <c r="GA300" s="11"/>
      <c r="GB300" s="11"/>
      <c r="GC300" s="11"/>
      <c r="GD300" s="11"/>
      <c r="GE300" s="11"/>
      <c r="GF300" s="11"/>
      <c r="GG300" s="11"/>
      <c r="GH300" s="11"/>
      <c r="GI300" s="11"/>
      <c r="GJ300" s="11"/>
      <c r="GK300" s="11"/>
      <c r="GL300" s="11"/>
      <c r="GM300" s="11"/>
      <c r="GN300" s="11"/>
      <c r="GO300" s="11"/>
      <c r="GP300" s="11"/>
      <c r="GQ300" s="11"/>
      <c r="GR300" s="11"/>
      <c r="GS300" s="11"/>
      <c r="GT300" s="11"/>
      <c r="GU300" s="11"/>
      <c r="GV300" s="11"/>
      <c r="GW300" s="11"/>
      <c r="GX300" s="11"/>
      <c r="GY300" s="11"/>
      <c r="GZ300" s="11"/>
      <c r="HA300" s="11"/>
      <c r="HB300" s="11"/>
      <c r="HC300" s="11"/>
      <c r="HD300" s="11"/>
      <c r="HE300" s="11"/>
      <c r="HF300" s="11"/>
      <c r="HG300" s="11"/>
      <c r="HH300" s="11"/>
      <c r="HI300" s="11"/>
      <c r="HJ300" s="11"/>
      <c r="HK300" s="11"/>
      <c r="HL300" s="11"/>
      <c r="HM300" s="11"/>
      <c r="HN300" s="11"/>
      <c r="HO300" s="11"/>
      <c r="HP300" s="11"/>
      <c r="HQ300" s="11"/>
      <c r="HR300" s="11"/>
      <c r="HS300" s="11"/>
      <c r="HT300" s="11"/>
      <c r="HU300" s="11"/>
      <c r="HV300" s="11"/>
      <c r="HW300" s="11"/>
      <c r="HX300" s="11"/>
      <c r="HY300" s="11"/>
      <c r="HZ300" s="11"/>
      <c r="IA300" s="11"/>
      <c r="IB300" s="11"/>
      <c r="IC300" s="11"/>
      <c r="ID300" s="11"/>
      <c r="IE300" s="11"/>
      <c r="IF300" s="11"/>
      <c r="IG300" s="11"/>
      <c r="IH300" s="11"/>
      <c r="II300" s="11"/>
      <c r="IJ300" s="11"/>
      <c r="IK300" s="11"/>
      <c r="IL300" s="11"/>
      <c r="IM300" s="11"/>
      <c r="IN300" s="11"/>
      <c r="IO300" s="11"/>
      <c r="IP300" s="11"/>
      <c r="IQ300" s="11"/>
      <c r="IR300" s="11"/>
      <c r="IS300" s="11"/>
      <c r="IT300" s="11"/>
      <c r="IU300" s="11"/>
      <c r="IV300" s="11"/>
      <c r="IW300" s="11"/>
      <c r="IX300" s="11"/>
      <c r="IY300" s="11"/>
      <c r="IZ300" s="11"/>
      <c r="JA300" s="11"/>
      <c r="JB300" s="11"/>
      <c r="JC300" s="11"/>
      <c r="JD300" s="11"/>
      <c r="JE300" s="11"/>
      <c r="JF300" s="11"/>
      <c r="JG300" s="11"/>
      <c r="JH300" s="11"/>
      <c r="JI300" s="11"/>
      <c r="JJ300" s="11"/>
      <c r="JK300" s="11"/>
      <c r="JL300" s="11"/>
      <c r="JM300" s="11"/>
      <c r="JN300" s="11"/>
      <c r="JO300" s="11"/>
      <c r="JP300" s="11"/>
      <c r="JQ300" s="11"/>
      <c r="JR300" s="11"/>
      <c r="JS300" s="11"/>
      <c r="JT300" s="11"/>
      <c r="JU300" s="11"/>
      <c r="JV300" s="11"/>
      <c r="JW300" s="11"/>
      <c r="JX300" s="11"/>
      <c r="JY300" s="11"/>
      <c r="JZ300" s="11"/>
      <c r="KA300" s="11"/>
      <c r="KB300" s="11"/>
      <c r="KC300" s="11"/>
      <c r="KD300" s="11"/>
      <c r="KE300" s="11"/>
      <c r="KF300" s="11"/>
      <c r="KG300" s="11"/>
    </row>
    <row r="301" spans="1:293" s="70" customFormat="1" ht="14.25" hidden="1" customHeight="1">
      <c r="A301" s="11"/>
      <c r="B301" s="11"/>
      <c r="C301" s="11"/>
      <c r="D301" s="11"/>
      <c r="E301" s="11"/>
      <c r="F301" s="11"/>
      <c r="G301" s="11"/>
      <c r="H301" s="11"/>
      <c r="I301" s="11"/>
      <c r="J301" s="11"/>
      <c r="K301" s="11"/>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301" s="11"/>
      <c r="AN301" s="11"/>
      <c r="AO301" s="11"/>
      <c r="AP301" s="11"/>
      <c r="AQ301" s="11"/>
      <c r="AR301" s="11"/>
      <c r="AS301" s="11"/>
      <c r="AT301" s="11"/>
      <c r="AU301" s="11"/>
      <c r="AV301" s="11"/>
      <c r="AW301" s="11"/>
      <c r="AX301" s="11"/>
      <c r="AY301" s="11"/>
      <c r="AZ301" s="11"/>
      <c r="BA301" s="11"/>
      <c r="BB301" s="11"/>
      <c r="BC301" s="11"/>
      <c r="BD301" s="11"/>
      <c r="BE301" s="11"/>
      <c r="BF301" s="11"/>
      <c r="BG301" s="11"/>
      <c r="BH301" s="11"/>
      <c r="BI301" s="11"/>
      <c r="BJ301" s="11"/>
      <c r="BK301" s="11"/>
      <c r="BL301" s="11"/>
      <c r="BM301" s="11"/>
      <c r="BN301" s="11"/>
      <c r="BO301" s="11"/>
      <c r="BP301" s="11"/>
      <c r="BQ301" s="11"/>
      <c r="BR301" s="11"/>
      <c r="BS301" s="11"/>
      <c r="BT301" s="11"/>
      <c r="BU301" s="11"/>
      <c r="BV301" s="11"/>
      <c r="BW301" s="11"/>
      <c r="BX301" s="11"/>
      <c r="BY301" s="11"/>
      <c r="BZ301" s="11"/>
      <c r="CA301" s="11"/>
      <c r="CB301" s="11"/>
      <c r="CC301" s="11"/>
      <c r="CD301" s="11"/>
      <c r="CE301" s="11"/>
      <c r="CF301" s="11"/>
      <c r="CG301" s="11"/>
      <c r="CH301" s="11"/>
      <c r="CI301" s="11"/>
      <c r="CJ301" s="11"/>
      <c r="CK301" s="11"/>
      <c r="CL301" s="11"/>
      <c r="CM301" s="11"/>
      <c r="CN301" s="11"/>
      <c r="CO301" s="11"/>
      <c r="CP301" s="11"/>
      <c r="CQ301" s="11"/>
      <c r="CR301" s="11"/>
      <c r="CS301" s="11"/>
      <c r="CT301" s="11"/>
      <c r="CU301" s="11"/>
      <c r="CV301" s="11"/>
      <c r="CW301" s="11"/>
      <c r="CX301" s="11"/>
      <c r="CY301" s="11"/>
      <c r="CZ301" s="11"/>
      <c r="DA301" s="11"/>
      <c r="DB301" s="11"/>
      <c r="DC301" s="11"/>
      <c r="DD301" s="11"/>
      <c r="DE301" s="11"/>
      <c r="DF301" s="11"/>
      <c r="DG301" s="11"/>
      <c r="DH301" s="11"/>
      <c r="DI301" s="11"/>
      <c r="DJ301" s="11"/>
      <c r="DK301" s="11"/>
      <c r="DL301" s="11"/>
      <c r="DM301" s="11"/>
      <c r="DN301" s="11"/>
      <c r="DO301" s="11"/>
      <c r="DP301" s="11"/>
      <c r="DQ301" s="11"/>
      <c r="DR301" s="11"/>
      <c r="DS301" s="11"/>
      <c r="DT301" s="11"/>
      <c r="DU301" s="11"/>
      <c r="DV301" s="11"/>
      <c r="DW301" s="11"/>
      <c r="DX301" s="11"/>
      <c r="DY301" s="11"/>
      <c r="DZ301" s="11"/>
      <c r="EA301" s="11"/>
      <c r="EB301" s="11"/>
      <c r="EC301" s="11"/>
      <c r="ED301" s="11"/>
      <c r="EE301" s="11"/>
      <c r="EF301" s="11"/>
      <c r="EG301" s="11"/>
      <c r="EH301" s="11"/>
      <c r="EI301" s="11"/>
      <c r="EJ301" s="11"/>
      <c r="EK301" s="11"/>
      <c r="EL301" s="11"/>
      <c r="EM301" s="11"/>
      <c r="EN301" s="11"/>
      <c r="EO301" s="11"/>
      <c r="EP301" s="11"/>
      <c r="EQ301" s="11"/>
      <c r="ER301" s="11"/>
      <c r="ES301" s="11"/>
      <c r="ET301" s="11"/>
      <c r="EU301" s="11"/>
      <c r="EV301" s="11"/>
      <c r="EW301" s="11"/>
      <c r="EX301" s="11"/>
      <c r="EY301" s="11"/>
      <c r="EZ301" s="11"/>
      <c r="FA301" s="11"/>
      <c r="FB301" s="11"/>
      <c r="FC301" s="11"/>
      <c r="FD301" s="11"/>
      <c r="FE301" s="11"/>
      <c r="FF301" s="11"/>
      <c r="FG301" s="11"/>
      <c r="FH301" s="11"/>
      <c r="FI301" s="11"/>
      <c r="FJ301" s="11"/>
      <c r="FK301" s="11"/>
      <c r="FL301" s="11"/>
      <c r="FM301" s="11"/>
      <c r="FN301" s="11"/>
      <c r="FO301" s="11"/>
      <c r="FP301" s="11"/>
      <c r="FQ301" s="11"/>
      <c r="FR301" s="11"/>
      <c r="FS301" s="11"/>
      <c r="FT301" s="11"/>
      <c r="FU301" s="11"/>
      <c r="FV301" s="11"/>
      <c r="FW301" s="11"/>
      <c r="FX301" s="11"/>
      <c r="FY301" s="11"/>
      <c r="FZ301" s="11"/>
      <c r="GA301" s="11"/>
      <c r="GB301" s="11"/>
      <c r="GC301" s="11"/>
      <c r="GD301" s="11"/>
      <c r="GE301" s="11"/>
      <c r="GF301" s="11"/>
      <c r="GG301" s="11"/>
      <c r="GH301" s="11"/>
      <c r="GI301" s="11"/>
      <c r="GJ301" s="11"/>
      <c r="GK301" s="11"/>
      <c r="GL301" s="11"/>
      <c r="GM301" s="11"/>
      <c r="GN301" s="11"/>
      <c r="GO301" s="11"/>
      <c r="GP301" s="11"/>
      <c r="GQ301" s="11"/>
      <c r="GR301" s="11"/>
      <c r="GS301" s="11"/>
      <c r="GT301" s="11"/>
      <c r="GU301" s="11"/>
      <c r="GV301" s="11"/>
      <c r="GW301" s="11"/>
      <c r="GX301" s="11"/>
      <c r="GY301" s="11"/>
      <c r="GZ301" s="11"/>
      <c r="HA301" s="11"/>
      <c r="HB301" s="11"/>
      <c r="HC301" s="11"/>
      <c r="HD301" s="11"/>
      <c r="HE301" s="11"/>
      <c r="HF301" s="11"/>
      <c r="HG301" s="11"/>
      <c r="HH301" s="11"/>
      <c r="HI301" s="11"/>
      <c r="HJ301" s="11"/>
      <c r="HK301" s="11"/>
      <c r="HL301" s="11"/>
      <c r="HM301" s="11"/>
      <c r="HN301" s="11"/>
      <c r="HO301" s="11"/>
      <c r="HP301" s="11"/>
      <c r="HQ301" s="11"/>
      <c r="HR301" s="11"/>
      <c r="HS301" s="11"/>
      <c r="HT301" s="11"/>
      <c r="HU301" s="11"/>
      <c r="HV301" s="11"/>
      <c r="HW301" s="11"/>
      <c r="HX301" s="11"/>
      <c r="HY301" s="11"/>
      <c r="HZ301" s="11"/>
      <c r="IA301" s="11"/>
      <c r="IB301" s="11"/>
      <c r="IC301" s="11"/>
      <c r="ID301" s="11"/>
      <c r="IE301" s="11"/>
      <c r="IF301" s="11"/>
      <c r="IG301" s="11"/>
      <c r="IH301" s="11"/>
      <c r="II301" s="11"/>
      <c r="IJ301" s="11"/>
      <c r="IK301" s="11"/>
      <c r="IL301" s="11"/>
      <c r="IM301" s="11"/>
      <c r="IN301" s="11"/>
      <c r="IO301" s="11"/>
      <c r="IP301" s="11"/>
      <c r="IQ301" s="11"/>
      <c r="IR301" s="11"/>
      <c r="IS301" s="11"/>
      <c r="IT301" s="11"/>
      <c r="IU301" s="11"/>
      <c r="IV301" s="11"/>
      <c r="IW301" s="11"/>
      <c r="IX301" s="11"/>
      <c r="IY301" s="11"/>
      <c r="IZ301" s="11"/>
      <c r="JA301" s="11"/>
      <c r="JB301" s="11"/>
      <c r="JC301" s="11"/>
      <c r="JD301" s="11"/>
      <c r="JE301" s="11"/>
      <c r="JF301" s="11"/>
      <c r="JG301" s="11"/>
      <c r="JH301" s="11"/>
      <c r="JI301" s="11"/>
      <c r="JJ301" s="11"/>
      <c r="JK301" s="11"/>
      <c r="JL301" s="11"/>
      <c r="JM301" s="11"/>
      <c r="JN301" s="11"/>
      <c r="JO301" s="11"/>
      <c r="JP301" s="11"/>
      <c r="JQ301" s="11"/>
      <c r="JR301" s="11"/>
      <c r="JS301" s="11"/>
      <c r="JT301" s="11"/>
      <c r="JU301" s="11"/>
      <c r="JV301" s="11"/>
      <c r="JW301" s="11"/>
      <c r="JX301" s="11"/>
      <c r="JY301" s="11"/>
      <c r="JZ301" s="11"/>
      <c r="KA301" s="11"/>
      <c r="KB301" s="11"/>
      <c r="KC301" s="11"/>
      <c r="KD301" s="11"/>
      <c r="KE301" s="11"/>
      <c r="KF301" s="11"/>
      <c r="KG301" s="11"/>
    </row>
    <row r="302" spans="1:293" s="70" customFormat="1" ht="14.25" hidden="1" customHeight="1">
      <c r="A302" s="11"/>
      <c r="B302" s="11"/>
      <c r="C302" s="11"/>
      <c r="D302" s="11"/>
      <c r="E302" s="11"/>
      <c r="F302" s="11"/>
      <c r="G302" s="11"/>
      <c r="H302" s="11"/>
      <c r="I302" s="11"/>
      <c r="J302" s="11"/>
      <c r="K302" s="11"/>
      <c r="L302" s="11"/>
      <c r="M302" s="11"/>
      <c r="N302" s="11"/>
      <c r="O302" s="11"/>
      <c r="P302" s="11"/>
      <c r="Q302" s="11"/>
      <c r="R302" s="11"/>
      <c r="S302" s="11"/>
      <c r="T302" s="11"/>
      <c r="U302" s="11"/>
      <c r="V302" s="11"/>
      <c r="W302" s="11"/>
      <c r="X302" s="11"/>
      <c r="Y302" s="11"/>
      <c r="Z302" s="11"/>
      <c r="AA302" s="11"/>
      <c r="AB302" s="11"/>
      <c r="AC302" s="11"/>
      <c r="AD302" s="11"/>
      <c r="AE302" s="11"/>
      <c r="AF302" s="11"/>
      <c r="AG302" s="11"/>
      <c r="AH302" s="11"/>
      <c r="AI302" s="11"/>
      <c r="AJ302" s="11"/>
      <c r="AK302" s="11"/>
      <c r="AL302" s="11"/>
      <c r="AM302" s="11"/>
      <c r="AN302" s="11"/>
      <c r="AO302" s="11"/>
      <c r="AP302" s="11"/>
      <c r="AQ302" s="11"/>
      <c r="AR302" s="11"/>
      <c r="AS302" s="11"/>
      <c r="AT302" s="11"/>
      <c r="AU302" s="11"/>
      <c r="AV302" s="11"/>
      <c r="AW302" s="11"/>
      <c r="AX302" s="11"/>
      <c r="AY302" s="11"/>
      <c r="AZ302" s="11"/>
      <c r="BA302" s="11"/>
      <c r="BB302" s="11"/>
      <c r="BC302" s="11"/>
      <c r="BD302" s="11"/>
      <c r="BE302" s="11"/>
      <c r="BF302" s="11"/>
      <c r="BG302" s="11"/>
      <c r="BH302" s="11"/>
      <c r="BI302" s="11"/>
      <c r="BJ302" s="11"/>
      <c r="BK302" s="11"/>
      <c r="BL302" s="11"/>
      <c r="BM302" s="11"/>
      <c r="BN302" s="11"/>
      <c r="BO302" s="11"/>
      <c r="BP302" s="11"/>
      <c r="BQ302" s="11"/>
      <c r="BR302" s="11"/>
      <c r="BS302" s="11"/>
      <c r="BT302" s="11"/>
      <c r="BU302" s="11"/>
      <c r="BV302" s="11"/>
      <c r="BW302" s="11"/>
      <c r="BX302" s="11"/>
      <c r="BY302" s="11"/>
      <c r="BZ302" s="11"/>
      <c r="CA302" s="11"/>
      <c r="CB302" s="11"/>
      <c r="CC302" s="11"/>
      <c r="CD302" s="11"/>
      <c r="CE302" s="11"/>
      <c r="CF302" s="11"/>
      <c r="CG302" s="11"/>
      <c r="CH302" s="11"/>
      <c r="CI302" s="11"/>
      <c r="CJ302" s="11"/>
      <c r="CK302" s="11"/>
      <c r="CL302" s="11"/>
      <c r="CM302" s="11"/>
      <c r="CN302" s="11"/>
      <c r="CO302" s="11"/>
      <c r="CP302" s="11"/>
      <c r="CQ302" s="11"/>
      <c r="CR302" s="11"/>
      <c r="CS302" s="11"/>
      <c r="CT302" s="11"/>
      <c r="CU302" s="11"/>
      <c r="CV302" s="11"/>
      <c r="CW302" s="11"/>
      <c r="CX302" s="11"/>
      <c r="CY302" s="11"/>
      <c r="CZ302" s="11"/>
      <c r="DA302" s="11"/>
      <c r="DB302" s="11"/>
      <c r="DC302" s="11"/>
      <c r="DD302" s="11"/>
      <c r="DE302" s="11"/>
      <c r="DF302" s="11"/>
      <c r="DG302" s="11"/>
      <c r="DH302" s="11"/>
      <c r="DI302" s="11"/>
      <c r="DJ302" s="11"/>
      <c r="DK302" s="11"/>
      <c r="DL302" s="11"/>
      <c r="DM302" s="11"/>
      <c r="DN302" s="11"/>
      <c r="DO302" s="11"/>
      <c r="DP302" s="11"/>
      <c r="DQ302" s="11"/>
      <c r="DR302" s="11"/>
      <c r="DS302" s="11"/>
      <c r="DT302" s="11"/>
      <c r="DU302" s="11"/>
      <c r="DV302" s="11"/>
      <c r="DW302" s="11"/>
      <c r="DX302" s="11"/>
      <c r="DY302" s="11"/>
      <c r="DZ302" s="11"/>
      <c r="EA302" s="11"/>
      <c r="EB302" s="11"/>
      <c r="EC302" s="11"/>
      <c r="ED302" s="11"/>
      <c r="EE302" s="11"/>
      <c r="EF302" s="11"/>
      <c r="EG302" s="11"/>
      <c r="EH302" s="11"/>
      <c r="EI302" s="11"/>
      <c r="EJ302" s="11"/>
      <c r="EK302" s="11"/>
      <c r="EL302" s="11"/>
      <c r="EM302" s="11"/>
      <c r="EN302" s="11"/>
      <c r="EO302" s="11"/>
      <c r="EP302" s="11"/>
      <c r="EQ302" s="11"/>
      <c r="ER302" s="11"/>
      <c r="ES302" s="11"/>
      <c r="ET302" s="11"/>
      <c r="EU302" s="11"/>
      <c r="EV302" s="11"/>
      <c r="EW302" s="11"/>
      <c r="EX302" s="11"/>
      <c r="EY302" s="11"/>
      <c r="EZ302" s="11"/>
      <c r="FA302" s="11"/>
      <c r="FB302" s="11"/>
      <c r="FC302" s="11"/>
      <c r="FD302" s="11"/>
      <c r="FE302" s="11"/>
      <c r="FF302" s="11"/>
      <c r="FG302" s="11"/>
      <c r="FH302" s="11"/>
      <c r="FI302" s="11"/>
      <c r="FJ302" s="11"/>
      <c r="FK302" s="11"/>
      <c r="FL302" s="11"/>
      <c r="FM302" s="11"/>
      <c r="FN302" s="11"/>
      <c r="FO302" s="11"/>
      <c r="FP302" s="11"/>
      <c r="FQ302" s="11"/>
      <c r="FR302" s="11"/>
      <c r="FS302" s="11"/>
      <c r="FT302" s="11"/>
      <c r="FU302" s="11"/>
      <c r="FV302" s="11"/>
      <c r="FW302" s="11"/>
      <c r="FX302" s="11"/>
      <c r="FY302" s="11"/>
      <c r="FZ302" s="11"/>
      <c r="GA302" s="11"/>
      <c r="GB302" s="11"/>
      <c r="GC302" s="11"/>
      <c r="GD302" s="11"/>
      <c r="GE302" s="11"/>
      <c r="GF302" s="11"/>
      <c r="GG302" s="11"/>
      <c r="GH302" s="11"/>
      <c r="GI302" s="11"/>
      <c r="GJ302" s="11"/>
      <c r="GK302" s="11"/>
      <c r="GL302" s="11"/>
      <c r="GM302" s="11"/>
      <c r="GN302" s="11"/>
      <c r="GO302" s="11"/>
      <c r="GP302" s="11"/>
      <c r="GQ302" s="11"/>
      <c r="GR302" s="11"/>
      <c r="GS302" s="11"/>
      <c r="GT302" s="11"/>
      <c r="GU302" s="11"/>
      <c r="GV302" s="11"/>
      <c r="GW302" s="11"/>
      <c r="GX302" s="11"/>
      <c r="GY302" s="11"/>
      <c r="GZ302" s="11"/>
      <c r="HA302" s="11"/>
      <c r="HB302" s="11"/>
      <c r="HC302" s="11"/>
      <c r="HD302" s="11"/>
      <c r="HE302" s="11"/>
      <c r="HF302" s="11"/>
      <c r="HG302" s="11"/>
      <c r="HH302" s="11"/>
      <c r="HI302" s="11"/>
      <c r="HJ302" s="11"/>
      <c r="HK302" s="11"/>
      <c r="HL302" s="11"/>
      <c r="HM302" s="11"/>
      <c r="HN302" s="11"/>
      <c r="HO302" s="11"/>
      <c r="HP302" s="11"/>
      <c r="HQ302" s="11"/>
      <c r="HR302" s="11"/>
      <c r="HS302" s="11"/>
      <c r="HT302" s="11"/>
      <c r="HU302" s="11"/>
      <c r="HV302" s="11"/>
      <c r="HW302" s="11"/>
      <c r="HX302" s="11"/>
      <c r="HY302" s="11"/>
      <c r="HZ302" s="11"/>
      <c r="IA302" s="11"/>
      <c r="IB302" s="11"/>
      <c r="IC302" s="11"/>
      <c r="ID302" s="11"/>
      <c r="IE302" s="11"/>
      <c r="IF302" s="11"/>
      <c r="IG302" s="11"/>
      <c r="IH302" s="11"/>
      <c r="II302" s="11"/>
      <c r="IJ302" s="11"/>
      <c r="IK302" s="11"/>
      <c r="IL302" s="11"/>
      <c r="IM302" s="11"/>
      <c r="IN302" s="11"/>
      <c r="IO302" s="11"/>
      <c r="IP302" s="11"/>
      <c r="IQ302" s="11"/>
      <c r="IR302" s="11"/>
      <c r="IS302" s="11"/>
      <c r="IT302" s="11"/>
      <c r="IU302" s="11"/>
      <c r="IV302" s="11"/>
      <c r="IW302" s="11"/>
      <c r="IX302" s="11"/>
      <c r="IY302" s="11"/>
      <c r="IZ302" s="11"/>
      <c r="JA302" s="11"/>
      <c r="JB302" s="11"/>
      <c r="JC302" s="11"/>
      <c r="JD302" s="11"/>
      <c r="JE302" s="11"/>
      <c r="JF302" s="11"/>
      <c r="JG302" s="11"/>
      <c r="JH302" s="11"/>
      <c r="JI302" s="11"/>
      <c r="JJ302" s="11"/>
      <c r="JK302" s="11"/>
      <c r="JL302" s="11"/>
      <c r="JM302" s="11"/>
      <c r="JN302" s="11"/>
      <c r="JO302" s="11"/>
      <c r="JP302" s="11"/>
      <c r="JQ302" s="11"/>
      <c r="JR302" s="11"/>
      <c r="JS302" s="11"/>
      <c r="JT302" s="11"/>
      <c r="JU302" s="11"/>
      <c r="JV302" s="11"/>
      <c r="JW302" s="11"/>
      <c r="JX302" s="11"/>
      <c r="JY302" s="11"/>
      <c r="JZ302" s="11"/>
      <c r="KA302" s="11"/>
      <c r="KB302" s="11"/>
      <c r="KC302" s="11"/>
      <c r="KD302" s="11"/>
      <c r="KE302" s="11"/>
      <c r="KF302" s="11"/>
      <c r="KG302" s="11"/>
    </row>
    <row r="303" spans="1:293" s="70" customFormat="1" ht="32.25" hidden="1" customHeight="1">
      <c r="A303" s="11"/>
      <c r="B303" s="11"/>
      <c r="C303" s="11"/>
      <c r="D303" s="11"/>
      <c r="E303" s="11"/>
      <c r="F303" s="11"/>
      <c r="G303" s="11"/>
      <c r="H303" s="11"/>
      <c r="I303" s="11"/>
      <c r="J303" s="11"/>
      <c r="K303" s="11"/>
      <c r="L303" s="11"/>
      <c r="M303" s="11"/>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303" s="11"/>
      <c r="AN303" s="11"/>
      <c r="AO303" s="11"/>
      <c r="AP303" s="11"/>
      <c r="AQ303" s="11"/>
      <c r="AR303" s="11"/>
      <c r="AS303" s="11"/>
      <c r="AT303" s="11"/>
      <c r="AU303" s="11"/>
      <c r="AV303" s="11"/>
      <c r="AW303" s="11"/>
      <c r="AX303" s="11"/>
      <c r="AY303" s="11"/>
      <c r="AZ303" s="11"/>
      <c r="BA303" s="11"/>
      <c r="BB303" s="11"/>
      <c r="BC303" s="11"/>
      <c r="BD303" s="11"/>
      <c r="BE303" s="11"/>
      <c r="BF303" s="11"/>
      <c r="BG303" s="11"/>
      <c r="BH303" s="11"/>
      <c r="BI303" s="11"/>
      <c r="BJ303" s="11"/>
      <c r="BK303" s="11"/>
      <c r="BL303" s="11"/>
      <c r="BM303" s="11"/>
      <c r="BN303" s="11"/>
      <c r="BO303" s="11"/>
      <c r="BP303" s="11"/>
      <c r="BQ303" s="11"/>
      <c r="BR303" s="11"/>
      <c r="BS303" s="11"/>
      <c r="BT303" s="11"/>
      <c r="BU303" s="11"/>
      <c r="BV303" s="11"/>
      <c r="BW303" s="11"/>
      <c r="BX303" s="11"/>
      <c r="BY303" s="11"/>
      <c r="BZ303" s="11"/>
      <c r="CA303" s="11"/>
      <c r="CB303" s="11"/>
      <c r="CC303" s="11"/>
      <c r="CD303" s="11"/>
      <c r="CE303" s="11"/>
      <c r="CF303" s="11"/>
      <c r="CG303" s="11"/>
      <c r="CH303" s="11"/>
      <c r="CI303" s="11"/>
      <c r="CJ303" s="11"/>
      <c r="CK303" s="11"/>
      <c r="CL303" s="11"/>
      <c r="CM303" s="11"/>
      <c r="CN303" s="11"/>
      <c r="CO303" s="11"/>
      <c r="CP303" s="11"/>
      <c r="CQ303" s="11"/>
      <c r="CR303" s="11"/>
      <c r="CS303" s="11"/>
      <c r="CT303" s="11"/>
      <c r="CU303" s="11"/>
      <c r="CV303" s="11"/>
      <c r="CW303" s="11"/>
      <c r="CX303" s="11"/>
      <c r="CY303" s="11"/>
      <c r="CZ303" s="11"/>
      <c r="DA303" s="11"/>
      <c r="DB303" s="11"/>
      <c r="DC303" s="11"/>
      <c r="DD303" s="11"/>
      <c r="DE303" s="11"/>
      <c r="DF303" s="11"/>
      <c r="DG303" s="11"/>
      <c r="DH303" s="11"/>
      <c r="DI303" s="11"/>
      <c r="DJ303" s="11"/>
      <c r="DK303" s="11"/>
      <c r="DL303" s="11"/>
      <c r="DM303" s="11"/>
      <c r="DN303" s="11"/>
      <c r="DO303" s="11"/>
      <c r="DP303" s="11"/>
      <c r="DQ303" s="11"/>
      <c r="DR303" s="11"/>
      <c r="DS303" s="11"/>
      <c r="DT303" s="11"/>
      <c r="DU303" s="11"/>
      <c r="DV303" s="11"/>
      <c r="DW303" s="11"/>
      <c r="DX303" s="11"/>
      <c r="DY303" s="11"/>
      <c r="DZ303" s="11"/>
      <c r="EA303" s="11"/>
      <c r="EB303" s="11"/>
      <c r="EC303" s="11"/>
      <c r="ED303" s="11"/>
      <c r="EE303" s="11"/>
      <c r="EF303" s="11"/>
      <c r="EG303" s="11"/>
      <c r="EH303" s="11"/>
      <c r="EI303" s="11"/>
      <c r="EJ303" s="11"/>
      <c r="EK303" s="11"/>
      <c r="EL303" s="11"/>
      <c r="EM303" s="11"/>
      <c r="EN303" s="11"/>
      <c r="EO303" s="11"/>
      <c r="EP303" s="11"/>
      <c r="EQ303" s="11"/>
      <c r="ER303" s="11"/>
      <c r="ES303" s="11"/>
      <c r="ET303" s="11"/>
      <c r="EU303" s="11"/>
      <c r="EV303" s="11"/>
      <c r="EW303" s="11"/>
      <c r="EX303" s="11"/>
      <c r="EY303" s="11"/>
      <c r="EZ303" s="11"/>
      <c r="FA303" s="11"/>
      <c r="FB303" s="11"/>
      <c r="FC303" s="11"/>
      <c r="FD303" s="11"/>
      <c r="FE303" s="11"/>
      <c r="FF303" s="11"/>
      <c r="FG303" s="11"/>
      <c r="FH303" s="11"/>
      <c r="FI303" s="11"/>
      <c r="FJ303" s="11"/>
      <c r="FK303" s="11"/>
      <c r="FL303" s="11"/>
      <c r="FM303" s="11"/>
      <c r="FN303" s="11"/>
      <c r="FO303" s="11"/>
      <c r="FP303" s="11"/>
      <c r="FQ303" s="11"/>
      <c r="FR303" s="11"/>
      <c r="FS303" s="11"/>
      <c r="FT303" s="11"/>
      <c r="FU303" s="11"/>
      <c r="FV303" s="11"/>
      <c r="FW303" s="11"/>
      <c r="FX303" s="11"/>
      <c r="FY303" s="11"/>
      <c r="FZ303" s="11"/>
      <c r="GA303" s="11"/>
      <c r="GB303" s="11"/>
      <c r="GC303" s="11"/>
      <c r="GD303" s="11"/>
      <c r="GE303" s="11"/>
      <c r="GF303" s="11"/>
      <c r="GG303" s="11"/>
      <c r="GH303" s="11"/>
      <c r="GI303" s="11"/>
      <c r="GJ303" s="11"/>
      <c r="GK303" s="11"/>
      <c r="GL303" s="11"/>
      <c r="GM303" s="11"/>
      <c r="GN303" s="11"/>
      <c r="GO303" s="11"/>
      <c r="GP303" s="11"/>
      <c r="GQ303" s="11"/>
      <c r="GR303" s="11"/>
      <c r="GS303" s="11"/>
      <c r="GT303" s="11"/>
      <c r="GU303" s="11"/>
      <c r="GV303" s="11"/>
      <c r="GW303" s="11"/>
      <c r="GX303" s="11"/>
      <c r="GY303" s="11"/>
      <c r="GZ303" s="11"/>
      <c r="HA303" s="11"/>
      <c r="HB303" s="11"/>
      <c r="HC303" s="11"/>
      <c r="HD303" s="11"/>
      <c r="HE303" s="11"/>
      <c r="HF303" s="11"/>
      <c r="HG303" s="11"/>
      <c r="HH303" s="11"/>
      <c r="HI303" s="11"/>
      <c r="HJ303" s="11"/>
      <c r="HK303" s="11"/>
      <c r="HL303" s="11"/>
      <c r="HM303" s="11"/>
      <c r="HN303" s="11"/>
      <c r="HO303" s="11"/>
      <c r="HP303" s="11"/>
      <c r="HQ303" s="11"/>
      <c r="HR303" s="11"/>
      <c r="HS303" s="11"/>
      <c r="HT303" s="11"/>
      <c r="HU303" s="11"/>
      <c r="HV303" s="11"/>
      <c r="HW303" s="11"/>
      <c r="HX303" s="11"/>
      <c r="HY303" s="11"/>
      <c r="HZ303" s="11"/>
      <c r="IA303" s="11"/>
      <c r="IB303" s="11"/>
      <c r="IC303" s="11"/>
      <c r="ID303" s="11"/>
      <c r="IE303" s="11"/>
      <c r="IF303" s="11"/>
      <c r="IG303" s="11"/>
      <c r="IH303" s="11"/>
      <c r="II303" s="11"/>
      <c r="IJ303" s="11"/>
      <c r="IK303" s="11"/>
      <c r="IL303" s="11"/>
      <c r="IM303" s="11"/>
      <c r="IN303" s="11"/>
      <c r="IO303" s="11"/>
      <c r="IP303" s="11"/>
      <c r="IQ303" s="11"/>
      <c r="IR303" s="11"/>
      <c r="IS303" s="11"/>
      <c r="IT303" s="11"/>
      <c r="IU303" s="11"/>
      <c r="IV303" s="11"/>
      <c r="IW303" s="11"/>
      <c r="IX303" s="11"/>
      <c r="IY303" s="11"/>
      <c r="IZ303" s="11"/>
      <c r="JA303" s="11"/>
      <c r="JB303" s="11"/>
      <c r="JC303" s="11"/>
      <c r="JD303" s="11"/>
      <c r="JE303" s="11"/>
      <c r="JF303" s="11"/>
      <c r="JG303" s="11"/>
      <c r="JH303" s="11"/>
      <c r="JI303" s="11"/>
      <c r="JJ303" s="11"/>
      <c r="JK303" s="11"/>
      <c r="JL303" s="11"/>
      <c r="JM303" s="11"/>
      <c r="JN303" s="11"/>
      <c r="JO303" s="11"/>
      <c r="JP303" s="11"/>
      <c r="JQ303" s="11"/>
      <c r="JR303" s="11"/>
      <c r="JS303" s="11"/>
      <c r="JT303" s="11"/>
      <c r="JU303" s="11"/>
      <c r="JV303" s="11"/>
      <c r="JW303" s="11"/>
      <c r="JX303" s="11"/>
      <c r="JY303" s="11"/>
      <c r="JZ303" s="11"/>
      <c r="KA303" s="11"/>
      <c r="KB303" s="11"/>
      <c r="KC303" s="11"/>
      <c r="KD303" s="11"/>
      <c r="KE303" s="11"/>
      <c r="KF303" s="11"/>
      <c r="KG303" s="11"/>
    </row>
    <row r="304" spans="1:293" s="70" customFormat="1" ht="14.25" hidden="1" customHeight="1">
      <c r="A304" s="11"/>
      <c r="B304" s="11"/>
      <c r="C304" s="11"/>
      <c r="D304" s="11"/>
      <c r="E304" s="11"/>
      <c r="F304" s="11"/>
      <c r="G304" s="11"/>
      <c r="H304" s="11"/>
      <c r="I304" s="11"/>
      <c r="J304" s="11"/>
      <c r="K304" s="11"/>
      <c r="L304" s="11"/>
      <c r="M304" s="11"/>
      <c r="N304" s="11"/>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304" s="11"/>
      <c r="AN304" s="11"/>
      <c r="AO304" s="11"/>
      <c r="AP304" s="11"/>
      <c r="AQ304" s="11"/>
      <c r="AR304" s="11"/>
      <c r="AS304" s="11"/>
      <c r="AT304" s="11"/>
      <c r="AU304" s="11"/>
      <c r="AV304" s="11"/>
      <c r="AW304" s="11"/>
      <c r="AX304" s="11"/>
      <c r="AY304" s="11"/>
      <c r="AZ304" s="11"/>
      <c r="BA304" s="11"/>
      <c r="BB304" s="11"/>
      <c r="BC304" s="11"/>
      <c r="BD304" s="11"/>
      <c r="BE304" s="11"/>
      <c r="BF304" s="11"/>
      <c r="BG304" s="11"/>
      <c r="BH304" s="11"/>
      <c r="BI304" s="11"/>
      <c r="BJ304" s="11"/>
      <c r="BK304" s="11"/>
      <c r="BL304" s="11"/>
      <c r="BM304" s="11"/>
      <c r="BN304" s="11"/>
      <c r="BO304" s="11"/>
      <c r="BP304" s="11"/>
      <c r="BQ304" s="11"/>
      <c r="BR304" s="11"/>
      <c r="BS304" s="11"/>
      <c r="BT304" s="11"/>
      <c r="BU304" s="11"/>
      <c r="BV304" s="11"/>
      <c r="BW304" s="11"/>
      <c r="BX304" s="11"/>
      <c r="BY304" s="11"/>
      <c r="BZ304" s="11"/>
      <c r="CA304" s="11"/>
      <c r="CB304" s="11"/>
      <c r="CC304" s="11"/>
      <c r="CD304" s="11"/>
      <c r="CE304" s="11"/>
      <c r="CF304" s="11"/>
      <c r="CG304" s="11"/>
      <c r="CH304" s="11"/>
      <c r="CI304" s="11"/>
      <c r="CJ304" s="11"/>
      <c r="CK304" s="11"/>
      <c r="CL304" s="11"/>
      <c r="CM304" s="11"/>
      <c r="CN304" s="11"/>
      <c r="CO304" s="11"/>
      <c r="CP304" s="11"/>
      <c r="CQ304" s="11"/>
      <c r="CR304" s="11"/>
      <c r="CS304" s="11"/>
      <c r="CT304" s="11"/>
      <c r="CU304" s="11"/>
      <c r="CV304" s="11"/>
      <c r="CW304" s="11"/>
      <c r="CX304" s="11"/>
      <c r="CY304" s="11"/>
      <c r="CZ304" s="11"/>
      <c r="DA304" s="11"/>
      <c r="DB304" s="11"/>
      <c r="DC304" s="11"/>
      <c r="DD304" s="11"/>
      <c r="DE304" s="11"/>
      <c r="DF304" s="11"/>
      <c r="DG304" s="11"/>
      <c r="DH304" s="11"/>
      <c r="DI304" s="11"/>
      <c r="DJ304" s="11"/>
      <c r="DK304" s="11"/>
      <c r="DL304" s="11"/>
      <c r="DM304" s="11"/>
      <c r="DN304" s="11"/>
      <c r="DO304" s="11"/>
      <c r="DP304" s="11"/>
      <c r="DQ304" s="11"/>
      <c r="DR304" s="11"/>
      <c r="DS304" s="11"/>
      <c r="DT304" s="11"/>
      <c r="DU304" s="11"/>
      <c r="DV304" s="11"/>
      <c r="DW304" s="11"/>
      <c r="DX304" s="11"/>
      <c r="DY304" s="11"/>
      <c r="DZ304" s="11"/>
      <c r="EA304" s="11"/>
      <c r="EB304" s="11"/>
      <c r="EC304" s="11"/>
      <c r="ED304" s="11"/>
      <c r="EE304" s="11"/>
      <c r="EF304" s="11"/>
      <c r="EG304" s="11"/>
      <c r="EH304" s="11"/>
      <c r="EI304" s="11"/>
      <c r="EJ304" s="11"/>
      <c r="EK304" s="11"/>
      <c r="EL304" s="11"/>
      <c r="EM304" s="11"/>
      <c r="EN304" s="11"/>
      <c r="EO304" s="11"/>
      <c r="EP304" s="11"/>
      <c r="EQ304" s="11"/>
      <c r="ER304" s="11"/>
      <c r="ES304" s="11"/>
      <c r="ET304" s="11"/>
      <c r="EU304" s="11"/>
      <c r="EV304" s="11"/>
      <c r="EW304" s="11"/>
      <c r="EX304" s="11"/>
      <c r="EY304" s="11"/>
      <c r="EZ304" s="11"/>
      <c r="FA304" s="11"/>
      <c r="FB304" s="11"/>
      <c r="FC304" s="11"/>
      <c r="FD304" s="11"/>
      <c r="FE304" s="11"/>
      <c r="FF304" s="11"/>
      <c r="FG304" s="11"/>
      <c r="FH304" s="11"/>
      <c r="FI304" s="11"/>
      <c r="FJ304" s="11"/>
      <c r="FK304" s="11"/>
      <c r="FL304" s="11"/>
      <c r="FM304" s="11"/>
      <c r="FN304" s="11"/>
      <c r="FO304" s="11"/>
      <c r="FP304" s="11"/>
      <c r="FQ304" s="11"/>
      <c r="FR304" s="11"/>
      <c r="FS304" s="11"/>
      <c r="FT304" s="11"/>
      <c r="FU304" s="11"/>
      <c r="FV304" s="11"/>
      <c r="FW304" s="11"/>
      <c r="FX304" s="11"/>
      <c r="FY304" s="11"/>
      <c r="FZ304" s="11"/>
      <c r="GA304" s="11"/>
      <c r="GB304" s="11"/>
      <c r="GC304" s="11"/>
      <c r="GD304" s="11"/>
      <c r="GE304" s="11"/>
      <c r="GF304" s="11"/>
      <c r="GG304" s="11"/>
      <c r="GH304" s="11"/>
      <c r="GI304" s="11"/>
      <c r="GJ304" s="11"/>
      <c r="GK304" s="11"/>
      <c r="GL304" s="11"/>
      <c r="GM304" s="11"/>
      <c r="GN304" s="11"/>
      <c r="GO304" s="11"/>
      <c r="GP304" s="11"/>
      <c r="GQ304" s="11"/>
      <c r="GR304" s="11"/>
      <c r="GS304" s="11"/>
      <c r="GT304" s="11"/>
      <c r="GU304" s="11"/>
      <c r="GV304" s="11"/>
      <c r="GW304" s="11"/>
      <c r="GX304" s="11"/>
      <c r="GY304" s="11"/>
      <c r="GZ304" s="11"/>
      <c r="HA304" s="11"/>
      <c r="HB304" s="11"/>
      <c r="HC304" s="11"/>
      <c r="HD304" s="11"/>
      <c r="HE304" s="11"/>
      <c r="HF304" s="11"/>
      <c r="HG304" s="11"/>
      <c r="HH304" s="11"/>
      <c r="HI304" s="11"/>
      <c r="HJ304" s="11"/>
      <c r="HK304" s="11"/>
      <c r="HL304" s="11"/>
      <c r="HM304" s="11"/>
      <c r="HN304" s="11"/>
      <c r="HO304" s="11"/>
      <c r="HP304" s="11"/>
      <c r="HQ304" s="11"/>
      <c r="HR304" s="11"/>
      <c r="HS304" s="11"/>
      <c r="HT304" s="11"/>
      <c r="HU304" s="11"/>
      <c r="HV304" s="11"/>
      <c r="HW304" s="11"/>
      <c r="HX304" s="11"/>
      <c r="HY304" s="11"/>
      <c r="HZ304" s="11"/>
      <c r="IA304" s="11"/>
      <c r="IB304" s="11"/>
      <c r="IC304" s="11"/>
      <c r="ID304" s="11"/>
      <c r="IE304" s="11"/>
      <c r="IF304" s="11"/>
      <c r="IG304" s="11"/>
      <c r="IH304" s="11"/>
      <c r="II304" s="11"/>
      <c r="IJ304" s="11"/>
      <c r="IK304" s="11"/>
      <c r="IL304" s="11"/>
      <c r="IM304" s="11"/>
      <c r="IN304" s="11"/>
      <c r="IO304" s="11"/>
      <c r="IP304" s="11"/>
      <c r="IQ304" s="11"/>
      <c r="IR304" s="11"/>
      <c r="IS304" s="11"/>
      <c r="IT304" s="11"/>
      <c r="IU304" s="11"/>
      <c r="IV304" s="11"/>
      <c r="IW304" s="11"/>
      <c r="IX304" s="11"/>
      <c r="IY304" s="11"/>
      <c r="IZ304" s="11"/>
      <c r="JA304" s="11"/>
      <c r="JB304" s="11"/>
      <c r="JC304" s="11"/>
      <c r="JD304" s="11"/>
      <c r="JE304" s="11"/>
      <c r="JF304" s="11"/>
      <c r="JG304" s="11"/>
      <c r="JH304" s="11"/>
      <c r="JI304" s="11"/>
      <c r="JJ304" s="11"/>
      <c r="JK304" s="11"/>
      <c r="JL304" s="11"/>
      <c r="JM304" s="11"/>
      <c r="JN304" s="11"/>
      <c r="JO304" s="11"/>
      <c r="JP304" s="11"/>
      <c r="JQ304" s="11"/>
      <c r="JR304" s="11"/>
      <c r="JS304" s="11"/>
      <c r="JT304" s="11"/>
      <c r="JU304" s="11"/>
      <c r="JV304" s="11"/>
      <c r="JW304" s="11"/>
      <c r="JX304" s="11"/>
      <c r="JY304" s="11"/>
      <c r="JZ304" s="11"/>
      <c r="KA304" s="11"/>
      <c r="KB304" s="11"/>
      <c r="KC304" s="11"/>
      <c r="KD304" s="11"/>
      <c r="KE304" s="11"/>
      <c r="KF304" s="11"/>
      <c r="KG304" s="11"/>
    </row>
    <row r="305" spans="1:293" s="70" customFormat="1" ht="14.25" hidden="1" customHeight="1">
      <c r="A305" s="11"/>
      <c r="B305" s="11"/>
      <c r="C305" s="11"/>
      <c r="D305" s="11"/>
      <c r="E305" s="11"/>
      <c r="F305" s="11"/>
      <c r="G305" s="11"/>
      <c r="H305" s="11"/>
      <c r="I305" s="11"/>
      <c r="J305" s="11"/>
      <c r="K305" s="11"/>
      <c r="L305" s="11"/>
      <c r="M305" s="11"/>
      <c r="N305" s="11"/>
      <c r="O305" s="11"/>
      <c r="P305" s="11"/>
      <c r="Q305" s="11"/>
      <c r="R305" s="11"/>
      <c r="S305" s="11"/>
      <c r="T305" s="11"/>
      <c r="U305" s="11"/>
      <c r="V305" s="11"/>
      <c r="W305" s="11"/>
      <c r="X305" s="11"/>
      <c r="Y305" s="11"/>
      <c r="Z305" s="11"/>
      <c r="AA305" s="11"/>
      <c r="AB305" s="11"/>
      <c r="AC305" s="11"/>
      <c r="AD305" s="11"/>
      <c r="AE305" s="11"/>
      <c r="AF305" s="11"/>
      <c r="AG305" s="11"/>
      <c r="AH305" s="11"/>
      <c r="AI305" s="11"/>
      <c r="AJ305" s="11"/>
      <c r="AK305" s="11"/>
      <c r="AL305" s="11"/>
      <c r="AM305" s="11"/>
      <c r="AN305" s="11"/>
      <c r="AO305" s="11"/>
      <c r="AP305" s="11"/>
      <c r="AQ305" s="11"/>
      <c r="AR305" s="11"/>
      <c r="AS305" s="11"/>
      <c r="AT305" s="11"/>
      <c r="AU305" s="11"/>
      <c r="AV305" s="11"/>
      <c r="AW305" s="11"/>
      <c r="AX305" s="11"/>
      <c r="AY305" s="11"/>
      <c r="AZ305" s="11"/>
      <c r="BA305" s="11"/>
      <c r="BB305" s="11"/>
      <c r="BC305" s="11"/>
      <c r="BD305" s="11"/>
      <c r="BE305" s="11"/>
      <c r="BF305" s="11"/>
      <c r="BG305" s="11"/>
      <c r="BH305" s="11"/>
      <c r="BI305" s="11"/>
      <c r="BJ305" s="11"/>
      <c r="BK305" s="11"/>
      <c r="BL305" s="11"/>
      <c r="BM305" s="11"/>
      <c r="BN305" s="11"/>
      <c r="BO305" s="11"/>
      <c r="BP305" s="11"/>
      <c r="BQ305" s="11"/>
      <c r="BR305" s="11"/>
      <c r="BS305" s="11"/>
      <c r="BT305" s="11"/>
      <c r="BU305" s="11"/>
      <c r="BV305" s="11"/>
      <c r="BW305" s="11"/>
      <c r="BX305" s="11"/>
      <c r="BY305" s="11"/>
      <c r="BZ305" s="11"/>
      <c r="CA305" s="11"/>
      <c r="CB305" s="11"/>
      <c r="CC305" s="11"/>
      <c r="CD305" s="11"/>
      <c r="CE305" s="11"/>
      <c r="CF305" s="11"/>
      <c r="CG305" s="11"/>
      <c r="CH305" s="11"/>
      <c r="CI305" s="11"/>
      <c r="CJ305" s="11"/>
      <c r="CK305" s="11"/>
      <c r="CL305" s="11"/>
      <c r="CM305" s="11"/>
      <c r="CN305" s="11"/>
      <c r="CO305" s="11"/>
      <c r="CP305" s="11"/>
      <c r="CQ305" s="11"/>
      <c r="CR305" s="11"/>
      <c r="CS305" s="11"/>
      <c r="CT305" s="11"/>
      <c r="CU305" s="11"/>
      <c r="CV305" s="11"/>
      <c r="CW305" s="11"/>
      <c r="CX305" s="11"/>
      <c r="CY305" s="11"/>
      <c r="CZ305" s="11"/>
      <c r="DA305" s="11"/>
      <c r="DB305" s="11"/>
      <c r="DC305" s="11"/>
      <c r="DD305" s="11"/>
      <c r="DE305" s="11"/>
      <c r="DF305" s="11"/>
      <c r="DG305" s="11"/>
      <c r="DH305" s="11"/>
      <c r="DI305" s="11"/>
      <c r="DJ305" s="11"/>
      <c r="DK305" s="11"/>
      <c r="DL305" s="11"/>
      <c r="DM305" s="11"/>
      <c r="DN305" s="11"/>
      <c r="DO305" s="11"/>
      <c r="DP305" s="11"/>
      <c r="DQ305" s="11"/>
      <c r="DR305" s="11"/>
      <c r="DS305" s="11"/>
      <c r="DT305" s="11"/>
      <c r="DU305" s="11"/>
      <c r="DV305" s="11"/>
      <c r="DW305" s="11"/>
      <c r="DX305" s="11"/>
      <c r="DY305" s="11"/>
      <c r="DZ305" s="11"/>
      <c r="EA305" s="11"/>
      <c r="EB305" s="11"/>
      <c r="EC305" s="11"/>
      <c r="ED305" s="11"/>
      <c r="EE305" s="11"/>
      <c r="EF305" s="11"/>
      <c r="EG305" s="11"/>
      <c r="EH305" s="11"/>
      <c r="EI305" s="11"/>
      <c r="EJ305" s="11"/>
      <c r="EK305" s="11"/>
      <c r="EL305" s="11"/>
      <c r="EM305" s="11"/>
      <c r="EN305" s="11"/>
      <c r="EO305" s="11"/>
      <c r="EP305" s="11"/>
      <c r="EQ305" s="11"/>
      <c r="ER305" s="11"/>
      <c r="ES305" s="11"/>
      <c r="ET305" s="11"/>
      <c r="EU305" s="11"/>
      <c r="EV305" s="11"/>
      <c r="EW305" s="11"/>
      <c r="EX305" s="11"/>
      <c r="EY305" s="11"/>
      <c r="EZ305" s="11"/>
      <c r="FA305" s="11"/>
      <c r="FB305" s="11"/>
      <c r="FC305" s="11"/>
      <c r="FD305" s="11"/>
      <c r="FE305" s="11"/>
      <c r="FF305" s="11"/>
      <c r="FG305" s="11"/>
      <c r="FH305" s="11"/>
      <c r="FI305" s="11"/>
      <c r="FJ305" s="11"/>
      <c r="FK305" s="11"/>
      <c r="FL305" s="11"/>
      <c r="FM305" s="11"/>
      <c r="FN305" s="11"/>
      <c r="FO305" s="11"/>
      <c r="FP305" s="11"/>
      <c r="FQ305" s="11"/>
      <c r="FR305" s="11"/>
      <c r="FS305" s="11"/>
      <c r="FT305" s="11"/>
      <c r="FU305" s="11"/>
      <c r="FV305" s="11"/>
      <c r="FW305" s="11"/>
      <c r="FX305" s="11"/>
      <c r="FY305" s="11"/>
      <c r="FZ305" s="11"/>
      <c r="GA305" s="11"/>
      <c r="GB305" s="11"/>
      <c r="GC305" s="11"/>
      <c r="GD305" s="11"/>
      <c r="GE305" s="11"/>
      <c r="GF305" s="11"/>
      <c r="GG305" s="11"/>
      <c r="GH305" s="11"/>
      <c r="GI305" s="11"/>
      <c r="GJ305" s="11"/>
      <c r="GK305" s="11"/>
      <c r="GL305" s="11"/>
      <c r="GM305" s="11"/>
      <c r="GN305" s="11"/>
      <c r="GO305" s="11"/>
      <c r="GP305" s="11"/>
      <c r="GQ305" s="11"/>
      <c r="GR305" s="11"/>
      <c r="GS305" s="11"/>
      <c r="GT305" s="11"/>
      <c r="GU305" s="11"/>
      <c r="GV305" s="11"/>
      <c r="GW305" s="11"/>
      <c r="GX305" s="11"/>
      <c r="GY305" s="11"/>
      <c r="GZ305" s="11"/>
      <c r="HA305" s="11"/>
      <c r="HB305" s="11"/>
      <c r="HC305" s="11"/>
      <c r="HD305" s="11"/>
      <c r="HE305" s="11"/>
      <c r="HF305" s="11"/>
      <c r="HG305" s="11"/>
      <c r="HH305" s="11"/>
      <c r="HI305" s="11"/>
      <c r="HJ305" s="11"/>
      <c r="HK305" s="11"/>
      <c r="HL305" s="11"/>
      <c r="HM305" s="11"/>
      <c r="HN305" s="11"/>
      <c r="HO305" s="11"/>
      <c r="HP305" s="11"/>
      <c r="HQ305" s="11"/>
      <c r="HR305" s="11"/>
      <c r="HS305" s="11"/>
      <c r="HT305" s="11"/>
      <c r="HU305" s="11"/>
      <c r="HV305" s="11"/>
      <c r="HW305" s="11"/>
      <c r="HX305" s="11"/>
      <c r="HY305" s="11"/>
      <c r="HZ305" s="11"/>
      <c r="IA305" s="11"/>
      <c r="IB305" s="11"/>
      <c r="IC305" s="11"/>
      <c r="ID305" s="11"/>
      <c r="IE305" s="11"/>
      <c r="IF305" s="11"/>
      <c r="IG305" s="11"/>
      <c r="IH305" s="11"/>
      <c r="II305" s="11"/>
      <c r="IJ305" s="11"/>
      <c r="IK305" s="11"/>
      <c r="IL305" s="11"/>
      <c r="IM305" s="11"/>
      <c r="IN305" s="11"/>
      <c r="IO305" s="11"/>
      <c r="IP305" s="11"/>
      <c r="IQ305" s="11"/>
      <c r="IR305" s="11"/>
      <c r="IS305" s="11"/>
      <c r="IT305" s="11"/>
      <c r="IU305" s="11"/>
      <c r="IV305" s="11"/>
      <c r="IW305" s="11"/>
      <c r="IX305" s="11"/>
      <c r="IY305" s="11"/>
      <c r="IZ305" s="11"/>
      <c r="JA305" s="11"/>
      <c r="JB305" s="11"/>
      <c r="JC305" s="11"/>
      <c r="JD305" s="11"/>
      <c r="JE305" s="11"/>
      <c r="JF305" s="11"/>
      <c r="JG305" s="11"/>
      <c r="JH305" s="11"/>
      <c r="JI305" s="11"/>
      <c r="JJ305" s="11"/>
      <c r="JK305" s="11"/>
      <c r="JL305" s="11"/>
      <c r="JM305" s="11"/>
      <c r="JN305" s="11"/>
      <c r="JO305" s="11"/>
      <c r="JP305" s="11"/>
      <c r="JQ305" s="11"/>
      <c r="JR305" s="11"/>
      <c r="JS305" s="11"/>
      <c r="JT305" s="11"/>
      <c r="JU305" s="11"/>
      <c r="JV305" s="11"/>
      <c r="JW305" s="11"/>
      <c r="JX305" s="11"/>
      <c r="JY305" s="11"/>
      <c r="JZ305" s="11"/>
      <c r="KA305" s="11"/>
      <c r="KB305" s="11"/>
      <c r="KC305" s="11"/>
      <c r="KD305" s="11"/>
      <c r="KE305" s="11"/>
      <c r="KF305" s="11"/>
      <c r="KG305" s="11"/>
    </row>
    <row r="306" spans="1:293" s="70" customFormat="1" ht="14.25" hidden="1" customHeight="1">
      <c r="A306" s="11"/>
      <c r="B306" s="11"/>
      <c r="C306" s="11"/>
      <c r="D306" s="11"/>
      <c r="E306" s="11"/>
      <c r="F306" s="11"/>
      <c r="G306" s="11"/>
      <c r="H306" s="11"/>
      <c r="I306" s="11"/>
      <c r="J306" s="11"/>
      <c r="K306" s="11"/>
      <c r="L306" s="11"/>
      <c r="M306" s="11"/>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306" s="11"/>
      <c r="AN306" s="11"/>
      <c r="AO306" s="11"/>
      <c r="AP306" s="11"/>
      <c r="AQ306" s="11"/>
      <c r="AR306" s="11"/>
      <c r="AS306" s="11"/>
      <c r="AT306" s="11"/>
      <c r="AU306" s="11"/>
      <c r="AV306" s="11"/>
      <c r="AW306" s="11"/>
      <c r="AX306" s="11"/>
      <c r="AY306" s="11"/>
      <c r="AZ306" s="11"/>
      <c r="BA306" s="11"/>
      <c r="BB306" s="11"/>
      <c r="BC306" s="11"/>
      <c r="BD306" s="11"/>
      <c r="BE306" s="11"/>
      <c r="BF306" s="11"/>
      <c r="BG306" s="11"/>
      <c r="BH306" s="11"/>
      <c r="BI306" s="11"/>
      <c r="BJ306" s="11"/>
      <c r="BK306" s="11"/>
      <c r="BL306" s="11"/>
      <c r="BM306" s="11"/>
      <c r="BN306" s="11"/>
      <c r="BO306" s="11"/>
      <c r="BP306" s="11"/>
      <c r="BQ306" s="11"/>
      <c r="BR306" s="11"/>
      <c r="BS306" s="11"/>
      <c r="BT306" s="11"/>
      <c r="BU306" s="11"/>
      <c r="BV306" s="11"/>
      <c r="BW306" s="11"/>
      <c r="BX306" s="11"/>
      <c r="BY306" s="11"/>
      <c r="BZ306" s="11"/>
      <c r="CA306" s="11"/>
      <c r="CB306" s="11"/>
      <c r="CC306" s="11"/>
      <c r="CD306" s="11"/>
      <c r="CE306" s="11"/>
      <c r="CF306" s="11"/>
      <c r="CG306" s="11"/>
      <c r="CH306" s="11"/>
      <c r="CI306" s="11"/>
      <c r="CJ306" s="11"/>
      <c r="CK306" s="11"/>
      <c r="CL306" s="11"/>
      <c r="CM306" s="11"/>
      <c r="CN306" s="11"/>
      <c r="CO306" s="11"/>
      <c r="CP306" s="11"/>
      <c r="CQ306" s="11"/>
      <c r="CR306" s="11"/>
      <c r="CS306" s="11"/>
      <c r="CT306" s="11"/>
      <c r="CU306" s="11"/>
      <c r="CV306" s="11"/>
      <c r="CW306" s="11"/>
      <c r="CX306" s="11"/>
      <c r="CY306" s="11"/>
      <c r="CZ306" s="11"/>
      <c r="DA306" s="11"/>
      <c r="DB306" s="11"/>
      <c r="DC306" s="11"/>
      <c r="DD306" s="11"/>
      <c r="DE306" s="11"/>
      <c r="DF306" s="11"/>
      <c r="DG306" s="11"/>
      <c r="DH306" s="11"/>
      <c r="DI306" s="11"/>
      <c r="DJ306" s="11"/>
      <c r="DK306" s="11"/>
      <c r="DL306" s="11"/>
      <c r="DM306" s="11"/>
      <c r="DN306" s="11"/>
      <c r="DO306" s="11"/>
      <c r="DP306" s="11"/>
      <c r="DQ306" s="11"/>
      <c r="DR306" s="11"/>
      <c r="DS306" s="11"/>
      <c r="DT306" s="11"/>
      <c r="DU306" s="11"/>
      <c r="DV306" s="11"/>
      <c r="DW306" s="11"/>
      <c r="DX306" s="11"/>
      <c r="DY306" s="11"/>
      <c r="DZ306" s="11"/>
      <c r="EA306" s="11"/>
      <c r="EB306" s="11"/>
      <c r="EC306" s="11"/>
      <c r="ED306" s="11"/>
      <c r="EE306" s="11"/>
      <c r="EF306" s="11"/>
      <c r="EG306" s="11"/>
      <c r="EH306" s="11"/>
      <c r="EI306" s="11"/>
      <c r="EJ306" s="11"/>
      <c r="EK306" s="11"/>
      <c r="EL306" s="11"/>
      <c r="EM306" s="11"/>
      <c r="EN306" s="11"/>
      <c r="EO306" s="11"/>
      <c r="EP306" s="11"/>
      <c r="EQ306" s="11"/>
      <c r="ER306" s="11"/>
      <c r="ES306" s="11"/>
      <c r="ET306" s="11"/>
      <c r="EU306" s="11"/>
      <c r="EV306" s="11"/>
      <c r="EW306" s="11"/>
      <c r="EX306" s="11"/>
      <c r="EY306" s="11"/>
      <c r="EZ306" s="11"/>
      <c r="FA306" s="11"/>
      <c r="FB306" s="11"/>
      <c r="FC306" s="11"/>
      <c r="FD306" s="11"/>
      <c r="FE306" s="11"/>
      <c r="FF306" s="11"/>
      <c r="FG306" s="11"/>
      <c r="FH306" s="11"/>
      <c r="FI306" s="11"/>
      <c r="FJ306" s="11"/>
      <c r="FK306" s="11"/>
      <c r="FL306" s="11"/>
      <c r="FM306" s="11"/>
      <c r="FN306" s="11"/>
      <c r="FO306" s="11"/>
      <c r="FP306" s="11"/>
      <c r="FQ306" s="11"/>
      <c r="FR306" s="11"/>
      <c r="FS306" s="11"/>
      <c r="FT306" s="11"/>
      <c r="FU306" s="11"/>
      <c r="FV306" s="11"/>
      <c r="FW306" s="11"/>
      <c r="FX306" s="11"/>
      <c r="FY306" s="11"/>
      <c r="FZ306" s="11"/>
      <c r="GA306" s="11"/>
      <c r="GB306" s="11"/>
      <c r="GC306" s="11"/>
      <c r="GD306" s="11"/>
      <c r="GE306" s="11"/>
      <c r="GF306" s="11"/>
      <c r="GG306" s="11"/>
      <c r="GH306" s="11"/>
      <c r="GI306" s="11"/>
      <c r="GJ306" s="11"/>
      <c r="GK306" s="11"/>
      <c r="GL306" s="11"/>
      <c r="GM306" s="11"/>
      <c r="GN306" s="11"/>
      <c r="GO306" s="11"/>
      <c r="GP306" s="11"/>
      <c r="GQ306" s="11"/>
      <c r="GR306" s="11"/>
      <c r="GS306" s="11"/>
      <c r="GT306" s="11"/>
      <c r="GU306" s="11"/>
      <c r="GV306" s="11"/>
      <c r="GW306" s="11"/>
      <c r="GX306" s="11"/>
      <c r="GY306" s="11"/>
      <c r="GZ306" s="11"/>
      <c r="HA306" s="11"/>
      <c r="HB306" s="11"/>
      <c r="HC306" s="11"/>
      <c r="HD306" s="11"/>
      <c r="HE306" s="11"/>
      <c r="HF306" s="11"/>
      <c r="HG306" s="11"/>
      <c r="HH306" s="11"/>
      <c r="HI306" s="11"/>
      <c r="HJ306" s="11"/>
      <c r="HK306" s="11"/>
      <c r="HL306" s="11"/>
      <c r="HM306" s="11"/>
      <c r="HN306" s="11"/>
      <c r="HO306" s="11"/>
      <c r="HP306" s="11"/>
      <c r="HQ306" s="11"/>
      <c r="HR306" s="11"/>
      <c r="HS306" s="11"/>
      <c r="HT306" s="11"/>
      <c r="HU306" s="11"/>
      <c r="HV306" s="11"/>
      <c r="HW306" s="11"/>
      <c r="HX306" s="11"/>
      <c r="HY306" s="11"/>
      <c r="HZ306" s="11"/>
      <c r="IA306" s="11"/>
      <c r="IB306" s="11"/>
      <c r="IC306" s="11"/>
      <c r="ID306" s="11"/>
      <c r="IE306" s="11"/>
      <c r="IF306" s="11"/>
      <c r="IG306" s="11"/>
      <c r="IH306" s="11"/>
      <c r="II306" s="11"/>
      <c r="IJ306" s="11"/>
      <c r="IK306" s="11"/>
      <c r="IL306" s="11"/>
      <c r="IM306" s="11"/>
      <c r="IN306" s="11"/>
      <c r="IO306" s="11"/>
      <c r="IP306" s="11"/>
      <c r="IQ306" s="11"/>
      <c r="IR306" s="11"/>
      <c r="IS306" s="11"/>
      <c r="IT306" s="11"/>
      <c r="IU306" s="11"/>
      <c r="IV306" s="11"/>
      <c r="IW306" s="11"/>
      <c r="IX306" s="11"/>
      <c r="IY306" s="11"/>
      <c r="IZ306" s="11"/>
      <c r="JA306" s="11"/>
      <c r="JB306" s="11"/>
      <c r="JC306" s="11"/>
      <c r="JD306" s="11"/>
      <c r="JE306" s="11"/>
      <c r="JF306" s="11"/>
      <c r="JG306" s="11"/>
      <c r="JH306" s="11"/>
      <c r="JI306" s="11"/>
      <c r="JJ306" s="11"/>
      <c r="JK306" s="11"/>
      <c r="JL306" s="11"/>
      <c r="JM306" s="11"/>
      <c r="JN306" s="11"/>
      <c r="JO306" s="11"/>
      <c r="JP306" s="11"/>
      <c r="JQ306" s="11"/>
      <c r="JR306" s="11"/>
      <c r="JS306" s="11"/>
      <c r="JT306" s="11"/>
      <c r="JU306" s="11"/>
      <c r="JV306" s="11"/>
      <c r="JW306" s="11"/>
      <c r="JX306" s="11"/>
      <c r="JY306" s="11"/>
      <c r="JZ306" s="11"/>
      <c r="KA306" s="11"/>
      <c r="KB306" s="11"/>
      <c r="KC306" s="11"/>
      <c r="KD306" s="11"/>
      <c r="KE306" s="11"/>
      <c r="KF306" s="11"/>
      <c r="KG306" s="11"/>
    </row>
    <row r="307" spans="1:293" s="70" customFormat="1" ht="14.25" hidden="1" customHeight="1">
      <c r="A307" s="11"/>
      <c r="B307" s="11"/>
      <c r="C307" s="11"/>
      <c r="D307" s="11"/>
      <c r="E307" s="11"/>
      <c r="F307" s="11"/>
      <c r="G307" s="11"/>
      <c r="H307" s="11"/>
      <c r="I307" s="11"/>
      <c r="J307" s="11"/>
      <c r="K307" s="11"/>
      <c r="L307" s="11"/>
      <c r="M307" s="11"/>
      <c r="N307" s="11"/>
      <c r="O307" s="11"/>
      <c r="P307" s="11"/>
      <c r="Q307" s="11"/>
      <c r="R307" s="11"/>
      <c r="S307" s="11"/>
      <c r="T307" s="11"/>
      <c r="U307" s="11"/>
      <c r="V307" s="11"/>
      <c r="W307" s="11"/>
      <c r="X307" s="11"/>
      <c r="Y307" s="11"/>
      <c r="Z307" s="11"/>
      <c r="AA307" s="11"/>
      <c r="AB307" s="11"/>
      <c r="AC307" s="11"/>
      <c r="AD307" s="11"/>
      <c r="AE307" s="11"/>
      <c r="AF307" s="11"/>
      <c r="AG307" s="11"/>
      <c r="AH307" s="11"/>
      <c r="AI307" s="11"/>
      <c r="AJ307" s="11"/>
      <c r="AK307" s="11"/>
      <c r="AL307" s="11"/>
      <c r="AM307" s="11"/>
      <c r="AN307" s="11"/>
      <c r="AO307" s="11"/>
      <c r="AP307" s="11"/>
      <c r="AQ307" s="11"/>
      <c r="AR307" s="11"/>
      <c r="AS307" s="11"/>
      <c r="AT307" s="11"/>
      <c r="AU307" s="11"/>
      <c r="AV307" s="11"/>
      <c r="AW307" s="11"/>
      <c r="AX307" s="11"/>
      <c r="AY307" s="11"/>
      <c r="AZ307" s="11"/>
      <c r="BA307" s="11"/>
      <c r="BB307" s="11"/>
      <c r="BC307" s="11"/>
      <c r="BD307" s="11"/>
      <c r="BE307" s="11"/>
      <c r="BF307" s="11"/>
      <c r="BG307" s="11"/>
      <c r="BH307" s="11"/>
      <c r="BI307" s="11"/>
      <c r="BJ307" s="11"/>
      <c r="BK307" s="11"/>
      <c r="BL307" s="11"/>
      <c r="BM307" s="11"/>
      <c r="BN307" s="11"/>
      <c r="BO307" s="11"/>
      <c r="BP307" s="11"/>
      <c r="BQ307" s="11"/>
      <c r="BR307" s="11"/>
      <c r="BS307" s="11"/>
      <c r="BT307" s="11"/>
      <c r="BU307" s="11"/>
      <c r="BV307" s="11"/>
      <c r="BW307" s="11"/>
      <c r="BX307" s="11"/>
      <c r="BY307" s="11"/>
      <c r="BZ307" s="11"/>
      <c r="CA307" s="11"/>
      <c r="CB307" s="11"/>
      <c r="CC307" s="11"/>
      <c r="CD307" s="11"/>
      <c r="CE307" s="11"/>
      <c r="CF307" s="11"/>
      <c r="CG307" s="11"/>
      <c r="CH307" s="11"/>
      <c r="CI307" s="11"/>
      <c r="CJ307" s="11"/>
      <c r="CK307" s="11"/>
      <c r="CL307" s="11"/>
      <c r="CM307" s="11"/>
      <c r="CN307" s="11"/>
      <c r="CO307" s="11"/>
      <c r="CP307" s="11"/>
      <c r="CQ307" s="11"/>
      <c r="CR307" s="11"/>
      <c r="CS307" s="11"/>
      <c r="CT307" s="11"/>
      <c r="CU307" s="11"/>
      <c r="CV307" s="11"/>
      <c r="CW307" s="11"/>
      <c r="CX307" s="11"/>
      <c r="CY307" s="11"/>
      <c r="CZ307" s="11"/>
      <c r="DA307" s="11"/>
      <c r="DB307" s="11"/>
      <c r="DC307" s="11"/>
      <c r="DD307" s="11"/>
      <c r="DE307" s="11"/>
      <c r="DF307" s="11"/>
      <c r="DG307" s="11"/>
      <c r="DH307" s="11"/>
      <c r="DI307" s="11"/>
      <c r="DJ307" s="11"/>
      <c r="DK307" s="11"/>
      <c r="DL307" s="11"/>
      <c r="DM307" s="11"/>
      <c r="DN307" s="11"/>
      <c r="DO307" s="11"/>
      <c r="DP307" s="11"/>
      <c r="DQ307" s="11"/>
      <c r="DR307" s="11"/>
      <c r="DS307" s="11"/>
      <c r="DT307" s="11"/>
      <c r="DU307" s="11"/>
      <c r="DV307" s="11"/>
      <c r="DW307" s="11"/>
      <c r="DX307" s="11"/>
      <c r="DY307" s="11"/>
      <c r="DZ307" s="11"/>
      <c r="EA307" s="11"/>
      <c r="EB307" s="11"/>
      <c r="EC307" s="11"/>
      <c r="ED307" s="11"/>
      <c r="EE307" s="11"/>
      <c r="EF307" s="11"/>
      <c r="EG307" s="11"/>
      <c r="EH307" s="11"/>
      <c r="EI307" s="11"/>
      <c r="EJ307" s="11"/>
      <c r="EK307" s="11"/>
      <c r="EL307" s="11"/>
      <c r="EM307" s="11"/>
      <c r="EN307" s="11"/>
      <c r="EO307" s="11"/>
      <c r="EP307" s="11"/>
      <c r="EQ307" s="11"/>
      <c r="ER307" s="11"/>
      <c r="ES307" s="11"/>
      <c r="ET307" s="11"/>
      <c r="EU307" s="11"/>
      <c r="EV307" s="11"/>
      <c r="EW307" s="11"/>
      <c r="EX307" s="11"/>
      <c r="EY307" s="11"/>
      <c r="EZ307" s="11"/>
      <c r="FA307" s="11"/>
      <c r="FB307" s="11"/>
      <c r="FC307" s="11"/>
      <c r="FD307" s="11"/>
      <c r="FE307" s="11"/>
      <c r="FF307" s="11"/>
      <c r="FG307" s="11"/>
      <c r="FH307" s="11"/>
      <c r="FI307" s="11"/>
      <c r="FJ307" s="11"/>
      <c r="FK307" s="11"/>
      <c r="FL307" s="11"/>
      <c r="FM307" s="11"/>
      <c r="FN307" s="11"/>
      <c r="FO307" s="11"/>
      <c r="FP307" s="11"/>
      <c r="FQ307" s="11"/>
      <c r="FR307" s="11"/>
      <c r="FS307" s="11"/>
      <c r="FT307" s="11"/>
      <c r="FU307" s="11"/>
      <c r="FV307" s="11"/>
      <c r="FW307" s="11"/>
      <c r="FX307" s="11"/>
      <c r="FY307" s="11"/>
      <c r="FZ307" s="11"/>
      <c r="GA307" s="11"/>
      <c r="GB307" s="11"/>
      <c r="GC307" s="11"/>
      <c r="GD307" s="11"/>
      <c r="GE307" s="11"/>
      <c r="GF307" s="11"/>
      <c r="GG307" s="11"/>
      <c r="GH307" s="11"/>
      <c r="GI307" s="11"/>
      <c r="GJ307" s="11"/>
      <c r="GK307" s="11"/>
      <c r="GL307" s="11"/>
      <c r="GM307" s="11"/>
      <c r="GN307" s="11"/>
      <c r="GO307" s="11"/>
      <c r="GP307" s="11"/>
      <c r="GQ307" s="11"/>
      <c r="GR307" s="11"/>
      <c r="GS307" s="11"/>
      <c r="GT307" s="11"/>
      <c r="GU307" s="11"/>
      <c r="GV307" s="11"/>
      <c r="GW307" s="11"/>
      <c r="GX307" s="11"/>
      <c r="GY307" s="11"/>
      <c r="GZ307" s="11"/>
      <c r="HA307" s="11"/>
      <c r="HB307" s="11"/>
      <c r="HC307" s="11"/>
      <c r="HD307" s="11"/>
      <c r="HE307" s="11"/>
      <c r="HF307" s="11"/>
      <c r="HG307" s="11"/>
      <c r="HH307" s="11"/>
      <c r="HI307" s="11"/>
      <c r="HJ307" s="11"/>
      <c r="HK307" s="11"/>
      <c r="HL307" s="11"/>
      <c r="HM307" s="11"/>
      <c r="HN307" s="11"/>
      <c r="HO307" s="11"/>
      <c r="HP307" s="11"/>
      <c r="HQ307" s="11"/>
      <c r="HR307" s="11"/>
      <c r="HS307" s="11"/>
      <c r="HT307" s="11"/>
      <c r="HU307" s="11"/>
      <c r="HV307" s="11"/>
      <c r="HW307" s="11"/>
      <c r="HX307" s="11"/>
      <c r="HY307" s="11"/>
      <c r="HZ307" s="11"/>
      <c r="IA307" s="11"/>
      <c r="IB307" s="11"/>
      <c r="IC307" s="11"/>
      <c r="ID307" s="11"/>
      <c r="IE307" s="11"/>
      <c r="IF307" s="11"/>
      <c r="IG307" s="11"/>
      <c r="IH307" s="11"/>
      <c r="II307" s="11"/>
      <c r="IJ307" s="11"/>
      <c r="IK307" s="11"/>
      <c r="IL307" s="11"/>
      <c r="IM307" s="11"/>
      <c r="IN307" s="11"/>
      <c r="IO307" s="11"/>
      <c r="IP307" s="11"/>
      <c r="IQ307" s="11"/>
      <c r="IR307" s="11"/>
      <c r="IS307" s="11"/>
      <c r="IT307" s="11"/>
      <c r="IU307" s="11"/>
      <c r="IV307" s="11"/>
      <c r="IW307" s="11"/>
      <c r="IX307" s="11"/>
      <c r="IY307" s="11"/>
      <c r="IZ307" s="11"/>
      <c r="JA307" s="11"/>
      <c r="JB307" s="11"/>
      <c r="JC307" s="11"/>
      <c r="JD307" s="11"/>
      <c r="JE307" s="11"/>
      <c r="JF307" s="11"/>
      <c r="JG307" s="11"/>
      <c r="JH307" s="11"/>
      <c r="JI307" s="11"/>
      <c r="JJ307" s="11"/>
      <c r="JK307" s="11"/>
      <c r="JL307" s="11"/>
      <c r="JM307" s="11"/>
      <c r="JN307" s="11"/>
      <c r="JO307" s="11"/>
      <c r="JP307" s="11"/>
      <c r="JQ307" s="11"/>
      <c r="JR307" s="11"/>
      <c r="JS307" s="11"/>
      <c r="JT307" s="11"/>
      <c r="JU307" s="11"/>
      <c r="JV307" s="11"/>
      <c r="JW307" s="11"/>
      <c r="JX307" s="11"/>
      <c r="JY307" s="11"/>
      <c r="JZ307" s="11"/>
      <c r="KA307" s="11"/>
      <c r="KB307" s="11"/>
      <c r="KC307" s="11"/>
      <c r="KD307" s="11"/>
      <c r="KE307" s="11"/>
      <c r="KF307" s="11"/>
      <c r="KG307" s="11"/>
    </row>
    <row r="308" spans="1:293" s="70" customFormat="1" ht="14.25" hidden="1" customHeight="1">
      <c r="A308" s="11"/>
      <c r="B308" s="11"/>
      <c r="C308" s="11"/>
      <c r="D308" s="11"/>
      <c r="E308" s="11"/>
      <c r="F308" s="11"/>
      <c r="G308" s="11"/>
      <c r="H308" s="11"/>
      <c r="I308" s="11"/>
      <c r="J308" s="11"/>
      <c r="K308" s="11"/>
      <c r="L308" s="11"/>
      <c r="M308" s="11"/>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308" s="11"/>
      <c r="AN308" s="11"/>
      <c r="AO308" s="11"/>
      <c r="AP308" s="11"/>
      <c r="AQ308" s="11"/>
      <c r="AR308" s="11"/>
      <c r="AS308" s="11"/>
      <c r="AT308" s="11"/>
      <c r="AU308" s="11"/>
      <c r="AV308" s="11"/>
      <c r="AW308" s="11"/>
      <c r="AX308" s="11"/>
      <c r="AY308" s="11"/>
      <c r="AZ308" s="11"/>
      <c r="BA308" s="11"/>
      <c r="BB308" s="11"/>
      <c r="BC308" s="11"/>
      <c r="BD308" s="11"/>
      <c r="BE308" s="11"/>
      <c r="BF308" s="11"/>
      <c r="BG308" s="11"/>
      <c r="BH308" s="11"/>
      <c r="BI308" s="11"/>
      <c r="BJ308" s="11"/>
      <c r="BK308" s="11"/>
      <c r="BL308" s="11"/>
      <c r="BM308" s="11"/>
      <c r="BN308" s="11"/>
      <c r="BO308" s="11"/>
      <c r="BP308" s="11"/>
      <c r="BQ308" s="11"/>
      <c r="BR308" s="11"/>
      <c r="BS308" s="11"/>
      <c r="BT308" s="11"/>
      <c r="BU308" s="11"/>
      <c r="BV308" s="11"/>
      <c r="BW308" s="11"/>
      <c r="BX308" s="11"/>
      <c r="BY308" s="11"/>
      <c r="BZ308" s="11"/>
      <c r="CA308" s="11"/>
      <c r="CB308" s="11"/>
      <c r="CC308" s="11"/>
      <c r="CD308" s="11"/>
      <c r="CE308" s="11"/>
      <c r="CF308" s="11"/>
      <c r="CG308" s="11"/>
      <c r="CH308" s="11"/>
      <c r="CI308" s="11"/>
      <c r="CJ308" s="11"/>
      <c r="CK308" s="11"/>
      <c r="CL308" s="11"/>
      <c r="CM308" s="11"/>
      <c r="CN308" s="11"/>
      <c r="CO308" s="11"/>
      <c r="CP308" s="11"/>
      <c r="CQ308" s="11"/>
      <c r="CR308" s="11"/>
      <c r="CS308" s="11"/>
      <c r="CT308" s="11"/>
      <c r="CU308" s="11"/>
      <c r="CV308" s="11"/>
      <c r="CW308" s="11"/>
      <c r="CX308" s="11"/>
      <c r="CY308" s="11"/>
      <c r="CZ308" s="11"/>
      <c r="DA308" s="11"/>
      <c r="DB308" s="11"/>
      <c r="DC308" s="11"/>
      <c r="DD308" s="11"/>
      <c r="DE308" s="11"/>
      <c r="DF308" s="11"/>
      <c r="DG308" s="11"/>
      <c r="DH308" s="11"/>
      <c r="DI308" s="11"/>
      <c r="DJ308" s="11"/>
      <c r="DK308" s="11"/>
      <c r="DL308" s="11"/>
      <c r="DM308" s="11"/>
      <c r="DN308" s="11"/>
      <c r="DO308" s="11"/>
      <c r="DP308" s="11"/>
      <c r="DQ308" s="11"/>
      <c r="DR308" s="11"/>
      <c r="DS308" s="11"/>
      <c r="DT308" s="11"/>
      <c r="DU308" s="11"/>
      <c r="DV308" s="11"/>
      <c r="DW308" s="11"/>
      <c r="DX308" s="11"/>
      <c r="DY308" s="11"/>
      <c r="DZ308" s="11"/>
      <c r="EA308" s="11"/>
      <c r="EB308" s="11"/>
      <c r="EC308" s="11"/>
      <c r="ED308" s="11"/>
      <c r="EE308" s="11"/>
      <c r="EF308" s="11"/>
      <c r="EG308" s="11"/>
      <c r="EH308" s="11"/>
      <c r="EI308" s="11"/>
      <c r="EJ308" s="11"/>
      <c r="EK308" s="11"/>
      <c r="EL308" s="11"/>
      <c r="EM308" s="11"/>
      <c r="EN308" s="11"/>
      <c r="EO308" s="11"/>
      <c r="EP308" s="11"/>
      <c r="EQ308" s="11"/>
      <c r="ER308" s="11"/>
      <c r="ES308" s="11"/>
      <c r="ET308" s="11"/>
      <c r="EU308" s="11"/>
      <c r="EV308" s="11"/>
      <c r="EW308" s="11"/>
      <c r="EX308" s="11"/>
      <c r="EY308" s="11"/>
      <c r="EZ308" s="11"/>
      <c r="FA308" s="11"/>
      <c r="FB308" s="11"/>
      <c r="FC308" s="11"/>
      <c r="FD308" s="11"/>
      <c r="FE308" s="11"/>
      <c r="FF308" s="11"/>
      <c r="FG308" s="11"/>
      <c r="FH308" s="11"/>
      <c r="FI308" s="11"/>
      <c r="FJ308" s="11"/>
      <c r="FK308" s="11"/>
      <c r="FL308" s="11"/>
      <c r="FM308" s="11"/>
      <c r="FN308" s="11"/>
      <c r="FO308" s="11"/>
      <c r="FP308" s="11"/>
      <c r="FQ308" s="11"/>
      <c r="FR308" s="11"/>
      <c r="FS308" s="11"/>
      <c r="FT308" s="11"/>
      <c r="FU308" s="11"/>
      <c r="FV308" s="11"/>
      <c r="FW308" s="11"/>
      <c r="FX308" s="11"/>
      <c r="FY308" s="11"/>
      <c r="FZ308" s="11"/>
      <c r="GA308" s="11"/>
      <c r="GB308" s="11"/>
      <c r="GC308" s="11"/>
      <c r="GD308" s="11"/>
      <c r="GE308" s="11"/>
      <c r="GF308" s="11"/>
      <c r="GG308" s="11"/>
      <c r="GH308" s="11"/>
      <c r="GI308" s="11"/>
      <c r="GJ308" s="11"/>
      <c r="GK308" s="11"/>
      <c r="GL308" s="11"/>
      <c r="GM308" s="11"/>
      <c r="GN308" s="11"/>
      <c r="GO308" s="11"/>
      <c r="GP308" s="11"/>
      <c r="GQ308" s="11"/>
      <c r="GR308" s="11"/>
      <c r="GS308" s="11"/>
      <c r="GT308" s="11"/>
      <c r="GU308" s="11"/>
      <c r="GV308" s="11"/>
      <c r="GW308" s="11"/>
      <c r="GX308" s="11"/>
      <c r="GY308" s="11"/>
      <c r="GZ308" s="11"/>
      <c r="HA308" s="11"/>
      <c r="HB308" s="11"/>
      <c r="HC308" s="11"/>
      <c r="HD308" s="11"/>
      <c r="HE308" s="11"/>
      <c r="HF308" s="11"/>
      <c r="HG308" s="11"/>
      <c r="HH308" s="11"/>
      <c r="HI308" s="11"/>
      <c r="HJ308" s="11"/>
      <c r="HK308" s="11"/>
      <c r="HL308" s="11"/>
      <c r="HM308" s="11"/>
      <c r="HN308" s="11"/>
      <c r="HO308" s="11"/>
      <c r="HP308" s="11"/>
      <c r="HQ308" s="11"/>
      <c r="HR308" s="11"/>
      <c r="HS308" s="11"/>
      <c r="HT308" s="11"/>
      <c r="HU308" s="11"/>
      <c r="HV308" s="11"/>
      <c r="HW308" s="11"/>
      <c r="HX308" s="11"/>
      <c r="HY308" s="11"/>
      <c r="HZ308" s="11"/>
      <c r="IA308" s="11"/>
      <c r="IB308" s="11"/>
      <c r="IC308" s="11"/>
      <c r="ID308" s="11"/>
      <c r="IE308" s="11"/>
      <c r="IF308" s="11"/>
      <c r="IG308" s="11"/>
      <c r="IH308" s="11"/>
      <c r="II308" s="11"/>
      <c r="IJ308" s="11"/>
      <c r="IK308" s="11"/>
      <c r="IL308" s="11"/>
      <c r="IM308" s="11"/>
      <c r="IN308" s="11"/>
      <c r="IO308" s="11"/>
      <c r="IP308" s="11"/>
      <c r="IQ308" s="11"/>
      <c r="IR308" s="11"/>
      <c r="IS308" s="11"/>
      <c r="IT308" s="11"/>
      <c r="IU308" s="11"/>
      <c r="IV308" s="11"/>
      <c r="IW308" s="11"/>
      <c r="IX308" s="11"/>
      <c r="IY308" s="11"/>
      <c r="IZ308" s="11"/>
      <c r="JA308" s="11"/>
      <c r="JB308" s="11"/>
      <c r="JC308" s="11"/>
      <c r="JD308" s="11"/>
      <c r="JE308" s="11"/>
      <c r="JF308" s="11"/>
      <c r="JG308" s="11"/>
      <c r="JH308" s="11"/>
      <c r="JI308" s="11"/>
      <c r="JJ308" s="11"/>
      <c r="JK308" s="11"/>
      <c r="JL308" s="11"/>
      <c r="JM308" s="11"/>
      <c r="JN308" s="11"/>
      <c r="JO308" s="11"/>
      <c r="JP308" s="11"/>
      <c r="JQ308" s="11"/>
      <c r="JR308" s="11"/>
      <c r="JS308" s="11"/>
      <c r="JT308" s="11"/>
      <c r="JU308" s="11"/>
      <c r="JV308" s="11"/>
      <c r="JW308" s="11"/>
      <c r="JX308" s="11"/>
      <c r="JY308" s="11"/>
      <c r="JZ308" s="11"/>
      <c r="KA308" s="11"/>
      <c r="KB308" s="11"/>
      <c r="KC308" s="11"/>
      <c r="KD308" s="11"/>
      <c r="KE308" s="11"/>
      <c r="KF308" s="11"/>
      <c r="KG308" s="11"/>
    </row>
    <row r="309" spans="1:293" s="70" customFormat="1" ht="14.25" hidden="1" customHeight="1">
      <c r="A309" s="11"/>
      <c r="B309" s="11"/>
      <c r="C309" s="11"/>
      <c r="D309" s="11"/>
      <c r="E309" s="11"/>
      <c r="F309" s="11"/>
      <c r="G309" s="11"/>
      <c r="H309" s="11"/>
      <c r="I309" s="11"/>
      <c r="J309" s="11"/>
      <c r="K309" s="11"/>
      <c r="L309" s="11"/>
      <c r="M309" s="11"/>
      <c r="N309" s="11"/>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309" s="11"/>
      <c r="AN309" s="11"/>
      <c r="AO309" s="11"/>
      <c r="AP309" s="11"/>
      <c r="AQ309" s="11"/>
      <c r="AR309" s="11"/>
      <c r="AS309" s="11"/>
      <c r="AT309" s="11"/>
      <c r="AU309" s="11"/>
      <c r="AV309" s="11"/>
      <c r="AW309" s="11"/>
      <c r="AX309" s="11"/>
      <c r="AY309" s="11"/>
      <c r="AZ309" s="11"/>
      <c r="BA309" s="11"/>
      <c r="BB309" s="11"/>
      <c r="BC309" s="11"/>
      <c r="BD309" s="11"/>
      <c r="BE309" s="11"/>
      <c r="BF309" s="11"/>
      <c r="BG309" s="11"/>
      <c r="BH309" s="11"/>
      <c r="BI309" s="11"/>
      <c r="BJ309" s="11"/>
      <c r="BK309" s="11"/>
      <c r="BL309" s="11"/>
      <c r="BM309" s="11"/>
      <c r="BN309" s="11"/>
      <c r="BO309" s="11"/>
      <c r="BP309" s="11"/>
      <c r="BQ309" s="11"/>
      <c r="BR309" s="11"/>
      <c r="BS309" s="11"/>
      <c r="BT309" s="11"/>
      <c r="BU309" s="11"/>
      <c r="BV309" s="11"/>
      <c r="BW309" s="11"/>
      <c r="BX309" s="11"/>
      <c r="BY309" s="11"/>
      <c r="BZ309" s="11"/>
      <c r="CA309" s="11"/>
      <c r="CB309" s="11"/>
      <c r="CC309" s="11"/>
      <c r="CD309" s="11"/>
      <c r="CE309" s="11"/>
      <c r="CF309" s="11"/>
      <c r="CG309" s="11"/>
      <c r="CH309" s="11"/>
      <c r="CI309" s="11"/>
      <c r="CJ309" s="11"/>
      <c r="CK309" s="11"/>
      <c r="CL309" s="11"/>
      <c r="CM309" s="11"/>
      <c r="CN309" s="11"/>
      <c r="CO309" s="11"/>
      <c r="CP309" s="11"/>
      <c r="CQ309" s="11"/>
      <c r="CR309" s="11"/>
      <c r="CS309" s="11"/>
      <c r="CT309" s="11"/>
      <c r="CU309" s="11"/>
      <c r="CV309" s="11"/>
      <c r="CW309" s="11"/>
      <c r="CX309" s="11"/>
      <c r="CY309" s="11"/>
      <c r="CZ309" s="11"/>
      <c r="DA309" s="11"/>
      <c r="DB309" s="11"/>
      <c r="DC309" s="11"/>
      <c r="DD309" s="11"/>
      <c r="DE309" s="11"/>
      <c r="DF309" s="11"/>
      <c r="DG309" s="11"/>
      <c r="DH309" s="11"/>
      <c r="DI309" s="11"/>
      <c r="DJ309" s="11"/>
      <c r="DK309" s="11"/>
      <c r="DL309" s="11"/>
      <c r="DM309" s="11"/>
      <c r="DN309" s="11"/>
      <c r="DO309" s="11"/>
      <c r="DP309" s="11"/>
      <c r="DQ309" s="11"/>
      <c r="DR309" s="11"/>
      <c r="DS309" s="11"/>
      <c r="DT309" s="11"/>
      <c r="DU309" s="11"/>
      <c r="DV309" s="11"/>
      <c r="DW309" s="11"/>
      <c r="DX309" s="11"/>
      <c r="DY309" s="11"/>
      <c r="DZ309" s="11"/>
      <c r="EA309" s="11"/>
      <c r="EB309" s="11"/>
      <c r="EC309" s="11"/>
      <c r="ED309" s="11"/>
      <c r="EE309" s="11"/>
      <c r="EF309" s="11"/>
      <c r="EG309" s="11"/>
      <c r="EH309" s="11"/>
      <c r="EI309" s="11"/>
      <c r="EJ309" s="11"/>
      <c r="EK309" s="11"/>
      <c r="EL309" s="11"/>
      <c r="EM309" s="11"/>
      <c r="EN309" s="11"/>
      <c r="EO309" s="11"/>
      <c r="EP309" s="11"/>
      <c r="EQ309" s="11"/>
      <c r="ER309" s="11"/>
      <c r="ES309" s="11"/>
      <c r="ET309" s="11"/>
      <c r="EU309" s="11"/>
      <c r="EV309" s="11"/>
      <c r="EW309" s="11"/>
      <c r="EX309" s="11"/>
      <c r="EY309" s="11"/>
      <c r="EZ309" s="11"/>
      <c r="FA309" s="11"/>
      <c r="FB309" s="11"/>
      <c r="FC309" s="11"/>
      <c r="FD309" s="11"/>
      <c r="FE309" s="11"/>
      <c r="FF309" s="11"/>
      <c r="FG309" s="11"/>
      <c r="FH309" s="11"/>
      <c r="FI309" s="11"/>
      <c r="FJ309" s="11"/>
      <c r="FK309" s="11"/>
      <c r="FL309" s="11"/>
      <c r="FM309" s="11"/>
      <c r="FN309" s="11"/>
      <c r="FO309" s="11"/>
      <c r="FP309" s="11"/>
      <c r="FQ309" s="11"/>
      <c r="FR309" s="11"/>
      <c r="FS309" s="11"/>
      <c r="FT309" s="11"/>
      <c r="FU309" s="11"/>
      <c r="FV309" s="11"/>
      <c r="FW309" s="11"/>
      <c r="FX309" s="11"/>
      <c r="FY309" s="11"/>
      <c r="FZ309" s="11"/>
      <c r="GA309" s="11"/>
      <c r="GB309" s="11"/>
      <c r="GC309" s="11"/>
      <c r="GD309" s="11"/>
      <c r="GE309" s="11"/>
      <c r="GF309" s="11"/>
      <c r="GG309" s="11"/>
      <c r="GH309" s="11"/>
      <c r="GI309" s="11"/>
      <c r="GJ309" s="11"/>
      <c r="GK309" s="11"/>
      <c r="GL309" s="11"/>
      <c r="GM309" s="11"/>
      <c r="GN309" s="11"/>
      <c r="GO309" s="11"/>
      <c r="GP309" s="11"/>
      <c r="GQ309" s="11"/>
      <c r="GR309" s="11"/>
      <c r="GS309" s="11"/>
      <c r="GT309" s="11"/>
      <c r="GU309" s="11"/>
      <c r="GV309" s="11"/>
      <c r="GW309" s="11"/>
      <c r="GX309" s="11"/>
      <c r="GY309" s="11"/>
      <c r="GZ309" s="11"/>
      <c r="HA309" s="11"/>
      <c r="HB309" s="11"/>
      <c r="HC309" s="11"/>
      <c r="HD309" s="11"/>
      <c r="HE309" s="11"/>
      <c r="HF309" s="11"/>
      <c r="HG309" s="11"/>
      <c r="HH309" s="11"/>
      <c r="HI309" s="11"/>
      <c r="HJ309" s="11"/>
      <c r="HK309" s="11"/>
      <c r="HL309" s="11"/>
      <c r="HM309" s="11"/>
      <c r="HN309" s="11"/>
      <c r="HO309" s="11"/>
      <c r="HP309" s="11"/>
      <c r="HQ309" s="11"/>
      <c r="HR309" s="11"/>
      <c r="HS309" s="11"/>
      <c r="HT309" s="11"/>
      <c r="HU309" s="11"/>
      <c r="HV309" s="11"/>
      <c r="HW309" s="11"/>
      <c r="HX309" s="11"/>
      <c r="HY309" s="11"/>
      <c r="HZ309" s="11"/>
      <c r="IA309" s="11"/>
      <c r="IB309" s="11"/>
      <c r="IC309" s="11"/>
      <c r="ID309" s="11"/>
      <c r="IE309" s="11"/>
      <c r="IF309" s="11"/>
      <c r="IG309" s="11"/>
      <c r="IH309" s="11"/>
      <c r="II309" s="11"/>
      <c r="IJ309" s="11"/>
      <c r="IK309" s="11"/>
      <c r="IL309" s="11"/>
      <c r="IM309" s="11"/>
      <c r="IN309" s="11"/>
      <c r="IO309" s="11"/>
      <c r="IP309" s="11"/>
      <c r="IQ309" s="11"/>
      <c r="IR309" s="11"/>
      <c r="IS309" s="11"/>
      <c r="IT309" s="11"/>
      <c r="IU309" s="11"/>
      <c r="IV309" s="11"/>
      <c r="IW309" s="11"/>
      <c r="IX309" s="11"/>
      <c r="IY309" s="11"/>
      <c r="IZ309" s="11"/>
      <c r="JA309" s="11"/>
      <c r="JB309" s="11"/>
      <c r="JC309" s="11"/>
      <c r="JD309" s="11"/>
      <c r="JE309" s="11"/>
      <c r="JF309" s="11"/>
      <c r="JG309" s="11"/>
      <c r="JH309" s="11"/>
      <c r="JI309" s="11"/>
      <c r="JJ309" s="11"/>
      <c r="JK309" s="11"/>
      <c r="JL309" s="11"/>
      <c r="JM309" s="11"/>
      <c r="JN309" s="11"/>
      <c r="JO309" s="11"/>
      <c r="JP309" s="11"/>
      <c r="JQ309" s="11"/>
      <c r="JR309" s="11"/>
      <c r="JS309" s="11"/>
      <c r="JT309" s="11"/>
      <c r="JU309" s="11"/>
      <c r="JV309" s="11"/>
      <c r="JW309" s="11"/>
      <c r="JX309" s="11"/>
      <c r="JY309" s="11"/>
      <c r="JZ309" s="11"/>
      <c r="KA309" s="11"/>
      <c r="KB309" s="11"/>
      <c r="KC309" s="11"/>
      <c r="KD309" s="11"/>
      <c r="KE309" s="11"/>
      <c r="KF309" s="11"/>
      <c r="KG309" s="11"/>
    </row>
    <row r="310" spans="1:293" s="70" customFormat="1" ht="14.25" hidden="1" customHeight="1">
      <c r="A310" s="11"/>
      <c r="B310" s="11"/>
      <c r="C310" s="11"/>
      <c r="D310" s="11"/>
      <c r="E310" s="11"/>
      <c r="F310" s="11"/>
      <c r="G310" s="11"/>
      <c r="H310" s="11"/>
      <c r="I310" s="11"/>
      <c r="J310" s="11"/>
      <c r="K310" s="11"/>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310" s="11"/>
      <c r="AN310" s="11"/>
      <c r="AO310" s="11"/>
      <c r="AP310" s="11"/>
      <c r="AQ310" s="11"/>
      <c r="AR310" s="11"/>
      <c r="AS310" s="11"/>
      <c r="AT310" s="11"/>
      <c r="AU310" s="11"/>
      <c r="AV310" s="11"/>
      <c r="AW310" s="11"/>
      <c r="AX310" s="11"/>
      <c r="AY310" s="11"/>
      <c r="AZ310" s="11"/>
      <c r="BA310" s="11"/>
      <c r="BB310" s="11"/>
      <c r="BC310" s="11"/>
      <c r="BD310" s="11"/>
      <c r="BE310" s="11"/>
      <c r="BF310" s="11"/>
      <c r="BG310" s="11"/>
      <c r="BH310" s="11"/>
      <c r="BI310" s="11"/>
      <c r="BJ310" s="11"/>
      <c r="BK310" s="11"/>
      <c r="BL310" s="11"/>
      <c r="BM310" s="11"/>
      <c r="BN310" s="11"/>
      <c r="BO310" s="11"/>
      <c r="BP310" s="11"/>
      <c r="BQ310" s="11"/>
      <c r="BR310" s="11"/>
      <c r="BS310" s="11"/>
      <c r="BT310" s="11"/>
      <c r="BU310" s="11"/>
      <c r="BV310" s="11"/>
      <c r="BW310" s="11"/>
      <c r="BX310" s="11"/>
      <c r="BY310" s="11"/>
      <c r="BZ310" s="11"/>
      <c r="CA310" s="11"/>
      <c r="CB310" s="11"/>
      <c r="CC310" s="11"/>
      <c r="CD310" s="11"/>
      <c r="CE310" s="11"/>
      <c r="CF310" s="11"/>
      <c r="CG310" s="11"/>
      <c r="CH310" s="11"/>
      <c r="CI310" s="11"/>
      <c r="CJ310" s="11"/>
      <c r="CK310" s="11"/>
      <c r="CL310" s="11"/>
      <c r="CM310" s="11"/>
      <c r="CN310" s="11"/>
      <c r="CO310" s="11"/>
      <c r="CP310" s="11"/>
      <c r="CQ310" s="11"/>
      <c r="CR310" s="11"/>
      <c r="CS310" s="11"/>
      <c r="CT310" s="11"/>
      <c r="CU310" s="11"/>
      <c r="CV310" s="11"/>
      <c r="CW310" s="11"/>
      <c r="CX310" s="11"/>
      <c r="CY310" s="11"/>
      <c r="CZ310" s="11"/>
      <c r="DA310" s="11"/>
      <c r="DB310" s="11"/>
      <c r="DC310" s="11"/>
      <c r="DD310" s="11"/>
      <c r="DE310" s="11"/>
      <c r="DF310" s="11"/>
      <c r="DG310" s="11"/>
      <c r="DH310" s="11"/>
      <c r="DI310" s="11"/>
      <c r="DJ310" s="11"/>
      <c r="DK310" s="11"/>
      <c r="DL310" s="11"/>
      <c r="DM310" s="11"/>
      <c r="DN310" s="11"/>
      <c r="DO310" s="11"/>
      <c r="DP310" s="11"/>
      <c r="DQ310" s="11"/>
      <c r="DR310" s="11"/>
      <c r="DS310" s="11"/>
      <c r="DT310" s="11"/>
      <c r="DU310" s="11"/>
      <c r="DV310" s="11"/>
      <c r="DW310" s="11"/>
      <c r="DX310" s="11"/>
      <c r="DY310" s="11"/>
      <c r="DZ310" s="11"/>
      <c r="EA310" s="11"/>
      <c r="EB310" s="11"/>
      <c r="EC310" s="11"/>
      <c r="ED310" s="11"/>
      <c r="EE310" s="11"/>
      <c r="EF310" s="11"/>
      <c r="EG310" s="11"/>
      <c r="EH310" s="11"/>
      <c r="EI310" s="11"/>
      <c r="EJ310" s="11"/>
      <c r="EK310" s="11"/>
      <c r="EL310" s="11"/>
      <c r="EM310" s="11"/>
      <c r="EN310" s="11"/>
      <c r="EO310" s="11"/>
      <c r="EP310" s="11"/>
      <c r="EQ310" s="11"/>
      <c r="ER310" s="11"/>
      <c r="ES310" s="11"/>
      <c r="ET310" s="11"/>
      <c r="EU310" s="11"/>
      <c r="EV310" s="11"/>
      <c r="EW310" s="11"/>
      <c r="EX310" s="11"/>
      <c r="EY310" s="11"/>
      <c r="EZ310" s="11"/>
      <c r="FA310" s="11"/>
      <c r="FB310" s="11"/>
      <c r="FC310" s="11"/>
      <c r="FD310" s="11"/>
      <c r="FE310" s="11"/>
      <c r="FF310" s="11"/>
      <c r="FG310" s="11"/>
      <c r="FH310" s="11"/>
      <c r="FI310" s="11"/>
      <c r="FJ310" s="11"/>
      <c r="FK310" s="11"/>
      <c r="FL310" s="11"/>
      <c r="FM310" s="11"/>
      <c r="FN310" s="11"/>
      <c r="FO310" s="11"/>
      <c r="FP310" s="11"/>
      <c r="FQ310" s="11"/>
      <c r="FR310" s="11"/>
      <c r="FS310" s="11"/>
      <c r="FT310" s="11"/>
      <c r="FU310" s="11"/>
      <c r="FV310" s="11"/>
      <c r="FW310" s="11"/>
      <c r="FX310" s="11"/>
      <c r="FY310" s="11"/>
      <c r="FZ310" s="11"/>
      <c r="GA310" s="11"/>
      <c r="GB310" s="11"/>
      <c r="GC310" s="11"/>
      <c r="GD310" s="11"/>
      <c r="GE310" s="11"/>
      <c r="GF310" s="11"/>
      <c r="GG310" s="11"/>
      <c r="GH310" s="11"/>
      <c r="GI310" s="11"/>
      <c r="GJ310" s="11"/>
      <c r="GK310" s="11"/>
      <c r="GL310" s="11"/>
      <c r="GM310" s="11"/>
      <c r="GN310" s="11"/>
      <c r="GO310" s="11"/>
      <c r="GP310" s="11"/>
      <c r="GQ310" s="11"/>
      <c r="GR310" s="11"/>
      <c r="GS310" s="11"/>
      <c r="GT310" s="11"/>
      <c r="GU310" s="11"/>
      <c r="GV310" s="11"/>
      <c r="GW310" s="11"/>
      <c r="GX310" s="11"/>
      <c r="GY310" s="11"/>
      <c r="GZ310" s="11"/>
      <c r="HA310" s="11"/>
      <c r="HB310" s="11"/>
      <c r="HC310" s="11"/>
      <c r="HD310" s="11"/>
      <c r="HE310" s="11"/>
      <c r="HF310" s="11"/>
      <c r="HG310" s="11"/>
      <c r="HH310" s="11"/>
      <c r="HI310" s="11"/>
      <c r="HJ310" s="11"/>
      <c r="HK310" s="11"/>
      <c r="HL310" s="11"/>
      <c r="HM310" s="11"/>
      <c r="HN310" s="11"/>
      <c r="HO310" s="11"/>
      <c r="HP310" s="11"/>
      <c r="HQ310" s="11"/>
      <c r="HR310" s="11"/>
      <c r="HS310" s="11"/>
      <c r="HT310" s="11"/>
      <c r="HU310" s="11"/>
      <c r="HV310" s="11"/>
      <c r="HW310" s="11"/>
      <c r="HX310" s="11"/>
      <c r="HY310" s="11"/>
      <c r="HZ310" s="11"/>
      <c r="IA310" s="11"/>
      <c r="IB310" s="11"/>
      <c r="IC310" s="11"/>
      <c r="ID310" s="11"/>
      <c r="IE310" s="11"/>
      <c r="IF310" s="11"/>
      <c r="IG310" s="11"/>
      <c r="IH310" s="11"/>
      <c r="II310" s="11"/>
      <c r="IJ310" s="11"/>
      <c r="IK310" s="11"/>
      <c r="IL310" s="11"/>
      <c r="IM310" s="11"/>
      <c r="IN310" s="11"/>
      <c r="IO310" s="11"/>
      <c r="IP310" s="11"/>
      <c r="IQ310" s="11"/>
      <c r="IR310" s="11"/>
      <c r="IS310" s="11"/>
      <c r="IT310" s="11"/>
      <c r="IU310" s="11"/>
      <c r="IV310" s="11"/>
      <c r="IW310" s="11"/>
      <c r="IX310" s="11"/>
      <c r="IY310" s="11"/>
      <c r="IZ310" s="11"/>
      <c r="JA310" s="11"/>
      <c r="JB310" s="11"/>
      <c r="JC310" s="11"/>
      <c r="JD310" s="11"/>
      <c r="JE310" s="11"/>
      <c r="JF310" s="11"/>
      <c r="JG310" s="11"/>
      <c r="JH310" s="11"/>
      <c r="JI310" s="11"/>
      <c r="JJ310" s="11"/>
      <c r="JK310" s="11"/>
      <c r="JL310" s="11"/>
      <c r="JM310" s="11"/>
      <c r="JN310" s="11"/>
      <c r="JO310" s="11"/>
      <c r="JP310" s="11"/>
      <c r="JQ310" s="11"/>
      <c r="JR310" s="11"/>
      <c r="JS310" s="11"/>
      <c r="JT310" s="11"/>
      <c r="JU310" s="11"/>
      <c r="JV310" s="11"/>
      <c r="JW310" s="11"/>
      <c r="JX310" s="11"/>
      <c r="JY310" s="11"/>
      <c r="JZ310" s="11"/>
      <c r="KA310" s="11"/>
      <c r="KB310" s="11"/>
      <c r="KC310" s="11"/>
      <c r="KD310" s="11"/>
      <c r="KE310" s="11"/>
      <c r="KF310" s="11"/>
      <c r="KG310" s="11"/>
    </row>
    <row r="311" spans="1:293" s="70" customFormat="1" ht="14.25" hidden="1" customHeight="1">
      <c r="A311" s="11"/>
      <c r="B311" s="11"/>
      <c r="C311" s="11"/>
      <c r="D311" s="11"/>
      <c r="E311" s="11"/>
      <c r="F311" s="11"/>
      <c r="G311" s="11"/>
      <c r="H311" s="11"/>
      <c r="I311" s="11"/>
      <c r="J311" s="11"/>
      <c r="K311" s="11"/>
      <c r="L311" s="11"/>
      <c r="M311" s="11"/>
      <c r="N311" s="11"/>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311" s="11"/>
      <c r="AN311" s="11"/>
      <c r="AO311" s="11"/>
      <c r="AP311" s="11"/>
      <c r="AQ311" s="11"/>
      <c r="AR311" s="11"/>
      <c r="AS311" s="11"/>
      <c r="AT311" s="11"/>
      <c r="AU311" s="11"/>
      <c r="AV311" s="11"/>
      <c r="AW311" s="11"/>
      <c r="AX311" s="11"/>
      <c r="AY311" s="11"/>
      <c r="AZ311" s="11"/>
      <c r="BA311" s="11"/>
      <c r="BB311" s="11"/>
      <c r="BC311" s="11"/>
      <c r="BD311" s="11"/>
      <c r="BE311" s="11"/>
      <c r="BF311" s="11"/>
      <c r="BG311" s="11"/>
      <c r="BH311" s="11"/>
      <c r="BI311" s="11"/>
      <c r="BJ311" s="11"/>
      <c r="BK311" s="11"/>
      <c r="BL311" s="11"/>
      <c r="BM311" s="11"/>
      <c r="BN311" s="11"/>
      <c r="BO311" s="11"/>
      <c r="BP311" s="11"/>
      <c r="BQ311" s="11"/>
      <c r="BR311" s="11"/>
      <c r="BS311" s="11"/>
      <c r="BT311" s="11"/>
      <c r="BU311" s="11"/>
      <c r="BV311" s="11"/>
      <c r="BW311" s="11"/>
      <c r="BX311" s="11"/>
      <c r="BY311" s="11"/>
      <c r="BZ311" s="11"/>
      <c r="CA311" s="11"/>
      <c r="CB311" s="11"/>
      <c r="CC311" s="11"/>
      <c r="CD311" s="11"/>
      <c r="CE311" s="11"/>
      <c r="CF311" s="11"/>
      <c r="CG311" s="11"/>
      <c r="CH311" s="11"/>
      <c r="CI311" s="11"/>
      <c r="CJ311" s="11"/>
      <c r="CK311" s="11"/>
      <c r="CL311" s="11"/>
      <c r="CM311" s="11"/>
      <c r="CN311" s="11"/>
      <c r="CO311" s="11"/>
      <c r="CP311" s="11"/>
      <c r="CQ311" s="11"/>
      <c r="CR311" s="11"/>
      <c r="CS311" s="11"/>
      <c r="CT311" s="11"/>
      <c r="CU311" s="11"/>
      <c r="CV311" s="11"/>
      <c r="CW311" s="11"/>
      <c r="CX311" s="11"/>
      <c r="CY311" s="11"/>
      <c r="CZ311" s="11"/>
      <c r="DA311" s="11"/>
      <c r="DB311" s="11"/>
      <c r="DC311" s="11"/>
      <c r="DD311" s="11"/>
      <c r="DE311" s="11"/>
      <c r="DF311" s="11"/>
      <c r="DG311" s="11"/>
      <c r="DH311" s="11"/>
      <c r="DI311" s="11"/>
      <c r="DJ311" s="11"/>
      <c r="DK311" s="11"/>
      <c r="DL311" s="11"/>
      <c r="DM311" s="11"/>
      <c r="DN311" s="11"/>
      <c r="DO311" s="11"/>
      <c r="DP311" s="11"/>
      <c r="DQ311" s="11"/>
      <c r="DR311" s="11"/>
      <c r="DS311" s="11"/>
      <c r="DT311" s="11"/>
      <c r="DU311" s="11"/>
      <c r="DV311" s="11"/>
      <c r="DW311" s="11"/>
      <c r="DX311" s="11"/>
      <c r="DY311" s="11"/>
      <c r="DZ311" s="11"/>
      <c r="EA311" s="11"/>
      <c r="EB311" s="11"/>
      <c r="EC311" s="11"/>
      <c r="ED311" s="11"/>
      <c r="EE311" s="11"/>
      <c r="EF311" s="11"/>
      <c r="EG311" s="11"/>
      <c r="EH311" s="11"/>
      <c r="EI311" s="11"/>
      <c r="EJ311" s="11"/>
      <c r="EK311" s="11"/>
      <c r="EL311" s="11"/>
      <c r="EM311" s="11"/>
      <c r="EN311" s="11"/>
      <c r="EO311" s="11"/>
      <c r="EP311" s="11"/>
      <c r="EQ311" s="11"/>
      <c r="ER311" s="11"/>
      <c r="ES311" s="11"/>
      <c r="ET311" s="11"/>
      <c r="EU311" s="11"/>
      <c r="EV311" s="11"/>
      <c r="EW311" s="11"/>
      <c r="EX311" s="11"/>
      <c r="EY311" s="11"/>
      <c r="EZ311" s="11"/>
      <c r="FA311" s="11"/>
      <c r="FB311" s="11"/>
      <c r="FC311" s="11"/>
      <c r="FD311" s="11"/>
      <c r="FE311" s="11"/>
      <c r="FF311" s="11"/>
      <c r="FG311" s="11"/>
      <c r="FH311" s="11"/>
      <c r="FI311" s="11"/>
      <c r="FJ311" s="11"/>
      <c r="FK311" s="11"/>
      <c r="FL311" s="11"/>
      <c r="FM311" s="11"/>
      <c r="FN311" s="11"/>
      <c r="FO311" s="11"/>
      <c r="FP311" s="11"/>
      <c r="FQ311" s="11"/>
      <c r="FR311" s="11"/>
      <c r="FS311" s="11"/>
      <c r="FT311" s="11"/>
      <c r="FU311" s="11"/>
      <c r="FV311" s="11"/>
      <c r="FW311" s="11"/>
      <c r="FX311" s="11"/>
      <c r="FY311" s="11"/>
      <c r="FZ311" s="11"/>
      <c r="GA311" s="11"/>
      <c r="GB311" s="11"/>
      <c r="GC311" s="11"/>
      <c r="GD311" s="11"/>
      <c r="GE311" s="11"/>
      <c r="GF311" s="11"/>
      <c r="GG311" s="11"/>
      <c r="GH311" s="11"/>
      <c r="GI311" s="11"/>
      <c r="GJ311" s="11"/>
      <c r="GK311" s="11"/>
      <c r="GL311" s="11"/>
      <c r="GM311" s="11"/>
      <c r="GN311" s="11"/>
      <c r="GO311" s="11"/>
      <c r="GP311" s="11"/>
      <c r="GQ311" s="11"/>
      <c r="GR311" s="11"/>
      <c r="GS311" s="11"/>
      <c r="GT311" s="11"/>
      <c r="GU311" s="11"/>
      <c r="GV311" s="11"/>
      <c r="GW311" s="11"/>
      <c r="GX311" s="11"/>
      <c r="GY311" s="11"/>
      <c r="GZ311" s="11"/>
      <c r="HA311" s="11"/>
      <c r="HB311" s="11"/>
      <c r="HC311" s="11"/>
      <c r="HD311" s="11"/>
      <c r="HE311" s="11"/>
      <c r="HF311" s="11"/>
      <c r="HG311" s="11"/>
      <c r="HH311" s="11"/>
      <c r="HI311" s="11"/>
      <c r="HJ311" s="11"/>
      <c r="HK311" s="11"/>
      <c r="HL311" s="11"/>
      <c r="HM311" s="11"/>
      <c r="HN311" s="11"/>
      <c r="HO311" s="11"/>
      <c r="HP311" s="11"/>
      <c r="HQ311" s="11"/>
      <c r="HR311" s="11"/>
      <c r="HS311" s="11"/>
      <c r="HT311" s="11"/>
      <c r="HU311" s="11"/>
      <c r="HV311" s="11"/>
      <c r="HW311" s="11"/>
      <c r="HX311" s="11"/>
      <c r="HY311" s="11"/>
      <c r="HZ311" s="11"/>
      <c r="IA311" s="11"/>
      <c r="IB311" s="11"/>
      <c r="IC311" s="11"/>
      <c r="ID311" s="11"/>
      <c r="IE311" s="11"/>
      <c r="IF311" s="11"/>
      <c r="IG311" s="11"/>
      <c r="IH311" s="11"/>
      <c r="II311" s="11"/>
      <c r="IJ311" s="11"/>
      <c r="IK311" s="11"/>
      <c r="IL311" s="11"/>
      <c r="IM311" s="11"/>
      <c r="IN311" s="11"/>
      <c r="IO311" s="11"/>
      <c r="IP311" s="11"/>
      <c r="IQ311" s="11"/>
      <c r="IR311" s="11"/>
      <c r="IS311" s="11"/>
      <c r="IT311" s="11"/>
      <c r="IU311" s="11"/>
      <c r="IV311" s="11"/>
      <c r="IW311" s="11"/>
      <c r="IX311" s="11"/>
      <c r="IY311" s="11"/>
      <c r="IZ311" s="11"/>
      <c r="JA311" s="11"/>
      <c r="JB311" s="11"/>
      <c r="JC311" s="11"/>
      <c r="JD311" s="11"/>
      <c r="JE311" s="11"/>
      <c r="JF311" s="11"/>
      <c r="JG311" s="11"/>
      <c r="JH311" s="11"/>
      <c r="JI311" s="11"/>
      <c r="JJ311" s="11"/>
      <c r="JK311" s="11"/>
      <c r="JL311" s="11"/>
      <c r="JM311" s="11"/>
      <c r="JN311" s="11"/>
      <c r="JO311" s="11"/>
      <c r="JP311" s="11"/>
      <c r="JQ311" s="11"/>
      <c r="JR311" s="11"/>
      <c r="JS311" s="11"/>
      <c r="JT311" s="11"/>
      <c r="JU311" s="11"/>
      <c r="JV311" s="11"/>
      <c r="JW311" s="11"/>
      <c r="JX311" s="11"/>
      <c r="JY311" s="11"/>
      <c r="JZ311" s="11"/>
      <c r="KA311" s="11"/>
      <c r="KB311" s="11"/>
      <c r="KC311" s="11"/>
      <c r="KD311" s="11"/>
      <c r="KE311" s="11"/>
      <c r="KF311" s="11"/>
      <c r="KG311" s="11"/>
    </row>
    <row r="312" spans="1:293" s="70" customFormat="1" ht="14.25" hidden="1" customHeight="1">
      <c r="A312" s="11"/>
      <c r="B312" s="11"/>
      <c r="C312" s="11"/>
      <c r="D312" s="11"/>
      <c r="E312" s="11"/>
      <c r="F312" s="11"/>
      <c r="G312" s="11"/>
      <c r="H312" s="11"/>
      <c r="I312" s="11"/>
      <c r="J312" s="11"/>
      <c r="K312" s="11"/>
      <c r="L312" s="11"/>
      <c r="M312" s="11"/>
      <c r="N312" s="11"/>
      <c r="O312" s="11"/>
      <c r="P312" s="11"/>
      <c r="Q312" s="11"/>
      <c r="R312" s="11"/>
      <c r="S312" s="11"/>
      <c r="T312" s="11"/>
      <c r="U312" s="11"/>
      <c r="V312" s="11"/>
      <c r="W312" s="11"/>
      <c r="X312" s="11"/>
      <c r="Y312" s="11"/>
      <c r="Z312" s="11"/>
      <c r="AA312" s="11"/>
      <c r="AB312" s="11"/>
      <c r="AC312" s="11"/>
      <c r="AD312" s="11"/>
      <c r="AE312" s="11"/>
      <c r="AF312" s="11"/>
      <c r="AG312" s="11"/>
      <c r="AH312" s="11"/>
      <c r="AI312" s="11"/>
      <c r="AJ312" s="11"/>
      <c r="AK312" s="11"/>
      <c r="AL312" s="11"/>
      <c r="AM312" s="11"/>
      <c r="AN312" s="11"/>
      <c r="AO312" s="11"/>
      <c r="AP312" s="11"/>
      <c r="AQ312" s="11"/>
      <c r="AR312" s="11"/>
      <c r="AS312" s="11"/>
      <c r="AT312" s="11"/>
      <c r="AU312" s="11"/>
      <c r="AV312" s="11"/>
      <c r="AW312" s="11"/>
      <c r="AX312" s="11"/>
      <c r="AY312" s="11"/>
      <c r="AZ312" s="11"/>
      <c r="BA312" s="11"/>
      <c r="BB312" s="11"/>
      <c r="BC312" s="11"/>
      <c r="BD312" s="11"/>
      <c r="BE312" s="11"/>
      <c r="BF312" s="11"/>
      <c r="BG312" s="11"/>
      <c r="BH312" s="11"/>
      <c r="BI312" s="11"/>
      <c r="BJ312" s="11"/>
      <c r="BK312" s="11"/>
      <c r="BL312" s="11"/>
      <c r="BM312" s="11"/>
      <c r="BN312" s="11"/>
      <c r="BO312" s="11"/>
      <c r="BP312" s="11"/>
      <c r="BQ312" s="11"/>
      <c r="BR312" s="11"/>
      <c r="BS312" s="11"/>
      <c r="BT312" s="11"/>
      <c r="BU312" s="11"/>
      <c r="BV312" s="11"/>
      <c r="BW312" s="11"/>
      <c r="BX312" s="11"/>
      <c r="BY312" s="11"/>
      <c r="BZ312" s="11"/>
      <c r="CA312" s="11"/>
      <c r="CB312" s="11"/>
      <c r="CC312" s="11"/>
      <c r="CD312" s="11"/>
      <c r="CE312" s="11"/>
      <c r="CF312" s="11"/>
      <c r="CG312" s="11"/>
      <c r="CH312" s="11"/>
      <c r="CI312" s="11"/>
      <c r="CJ312" s="11"/>
      <c r="CK312" s="11"/>
      <c r="CL312" s="11"/>
      <c r="CM312" s="11"/>
      <c r="CN312" s="11"/>
      <c r="CO312" s="11"/>
      <c r="CP312" s="11"/>
      <c r="CQ312" s="11"/>
      <c r="CR312" s="11"/>
      <c r="CS312" s="11"/>
      <c r="CT312" s="11"/>
      <c r="CU312" s="11"/>
      <c r="CV312" s="11"/>
      <c r="CW312" s="11"/>
      <c r="CX312" s="11"/>
      <c r="CY312" s="11"/>
      <c r="CZ312" s="11"/>
      <c r="DA312" s="11"/>
      <c r="DB312" s="11"/>
      <c r="DC312" s="11"/>
      <c r="DD312" s="11"/>
      <c r="DE312" s="11"/>
      <c r="DF312" s="11"/>
      <c r="DG312" s="11"/>
      <c r="DH312" s="11"/>
      <c r="DI312" s="11"/>
      <c r="DJ312" s="11"/>
      <c r="DK312" s="11"/>
      <c r="DL312" s="11"/>
      <c r="DM312" s="11"/>
      <c r="DN312" s="11"/>
      <c r="DO312" s="11"/>
      <c r="DP312" s="11"/>
      <c r="DQ312" s="11"/>
      <c r="DR312" s="11"/>
      <c r="DS312" s="11"/>
      <c r="DT312" s="11"/>
      <c r="DU312" s="11"/>
      <c r="DV312" s="11"/>
      <c r="DW312" s="11"/>
      <c r="DX312" s="11"/>
      <c r="DY312" s="11"/>
      <c r="DZ312" s="11"/>
      <c r="EA312" s="11"/>
      <c r="EB312" s="11"/>
      <c r="EC312" s="11"/>
      <c r="ED312" s="11"/>
      <c r="EE312" s="11"/>
      <c r="EF312" s="11"/>
      <c r="EG312" s="11"/>
      <c r="EH312" s="11"/>
      <c r="EI312" s="11"/>
      <c r="EJ312" s="11"/>
      <c r="EK312" s="11"/>
      <c r="EL312" s="11"/>
      <c r="EM312" s="11"/>
      <c r="EN312" s="11"/>
      <c r="EO312" s="11"/>
      <c r="EP312" s="11"/>
      <c r="EQ312" s="11"/>
      <c r="ER312" s="11"/>
      <c r="ES312" s="11"/>
      <c r="ET312" s="11"/>
      <c r="EU312" s="11"/>
      <c r="EV312" s="11"/>
      <c r="EW312" s="11"/>
      <c r="EX312" s="11"/>
      <c r="EY312" s="11"/>
      <c r="EZ312" s="11"/>
      <c r="FA312" s="11"/>
      <c r="FB312" s="11"/>
      <c r="FC312" s="11"/>
      <c r="FD312" s="11"/>
      <c r="FE312" s="11"/>
      <c r="FF312" s="11"/>
      <c r="FG312" s="11"/>
      <c r="FH312" s="11"/>
      <c r="FI312" s="11"/>
      <c r="FJ312" s="11"/>
      <c r="FK312" s="11"/>
      <c r="FL312" s="11"/>
      <c r="FM312" s="11"/>
      <c r="FN312" s="11"/>
      <c r="FO312" s="11"/>
      <c r="FP312" s="11"/>
      <c r="FQ312" s="11"/>
      <c r="FR312" s="11"/>
      <c r="FS312" s="11"/>
      <c r="FT312" s="11"/>
      <c r="FU312" s="11"/>
      <c r="FV312" s="11"/>
      <c r="FW312" s="11"/>
      <c r="FX312" s="11"/>
      <c r="FY312" s="11"/>
      <c r="FZ312" s="11"/>
      <c r="GA312" s="11"/>
      <c r="GB312" s="11"/>
      <c r="GC312" s="11"/>
      <c r="GD312" s="11"/>
      <c r="GE312" s="11"/>
      <c r="GF312" s="11"/>
      <c r="GG312" s="11"/>
      <c r="GH312" s="11"/>
      <c r="GI312" s="11"/>
      <c r="GJ312" s="11"/>
      <c r="GK312" s="11"/>
      <c r="GL312" s="11"/>
      <c r="GM312" s="11"/>
      <c r="GN312" s="11"/>
      <c r="GO312" s="11"/>
      <c r="GP312" s="11"/>
      <c r="GQ312" s="11"/>
      <c r="GR312" s="11"/>
      <c r="GS312" s="11"/>
      <c r="GT312" s="11"/>
      <c r="GU312" s="11"/>
      <c r="GV312" s="11"/>
      <c r="GW312" s="11"/>
      <c r="GX312" s="11"/>
      <c r="GY312" s="11"/>
      <c r="GZ312" s="11"/>
      <c r="HA312" s="11"/>
      <c r="HB312" s="11"/>
      <c r="HC312" s="11"/>
      <c r="HD312" s="11"/>
      <c r="HE312" s="11"/>
      <c r="HF312" s="11"/>
      <c r="HG312" s="11"/>
      <c r="HH312" s="11"/>
      <c r="HI312" s="11"/>
      <c r="HJ312" s="11"/>
      <c r="HK312" s="11"/>
      <c r="HL312" s="11"/>
      <c r="HM312" s="11"/>
      <c r="HN312" s="11"/>
      <c r="HO312" s="11"/>
      <c r="HP312" s="11"/>
      <c r="HQ312" s="11"/>
      <c r="HR312" s="11"/>
      <c r="HS312" s="11"/>
      <c r="HT312" s="11"/>
      <c r="HU312" s="11"/>
      <c r="HV312" s="11"/>
      <c r="HW312" s="11"/>
      <c r="HX312" s="11"/>
      <c r="HY312" s="11"/>
      <c r="HZ312" s="11"/>
      <c r="IA312" s="11"/>
      <c r="IB312" s="11"/>
      <c r="IC312" s="11"/>
      <c r="ID312" s="11"/>
      <c r="IE312" s="11"/>
      <c r="IF312" s="11"/>
      <c r="IG312" s="11"/>
      <c r="IH312" s="11"/>
      <c r="II312" s="11"/>
      <c r="IJ312" s="11"/>
      <c r="IK312" s="11"/>
      <c r="IL312" s="11"/>
      <c r="IM312" s="11"/>
      <c r="IN312" s="11"/>
      <c r="IO312" s="11"/>
      <c r="IP312" s="11"/>
      <c r="IQ312" s="11"/>
      <c r="IR312" s="11"/>
      <c r="IS312" s="11"/>
      <c r="IT312" s="11"/>
      <c r="IU312" s="11"/>
      <c r="IV312" s="11"/>
      <c r="IW312" s="11"/>
      <c r="IX312" s="11"/>
      <c r="IY312" s="11"/>
      <c r="IZ312" s="11"/>
      <c r="JA312" s="11"/>
      <c r="JB312" s="11"/>
      <c r="JC312" s="11"/>
      <c r="JD312" s="11"/>
      <c r="JE312" s="11"/>
      <c r="JF312" s="11"/>
      <c r="JG312" s="11"/>
      <c r="JH312" s="11"/>
      <c r="JI312" s="11"/>
      <c r="JJ312" s="11"/>
      <c r="JK312" s="11"/>
      <c r="JL312" s="11"/>
      <c r="JM312" s="11"/>
      <c r="JN312" s="11"/>
      <c r="JO312" s="11"/>
      <c r="JP312" s="11"/>
      <c r="JQ312" s="11"/>
      <c r="JR312" s="11"/>
      <c r="JS312" s="11"/>
      <c r="JT312" s="11"/>
      <c r="JU312" s="11"/>
      <c r="JV312" s="11"/>
      <c r="JW312" s="11"/>
      <c r="JX312" s="11"/>
      <c r="JY312" s="11"/>
      <c r="JZ312" s="11"/>
      <c r="KA312" s="11"/>
      <c r="KB312" s="11"/>
      <c r="KC312" s="11"/>
      <c r="KD312" s="11"/>
      <c r="KE312" s="11"/>
      <c r="KF312" s="11"/>
      <c r="KG312" s="11"/>
    </row>
    <row r="313" spans="1:293" s="70" customFormat="1" ht="14.25" hidden="1" customHeight="1">
      <c r="A313" s="11"/>
      <c r="B313" s="11"/>
      <c r="C313" s="11"/>
      <c r="D313" s="11"/>
      <c r="E313" s="11"/>
      <c r="F313" s="11"/>
      <c r="G313" s="11"/>
      <c r="H313" s="11"/>
      <c r="I313" s="11"/>
      <c r="J313" s="11"/>
      <c r="K313" s="11"/>
      <c r="L313" s="11"/>
      <c r="M313" s="11"/>
      <c r="N313" s="11"/>
      <c r="O313" s="11"/>
      <c r="P313" s="11"/>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313" s="11"/>
      <c r="AN313" s="11"/>
      <c r="AO313" s="11"/>
      <c r="AP313" s="11"/>
      <c r="AQ313" s="11"/>
      <c r="AR313" s="11"/>
      <c r="AS313" s="11"/>
      <c r="AT313" s="11"/>
      <c r="AU313" s="11"/>
      <c r="AV313" s="11"/>
      <c r="AW313" s="11"/>
      <c r="AX313" s="11"/>
      <c r="AY313" s="11"/>
      <c r="AZ313" s="11"/>
      <c r="BA313" s="11"/>
      <c r="BB313" s="11"/>
      <c r="BC313" s="11"/>
      <c r="BD313" s="11"/>
      <c r="BE313" s="11"/>
      <c r="BF313" s="11"/>
      <c r="BG313" s="11"/>
      <c r="BH313" s="11"/>
      <c r="BI313" s="11"/>
      <c r="BJ313" s="11"/>
      <c r="BK313" s="11"/>
      <c r="BL313" s="11"/>
      <c r="BM313" s="11"/>
      <c r="BN313" s="11"/>
      <c r="BO313" s="11"/>
      <c r="BP313" s="11"/>
      <c r="BQ313" s="11"/>
      <c r="BR313" s="11"/>
      <c r="BS313" s="11"/>
      <c r="BT313" s="11"/>
      <c r="BU313" s="11"/>
      <c r="BV313" s="11"/>
      <c r="BW313" s="11"/>
      <c r="BX313" s="11"/>
      <c r="BY313" s="11"/>
      <c r="BZ313" s="11"/>
      <c r="CA313" s="11"/>
      <c r="CB313" s="11"/>
      <c r="CC313" s="11"/>
      <c r="CD313" s="11"/>
      <c r="CE313" s="11"/>
      <c r="CF313" s="11"/>
      <c r="CG313" s="11"/>
      <c r="CH313" s="11"/>
      <c r="CI313" s="11"/>
      <c r="CJ313" s="11"/>
      <c r="CK313" s="11"/>
      <c r="CL313" s="11"/>
      <c r="CM313" s="11"/>
      <c r="CN313" s="11"/>
      <c r="CO313" s="11"/>
      <c r="CP313" s="11"/>
      <c r="CQ313" s="11"/>
      <c r="CR313" s="11"/>
      <c r="CS313" s="11"/>
      <c r="CT313" s="11"/>
      <c r="CU313" s="11"/>
      <c r="CV313" s="11"/>
      <c r="CW313" s="11"/>
      <c r="CX313" s="11"/>
      <c r="CY313" s="11"/>
      <c r="CZ313" s="11"/>
      <c r="DA313" s="11"/>
      <c r="DB313" s="11"/>
      <c r="DC313" s="11"/>
      <c r="DD313" s="11"/>
      <c r="DE313" s="11"/>
      <c r="DF313" s="11"/>
      <c r="DG313" s="11"/>
      <c r="DH313" s="11"/>
      <c r="DI313" s="11"/>
      <c r="DJ313" s="11"/>
      <c r="DK313" s="11"/>
      <c r="DL313" s="11"/>
      <c r="DM313" s="11"/>
      <c r="DN313" s="11"/>
      <c r="DO313" s="11"/>
      <c r="DP313" s="11"/>
      <c r="DQ313" s="11"/>
      <c r="DR313" s="11"/>
      <c r="DS313" s="11"/>
      <c r="DT313" s="11"/>
      <c r="DU313" s="11"/>
      <c r="DV313" s="11"/>
      <c r="DW313" s="11"/>
      <c r="DX313" s="11"/>
      <c r="DY313" s="11"/>
      <c r="DZ313" s="11"/>
      <c r="EA313" s="11"/>
      <c r="EB313" s="11"/>
      <c r="EC313" s="11"/>
      <c r="ED313" s="11"/>
      <c r="EE313" s="11"/>
      <c r="EF313" s="11"/>
      <c r="EG313" s="11"/>
      <c r="EH313" s="11"/>
      <c r="EI313" s="11"/>
      <c r="EJ313" s="11"/>
      <c r="EK313" s="11"/>
      <c r="EL313" s="11"/>
      <c r="EM313" s="11"/>
      <c r="EN313" s="11"/>
      <c r="EO313" s="11"/>
      <c r="EP313" s="11"/>
      <c r="EQ313" s="11"/>
      <c r="ER313" s="11"/>
      <c r="ES313" s="11"/>
      <c r="ET313" s="11"/>
      <c r="EU313" s="11"/>
      <c r="EV313" s="11"/>
      <c r="EW313" s="11"/>
      <c r="EX313" s="11"/>
      <c r="EY313" s="11"/>
      <c r="EZ313" s="11"/>
      <c r="FA313" s="11"/>
      <c r="FB313" s="11"/>
      <c r="FC313" s="11"/>
      <c r="FD313" s="11"/>
      <c r="FE313" s="11"/>
      <c r="FF313" s="11"/>
      <c r="FG313" s="11"/>
      <c r="FH313" s="11"/>
      <c r="FI313" s="11"/>
      <c r="FJ313" s="11"/>
      <c r="FK313" s="11"/>
      <c r="FL313" s="11"/>
      <c r="FM313" s="11"/>
      <c r="FN313" s="11"/>
      <c r="FO313" s="11"/>
      <c r="FP313" s="11"/>
      <c r="FQ313" s="11"/>
      <c r="FR313" s="11"/>
      <c r="FS313" s="11"/>
      <c r="FT313" s="11"/>
      <c r="FU313" s="11"/>
      <c r="FV313" s="11"/>
      <c r="FW313" s="11"/>
      <c r="FX313" s="11"/>
      <c r="FY313" s="11"/>
      <c r="FZ313" s="11"/>
      <c r="GA313" s="11"/>
      <c r="GB313" s="11"/>
      <c r="GC313" s="11"/>
      <c r="GD313" s="11"/>
      <c r="GE313" s="11"/>
      <c r="GF313" s="11"/>
      <c r="GG313" s="11"/>
      <c r="GH313" s="11"/>
      <c r="GI313" s="11"/>
      <c r="GJ313" s="11"/>
      <c r="GK313" s="11"/>
      <c r="GL313" s="11"/>
      <c r="GM313" s="11"/>
      <c r="GN313" s="11"/>
      <c r="GO313" s="11"/>
      <c r="GP313" s="11"/>
      <c r="GQ313" s="11"/>
      <c r="GR313" s="11"/>
      <c r="GS313" s="11"/>
      <c r="GT313" s="11"/>
      <c r="GU313" s="11"/>
      <c r="GV313" s="11"/>
      <c r="GW313" s="11"/>
      <c r="GX313" s="11"/>
      <c r="GY313" s="11"/>
      <c r="GZ313" s="11"/>
      <c r="HA313" s="11"/>
      <c r="HB313" s="11"/>
      <c r="HC313" s="11"/>
      <c r="HD313" s="11"/>
      <c r="HE313" s="11"/>
      <c r="HF313" s="11"/>
      <c r="HG313" s="11"/>
      <c r="HH313" s="11"/>
      <c r="HI313" s="11"/>
      <c r="HJ313" s="11"/>
      <c r="HK313" s="11"/>
      <c r="HL313" s="11"/>
      <c r="HM313" s="11"/>
      <c r="HN313" s="11"/>
      <c r="HO313" s="11"/>
      <c r="HP313" s="11"/>
      <c r="HQ313" s="11"/>
      <c r="HR313" s="11"/>
      <c r="HS313" s="11"/>
      <c r="HT313" s="11"/>
      <c r="HU313" s="11"/>
      <c r="HV313" s="11"/>
      <c r="HW313" s="11"/>
      <c r="HX313" s="11"/>
      <c r="HY313" s="11"/>
      <c r="HZ313" s="11"/>
      <c r="IA313" s="11"/>
      <c r="IB313" s="11"/>
      <c r="IC313" s="11"/>
      <c r="ID313" s="11"/>
      <c r="IE313" s="11"/>
      <c r="IF313" s="11"/>
      <c r="IG313" s="11"/>
      <c r="IH313" s="11"/>
      <c r="II313" s="11"/>
      <c r="IJ313" s="11"/>
      <c r="IK313" s="11"/>
      <c r="IL313" s="11"/>
      <c r="IM313" s="11"/>
      <c r="IN313" s="11"/>
      <c r="IO313" s="11"/>
      <c r="IP313" s="11"/>
      <c r="IQ313" s="11"/>
      <c r="IR313" s="11"/>
      <c r="IS313" s="11"/>
      <c r="IT313" s="11"/>
      <c r="IU313" s="11"/>
      <c r="IV313" s="11"/>
      <c r="IW313" s="11"/>
      <c r="IX313" s="11"/>
      <c r="IY313" s="11"/>
      <c r="IZ313" s="11"/>
      <c r="JA313" s="11"/>
      <c r="JB313" s="11"/>
      <c r="JC313" s="11"/>
      <c r="JD313" s="11"/>
      <c r="JE313" s="11"/>
      <c r="JF313" s="11"/>
      <c r="JG313" s="11"/>
      <c r="JH313" s="11"/>
      <c r="JI313" s="11"/>
      <c r="JJ313" s="11"/>
      <c r="JK313" s="11"/>
      <c r="JL313" s="11"/>
      <c r="JM313" s="11"/>
      <c r="JN313" s="11"/>
      <c r="JO313" s="11"/>
      <c r="JP313" s="11"/>
      <c r="JQ313" s="11"/>
      <c r="JR313" s="11"/>
      <c r="JS313" s="11"/>
      <c r="JT313" s="11"/>
      <c r="JU313" s="11"/>
      <c r="JV313" s="11"/>
      <c r="JW313" s="11"/>
      <c r="JX313" s="11"/>
      <c r="JY313" s="11"/>
      <c r="JZ313" s="11"/>
      <c r="KA313" s="11"/>
      <c r="KB313" s="11"/>
      <c r="KC313" s="11"/>
      <c r="KD313" s="11"/>
      <c r="KE313" s="11"/>
      <c r="KF313" s="11"/>
      <c r="KG313" s="11"/>
    </row>
    <row r="314" spans="1:293" s="70" customFormat="1" ht="14.25" hidden="1" customHeight="1">
      <c r="A314" s="11"/>
      <c r="B314" s="11"/>
      <c r="C314" s="11"/>
      <c r="D314" s="11"/>
      <c r="E314" s="11"/>
      <c r="F314" s="11"/>
      <c r="G314" s="11"/>
      <c r="H314" s="11"/>
      <c r="I314" s="11"/>
      <c r="J314" s="11"/>
      <c r="K314" s="11"/>
      <c r="L314" s="11"/>
      <c r="M314" s="11"/>
      <c r="N314" s="11"/>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314" s="11"/>
      <c r="AN314" s="11"/>
      <c r="AO314" s="11"/>
      <c r="AP314" s="11"/>
      <c r="AQ314" s="11"/>
      <c r="AR314" s="11"/>
      <c r="AS314" s="11"/>
      <c r="AT314" s="11"/>
      <c r="AU314" s="11"/>
      <c r="AV314" s="11"/>
      <c r="AW314" s="11"/>
      <c r="AX314" s="11"/>
      <c r="AY314" s="11"/>
      <c r="AZ314" s="11"/>
      <c r="BA314" s="11"/>
      <c r="BB314" s="11"/>
      <c r="BC314" s="11"/>
      <c r="BD314" s="11"/>
      <c r="BE314" s="11"/>
      <c r="BF314" s="11"/>
      <c r="BG314" s="11"/>
      <c r="BH314" s="11"/>
      <c r="BI314" s="11"/>
      <c r="BJ314" s="11"/>
      <c r="BK314" s="11"/>
      <c r="BL314" s="11"/>
      <c r="BM314" s="11"/>
      <c r="BN314" s="11"/>
      <c r="BO314" s="11"/>
      <c r="BP314" s="11"/>
      <c r="BQ314" s="11"/>
      <c r="BR314" s="11"/>
      <c r="BS314" s="11"/>
      <c r="BT314" s="11"/>
      <c r="BU314" s="11"/>
      <c r="BV314" s="11"/>
      <c r="BW314" s="11"/>
      <c r="BX314" s="11"/>
      <c r="BY314" s="11"/>
      <c r="BZ314" s="11"/>
      <c r="CA314" s="11"/>
      <c r="CB314" s="11"/>
      <c r="CC314" s="11"/>
      <c r="CD314" s="11"/>
      <c r="CE314" s="11"/>
      <c r="CF314" s="11"/>
      <c r="CG314" s="11"/>
      <c r="CH314" s="11"/>
      <c r="CI314" s="11"/>
      <c r="CJ314" s="11"/>
      <c r="CK314" s="11"/>
      <c r="CL314" s="11"/>
      <c r="CM314" s="11"/>
      <c r="CN314" s="11"/>
      <c r="CO314" s="11"/>
      <c r="CP314" s="11"/>
      <c r="CQ314" s="11"/>
      <c r="CR314" s="11"/>
      <c r="CS314" s="11"/>
      <c r="CT314" s="11"/>
      <c r="CU314" s="11"/>
      <c r="CV314" s="11"/>
      <c r="CW314" s="11"/>
      <c r="CX314" s="11"/>
      <c r="CY314" s="11"/>
      <c r="CZ314" s="11"/>
      <c r="DA314" s="11"/>
      <c r="DB314" s="11"/>
      <c r="DC314" s="11"/>
      <c r="DD314" s="11"/>
      <c r="DE314" s="11"/>
      <c r="DF314" s="11"/>
      <c r="DG314" s="11"/>
      <c r="DH314" s="11"/>
      <c r="DI314" s="11"/>
      <c r="DJ314" s="11"/>
      <c r="DK314" s="11"/>
      <c r="DL314" s="11"/>
      <c r="DM314" s="11"/>
      <c r="DN314" s="11"/>
      <c r="DO314" s="11"/>
      <c r="DP314" s="11"/>
      <c r="DQ314" s="11"/>
      <c r="DR314" s="11"/>
      <c r="DS314" s="11"/>
      <c r="DT314" s="11"/>
      <c r="DU314" s="11"/>
      <c r="DV314" s="11"/>
      <c r="DW314" s="11"/>
      <c r="DX314" s="11"/>
      <c r="DY314" s="11"/>
      <c r="DZ314" s="11"/>
      <c r="EA314" s="11"/>
      <c r="EB314" s="11"/>
      <c r="EC314" s="11"/>
      <c r="ED314" s="11"/>
      <c r="EE314" s="11"/>
      <c r="EF314" s="11"/>
      <c r="EG314" s="11"/>
      <c r="EH314" s="11"/>
      <c r="EI314" s="11"/>
      <c r="EJ314" s="11"/>
      <c r="EK314" s="11"/>
      <c r="EL314" s="11"/>
      <c r="EM314" s="11"/>
      <c r="EN314" s="11"/>
      <c r="EO314" s="11"/>
      <c r="EP314" s="11"/>
      <c r="EQ314" s="11"/>
      <c r="ER314" s="11"/>
      <c r="ES314" s="11"/>
      <c r="ET314" s="11"/>
      <c r="EU314" s="11"/>
      <c r="EV314" s="11"/>
      <c r="EW314" s="11"/>
      <c r="EX314" s="11"/>
      <c r="EY314" s="11"/>
      <c r="EZ314" s="11"/>
      <c r="FA314" s="11"/>
      <c r="FB314" s="11"/>
      <c r="FC314" s="11"/>
      <c r="FD314" s="11"/>
      <c r="FE314" s="11"/>
      <c r="FF314" s="11"/>
      <c r="FG314" s="11"/>
      <c r="FH314" s="11"/>
      <c r="FI314" s="11"/>
      <c r="FJ314" s="11"/>
      <c r="FK314" s="11"/>
      <c r="FL314" s="11"/>
      <c r="FM314" s="11"/>
      <c r="FN314" s="11"/>
      <c r="FO314" s="11"/>
      <c r="FP314" s="11"/>
      <c r="FQ314" s="11"/>
      <c r="FR314" s="11"/>
      <c r="FS314" s="11"/>
      <c r="FT314" s="11"/>
      <c r="FU314" s="11"/>
      <c r="FV314" s="11"/>
      <c r="FW314" s="11"/>
      <c r="FX314" s="11"/>
      <c r="FY314" s="11"/>
      <c r="FZ314" s="11"/>
      <c r="GA314" s="11"/>
      <c r="GB314" s="11"/>
      <c r="GC314" s="11"/>
      <c r="GD314" s="11"/>
      <c r="GE314" s="11"/>
      <c r="GF314" s="11"/>
      <c r="GG314" s="11"/>
      <c r="GH314" s="11"/>
      <c r="GI314" s="11"/>
      <c r="GJ314" s="11"/>
      <c r="GK314" s="11"/>
      <c r="GL314" s="11"/>
      <c r="GM314" s="11"/>
      <c r="GN314" s="11"/>
      <c r="GO314" s="11"/>
      <c r="GP314" s="11"/>
      <c r="GQ314" s="11"/>
      <c r="GR314" s="11"/>
      <c r="GS314" s="11"/>
      <c r="GT314" s="11"/>
      <c r="GU314" s="11"/>
      <c r="GV314" s="11"/>
      <c r="GW314" s="11"/>
      <c r="GX314" s="11"/>
      <c r="GY314" s="11"/>
      <c r="GZ314" s="11"/>
      <c r="HA314" s="11"/>
      <c r="HB314" s="11"/>
      <c r="HC314" s="11"/>
      <c r="HD314" s="11"/>
      <c r="HE314" s="11"/>
      <c r="HF314" s="11"/>
      <c r="HG314" s="11"/>
      <c r="HH314" s="11"/>
      <c r="HI314" s="11"/>
      <c r="HJ314" s="11"/>
      <c r="HK314" s="11"/>
      <c r="HL314" s="11"/>
      <c r="HM314" s="11"/>
      <c r="HN314" s="11"/>
      <c r="HO314" s="11"/>
      <c r="HP314" s="11"/>
      <c r="HQ314" s="11"/>
      <c r="HR314" s="11"/>
      <c r="HS314" s="11"/>
      <c r="HT314" s="11"/>
      <c r="HU314" s="11"/>
      <c r="HV314" s="11"/>
      <c r="HW314" s="11"/>
      <c r="HX314" s="11"/>
      <c r="HY314" s="11"/>
      <c r="HZ314" s="11"/>
      <c r="IA314" s="11"/>
      <c r="IB314" s="11"/>
      <c r="IC314" s="11"/>
      <c r="ID314" s="11"/>
      <c r="IE314" s="11"/>
      <c r="IF314" s="11"/>
      <c r="IG314" s="11"/>
      <c r="IH314" s="11"/>
      <c r="II314" s="11"/>
      <c r="IJ314" s="11"/>
      <c r="IK314" s="11"/>
      <c r="IL314" s="11"/>
      <c r="IM314" s="11"/>
      <c r="IN314" s="11"/>
      <c r="IO314" s="11"/>
      <c r="IP314" s="11"/>
      <c r="IQ314" s="11"/>
      <c r="IR314" s="11"/>
      <c r="IS314" s="11"/>
      <c r="IT314" s="11"/>
      <c r="IU314" s="11"/>
      <c r="IV314" s="11"/>
      <c r="IW314" s="11"/>
      <c r="IX314" s="11"/>
      <c r="IY314" s="11"/>
      <c r="IZ314" s="11"/>
      <c r="JA314" s="11"/>
      <c r="JB314" s="11"/>
      <c r="JC314" s="11"/>
      <c r="JD314" s="11"/>
      <c r="JE314" s="11"/>
      <c r="JF314" s="11"/>
      <c r="JG314" s="11"/>
      <c r="JH314" s="11"/>
      <c r="JI314" s="11"/>
      <c r="JJ314" s="11"/>
      <c r="JK314" s="11"/>
      <c r="JL314" s="11"/>
      <c r="JM314" s="11"/>
      <c r="JN314" s="11"/>
      <c r="JO314" s="11"/>
      <c r="JP314" s="11"/>
      <c r="JQ314" s="11"/>
      <c r="JR314" s="11"/>
      <c r="JS314" s="11"/>
      <c r="JT314" s="11"/>
      <c r="JU314" s="11"/>
      <c r="JV314" s="11"/>
      <c r="JW314" s="11"/>
      <c r="JX314" s="11"/>
      <c r="JY314" s="11"/>
      <c r="JZ314" s="11"/>
      <c r="KA314" s="11"/>
      <c r="KB314" s="11"/>
      <c r="KC314" s="11"/>
      <c r="KD314" s="11"/>
      <c r="KE314" s="11"/>
      <c r="KF314" s="11"/>
      <c r="KG314" s="11"/>
    </row>
    <row r="315" spans="1:293" s="70" customFormat="1" ht="14.25" hidden="1" customHeight="1">
      <c r="A315" s="11"/>
      <c r="B315" s="11"/>
      <c r="C315" s="11"/>
      <c r="D315" s="11"/>
      <c r="E315" s="11"/>
      <c r="F315" s="11"/>
      <c r="G315" s="11"/>
      <c r="H315" s="11"/>
      <c r="I315" s="11"/>
      <c r="J315" s="11"/>
      <c r="K315" s="11"/>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315" s="11"/>
      <c r="AN315" s="11"/>
      <c r="AO315" s="11"/>
      <c r="AP315" s="11"/>
      <c r="AQ315" s="11"/>
      <c r="AR315" s="11"/>
      <c r="AS315" s="11"/>
      <c r="AT315" s="11"/>
      <c r="AU315" s="11"/>
      <c r="AV315" s="11"/>
      <c r="AW315" s="11"/>
      <c r="AX315" s="11"/>
      <c r="AY315" s="11"/>
      <c r="AZ315" s="11"/>
      <c r="BA315" s="11"/>
      <c r="BB315" s="11"/>
      <c r="BC315" s="11"/>
      <c r="BD315" s="11"/>
      <c r="BE315" s="11"/>
      <c r="BF315" s="11"/>
      <c r="BG315" s="11"/>
      <c r="BH315" s="11"/>
      <c r="BI315" s="11"/>
      <c r="BJ315" s="11"/>
      <c r="BK315" s="11"/>
      <c r="BL315" s="11"/>
      <c r="BM315" s="11"/>
      <c r="BN315" s="11"/>
      <c r="BO315" s="11"/>
      <c r="BP315" s="11"/>
      <c r="BQ315" s="11"/>
      <c r="BR315" s="11"/>
      <c r="BS315" s="11"/>
      <c r="BT315" s="11"/>
      <c r="BU315" s="11"/>
      <c r="BV315" s="11"/>
      <c r="BW315" s="11"/>
      <c r="BX315" s="11"/>
      <c r="BY315" s="11"/>
      <c r="BZ315" s="11"/>
      <c r="CA315" s="11"/>
      <c r="CB315" s="11"/>
      <c r="CC315" s="11"/>
      <c r="CD315" s="11"/>
      <c r="CE315" s="11"/>
      <c r="CF315" s="11"/>
      <c r="CG315" s="11"/>
      <c r="CH315" s="11"/>
      <c r="CI315" s="11"/>
      <c r="CJ315" s="11"/>
      <c r="CK315" s="11"/>
      <c r="CL315" s="11"/>
      <c r="CM315" s="11"/>
      <c r="CN315" s="11"/>
      <c r="CO315" s="11"/>
      <c r="CP315" s="11"/>
      <c r="CQ315" s="11"/>
      <c r="CR315" s="11"/>
      <c r="CS315" s="11"/>
      <c r="CT315" s="11"/>
      <c r="CU315" s="11"/>
      <c r="CV315" s="11"/>
      <c r="CW315" s="11"/>
      <c r="CX315" s="11"/>
      <c r="CY315" s="11"/>
      <c r="CZ315" s="11"/>
      <c r="DA315" s="11"/>
      <c r="DB315" s="11"/>
      <c r="DC315" s="11"/>
      <c r="DD315" s="11"/>
      <c r="DE315" s="11"/>
      <c r="DF315" s="11"/>
      <c r="DG315" s="11"/>
      <c r="DH315" s="11"/>
      <c r="DI315" s="11"/>
      <c r="DJ315" s="11"/>
      <c r="DK315" s="11"/>
      <c r="DL315" s="11"/>
      <c r="DM315" s="11"/>
      <c r="DN315" s="11"/>
      <c r="DO315" s="11"/>
      <c r="DP315" s="11"/>
      <c r="DQ315" s="11"/>
      <c r="DR315" s="11"/>
      <c r="DS315" s="11"/>
      <c r="DT315" s="11"/>
      <c r="DU315" s="11"/>
      <c r="DV315" s="11"/>
      <c r="DW315" s="11"/>
      <c r="DX315" s="11"/>
      <c r="DY315" s="11"/>
      <c r="DZ315" s="11"/>
      <c r="EA315" s="11"/>
      <c r="EB315" s="11"/>
      <c r="EC315" s="11"/>
      <c r="ED315" s="11"/>
      <c r="EE315" s="11"/>
      <c r="EF315" s="11"/>
      <c r="EG315" s="11"/>
      <c r="EH315" s="11"/>
      <c r="EI315" s="11"/>
      <c r="EJ315" s="11"/>
      <c r="EK315" s="11"/>
      <c r="EL315" s="11"/>
      <c r="EM315" s="11"/>
      <c r="EN315" s="11"/>
      <c r="EO315" s="11"/>
      <c r="EP315" s="11"/>
      <c r="EQ315" s="11"/>
      <c r="ER315" s="11"/>
      <c r="ES315" s="11"/>
      <c r="ET315" s="11"/>
      <c r="EU315" s="11"/>
      <c r="EV315" s="11"/>
      <c r="EW315" s="11"/>
      <c r="EX315" s="11"/>
      <c r="EY315" s="11"/>
      <c r="EZ315" s="11"/>
      <c r="FA315" s="11"/>
      <c r="FB315" s="11"/>
      <c r="FC315" s="11"/>
      <c r="FD315" s="11"/>
      <c r="FE315" s="11"/>
      <c r="FF315" s="11"/>
      <c r="FG315" s="11"/>
      <c r="FH315" s="11"/>
      <c r="FI315" s="11"/>
      <c r="FJ315" s="11"/>
      <c r="FK315" s="11"/>
      <c r="FL315" s="11"/>
      <c r="FM315" s="11"/>
      <c r="FN315" s="11"/>
      <c r="FO315" s="11"/>
      <c r="FP315" s="11"/>
      <c r="FQ315" s="11"/>
      <c r="FR315" s="11"/>
      <c r="FS315" s="11"/>
      <c r="FT315" s="11"/>
      <c r="FU315" s="11"/>
      <c r="FV315" s="11"/>
      <c r="FW315" s="11"/>
      <c r="FX315" s="11"/>
      <c r="FY315" s="11"/>
      <c r="FZ315" s="11"/>
      <c r="GA315" s="11"/>
      <c r="GB315" s="11"/>
      <c r="GC315" s="11"/>
      <c r="GD315" s="11"/>
      <c r="GE315" s="11"/>
      <c r="GF315" s="11"/>
      <c r="GG315" s="11"/>
      <c r="GH315" s="11"/>
      <c r="GI315" s="11"/>
      <c r="GJ315" s="11"/>
      <c r="GK315" s="11"/>
      <c r="GL315" s="11"/>
      <c r="GM315" s="11"/>
      <c r="GN315" s="11"/>
      <c r="GO315" s="11"/>
      <c r="GP315" s="11"/>
      <c r="GQ315" s="11"/>
      <c r="GR315" s="11"/>
      <c r="GS315" s="11"/>
      <c r="GT315" s="11"/>
      <c r="GU315" s="11"/>
      <c r="GV315" s="11"/>
      <c r="GW315" s="11"/>
      <c r="GX315" s="11"/>
      <c r="GY315" s="11"/>
      <c r="GZ315" s="11"/>
      <c r="HA315" s="11"/>
      <c r="HB315" s="11"/>
      <c r="HC315" s="11"/>
      <c r="HD315" s="11"/>
      <c r="HE315" s="11"/>
      <c r="HF315" s="11"/>
      <c r="HG315" s="11"/>
      <c r="HH315" s="11"/>
      <c r="HI315" s="11"/>
      <c r="HJ315" s="11"/>
      <c r="HK315" s="11"/>
      <c r="HL315" s="11"/>
      <c r="HM315" s="11"/>
      <c r="HN315" s="11"/>
      <c r="HO315" s="11"/>
      <c r="HP315" s="11"/>
      <c r="HQ315" s="11"/>
      <c r="HR315" s="11"/>
      <c r="HS315" s="11"/>
      <c r="HT315" s="11"/>
      <c r="HU315" s="11"/>
      <c r="HV315" s="11"/>
      <c r="HW315" s="11"/>
      <c r="HX315" s="11"/>
      <c r="HY315" s="11"/>
      <c r="HZ315" s="11"/>
      <c r="IA315" s="11"/>
      <c r="IB315" s="11"/>
      <c r="IC315" s="11"/>
      <c r="ID315" s="11"/>
      <c r="IE315" s="11"/>
      <c r="IF315" s="11"/>
      <c r="IG315" s="11"/>
      <c r="IH315" s="11"/>
      <c r="II315" s="11"/>
      <c r="IJ315" s="11"/>
      <c r="IK315" s="11"/>
      <c r="IL315" s="11"/>
      <c r="IM315" s="11"/>
      <c r="IN315" s="11"/>
      <c r="IO315" s="11"/>
      <c r="IP315" s="11"/>
      <c r="IQ315" s="11"/>
      <c r="IR315" s="11"/>
      <c r="IS315" s="11"/>
      <c r="IT315" s="11"/>
      <c r="IU315" s="11"/>
      <c r="IV315" s="11"/>
      <c r="IW315" s="11"/>
      <c r="IX315" s="11"/>
      <c r="IY315" s="11"/>
      <c r="IZ315" s="11"/>
      <c r="JA315" s="11"/>
      <c r="JB315" s="11"/>
      <c r="JC315" s="11"/>
      <c r="JD315" s="11"/>
      <c r="JE315" s="11"/>
      <c r="JF315" s="11"/>
      <c r="JG315" s="11"/>
      <c r="JH315" s="11"/>
      <c r="JI315" s="11"/>
      <c r="JJ315" s="11"/>
      <c r="JK315" s="11"/>
      <c r="JL315" s="11"/>
      <c r="JM315" s="11"/>
      <c r="JN315" s="11"/>
      <c r="JO315" s="11"/>
      <c r="JP315" s="11"/>
      <c r="JQ315" s="11"/>
      <c r="JR315" s="11"/>
      <c r="JS315" s="11"/>
      <c r="JT315" s="11"/>
      <c r="JU315" s="11"/>
      <c r="JV315" s="11"/>
      <c r="JW315" s="11"/>
      <c r="JX315" s="11"/>
      <c r="JY315" s="11"/>
      <c r="JZ315" s="11"/>
      <c r="KA315" s="11"/>
      <c r="KB315" s="11"/>
      <c r="KC315" s="11"/>
      <c r="KD315" s="11"/>
      <c r="KE315" s="11"/>
      <c r="KF315" s="11"/>
      <c r="KG315" s="11"/>
    </row>
    <row r="316" spans="1:293" s="70" customFormat="1" ht="14.25" hidden="1" customHeight="1">
      <c r="A316" s="11"/>
      <c r="B316" s="11"/>
      <c r="C316" s="11"/>
      <c r="D316" s="11"/>
      <c r="E316" s="11"/>
      <c r="F316" s="11"/>
      <c r="G316" s="11"/>
      <c r="H316" s="11"/>
      <c r="I316" s="11"/>
      <c r="J316" s="11"/>
      <c r="K316" s="11"/>
      <c r="L316" s="11"/>
      <c r="M316" s="11"/>
      <c r="N316" s="11"/>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316" s="11"/>
      <c r="AN316" s="11"/>
      <c r="AO316" s="11"/>
      <c r="AP316" s="11"/>
      <c r="AQ316" s="11"/>
      <c r="AR316" s="11"/>
      <c r="AS316" s="11"/>
      <c r="AT316" s="11"/>
      <c r="AU316" s="11"/>
      <c r="AV316" s="11"/>
      <c r="AW316" s="11"/>
      <c r="AX316" s="11"/>
      <c r="AY316" s="11"/>
      <c r="AZ316" s="11"/>
      <c r="BA316" s="11"/>
      <c r="BB316" s="11"/>
      <c r="BC316" s="11"/>
      <c r="BD316" s="11"/>
      <c r="BE316" s="11"/>
      <c r="BF316" s="11"/>
      <c r="BG316" s="11"/>
      <c r="BH316" s="11"/>
      <c r="BI316" s="11"/>
      <c r="BJ316" s="11"/>
      <c r="BK316" s="11"/>
      <c r="BL316" s="11"/>
      <c r="BM316" s="11"/>
      <c r="BN316" s="11"/>
      <c r="BO316" s="11"/>
      <c r="BP316" s="11"/>
      <c r="BQ316" s="11"/>
      <c r="BR316" s="11"/>
      <c r="BS316" s="11"/>
      <c r="BT316" s="11"/>
      <c r="BU316" s="11"/>
      <c r="BV316" s="11"/>
      <c r="BW316" s="11"/>
      <c r="BX316" s="11"/>
      <c r="BY316" s="11"/>
      <c r="BZ316" s="11"/>
      <c r="CA316" s="11"/>
      <c r="CB316" s="11"/>
      <c r="CC316" s="11"/>
      <c r="CD316" s="11"/>
      <c r="CE316" s="11"/>
      <c r="CF316" s="11"/>
      <c r="CG316" s="11"/>
      <c r="CH316" s="11"/>
      <c r="CI316" s="11"/>
      <c r="CJ316" s="11"/>
      <c r="CK316" s="11"/>
      <c r="CL316" s="11"/>
      <c r="CM316" s="11"/>
      <c r="CN316" s="11"/>
      <c r="CO316" s="11"/>
      <c r="CP316" s="11"/>
      <c r="CQ316" s="11"/>
      <c r="CR316" s="11"/>
      <c r="CS316" s="11"/>
      <c r="CT316" s="11"/>
      <c r="CU316" s="11"/>
      <c r="CV316" s="11"/>
      <c r="CW316" s="11"/>
      <c r="CX316" s="11"/>
      <c r="CY316" s="11"/>
      <c r="CZ316" s="11"/>
      <c r="DA316" s="11"/>
      <c r="DB316" s="11"/>
      <c r="DC316" s="11"/>
      <c r="DD316" s="11"/>
      <c r="DE316" s="11"/>
      <c r="DF316" s="11"/>
      <c r="DG316" s="11"/>
      <c r="DH316" s="11"/>
      <c r="DI316" s="11"/>
      <c r="DJ316" s="11"/>
      <c r="DK316" s="11"/>
      <c r="DL316" s="11"/>
      <c r="DM316" s="11"/>
      <c r="DN316" s="11"/>
      <c r="DO316" s="11"/>
      <c r="DP316" s="11"/>
      <c r="DQ316" s="11"/>
      <c r="DR316" s="11"/>
      <c r="DS316" s="11"/>
      <c r="DT316" s="11"/>
      <c r="DU316" s="11"/>
      <c r="DV316" s="11"/>
      <c r="DW316" s="11"/>
      <c r="DX316" s="11"/>
      <c r="DY316" s="11"/>
      <c r="DZ316" s="11"/>
      <c r="EA316" s="11"/>
      <c r="EB316" s="11"/>
      <c r="EC316" s="11"/>
      <c r="ED316" s="11"/>
      <c r="EE316" s="11"/>
      <c r="EF316" s="11"/>
      <c r="EG316" s="11"/>
      <c r="EH316" s="11"/>
      <c r="EI316" s="11"/>
      <c r="EJ316" s="11"/>
      <c r="EK316" s="11"/>
      <c r="EL316" s="11"/>
      <c r="EM316" s="11"/>
      <c r="EN316" s="11"/>
      <c r="EO316" s="11"/>
      <c r="EP316" s="11"/>
      <c r="EQ316" s="11"/>
      <c r="ER316" s="11"/>
      <c r="ES316" s="11"/>
      <c r="ET316" s="11"/>
      <c r="EU316" s="11"/>
      <c r="EV316" s="11"/>
      <c r="EW316" s="11"/>
      <c r="EX316" s="11"/>
      <c r="EY316" s="11"/>
      <c r="EZ316" s="11"/>
      <c r="FA316" s="11"/>
      <c r="FB316" s="11"/>
      <c r="FC316" s="11"/>
      <c r="FD316" s="11"/>
      <c r="FE316" s="11"/>
      <c r="FF316" s="11"/>
      <c r="FG316" s="11"/>
      <c r="FH316" s="11"/>
      <c r="FI316" s="11"/>
      <c r="FJ316" s="11"/>
      <c r="FK316" s="11"/>
      <c r="FL316" s="11"/>
      <c r="FM316" s="11"/>
      <c r="FN316" s="11"/>
      <c r="FO316" s="11"/>
      <c r="FP316" s="11"/>
      <c r="FQ316" s="11"/>
      <c r="FR316" s="11"/>
      <c r="FS316" s="11"/>
      <c r="FT316" s="11"/>
      <c r="FU316" s="11"/>
      <c r="FV316" s="11"/>
      <c r="FW316" s="11"/>
      <c r="FX316" s="11"/>
      <c r="FY316" s="11"/>
      <c r="FZ316" s="11"/>
      <c r="GA316" s="11"/>
      <c r="GB316" s="11"/>
      <c r="GC316" s="11"/>
      <c r="GD316" s="11"/>
      <c r="GE316" s="11"/>
      <c r="GF316" s="11"/>
      <c r="GG316" s="11"/>
      <c r="GH316" s="11"/>
      <c r="GI316" s="11"/>
      <c r="GJ316" s="11"/>
      <c r="GK316" s="11"/>
      <c r="GL316" s="11"/>
      <c r="GM316" s="11"/>
      <c r="GN316" s="11"/>
      <c r="GO316" s="11"/>
      <c r="GP316" s="11"/>
      <c r="GQ316" s="11"/>
      <c r="GR316" s="11"/>
      <c r="GS316" s="11"/>
      <c r="GT316" s="11"/>
      <c r="GU316" s="11"/>
      <c r="GV316" s="11"/>
      <c r="GW316" s="11"/>
      <c r="GX316" s="11"/>
      <c r="GY316" s="11"/>
      <c r="GZ316" s="11"/>
      <c r="HA316" s="11"/>
      <c r="HB316" s="11"/>
      <c r="HC316" s="11"/>
      <c r="HD316" s="11"/>
      <c r="HE316" s="11"/>
      <c r="HF316" s="11"/>
      <c r="HG316" s="11"/>
      <c r="HH316" s="11"/>
      <c r="HI316" s="11"/>
      <c r="HJ316" s="11"/>
      <c r="HK316" s="11"/>
      <c r="HL316" s="11"/>
      <c r="HM316" s="11"/>
      <c r="HN316" s="11"/>
      <c r="HO316" s="11"/>
      <c r="HP316" s="11"/>
      <c r="HQ316" s="11"/>
      <c r="HR316" s="11"/>
      <c r="HS316" s="11"/>
      <c r="HT316" s="11"/>
      <c r="HU316" s="11"/>
      <c r="HV316" s="11"/>
      <c r="HW316" s="11"/>
      <c r="HX316" s="11"/>
      <c r="HY316" s="11"/>
      <c r="HZ316" s="11"/>
      <c r="IA316" s="11"/>
      <c r="IB316" s="11"/>
      <c r="IC316" s="11"/>
      <c r="ID316" s="11"/>
      <c r="IE316" s="11"/>
      <c r="IF316" s="11"/>
      <c r="IG316" s="11"/>
      <c r="IH316" s="11"/>
      <c r="II316" s="11"/>
      <c r="IJ316" s="11"/>
      <c r="IK316" s="11"/>
      <c r="IL316" s="11"/>
      <c r="IM316" s="11"/>
      <c r="IN316" s="11"/>
      <c r="IO316" s="11"/>
      <c r="IP316" s="11"/>
      <c r="IQ316" s="11"/>
      <c r="IR316" s="11"/>
      <c r="IS316" s="11"/>
      <c r="IT316" s="11"/>
      <c r="IU316" s="11"/>
      <c r="IV316" s="11"/>
      <c r="IW316" s="11"/>
      <c r="IX316" s="11"/>
      <c r="IY316" s="11"/>
      <c r="IZ316" s="11"/>
      <c r="JA316" s="11"/>
      <c r="JB316" s="11"/>
      <c r="JC316" s="11"/>
      <c r="JD316" s="11"/>
      <c r="JE316" s="11"/>
      <c r="JF316" s="11"/>
      <c r="JG316" s="11"/>
      <c r="JH316" s="11"/>
      <c r="JI316" s="11"/>
      <c r="JJ316" s="11"/>
      <c r="JK316" s="11"/>
      <c r="JL316" s="11"/>
      <c r="JM316" s="11"/>
      <c r="JN316" s="11"/>
      <c r="JO316" s="11"/>
      <c r="JP316" s="11"/>
      <c r="JQ316" s="11"/>
      <c r="JR316" s="11"/>
      <c r="JS316" s="11"/>
      <c r="JT316" s="11"/>
      <c r="JU316" s="11"/>
      <c r="JV316" s="11"/>
      <c r="JW316" s="11"/>
      <c r="JX316" s="11"/>
      <c r="JY316" s="11"/>
      <c r="JZ316" s="11"/>
      <c r="KA316" s="11"/>
      <c r="KB316" s="11"/>
      <c r="KC316" s="11"/>
      <c r="KD316" s="11"/>
      <c r="KE316" s="11"/>
      <c r="KF316" s="11"/>
      <c r="KG316" s="11"/>
    </row>
    <row r="317" spans="1:293" s="70" customFormat="1" ht="14.25" hidden="1" customHeight="1">
      <c r="A317" s="11"/>
      <c r="B317" s="11"/>
      <c r="C317" s="11"/>
      <c r="D317" s="11"/>
      <c r="E317" s="11"/>
      <c r="F317" s="11"/>
      <c r="G317" s="11"/>
      <c r="H317" s="11"/>
      <c r="I317" s="11"/>
      <c r="J317" s="11"/>
      <c r="K317" s="11"/>
      <c r="L317" s="11"/>
      <c r="M317" s="11"/>
      <c r="N317" s="11"/>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317" s="11"/>
      <c r="AN317" s="11"/>
      <c r="AO317" s="11"/>
      <c r="AP317" s="11"/>
      <c r="AQ317" s="11"/>
      <c r="AR317" s="11"/>
      <c r="AS317" s="11"/>
      <c r="AT317" s="11"/>
      <c r="AU317" s="11"/>
      <c r="AV317" s="11"/>
      <c r="AW317" s="11"/>
      <c r="AX317" s="11"/>
      <c r="AY317" s="11"/>
      <c r="AZ317" s="11"/>
      <c r="BA317" s="11"/>
      <c r="BB317" s="11"/>
      <c r="BC317" s="11"/>
      <c r="BD317" s="11"/>
      <c r="BE317" s="11"/>
      <c r="BF317" s="11"/>
      <c r="BG317" s="11"/>
      <c r="BH317" s="11"/>
      <c r="BI317" s="11"/>
      <c r="BJ317" s="11"/>
      <c r="BK317" s="11"/>
      <c r="BL317" s="11"/>
      <c r="BM317" s="11"/>
      <c r="BN317" s="11"/>
      <c r="BO317" s="11"/>
      <c r="BP317" s="11"/>
      <c r="BQ317" s="11"/>
      <c r="BR317" s="11"/>
      <c r="BS317" s="11"/>
      <c r="BT317" s="11"/>
      <c r="BU317" s="11"/>
      <c r="BV317" s="11"/>
      <c r="BW317" s="11"/>
      <c r="BX317" s="11"/>
      <c r="BY317" s="11"/>
      <c r="BZ317" s="11"/>
      <c r="CA317" s="11"/>
      <c r="CB317" s="11"/>
      <c r="CC317" s="11"/>
      <c r="CD317" s="11"/>
      <c r="CE317" s="11"/>
      <c r="CF317" s="11"/>
      <c r="CG317" s="11"/>
      <c r="CH317" s="11"/>
      <c r="CI317" s="11"/>
      <c r="CJ317" s="11"/>
      <c r="CK317" s="11"/>
      <c r="CL317" s="11"/>
      <c r="CM317" s="11"/>
      <c r="CN317" s="11"/>
      <c r="CO317" s="11"/>
      <c r="CP317" s="11"/>
      <c r="CQ317" s="11"/>
      <c r="CR317" s="11"/>
      <c r="CS317" s="11"/>
      <c r="CT317" s="11"/>
      <c r="CU317" s="11"/>
      <c r="CV317" s="11"/>
      <c r="CW317" s="11"/>
      <c r="CX317" s="11"/>
      <c r="CY317" s="11"/>
      <c r="CZ317" s="11"/>
      <c r="DA317" s="11"/>
      <c r="DB317" s="11"/>
      <c r="DC317" s="11"/>
      <c r="DD317" s="11"/>
      <c r="DE317" s="11"/>
      <c r="DF317" s="11"/>
      <c r="DG317" s="11"/>
      <c r="DH317" s="11"/>
      <c r="DI317" s="11"/>
      <c r="DJ317" s="11"/>
      <c r="DK317" s="11"/>
      <c r="DL317" s="11"/>
      <c r="DM317" s="11"/>
      <c r="DN317" s="11"/>
      <c r="DO317" s="11"/>
      <c r="DP317" s="11"/>
      <c r="DQ317" s="11"/>
      <c r="DR317" s="11"/>
      <c r="DS317" s="11"/>
      <c r="DT317" s="11"/>
      <c r="DU317" s="11"/>
      <c r="DV317" s="11"/>
      <c r="DW317" s="11"/>
      <c r="DX317" s="11"/>
      <c r="DY317" s="11"/>
      <c r="DZ317" s="11"/>
      <c r="EA317" s="11"/>
      <c r="EB317" s="11"/>
      <c r="EC317" s="11"/>
      <c r="ED317" s="11"/>
      <c r="EE317" s="11"/>
      <c r="EF317" s="11"/>
      <c r="EG317" s="11"/>
      <c r="EH317" s="11"/>
      <c r="EI317" s="11"/>
      <c r="EJ317" s="11"/>
      <c r="EK317" s="11"/>
      <c r="EL317" s="11"/>
      <c r="EM317" s="11"/>
      <c r="EN317" s="11"/>
      <c r="EO317" s="11"/>
      <c r="EP317" s="11"/>
      <c r="EQ317" s="11"/>
      <c r="ER317" s="11"/>
      <c r="ES317" s="11"/>
      <c r="ET317" s="11"/>
      <c r="EU317" s="11"/>
      <c r="EV317" s="11"/>
      <c r="EW317" s="11"/>
      <c r="EX317" s="11"/>
      <c r="EY317" s="11"/>
      <c r="EZ317" s="11"/>
      <c r="FA317" s="11"/>
      <c r="FB317" s="11"/>
      <c r="FC317" s="11"/>
      <c r="FD317" s="11"/>
      <c r="FE317" s="11"/>
      <c r="FF317" s="11"/>
      <c r="FG317" s="11"/>
      <c r="FH317" s="11"/>
      <c r="FI317" s="11"/>
      <c r="FJ317" s="11"/>
      <c r="FK317" s="11"/>
      <c r="FL317" s="11"/>
      <c r="FM317" s="11"/>
      <c r="FN317" s="11"/>
      <c r="FO317" s="11"/>
      <c r="FP317" s="11"/>
      <c r="FQ317" s="11"/>
      <c r="FR317" s="11"/>
      <c r="FS317" s="11"/>
      <c r="FT317" s="11"/>
      <c r="FU317" s="11"/>
      <c r="FV317" s="11"/>
      <c r="FW317" s="11"/>
      <c r="FX317" s="11"/>
      <c r="FY317" s="11"/>
      <c r="FZ317" s="11"/>
      <c r="GA317" s="11"/>
      <c r="GB317" s="11"/>
      <c r="GC317" s="11"/>
      <c r="GD317" s="11"/>
      <c r="GE317" s="11"/>
      <c r="GF317" s="11"/>
      <c r="GG317" s="11"/>
      <c r="GH317" s="11"/>
      <c r="GI317" s="11"/>
      <c r="GJ317" s="11"/>
      <c r="GK317" s="11"/>
      <c r="GL317" s="11"/>
      <c r="GM317" s="11"/>
      <c r="GN317" s="11"/>
      <c r="GO317" s="11"/>
      <c r="GP317" s="11"/>
      <c r="GQ317" s="11"/>
      <c r="GR317" s="11"/>
      <c r="GS317" s="11"/>
      <c r="GT317" s="11"/>
      <c r="GU317" s="11"/>
      <c r="GV317" s="11"/>
      <c r="GW317" s="11"/>
      <c r="GX317" s="11"/>
      <c r="GY317" s="11"/>
      <c r="GZ317" s="11"/>
      <c r="HA317" s="11"/>
      <c r="HB317" s="11"/>
      <c r="HC317" s="11"/>
      <c r="HD317" s="11"/>
      <c r="HE317" s="11"/>
      <c r="HF317" s="11"/>
      <c r="HG317" s="11"/>
      <c r="HH317" s="11"/>
      <c r="HI317" s="11"/>
      <c r="HJ317" s="11"/>
      <c r="HK317" s="11"/>
      <c r="HL317" s="11"/>
      <c r="HM317" s="11"/>
      <c r="HN317" s="11"/>
      <c r="HO317" s="11"/>
      <c r="HP317" s="11"/>
      <c r="HQ317" s="11"/>
      <c r="HR317" s="11"/>
      <c r="HS317" s="11"/>
      <c r="HT317" s="11"/>
      <c r="HU317" s="11"/>
      <c r="HV317" s="11"/>
      <c r="HW317" s="11"/>
      <c r="HX317" s="11"/>
      <c r="HY317" s="11"/>
      <c r="HZ317" s="11"/>
      <c r="IA317" s="11"/>
      <c r="IB317" s="11"/>
      <c r="IC317" s="11"/>
      <c r="ID317" s="11"/>
      <c r="IE317" s="11"/>
      <c r="IF317" s="11"/>
      <c r="IG317" s="11"/>
      <c r="IH317" s="11"/>
      <c r="II317" s="11"/>
      <c r="IJ317" s="11"/>
      <c r="IK317" s="11"/>
      <c r="IL317" s="11"/>
      <c r="IM317" s="11"/>
      <c r="IN317" s="11"/>
      <c r="IO317" s="11"/>
      <c r="IP317" s="11"/>
      <c r="IQ317" s="11"/>
      <c r="IR317" s="11"/>
      <c r="IS317" s="11"/>
      <c r="IT317" s="11"/>
      <c r="IU317" s="11"/>
      <c r="IV317" s="11"/>
      <c r="IW317" s="11"/>
      <c r="IX317" s="11"/>
      <c r="IY317" s="11"/>
      <c r="IZ317" s="11"/>
      <c r="JA317" s="11"/>
      <c r="JB317" s="11"/>
      <c r="JC317" s="11"/>
      <c r="JD317" s="11"/>
      <c r="JE317" s="11"/>
      <c r="JF317" s="11"/>
      <c r="JG317" s="11"/>
      <c r="JH317" s="11"/>
      <c r="JI317" s="11"/>
      <c r="JJ317" s="11"/>
      <c r="JK317" s="11"/>
      <c r="JL317" s="11"/>
      <c r="JM317" s="11"/>
      <c r="JN317" s="11"/>
      <c r="JO317" s="11"/>
      <c r="JP317" s="11"/>
      <c r="JQ317" s="11"/>
      <c r="JR317" s="11"/>
      <c r="JS317" s="11"/>
      <c r="JT317" s="11"/>
      <c r="JU317" s="11"/>
      <c r="JV317" s="11"/>
      <c r="JW317" s="11"/>
      <c r="JX317" s="11"/>
      <c r="JY317" s="11"/>
      <c r="JZ317" s="11"/>
      <c r="KA317" s="11"/>
      <c r="KB317" s="11"/>
      <c r="KC317" s="11"/>
      <c r="KD317" s="11"/>
      <c r="KE317" s="11"/>
      <c r="KF317" s="11"/>
      <c r="KG317" s="11"/>
    </row>
    <row r="318" spans="1:293" s="70" customFormat="1" ht="32.25" hidden="1" customHeight="1">
      <c r="A318" s="11"/>
      <c r="B318" s="11"/>
      <c r="C318" s="11"/>
      <c r="D318" s="11"/>
      <c r="E318" s="11"/>
      <c r="F318" s="11"/>
      <c r="G318" s="11"/>
      <c r="H318" s="11"/>
      <c r="I318" s="11"/>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318" s="11"/>
      <c r="AN318" s="11"/>
      <c r="AO318" s="11"/>
      <c r="AP318" s="11"/>
      <c r="AQ318" s="11"/>
      <c r="AR318" s="11"/>
      <c r="AS318" s="11"/>
      <c r="AT318" s="11"/>
      <c r="AU318" s="11"/>
      <c r="AV318" s="11"/>
      <c r="AW318" s="11"/>
      <c r="AX318" s="11"/>
      <c r="AY318" s="11"/>
      <c r="AZ318" s="11"/>
      <c r="BA318" s="11"/>
      <c r="BB318" s="11"/>
      <c r="BC318" s="11"/>
      <c r="BD318" s="11"/>
      <c r="BE318" s="11"/>
      <c r="BF318" s="11"/>
      <c r="BG318" s="11"/>
      <c r="BH318" s="11"/>
      <c r="BI318" s="11"/>
      <c r="BJ318" s="11"/>
      <c r="BK318" s="11"/>
      <c r="BL318" s="11"/>
      <c r="BM318" s="11"/>
      <c r="BN318" s="11"/>
      <c r="BO318" s="11"/>
      <c r="BP318" s="11"/>
      <c r="BQ318" s="11"/>
      <c r="BR318" s="11"/>
      <c r="BS318" s="11"/>
      <c r="BT318" s="11"/>
      <c r="BU318" s="11"/>
      <c r="BV318" s="11"/>
      <c r="BW318" s="11"/>
      <c r="BX318" s="11"/>
      <c r="BY318" s="11"/>
      <c r="BZ318" s="11"/>
      <c r="CA318" s="11"/>
      <c r="CB318" s="11"/>
      <c r="CC318" s="11"/>
      <c r="CD318" s="11"/>
      <c r="CE318" s="11"/>
      <c r="CF318" s="11"/>
      <c r="CG318" s="11"/>
      <c r="CH318" s="11"/>
      <c r="CI318" s="11"/>
      <c r="CJ318" s="11"/>
      <c r="CK318" s="11"/>
      <c r="CL318" s="11"/>
      <c r="CM318" s="11"/>
      <c r="CN318" s="11"/>
      <c r="CO318" s="11"/>
      <c r="CP318" s="11"/>
      <c r="CQ318" s="11"/>
      <c r="CR318" s="11"/>
      <c r="CS318" s="11"/>
      <c r="CT318" s="11"/>
      <c r="CU318" s="11"/>
      <c r="CV318" s="11"/>
      <c r="CW318" s="11"/>
      <c r="CX318" s="11"/>
      <c r="CY318" s="11"/>
      <c r="CZ318" s="11"/>
      <c r="DA318" s="11"/>
      <c r="DB318" s="11"/>
      <c r="DC318" s="11"/>
      <c r="DD318" s="11"/>
      <c r="DE318" s="11"/>
      <c r="DF318" s="11"/>
      <c r="DG318" s="11"/>
      <c r="DH318" s="11"/>
      <c r="DI318" s="11"/>
      <c r="DJ318" s="11"/>
      <c r="DK318" s="11"/>
      <c r="DL318" s="11"/>
      <c r="DM318" s="11"/>
      <c r="DN318" s="11"/>
      <c r="DO318" s="11"/>
      <c r="DP318" s="11"/>
      <c r="DQ318" s="11"/>
      <c r="DR318" s="11"/>
      <c r="DS318" s="11"/>
      <c r="DT318" s="11"/>
      <c r="DU318" s="11"/>
      <c r="DV318" s="11"/>
      <c r="DW318" s="11"/>
      <c r="DX318" s="11"/>
      <c r="DY318" s="11"/>
      <c r="DZ318" s="11"/>
      <c r="EA318" s="11"/>
      <c r="EB318" s="11"/>
      <c r="EC318" s="11"/>
      <c r="ED318" s="11"/>
      <c r="EE318" s="11"/>
      <c r="EF318" s="11"/>
      <c r="EG318" s="11"/>
      <c r="EH318" s="11"/>
      <c r="EI318" s="11"/>
      <c r="EJ318" s="11"/>
      <c r="EK318" s="11"/>
      <c r="EL318" s="11"/>
      <c r="EM318" s="11"/>
      <c r="EN318" s="11"/>
      <c r="EO318" s="11"/>
      <c r="EP318" s="11"/>
      <c r="EQ318" s="11"/>
      <c r="ER318" s="11"/>
      <c r="ES318" s="11"/>
      <c r="ET318" s="11"/>
      <c r="EU318" s="11"/>
      <c r="EV318" s="11"/>
      <c r="EW318" s="11"/>
      <c r="EX318" s="11"/>
      <c r="EY318" s="11"/>
      <c r="EZ318" s="11"/>
      <c r="FA318" s="11"/>
      <c r="FB318" s="11"/>
      <c r="FC318" s="11"/>
      <c r="FD318" s="11"/>
      <c r="FE318" s="11"/>
      <c r="FF318" s="11"/>
      <c r="FG318" s="11"/>
      <c r="FH318" s="11"/>
      <c r="FI318" s="11"/>
      <c r="FJ318" s="11"/>
      <c r="FK318" s="11"/>
      <c r="FL318" s="11"/>
      <c r="FM318" s="11"/>
      <c r="FN318" s="11"/>
      <c r="FO318" s="11"/>
      <c r="FP318" s="11"/>
      <c r="FQ318" s="11"/>
      <c r="FR318" s="11"/>
      <c r="FS318" s="11"/>
      <c r="FT318" s="11"/>
      <c r="FU318" s="11"/>
      <c r="FV318" s="11"/>
      <c r="FW318" s="11"/>
      <c r="FX318" s="11"/>
      <c r="FY318" s="11"/>
      <c r="FZ318" s="11"/>
      <c r="GA318" s="11"/>
      <c r="GB318" s="11"/>
      <c r="GC318" s="11"/>
      <c r="GD318" s="11"/>
      <c r="GE318" s="11"/>
      <c r="GF318" s="11"/>
      <c r="GG318" s="11"/>
      <c r="GH318" s="11"/>
      <c r="GI318" s="11"/>
      <c r="GJ318" s="11"/>
      <c r="GK318" s="11"/>
      <c r="GL318" s="11"/>
      <c r="GM318" s="11"/>
      <c r="GN318" s="11"/>
      <c r="GO318" s="11"/>
      <c r="GP318" s="11"/>
      <c r="GQ318" s="11"/>
      <c r="GR318" s="11"/>
      <c r="GS318" s="11"/>
      <c r="GT318" s="11"/>
      <c r="GU318" s="11"/>
      <c r="GV318" s="11"/>
      <c r="GW318" s="11"/>
      <c r="GX318" s="11"/>
      <c r="GY318" s="11"/>
      <c r="GZ318" s="11"/>
      <c r="HA318" s="11"/>
      <c r="HB318" s="11"/>
      <c r="HC318" s="11"/>
      <c r="HD318" s="11"/>
      <c r="HE318" s="11"/>
      <c r="HF318" s="11"/>
      <c r="HG318" s="11"/>
      <c r="HH318" s="11"/>
      <c r="HI318" s="11"/>
      <c r="HJ318" s="11"/>
      <c r="HK318" s="11"/>
      <c r="HL318" s="11"/>
      <c r="HM318" s="11"/>
      <c r="HN318" s="11"/>
      <c r="HO318" s="11"/>
      <c r="HP318" s="11"/>
      <c r="HQ318" s="11"/>
      <c r="HR318" s="11"/>
      <c r="HS318" s="11"/>
      <c r="HT318" s="11"/>
      <c r="HU318" s="11"/>
      <c r="HV318" s="11"/>
      <c r="HW318" s="11"/>
      <c r="HX318" s="11"/>
      <c r="HY318" s="11"/>
      <c r="HZ318" s="11"/>
      <c r="IA318" s="11"/>
      <c r="IB318" s="11"/>
      <c r="IC318" s="11"/>
      <c r="ID318" s="11"/>
      <c r="IE318" s="11"/>
      <c r="IF318" s="11"/>
      <c r="IG318" s="11"/>
      <c r="IH318" s="11"/>
      <c r="II318" s="11"/>
      <c r="IJ318" s="11"/>
      <c r="IK318" s="11"/>
      <c r="IL318" s="11"/>
      <c r="IM318" s="11"/>
      <c r="IN318" s="11"/>
      <c r="IO318" s="11"/>
      <c r="IP318" s="11"/>
      <c r="IQ318" s="11"/>
      <c r="IR318" s="11"/>
      <c r="IS318" s="11"/>
      <c r="IT318" s="11"/>
      <c r="IU318" s="11"/>
      <c r="IV318" s="11"/>
      <c r="IW318" s="11"/>
      <c r="IX318" s="11"/>
      <c r="IY318" s="11"/>
      <c r="IZ318" s="11"/>
      <c r="JA318" s="11"/>
      <c r="JB318" s="11"/>
      <c r="JC318" s="11"/>
      <c r="JD318" s="11"/>
      <c r="JE318" s="11"/>
      <c r="JF318" s="11"/>
      <c r="JG318" s="11"/>
      <c r="JH318" s="11"/>
      <c r="JI318" s="11"/>
      <c r="JJ318" s="11"/>
      <c r="JK318" s="11"/>
      <c r="JL318" s="11"/>
      <c r="JM318" s="11"/>
      <c r="JN318" s="11"/>
      <c r="JO318" s="11"/>
      <c r="JP318" s="11"/>
      <c r="JQ318" s="11"/>
      <c r="JR318" s="11"/>
      <c r="JS318" s="11"/>
      <c r="JT318" s="11"/>
      <c r="JU318" s="11"/>
      <c r="JV318" s="11"/>
      <c r="JW318" s="11"/>
      <c r="JX318" s="11"/>
      <c r="JY318" s="11"/>
      <c r="JZ318" s="11"/>
      <c r="KA318" s="11"/>
      <c r="KB318" s="11"/>
      <c r="KC318" s="11"/>
      <c r="KD318" s="11"/>
      <c r="KE318" s="11"/>
      <c r="KF318" s="11"/>
      <c r="KG318" s="11"/>
    </row>
    <row r="319" spans="1:293" s="70" customFormat="1" ht="14.25" hidden="1" customHeight="1">
      <c r="A319" s="11"/>
      <c r="B319" s="11"/>
      <c r="C319" s="11"/>
      <c r="D319" s="11"/>
      <c r="E319" s="11"/>
      <c r="F319" s="11"/>
      <c r="G319" s="11"/>
      <c r="H319" s="11"/>
      <c r="I319" s="11"/>
      <c r="J319" s="11"/>
      <c r="K319" s="11"/>
      <c r="L319" s="11"/>
      <c r="M319" s="11"/>
      <c r="N319" s="11"/>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319" s="11"/>
      <c r="AN319" s="11"/>
      <c r="AO319" s="11"/>
      <c r="AP319" s="11"/>
      <c r="AQ319" s="11"/>
      <c r="AR319" s="11"/>
      <c r="AS319" s="11"/>
      <c r="AT319" s="11"/>
      <c r="AU319" s="11"/>
      <c r="AV319" s="11"/>
      <c r="AW319" s="11"/>
      <c r="AX319" s="11"/>
      <c r="AY319" s="11"/>
      <c r="AZ319" s="11"/>
      <c r="BA319" s="11"/>
      <c r="BB319" s="11"/>
      <c r="BC319" s="11"/>
      <c r="BD319" s="11"/>
      <c r="BE319" s="11"/>
      <c r="BF319" s="11"/>
      <c r="BG319" s="11"/>
      <c r="BH319" s="11"/>
      <c r="BI319" s="11"/>
      <c r="BJ319" s="11"/>
      <c r="BK319" s="11"/>
      <c r="BL319" s="11"/>
      <c r="BM319" s="11"/>
      <c r="BN319" s="11"/>
      <c r="BO319" s="11"/>
      <c r="BP319" s="11"/>
      <c r="BQ319" s="11"/>
      <c r="BR319" s="11"/>
      <c r="BS319" s="11"/>
      <c r="BT319" s="11"/>
      <c r="BU319" s="11"/>
      <c r="BV319" s="11"/>
      <c r="BW319" s="11"/>
      <c r="BX319" s="11"/>
      <c r="BY319" s="11"/>
      <c r="BZ319" s="11"/>
      <c r="CA319" s="11"/>
      <c r="CB319" s="11"/>
      <c r="CC319" s="11"/>
      <c r="CD319" s="11"/>
      <c r="CE319" s="11"/>
      <c r="CF319" s="11"/>
      <c r="CG319" s="11"/>
      <c r="CH319" s="11"/>
      <c r="CI319" s="11"/>
      <c r="CJ319" s="11"/>
      <c r="CK319" s="11"/>
      <c r="CL319" s="11"/>
      <c r="CM319" s="11"/>
      <c r="CN319" s="11"/>
      <c r="CO319" s="11"/>
      <c r="CP319" s="11"/>
      <c r="CQ319" s="11"/>
      <c r="CR319" s="11"/>
      <c r="CS319" s="11"/>
      <c r="CT319" s="11"/>
      <c r="CU319" s="11"/>
      <c r="CV319" s="11"/>
      <c r="CW319" s="11"/>
      <c r="CX319" s="11"/>
      <c r="CY319" s="11"/>
      <c r="CZ319" s="11"/>
      <c r="DA319" s="11"/>
      <c r="DB319" s="11"/>
      <c r="DC319" s="11"/>
      <c r="DD319" s="11"/>
      <c r="DE319" s="11"/>
      <c r="DF319" s="11"/>
      <c r="DG319" s="11"/>
      <c r="DH319" s="11"/>
      <c r="DI319" s="11"/>
      <c r="DJ319" s="11"/>
      <c r="DK319" s="11"/>
      <c r="DL319" s="11"/>
      <c r="DM319" s="11"/>
      <c r="DN319" s="11"/>
      <c r="DO319" s="11"/>
      <c r="DP319" s="11"/>
      <c r="DQ319" s="11"/>
      <c r="DR319" s="11"/>
      <c r="DS319" s="11"/>
      <c r="DT319" s="11"/>
      <c r="DU319" s="11"/>
      <c r="DV319" s="11"/>
      <c r="DW319" s="11"/>
      <c r="DX319" s="11"/>
      <c r="DY319" s="11"/>
      <c r="DZ319" s="11"/>
      <c r="EA319" s="11"/>
      <c r="EB319" s="11"/>
      <c r="EC319" s="11"/>
      <c r="ED319" s="11"/>
      <c r="EE319" s="11"/>
      <c r="EF319" s="11"/>
      <c r="EG319" s="11"/>
      <c r="EH319" s="11"/>
      <c r="EI319" s="11"/>
      <c r="EJ319" s="11"/>
      <c r="EK319" s="11"/>
      <c r="EL319" s="11"/>
      <c r="EM319" s="11"/>
      <c r="EN319" s="11"/>
      <c r="EO319" s="11"/>
      <c r="EP319" s="11"/>
      <c r="EQ319" s="11"/>
      <c r="ER319" s="11"/>
      <c r="ES319" s="11"/>
      <c r="ET319" s="11"/>
      <c r="EU319" s="11"/>
      <c r="EV319" s="11"/>
      <c r="EW319" s="11"/>
      <c r="EX319" s="11"/>
      <c r="EY319" s="11"/>
      <c r="EZ319" s="11"/>
      <c r="FA319" s="11"/>
      <c r="FB319" s="11"/>
      <c r="FC319" s="11"/>
      <c r="FD319" s="11"/>
      <c r="FE319" s="11"/>
      <c r="FF319" s="11"/>
      <c r="FG319" s="11"/>
      <c r="FH319" s="11"/>
      <c r="FI319" s="11"/>
      <c r="FJ319" s="11"/>
      <c r="FK319" s="11"/>
      <c r="FL319" s="11"/>
      <c r="FM319" s="11"/>
      <c r="FN319" s="11"/>
      <c r="FO319" s="11"/>
      <c r="FP319" s="11"/>
      <c r="FQ319" s="11"/>
      <c r="FR319" s="11"/>
      <c r="FS319" s="11"/>
      <c r="FT319" s="11"/>
      <c r="FU319" s="11"/>
      <c r="FV319" s="11"/>
      <c r="FW319" s="11"/>
      <c r="FX319" s="11"/>
      <c r="FY319" s="11"/>
      <c r="FZ319" s="11"/>
      <c r="GA319" s="11"/>
      <c r="GB319" s="11"/>
      <c r="GC319" s="11"/>
      <c r="GD319" s="11"/>
      <c r="GE319" s="11"/>
      <c r="GF319" s="11"/>
      <c r="GG319" s="11"/>
      <c r="GH319" s="11"/>
      <c r="GI319" s="11"/>
      <c r="GJ319" s="11"/>
      <c r="GK319" s="11"/>
      <c r="GL319" s="11"/>
      <c r="GM319" s="11"/>
      <c r="GN319" s="11"/>
      <c r="GO319" s="11"/>
      <c r="GP319" s="11"/>
      <c r="GQ319" s="11"/>
      <c r="GR319" s="11"/>
      <c r="GS319" s="11"/>
      <c r="GT319" s="11"/>
      <c r="GU319" s="11"/>
      <c r="GV319" s="11"/>
      <c r="GW319" s="11"/>
      <c r="GX319" s="11"/>
      <c r="GY319" s="11"/>
      <c r="GZ319" s="11"/>
      <c r="HA319" s="11"/>
      <c r="HB319" s="11"/>
      <c r="HC319" s="11"/>
      <c r="HD319" s="11"/>
      <c r="HE319" s="11"/>
      <c r="HF319" s="11"/>
      <c r="HG319" s="11"/>
      <c r="HH319" s="11"/>
      <c r="HI319" s="11"/>
      <c r="HJ319" s="11"/>
      <c r="HK319" s="11"/>
      <c r="HL319" s="11"/>
      <c r="HM319" s="11"/>
      <c r="HN319" s="11"/>
      <c r="HO319" s="11"/>
      <c r="HP319" s="11"/>
      <c r="HQ319" s="11"/>
      <c r="HR319" s="11"/>
      <c r="HS319" s="11"/>
      <c r="HT319" s="11"/>
      <c r="HU319" s="11"/>
      <c r="HV319" s="11"/>
      <c r="HW319" s="11"/>
      <c r="HX319" s="11"/>
      <c r="HY319" s="11"/>
      <c r="HZ319" s="11"/>
      <c r="IA319" s="11"/>
      <c r="IB319" s="11"/>
      <c r="IC319" s="11"/>
      <c r="ID319" s="11"/>
      <c r="IE319" s="11"/>
      <c r="IF319" s="11"/>
      <c r="IG319" s="11"/>
      <c r="IH319" s="11"/>
      <c r="II319" s="11"/>
      <c r="IJ319" s="11"/>
      <c r="IK319" s="11"/>
      <c r="IL319" s="11"/>
      <c r="IM319" s="11"/>
      <c r="IN319" s="11"/>
      <c r="IO319" s="11"/>
      <c r="IP319" s="11"/>
      <c r="IQ319" s="11"/>
      <c r="IR319" s="11"/>
      <c r="IS319" s="11"/>
      <c r="IT319" s="11"/>
      <c r="IU319" s="11"/>
      <c r="IV319" s="11"/>
      <c r="IW319" s="11"/>
      <c r="IX319" s="11"/>
      <c r="IY319" s="11"/>
      <c r="IZ319" s="11"/>
      <c r="JA319" s="11"/>
      <c r="JB319" s="11"/>
      <c r="JC319" s="11"/>
      <c r="JD319" s="11"/>
      <c r="JE319" s="11"/>
      <c r="JF319" s="11"/>
      <c r="JG319" s="11"/>
      <c r="JH319" s="11"/>
      <c r="JI319" s="11"/>
      <c r="JJ319" s="11"/>
      <c r="JK319" s="11"/>
      <c r="JL319" s="11"/>
      <c r="JM319" s="11"/>
      <c r="JN319" s="11"/>
      <c r="JO319" s="11"/>
      <c r="JP319" s="11"/>
      <c r="JQ319" s="11"/>
      <c r="JR319" s="11"/>
      <c r="JS319" s="11"/>
      <c r="JT319" s="11"/>
      <c r="JU319" s="11"/>
      <c r="JV319" s="11"/>
      <c r="JW319" s="11"/>
      <c r="JX319" s="11"/>
      <c r="JY319" s="11"/>
      <c r="JZ319" s="11"/>
      <c r="KA319" s="11"/>
      <c r="KB319" s="11"/>
      <c r="KC319" s="11"/>
      <c r="KD319" s="11"/>
      <c r="KE319" s="11"/>
      <c r="KF319" s="11"/>
      <c r="KG319" s="11"/>
    </row>
    <row r="320" spans="1:293" s="70" customFormat="1" ht="14.25" hidden="1" customHeight="1">
      <c r="A320" s="11"/>
      <c r="B320" s="11"/>
      <c r="C320" s="11"/>
      <c r="D320" s="11"/>
      <c r="E320" s="11"/>
      <c r="F320" s="11"/>
      <c r="G320" s="11"/>
      <c r="H320" s="11"/>
      <c r="I320" s="11"/>
      <c r="J320" s="11"/>
      <c r="K320" s="11"/>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320" s="11"/>
      <c r="AN320" s="11"/>
      <c r="AO320" s="11"/>
      <c r="AP320" s="11"/>
      <c r="AQ320" s="11"/>
      <c r="AR320" s="11"/>
      <c r="AS320" s="11"/>
      <c r="AT320" s="11"/>
      <c r="AU320" s="11"/>
      <c r="AV320" s="11"/>
      <c r="AW320" s="11"/>
      <c r="AX320" s="11"/>
      <c r="AY320" s="11"/>
      <c r="AZ320" s="11"/>
      <c r="BA320" s="11"/>
      <c r="BB320" s="11"/>
      <c r="BC320" s="11"/>
      <c r="BD320" s="11"/>
      <c r="BE320" s="11"/>
      <c r="BF320" s="11"/>
      <c r="BG320" s="11"/>
      <c r="BH320" s="11"/>
      <c r="BI320" s="11"/>
      <c r="BJ320" s="11"/>
      <c r="BK320" s="11"/>
      <c r="BL320" s="11"/>
      <c r="BM320" s="11"/>
      <c r="BN320" s="11"/>
      <c r="BO320" s="11"/>
      <c r="BP320" s="11"/>
      <c r="BQ320" s="11"/>
      <c r="BR320" s="11"/>
      <c r="BS320" s="11"/>
      <c r="BT320" s="11"/>
      <c r="BU320" s="11"/>
      <c r="BV320" s="11"/>
      <c r="BW320" s="11"/>
      <c r="BX320" s="11"/>
      <c r="BY320" s="11"/>
      <c r="BZ320" s="11"/>
      <c r="CA320" s="11"/>
      <c r="CB320" s="11"/>
      <c r="CC320" s="11"/>
      <c r="CD320" s="11"/>
      <c r="CE320" s="11"/>
      <c r="CF320" s="11"/>
      <c r="CG320" s="11"/>
      <c r="CH320" s="11"/>
      <c r="CI320" s="11"/>
      <c r="CJ320" s="11"/>
      <c r="CK320" s="11"/>
      <c r="CL320" s="11"/>
      <c r="CM320" s="11"/>
      <c r="CN320" s="11"/>
      <c r="CO320" s="11"/>
      <c r="CP320" s="11"/>
      <c r="CQ320" s="11"/>
      <c r="CR320" s="11"/>
      <c r="CS320" s="11"/>
      <c r="CT320" s="11"/>
      <c r="CU320" s="11"/>
      <c r="CV320" s="11"/>
      <c r="CW320" s="11"/>
      <c r="CX320" s="11"/>
      <c r="CY320" s="11"/>
      <c r="CZ320" s="11"/>
      <c r="DA320" s="11"/>
      <c r="DB320" s="11"/>
      <c r="DC320" s="11"/>
      <c r="DD320" s="11"/>
      <c r="DE320" s="11"/>
      <c r="DF320" s="11"/>
      <c r="DG320" s="11"/>
      <c r="DH320" s="11"/>
      <c r="DI320" s="11"/>
      <c r="DJ320" s="11"/>
      <c r="DK320" s="11"/>
      <c r="DL320" s="11"/>
      <c r="DM320" s="11"/>
      <c r="DN320" s="11"/>
      <c r="DO320" s="11"/>
      <c r="DP320" s="11"/>
      <c r="DQ320" s="11"/>
      <c r="DR320" s="11"/>
      <c r="DS320" s="11"/>
      <c r="DT320" s="11"/>
      <c r="DU320" s="11"/>
      <c r="DV320" s="11"/>
      <c r="DW320" s="11"/>
      <c r="DX320" s="11"/>
      <c r="DY320" s="11"/>
      <c r="DZ320" s="11"/>
      <c r="EA320" s="11"/>
      <c r="EB320" s="11"/>
      <c r="EC320" s="11"/>
      <c r="ED320" s="11"/>
      <c r="EE320" s="11"/>
      <c r="EF320" s="11"/>
      <c r="EG320" s="11"/>
      <c r="EH320" s="11"/>
      <c r="EI320" s="11"/>
      <c r="EJ320" s="11"/>
      <c r="EK320" s="11"/>
      <c r="EL320" s="11"/>
      <c r="EM320" s="11"/>
      <c r="EN320" s="11"/>
      <c r="EO320" s="11"/>
      <c r="EP320" s="11"/>
      <c r="EQ320" s="11"/>
      <c r="ER320" s="11"/>
      <c r="ES320" s="11"/>
      <c r="ET320" s="11"/>
      <c r="EU320" s="11"/>
      <c r="EV320" s="11"/>
      <c r="EW320" s="11"/>
      <c r="EX320" s="11"/>
      <c r="EY320" s="11"/>
      <c r="EZ320" s="11"/>
      <c r="FA320" s="11"/>
      <c r="FB320" s="11"/>
      <c r="FC320" s="11"/>
      <c r="FD320" s="11"/>
      <c r="FE320" s="11"/>
      <c r="FF320" s="11"/>
      <c r="FG320" s="11"/>
      <c r="FH320" s="11"/>
      <c r="FI320" s="11"/>
      <c r="FJ320" s="11"/>
      <c r="FK320" s="11"/>
      <c r="FL320" s="11"/>
      <c r="FM320" s="11"/>
      <c r="FN320" s="11"/>
      <c r="FO320" s="11"/>
      <c r="FP320" s="11"/>
      <c r="FQ320" s="11"/>
      <c r="FR320" s="11"/>
      <c r="FS320" s="11"/>
      <c r="FT320" s="11"/>
      <c r="FU320" s="11"/>
      <c r="FV320" s="11"/>
      <c r="FW320" s="11"/>
      <c r="FX320" s="11"/>
      <c r="FY320" s="11"/>
      <c r="FZ320" s="11"/>
      <c r="GA320" s="11"/>
      <c r="GB320" s="11"/>
      <c r="GC320" s="11"/>
      <c r="GD320" s="11"/>
      <c r="GE320" s="11"/>
      <c r="GF320" s="11"/>
      <c r="GG320" s="11"/>
      <c r="GH320" s="11"/>
      <c r="GI320" s="11"/>
      <c r="GJ320" s="11"/>
      <c r="GK320" s="11"/>
      <c r="GL320" s="11"/>
      <c r="GM320" s="11"/>
      <c r="GN320" s="11"/>
      <c r="GO320" s="11"/>
      <c r="GP320" s="11"/>
      <c r="GQ320" s="11"/>
      <c r="GR320" s="11"/>
      <c r="GS320" s="11"/>
      <c r="GT320" s="11"/>
      <c r="GU320" s="11"/>
      <c r="GV320" s="11"/>
      <c r="GW320" s="11"/>
      <c r="GX320" s="11"/>
      <c r="GY320" s="11"/>
      <c r="GZ320" s="11"/>
      <c r="HA320" s="11"/>
      <c r="HB320" s="11"/>
      <c r="HC320" s="11"/>
      <c r="HD320" s="11"/>
      <c r="HE320" s="11"/>
      <c r="HF320" s="11"/>
      <c r="HG320" s="11"/>
      <c r="HH320" s="11"/>
      <c r="HI320" s="11"/>
      <c r="HJ320" s="11"/>
      <c r="HK320" s="11"/>
      <c r="HL320" s="11"/>
      <c r="HM320" s="11"/>
      <c r="HN320" s="11"/>
      <c r="HO320" s="11"/>
      <c r="HP320" s="11"/>
      <c r="HQ320" s="11"/>
      <c r="HR320" s="11"/>
      <c r="HS320" s="11"/>
      <c r="HT320" s="11"/>
      <c r="HU320" s="11"/>
      <c r="HV320" s="11"/>
      <c r="HW320" s="11"/>
      <c r="HX320" s="11"/>
      <c r="HY320" s="11"/>
      <c r="HZ320" s="11"/>
      <c r="IA320" s="11"/>
      <c r="IB320" s="11"/>
      <c r="IC320" s="11"/>
      <c r="ID320" s="11"/>
      <c r="IE320" s="11"/>
      <c r="IF320" s="11"/>
      <c r="IG320" s="11"/>
      <c r="IH320" s="11"/>
      <c r="II320" s="11"/>
      <c r="IJ320" s="11"/>
      <c r="IK320" s="11"/>
      <c r="IL320" s="11"/>
      <c r="IM320" s="11"/>
      <c r="IN320" s="11"/>
      <c r="IO320" s="11"/>
      <c r="IP320" s="11"/>
      <c r="IQ320" s="11"/>
      <c r="IR320" s="11"/>
      <c r="IS320" s="11"/>
      <c r="IT320" s="11"/>
      <c r="IU320" s="11"/>
      <c r="IV320" s="11"/>
      <c r="IW320" s="11"/>
      <c r="IX320" s="11"/>
      <c r="IY320" s="11"/>
      <c r="IZ320" s="11"/>
      <c r="JA320" s="11"/>
      <c r="JB320" s="11"/>
      <c r="JC320" s="11"/>
      <c r="JD320" s="11"/>
      <c r="JE320" s="11"/>
      <c r="JF320" s="11"/>
      <c r="JG320" s="11"/>
      <c r="JH320" s="11"/>
      <c r="JI320" s="11"/>
      <c r="JJ320" s="11"/>
      <c r="JK320" s="11"/>
      <c r="JL320" s="11"/>
      <c r="JM320" s="11"/>
      <c r="JN320" s="11"/>
      <c r="JO320" s="11"/>
      <c r="JP320" s="11"/>
      <c r="JQ320" s="11"/>
      <c r="JR320" s="11"/>
      <c r="JS320" s="11"/>
      <c r="JT320" s="11"/>
      <c r="JU320" s="11"/>
      <c r="JV320" s="11"/>
      <c r="JW320" s="11"/>
      <c r="JX320" s="11"/>
      <c r="JY320" s="11"/>
      <c r="JZ320" s="11"/>
      <c r="KA320" s="11"/>
      <c r="KB320" s="11"/>
      <c r="KC320" s="11"/>
      <c r="KD320" s="11"/>
      <c r="KE320" s="11"/>
      <c r="KF320" s="11"/>
      <c r="KG320" s="11"/>
    </row>
    <row r="321" spans="1:2" ht="14.25" hidden="1" customHeight="1"/>
    <row r="322" spans="1:2" ht="14.25" hidden="1" customHeight="1"/>
    <row r="323" spans="1:2" ht="33" hidden="1" customHeight="1"/>
    <row r="324" spans="1:2" ht="14.25" hidden="1" customHeight="1"/>
    <row r="325" spans="1:2" ht="34.5" hidden="1" customHeight="1"/>
    <row r="326" spans="1:2" ht="14.25" hidden="1" customHeight="1"/>
    <row r="327" spans="1:2" ht="14.25" hidden="1" customHeight="1"/>
    <row r="328" spans="1:2" ht="14.25" hidden="1" customHeight="1"/>
    <row r="329" spans="1:2" s="12" customFormat="1" ht="14.25" hidden="1" customHeight="1">
      <c r="A329" s="11"/>
      <c r="B329" s="11"/>
    </row>
    <row r="330" spans="1:2" s="12" customFormat="1" ht="14.25" hidden="1" customHeight="1">
      <c r="A330" s="11"/>
      <c r="B330" s="11"/>
    </row>
    <row r="331" spans="1:2" s="12" customFormat="1" ht="14.25" hidden="1" customHeight="1">
      <c r="A331" s="11"/>
      <c r="B331" s="11"/>
    </row>
    <row r="332" spans="1:2" s="12" customFormat="1" ht="14.25" hidden="1" customHeight="1">
      <c r="A332" s="11"/>
      <c r="B332" s="11"/>
    </row>
    <row r="333" spans="1:2" s="12" customFormat="1" ht="14.25" hidden="1" customHeight="1">
      <c r="A333" s="11"/>
      <c r="B333" s="11"/>
    </row>
    <row r="334" spans="1:2" s="12" customFormat="1" ht="14.25" hidden="1" customHeight="1">
      <c r="A334" s="11"/>
      <c r="B334" s="11"/>
    </row>
    <row r="335" spans="1:2" s="12" customFormat="1" ht="14.25" hidden="1" customHeight="1">
      <c r="A335" s="11"/>
      <c r="B335" s="11"/>
    </row>
    <row r="336" spans="1:2" s="12" customFormat="1" ht="14.25" hidden="1" customHeight="1">
      <c r="A336" s="11"/>
      <c r="B336" s="11"/>
    </row>
    <row r="337" spans="1:2" s="12" customFormat="1" ht="14.25" hidden="1" customHeight="1">
      <c r="A337" s="11"/>
      <c r="B337" s="11"/>
    </row>
    <row r="338" spans="1:2" s="12" customFormat="1" ht="14.25" hidden="1" customHeight="1">
      <c r="A338" s="11"/>
      <c r="B338" s="11"/>
    </row>
    <row r="339" spans="1:2" s="12" customFormat="1" ht="14.25" hidden="1" customHeight="1">
      <c r="A339" s="11"/>
      <c r="B339" s="11"/>
    </row>
    <row r="340" spans="1:2" s="12" customFormat="1" ht="14.25" hidden="1" customHeight="1">
      <c r="A340" s="11"/>
      <c r="B340" s="11"/>
    </row>
    <row r="341" spans="1:2" s="12" customFormat="1" ht="14.25" hidden="1" customHeight="1">
      <c r="A341" s="11"/>
      <c r="B341" s="11"/>
    </row>
    <row r="342" spans="1:2" s="12" customFormat="1" ht="14.25" hidden="1" customHeight="1">
      <c r="A342" s="11"/>
      <c r="B342" s="11"/>
    </row>
    <row r="343" spans="1:2" s="12" customFormat="1" ht="14.25" hidden="1" customHeight="1">
      <c r="A343" s="11"/>
      <c r="B343" s="11"/>
    </row>
    <row r="344" spans="1:2" s="12" customFormat="1" ht="14.25" hidden="1" customHeight="1">
      <c r="A344" s="11"/>
      <c r="B344" s="11"/>
    </row>
    <row r="345" spans="1:2" s="12" customFormat="1" hidden="1">
      <c r="A345" s="11"/>
      <c r="B345" s="11"/>
    </row>
    <row r="346" spans="1:2" s="12" customFormat="1" hidden="1">
      <c r="A346" s="11"/>
      <c r="B346" s="11"/>
    </row>
  </sheetData>
  <sheetProtection algorithmName="SHA-512" hashValue="4siwJE8jHRK1J9yjEa4/Q/gO9pX2fKcUbAj4OB0IWbwgFrJ9qRrEf3sXCF3oEqMCdsHYGWWTOIwe2ytXRhk33Q==" saltValue="o2lERUGX3p7S3mRNrl7hdg==" spinCount="100000" sheet="1" objects="1" scenarios="1"/>
  <mergeCells count="159">
    <mergeCell ref="D163:E163"/>
    <mergeCell ref="F163:G163"/>
    <mergeCell ref="D164:E164"/>
    <mergeCell ref="F164:G164"/>
    <mergeCell ref="D165:E165"/>
    <mergeCell ref="F165:G165"/>
    <mergeCell ref="D166:E166"/>
    <mergeCell ref="F166:G166"/>
    <mergeCell ref="D167:E167"/>
    <mergeCell ref="F167:G167"/>
    <mergeCell ref="D158:E158"/>
    <mergeCell ref="F158:G158"/>
    <mergeCell ref="D159:E159"/>
    <mergeCell ref="F159:G159"/>
    <mergeCell ref="D160:E160"/>
    <mergeCell ref="F160:G160"/>
    <mergeCell ref="D161:E161"/>
    <mergeCell ref="F161:G161"/>
    <mergeCell ref="D162:E162"/>
    <mergeCell ref="F162:G162"/>
    <mergeCell ref="C151:M152"/>
    <mergeCell ref="D154:E154"/>
    <mergeCell ref="D155:E155"/>
    <mergeCell ref="F154:G154"/>
    <mergeCell ref="F155:G155"/>
    <mergeCell ref="D156:E156"/>
    <mergeCell ref="F156:G156"/>
    <mergeCell ref="D157:E157"/>
    <mergeCell ref="F157:G157"/>
    <mergeCell ref="C139:M139"/>
    <mergeCell ref="C147:F147"/>
    <mergeCell ref="G140:M140"/>
    <mergeCell ref="C140:F140"/>
    <mergeCell ref="G141:M141"/>
    <mergeCell ref="G142:M142"/>
    <mergeCell ref="G143:M143"/>
    <mergeCell ref="G144:M144"/>
    <mergeCell ref="G145:M145"/>
    <mergeCell ref="G146:M146"/>
    <mergeCell ref="G147:M147"/>
    <mergeCell ref="C141:F141"/>
    <mergeCell ref="C142:F142"/>
    <mergeCell ref="C143:F143"/>
    <mergeCell ref="C144:F144"/>
    <mergeCell ref="C145:F145"/>
    <mergeCell ref="C146:F146"/>
    <mergeCell ref="C3:V3"/>
    <mergeCell ref="C126:M126"/>
    <mergeCell ref="C31:L31"/>
    <mergeCell ref="C127:M136"/>
    <mergeCell ref="C101:F101"/>
    <mergeCell ref="C102:F102"/>
    <mergeCell ref="C103:F103"/>
    <mergeCell ref="C108:M108"/>
    <mergeCell ref="C109:M118"/>
    <mergeCell ref="C104:F104"/>
    <mergeCell ref="G104:M104"/>
    <mergeCell ref="C105:F105"/>
    <mergeCell ref="G105:M105"/>
    <mergeCell ref="C121:M121"/>
    <mergeCell ref="C122:M123"/>
    <mergeCell ref="G100:M100"/>
    <mergeCell ref="G101:M101"/>
    <mergeCell ref="G102:M102"/>
    <mergeCell ref="G103:M103"/>
    <mergeCell ref="C78:F78"/>
    <mergeCell ref="G78:M78"/>
    <mergeCell ref="C81:M81"/>
    <mergeCell ref="C82:M95"/>
    <mergeCell ref="C73:F73"/>
    <mergeCell ref="G73:M73"/>
    <mergeCell ref="C74:F74"/>
    <mergeCell ref="G74:M74"/>
    <mergeCell ref="C75:F75"/>
    <mergeCell ref="G75:M75"/>
    <mergeCell ref="C98:M98"/>
    <mergeCell ref="C99:F99"/>
    <mergeCell ref="G99:M99"/>
    <mergeCell ref="C100:F100"/>
    <mergeCell ref="C76:F76"/>
    <mergeCell ref="G76:M76"/>
    <mergeCell ref="C77:F77"/>
    <mergeCell ref="G77:M77"/>
    <mergeCell ref="G64:M64"/>
    <mergeCell ref="G65:M65"/>
    <mergeCell ref="G66:M66"/>
    <mergeCell ref="G67:M67"/>
    <mergeCell ref="C71:F71"/>
    <mergeCell ref="G71:M71"/>
    <mergeCell ref="C60:F60"/>
    <mergeCell ref="G61:M61"/>
    <mergeCell ref="G62:M62"/>
    <mergeCell ref="G63:M63"/>
    <mergeCell ref="C62:F62"/>
    <mergeCell ref="C63:F63"/>
    <mergeCell ref="C64:F64"/>
    <mergeCell ref="C65:F65"/>
    <mergeCell ref="C66:F66"/>
    <mergeCell ref="G60:M60"/>
    <mergeCell ref="C35:M45"/>
    <mergeCell ref="C56:M56"/>
    <mergeCell ref="C49:E49"/>
    <mergeCell ref="C54:E54"/>
    <mergeCell ref="F54:G54"/>
    <mergeCell ref="H54:I54"/>
    <mergeCell ref="J54:K54"/>
    <mergeCell ref="L54:M54"/>
    <mergeCell ref="L51:M51"/>
    <mergeCell ref="H52:I52"/>
    <mergeCell ref="J52:K52"/>
    <mergeCell ref="L52:M52"/>
    <mergeCell ref="H53:I53"/>
    <mergeCell ref="J53:K53"/>
    <mergeCell ref="L53:M53"/>
    <mergeCell ref="F52:G52"/>
    <mergeCell ref="F53:G53"/>
    <mergeCell ref="H49:I49"/>
    <mergeCell ref="J49:K49"/>
    <mergeCell ref="L49:M49"/>
    <mergeCell ref="J51:K51"/>
    <mergeCell ref="C48:M48"/>
    <mergeCell ref="C55:E55"/>
    <mergeCell ref="C50:E50"/>
    <mergeCell ref="J50:K50"/>
    <mergeCell ref="L50:M50"/>
    <mergeCell ref="C51:E51"/>
    <mergeCell ref="C52:E52"/>
    <mergeCell ref="C53:E53"/>
    <mergeCell ref="F49:G49"/>
    <mergeCell ref="F50:G50"/>
    <mergeCell ref="F51:G51"/>
    <mergeCell ref="F55:G55"/>
    <mergeCell ref="H55:I55"/>
    <mergeCell ref="J55:K55"/>
    <mergeCell ref="H51:I51"/>
    <mergeCell ref="C59:M59"/>
    <mergeCell ref="C70:M70"/>
    <mergeCell ref="C150:M150"/>
    <mergeCell ref="L55:M55"/>
    <mergeCell ref="C72:F72"/>
    <mergeCell ref="G72:M72"/>
    <mergeCell ref="C67:F67"/>
    <mergeCell ref="C61:F61"/>
    <mergeCell ref="C6:M6"/>
    <mergeCell ref="C7:M14"/>
    <mergeCell ref="C17:M17"/>
    <mergeCell ref="C30:H30"/>
    <mergeCell ref="C34:M34"/>
    <mergeCell ref="C19:H19"/>
    <mergeCell ref="C18:L18"/>
    <mergeCell ref="C27:L27"/>
    <mergeCell ref="C28:H28"/>
    <mergeCell ref="C29:H29"/>
    <mergeCell ref="C24:H24"/>
    <mergeCell ref="C20:H20"/>
    <mergeCell ref="C21:H21"/>
    <mergeCell ref="C22:H22"/>
    <mergeCell ref="C23:H23"/>
    <mergeCell ref="H50:I50"/>
  </mergeCells>
  <phoneticPr fontId="64"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B7AC2-A1E2-4619-B5B9-A2D98887DA15}">
  <sheetPr>
    <tabColor theme="0"/>
  </sheetPr>
  <dimension ref="A1:JC301"/>
  <sheetViews>
    <sheetView showGridLines="0" zoomScale="70" zoomScaleNormal="70" workbookViewId="0"/>
  </sheetViews>
  <sheetFormatPr defaultColWidth="0" defaultRowHeight="13.5" zeroHeight="1"/>
  <cols>
    <col min="1" max="1" width="46.7109375" style="11" customWidth="1"/>
    <col min="2" max="2" width="7.85546875" style="11" customWidth="1"/>
    <col min="3" max="21" width="20.7109375" style="11" customWidth="1"/>
    <col min="22" max="16384" width="20.7109375" style="11" hidden="1"/>
  </cols>
  <sheetData>
    <row r="1" spans="1:255" ht="15" customHeight="1">
      <c r="A1" s="70"/>
    </row>
    <row r="2" spans="1:255" ht="15" customHeight="1">
      <c r="A2" s="70"/>
    </row>
    <row r="3" spans="1:255" s="295" customFormat="1" ht="30.95" customHeight="1">
      <c r="A3" s="294"/>
      <c r="C3" s="1201" t="s">
        <v>743</v>
      </c>
      <c r="D3" s="1202"/>
      <c r="E3" s="1202"/>
      <c r="F3" s="1202"/>
      <c r="G3" s="1202"/>
      <c r="H3" s="1202"/>
      <c r="I3" s="1202"/>
      <c r="J3" s="1202"/>
      <c r="K3" s="1202"/>
      <c r="L3" s="1202"/>
      <c r="M3" s="1202"/>
      <c r="N3" s="1202"/>
      <c r="O3" s="1202"/>
      <c r="P3" s="1202"/>
      <c r="Q3" s="1202"/>
      <c r="R3" s="1202"/>
      <c r="S3" s="1202"/>
      <c r="T3" s="1202"/>
      <c r="U3" s="1202"/>
      <c r="V3" s="1202"/>
    </row>
    <row r="4" spans="1:255" ht="15" customHeight="1">
      <c r="A4" s="70"/>
    </row>
    <row r="5" spans="1:255">
      <c r="A5" s="70"/>
    </row>
    <row r="6" spans="1:255" ht="15" customHeight="1">
      <c r="A6" s="70"/>
      <c r="C6" s="1599" t="s">
        <v>744</v>
      </c>
      <c r="D6" s="1599"/>
      <c r="E6" s="1599"/>
      <c r="F6" s="1599"/>
      <c r="G6" s="1599"/>
      <c r="H6" s="1599"/>
      <c r="I6" s="1599"/>
      <c r="J6" s="1599"/>
      <c r="K6" s="1599"/>
      <c r="L6" s="1599"/>
      <c r="M6" s="1599"/>
      <c r="N6" s="1144"/>
      <c r="O6" s="1144"/>
      <c r="P6" s="1144"/>
      <c r="Q6" s="1145"/>
    </row>
    <row r="7" spans="1:255" ht="15" customHeight="1">
      <c r="A7" s="70"/>
      <c r="C7" s="1608" t="s">
        <v>296</v>
      </c>
      <c r="D7" s="1608"/>
      <c r="E7" s="1608"/>
      <c r="F7" s="1608">
        <v>2022</v>
      </c>
      <c r="G7" s="1608"/>
      <c r="H7" s="1608"/>
      <c r="I7" s="1608"/>
      <c r="J7" s="1608">
        <v>2023</v>
      </c>
      <c r="K7" s="1608"/>
      <c r="L7" s="1608"/>
      <c r="M7" s="1608">
        <v>2024</v>
      </c>
      <c r="N7" s="1608"/>
      <c r="O7" s="1608"/>
      <c r="P7" s="1608"/>
      <c r="Q7" s="1608">
        <v>2025</v>
      </c>
      <c r="R7" s="1608"/>
      <c r="S7" s="1608"/>
      <c r="T7" s="1608"/>
    </row>
    <row r="8" spans="1:255" ht="33" customHeight="1">
      <c r="A8" s="70"/>
      <c r="C8" s="1607" t="s">
        <v>296</v>
      </c>
      <c r="D8" s="1607"/>
      <c r="E8" s="1607"/>
      <c r="F8" s="8" t="s">
        <v>599</v>
      </c>
      <c r="G8" s="8" t="s">
        <v>600</v>
      </c>
      <c r="H8" s="8" t="s">
        <v>601</v>
      </c>
      <c r="I8" s="51" t="s">
        <v>299</v>
      </c>
      <c r="J8" s="8" t="s">
        <v>599</v>
      </c>
      <c r="K8" s="8" t="s">
        <v>601</v>
      </c>
      <c r="L8" s="51" t="s">
        <v>299</v>
      </c>
      <c r="M8" s="8" t="s">
        <v>599</v>
      </c>
      <c r="N8" s="8" t="s">
        <v>601</v>
      </c>
      <c r="O8" s="8" t="s">
        <v>600</v>
      </c>
      <c r="P8" s="51" t="s">
        <v>299</v>
      </c>
      <c r="Q8" s="8" t="s">
        <v>599</v>
      </c>
      <c r="R8" s="8" t="s">
        <v>601</v>
      </c>
      <c r="S8" s="8" t="s">
        <v>600</v>
      </c>
      <c r="T8" s="51" t="s">
        <v>299</v>
      </c>
    </row>
    <row r="9" spans="1:255" ht="19.5" customHeight="1">
      <c r="A9" s="70"/>
      <c r="C9" s="1622" t="s">
        <v>635</v>
      </c>
      <c r="D9" s="1622"/>
      <c r="E9" s="1623"/>
      <c r="F9" s="139">
        <v>11</v>
      </c>
      <c r="G9" s="139">
        <v>1</v>
      </c>
      <c r="H9" s="139">
        <v>17</v>
      </c>
      <c r="I9" s="140">
        <v>29</v>
      </c>
      <c r="J9" s="144">
        <v>11</v>
      </c>
      <c r="K9" s="142">
        <v>16</v>
      </c>
      <c r="L9" s="143">
        <v>27</v>
      </c>
      <c r="M9" s="141">
        <v>9</v>
      </c>
      <c r="N9" s="141">
        <v>15</v>
      </c>
      <c r="O9" s="139">
        <v>1</v>
      </c>
      <c r="P9" s="145">
        <v>25</v>
      </c>
      <c r="Q9" s="144">
        <v>9</v>
      </c>
      <c r="R9" s="142">
        <v>15</v>
      </c>
      <c r="S9" s="735">
        <v>1</v>
      </c>
      <c r="T9" s="733">
        <v>25</v>
      </c>
    </row>
    <row r="10" spans="1:255" ht="53.25" customHeight="1">
      <c r="A10" s="70"/>
      <c r="C10" s="1622" t="s">
        <v>745</v>
      </c>
      <c r="D10" s="1622"/>
      <c r="E10" s="1623"/>
      <c r="F10" s="139">
        <v>7</v>
      </c>
      <c r="G10" s="139">
        <v>0</v>
      </c>
      <c r="H10" s="139">
        <v>0</v>
      </c>
      <c r="I10" s="140">
        <v>7</v>
      </c>
      <c r="J10" s="144">
        <v>9</v>
      </c>
      <c r="K10" s="142">
        <v>0</v>
      </c>
      <c r="L10" s="143">
        <v>9</v>
      </c>
      <c r="M10" s="141">
        <v>9</v>
      </c>
      <c r="N10" s="141">
        <v>0</v>
      </c>
      <c r="O10" s="139">
        <v>0</v>
      </c>
      <c r="P10" s="145">
        <v>9</v>
      </c>
      <c r="Q10" s="144">
        <v>9</v>
      </c>
      <c r="R10" s="142">
        <v>0</v>
      </c>
      <c r="S10" s="735">
        <v>0</v>
      </c>
      <c r="T10" s="733">
        <v>9</v>
      </c>
    </row>
    <row r="11" spans="1:255" ht="48" customHeight="1">
      <c r="A11" s="70"/>
      <c r="C11" s="1622" t="s">
        <v>746</v>
      </c>
      <c r="D11" s="1622"/>
      <c r="E11" s="1623"/>
      <c r="F11" s="730">
        <v>0.64</v>
      </c>
      <c r="G11" s="730">
        <v>0</v>
      </c>
      <c r="H11" s="730">
        <v>0</v>
      </c>
      <c r="I11" s="731">
        <v>0.24</v>
      </c>
      <c r="J11" s="726">
        <v>0.82</v>
      </c>
      <c r="K11" s="732">
        <v>0</v>
      </c>
      <c r="L11" s="728">
        <v>0.33</v>
      </c>
      <c r="M11" s="729">
        <v>1</v>
      </c>
      <c r="N11" s="729">
        <v>0</v>
      </c>
      <c r="O11" s="730">
        <v>0</v>
      </c>
      <c r="P11" s="727">
        <f>P10/P9</f>
        <v>0.36</v>
      </c>
      <c r="Q11" s="726">
        <v>1</v>
      </c>
      <c r="R11" s="732">
        <v>0</v>
      </c>
      <c r="S11" s="736">
        <v>0</v>
      </c>
      <c r="T11" s="734">
        <v>0.36</v>
      </c>
    </row>
    <row r="12" spans="1:255" ht="15" customHeight="1">
      <c r="A12" s="70"/>
      <c r="C12" s="2230" t="s">
        <v>747</v>
      </c>
      <c r="D12" s="2230"/>
      <c r="E12" s="2230"/>
      <c r="F12" s="2230"/>
      <c r="G12" s="2230"/>
      <c r="H12" s="2230"/>
      <c r="I12" s="2230"/>
      <c r="J12" s="2230"/>
      <c r="K12" s="2230"/>
      <c r="L12" s="2230"/>
      <c r="M12" s="2230"/>
    </row>
    <row r="13" spans="1:255" ht="14.25" customHeight="1">
      <c r="A13" s="70"/>
    </row>
    <row r="14" spans="1:255" ht="15" customHeight="1">
      <c r="A14" s="70"/>
    </row>
    <row r="15" spans="1:255" ht="15" customHeight="1">
      <c r="A15" s="70"/>
      <c r="C15" s="1238" t="s">
        <v>748</v>
      </c>
      <c r="D15" s="1239"/>
      <c r="E15" s="1239"/>
      <c r="F15" s="1239"/>
      <c r="G15" s="1239"/>
      <c r="H15" s="1239"/>
      <c r="I15" s="1239"/>
      <c r="J15" s="1239"/>
      <c r="K15" s="1239"/>
      <c r="L15" s="1239"/>
      <c r="M15" s="1239"/>
    </row>
    <row r="16" spans="1:255" s="66" customFormat="1" ht="15">
      <c r="A16" s="70"/>
      <c r="B16" s="11"/>
      <c r="C16" s="1620" t="s">
        <v>749</v>
      </c>
      <c r="D16" s="1621"/>
      <c r="E16" s="1621"/>
      <c r="F16" s="1621"/>
      <c r="G16" s="1621"/>
      <c r="H16" s="1621"/>
      <c r="I16" s="1621"/>
      <c r="J16" s="1621"/>
      <c r="K16" s="162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row>
    <row r="17" spans="1:13" ht="15" customHeight="1">
      <c r="A17" s="70"/>
      <c r="C17" s="1612" t="s">
        <v>296</v>
      </c>
      <c r="D17" s="1613"/>
      <c r="E17" s="1613"/>
      <c r="F17" s="1613"/>
      <c r="G17" s="1614"/>
      <c r="H17" s="21">
        <v>2022</v>
      </c>
      <c r="I17" s="21">
        <v>2023</v>
      </c>
      <c r="J17" s="21">
        <v>2024</v>
      </c>
      <c r="K17" s="21">
        <v>2025</v>
      </c>
    </row>
    <row r="18" spans="1:13" ht="29.25" customHeight="1">
      <c r="A18" s="70"/>
      <c r="C18" s="1610" t="s">
        <v>750</v>
      </c>
      <c r="D18" s="1449"/>
      <c r="E18" s="1449"/>
      <c r="F18" s="1449"/>
      <c r="G18" s="1450"/>
      <c r="H18" s="737">
        <v>13385</v>
      </c>
      <c r="I18" s="738">
        <v>2966</v>
      </c>
      <c r="J18" s="327">
        <v>7122</v>
      </c>
      <c r="K18" s="739">
        <v>2423</v>
      </c>
    </row>
    <row r="19" spans="1:13" ht="15" customHeight="1">
      <c r="A19" s="70"/>
      <c r="C19" s="1610" t="s">
        <v>751</v>
      </c>
      <c r="D19" s="1449"/>
      <c r="E19" s="1449"/>
      <c r="F19" s="1449"/>
      <c r="G19" s="1450"/>
      <c r="H19" s="740">
        <v>6362</v>
      </c>
      <c r="I19" s="741">
        <v>6584</v>
      </c>
      <c r="J19" s="740">
        <v>7262</v>
      </c>
      <c r="K19" s="742">
        <v>7272</v>
      </c>
    </row>
    <row r="20" spans="1:13" ht="15" customHeight="1">
      <c r="A20" s="70"/>
      <c r="C20" s="1610" t="s">
        <v>752</v>
      </c>
      <c r="D20" s="1449"/>
      <c r="E20" s="1449"/>
      <c r="F20" s="1449"/>
      <c r="G20" s="1450"/>
      <c r="H20" s="740">
        <v>5466</v>
      </c>
      <c r="I20" s="741">
        <v>1483</v>
      </c>
      <c r="J20" s="740">
        <v>6092</v>
      </c>
      <c r="K20" s="1093">
        <v>1237</v>
      </c>
    </row>
    <row r="21" spans="1:13" ht="15" customHeight="1">
      <c r="A21" s="70"/>
      <c r="C21" s="1610" t="s">
        <v>753</v>
      </c>
      <c r="D21" s="1449"/>
      <c r="E21" s="1449"/>
      <c r="F21" s="1449"/>
      <c r="G21" s="1450"/>
      <c r="H21" s="740" t="s">
        <v>307</v>
      </c>
      <c r="I21" s="741" t="s">
        <v>307</v>
      </c>
      <c r="J21" s="740" t="s">
        <v>307</v>
      </c>
      <c r="K21" s="1094">
        <v>6950</v>
      </c>
    </row>
    <row r="22" spans="1:13" ht="33" customHeight="1">
      <c r="A22" s="70"/>
      <c r="C22" s="1610" t="s">
        <v>754</v>
      </c>
      <c r="D22" s="1449"/>
      <c r="E22" s="1449"/>
      <c r="F22" s="1449"/>
      <c r="G22" s="1450"/>
      <c r="H22" s="743">
        <f>H20/H19</f>
        <v>0.85916378497327883</v>
      </c>
      <c r="I22" s="136">
        <f>I20/I19</f>
        <v>0.22524301336573513</v>
      </c>
      <c r="J22" s="743">
        <f>J20/J19</f>
        <v>0.83888735885431009</v>
      </c>
      <c r="K22" s="1095">
        <f>K21/K19</f>
        <v>0.95572057205720573</v>
      </c>
    </row>
    <row r="23" spans="1:13" ht="44.25" customHeight="1">
      <c r="A23" s="70"/>
      <c r="C23" s="1615" t="s">
        <v>755</v>
      </c>
      <c r="D23" s="1266"/>
      <c r="E23" s="1266"/>
      <c r="F23" s="1266"/>
      <c r="G23" s="1266"/>
      <c r="H23" s="1266"/>
      <c r="I23" s="1266"/>
      <c r="J23" s="1266"/>
      <c r="K23" s="1266"/>
      <c r="L23" s="1266"/>
      <c r="M23" s="1266"/>
    </row>
    <row r="24" spans="1:13" ht="15" customHeight="1">
      <c r="A24" s="70"/>
    </row>
    <row r="25" spans="1:13" ht="15" customHeight="1">
      <c r="A25" s="70"/>
    </row>
    <row r="26" spans="1:13" ht="15" customHeight="1">
      <c r="A26" s="70"/>
      <c r="C26" s="1240" t="s">
        <v>756</v>
      </c>
      <c r="D26" s="1241"/>
      <c r="E26" s="1241"/>
      <c r="F26" s="1241"/>
      <c r="G26" s="1241"/>
      <c r="H26" s="1241"/>
      <c r="I26" s="1241"/>
      <c r="J26" s="1241"/>
      <c r="K26" s="1241"/>
      <c r="L26" s="1241"/>
      <c r="M26" s="1241"/>
    </row>
    <row r="27" spans="1:13" ht="15" customHeight="1">
      <c r="A27" s="70"/>
      <c r="C27" s="1611" t="s">
        <v>757</v>
      </c>
      <c r="D27" s="1611"/>
      <c r="E27" s="1611"/>
      <c r="F27" s="1611"/>
      <c r="G27" s="1611"/>
      <c r="H27" s="1611"/>
      <c r="I27" s="1611"/>
      <c r="J27" s="1611"/>
      <c r="K27" s="1611"/>
      <c r="L27" s="1611"/>
      <c r="M27" s="1611"/>
    </row>
    <row r="28" spans="1:13" ht="15" customHeight="1">
      <c r="A28" s="70"/>
      <c r="C28" s="1611"/>
      <c r="D28" s="1611"/>
      <c r="E28" s="1611"/>
      <c r="F28" s="1611"/>
      <c r="G28" s="1611"/>
      <c r="H28" s="1611"/>
      <c r="I28" s="1611"/>
      <c r="J28" s="1611"/>
      <c r="K28" s="1611"/>
      <c r="L28" s="1611"/>
      <c r="M28" s="1611"/>
    </row>
    <row r="29" spans="1:13" ht="15" customHeight="1">
      <c r="A29" s="70"/>
      <c r="C29" s="1611"/>
      <c r="D29" s="1611"/>
      <c r="E29" s="1611"/>
      <c r="F29" s="1611"/>
      <c r="G29" s="1611"/>
      <c r="H29" s="1611"/>
      <c r="I29" s="1611"/>
      <c r="J29" s="1611"/>
      <c r="K29" s="1611"/>
      <c r="L29" s="1611"/>
      <c r="M29" s="1611"/>
    </row>
    <row r="30" spans="1:13" ht="15" customHeight="1">
      <c r="A30" s="70"/>
      <c r="C30" s="1611"/>
      <c r="D30" s="1611"/>
      <c r="E30" s="1611"/>
      <c r="F30" s="1611"/>
      <c r="G30" s="1611"/>
      <c r="H30" s="1611"/>
      <c r="I30" s="1611"/>
      <c r="J30" s="1611"/>
      <c r="K30" s="1611"/>
      <c r="L30" s="1611"/>
      <c r="M30" s="1611"/>
    </row>
    <row r="31" spans="1:13" ht="15" customHeight="1">
      <c r="A31" s="70"/>
      <c r="C31" s="1602" t="s">
        <v>758</v>
      </c>
      <c r="D31" s="1419"/>
      <c r="E31" s="1419"/>
      <c r="F31" s="1419"/>
      <c r="G31" s="1419"/>
      <c r="H31" s="1419"/>
      <c r="I31" s="1419"/>
      <c r="J31" s="1419"/>
      <c r="K31" s="1419"/>
    </row>
    <row r="32" spans="1:13" ht="15" customHeight="1">
      <c r="A32" s="70"/>
      <c r="C32" s="1612"/>
      <c r="D32" s="1613"/>
      <c r="E32" s="1613"/>
      <c r="F32" s="1613"/>
      <c r="G32" s="1614"/>
      <c r="H32" s="21">
        <v>2022</v>
      </c>
      <c r="I32" s="21">
        <v>2023</v>
      </c>
      <c r="J32" s="21">
        <v>2024</v>
      </c>
      <c r="K32" s="21">
        <v>2025</v>
      </c>
    </row>
    <row r="33" spans="1:259" s="12" customFormat="1" ht="15" customHeight="1">
      <c r="A33" s="70"/>
      <c r="B33" s="11"/>
      <c r="C33" s="1610" t="s">
        <v>759</v>
      </c>
      <c r="D33" s="1449"/>
      <c r="E33" s="1449"/>
      <c r="F33" s="1449"/>
      <c r="G33" s="1450"/>
      <c r="H33" s="745">
        <v>866</v>
      </c>
      <c r="I33" s="741">
        <v>890</v>
      </c>
      <c r="J33" s="746">
        <v>1083</v>
      </c>
      <c r="K33" s="747">
        <v>930</v>
      </c>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row>
    <row r="34" spans="1:259" s="12" customFormat="1" ht="33" customHeight="1">
      <c r="A34" s="70"/>
      <c r="B34" s="11"/>
      <c r="C34" s="1610" t="s">
        <v>760</v>
      </c>
      <c r="D34" s="1449"/>
      <c r="E34" s="1449"/>
      <c r="F34" s="1449"/>
      <c r="G34" s="1450"/>
      <c r="H34" s="748">
        <v>423</v>
      </c>
      <c r="I34" s="741">
        <v>447</v>
      </c>
      <c r="J34" s="749">
        <v>571</v>
      </c>
      <c r="K34" s="750">
        <v>456</v>
      </c>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row>
    <row r="35" spans="1:259" s="12" customFormat="1" ht="15" customHeight="1">
      <c r="A35" s="70"/>
      <c r="B35" s="11"/>
      <c r="C35" s="1610" t="s">
        <v>761</v>
      </c>
      <c r="D35" s="1449"/>
      <c r="E35" s="1449"/>
      <c r="F35" s="1449"/>
      <c r="G35" s="1450"/>
      <c r="H35" s="751">
        <f>H34/H33</f>
        <v>0.48845265588914549</v>
      </c>
      <c r="I35" s="136">
        <f>I34/I33</f>
        <v>0.50224719101123594</v>
      </c>
      <c r="J35" s="752">
        <f>J34/J33</f>
        <v>0.52723915050784853</v>
      </c>
      <c r="K35" s="744">
        <f>K34/K33</f>
        <v>0.49032258064516127</v>
      </c>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c r="IS35" s="11"/>
      <c r="IT35" s="11"/>
      <c r="IU35" s="11"/>
    </row>
    <row r="36" spans="1:259" s="12" customFormat="1" ht="15" customHeight="1">
      <c r="A36" s="70"/>
      <c r="B36" s="11"/>
      <c r="C36" s="1266" t="s">
        <v>762</v>
      </c>
      <c r="D36" s="1266"/>
      <c r="E36" s="1266"/>
      <c r="F36" s="1266"/>
      <c r="G36" s="1266"/>
      <c r="H36" s="1266"/>
      <c r="I36" s="1266"/>
      <c r="J36" s="1266"/>
      <c r="K36" s="1266"/>
      <c r="L36" s="1266"/>
      <c r="M36" s="1266"/>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c r="IC36" s="11"/>
      <c r="ID36" s="11"/>
      <c r="IE36" s="11"/>
      <c r="IF36" s="11"/>
      <c r="IG36" s="11"/>
      <c r="IH36" s="11"/>
      <c r="II36" s="11"/>
      <c r="IJ36" s="11"/>
      <c r="IK36" s="11"/>
      <c r="IL36" s="11"/>
      <c r="IM36" s="11"/>
      <c r="IN36" s="11"/>
      <c r="IO36" s="11"/>
      <c r="IP36" s="11"/>
      <c r="IQ36" s="11"/>
      <c r="IR36" s="11"/>
      <c r="IS36" s="11"/>
      <c r="IT36" s="11"/>
      <c r="IU36" s="11"/>
    </row>
    <row r="37" spans="1:259" s="12" customFormat="1" ht="15" customHeight="1">
      <c r="A37" s="70"/>
      <c r="B37" s="11"/>
      <c r="C37" s="1266"/>
      <c r="D37" s="1266"/>
      <c r="E37" s="1266"/>
      <c r="F37" s="1266"/>
      <c r="G37" s="1266"/>
      <c r="H37" s="1266"/>
      <c r="I37" s="1266"/>
      <c r="J37" s="1266"/>
      <c r="K37" s="1266"/>
      <c r="L37" s="1266"/>
      <c r="M37" s="1266"/>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11"/>
      <c r="IO37" s="11"/>
      <c r="IP37" s="11"/>
      <c r="IQ37" s="11"/>
      <c r="IR37" s="11"/>
      <c r="IS37" s="11"/>
      <c r="IT37" s="11"/>
      <c r="IU37" s="11"/>
    </row>
    <row r="38" spans="1:259" s="12" customFormat="1" ht="15" customHeight="1">
      <c r="A38" s="70"/>
      <c r="B38" s="11"/>
      <c r="C38" s="1266"/>
      <c r="D38" s="1266"/>
      <c r="E38" s="1266"/>
      <c r="F38" s="1266"/>
      <c r="G38" s="1266"/>
      <c r="H38" s="1266"/>
      <c r="I38" s="1266"/>
      <c r="J38" s="1266"/>
      <c r="K38" s="1266"/>
      <c r="L38" s="1266"/>
      <c r="M38" s="1266"/>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11"/>
      <c r="IO38" s="11"/>
      <c r="IP38" s="11"/>
      <c r="IQ38" s="11"/>
      <c r="IR38" s="11"/>
      <c r="IS38" s="11"/>
      <c r="IT38" s="11"/>
      <c r="IU38" s="11"/>
    </row>
    <row r="39" spans="1:259" s="12" customFormat="1" ht="15" customHeight="1">
      <c r="A39" s="70"/>
      <c r="B39" s="11"/>
      <c r="C39" s="1266"/>
      <c r="D39" s="1266"/>
      <c r="E39" s="1266"/>
      <c r="F39" s="1266"/>
      <c r="G39" s="1266"/>
      <c r="H39" s="1266"/>
      <c r="I39" s="1266"/>
      <c r="J39" s="1266"/>
      <c r="K39" s="1266"/>
      <c r="L39" s="1266"/>
      <c r="M39" s="1266"/>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11"/>
      <c r="IO39" s="11"/>
      <c r="IP39" s="11"/>
      <c r="IQ39" s="11"/>
      <c r="IR39" s="11"/>
      <c r="IS39" s="11"/>
      <c r="IT39" s="11"/>
      <c r="IU39" s="11"/>
    </row>
    <row r="40" spans="1:259" s="12" customFormat="1" ht="15" customHeight="1">
      <c r="A40" s="70"/>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11"/>
      <c r="IO40" s="11"/>
      <c r="IP40" s="11"/>
      <c r="IQ40" s="11"/>
      <c r="IR40" s="11"/>
      <c r="IS40" s="11"/>
      <c r="IT40" s="11"/>
      <c r="IU40" s="11"/>
    </row>
    <row r="41" spans="1:259" s="12" customFormat="1" ht="15" customHeight="1">
      <c r="A41" s="70"/>
      <c r="B41" s="11"/>
      <c r="C41" s="11"/>
      <c r="D41" s="11"/>
      <c r="E41" s="11"/>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11"/>
      <c r="IO41" s="11"/>
      <c r="IP41" s="11"/>
      <c r="IQ41" s="11"/>
      <c r="IR41" s="11"/>
      <c r="IS41" s="11"/>
      <c r="IT41" s="11"/>
      <c r="IU41" s="11"/>
    </row>
    <row r="42" spans="1:259" s="12" customFormat="1" ht="15" customHeight="1">
      <c r="A42" s="70"/>
      <c r="B42" s="11"/>
      <c r="C42" s="1600" t="s">
        <v>763</v>
      </c>
      <c r="D42" s="1601"/>
      <c r="E42" s="1601"/>
      <c r="F42" s="1601"/>
      <c r="G42" s="1601"/>
      <c r="H42" s="1601"/>
      <c r="I42" s="1601"/>
      <c r="J42" s="1601"/>
      <c r="K42" s="1601"/>
      <c r="L42" s="1601"/>
      <c r="M42" s="160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11"/>
      <c r="IO42" s="11"/>
      <c r="IP42" s="11"/>
      <c r="IQ42" s="11"/>
      <c r="IR42" s="11"/>
      <c r="IS42" s="11"/>
      <c r="IT42" s="11"/>
      <c r="IU42" s="11"/>
    </row>
    <row r="43" spans="1:259" s="12" customFormat="1" ht="15" customHeight="1">
      <c r="A43" s="70"/>
      <c r="B43" s="11"/>
      <c r="C43" s="1561" t="s">
        <v>764</v>
      </c>
      <c r="D43" s="1561"/>
      <c r="E43" s="1561"/>
      <c r="F43" s="1562"/>
      <c r="G43" s="1560" t="s">
        <v>489</v>
      </c>
      <c r="H43" s="1561"/>
      <c r="I43" s="1561"/>
      <c r="J43" s="1561"/>
      <c r="K43" s="1561"/>
      <c r="L43" s="1561"/>
      <c r="M43" s="156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11"/>
      <c r="IO43" s="11"/>
      <c r="IP43" s="11"/>
      <c r="IQ43" s="11"/>
      <c r="IR43" s="11"/>
      <c r="IS43" s="11"/>
      <c r="IT43" s="11"/>
      <c r="IU43" s="11"/>
    </row>
    <row r="44" spans="1:259" s="12" customFormat="1" ht="156.75" customHeight="1">
      <c r="A44" s="70"/>
      <c r="B44" s="11"/>
      <c r="C44" s="1413" t="s">
        <v>765</v>
      </c>
      <c r="D44" s="1413"/>
      <c r="E44" s="1413"/>
      <c r="F44" s="1603"/>
      <c r="G44" s="1604" t="s">
        <v>766</v>
      </c>
      <c r="H44" s="1604"/>
      <c r="I44" s="1604"/>
      <c r="J44" s="1604"/>
      <c r="K44" s="1604"/>
      <c r="L44" s="1604"/>
      <c r="M44" s="1604"/>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11"/>
      <c r="IO44" s="11"/>
      <c r="IP44" s="11"/>
      <c r="IQ44" s="11"/>
      <c r="IR44" s="11"/>
      <c r="IS44" s="11"/>
      <c r="IT44" s="11"/>
      <c r="IU44" s="11"/>
    </row>
    <row r="45" spans="1:259" s="12" customFormat="1" ht="84.75" customHeight="1">
      <c r="A45" s="70"/>
      <c r="B45" s="11"/>
      <c r="C45" s="1413" t="s">
        <v>767</v>
      </c>
      <c r="D45" s="1413"/>
      <c r="E45" s="1413"/>
      <c r="F45" s="1603"/>
      <c r="G45" s="1605" t="s">
        <v>768</v>
      </c>
      <c r="H45" s="1605"/>
      <c r="I45" s="1605"/>
      <c r="J45" s="1605"/>
      <c r="K45" s="1605"/>
      <c r="L45" s="1605"/>
      <c r="M45" s="1605"/>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11"/>
      <c r="IO45" s="11"/>
      <c r="IP45" s="11"/>
      <c r="IQ45" s="11"/>
      <c r="IR45" s="11"/>
      <c r="IS45" s="11"/>
      <c r="IT45" s="11"/>
      <c r="IU45" s="11"/>
    </row>
    <row r="46" spans="1:259" s="12" customFormat="1" ht="65.25" customHeight="1">
      <c r="A46" s="70"/>
      <c r="B46" s="11"/>
      <c r="C46" s="1413" t="s">
        <v>769</v>
      </c>
      <c r="D46" s="1413"/>
      <c r="E46" s="1413"/>
      <c r="F46" s="1603"/>
      <c r="G46" s="1605" t="s">
        <v>770</v>
      </c>
      <c r="H46" s="1605"/>
      <c r="I46" s="1605"/>
      <c r="J46" s="1605"/>
      <c r="K46" s="1605"/>
      <c r="L46" s="1605"/>
      <c r="M46" s="1605"/>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11"/>
      <c r="IO46" s="11"/>
      <c r="IP46" s="11"/>
      <c r="IQ46" s="11"/>
      <c r="IR46" s="11"/>
      <c r="IS46" s="11"/>
      <c r="IT46" s="11"/>
      <c r="IU46" s="11"/>
    </row>
    <row r="47" spans="1:259" s="12" customFormat="1" ht="36.6" customHeight="1">
      <c r="A47" s="70"/>
      <c r="B47" s="11"/>
      <c r="C47" s="1413" t="s">
        <v>771</v>
      </c>
      <c r="D47" s="1413"/>
      <c r="E47" s="1413"/>
      <c r="F47" s="1603"/>
      <c r="G47" s="1606" t="s">
        <v>772</v>
      </c>
      <c r="H47" s="1606"/>
      <c r="I47" s="1606"/>
      <c r="J47" s="1606"/>
      <c r="K47" s="1606"/>
      <c r="L47" s="1606"/>
      <c r="M47" s="1606"/>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11"/>
      <c r="IO47" s="11"/>
      <c r="IP47" s="11"/>
      <c r="IQ47" s="11"/>
      <c r="IR47" s="11"/>
      <c r="IS47" s="11"/>
      <c r="IT47" s="11"/>
      <c r="IU47" s="11"/>
      <c r="IV47" s="11"/>
    </row>
    <row r="48" spans="1:259" s="12" customFormat="1" ht="15" customHeight="1">
      <c r="A48" s="70"/>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11"/>
      <c r="IO48" s="11"/>
      <c r="IP48" s="11"/>
      <c r="IQ48" s="11"/>
      <c r="IR48" s="11"/>
      <c r="IS48" s="11"/>
      <c r="IT48" s="11"/>
      <c r="IU48" s="11"/>
      <c r="IV48" s="11"/>
      <c r="IW48" s="11"/>
      <c r="IX48" s="11"/>
      <c r="IY48" s="11"/>
    </row>
    <row r="49" spans="1:263" s="12" customFormat="1" ht="15" customHeight="1">
      <c r="A49" s="70"/>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c r="IC49" s="11"/>
      <c r="ID49" s="11"/>
      <c r="IE49" s="11"/>
      <c r="IF49" s="11"/>
      <c r="IG49" s="11"/>
      <c r="IH49" s="11"/>
      <c r="II49" s="11"/>
      <c r="IJ49" s="11"/>
      <c r="IK49" s="11"/>
      <c r="IL49" s="11"/>
      <c r="IM49" s="11"/>
      <c r="IN49" s="11"/>
      <c r="IO49" s="11"/>
      <c r="IP49" s="11"/>
      <c r="IQ49" s="11"/>
      <c r="IR49" s="11"/>
      <c r="IS49" s="11"/>
      <c r="IT49" s="11"/>
      <c r="IU49" s="11"/>
      <c r="IV49" s="11"/>
      <c r="IW49" s="11"/>
      <c r="IX49" s="11"/>
      <c r="IY49" s="11"/>
    </row>
    <row r="50" spans="1:263" s="12" customFormat="1" ht="15" customHeight="1">
      <c r="A50" s="70"/>
      <c r="B50" s="11"/>
      <c r="C50" s="1240" t="s">
        <v>773</v>
      </c>
      <c r="D50" s="1241"/>
      <c r="E50" s="1241"/>
      <c r="F50" s="1241"/>
      <c r="G50" s="1241"/>
      <c r="H50" s="1241"/>
      <c r="I50" s="1241"/>
      <c r="J50" s="1241"/>
      <c r="K50" s="1241"/>
      <c r="L50" s="1241"/>
      <c r="M50" s="124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c r="HQ50" s="11"/>
      <c r="HR50" s="11"/>
      <c r="HS50" s="11"/>
      <c r="HT50" s="11"/>
      <c r="HU50" s="11"/>
      <c r="HV50" s="11"/>
      <c r="HW50" s="11"/>
      <c r="HX50" s="11"/>
      <c r="HY50" s="11"/>
      <c r="HZ50" s="11"/>
      <c r="IA50" s="11"/>
      <c r="IB50" s="11"/>
      <c r="IC50" s="11"/>
      <c r="ID50" s="11"/>
      <c r="IE50" s="11"/>
      <c r="IF50" s="11"/>
      <c r="IG50" s="11"/>
      <c r="IH50" s="11"/>
      <c r="II50" s="11"/>
      <c r="IJ50" s="11"/>
      <c r="IK50" s="11"/>
      <c r="IL50" s="11"/>
      <c r="IM50" s="11"/>
      <c r="IN50" s="11"/>
      <c r="IO50" s="11"/>
      <c r="IP50" s="11"/>
      <c r="IQ50" s="11"/>
      <c r="IR50" s="11"/>
      <c r="IS50" s="11"/>
      <c r="IT50" s="11"/>
      <c r="IU50" s="11"/>
      <c r="IV50" s="11"/>
      <c r="IW50" s="11"/>
      <c r="IX50" s="11"/>
      <c r="IY50" s="11"/>
    </row>
    <row r="51" spans="1:263" s="12" customFormat="1" ht="15" customHeight="1">
      <c r="A51" s="70"/>
      <c r="B51" s="11"/>
      <c r="C51" s="1250" t="s">
        <v>774</v>
      </c>
      <c r="D51" s="1250"/>
      <c r="E51" s="1250"/>
      <c r="F51" s="1250"/>
      <c r="G51" s="1250"/>
      <c r="H51" s="1250"/>
      <c r="I51" s="1250"/>
      <c r="J51" s="1250"/>
      <c r="K51" s="1250"/>
      <c r="L51" s="1250"/>
      <c r="M51" s="1250"/>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c r="IV51" s="11"/>
      <c r="IW51" s="11"/>
      <c r="IX51" s="11"/>
      <c r="IY51" s="11"/>
    </row>
    <row r="52" spans="1:263" s="12" customFormat="1" ht="15" customHeight="1">
      <c r="A52" s="70"/>
      <c r="B52" s="11"/>
      <c r="C52" s="1250"/>
      <c r="D52" s="1250"/>
      <c r="E52" s="1250"/>
      <c r="F52" s="1250"/>
      <c r="G52" s="1250"/>
      <c r="H52" s="1250"/>
      <c r="I52" s="1250"/>
      <c r="J52" s="1250"/>
      <c r="K52" s="1250"/>
      <c r="L52" s="1250"/>
      <c r="M52" s="1250"/>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11"/>
      <c r="IO52" s="11"/>
      <c r="IP52" s="11"/>
      <c r="IQ52" s="11"/>
      <c r="IR52" s="11"/>
      <c r="IS52" s="11"/>
      <c r="IT52" s="11"/>
      <c r="IU52" s="11"/>
      <c r="IV52" s="11"/>
      <c r="IW52" s="11"/>
      <c r="IX52" s="11"/>
      <c r="IY52" s="11"/>
    </row>
    <row r="53" spans="1:263" s="12" customFormat="1" ht="15" customHeight="1">
      <c r="A53" s="70"/>
      <c r="B53" s="11"/>
      <c r="C53" s="1250"/>
      <c r="D53" s="1250"/>
      <c r="E53" s="1250"/>
      <c r="F53" s="1250"/>
      <c r="G53" s="1250"/>
      <c r="H53" s="1250"/>
      <c r="I53" s="1250"/>
      <c r="J53" s="1250"/>
      <c r="K53" s="1250"/>
      <c r="L53" s="1250"/>
      <c r="M53" s="1250"/>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c r="HM53" s="11"/>
      <c r="HN53" s="11"/>
      <c r="HO53" s="11"/>
      <c r="HP53" s="11"/>
      <c r="HQ53" s="11"/>
      <c r="HR53" s="11"/>
      <c r="HS53" s="11"/>
      <c r="HT53" s="11"/>
      <c r="HU53" s="11"/>
      <c r="HV53" s="11"/>
      <c r="HW53" s="11"/>
      <c r="HX53" s="11"/>
      <c r="HY53" s="11"/>
      <c r="HZ53" s="11"/>
      <c r="IA53" s="11"/>
      <c r="IB53" s="11"/>
      <c r="IC53" s="11"/>
      <c r="ID53" s="11"/>
      <c r="IE53" s="11"/>
      <c r="IF53" s="11"/>
      <c r="IG53" s="11"/>
      <c r="IH53" s="11"/>
      <c r="II53" s="11"/>
      <c r="IJ53" s="11"/>
      <c r="IK53" s="11"/>
      <c r="IL53" s="11"/>
      <c r="IM53" s="11"/>
      <c r="IN53" s="11"/>
      <c r="IO53" s="11"/>
      <c r="IP53" s="11"/>
      <c r="IQ53" s="11"/>
      <c r="IR53" s="11"/>
      <c r="IS53" s="11"/>
      <c r="IT53" s="11"/>
      <c r="IU53" s="11"/>
      <c r="IV53" s="11"/>
    </row>
    <row r="54" spans="1:263" s="12" customFormat="1" ht="15" customHeight="1">
      <c r="A54" s="70"/>
      <c r="B54" s="11"/>
      <c r="C54" s="1250"/>
      <c r="D54" s="1250"/>
      <c r="E54" s="1250"/>
      <c r="F54" s="1250"/>
      <c r="G54" s="1250"/>
      <c r="H54" s="1250"/>
      <c r="I54" s="1250"/>
      <c r="J54" s="1250"/>
      <c r="K54" s="1250"/>
      <c r="L54" s="1250"/>
      <c r="M54" s="1250"/>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c r="HM54" s="11"/>
      <c r="HN54" s="11"/>
      <c r="HO54" s="11"/>
      <c r="HP54" s="11"/>
      <c r="HQ54" s="11"/>
      <c r="HR54" s="11"/>
      <c r="HS54" s="11"/>
      <c r="HT54" s="11"/>
      <c r="HU54" s="11"/>
      <c r="HV54" s="11"/>
      <c r="HW54" s="11"/>
      <c r="HX54" s="11"/>
      <c r="HY54" s="11"/>
      <c r="HZ54" s="11"/>
      <c r="IA54" s="11"/>
      <c r="IB54" s="11"/>
      <c r="IC54" s="11"/>
      <c r="ID54" s="11"/>
      <c r="IE54" s="11"/>
      <c r="IF54" s="11"/>
      <c r="IG54" s="11"/>
      <c r="IH54" s="11"/>
      <c r="II54" s="11"/>
      <c r="IJ54" s="11"/>
      <c r="IK54" s="11"/>
      <c r="IL54" s="11"/>
      <c r="IM54" s="11"/>
      <c r="IN54" s="11"/>
      <c r="IO54" s="11"/>
      <c r="IP54" s="11"/>
      <c r="IQ54" s="11"/>
      <c r="IR54" s="11"/>
      <c r="IS54" s="11"/>
      <c r="IT54" s="11"/>
      <c r="IU54" s="11"/>
      <c r="IV54" s="11"/>
    </row>
    <row r="55" spans="1:263" s="12" customFormat="1" ht="16.5" customHeight="1">
      <c r="A55" s="70"/>
      <c r="B55" s="11"/>
      <c r="C55" s="1250"/>
      <c r="D55" s="1250"/>
      <c r="E55" s="1250"/>
      <c r="F55" s="1250"/>
      <c r="G55" s="1250"/>
      <c r="H55" s="1250"/>
      <c r="I55" s="1250"/>
      <c r="J55" s="1250"/>
      <c r="K55" s="1250"/>
      <c r="L55" s="1250"/>
      <c r="M55" s="1250"/>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c r="IC55" s="11"/>
      <c r="ID55" s="11"/>
      <c r="IE55" s="11"/>
      <c r="IF55" s="11"/>
      <c r="IG55" s="11"/>
      <c r="IH55" s="11"/>
      <c r="II55" s="11"/>
      <c r="IJ55" s="11"/>
      <c r="IK55" s="11"/>
      <c r="IL55" s="11"/>
      <c r="IM55" s="11"/>
      <c r="IN55" s="11"/>
      <c r="IO55" s="11"/>
      <c r="IP55" s="11"/>
      <c r="IQ55" s="11"/>
      <c r="IR55" s="11"/>
      <c r="IS55" s="11"/>
      <c r="IT55" s="11"/>
      <c r="IU55" s="11"/>
      <c r="IV55" s="11"/>
    </row>
    <row r="56" spans="1:263" s="12" customFormat="1" ht="18.95" customHeight="1">
      <c r="A56" s="70"/>
      <c r="B56" s="11"/>
      <c r="C56" s="1250"/>
      <c r="D56" s="1250"/>
      <c r="E56" s="1250"/>
      <c r="F56" s="1250"/>
      <c r="G56" s="1250"/>
      <c r="H56" s="1250"/>
      <c r="I56" s="1250"/>
      <c r="J56" s="1250"/>
      <c r="K56" s="1250"/>
      <c r="L56" s="1250"/>
      <c r="M56" s="1250"/>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c r="HN56" s="11"/>
      <c r="HO56" s="11"/>
      <c r="HP56" s="11"/>
      <c r="HQ56" s="11"/>
      <c r="HR56" s="11"/>
      <c r="HS56" s="11"/>
      <c r="HT56" s="11"/>
      <c r="HU56" s="11"/>
      <c r="HV56" s="11"/>
      <c r="HW56" s="11"/>
      <c r="HX56" s="11"/>
      <c r="HY56" s="11"/>
      <c r="HZ56" s="11"/>
      <c r="IA56" s="11"/>
      <c r="IB56" s="11"/>
      <c r="IC56" s="11"/>
      <c r="ID56" s="11"/>
      <c r="IE56" s="11"/>
      <c r="IF56" s="11"/>
      <c r="IG56" s="11"/>
      <c r="IH56" s="11"/>
      <c r="II56" s="11"/>
      <c r="IJ56" s="11"/>
      <c r="IK56" s="11"/>
      <c r="IL56" s="11"/>
      <c r="IM56" s="11"/>
      <c r="IN56" s="11"/>
      <c r="IO56" s="11"/>
      <c r="IP56" s="11"/>
      <c r="IQ56" s="11"/>
      <c r="IR56" s="11"/>
      <c r="IS56" s="11"/>
      <c r="IT56" s="11"/>
      <c r="IU56" s="11"/>
      <c r="IV56" s="11"/>
    </row>
    <row r="57" spans="1:263" s="12" customFormat="1" ht="50.1" customHeight="1">
      <c r="A57" s="70"/>
      <c r="B57" s="11"/>
      <c r="C57" s="92" t="s">
        <v>310</v>
      </c>
      <c r="D57" s="1616" t="s">
        <v>775</v>
      </c>
      <c r="E57" s="1616"/>
      <c r="F57" s="1616" t="s">
        <v>776</v>
      </c>
      <c r="G57" s="1616"/>
      <c r="H57" s="1616" t="s">
        <v>777</v>
      </c>
      <c r="I57" s="1616"/>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c r="HN57" s="11"/>
      <c r="HO57" s="11"/>
      <c r="HP57" s="11"/>
      <c r="HQ57" s="11"/>
      <c r="HR57" s="11"/>
      <c r="HS57" s="11"/>
      <c r="HT57" s="11"/>
      <c r="HU57" s="11"/>
      <c r="HV57" s="11"/>
      <c r="HW57" s="11"/>
      <c r="HX57" s="11"/>
      <c r="HY57" s="11"/>
      <c r="HZ57" s="11"/>
      <c r="IA57" s="11"/>
      <c r="IB57" s="11"/>
      <c r="IC57" s="11"/>
      <c r="ID57" s="11"/>
      <c r="IE57" s="11"/>
      <c r="IF57" s="11"/>
      <c r="IG57" s="11"/>
      <c r="IH57" s="11"/>
      <c r="II57" s="11"/>
      <c r="IJ57" s="11"/>
      <c r="IK57" s="11"/>
      <c r="IL57" s="11"/>
      <c r="IM57" s="11"/>
      <c r="IN57" s="11"/>
      <c r="IO57" s="11"/>
      <c r="IP57" s="11"/>
      <c r="IQ57" s="11"/>
      <c r="IR57" s="11"/>
      <c r="IS57" s="11"/>
      <c r="IT57" s="11"/>
      <c r="IU57" s="11"/>
      <c r="IV57" s="11"/>
      <c r="IW57" s="11"/>
      <c r="IX57" s="11"/>
      <c r="IY57" s="11"/>
      <c r="IZ57" s="11"/>
    </row>
    <row r="58" spans="1:263" s="12" customFormat="1" ht="42" customHeight="1">
      <c r="A58" s="70"/>
      <c r="B58" s="11"/>
      <c r="C58" s="1148" t="s">
        <v>778</v>
      </c>
      <c r="D58" s="1617">
        <v>1</v>
      </c>
      <c r="E58" s="1618"/>
      <c r="F58" s="1619">
        <v>0.16</v>
      </c>
      <c r="G58" s="1618"/>
      <c r="H58" s="1619">
        <v>1</v>
      </c>
      <c r="I58" s="1618"/>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c r="HM58" s="11"/>
      <c r="HN58" s="11"/>
      <c r="HO58" s="11"/>
      <c r="HP58" s="11"/>
      <c r="HQ58" s="11"/>
      <c r="HR58" s="11"/>
      <c r="HS58" s="11"/>
      <c r="HT58" s="11"/>
      <c r="HU58" s="11"/>
      <c r="HV58" s="11"/>
      <c r="HW58" s="11"/>
      <c r="HX58" s="11"/>
      <c r="HY58" s="11"/>
      <c r="HZ58" s="11"/>
      <c r="IA58" s="11"/>
      <c r="IB58" s="11"/>
      <c r="IC58" s="11"/>
      <c r="ID58" s="11"/>
      <c r="IE58" s="11"/>
      <c r="IF58" s="11"/>
      <c r="IG58" s="11"/>
      <c r="IH58" s="11"/>
      <c r="II58" s="11"/>
      <c r="IJ58" s="11"/>
      <c r="IK58" s="11"/>
      <c r="IL58" s="11"/>
      <c r="IM58" s="11"/>
      <c r="IN58" s="11"/>
      <c r="IO58" s="11"/>
      <c r="IP58" s="11"/>
      <c r="IQ58" s="11"/>
      <c r="IR58" s="11"/>
      <c r="IS58" s="11"/>
      <c r="IT58" s="11"/>
      <c r="IU58" s="11"/>
      <c r="IV58" s="11"/>
      <c r="IW58" s="11"/>
      <c r="IX58" s="11"/>
      <c r="IY58" s="11"/>
      <c r="IZ58" s="11"/>
      <c r="JA58" s="11"/>
      <c r="JB58" s="11"/>
      <c r="JC58" s="11"/>
    </row>
    <row r="59" spans="1:263" s="12" customFormat="1" ht="45" customHeight="1">
      <c r="A59" s="70"/>
      <c r="B59" s="11"/>
      <c r="C59" s="1149" t="s">
        <v>779</v>
      </c>
      <c r="D59" s="1617">
        <v>1</v>
      </c>
      <c r="E59" s="1618"/>
      <c r="F59" s="1619">
        <v>0</v>
      </c>
      <c r="G59" s="1618"/>
      <c r="H59" s="1619">
        <v>0</v>
      </c>
      <c r="I59" s="1618"/>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c r="HU59" s="11"/>
      <c r="HV59" s="11"/>
      <c r="HW59" s="11"/>
      <c r="HX59" s="11"/>
      <c r="HY59" s="11"/>
      <c r="HZ59" s="11"/>
      <c r="IA59" s="11"/>
      <c r="IB59" s="11"/>
      <c r="IC59" s="11"/>
      <c r="ID59" s="11"/>
      <c r="IE59" s="11"/>
      <c r="IF59" s="11"/>
      <c r="IG59" s="11"/>
      <c r="IH59" s="11"/>
      <c r="II59" s="11"/>
      <c r="IJ59" s="11"/>
      <c r="IK59" s="11"/>
      <c r="IL59" s="11"/>
      <c r="IM59" s="11"/>
      <c r="IN59" s="11"/>
      <c r="IO59" s="11"/>
      <c r="IP59" s="11"/>
      <c r="IQ59" s="11"/>
      <c r="IR59" s="11"/>
      <c r="IS59" s="11"/>
      <c r="IT59" s="11"/>
      <c r="IU59" s="11"/>
      <c r="IV59" s="11"/>
      <c r="IW59" s="11"/>
      <c r="IX59" s="11"/>
      <c r="IY59" s="11"/>
      <c r="IZ59" s="11"/>
      <c r="JA59" s="11"/>
      <c r="JB59" s="11"/>
      <c r="JC59" s="11"/>
    </row>
    <row r="60" spans="1:263" s="12" customFormat="1" ht="15" customHeight="1">
      <c r="A60" s="70"/>
      <c r="B60" s="11"/>
      <c r="C60" s="11"/>
      <c r="D60" s="11"/>
      <c r="E60" s="11"/>
      <c r="F60" s="11"/>
      <c r="G60" s="11"/>
      <c r="H60" s="11"/>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c r="HM60" s="11"/>
      <c r="HN60" s="11"/>
      <c r="HO60" s="11"/>
      <c r="HP60" s="11"/>
      <c r="HQ60" s="11"/>
      <c r="HR60" s="11"/>
      <c r="HS60" s="11"/>
      <c r="HT60" s="11"/>
      <c r="HU60" s="11"/>
      <c r="HV60" s="11"/>
      <c r="HW60" s="11"/>
      <c r="HX60" s="11"/>
      <c r="HY60" s="11"/>
      <c r="HZ60" s="11"/>
      <c r="IA60" s="11"/>
      <c r="IB60" s="11"/>
      <c r="IC60" s="11"/>
      <c r="ID60" s="11"/>
      <c r="IE60" s="11"/>
      <c r="IF60" s="11"/>
      <c r="IG60" s="11"/>
      <c r="IH60" s="11"/>
      <c r="II60" s="11"/>
      <c r="IJ60" s="11"/>
      <c r="IK60" s="11"/>
      <c r="IL60" s="11"/>
      <c r="IM60" s="11"/>
      <c r="IN60" s="11"/>
      <c r="IO60" s="11"/>
      <c r="IP60" s="11"/>
      <c r="IQ60" s="11"/>
      <c r="IR60" s="11"/>
      <c r="IS60" s="11"/>
      <c r="IT60" s="11"/>
      <c r="IU60" s="11"/>
      <c r="IV60" s="11"/>
      <c r="IW60" s="11"/>
      <c r="IX60" s="11"/>
      <c r="IY60" s="11"/>
      <c r="IZ60" s="11"/>
      <c r="JA60" s="11"/>
      <c r="JB60" s="11"/>
      <c r="JC60" s="11"/>
    </row>
    <row r="61" spans="1:263" s="12" customFormat="1">
      <c r="A61" s="70"/>
      <c r="B61" s="11"/>
      <c r="C61" s="11"/>
      <c r="D61" s="11"/>
      <c r="E61" s="11"/>
      <c r="F61" s="11"/>
      <c r="G61" s="11"/>
      <c r="H61" s="11"/>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c r="HM61" s="11"/>
      <c r="HN61" s="11"/>
      <c r="HO61" s="11"/>
      <c r="HP61" s="11"/>
      <c r="HQ61" s="11"/>
      <c r="HR61" s="11"/>
      <c r="HS61" s="11"/>
      <c r="HT61" s="11"/>
      <c r="HU61" s="11"/>
      <c r="HV61" s="11"/>
      <c r="HW61" s="11"/>
      <c r="HX61" s="11"/>
      <c r="HY61" s="11"/>
      <c r="HZ61" s="11"/>
      <c r="IA61" s="11"/>
      <c r="IB61" s="11"/>
      <c r="IC61" s="11"/>
      <c r="ID61" s="11"/>
      <c r="IE61" s="11"/>
      <c r="IF61" s="11"/>
      <c r="IG61" s="11"/>
      <c r="IH61" s="11"/>
      <c r="II61" s="11"/>
      <c r="IJ61" s="11"/>
      <c r="IK61" s="11"/>
      <c r="IL61" s="11"/>
      <c r="IM61" s="11"/>
      <c r="IN61" s="11"/>
      <c r="IO61" s="11"/>
      <c r="IP61" s="11"/>
      <c r="IQ61" s="11"/>
      <c r="IR61" s="11"/>
      <c r="IS61" s="11"/>
      <c r="IT61" s="11"/>
      <c r="IU61" s="11"/>
      <c r="IV61" s="11"/>
      <c r="IW61" s="11"/>
      <c r="IX61" s="11"/>
      <c r="IY61" s="11"/>
      <c r="IZ61" s="11"/>
      <c r="JA61" s="11"/>
      <c r="JB61" s="11"/>
      <c r="JC61" s="11"/>
    </row>
    <row r="62" spans="1:263" s="12" customFormat="1" ht="15.6">
      <c r="A62" s="70"/>
      <c r="B62" s="11"/>
      <c r="C62" s="1240" t="s">
        <v>780</v>
      </c>
      <c r="D62" s="1241"/>
      <c r="E62" s="1241"/>
      <c r="F62" s="1241"/>
      <c r="G62" s="1241"/>
      <c r="H62" s="1241"/>
      <c r="I62" s="1241"/>
      <c r="J62" s="1241"/>
      <c r="K62" s="1241"/>
      <c r="L62" s="1241"/>
      <c r="M62" s="124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c r="HD62" s="11"/>
      <c r="HE62" s="11"/>
      <c r="HF62" s="11"/>
      <c r="HG62" s="11"/>
      <c r="HH62" s="11"/>
      <c r="HI62" s="11"/>
      <c r="HJ62" s="11"/>
      <c r="HK62" s="11"/>
      <c r="HL62" s="11"/>
      <c r="HM62" s="11"/>
      <c r="HN62" s="11"/>
      <c r="HO62" s="11"/>
      <c r="HP62" s="11"/>
      <c r="HQ62" s="11"/>
      <c r="HR62" s="11"/>
      <c r="HS62" s="11"/>
      <c r="HT62" s="11"/>
      <c r="HU62" s="11"/>
      <c r="HV62" s="11"/>
      <c r="HW62" s="11"/>
      <c r="HX62" s="11"/>
      <c r="HY62" s="11"/>
      <c r="HZ62" s="11"/>
      <c r="IA62" s="11"/>
      <c r="IB62" s="11"/>
      <c r="IC62" s="11"/>
      <c r="ID62" s="11"/>
      <c r="IE62" s="11"/>
      <c r="IF62" s="11"/>
      <c r="IG62" s="11"/>
      <c r="IH62" s="11"/>
      <c r="II62" s="11"/>
      <c r="IJ62" s="11"/>
      <c r="IK62" s="11"/>
      <c r="IL62" s="11"/>
      <c r="IM62" s="11"/>
      <c r="IN62" s="11"/>
      <c r="IO62" s="11"/>
      <c r="IP62" s="11"/>
      <c r="IQ62" s="11"/>
      <c r="IR62" s="11"/>
      <c r="IS62" s="11"/>
      <c r="IT62" s="11"/>
      <c r="IU62" s="11"/>
      <c r="IV62" s="11"/>
      <c r="IW62" s="11"/>
      <c r="IX62" s="11"/>
      <c r="IY62" s="11"/>
      <c r="IZ62" s="11"/>
      <c r="JA62" s="11"/>
      <c r="JB62" s="11"/>
      <c r="JC62" s="11"/>
    </row>
    <row r="63" spans="1:263" s="12" customFormat="1" ht="15">
      <c r="A63" s="70"/>
      <c r="B63" s="11"/>
      <c r="C63" s="1561" t="s">
        <v>781</v>
      </c>
      <c r="D63" s="1561"/>
      <c r="E63" s="1561"/>
      <c r="F63" s="1562"/>
      <c r="G63" s="1560" t="s">
        <v>489</v>
      </c>
      <c r="H63" s="1561"/>
      <c r="I63" s="1561"/>
      <c r="J63" s="1561"/>
      <c r="K63" s="1561"/>
      <c r="L63" s="1561"/>
      <c r="M63" s="156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11"/>
      <c r="IO63" s="11"/>
      <c r="IP63" s="11"/>
      <c r="IQ63" s="11"/>
      <c r="IR63" s="11"/>
      <c r="IS63" s="11"/>
      <c r="IT63" s="11"/>
      <c r="IU63" s="11"/>
      <c r="IV63" s="11"/>
      <c r="IW63" s="11"/>
      <c r="IX63" s="11"/>
      <c r="IY63" s="11"/>
      <c r="IZ63" s="11"/>
      <c r="JA63" s="11"/>
      <c r="JB63" s="11"/>
      <c r="JC63" s="11"/>
    </row>
    <row r="64" spans="1:263" s="12" customFormat="1" ht="80.45" customHeight="1">
      <c r="A64" s="70"/>
      <c r="B64" s="11"/>
      <c r="C64" s="1413" t="s">
        <v>782</v>
      </c>
      <c r="D64" s="1413"/>
      <c r="E64" s="1413"/>
      <c r="F64" s="1603"/>
      <c r="G64" s="1609" t="s">
        <v>783</v>
      </c>
      <c r="H64" s="1609"/>
      <c r="I64" s="1609"/>
      <c r="J64" s="1609"/>
      <c r="K64" s="1609"/>
      <c r="L64" s="1609"/>
      <c r="M64" s="1609"/>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11"/>
      <c r="IO64" s="11"/>
      <c r="IP64" s="11"/>
      <c r="IQ64" s="11"/>
      <c r="IR64" s="11"/>
      <c r="IS64" s="11"/>
      <c r="IT64" s="11"/>
      <c r="IU64" s="11"/>
      <c r="IV64" s="11"/>
      <c r="IW64" s="11"/>
      <c r="IX64" s="11"/>
      <c r="IY64" s="11"/>
    </row>
    <row r="65" spans="1:259" s="12" customFormat="1" ht="134.44999999999999" customHeight="1">
      <c r="A65" s="70"/>
      <c r="B65" s="11"/>
      <c r="C65" s="1413" t="s">
        <v>784</v>
      </c>
      <c r="D65" s="1413"/>
      <c r="E65" s="1413"/>
      <c r="F65" s="1603"/>
      <c r="G65" s="1605" t="s">
        <v>785</v>
      </c>
      <c r="H65" s="1605"/>
      <c r="I65" s="1605"/>
      <c r="J65" s="1605"/>
      <c r="K65" s="1605"/>
      <c r="L65" s="1605"/>
      <c r="M65" s="1605"/>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c r="HD65" s="11"/>
      <c r="HE65" s="11"/>
      <c r="HF65" s="11"/>
      <c r="HG65" s="11"/>
      <c r="HH65" s="11"/>
      <c r="HI65" s="11"/>
      <c r="HJ65" s="11"/>
      <c r="HK65" s="11"/>
      <c r="HL65" s="11"/>
      <c r="HM65" s="11"/>
      <c r="HN65" s="11"/>
      <c r="HO65" s="11"/>
      <c r="HP65" s="11"/>
      <c r="HQ65" s="11"/>
      <c r="HR65" s="11"/>
      <c r="HS65" s="11"/>
      <c r="HT65" s="11"/>
      <c r="HU65" s="11"/>
      <c r="HV65" s="11"/>
      <c r="HW65" s="11"/>
      <c r="HX65" s="11"/>
      <c r="HY65" s="11"/>
      <c r="HZ65" s="11"/>
      <c r="IA65" s="11"/>
      <c r="IB65" s="11"/>
      <c r="IC65" s="11"/>
      <c r="ID65" s="11"/>
      <c r="IE65" s="11"/>
      <c r="IF65" s="11"/>
      <c r="IG65" s="11"/>
      <c r="IH65" s="11"/>
      <c r="II65" s="11"/>
      <c r="IJ65" s="11"/>
      <c r="IK65" s="11"/>
      <c r="IL65" s="11"/>
      <c r="IM65" s="11"/>
      <c r="IN65" s="11"/>
      <c r="IO65" s="11"/>
      <c r="IP65" s="11"/>
      <c r="IQ65" s="11"/>
      <c r="IR65" s="11"/>
      <c r="IS65" s="11"/>
      <c r="IT65" s="11"/>
      <c r="IU65" s="11"/>
      <c r="IV65" s="11"/>
      <c r="IW65" s="11"/>
      <c r="IX65" s="11"/>
      <c r="IY65" s="11"/>
    </row>
    <row r="66" spans="1:259" s="12" customFormat="1" ht="43.5" customHeight="1">
      <c r="A66" s="70"/>
      <c r="B66" s="11"/>
      <c r="C66" s="1413" t="s">
        <v>786</v>
      </c>
      <c r="D66" s="1413"/>
      <c r="E66" s="1413"/>
      <c r="F66" s="1603"/>
      <c r="G66" s="1605" t="s">
        <v>787</v>
      </c>
      <c r="H66" s="1605"/>
      <c r="I66" s="1605"/>
      <c r="J66" s="1605"/>
      <c r="K66" s="1605"/>
      <c r="L66" s="1605"/>
      <c r="M66" s="1605"/>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c r="GV66" s="11"/>
      <c r="GW66" s="11"/>
      <c r="GX66" s="11"/>
      <c r="GY66" s="11"/>
      <c r="GZ66" s="11"/>
      <c r="HA66" s="11"/>
      <c r="HB66" s="11"/>
      <c r="HC66" s="11"/>
      <c r="HD66" s="11"/>
      <c r="HE66" s="11"/>
      <c r="HF66" s="11"/>
      <c r="HG66" s="11"/>
      <c r="HH66" s="11"/>
      <c r="HI66" s="11"/>
      <c r="HJ66" s="11"/>
      <c r="HK66" s="11"/>
      <c r="HL66" s="11"/>
      <c r="HM66" s="11"/>
      <c r="HN66" s="11"/>
      <c r="HO66" s="11"/>
      <c r="HP66" s="11"/>
      <c r="HQ66" s="11"/>
      <c r="HR66" s="11"/>
      <c r="HS66" s="11"/>
      <c r="HT66" s="11"/>
      <c r="HU66" s="11"/>
      <c r="HV66" s="11"/>
      <c r="HW66" s="11"/>
      <c r="HX66" s="11"/>
      <c r="HY66" s="11"/>
      <c r="HZ66" s="11"/>
      <c r="IA66" s="11"/>
      <c r="IB66" s="11"/>
      <c r="IC66" s="11"/>
      <c r="ID66" s="11"/>
      <c r="IE66" s="11"/>
      <c r="IF66" s="11"/>
      <c r="IG66" s="11"/>
      <c r="IH66" s="11"/>
      <c r="II66" s="11"/>
      <c r="IJ66" s="11"/>
      <c r="IK66" s="11"/>
      <c r="IL66" s="11"/>
      <c r="IM66" s="11"/>
      <c r="IN66" s="11"/>
      <c r="IO66" s="11"/>
      <c r="IP66" s="11"/>
      <c r="IQ66" s="11"/>
      <c r="IR66" s="11"/>
      <c r="IS66" s="11"/>
      <c r="IT66" s="11"/>
      <c r="IU66" s="11"/>
      <c r="IV66" s="11"/>
    </row>
    <row r="67" spans="1:259" s="12" customFormat="1" ht="51.95" customHeight="1">
      <c r="A67" s="70"/>
      <c r="B67" s="11"/>
      <c r="C67" s="1413" t="s">
        <v>788</v>
      </c>
      <c r="D67" s="1413"/>
      <c r="E67" s="1413"/>
      <c r="F67" s="1603"/>
      <c r="G67" s="1606" t="s">
        <v>789</v>
      </c>
      <c r="H67" s="1606"/>
      <c r="I67" s="1606"/>
      <c r="J67" s="1606"/>
      <c r="K67" s="1606"/>
      <c r="L67" s="1606"/>
      <c r="M67" s="1606"/>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c r="GW67" s="11"/>
      <c r="GX67" s="11"/>
      <c r="GY67" s="11"/>
      <c r="GZ67" s="11"/>
      <c r="HA67" s="11"/>
      <c r="HB67" s="11"/>
      <c r="HC67" s="11"/>
      <c r="HD67" s="11"/>
      <c r="HE67" s="11"/>
      <c r="HF67" s="11"/>
      <c r="HG67" s="11"/>
      <c r="HH67" s="11"/>
      <c r="HI67" s="11"/>
      <c r="HJ67" s="11"/>
      <c r="HK67" s="11"/>
      <c r="HL67" s="11"/>
      <c r="HM67" s="11"/>
      <c r="HN67" s="11"/>
      <c r="HO67" s="11"/>
      <c r="HP67" s="11"/>
      <c r="HQ67" s="11"/>
      <c r="HR67" s="11"/>
      <c r="HS67" s="11"/>
      <c r="HT67" s="11"/>
      <c r="HU67" s="11"/>
      <c r="HV67" s="11"/>
      <c r="HW67" s="11"/>
      <c r="HX67" s="11"/>
      <c r="HY67" s="11"/>
      <c r="HZ67" s="11"/>
      <c r="IA67" s="11"/>
      <c r="IB67" s="11"/>
      <c r="IC67" s="11"/>
      <c r="ID67" s="11"/>
      <c r="IE67" s="11"/>
      <c r="IF67" s="11"/>
      <c r="IG67" s="11"/>
      <c r="IH67" s="11"/>
      <c r="II67" s="11"/>
      <c r="IJ67" s="11"/>
      <c r="IK67" s="11"/>
      <c r="IL67" s="11"/>
      <c r="IM67" s="11"/>
      <c r="IN67" s="11"/>
      <c r="IO67" s="11"/>
      <c r="IP67" s="11"/>
      <c r="IQ67" s="11"/>
      <c r="IR67" s="11"/>
      <c r="IS67" s="11"/>
      <c r="IT67" s="11"/>
      <c r="IU67" s="11"/>
      <c r="IV67" s="11"/>
    </row>
    <row r="68" spans="1:259" s="12" customFormat="1">
      <c r="A68" s="70"/>
      <c r="B68" s="11"/>
      <c r="C68" s="11"/>
      <c r="D68" s="11"/>
      <c r="E68" s="11"/>
      <c r="F68" s="11"/>
      <c r="G68" s="11"/>
      <c r="H68" s="11"/>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c r="HD68" s="11"/>
      <c r="HE68" s="11"/>
      <c r="HF68" s="11"/>
      <c r="HG68" s="11"/>
      <c r="HH68" s="11"/>
      <c r="HI68" s="11"/>
      <c r="HJ68" s="11"/>
      <c r="HK68" s="11"/>
      <c r="HL68" s="11"/>
      <c r="HM68" s="11"/>
      <c r="HN68" s="11"/>
      <c r="HO68" s="11"/>
      <c r="HP68" s="11"/>
      <c r="HQ68" s="11"/>
      <c r="HR68" s="11"/>
      <c r="HS68" s="11"/>
      <c r="HT68" s="11"/>
      <c r="HU68" s="11"/>
      <c r="HV68" s="11"/>
      <c r="HW68" s="11"/>
      <c r="HX68" s="11"/>
      <c r="HY68" s="11"/>
      <c r="HZ68" s="11"/>
      <c r="IA68" s="11"/>
      <c r="IB68" s="11"/>
      <c r="IC68" s="11"/>
      <c r="ID68" s="11"/>
      <c r="IE68" s="11"/>
      <c r="IF68" s="11"/>
      <c r="IG68" s="11"/>
      <c r="IH68" s="11"/>
      <c r="II68" s="11"/>
      <c r="IJ68" s="11"/>
      <c r="IK68" s="11"/>
      <c r="IL68" s="11"/>
      <c r="IM68" s="11"/>
      <c r="IN68" s="11"/>
      <c r="IO68" s="11"/>
      <c r="IP68" s="11"/>
      <c r="IQ68" s="11"/>
      <c r="IR68" s="11"/>
      <c r="IS68" s="11"/>
      <c r="IT68" s="11"/>
      <c r="IU68" s="11"/>
      <c r="IV68" s="11"/>
      <c r="IW68" s="11"/>
      <c r="IX68" s="11"/>
    </row>
    <row r="69" spans="1:259" s="12" customFormat="1">
      <c r="A69" s="70"/>
      <c r="B69" s="11"/>
      <c r="C69" s="11"/>
      <c r="D69" s="11"/>
      <c r="E69" s="11"/>
      <c r="F69" s="11"/>
      <c r="G69" s="11"/>
      <c r="H69" s="11"/>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c r="HD69" s="11"/>
      <c r="HE69" s="11"/>
      <c r="HF69" s="11"/>
      <c r="HG69" s="11"/>
      <c r="HH69" s="11"/>
      <c r="HI69" s="11"/>
      <c r="HJ69" s="11"/>
      <c r="HK69" s="11"/>
      <c r="HL69" s="11"/>
      <c r="HM69" s="11"/>
      <c r="HN69" s="11"/>
      <c r="HO69" s="11"/>
      <c r="HP69" s="11"/>
      <c r="HQ69" s="11"/>
      <c r="HR69" s="11"/>
      <c r="HS69" s="11"/>
      <c r="HT69" s="11"/>
      <c r="HU69" s="11"/>
      <c r="HV69" s="11"/>
      <c r="HW69" s="11"/>
      <c r="HX69" s="11"/>
      <c r="HY69" s="11"/>
      <c r="HZ69" s="11"/>
      <c r="IA69" s="11"/>
      <c r="IB69" s="11"/>
      <c r="IC69" s="11"/>
      <c r="ID69" s="11"/>
      <c r="IE69" s="11"/>
      <c r="IF69" s="11"/>
      <c r="IG69" s="11"/>
      <c r="IH69" s="11"/>
      <c r="II69" s="11"/>
      <c r="IJ69" s="11"/>
      <c r="IK69" s="11"/>
      <c r="IL69" s="11"/>
      <c r="IM69" s="11"/>
      <c r="IN69" s="11"/>
      <c r="IO69" s="11"/>
      <c r="IP69" s="11"/>
      <c r="IQ69" s="11"/>
      <c r="IR69" s="11"/>
      <c r="IS69" s="11"/>
      <c r="IT69" s="11"/>
      <c r="IU69" s="11"/>
      <c r="IV69" s="11"/>
      <c r="IW69" s="11"/>
      <c r="IX69" s="11"/>
    </row>
    <row r="70" spans="1:259" s="12" customFormat="1" ht="15.6">
      <c r="A70" s="70"/>
      <c r="B70" s="11"/>
      <c r="C70" s="1240" t="s">
        <v>790</v>
      </c>
      <c r="D70" s="1241"/>
      <c r="E70" s="1241"/>
      <c r="F70" s="1241"/>
      <c r="G70" s="1241"/>
      <c r="H70" s="1241"/>
      <c r="I70" s="1241"/>
      <c r="J70" s="1241"/>
      <c r="K70" s="1241"/>
      <c r="L70" s="1241"/>
      <c r="M70" s="124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c r="GU70" s="11"/>
      <c r="GV70" s="11"/>
      <c r="GW70" s="11"/>
      <c r="GX70" s="11"/>
      <c r="GY70" s="11"/>
      <c r="GZ70" s="11"/>
      <c r="HA70" s="11"/>
      <c r="HB70" s="11"/>
      <c r="HC70" s="11"/>
      <c r="HD70" s="11"/>
      <c r="HE70" s="11"/>
      <c r="HF70" s="11"/>
      <c r="HG70" s="11"/>
      <c r="HH70" s="11"/>
      <c r="HI70" s="11"/>
      <c r="HJ70" s="11"/>
      <c r="HK70" s="11"/>
      <c r="HL70" s="11"/>
      <c r="HM70" s="11"/>
      <c r="HN70" s="11"/>
      <c r="HO70" s="11"/>
      <c r="HP70" s="11"/>
      <c r="HQ70" s="11"/>
      <c r="HR70" s="11"/>
      <c r="HS70" s="11"/>
      <c r="HT70" s="11"/>
      <c r="HU70" s="11"/>
      <c r="HV70" s="11"/>
      <c r="HW70" s="11"/>
      <c r="HX70" s="11"/>
      <c r="HY70" s="11"/>
      <c r="HZ70" s="11"/>
      <c r="IA70" s="11"/>
      <c r="IB70" s="11"/>
      <c r="IC70" s="11"/>
      <c r="ID70" s="11"/>
      <c r="IE70" s="11"/>
      <c r="IF70" s="11"/>
      <c r="IG70" s="11"/>
      <c r="IH70" s="11"/>
      <c r="II70" s="11"/>
      <c r="IJ70" s="11"/>
      <c r="IK70" s="11"/>
      <c r="IL70" s="11"/>
      <c r="IM70" s="11"/>
      <c r="IN70" s="11"/>
      <c r="IO70" s="11"/>
      <c r="IP70" s="11"/>
      <c r="IQ70" s="11"/>
      <c r="IR70" s="11"/>
      <c r="IS70" s="11"/>
      <c r="IT70" s="11"/>
      <c r="IU70" s="11"/>
      <c r="IV70" s="11"/>
      <c r="IW70" s="11"/>
      <c r="IX70" s="11"/>
    </row>
    <row r="71" spans="1:259" s="12" customFormat="1">
      <c r="A71" s="70"/>
      <c r="B71" s="11"/>
      <c r="C71" s="1338" t="s">
        <v>791</v>
      </c>
      <c r="D71" s="1338"/>
      <c r="E71" s="1338"/>
      <c r="F71" s="1338"/>
      <c r="G71" s="1338"/>
      <c r="H71" s="1338"/>
      <c r="I71" s="1338"/>
      <c r="J71" s="1338"/>
      <c r="K71" s="1338"/>
      <c r="L71" s="1338"/>
      <c r="M71" s="1338"/>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c r="GS71" s="11"/>
      <c r="GT71" s="11"/>
      <c r="GU71" s="11"/>
      <c r="GV71" s="11"/>
      <c r="GW71" s="11"/>
      <c r="GX71" s="11"/>
      <c r="GY71" s="11"/>
      <c r="GZ71" s="11"/>
      <c r="HA71" s="11"/>
      <c r="HB71" s="11"/>
      <c r="HC71" s="11"/>
      <c r="HD71" s="11"/>
      <c r="HE71" s="11"/>
      <c r="HF71" s="11"/>
      <c r="HG71" s="11"/>
      <c r="HH71" s="11"/>
      <c r="HI71" s="11"/>
      <c r="HJ71" s="11"/>
      <c r="HK71" s="11"/>
      <c r="HL71" s="11"/>
      <c r="HM71" s="11"/>
      <c r="HN71" s="11"/>
      <c r="HO71" s="11"/>
      <c r="HP71" s="11"/>
      <c r="HQ71" s="11"/>
      <c r="HR71" s="11"/>
      <c r="HS71" s="11"/>
      <c r="HT71" s="11"/>
      <c r="HU71" s="11"/>
      <c r="HV71" s="11"/>
      <c r="HW71" s="11"/>
      <c r="HX71" s="11"/>
      <c r="HY71" s="11"/>
      <c r="HZ71" s="11"/>
      <c r="IA71" s="11"/>
      <c r="IB71" s="11"/>
      <c r="IC71" s="11"/>
      <c r="ID71" s="11"/>
      <c r="IE71" s="11"/>
      <c r="IF71" s="11"/>
      <c r="IG71" s="11"/>
      <c r="IH71" s="11"/>
      <c r="II71" s="11"/>
      <c r="IJ71" s="11"/>
      <c r="IK71" s="11"/>
      <c r="IL71" s="11"/>
      <c r="IM71" s="11"/>
      <c r="IN71" s="11"/>
      <c r="IO71" s="11"/>
      <c r="IP71" s="11"/>
      <c r="IQ71" s="11"/>
      <c r="IR71" s="11"/>
      <c r="IS71" s="11"/>
      <c r="IT71" s="11"/>
      <c r="IU71" s="11"/>
      <c r="IV71" s="11"/>
      <c r="IW71" s="11"/>
      <c r="IX71" s="11"/>
    </row>
    <row r="72" spans="1:259" s="12" customFormat="1">
      <c r="A72" s="70"/>
      <c r="B72" s="11"/>
      <c r="C72" s="1338"/>
      <c r="D72" s="1338"/>
      <c r="E72" s="1338"/>
      <c r="F72" s="1338"/>
      <c r="G72" s="1338"/>
      <c r="H72" s="1338"/>
      <c r="I72" s="1338"/>
      <c r="J72" s="1338"/>
      <c r="K72" s="1338"/>
      <c r="L72" s="1338"/>
      <c r="M72" s="1338"/>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c r="HD72" s="11"/>
      <c r="HE72" s="11"/>
      <c r="HF72" s="11"/>
      <c r="HG72" s="11"/>
      <c r="HH72" s="11"/>
      <c r="HI72" s="11"/>
      <c r="HJ72" s="11"/>
      <c r="HK72" s="11"/>
      <c r="HL72" s="11"/>
      <c r="HM72" s="11"/>
      <c r="HN72" s="11"/>
      <c r="HO72" s="11"/>
      <c r="HP72" s="11"/>
      <c r="HQ72" s="11"/>
      <c r="HR72" s="11"/>
      <c r="HS72" s="11"/>
      <c r="HT72" s="11"/>
      <c r="HU72" s="11"/>
      <c r="HV72" s="11"/>
      <c r="HW72" s="11"/>
      <c r="HX72" s="11"/>
      <c r="HY72" s="11"/>
      <c r="HZ72" s="11"/>
      <c r="IA72" s="11"/>
      <c r="IB72" s="11"/>
      <c r="IC72" s="11"/>
      <c r="ID72" s="11"/>
      <c r="IE72" s="11"/>
      <c r="IF72" s="11"/>
      <c r="IG72" s="11"/>
      <c r="IH72" s="11"/>
      <c r="II72" s="11"/>
      <c r="IJ72" s="11"/>
      <c r="IK72" s="11"/>
      <c r="IL72" s="11"/>
      <c r="IM72" s="11"/>
      <c r="IN72" s="11"/>
      <c r="IO72" s="11"/>
      <c r="IP72" s="11"/>
      <c r="IQ72" s="11"/>
      <c r="IR72" s="11"/>
      <c r="IS72" s="11"/>
      <c r="IT72" s="11"/>
      <c r="IU72" s="11"/>
      <c r="IV72" s="11"/>
      <c r="IW72" s="11"/>
      <c r="IX72" s="11"/>
    </row>
    <row r="73" spans="1:259" s="12" customFormat="1">
      <c r="A73" s="70"/>
      <c r="B73" s="11"/>
      <c r="C73" s="1338"/>
      <c r="D73" s="1338"/>
      <c r="E73" s="1338"/>
      <c r="F73" s="1338"/>
      <c r="G73" s="1338"/>
      <c r="H73" s="1338"/>
      <c r="I73" s="1338"/>
      <c r="J73" s="1338"/>
      <c r="K73" s="1338"/>
      <c r="L73" s="1338"/>
      <c r="M73" s="1338"/>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c r="GS73" s="11"/>
      <c r="GT73" s="11"/>
      <c r="GU73" s="11"/>
      <c r="GV73" s="11"/>
      <c r="GW73" s="11"/>
      <c r="GX73" s="11"/>
      <c r="GY73" s="11"/>
      <c r="GZ73" s="11"/>
      <c r="HA73" s="11"/>
      <c r="HB73" s="11"/>
      <c r="HC73" s="11"/>
      <c r="HD73" s="11"/>
      <c r="HE73" s="11"/>
      <c r="HF73" s="11"/>
      <c r="HG73" s="11"/>
      <c r="HH73" s="11"/>
      <c r="HI73" s="11"/>
      <c r="HJ73" s="11"/>
      <c r="HK73" s="11"/>
      <c r="HL73" s="11"/>
      <c r="HM73" s="11"/>
      <c r="HN73" s="11"/>
      <c r="HO73" s="11"/>
      <c r="HP73" s="11"/>
      <c r="HQ73" s="11"/>
      <c r="HR73" s="11"/>
      <c r="HS73" s="11"/>
      <c r="HT73" s="11"/>
      <c r="HU73" s="11"/>
      <c r="HV73" s="11"/>
      <c r="HW73" s="11"/>
      <c r="HX73" s="11"/>
      <c r="HY73" s="11"/>
      <c r="HZ73" s="11"/>
      <c r="IA73" s="11"/>
      <c r="IB73" s="11"/>
      <c r="IC73" s="11"/>
      <c r="ID73" s="11"/>
      <c r="IE73" s="11"/>
      <c r="IF73" s="11"/>
      <c r="IG73" s="11"/>
      <c r="IH73" s="11"/>
      <c r="II73" s="11"/>
      <c r="IJ73" s="11"/>
      <c r="IK73" s="11"/>
      <c r="IL73" s="11"/>
      <c r="IM73" s="11"/>
      <c r="IN73" s="11"/>
      <c r="IO73" s="11"/>
      <c r="IP73" s="11"/>
      <c r="IQ73" s="11"/>
      <c r="IR73" s="11"/>
      <c r="IS73" s="11"/>
      <c r="IT73" s="11"/>
      <c r="IU73" s="11"/>
      <c r="IV73" s="11"/>
    </row>
    <row r="74" spans="1:259" s="12" customFormat="1">
      <c r="A74" s="70"/>
      <c r="B74" s="11"/>
      <c r="C74" s="1338"/>
      <c r="D74" s="1338"/>
      <c r="E74" s="1338"/>
      <c r="F74" s="1338"/>
      <c r="G74" s="1338"/>
      <c r="H74" s="1338"/>
      <c r="I74" s="1338"/>
      <c r="J74" s="1338"/>
      <c r="K74" s="1338"/>
      <c r="L74" s="1338"/>
      <c r="M74" s="1338"/>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c r="GS74" s="11"/>
      <c r="GT74" s="11"/>
      <c r="GU74" s="11"/>
      <c r="GV74" s="11"/>
      <c r="GW74" s="11"/>
      <c r="GX74" s="11"/>
      <c r="GY74" s="11"/>
      <c r="GZ74" s="11"/>
      <c r="HA74" s="11"/>
      <c r="HB74" s="11"/>
      <c r="HC74" s="11"/>
      <c r="HD74" s="11"/>
      <c r="HE74" s="11"/>
      <c r="HF74" s="11"/>
      <c r="HG74" s="11"/>
      <c r="HH74" s="11"/>
      <c r="HI74" s="11"/>
      <c r="HJ74" s="11"/>
      <c r="HK74" s="11"/>
      <c r="HL74" s="11"/>
      <c r="HM74" s="11"/>
      <c r="HN74" s="11"/>
      <c r="HO74" s="11"/>
      <c r="HP74" s="11"/>
      <c r="HQ74" s="11"/>
      <c r="HR74" s="11"/>
      <c r="HS74" s="11"/>
      <c r="HT74" s="11"/>
      <c r="HU74" s="11"/>
      <c r="HV74" s="11"/>
      <c r="HW74" s="11"/>
      <c r="HX74" s="11"/>
      <c r="HY74" s="11"/>
      <c r="HZ74" s="11"/>
      <c r="IA74" s="11"/>
      <c r="IB74" s="11"/>
      <c r="IC74" s="11"/>
      <c r="ID74" s="11"/>
      <c r="IE74" s="11"/>
      <c r="IF74" s="11"/>
      <c r="IG74" s="11"/>
      <c r="IH74" s="11"/>
      <c r="II74" s="11"/>
      <c r="IJ74" s="11"/>
      <c r="IK74" s="11"/>
      <c r="IL74" s="11"/>
      <c r="IM74" s="11"/>
      <c r="IN74" s="11"/>
      <c r="IO74" s="11"/>
      <c r="IP74" s="11"/>
      <c r="IQ74" s="11"/>
      <c r="IR74" s="11"/>
      <c r="IS74" s="11"/>
      <c r="IT74" s="11"/>
      <c r="IU74" s="11"/>
      <c r="IV74" s="11"/>
    </row>
    <row r="75" spans="1:259" s="12" customFormat="1">
      <c r="A75" s="70"/>
      <c r="B75" s="11"/>
      <c r="C75" s="1338"/>
      <c r="D75" s="1338"/>
      <c r="E75" s="1338"/>
      <c r="F75" s="1338"/>
      <c r="G75" s="1338"/>
      <c r="H75" s="1338"/>
      <c r="I75" s="1338"/>
      <c r="J75" s="1338"/>
      <c r="K75" s="1338"/>
      <c r="L75" s="1338"/>
      <c r="M75" s="1338"/>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c r="HD75" s="11"/>
      <c r="HE75" s="11"/>
      <c r="HF75" s="11"/>
      <c r="HG75" s="11"/>
      <c r="HH75" s="11"/>
      <c r="HI75" s="11"/>
      <c r="HJ75" s="11"/>
      <c r="HK75" s="11"/>
      <c r="HL75" s="11"/>
      <c r="HM75" s="11"/>
      <c r="HN75" s="11"/>
      <c r="HO75" s="11"/>
      <c r="HP75" s="11"/>
      <c r="HQ75" s="11"/>
      <c r="HR75" s="11"/>
      <c r="HS75" s="11"/>
      <c r="HT75" s="11"/>
      <c r="HU75" s="11"/>
      <c r="HV75" s="11"/>
      <c r="HW75" s="11"/>
      <c r="HX75" s="11"/>
      <c r="HY75" s="11"/>
      <c r="HZ75" s="11"/>
      <c r="IA75" s="11"/>
      <c r="IB75" s="11"/>
      <c r="IC75" s="11"/>
      <c r="ID75" s="11"/>
      <c r="IE75" s="11"/>
      <c r="IF75" s="11"/>
      <c r="IG75" s="11"/>
      <c r="IH75" s="11"/>
      <c r="II75" s="11"/>
      <c r="IJ75" s="11"/>
      <c r="IK75" s="11"/>
      <c r="IL75" s="11"/>
      <c r="IM75" s="11"/>
      <c r="IN75" s="11"/>
      <c r="IO75" s="11"/>
      <c r="IP75" s="11"/>
      <c r="IQ75" s="11"/>
      <c r="IR75" s="11"/>
      <c r="IS75" s="11"/>
      <c r="IT75" s="11"/>
      <c r="IU75" s="11"/>
      <c r="IV75" s="11"/>
    </row>
    <row r="76" spans="1:259" s="12" customFormat="1">
      <c r="A76" s="70"/>
      <c r="B76" s="11"/>
      <c r="C76" s="1338"/>
      <c r="D76" s="1338"/>
      <c r="E76" s="1338"/>
      <c r="F76" s="1338"/>
      <c r="G76" s="1338"/>
      <c r="H76" s="1338"/>
      <c r="I76" s="1338"/>
      <c r="J76" s="1338"/>
      <c r="K76" s="1338"/>
      <c r="L76" s="1338"/>
      <c r="M76" s="1338"/>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c r="GS76" s="11"/>
      <c r="GT76" s="11"/>
      <c r="GU76" s="11"/>
      <c r="GV76" s="11"/>
      <c r="GW76" s="11"/>
      <c r="GX76" s="11"/>
      <c r="GY76" s="11"/>
      <c r="GZ76" s="11"/>
      <c r="HA76" s="11"/>
      <c r="HB76" s="11"/>
      <c r="HC76" s="11"/>
      <c r="HD76" s="11"/>
      <c r="HE76" s="11"/>
      <c r="HF76" s="11"/>
      <c r="HG76" s="11"/>
      <c r="HH76" s="11"/>
      <c r="HI76" s="11"/>
      <c r="HJ76" s="11"/>
      <c r="HK76" s="11"/>
      <c r="HL76" s="11"/>
      <c r="HM76" s="11"/>
      <c r="HN76" s="11"/>
      <c r="HO76" s="11"/>
      <c r="HP76" s="11"/>
      <c r="HQ76" s="11"/>
      <c r="HR76" s="11"/>
      <c r="HS76" s="11"/>
      <c r="HT76" s="11"/>
      <c r="HU76" s="11"/>
      <c r="HV76" s="11"/>
      <c r="HW76" s="11"/>
      <c r="HX76" s="11"/>
      <c r="HY76" s="11"/>
      <c r="HZ76" s="11"/>
      <c r="IA76" s="11"/>
      <c r="IB76" s="11"/>
      <c r="IC76" s="11"/>
      <c r="ID76" s="11"/>
      <c r="IE76" s="11"/>
      <c r="IF76" s="11"/>
      <c r="IG76" s="11"/>
      <c r="IH76" s="11"/>
      <c r="II76" s="11"/>
      <c r="IJ76" s="11"/>
      <c r="IK76" s="11"/>
      <c r="IL76" s="11"/>
      <c r="IM76" s="11"/>
      <c r="IN76" s="11"/>
      <c r="IO76" s="11"/>
      <c r="IP76" s="11"/>
      <c r="IQ76" s="11"/>
      <c r="IR76" s="11"/>
      <c r="IS76" s="11"/>
      <c r="IT76" s="11"/>
      <c r="IU76" s="11"/>
      <c r="IV76" s="11"/>
    </row>
    <row r="77" spans="1:259" s="12" customFormat="1" ht="19.5" customHeight="1">
      <c r="A77" s="70"/>
      <c r="B77" s="11"/>
      <c r="C77" s="1338"/>
      <c r="D77" s="1338"/>
      <c r="E77" s="1338"/>
      <c r="F77" s="1338"/>
      <c r="G77" s="1338"/>
      <c r="H77" s="1338"/>
      <c r="I77" s="1338"/>
      <c r="J77" s="1338"/>
      <c r="K77" s="1338"/>
      <c r="L77" s="1338"/>
      <c r="M77" s="1338"/>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c r="GS77" s="11"/>
      <c r="GT77" s="11"/>
      <c r="GU77" s="11"/>
      <c r="GV77" s="11"/>
      <c r="GW77" s="11"/>
      <c r="GX77" s="11"/>
      <c r="GY77" s="11"/>
      <c r="GZ77" s="11"/>
      <c r="HA77" s="11"/>
      <c r="HB77" s="11"/>
      <c r="HC77" s="11"/>
      <c r="HD77" s="11"/>
      <c r="HE77" s="11"/>
      <c r="HF77" s="11"/>
      <c r="HG77" s="11"/>
      <c r="HH77" s="11"/>
      <c r="HI77" s="11"/>
      <c r="HJ77" s="11"/>
      <c r="HK77" s="11"/>
      <c r="HL77" s="11"/>
      <c r="HM77" s="11"/>
      <c r="HN77" s="11"/>
      <c r="HO77" s="11"/>
      <c r="HP77" s="11"/>
      <c r="HQ77" s="11"/>
      <c r="HR77" s="11"/>
      <c r="HS77" s="11"/>
      <c r="HT77" s="11"/>
      <c r="HU77" s="11"/>
      <c r="HV77" s="11"/>
      <c r="HW77" s="11"/>
      <c r="HX77" s="11"/>
      <c r="HY77" s="11"/>
      <c r="HZ77" s="11"/>
      <c r="IA77" s="11"/>
      <c r="IB77" s="11"/>
      <c r="IC77" s="11"/>
      <c r="ID77" s="11"/>
      <c r="IE77" s="11"/>
      <c r="IF77" s="11"/>
      <c r="IG77" s="11"/>
      <c r="IH77" s="11"/>
      <c r="II77" s="11"/>
      <c r="IJ77" s="11"/>
      <c r="IK77" s="11"/>
      <c r="IL77" s="11"/>
      <c r="IM77" s="11"/>
      <c r="IN77" s="11"/>
      <c r="IO77" s="11"/>
      <c r="IP77" s="11"/>
      <c r="IQ77" s="11"/>
      <c r="IR77" s="11"/>
      <c r="IS77" s="11"/>
      <c r="IT77" s="11"/>
      <c r="IU77" s="11"/>
      <c r="IV77" s="11"/>
    </row>
    <row r="78" spans="1:259" s="12" customFormat="1">
      <c r="A78" s="70"/>
      <c r="B78" s="11"/>
      <c r="C78" s="1338"/>
      <c r="D78" s="1338"/>
      <c r="E78" s="1338"/>
      <c r="F78" s="1338"/>
      <c r="G78" s="1338"/>
      <c r="H78" s="1338"/>
      <c r="I78" s="1338"/>
      <c r="J78" s="1338"/>
      <c r="K78" s="1338"/>
      <c r="L78" s="1338"/>
      <c r="M78" s="1338"/>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c r="GS78" s="11"/>
      <c r="GT78" s="11"/>
      <c r="GU78" s="11"/>
      <c r="GV78" s="11"/>
      <c r="GW78" s="11"/>
      <c r="GX78" s="11"/>
      <c r="GY78" s="11"/>
      <c r="GZ78" s="11"/>
      <c r="HA78" s="11"/>
      <c r="HB78" s="11"/>
      <c r="HC78" s="11"/>
      <c r="HD78" s="11"/>
      <c r="HE78" s="11"/>
      <c r="HF78" s="11"/>
      <c r="HG78" s="11"/>
      <c r="HH78" s="11"/>
      <c r="HI78" s="11"/>
      <c r="HJ78" s="11"/>
      <c r="HK78" s="11"/>
      <c r="HL78" s="11"/>
      <c r="HM78" s="11"/>
      <c r="HN78" s="11"/>
      <c r="HO78" s="11"/>
      <c r="HP78" s="11"/>
      <c r="HQ78" s="11"/>
      <c r="HR78" s="11"/>
      <c r="HS78" s="11"/>
      <c r="HT78" s="11"/>
      <c r="HU78" s="11"/>
      <c r="HV78" s="11"/>
      <c r="HW78" s="11"/>
      <c r="HX78" s="11"/>
      <c r="HY78" s="11"/>
      <c r="HZ78" s="11"/>
      <c r="IA78" s="11"/>
      <c r="IB78" s="11"/>
      <c r="IC78" s="11"/>
      <c r="ID78" s="11"/>
      <c r="IE78" s="11"/>
      <c r="IF78" s="11"/>
      <c r="IG78" s="11"/>
      <c r="IH78" s="11"/>
      <c r="II78" s="11"/>
      <c r="IJ78" s="11"/>
      <c r="IK78" s="11"/>
      <c r="IL78" s="11"/>
      <c r="IM78" s="11"/>
      <c r="IN78" s="11"/>
      <c r="IO78" s="11"/>
      <c r="IP78" s="11"/>
      <c r="IQ78" s="11"/>
      <c r="IR78" s="11"/>
      <c r="IS78" s="11"/>
      <c r="IT78" s="11"/>
      <c r="IU78" s="11"/>
      <c r="IV78" s="11"/>
    </row>
    <row r="79" spans="1:259" s="12" customFormat="1">
      <c r="A79" s="70"/>
      <c r="B79" s="11"/>
      <c r="C79" s="1338"/>
      <c r="D79" s="1338"/>
      <c r="E79" s="1338"/>
      <c r="F79" s="1338"/>
      <c r="G79" s="1338"/>
      <c r="H79" s="1338"/>
      <c r="I79" s="1338"/>
      <c r="J79" s="1338"/>
      <c r="K79" s="1338"/>
      <c r="L79" s="1338"/>
      <c r="M79" s="1338"/>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c r="HD79" s="11"/>
      <c r="HE79" s="11"/>
      <c r="HF79" s="11"/>
      <c r="HG79" s="11"/>
      <c r="HH79" s="11"/>
      <c r="HI79" s="11"/>
      <c r="HJ79" s="11"/>
      <c r="HK79" s="11"/>
      <c r="HL79" s="11"/>
      <c r="HM79" s="11"/>
      <c r="HN79" s="11"/>
      <c r="HO79" s="11"/>
      <c r="HP79" s="11"/>
      <c r="HQ79" s="11"/>
      <c r="HR79" s="11"/>
      <c r="HS79" s="11"/>
      <c r="HT79" s="11"/>
      <c r="HU79" s="11"/>
      <c r="HV79" s="11"/>
      <c r="HW79" s="11"/>
      <c r="HX79" s="11"/>
      <c r="HY79" s="11"/>
      <c r="HZ79" s="11"/>
      <c r="IA79" s="11"/>
      <c r="IB79" s="11"/>
      <c r="IC79" s="11"/>
      <c r="ID79" s="11"/>
      <c r="IE79" s="11"/>
      <c r="IF79" s="11"/>
      <c r="IG79" s="11"/>
      <c r="IH79" s="11"/>
      <c r="II79" s="11"/>
      <c r="IJ79" s="11"/>
      <c r="IK79" s="11"/>
      <c r="IL79" s="11"/>
      <c r="IM79" s="11"/>
      <c r="IN79" s="11"/>
      <c r="IO79" s="11"/>
      <c r="IP79" s="11"/>
      <c r="IQ79" s="11"/>
      <c r="IR79" s="11"/>
      <c r="IS79" s="11"/>
      <c r="IT79" s="11"/>
      <c r="IU79" s="11"/>
      <c r="IV79" s="11"/>
    </row>
    <row r="80" spans="1:259" s="12" customFormat="1">
      <c r="A80" s="70"/>
      <c r="B80" s="11"/>
      <c r="C80" s="1338"/>
      <c r="D80" s="1338"/>
      <c r="E80" s="1338"/>
      <c r="F80" s="1338"/>
      <c r="G80" s="1338"/>
      <c r="H80" s="1338"/>
      <c r="I80" s="1338"/>
      <c r="J80" s="1338"/>
      <c r="K80" s="1338"/>
      <c r="L80" s="1338"/>
      <c r="M80" s="1338"/>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c r="GS80" s="11"/>
      <c r="GT80" s="11"/>
      <c r="GU80" s="11"/>
      <c r="GV80" s="11"/>
      <c r="GW80" s="11"/>
      <c r="GX80" s="11"/>
      <c r="GY80" s="11"/>
      <c r="GZ80" s="11"/>
      <c r="HA80" s="11"/>
      <c r="HB80" s="11"/>
      <c r="HC80" s="11"/>
      <c r="HD80" s="11"/>
      <c r="HE80" s="11"/>
      <c r="HF80" s="11"/>
      <c r="HG80" s="11"/>
      <c r="HH80" s="11"/>
      <c r="HI80" s="11"/>
      <c r="HJ80" s="11"/>
      <c r="HK80" s="11"/>
      <c r="HL80" s="11"/>
      <c r="HM80" s="11"/>
      <c r="HN80" s="11"/>
      <c r="HO80" s="11"/>
      <c r="HP80" s="11"/>
      <c r="HQ80" s="11"/>
      <c r="HR80" s="11"/>
      <c r="HS80" s="11"/>
      <c r="HT80" s="11"/>
      <c r="HU80" s="11"/>
      <c r="HV80" s="11"/>
      <c r="HW80" s="11"/>
      <c r="HX80" s="11"/>
      <c r="HY80" s="11"/>
      <c r="HZ80" s="11"/>
      <c r="IA80" s="11"/>
      <c r="IB80" s="11"/>
      <c r="IC80" s="11"/>
      <c r="ID80" s="11"/>
      <c r="IE80" s="11"/>
      <c r="IF80" s="11"/>
      <c r="IG80" s="11"/>
      <c r="IH80" s="11"/>
      <c r="II80" s="11"/>
      <c r="IJ80" s="11"/>
      <c r="IK80" s="11"/>
      <c r="IL80" s="11"/>
      <c r="IM80" s="11"/>
      <c r="IN80" s="11"/>
      <c r="IO80" s="11"/>
      <c r="IP80" s="11"/>
      <c r="IQ80" s="11"/>
      <c r="IR80" s="11"/>
      <c r="IS80" s="11"/>
      <c r="IT80" s="11"/>
      <c r="IU80" s="11"/>
      <c r="IV80" s="11"/>
    </row>
    <row r="81" spans="1:256" s="12" customFormat="1" ht="21.95" customHeight="1">
      <c r="A81" s="70"/>
      <c r="B81" s="11"/>
      <c r="C81" s="1338"/>
      <c r="D81" s="1338"/>
      <c r="E81" s="1338"/>
      <c r="F81" s="1338"/>
      <c r="G81" s="1338"/>
      <c r="H81" s="1338"/>
      <c r="I81" s="1338"/>
      <c r="J81" s="1338"/>
      <c r="K81" s="1338"/>
      <c r="L81" s="1338"/>
      <c r="M81" s="1338"/>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c r="GS81" s="11"/>
      <c r="GT81" s="11"/>
      <c r="GU81" s="11"/>
      <c r="GV81" s="11"/>
      <c r="GW81" s="11"/>
      <c r="GX81" s="11"/>
      <c r="GY81" s="11"/>
      <c r="GZ81" s="11"/>
      <c r="HA81" s="11"/>
      <c r="HB81" s="11"/>
      <c r="HC81" s="11"/>
      <c r="HD81" s="11"/>
      <c r="HE81" s="11"/>
      <c r="HF81" s="11"/>
      <c r="HG81" s="11"/>
      <c r="HH81" s="11"/>
      <c r="HI81" s="11"/>
      <c r="HJ81" s="11"/>
      <c r="HK81" s="11"/>
      <c r="HL81" s="11"/>
      <c r="HM81" s="11"/>
      <c r="HN81" s="11"/>
      <c r="HO81" s="11"/>
      <c r="HP81" s="11"/>
      <c r="HQ81" s="11"/>
      <c r="HR81" s="11"/>
      <c r="HS81" s="11"/>
      <c r="HT81" s="11"/>
      <c r="HU81" s="11"/>
      <c r="HV81" s="11"/>
      <c r="HW81" s="11"/>
      <c r="HX81" s="11"/>
      <c r="HY81" s="11"/>
      <c r="HZ81" s="11"/>
      <c r="IA81" s="11"/>
      <c r="IB81" s="11"/>
      <c r="IC81" s="11"/>
      <c r="ID81" s="11"/>
      <c r="IE81" s="11"/>
      <c r="IF81" s="11"/>
      <c r="IG81" s="11"/>
      <c r="IH81" s="11"/>
      <c r="II81" s="11"/>
      <c r="IJ81" s="11"/>
      <c r="IK81" s="11"/>
      <c r="IL81" s="11"/>
      <c r="IM81" s="11"/>
      <c r="IN81" s="11"/>
      <c r="IO81" s="11"/>
      <c r="IP81" s="11"/>
      <c r="IQ81" s="11"/>
      <c r="IR81" s="11"/>
      <c r="IS81" s="11"/>
      <c r="IT81" s="11"/>
      <c r="IU81" s="11"/>
      <c r="IV81" s="11"/>
    </row>
    <row r="82" spans="1:256" s="12" customFormat="1">
      <c r="A82" s="70"/>
      <c r="B82" s="11"/>
      <c r="C82" s="85"/>
      <c r="D82" s="85"/>
      <c r="E82" s="85"/>
      <c r="F82" s="85"/>
      <c r="G82" s="85"/>
      <c r="H82" s="85"/>
      <c r="I82" s="85"/>
      <c r="J82" s="85"/>
      <c r="K82" s="85"/>
      <c r="L82" s="85"/>
      <c r="M82" s="85"/>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c r="GS82" s="11"/>
      <c r="GT82" s="11"/>
      <c r="GU82" s="11"/>
      <c r="GV82" s="11"/>
      <c r="GW82" s="11"/>
      <c r="GX82" s="11"/>
      <c r="GY82" s="11"/>
      <c r="GZ82" s="11"/>
      <c r="HA82" s="11"/>
      <c r="HB82" s="11"/>
      <c r="HC82" s="11"/>
      <c r="HD82" s="11"/>
      <c r="HE82" s="11"/>
      <c r="HF82" s="11"/>
      <c r="HG82" s="11"/>
      <c r="HH82" s="11"/>
      <c r="HI82" s="11"/>
      <c r="HJ82" s="11"/>
      <c r="HK82" s="11"/>
      <c r="HL82" s="11"/>
      <c r="HM82" s="11"/>
      <c r="HN82" s="11"/>
      <c r="HO82" s="11"/>
      <c r="HP82" s="11"/>
      <c r="HQ82" s="11"/>
      <c r="HR82" s="11"/>
      <c r="HS82" s="11"/>
      <c r="HT82" s="11"/>
      <c r="HU82" s="11"/>
      <c r="HV82" s="11"/>
      <c r="HW82" s="11"/>
      <c r="HX82" s="11"/>
      <c r="HY82" s="11"/>
      <c r="HZ82" s="11"/>
      <c r="IA82" s="11"/>
      <c r="IB82" s="11"/>
      <c r="IC82" s="11"/>
      <c r="ID82" s="11"/>
      <c r="IE82" s="11"/>
      <c r="IF82" s="11"/>
      <c r="IG82" s="11"/>
      <c r="IH82" s="11"/>
      <c r="II82" s="11"/>
      <c r="IJ82" s="11"/>
      <c r="IK82" s="11"/>
      <c r="IL82" s="11"/>
      <c r="IM82" s="11"/>
      <c r="IN82" s="11"/>
      <c r="IO82" s="11"/>
      <c r="IP82" s="11"/>
      <c r="IQ82" s="11"/>
      <c r="IR82" s="11"/>
      <c r="IS82" s="11"/>
      <c r="IT82" s="11"/>
      <c r="IU82" s="11"/>
      <c r="IV82" s="11"/>
    </row>
    <row r="83" spans="1:256" s="12" customFormat="1">
      <c r="A83" s="70"/>
      <c r="B83" s="11"/>
      <c r="C83" s="11"/>
      <c r="D83" s="11"/>
      <c r="E83" s="11"/>
      <c r="F83" s="11"/>
      <c r="G83" s="11"/>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c r="GS83" s="11"/>
      <c r="GT83" s="11"/>
      <c r="GU83" s="11"/>
      <c r="GV83" s="11"/>
      <c r="GW83" s="11"/>
      <c r="GX83" s="11"/>
      <c r="GY83" s="11"/>
      <c r="GZ83" s="11"/>
      <c r="HA83" s="11"/>
      <c r="HB83" s="11"/>
      <c r="HC83" s="11"/>
      <c r="HD83" s="11"/>
      <c r="HE83" s="11"/>
      <c r="HF83" s="11"/>
      <c r="HG83" s="11"/>
      <c r="HH83" s="11"/>
      <c r="HI83" s="11"/>
      <c r="HJ83" s="11"/>
      <c r="HK83" s="11"/>
      <c r="HL83" s="11"/>
      <c r="HM83" s="11"/>
      <c r="HN83" s="11"/>
      <c r="HO83" s="11"/>
      <c r="HP83" s="11"/>
      <c r="HQ83" s="11"/>
      <c r="HR83" s="11"/>
      <c r="HS83" s="11"/>
      <c r="HT83" s="11"/>
      <c r="HU83" s="11"/>
      <c r="HV83" s="11"/>
      <c r="HW83" s="11"/>
      <c r="HX83" s="11"/>
      <c r="HY83" s="11"/>
      <c r="HZ83" s="11"/>
      <c r="IA83" s="11"/>
      <c r="IB83" s="11"/>
      <c r="IC83" s="11"/>
      <c r="ID83" s="11"/>
      <c r="IE83" s="11"/>
      <c r="IF83" s="11"/>
      <c r="IG83" s="11"/>
      <c r="IH83" s="11"/>
      <c r="II83" s="11"/>
      <c r="IJ83" s="11"/>
      <c r="IK83" s="11"/>
      <c r="IL83" s="11"/>
      <c r="IM83" s="11"/>
      <c r="IN83" s="11"/>
      <c r="IO83" s="11"/>
      <c r="IP83" s="11"/>
      <c r="IQ83" s="11"/>
      <c r="IR83" s="11"/>
      <c r="IS83" s="11"/>
      <c r="IT83" s="11"/>
      <c r="IU83" s="11"/>
      <c r="IV83" s="11"/>
    </row>
    <row r="84" spans="1:256" s="12" customFormat="1">
      <c r="A84" s="70"/>
      <c r="B84" s="11"/>
      <c r="C84" s="11"/>
      <c r="D84" s="11"/>
      <c r="E84" s="11"/>
      <c r="F84" s="11"/>
      <c r="G84" s="11"/>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c r="GS84" s="11"/>
      <c r="GT84" s="11"/>
      <c r="GU84" s="11"/>
      <c r="GV84" s="11"/>
      <c r="GW84" s="11"/>
      <c r="GX84" s="11"/>
      <c r="GY84" s="11"/>
      <c r="GZ84" s="11"/>
      <c r="HA84" s="11"/>
      <c r="HB84" s="11"/>
      <c r="HC84" s="11"/>
      <c r="HD84" s="11"/>
      <c r="HE84" s="11"/>
      <c r="HF84" s="11"/>
      <c r="HG84" s="11"/>
      <c r="HH84" s="11"/>
      <c r="HI84" s="11"/>
      <c r="HJ84" s="11"/>
      <c r="HK84" s="11"/>
      <c r="HL84" s="11"/>
      <c r="HM84" s="11"/>
      <c r="HN84" s="11"/>
      <c r="HO84" s="11"/>
      <c r="HP84" s="11"/>
      <c r="HQ84" s="11"/>
      <c r="HR84" s="11"/>
      <c r="HS84" s="11"/>
      <c r="HT84" s="11"/>
      <c r="HU84" s="11"/>
      <c r="HV84" s="11"/>
      <c r="HW84" s="11"/>
      <c r="HX84" s="11"/>
      <c r="HY84" s="11"/>
      <c r="HZ84" s="11"/>
      <c r="IA84" s="11"/>
      <c r="IB84" s="11"/>
      <c r="IC84" s="11"/>
      <c r="ID84" s="11"/>
      <c r="IE84" s="11"/>
      <c r="IF84" s="11"/>
      <c r="IG84" s="11"/>
      <c r="IH84" s="11"/>
      <c r="II84" s="11"/>
      <c r="IJ84" s="11"/>
      <c r="IK84" s="11"/>
      <c r="IL84" s="11"/>
      <c r="IM84" s="11"/>
      <c r="IN84" s="11"/>
      <c r="IO84" s="11"/>
      <c r="IP84" s="11"/>
      <c r="IQ84" s="11"/>
      <c r="IR84" s="11"/>
      <c r="IS84" s="11"/>
      <c r="IT84" s="11"/>
      <c r="IU84" s="11"/>
      <c r="IV84" s="11"/>
    </row>
    <row r="85" spans="1:256" s="12" customFormat="1" hidden="1">
      <c r="A85" s="70"/>
      <c r="B85" s="11"/>
      <c r="C85" s="11"/>
      <c r="D85" s="11"/>
      <c r="E85" s="11"/>
      <c r="F85" s="11"/>
      <c r="G85" s="11"/>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c r="GS85" s="11"/>
      <c r="GT85" s="11"/>
      <c r="GU85" s="11"/>
      <c r="GV85" s="11"/>
      <c r="GW85" s="11"/>
      <c r="GX85" s="11"/>
      <c r="GY85" s="11"/>
      <c r="GZ85" s="11"/>
      <c r="HA85" s="11"/>
      <c r="HB85" s="11"/>
      <c r="HC85" s="11"/>
      <c r="HD85" s="11"/>
      <c r="HE85" s="11"/>
      <c r="HF85" s="11"/>
      <c r="HG85" s="11"/>
      <c r="HH85" s="11"/>
      <c r="HI85" s="11"/>
      <c r="HJ85" s="11"/>
      <c r="HK85" s="11"/>
      <c r="HL85" s="11"/>
      <c r="HM85" s="11"/>
      <c r="HN85" s="11"/>
      <c r="HO85" s="11"/>
      <c r="HP85" s="11"/>
      <c r="HQ85" s="11"/>
      <c r="HR85" s="11"/>
      <c r="HS85" s="11"/>
      <c r="HT85" s="11"/>
      <c r="HU85" s="11"/>
      <c r="HV85" s="11"/>
      <c r="HW85" s="11"/>
      <c r="HX85" s="11"/>
      <c r="HY85" s="11"/>
      <c r="HZ85" s="11"/>
      <c r="IA85" s="11"/>
      <c r="IB85" s="11"/>
      <c r="IC85" s="11"/>
      <c r="ID85" s="11"/>
      <c r="IE85" s="11"/>
      <c r="IF85" s="11"/>
      <c r="IG85" s="11"/>
      <c r="IH85" s="11"/>
      <c r="II85" s="11"/>
      <c r="IJ85" s="11"/>
      <c r="IK85" s="11"/>
      <c r="IL85" s="11"/>
      <c r="IM85" s="11"/>
      <c r="IN85" s="11"/>
      <c r="IO85" s="11"/>
      <c r="IP85" s="11"/>
      <c r="IQ85" s="11"/>
      <c r="IR85" s="11"/>
      <c r="IS85" s="11"/>
      <c r="IT85" s="11"/>
      <c r="IU85" s="11"/>
      <c r="IV85" s="11"/>
    </row>
    <row r="86" spans="1:256" s="12" customFormat="1" hidden="1">
      <c r="A86" s="70"/>
      <c r="B86" s="11"/>
      <c r="C86" s="11"/>
      <c r="D86" s="11"/>
      <c r="E86" s="11"/>
      <c r="F86" s="11"/>
      <c r="G86" s="11"/>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c r="GS86" s="11"/>
      <c r="GT86" s="11"/>
      <c r="GU86" s="11"/>
      <c r="GV86" s="11"/>
      <c r="GW86" s="11"/>
      <c r="GX86" s="11"/>
      <c r="GY86" s="11"/>
      <c r="GZ86" s="11"/>
      <c r="HA86" s="11"/>
      <c r="HB86" s="11"/>
      <c r="HC86" s="11"/>
      <c r="HD86" s="11"/>
      <c r="HE86" s="11"/>
      <c r="HF86" s="11"/>
      <c r="HG86" s="11"/>
      <c r="HH86" s="11"/>
      <c r="HI86" s="11"/>
      <c r="HJ86" s="11"/>
      <c r="HK86" s="11"/>
      <c r="HL86" s="11"/>
      <c r="HM86" s="11"/>
      <c r="HN86" s="11"/>
      <c r="HO86" s="11"/>
      <c r="HP86" s="11"/>
      <c r="HQ86" s="11"/>
      <c r="HR86" s="11"/>
      <c r="HS86" s="11"/>
      <c r="HT86" s="11"/>
      <c r="HU86" s="11"/>
      <c r="HV86" s="11"/>
      <c r="HW86" s="11"/>
      <c r="HX86" s="11"/>
      <c r="HY86" s="11"/>
      <c r="HZ86" s="11"/>
      <c r="IA86" s="11"/>
      <c r="IB86" s="11"/>
      <c r="IC86" s="11"/>
      <c r="ID86" s="11"/>
      <c r="IE86" s="11"/>
      <c r="IF86" s="11"/>
      <c r="IG86" s="11"/>
      <c r="IH86" s="11"/>
      <c r="II86" s="11"/>
      <c r="IJ86" s="11"/>
      <c r="IK86" s="11"/>
      <c r="IL86" s="11"/>
      <c r="IM86" s="11"/>
      <c r="IN86" s="11"/>
      <c r="IO86" s="11"/>
      <c r="IP86" s="11"/>
      <c r="IQ86" s="11"/>
      <c r="IR86" s="11"/>
      <c r="IS86" s="11"/>
      <c r="IT86" s="11"/>
      <c r="IU86" s="11"/>
      <c r="IV86" s="11"/>
    </row>
    <row r="148" spans="1:1" s="85" customFormat="1" hidden="1">
      <c r="A148" s="11"/>
    </row>
    <row r="230" spans="1:2" s="98" customFormat="1" ht="14.1" hidden="1" thickBot="1">
      <c r="A230" s="11"/>
      <c r="B230" s="11"/>
    </row>
    <row r="301" spans="1:2" s="98" customFormat="1" ht="14.1" hidden="1" thickBot="1">
      <c r="A301" s="11"/>
      <c r="B301" s="11"/>
    </row>
  </sheetData>
  <sheetProtection algorithmName="SHA-512" hashValue="ERUy3OhBaF4uXPSFY5y56ubK3ayM78OU6YomDle5KbT6W2+7AUuwzdVK6/Hu8iC60qG7be6HTIJQQG7vRJyHfQ==" saltValue="EGELCluX+HU0SIKhL2bS/w==" spinCount="100000" sheet="1" objects="1" scenarios="1"/>
  <mergeCells count="64">
    <mergeCell ref="C3:V3"/>
    <mergeCell ref="C21:G21"/>
    <mergeCell ref="D58:E58"/>
    <mergeCell ref="F58:G58"/>
    <mergeCell ref="H58:I58"/>
    <mergeCell ref="C17:G17"/>
    <mergeCell ref="C16:K16"/>
    <mergeCell ref="C9:E9"/>
    <mergeCell ref="C10:E10"/>
    <mergeCell ref="C11:E11"/>
    <mergeCell ref="F7:I7"/>
    <mergeCell ref="J7:L7"/>
    <mergeCell ref="M7:P7"/>
    <mergeCell ref="Q7:T7"/>
    <mergeCell ref="C51:M56"/>
    <mergeCell ref="C34:G34"/>
    <mergeCell ref="C62:M62"/>
    <mergeCell ref="D57:E57"/>
    <mergeCell ref="F57:G57"/>
    <mergeCell ref="H57:I57"/>
    <mergeCell ref="D59:E59"/>
    <mergeCell ref="F59:G59"/>
    <mergeCell ref="H59:I59"/>
    <mergeCell ref="C35:G35"/>
    <mergeCell ref="C36:M39"/>
    <mergeCell ref="C27:M30"/>
    <mergeCell ref="C32:G32"/>
    <mergeCell ref="C20:G20"/>
    <mergeCell ref="C22:G22"/>
    <mergeCell ref="C23:M23"/>
    <mergeCell ref="C26:M26"/>
    <mergeCell ref="C33:G33"/>
    <mergeCell ref="C12:M12"/>
    <mergeCell ref="C71:M81"/>
    <mergeCell ref="C70:M70"/>
    <mergeCell ref="C64:F64"/>
    <mergeCell ref="G64:M64"/>
    <mergeCell ref="C65:F65"/>
    <mergeCell ref="G65:M65"/>
    <mergeCell ref="C66:F66"/>
    <mergeCell ref="G66:M66"/>
    <mergeCell ref="C67:F67"/>
    <mergeCell ref="G67:M67"/>
    <mergeCell ref="C43:F43"/>
    <mergeCell ref="C63:F63"/>
    <mergeCell ref="G63:M63"/>
    <mergeCell ref="C18:G18"/>
    <mergeCell ref="C19:G19"/>
    <mergeCell ref="C6:M6"/>
    <mergeCell ref="C15:M15"/>
    <mergeCell ref="C42:M42"/>
    <mergeCell ref="C50:M50"/>
    <mergeCell ref="C31:K31"/>
    <mergeCell ref="G43:M43"/>
    <mergeCell ref="C44:F44"/>
    <mergeCell ref="C45:F45"/>
    <mergeCell ref="C46:F46"/>
    <mergeCell ref="C47:F47"/>
    <mergeCell ref="G44:M44"/>
    <mergeCell ref="G45:M45"/>
    <mergeCell ref="G46:M46"/>
    <mergeCell ref="G47:M47"/>
    <mergeCell ref="C8:E8"/>
    <mergeCell ref="C7:E7"/>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5F7F7-E23E-4879-8C02-9F10A3613279}">
  <sheetPr>
    <tabColor theme="0"/>
  </sheetPr>
  <dimension ref="A1:IP190"/>
  <sheetViews>
    <sheetView showGridLines="0" zoomScale="70" zoomScaleNormal="70" workbookViewId="0"/>
  </sheetViews>
  <sheetFormatPr defaultColWidth="0" defaultRowHeight="13.5" zeroHeight="1"/>
  <cols>
    <col min="1" max="1" width="46.7109375" style="295" customWidth="1"/>
    <col min="2" max="2" width="7.85546875" style="295" customWidth="1"/>
    <col min="3" max="15" width="20.7109375" style="295" customWidth="1"/>
    <col min="16" max="16384" width="20.7109375" style="295" hidden="1"/>
  </cols>
  <sheetData>
    <row r="1" spans="1:22">
      <c r="A1" s="294"/>
    </row>
    <row r="2" spans="1:22">
      <c r="A2" s="294"/>
    </row>
    <row r="3" spans="1:22" ht="31.5">
      <c r="A3" s="294"/>
      <c r="C3" s="1201" t="s">
        <v>792</v>
      </c>
      <c r="D3" s="1202"/>
      <c r="E3" s="1202"/>
      <c r="F3" s="1202"/>
      <c r="G3" s="1202"/>
      <c r="H3" s="1202"/>
      <c r="I3" s="1202"/>
      <c r="J3" s="1202"/>
      <c r="K3" s="1202"/>
      <c r="L3" s="1202"/>
      <c r="M3" s="1202"/>
      <c r="N3" s="1202"/>
      <c r="O3" s="1202"/>
      <c r="P3" s="1202"/>
      <c r="Q3" s="1202"/>
      <c r="R3" s="1202"/>
      <c r="S3" s="1202"/>
      <c r="T3" s="1202"/>
      <c r="U3" s="1202"/>
      <c r="V3" s="1202"/>
    </row>
    <row r="4" spans="1:22">
      <c r="A4" s="294"/>
    </row>
    <row r="5" spans="1:22">
      <c r="A5" s="294"/>
    </row>
    <row r="6" spans="1:22" ht="15.6">
      <c r="A6" s="294"/>
      <c r="C6" s="1624" t="s">
        <v>793</v>
      </c>
      <c r="D6" s="1241"/>
      <c r="E6" s="1241"/>
      <c r="F6" s="1241"/>
      <c r="G6" s="1241"/>
      <c r="H6" s="1241"/>
      <c r="I6" s="1241"/>
      <c r="J6" s="1241"/>
      <c r="K6" s="1241"/>
      <c r="L6" s="1241"/>
      <c r="M6" s="1241"/>
    </row>
    <row r="7" spans="1:22" ht="15" customHeight="1">
      <c r="A7" s="294"/>
      <c r="C7" s="1250" t="s">
        <v>794</v>
      </c>
      <c r="D7" s="1250"/>
      <c r="E7" s="1250"/>
      <c r="F7" s="1250"/>
      <c r="G7" s="1250"/>
      <c r="H7" s="1250"/>
      <c r="I7" s="1250"/>
      <c r="J7" s="1250"/>
      <c r="K7" s="1250"/>
      <c r="L7" s="1250"/>
      <c r="M7" s="1250"/>
    </row>
    <row r="8" spans="1:22" ht="14.25" customHeight="1">
      <c r="A8" s="294"/>
      <c r="C8" s="1250"/>
      <c r="D8" s="1250"/>
      <c r="E8" s="1250"/>
      <c r="F8" s="1250"/>
      <c r="G8" s="1250"/>
      <c r="H8" s="1250"/>
      <c r="I8" s="1250"/>
      <c r="J8" s="1250"/>
      <c r="K8" s="1250"/>
      <c r="L8" s="1250"/>
      <c r="M8" s="1250"/>
    </row>
    <row r="9" spans="1:22" ht="14.25" customHeight="1">
      <c r="A9" s="294"/>
      <c r="C9" s="1250"/>
      <c r="D9" s="1250"/>
      <c r="E9" s="1250"/>
      <c r="F9" s="1250"/>
      <c r="G9" s="1250"/>
      <c r="H9" s="1250"/>
      <c r="I9" s="1250"/>
      <c r="J9" s="1250"/>
      <c r="K9" s="1250"/>
      <c r="L9" s="1250"/>
      <c r="M9" s="1250"/>
    </row>
    <row r="10" spans="1:22" ht="14.25" customHeight="1">
      <c r="A10" s="294"/>
      <c r="C10" s="1250"/>
      <c r="D10" s="1250"/>
      <c r="E10" s="1250"/>
      <c r="F10" s="1250"/>
      <c r="G10" s="1250"/>
      <c r="H10" s="1250"/>
      <c r="I10" s="1250"/>
      <c r="J10" s="1250"/>
      <c r="K10" s="1250"/>
      <c r="L10" s="1250"/>
      <c r="M10" s="1250"/>
    </row>
    <row r="11" spans="1:22" ht="14.25" customHeight="1">
      <c r="A11" s="294"/>
      <c r="C11" s="1250"/>
      <c r="D11" s="1250"/>
      <c r="E11" s="1250"/>
      <c r="F11" s="1250"/>
      <c r="G11" s="1250"/>
      <c r="H11" s="1250"/>
      <c r="I11" s="1250"/>
      <c r="J11" s="1250"/>
      <c r="K11" s="1250"/>
      <c r="L11" s="1250"/>
      <c r="M11" s="1250"/>
    </row>
    <row r="12" spans="1:22" ht="14.25" customHeight="1">
      <c r="A12" s="294"/>
      <c r="C12" s="1250"/>
      <c r="D12" s="1250"/>
      <c r="E12" s="1250"/>
      <c r="F12" s="1250"/>
      <c r="G12" s="1250"/>
      <c r="H12" s="1250"/>
      <c r="I12" s="1250"/>
      <c r="J12" s="1250"/>
      <c r="K12" s="1250"/>
      <c r="L12" s="1250"/>
      <c r="M12" s="1250"/>
    </row>
    <row r="13" spans="1:22" ht="14.25" customHeight="1">
      <c r="A13" s="294"/>
      <c r="C13" s="1250"/>
      <c r="D13" s="1250"/>
      <c r="E13" s="1250"/>
      <c r="F13" s="1250"/>
      <c r="G13" s="1250"/>
      <c r="H13" s="1250"/>
      <c r="I13" s="1250"/>
      <c r="J13" s="1250"/>
      <c r="K13" s="1250"/>
      <c r="L13" s="1250"/>
      <c r="M13" s="1250"/>
    </row>
    <row r="14" spans="1:22" ht="14.25" customHeight="1">
      <c r="A14" s="294"/>
      <c r="C14" s="1250"/>
      <c r="D14" s="1250"/>
      <c r="E14" s="1250"/>
      <c r="F14" s="1250"/>
      <c r="G14" s="1250"/>
      <c r="H14" s="1250"/>
      <c r="I14" s="1250"/>
      <c r="J14" s="1250"/>
      <c r="K14" s="1250"/>
      <c r="L14" s="1250"/>
      <c r="M14" s="1250"/>
    </row>
    <row r="15" spans="1:22" ht="14.25" customHeight="1">
      <c r="A15" s="294"/>
      <c r="C15" s="1250"/>
      <c r="D15" s="1250"/>
      <c r="E15" s="1250"/>
      <c r="F15" s="1250"/>
      <c r="G15" s="1250"/>
      <c r="H15" s="1250"/>
      <c r="I15" s="1250"/>
      <c r="J15" s="1250"/>
      <c r="K15" s="1250"/>
      <c r="L15" s="1250"/>
      <c r="M15" s="1250"/>
    </row>
    <row r="16" spans="1:22" ht="14.25" customHeight="1">
      <c r="A16" s="294"/>
      <c r="C16" s="1250"/>
      <c r="D16" s="1250"/>
      <c r="E16" s="1250"/>
      <c r="F16" s="1250"/>
      <c r="G16" s="1250"/>
      <c r="H16" s="1250"/>
      <c r="I16" s="1250"/>
      <c r="J16" s="1250"/>
      <c r="K16" s="1250"/>
      <c r="L16" s="1250"/>
      <c r="M16" s="1250"/>
    </row>
    <row r="17" spans="1:231" ht="14.25" customHeight="1">
      <c r="A17" s="294"/>
      <c r="C17" s="1250"/>
      <c r="D17" s="1250"/>
      <c r="E17" s="1250"/>
      <c r="F17" s="1250"/>
      <c r="G17" s="1250"/>
      <c r="H17" s="1250"/>
      <c r="I17" s="1250"/>
      <c r="J17" s="1250"/>
      <c r="K17" s="1250"/>
      <c r="L17" s="1250"/>
      <c r="M17" s="1250"/>
    </row>
    <row r="18" spans="1:231" ht="14.25" customHeight="1">
      <c r="A18" s="294"/>
      <c r="C18" s="1250"/>
      <c r="D18" s="1250"/>
      <c r="E18" s="1250"/>
      <c r="F18" s="1250"/>
      <c r="G18" s="1250"/>
      <c r="H18" s="1250"/>
      <c r="I18" s="1250"/>
      <c r="J18" s="1250"/>
      <c r="K18" s="1250"/>
      <c r="L18" s="1250"/>
      <c r="M18" s="1250"/>
    </row>
    <row r="19" spans="1:231" s="553" customFormat="1" ht="15">
      <c r="A19" s="294"/>
      <c r="B19" s="295"/>
      <c r="C19" s="1250"/>
      <c r="D19" s="1250"/>
      <c r="E19" s="1250"/>
      <c r="F19" s="1250"/>
      <c r="G19" s="1250"/>
      <c r="H19" s="1250"/>
      <c r="I19" s="1250"/>
      <c r="J19" s="1250"/>
      <c r="K19" s="1250"/>
      <c r="L19" s="1250"/>
      <c r="M19" s="1250"/>
      <c r="N19" s="295"/>
      <c r="O19" s="295"/>
      <c r="P19" s="295"/>
      <c r="Q19" s="295"/>
      <c r="R19" s="295"/>
      <c r="S19" s="295"/>
      <c r="T19" s="295"/>
      <c r="U19" s="295"/>
      <c r="V19" s="295"/>
      <c r="W19" s="295"/>
      <c r="X19" s="295"/>
      <c r="Y19" s="295"/>
      <c r="Z19" s="295"/>
      <c r="AA19" s="295"/>
      <c r="AB19" s="295"/>
      <c r="AC19" s="295"/>
      <c r="AD19" s="295"/>
      <c r="AE19" s="295"/>
      <c r="AF19" s="295"/>
      <c r="AG19" s="295"/>
      <c r="AH19" s="295"/>
      <c r="AI19" s="295"/>
      <c r="AJ19" s="295"/>
      <c r="AK19" s="295"/>
      <c r="AL19" s="295"/>
      <c r="AM19" s="295"/>
      <c r="AN19" s="295"/>
      <c r="AO19" s="295"/>
      <c r="AP19" s="295"/>
      <c r="AQ19" s="295"/>
      <c r="AR19" s="295"/>
      <c r="AS19" s="295"/>
      <c r="AT19" s="295"/>
      <c r="AU19" s="295"/>
      <c r="AV19" s="295"/>
      <c r="AW19" s="295"/>
      <c r="AX19" s="295"/>
      <c r="AY19" s="295"/>
      <c r="AZ19" s="295"/>
      <c r="BA19" s="295"/>
      <c r="BB19" s="295"/>
      <c r="BC19" s="295"/>
      <c r="BD19" s="295"/>
      <c r="BE19" s="295"/>
      <c r="BF19" s="295"/>
      <c r="BG19" s="295"/>
      <c r="BH19" s="295"/>
      <c r="BI19" s="295"/>
      <c r="BJ19" s="295"/>
      <c r="BK19" s="295"/>
      <c r="BL19" s="295"/>
      <c r="BM19" s="295"/>
      <c r="BN19" s="295"/>
      <c r="BO19" s="295"/>
      <c r="BP19" s="295"/>
      <c r="BQ19" s="295"/>
      <c r="BR19" s="295"/>
      <c r="BS19" s="295"/>
      <c r="BT19" s="295"/>
      <c r="BU19" s="295"/>
      <c r="BV19" s="295"/>
      <c r="BW19" s="295"/>
      <c r="BX19" s="295"/>
      <c r="BY19" s="295"/>
      <c r="BZ19" s="295"/>
      <c r="CA19" s="295"/>
      <c r="CB19" s="295"/>
      <c r="CC19" s="295"/>
      <c r="CD19" s="295"/>
      <c r="CE19" s="295"/>
      <c r="CF19" s="295"/>
      <c r="CG19" s="295"/>
      <c r="CH19" s="295"/>
      <c r="CI19" s="295"/>
      <c r="CJ19" s="295"/>
      <c r="CK19" s="295"/>
      <c r="CL19" s="295"/>
      <c r="CM19" s="295"/>
      <c r="CN19" s="295"/>
      <c r="CO19" s="295"/>
      <c r="CP19" s="295"/>
      <c r="CQ19" s="295"/>
      <c r="CR19" s="295"/>
      <c r="CS19" s="295"/>
      <c r="CT19" s="295"/>
      <c r="CU19" s="295"/>
      <c r="CV19" s="295"/>
      <c r="CW19" s="295"/>
      <c r="CX19" s="295"/>
      <c r="CY19" s="295"/>
      <c r="CZ19" s="295"/>
      <c r="DA19" s="295"/>
      <c r="DB19" s="295"/>
      <c r="DC19" s="295"/>
      <c r="DD19" s="295"/>
      <c r="DE19" s="295"/>
      <c r="DF19" s="295"/>
      <c r="DG19" s="295"/>
      <c r="DH19" s="295"/>
      <c r="DI19" s="295"/>
      <c r="DJ19" s="295"/>
      <c r="DK19" s="295"/>
      <c r="DL19" s="295"/>
      <c r="DM19" s="295"/>
      <c r="DN19" s="295"/>
      <c r="DO19" s="295"/>
      <c r="DP19" s="295"/>
      <c r="DQ19" s="295"/>
      <c r="DR19" s="295"/>
      <c r="DS19" s="295"/>
      <c r="DT19" s="295"/>
      <c r="DU19" s="295"/>
      <c r="DV19" s="295"/>
      <c r="DW19" s="295"/>
      <c r="DX19" s="295"/>
      <c r="DY19" s="295"/>
      <c r="DZ19" s="295"/>
      <c r="EA19" s="295"/>
      <c r="EB19" s="295"/>
      <c r="EC19" s="295"/>
      <c r="ED19" s="295"/>
      <c r="EE19" s="295"/>
      <c r="EF19" s="295"/>
      <c r="EG19" s="295"/>
      <c r="EH19" s="295"/>
      <c r="EI19" s="295"/>
      <c r="EJ19" s="295"/>
      <c r="EK19" s="295"/>
      <c r="EL19" s="295"/>
      <c r="EM19" s="295"/>
      <c r="EN19" s="295"/>
      <c r="EO19" s="295"/>
      <c r="EP19" s="295"/>
      <c r="EQ19" s="295"/>
      <c r="ER19" s="295"/>
      <c r="ES19" s="295"/>
      <c r="ET19" s="295"/>
      <c r="EU19" s="295"/>
      <c r="EV19" s="295"/>
      <c r="EW19" s="295"/>
      <c r="EX19" s="295"/>
      <c r="EY19" s="295"/>
      <c r="EZ19" s="295"/>
      <c r="FA19" s="295"/>
      <c r="FB19" s="295"/>
      <c r="FC19" s="295"/>
      <c r="FD19" s="295"/>
      <c r="FE19" s="295"/>
      <c r="FF19" s="295"/>
      <c r="FG19" s="295"/>
      <c r="FH19" s="295"/>
      <c r="FI19" s="295"/>
      <c r="FJ19" s="295"/>
      <c r="FK19" s="295"/>
      <c r="FL19" s="295"/>
      <c r="FM19" s="295"/>
      <c r="FN19" s="295"/>
      <c r="FO19" s="295"/>
      <c r="FP19" s="295"/>
      <c r="FQ19" s="295"/>
      <c r="FR19" s="295"/>
      <c r="FS19" s="295"/>
      <c r="FT19" s="295"/>
      <c r="FU19" s="295"/>
      <c r="FV19" s="295"/>
      <c r="FW19" s="295"/>
      <c r="FX19" s="295"/>
      <c r="FY19" s="295"/>
      <c r="FZ19" s="295"/>
      <c r="GA19" s="295"/>
      <c r="GB19" s="295"/>
      <c r="GC19" s="295"/>
      <c r="GD19" s="295"/>
      <c r="GE19" s="295"/>
      <c r="GF19" s="295"/>
      <c r="GG19" s="295"/>
      <c r="GH19" s="295"/>
      <c r="GI19" s="295"/>
      <c r="GJ19" s="295"/>
      <c r="GK19" s="295"/>
      <c r="GL19" s="295"/>
      <c r="GM19" s="295"/>
      <c r="GN19" s="295"/>
      <c r="GO19" s="295"/>
      <c r="GP19" s="295"/>
      <c r="GQ19" s="295"/>
      <c r="GR19" s="295"/>
      <c r="GS19" s="295"/>
      <c r="GT19" s="295"/>
      <c r="GU19" s="295"/>
      <c r="GV19" s="295"/>
      <c r="GW19" s="295"/>
      <c r="GX19" s="295"/>
      <c r="GY19" s="295"/>
      <c r="GZ19" s="295"/>
      <c r="HA19" s="295"/>
      <c r="HB19" s="295"/>
      <c r="HC19" s="295"/>
      <c r="HD19" s="295"/>
      <c r="HE19" s="295"/>
      <c r="HF19" s="295"/>
      <c r="HG19" s="295"/>
      <c r="HH19" s="295"/>
      <c r="HI19" s="295"/>
      <c r="HJ19" s="295"/>
      <c r="HK19" s="295"/>
      <c r="HL19" s="295"/>
      <c r="HM19" s="295"/>
      <c r="HN19" s="295"/>
      <c r="HO19" s="295"/>
      <c r="HP19" s="295"/>
      <c r="HQ19" s="295"/>
      <c r="HR19" s="295"/>
      <c r="HS19" s="295"/>
      <c r="HT19" s="295"/>
      <c r="HU19" s="295"/>
      <c r="HV19" s="295"/>
      <c r="HW19" s="295"/>
    </row>
    <row r="20" spans="1:231" ht="14.25" customHeight="1">
      <c r="A20" s="294"/>
      <c r="C20" s="1250"/>
      <c r="D20" s="1250"/>
      <c r="E20" s="1250"/>
      <c r="F20" s="1250"/>
      <c r="G20" s="1250"/>
      <c r="H20" s="1250"/>
      <c r="I20" s="1250"/>
      <c r="J20" s="1250"/>
      <c r="K20" s="1250"/>
      <c r="L20" s="1250"/>
      <c r="M20" s="1250"/>
    </row>
    <row r="21" spans="1:231" ht="14.25" customHeight="1">
      <c r="A21" s="294"/>
      <c r="C21" s="1250"/>
      <c r="D21" s="1250"/>
      <c r="E21" s="1250"/>
      <c r="F21" s="1250"/>
      <c r="G21" s="1250"/>
      <c r="H21" s="1250"/>
      <c r="I21" s="1250"/>
      <c r="J21" s="1250"/>
      <c r="K21" s="1250"/>
      <c r="L21" s="1250"/>
      <c r="M21" s="1250"/>
    </row>
    <row r="22" spans="1:231" ht="14.25" customHeight="1">
      <c r="A22" s="294"/>
      <c r="C22" s="1250"/>
      <c r="D22" s="1250"/>
      <c r="E22" s="1250"/>
      <c r="F22" s="1250"/>
      <c r="G22" s="1250"/>
      <c r="H22" s="1250"/>
      <c r="I22" s="1250"/>
      <c r="J22" s="1250"/>
      <c r="K22" s="1250"/>
      <c r="L22" s="1250"/>
      <c r="M22" s="1250"/>
    </row>
    <row r="23" spans="1:231" ht="14.25" customHeight="1">
      <c r="A23" s="294"/>
      <c r="C23" s="1250"/>
      <c r="D23" s="1250"/>
      <c r="E23" s="1250"/>
      <c r="F23" s="1250"/>
      <c r="G23" s="1250"/>
      <c r="H23" s="1250"/>
      <c r="I23" s="1250"/>
      <c r="J23" s="1250"/>
      <c r="K23" s="1250"/>
      <c r="L23" s="1250"/>
      <c r="M23" s="1250"/>
    </row>
    <row r="24" spans="1:231" ht="14.25" customHeight="1">
      <c r="A24" s="294"/>
      <c r="C24" s="1250"/>
      <c r="D24" s="1250"/>
      <c r="E24" s="1250"/>
      <c r="F24" s="1250"/>
      <c r="G24" s="1250"/>
      <c r="H24" s="1250"/>
      <c r="I24" s="1250"/>
      <c r="J24" s="1250"/>
      <c r="K24" s="1250"/>
      <c r="L24" s="1250"/>
      <c r="M24" s="1250"/>
    </row>
    <row r="25" spans="1:231" ht="14.25" customHeight="1">
      <c r="A25" s="294"/>
      <c r="C25" s="1250"/>
      <c r="D25" s="1250"/>
      <c r="E25" s="1250"/>
      <c r="F25" s="1250"/>
      <c r="G25" s="1250"/>
      <c r="H25" s="1250"/>
      <c r="I25" s="1250"/>
      <c r="J25" s="1250"/>
      <c r="K25" s="1250"/>
      <c r="L25" s="1250"/>
      <c r="M25" s="1250"/>
    </row>
    <row r="26" spans="1:231" ht="14.25" customHeight="1">
      <c r="A26" s="294"/>
      <c r="C26" s="1250"/>
      <c r="D26" s="1250"/>
      <c r="E26" s="1250"/>
      <c r="F26" s="1250"/>
      <c r="G26" s="1250"/>
      <c r="H26" s="1250"/>
      <c r="I26" s="1250"/>
      <c r="J26" s="1250"/>
      <c r="K26" s="1250"/>
      <c r="L26" s="1250"/>
      <c r="M26" s="1250"/>
    </row>
    <row r="27" spans="1:231" ht="14.25" customHeight="1">
      <c r="A27" s="294"/>
      <c r="C27" s="1561" t="s">
        <v>795</v>
      </c>
      <c r="D27" s="1561"/>
      <c r="E27" s="1561"/>
      <c r="F27" s="1562"/>
      <c r="G27" s="1560" t="s">
        <v>796</v>
      </c>
      <c r="H27" s="1561"/>
      <c r="I27" s="1561" t="s">
        <v>797</v>
      </c>
      <c r="J27" s="1562"/>
      <c r="K27" s="1636" t="s">
        <v>798</v>
      </c>
      <c r="L27" s="1637"/>
      <c r="M27" s="1637"/>
    </row>
    <row r="28" spans="1:231" ht="17.25" customHeight="1">
      <c r="A28" s="294"/>
      <c r="C28" s="1431" t="s">
        <v>799</v>
      </c>
      <c r="D28" s="1431"/>
      <c r="E28" s="1431"/>
      <c r="F28" s="1431"/>
      <c r="G28" s="1638">
        <v>41000000</v>
      </c>
      <c r="H28" s="1633"/>
      <c r="I28" s="1639">
        <v>3400000</v>
      </c>
      <c r="J28" s="1640"/>
      <c r="K28" s="1633">
        <v>267000000</v>
      </c>
      <c r="L28" s="1633"/>
      <c r="M28" s="1633"/>
    </row>
    <row r="29" spans="1:231" ht="19.5" customHeight="1">
      <c r="A29" s="294"/>
      <c r="C29" s="1431" t="s">
        <v>800</v>
      </c>
      <c r="D29" s="1431"/>
      <c r="E29" s="1431"/>
      <c r="F29" s="1431"/>
      <c r="G29" s="1638">
        <v>158000000</v>
      </c>
      <c r="H29" s="1633"/>
      <c r="I29" s="1639">
        <v>100000</v>
      </c>
      <c r="J29" s="1640"/>
      <c r="K29" s="1633" t="s">
        <v>801</v>
      </c>
      <c r="L29" s="1633"/>
      <c r="M29" s="1633"/>
    </row>
    <row r="30" spans="1:231" ht="33" customHeight="1">
      <c r="A30" s="294"/>
      <c r="C30" s="1431" t="s">
        <v>802</v>
      </c>
      <c r="D30" s="1431"/>
      <c r="E30" s="1431"/>
      <c r="F30" s="1431"/>
      <c r="G30" s="1638">
        <v>131000000</v>
      </c>
      <c r="H30" s="1633"/>
      <c r="I30" s="1639">
        <v>31470000</v>
      </c>
      <c r="J30" s="1640"/>
      <c r="K30" s="1633">
        <v>1139000000</v>
      </c>
      <c r="L30" s="1633"/>
      <c r="M30" s="1633"/>
    </row>
    <row r="31" spans="1:231">
      <c r="A31" s="294"/>
    </row>
    <row r="32" spans="1:231" ht="14.45">
      <c r="A32" s="294"/>
      <c r="C32" s="1651" t="s">
        <v>803</v>
      </c>
      <c r="D32" s="1651"/>
      <c r="E32" s="1651"/>
      <c r="F32" s="1651"/>
      <c r="G32" s="1651"/>
      <c r="H32" s="1651"/>
      <c r="I32" s="1651"/>
      <c r="J32" s="1651"/>
      <c r="K32" s="1651"/>
      <c r="L32" s="1651"/>
      <c r="M32" s="1651"/>
    </row>
    <row r="33" spans="1:231">
      <c r="A33" s="294"/>
    </row>
    <row r="34" spans="1:231">
      <c r="A34" s="294"/>
    </row>
    <row r="35" spans="1:231" ht="25.5" customHeight="1">
      <c r="A35" s="294"/>
      <c r="C35" s="1634" t="s">
        <v>804</v>
      </c>
      <c r="D35" s="1635"/>
      <c r="E35" s="1635"/>
      <c r="F35" s="1635"/>
      <c r="G35" s="1635"/>
      <c r="H35" s="1635"/>
      <c r="I35" s="1635"/>
      <c r="J35" s="1635"/>
      <c r="K35" s="1635"/>
      <c r="L35" s="1635"/>
      <c r="M35" s="1635"/>
    </row>
    <row r="36" spans="1:231" s="478" customFormat="1" ht="15">
      <c r="A36" s="294"/>
      <c r="B36" s="295"/>
      <c r="C36" s="1262" t="s">
        <v>805</v>
      </c>
      <c r="D36" s="1262"/>
      <c r="E36" s="1262"/>
      <c r="F36" s="1262"/>
      <c r="G36" s="1262"/>
      <c r="H36" s="1262"/>
      <c r="I36" s="1262"/>
      <c r="J36" s="1262"/>
      <c r="K36" s="1262"/>
      <c r="L36" s="1262"/>
      <c r="M36" s="1262"/>
      <c r="N36" s="295"/>
      <c r="O36" s="295"/>
      <c r="P36" s="295"/>
      <c r="Q36" s="295"/>
      <c r="R36" s="295"/>
      <c r="S36" s="295"/>
      <c r="T36" s="295"/>
      <c r="U36" s="295"/>
      <c r="V36" s="295"/>
      <c r="W36" s="295"/>
      <c r="X36" s="295"/>
      <c r="Y36" s="295"/>
      <c r="Z36" s="295"/>
      <c r="AA36" s="295"/>
      <c r="AB36" s="295"/>
      <c r="AC36" s="295"/>
      <c r="AD36" s="295"/>
      <c r="AE36" s="295"/>
      <c r="AF36" s="295"/>
      <c r="AG36" s="295"/>
      <c r="AH36" s="295"/>
      <c r="AI36" s="295"/>
      <c r="AJ36" s="295"/>
      <c r="AK36" s="295"/>
      <c r="AL36" s="295"/>
      <c r="AM36" s="295"/>
      <c r="AN36" s="295"/>
      <c r="AO36" s="295"/>
      <c r="AP36" s="295"/>
      <c r="AQ36" s="295"/>
      <c r="AR36" s="295"/>
      <c r="AS36" s="295"/>
      <c r="AT36" s="295"/>
      <c r="AU36" s="295"/>
      <c r="AV36" s="295"/>
      <c r="AW36" s="295"/>
      <c r="AX36" s="295"/>
      <c r="AY36" s="295"/>
      <c r="AZ36" s="295"/>
      <c r="BA36" s="295"/>
      <c r="BB36" s="295"/>
      <c r="BC36" s="295"/>
      <c r="BD36" s="295"/>
      <c r="BE36" s="295"/>
      <c r="BF36" s="295"/>
      <c r="BG36" s="295"/>
      <c r="BH36" s="295"/>
      <c r="BI36" s="295"/>
      <c r="BJ36" s="295"/>
      <c r="BK36" s="295"/>
      <c r="BL36" s="295"/>
      <c r="BM36" s="295"/>
      <c r="BN36" s="295"/>
      <c r="BO36" s="295"/>
      <c r="BP36" s="295"/>
      <c r="BQ36" s="295"/>
      <c r="BR36" s="295"/>
      <c r="BS36" s="295"/>
      <c r="BT36" s="295"/>
      <c r="BU36" s="295"/>
      <c r="BV36" s="295"/>
      <c r="BW36" s="295"/>
      <c r="BX36" s="295"/>
      <c r="BY36" s="295"/>
      <c r="BZ36" s="295"/>
      <c r="CA36" s="295"/>
      <c r="CB36" s="295"/>
      <c r="CC36" s="295"/>
      <c r="CD36" s="295"/>
      <c r="CE36" s="295"/>
      <c r="CF36" s="295"/>
      <c r="CG36" s="295"/>
      <c r="CH36" s="295"/>
      <c r="CI36" s="295"/>
      <c r="CJ36" s="295"/>
      <c r="CK36" s="295"/>
      <c r="CL36" s="295"/>
      <c r="CM36" s="295"/>
      <c r="CN36" s="295"/>
      <c r="CO36" s="295"/>
      <c r="CP36" s="295"/>
      <c r="CQ36" s="295"/>
      <c r="CR36" s="295"/>
      <c r="CS36" s="295"/>
      <c r="CT36" s="295"/>
      <c r="CU36" s="295"/>
      <c r="CV36" s="295"/>
      <c r="CW36" s="295"/>
      <c r="CX36" s="295"/>
      <c r="CY36" s="295"/>
      <c r="CZ36" s="295"/>
      <c r="DA36" s="295"/>
      <c r="DB36" s="295"/>
      <c r="DC36" s="295"/>
      <c r="DD36" s="295"/>
      <c r="DE36" s="295"/>
      <c r="DF36" s="295"/>
      <c r="DG36" s="295"/>
      <c r="DH36" s="295"/>
      <c r="DI36" s="295"/>
      <c r="DJ36" s="295"/>
      <c r="DK36" s="295"/>
      <c r="DL36" s="295"/>
      <c r="DM36" s="295"/>
      <c r="DN36" s="295"/>
      <c r="DO36" s="295"/>
      <c r="DP36" s="295"/>
      <c r="DQ36" s="295"/>
      <c r="DR36" s="295"/>
      <c r="DS36" s="295"/>
      <c r="DT36" s="295"/>
      <c r="DU36" s="295"/>
      <c r="DV36" s="295"/>
      <c r="DW36" s="295"/>
      <c r="DX36" s="295"/>
      <c r="DY36" s="295"/>
      <c r="DZ36" s="295"/>
      <c r="EA36" s="295"/>
      <c r="EB36" s="295"/>
      <c r="EC36" s="295"/>
      <c r="ED36" s="295"/>
      <c r="EE36" s="295"/>
      <c r="EF36" s="295"/>
      <c r="EG36" s="295"/>
      <c r="EH36" s="295"/>
      <c r="EI36" s="295"/>
      <c r="EJ36" s="295"/>
      <c r="EK36" s="295"/>
      <c r="EL36" s="295"/>
      <c r="EM36" s="295"/>
      <c r="EN36" s="295"/>
      <c r="EO36" s="295"/>
      <c r="EP36" s="295"/>
      <c r="EQ36" s="295"/>
      <c r="ER36" s="295"/>
      <c r="ES36" s="295"/>
      <c r="ET36" s="295"/>
      <c r="EU36" s="295"/>
      <c r="EV36" s="295"/>
      <c r="EW36" s="295"/>
      <c r="EX36" s="295"/>
      <c r="EY36" s="295"/>
      <c r="EZ36" s="295"/>
      <c r="FA36" s="295"/>
      <c r="FB36" s="295"/>
      <c r="FC36" s="295"/>
      <c r="FD36" s="295"/>
      <c r="FE36" s="295"/>
      <c r="FF36" s="295"/>
      <c r="FG36" s="295"/>
      <c r="FH36" s="295"/>
      <c r="FI36" s="295"/>
      <c r="FJ36" s="295"/>
      <c r="FK36" s="295"/>
      <c r="FL36" s="295"/>
      <c r="FM36" s="295"/>
      <c r="FN36" s="295"/>
      <c r="FO36" s="295"/>
      <c r="FP36" s="295"/>
      <c r="FQ36" s="295"/>
      <c r="FR36" s="295"/>
      <c r="FS36" s="295"/>
      <c r="FT36" s="295"/>
      <c r="FU36" s="295"/>
      <c r="FV36" s="295"/>
      <c r="FW36" s="295"/>
      <c r="FX36" s="295"/>
      <c r="FY36" s="295"/>
      <c r="FZ36" s="295"/>
      <c r="GA36" s="295"/>
      <c r="GB36" s="295"/>
      <c r="GC36" s="295"/>
      <c r="GD36" s="295"/>
      <c r="GE36" s="295"/>
      <c r="GF36" s="295"/>
      <c r="GG36" s="295"/>
      <c r="GH36" s="295"/>
      <c r="GI36" s="295"/>
      <c r="GJ36" s="295"/>
      <c r="GK36" s="295"/>
      <c r="GL36" s="295"/>
      <c r="GM36" s="295"/>
      <c r="GN36" s="295"/>
      <c r="GO36" s="295"/>
      <c r="GP36" s="295"/>
      <c r="GQ36" s="295"/>
      <c r="GR36" s="295"/>
      <c r="GS36" s="295"/>
      <c r="GT36" s="295"/>
      <c r="GU36" s="295"/>
      <c r="GV36" s="295"/>
      <c r="GW36" s="295"/>
      <c r="GX36" s="295"/>
      <c r="GY36" s="295"/>
      <c r="GZ36" s="295"/>
      <c r="HA36" s="295"/>
      <c r="HB36" s="295"/>
      <c r="HC36" s="295"/>
      <c r="HD36" s="295"/>
      <c r="HE36" s="295"/>
      <c r="HF36" s="295"/>
      <c r="HG36" s="295"/>
      <c r="HH36" s="295"/>
      <c r="HI36" s="295"/>
      <c r="HJ36" s="295"/>
      <c r="HK36" s="295"/>
      <c r="HL36" s="295"/>
      <c r="HM36" s="295"/>
      <c r="HN36" s="295"/>
      <c r="HO36" s="295"/>
      <c r="HP36" s="295"/>
      <c r="HQ36" s="295"/>
      <c r="HR36" s="295"/>
      <c r="HS36" s="295"/>
      <c r="HT36" s="295"/>
      <c r="HU36" s="295"/>
      <c r="HV36" s="295"/>
      <c r="HW36" s="295"/>
    </row>
    <row r="37" spans="1:231" s="478" customFormat="1" ht="15">
      <c r="A37" s="294"/>
      <c r="B37" s="295"/>
      <c r="C37" s="1221"/>
      <c r="D37" s="1221"/>
      <c r="E37" s="56"/>
      <c r="F37" s="1264">
        <v>2022</v>
      </c>
      <c r="G37" s="1264"/>
      <c r="H37" s="1264">
        <v>2023</v>
      </c>
      <c r="I37" s="1264"/>
      <c r="J37" s="1264">
        <v>2024</v>
      </c>
      <c r="K37" s="1264"/>
      <c r="L37" s="1264">
        <v>2025</v>
      </c>
      <c r="M37" s="1264"/>
      <c r="N37" s="295"/>
      <c r="O37" s="295"/>
      <c r="P37" s="295"/>
      <c r="Q37" s="295"/>
      <c r="R37" s="295"/>
      <c r="S37" s="295"/>
      <c r="T37" s="295"/>
      <c r="U37" s="295"/>
      <c r="V37" s="295"/>
      <c r="W37" s="295"/>
      <c r="X37" s="295"/>
      <c r="Y37" s="295"/>
      <c r="Z37" s="295"/>
      <c r="AA37" s="295"/>
      <c r="AB37" s="295"/>
      <c r="AC37" s="295"/>
      <c r="AD37" s="295"/>
      <c r="AE37" s="295"/>
      <c r="AF37" s="295"/>
      <c r="AG37" s="295"/>
      <c r="AH37" s="295"/>
      <c r="AI37" s="295"/>
      <c r="AJ37" s="295"/>
      <c r="AK37" s="295"/>
      <c r="AL37" s="295"/>
      <c r="AM37" s="295"/>
      <c r="AN37" s="295"/>
      <c r="AO37" s="295"/>
      <c r="AP37" s="295"/>
      <c r="AQ37" s="295"/>
      <c r="AR37" s="295"/>
      <c r="AS37" s="295"/>
      <c r="AT37" s="295"/>
      <c r="AU37" s="295"/>
      <c r="AV37" s="295"/>
      <c r="AW37" s="295"/>
      <c r="AX37" s="295"/>
      <c r="AY37" s="295"/>
      <c r="AZ37" s="295"/>
      <c r="BA37" s="295"/>
      <c r="BB37" s="295"/>
      <c r="BC37" s="295"/>
      <c r="BD37" s="295"/>
      <c r="BE37" s="295"/>
      <c r="BF37" s="295"/>
      <c r="BG37" s="295"/>
      <c r="BH37" s="295"/>
      <c r="BI37" s="295"/>
      <c r="BJ37" s="295"/>
      <c r="BK37" s="295"/>
      <c r="BL37" s="295"/>
      <c r="BM37" s="295"/>
      <c r="BN37" s="295"/>
      <c r="BO37" s="295"/>
      <c r="BP37" s="295"/>
      <c r="BQ37" s="295"/>
      <c r="BR37" s="295"/>
      <c r="BS37" s="295"/>
      <c r="BT37" s="295"/>
      <c r="BU37" s="295"/>
      <c r="BV37" s="295"/>
      <c r="BW37" s="295"/>
      <c r="BX37" s="295"/>
      <c r="BY37" s="295"/>
      <c r="BZ37" s="295"/>
      <c r="CA37" s="295"/>
      <c r="CB37" s="295"/>
      <c r="CC37" s="295"/>
      <c r="CD37" s="295"/>
      <c r="CE37" s="295"/>
      <c r="CF37" s="295"/>
      <c r="CG37" s="295"/>
      <c r="CH37" s="295"/>
      <c r="CI37" s="295"/>
      <c r="CJ37" s="295"/>
      <c r="CK37" s="295"/>
      <c r="CL37" s="295"/>
      <c r="CM37" s="295"/>
      <c r="CN37" s="295"/>
      <c r="CO37" s="295"/>
      <c r="CP37" s="295"/>
      <c r="CQ37" s="295"/>
      <c r="CR37" s="295"/>
      <c r="CS37" s="295"/>
      <c r="CT37" s="295"/>
      <c r="CU37" s="295"/>
      <c r="CV37" s="295"/>
      <c r="CW37" s="295"/>
      <c r="CX37" s="295"/>
      <c r="CY37" s="295"/>
      <c r="CZ37" s="295"/>
      <c r="DA37" s="295"/>
      <c r="DB37" s="295"/>
      <c r="DC37" s="295"/>
      <c r="DD37" s="295"/>
      <c r="DE37" s="295"/>
      <c r="DF37" s="295"/>
      <c r="DG37" s="295"/>
      <c r="DH37" s="295"/>
      <c r="DI37" s="295"/>
      <c r="DJ37" s="295"/>
      <c r="DK37" s="295"/>
      <c r="DL37" s="295"/>
      <c r="DM37" s="295"/>
      <c r="DN37" s="295"/>
      <c r="DO37" s="295"/>
      <c r="DP37" s="295"/>
      <c r="DQ37" s="295"/>
      <c r="DR37" s="295"/>
      <c r="DS37" s="295"/>
      <c r="DT37" s="295"/>
      <c r="DU37" s="295"/>
      <c r="DV37" s="295"/>
      <c r="DW37" s="295"/>
      <c r="DX37" s="295"/>
      <c r="DY37" s="295"/>
      <c r="DZ37" s="295"/>
      <c r="EA37" s="295"/>
      <c r="EB37" s="295"/>
      <c r="EC37" s="295"/>
      <c r="ED37" s="295"/>
      <c r="EE37" s="295"/>
      <c r="EF37" s="295"/>
      <c r="EG37" s="295"/>
      <c r="EH37" s="295"/>
      <c r="EI37" s="295"/>
      <c r="EJ37" s="295"/>
      <c r="EK37" s="295"/>
      <c r="EL37" s="295"/>
      <c r="EM37" s="295"/>
      <c r="EN37" s="295"/>
      <c r="EO37" s="295"/>
      <c r="EP37" s="295"/>
      <c r="EQ37" s="295"/>
      <c r="ER37" s="295"/>
      <c r="ES37" s="295"/>
      <c r="ET37" s="295"/>
      <c r="EU37" s="295"/>
      <c r="EV37" s="295"/>
      <c r="EW37" s="295"/>
      <c r="EX37" s="295"/>
      <c r="EY37" s="295"/>
      <c r="EZ37" s="295"/>
      <c r="FA37" s="295"/>
      <c r="FB37" s="295"/>
      <c r="FC37" s="295"/>
      <c r="FD37" s="295"/>
      <c r="FE37" s="295"/>
      <c r="FF37" s="295"/>
      <c r="FG37" s="295"/>
      <c r="FH37" s="295"/>
      <c r="FI37" s="295"/>
      <c r="FJ37" s="295"/>
      <c r="FK37" s="295"/>
      <c r="FL37" s="295"/>
      <c r="FM37" s="295"/>
      <c r="FN37" s="295"/>
      <c r="FO37" s="295"/>
      <c r="FP37" s="295"/>
      <c r="FQ37" s="295"/>
      <c r="FR37" s="295"/>
      <c r="FS37" s="295"/>
      <c r="FT37" s="295"/>
      <c r="FU37" s="295"/>
      <c r="FV37" s="295"/>
      <c r="FW37" s="295"/>
      <c r="FX37" s="295"/>
      <c r="FY37" s="295"/>
      <c r="FZ37" s="295"/>
      <c r="GA37" s="295"/>
      <c r="GB37" s="295"/>
      <c r="GC37" s="295"/>
      <c r="GD37" s="295"/>
      <c r="GE37" s="295"/>
      <c r="GF37" s="295"/>
      <c r="GG37" s="295"/>
      <c r="GH37" s="295"/>
      <c r="GI37" s="295"/>
      <c r="GJ37" s="295"/>
      <c r="GK37" s="295"/>
      <c r="GL37" s="295"/>
      <c r="GM37" s="295"/>
      <c r="GN37" s="295"/>
      <c r="GO37" s="295"/>
      <c r="GP37" s="295"/>
      <c r="GQ37" s="295"/>
      <c r="GR37" s="295"/>
      <c r="GS37" s="295"/>
      <c r="GT37" s="295"/>
      <c r="GU37" s="295"/>
      <c r="GV37" s="295"/>
      <c r="GW37" s="295"/>
      <c r="GX37" s="295"/>
      <c r="GY37" s="295"/>
      <c r="GZ37" s="295"/>
      <c r="HA37" s="295"/>
      <c r="HB37" s="295"/>
      <c r="HC37" s="295"/>
      <c r="HD37" s="295"/>
      <c r="HE37" s="295"/>
      <c r="HF37" s="295"/>
      <c r="HG37" s="295"/>
      <c r="HH37" s="295"/>
      <c r="HI37" s="295"/>
      <c r="HJ37" s="295"/>
      <c r="HK37" s="295"/>
      <c r="HL37" s="295"/>
      <c r="HM37" s="295"/>
      <c r="HN37" s="295"/>
      <c r="HO37" s="295"/>
      <c r="HP37" s="295"/>
      <c r="HQ37" s="295"/>
      <c r="HR37" s="295"/>
      <c r="HS37" s="295"/>
      <c r="HT37" s="295"/>
      <c r="HU37" s="295"/>
      <c r="HV37" s="295"/>
      <c r="HW37" s="295"/>
    </row>
    <row r="38" spans="1:231" s="478" customFormat="1" ht="17.100000000000001">
      <c r="A38" s="294"/>
      <c r="B38" s="295"/>
      <c r="C38" s="1381" t="s">
        <v>310</v>
      </c>
      <c r="D38" s="1381"/>
      <c r="E38" s="1381"/>
      <c r="F38" s="299" t="s">
        <v>806</v>
      </c>
      <c r="G38" s="299" t="s">
        <v>807</v>
      </c>
      <c r="H38" s="299" t="s">
        <v>806</v>
      </c>
      <c r="I38" s="299" t="s">
        <v>807</v>
      </c>
      <c r="J38" s="299" t="s">
        <v>806</v>
      </c>
      <c r="K38" s="299" t="s">
        <v>807</v>
      </c>
      <c r="L38" s="299" t="s">
        <v>806</v>
      </c>
      <c r="M38" s="299" t="s">
        <v>807</v>
      </c>
      <c r="N38" s="295"/>
      <c r="O38" s="295"/>
      <c r="P38" s="295"/>
      <c r="Q38" s="295"/>
      <c r="R38" s="295"/>
      <c r="S38" s="295"/>
      <c r="T38" s="295"/>
      <c r="U38" s="295"/>
      <c r="V38" s="295"/>
      <c r="W38" s="295"/>
      <c r="X38" s="295"/>
      <c r="Y38" s="295"/>
      <c r="Z38" s="295"/>
      <c r="AA38" s="295"/>
      <c r="AB38" s="295"/>
      <c r="AC38" s="295"/>
      <c r="AD38" s="295"/>
      <c r="AE38" s="295"/>
      <c r="AF38" s="295"/>
      <c r="AG38" s="295"/>
      <c r="AH38" s="295"/>
      <c r="AI38" s="295"/>
      <c r="AJ38" s="295"/>
      <c r="AK38" s="295"/>
      <c r="AL38" s="295"/>
      <c r="AM38" s="295"/>
      <c r="AN38" s="295"/>
      <c r="AO38" s="295"/>
      <c r="AP38" s="295"/>
      <c r="AQ38" s="295"/>
      <c r="AR38" s="295"/>
      <c r="AS38" s="295"/>
      <c r="AT38" s="295"/>
      <c r="AU38" s="295"/>
      <c r="AV38" s="295"/>
      <c r="AW38" s="295"/>
      <c r="AX38" s="295"/>
      <c r="AY38" s="295"/>
      <c r="AZ38" s="295"/>
      <c r="BA38" s="295"/>
      <c r="BB38" s="295"/>
      <c r="BC38" s="295"/>
      <c r="BD38" s="295"/>
      <c r="BE38" s="295"/>
      <c r="BF38" s="295"/>
      <c r="BG38" s="295"/>
      <c r="BH38" s="295"/>
      <c r="BI38" s="295"/>
      <c r="BJ38" s="295"/>
      <c r="BK38" s="295"/>
      <c r="BL38" s="295"/>
      <c r="BM38" s="295"/>
      <c r="BN38" s="295"/>
      <c r="BO38" s="295"/>
      <c r="BP38" s="295"/>
      <c r="BQ38" s="295"/>
      <c r="BR38" s="295"/>
      <c r="BS38" s="295"/>
      <c r="BT38" s="295"/>
      <c r="BU38" s="295"/>
      <c r="BV38" s="295"/>
      <c r="BW38" s="295"/>
      <c r="BX38" s="295"/>
      <c r="BY38" s="295"/>
      <c r="BZ38" s="295"/>
      <c r="CA38" s="295"/>
      <c r="CB38" s="295"/>
      <c r="CC38" s="295"/>
      <c r="CD38" s="295"/>
      <c r="CE38" s="295"/>
      <c r="CF38" s="295"/>
      <c r="CG38" s="295"/>
      <c r="CH38" s="295"/>
      <c r="CI38" s="295"/>
      <c r="CJ38" s="295"/>
      <c r="CK38" s="295"/>
      <c r="CL38" s="295"/>
      <c r="CM38" s="295"/>
      <c r="CN38" s="295"/>
      <c r="CO38" s="295"/>
      <c r="CP38" s="295"/>
      <c r="CQ38" s="295"/>
      <c r="CR38" s="295"/>
      <c r="CS38" s="295"/>
      <c r="CT38" s="295"/>
      <c r="CU38" s="295"/>
      <c r="CV38" s="295"/>
      <c r="CW38" s="295"/>
      <c r="CX38" s="295"/>
      <c r="CY38" s="295"/>
      <c r="CZ38" s="295"/>
      <c r="DA38" s="295"/>
      <c r="DB38" s="295"/>
      <c r="DC38" s="295"/>
      <c r="DD38" s="295"/>
      <c r="DE38" s="295"/>
      <c r="DF38" s="295"/>
      <c r="DG38" s="295"/>
      <c r="DH38" s="295"/>
      <c r="DI38" s="295"/>
      <c r="DJ38" s="295"/>
      <c r="DK38" s="295"/>
      <c r="DL38" s="295"/>
      <c r="DM38" s="295"/>
      <c r="DN38" s="295"/>
      <c r="DO38" s="295"/>
      <c r="DP38" s="295"/>
      <c r="DQ38" s="295"/>
      <c r="DR38" s="295"/>
      <c r="DS38" s="295"/>
      <c r="DT38" s="295"/>
      <c r="DU38" s="295"/>
      <c r="DV38" s="295"/>
      <c r="DW38" s="295"/>
      <c r="DX38" s="295"/>
      <c r="DY38" s="295"/>
      <c r="DZ38" s="295"/>
      <c r="EA38" s="295"/>
      <c r="EB38" s="295"/>
      <c r="EC38" s="295"/>
      <c r="ED38" s="295"/>
      <c r="EE38" s="295"/>
      <c r="EF38" s="295"/>
      <c r="EG38" s="295"/>
      <c r="EH38" s="295"/>
      <c r="EI38" s="295"/>
      <c r="EJ38" s="295"/>
      <c r="EK38" s="295"/>
      <c r="EL38" s="295"/>
      <c r="EM38" s="295"/>
      <c r="EN38" s="295"/>
      <c r="EO38" s="295"/>
      <c r="EP38" s="295"/>
      <c r="EQ38" s="295"/>
      <c r="ER38" s="295"/>
      <c r="ES38" s="295"/>
      <c r="ET38" s="295"/>
      <c r="EU38" s="295"/>
      <c r="EV38" s="295"/>
      <c r="EW38" s="295"/>
      <c r="EX38" s="295"/>
      <c r="EY38" s="295"/>
      <c r="EZ38" s="295"/>
      <c r="FA38" s="295"/>
      <c r="FB38" s="295"/>
      <c r="FC38" s="295"/>
      <c r="FD38" s="295"/>
      <c r="FE38" s="295"/>
      <c r="FF38" s="295"/>
      <c r="FG38" s="295"/>
      <c r="FH38" s="295"/>
      <c r="FI38" s="295"/>
      <c r="FJ38" s="295"/>
      <c r="FK38" s="295"/>
      <c r="FL38" s="295"/>
      <c r="FM38" s="295"/>
      <c r="FN38" s="295"/>
      <c r="FO38" s="295"/>
      <c r="FP38" s="295"/>
      <c r="FQ38" s="295"/>
      <c r="FR38" s="295"/>
      <c r="FS38" s="295"/>
      <c r="FT38" s="295"/>
      <c r="FU38" s="295"/>
      <c r="FV38" s="295"/>
      <c r="FW38" s="295"/>
      <c r="FX38" s="295"/>
      <c r="FY38" s="295"/>
      <c r="FZ38" s="295"/>
      <c r="GA38" s="295"/>
      <c r="GB38" s="295"/>
      <c r="GC38" s="295"/>
      <c r="GD38" s="295"/>
      <c r="GE38" s="295"/>
      <c r="GF38" s="295"/>
      <c r="GG38" s="295"/>
      <c r="GH38" s="295"/>
      <c r="GI38" s="295"/>
      <c r="GJ38" s="295"/>
      <c r="GK38" s="295"/>
      <c r="GL38" s="295"/>
      <c r="GM38" s="295"/>
      <c r="GN38" s="295"/>
      <c r="GO38" s="295"/>
      <c r="GP38" s="295"/>
      <c r="GQ38" s="295"/>
      <c r="GR38" s="295"/>
      <c r="GS38" s="295"/>
      <c r="GT38" s="295"/>
      <c r="GU38" s="295"/>
      <c r="GV38" s="295"/>
      <c r="GW38" s="295"/>
      <c r="GX38" s="295"/>
      <c r="GY38" s="295"/>
      <c r="GZ38" s="295"/>
      <c r="HA38" s="295"/>
      <c r="HB38" s="295"/>
      <c r="HC38" s="295"/>
      <c r="HD38" s="295"/>
      <c r="HE38" s="295"/>
      <c r="HF38" s="295"/>
      <c r="HG38" s="295"/>
      <c r="HH38" s="295"/>
      <c r="HI38" s="295"/>
      <c r="HJ38" s="295"/>
      <c r="HK38" s="295"/>
      <c r="HL38" s="295"/>
      <c r="HM38" s="295"/>
      <c r="HN38" s="295"/>
      <c r="HO38" s="295"/>
      <c r="HP38" s="295"/>
      <c r="HQ38" s="295"/>
      <c r="HR38" s="295"/>
      <c r="HS38" s="295"/>
      <c r="HT38" s="295"/>
      <c r="HU38" s="295"/>
      <c r="HV38" s="295"/>
      <c r="HW38" s="295"/>
    </row>
    <row r="39" spans="1:231" s="478" customFormat="1" ht="15">
      <c r="A39" s="294"/>
      <c r="B39" s="295"/>
      <c r="C39" s="1627" t="s">
        <v>808</v>
      </c>
      <c r="D39" s="1627"/>
      <c r="E39" s="1628"/>
      <c r="F39" s="785">
        <v>283.7</v>
      </c>
      <c r="G39" s="772">
        <v>0.21</v>
      </c>
      <c r="H39" s="786">
        <v>271.39999999999998</v>
      </c>
      <c r="I39" s="771">
        <v>0.2</v>
      </c>
      <c r="J39" s="785">
        <v>278.5</v>
      </c>
      <c r="K39" s="761">
        <v>0.21</v>
      </c>
      <c r="L39" s="786">
        <v>258.51060046499998</v>
      </c>
      <c r="M39" s="564">
        <f>L39/$L$46</f>
        <v>0.20043340687068814</v>
      </c>
      <c r="N39" s="295"/>
      <c r="O39" s="295"/>
      <c r="P39" s="295"/>
      <c r="Q39" s="295"/>
      <c r="R39" s="295"/>
      <c r="S39" s="295"/>
      <c r="T39" s="295"/>
      <c r="U39" s="295"/>
      <c r="V39" s="295"/>
      <c r="W39" s="295"/>
      <c r="X39" s="295"/>
      <c r="Y39" s="295"/>
      <c r="Z39" s="295"/>
      <c r="AA39" s="295"/>
      <c r="AB39" s="295"/>
      <c r="AC39" s="295"/>
      <c r="AD39" s="295"/>
      <c r="AE39" s="295"/>
      <c r="AF39" s="295"/>
      <c r="AG39" s="295"/>
      <c r="AH39" s="295"/>
      <c r="AI39" s="295"/>
      <c r="AJ39" s="295"/>
      <c r="AK39" s="295"/>
      <c r="AL39" s="295"/>
      <c r="AM39" s="295"/>
      <c r="AN39" s="295"/>
      <c r="AO39" s="295"/>
      <c r="AP39" s="295"/>
      <c r="AQ39" s="295"/>
      <c r="AR39" s="295"/>
      <c r="AS39" s="295"/>
      <c r="AT39" s="295"/>
      <c r="AU39" s="295"/>
      <c r="AV39" s="295"/>
      <c r="AW39" s="295"/>
      <c r="AX39" s="295"/>
      <c r="AY39" s="295"/>
      <c r="AZ39" s="295"/>
      <c r="BA39" s="295"/>
      <c r="BB39" s="295"/>
      <c r="BC39" s="295"/>
      <c r="BD39" s="295"/>
      <c r="BE39" s="295"/>
      <c r="BF39" s="295"/>
      <c r="BG39" s="295"/>
      <c r="BH39" s="295"/>
      <c r="BI39" s="295"/>
      <c r="BJ39" s="295"/>
      <c r="BK39" s="295"/>
      <c r="BL39" s="295"/>
      <c r="BM39" s="295"/>
      <c r="BN39" s="295"/>
      <c r="BO39" s="295"/>
      <c r="BP39" s="295"/>
      <c r="BQ39" s="295"/>
      <c r="BR39" s="295"/>
      <c r="BS39" s="295"/>
      <c r="BT39" s="295"/>
      <c r="BU39" s="295"/>
      <c r="BV39" s="295"/>
      <c r="BW39" s="295"/>
      <c r="BX39" s="295"/>
      <c r="BY39" s="295"/>
      <c r="BZ39" s="295"/>
      <c r="CA39" s="295"/>
      <c r="CB39" s="295"/>
      <c r="CC39" s="295"/>
      <c r="CD39" s="295"/>
      <c r="CE39" s="295"/>
      <c r="CF39" s="295"/>
      <c r="CG39" s="295"/>
      <c r="CH39" s="295"/>
      <c r="CI39" s="295"/>
      <c r="CJ39" s="295"/>
      <c r="CK39" s="295"/>
      <c r="CL39" s="295"/>
      <c r="CM39" s="295"/>
      <c r="CN39" s="295"/>
      <c r="CO39" s="295"/>
      <c r="CP39" s="295"/>
      <c r="CQ39" s="295"/>
      <c r="CR39" s="295"/>
      <c r="CS39" s="295"/>
      <c r="CT39" s="295"/>
      <c r="CU39" s="295"/>
      <c r="CV39" s="295"/>
      <c r="CW39" s="295"/>
      <c r="CX39" s="295"/>
      <c r="CY39" s="295"/>
      <c r="CZ39" s="295"/>
      <c r="DA39" s="295"/>
      <c r="DB39" s="295"/>
      <c r="DC39" s="295"/>
      <c r="DD39" s="295"/>
      <c r="DE39" s="295"/>
      <c r="DF39" s="295"/>
      <c r="DG39" s="295"/>
      <c r="DH39" s="295"/>
      <c r="DI39" s="295"/>
      <c r="DJ39" s="295"/>
      <c r="DK39" s="295"/>
      <c r="DL39" s="295"/>
      <c r="DM39" s="295"/>
      <c r="DN39" s="295"/>
      <c r="DO39" s="295"/>
      <c r="DP39" s="295"/>
      <c r="DQ39" s="295"/>
      <c r="DR39" s="295"/>
      <c r="DS39" s="295"/>
      <c r="DT39" s="295"/>
      <c r="DU39" s="295"/>
      <c r="DV39" s="295"/>
      <c r="DW39" s="295"/>
      <c r="DX39" s="295"/>
      <c r="DY39" s="295"/>
      <c r="DZ39" s="295"/>
      <c r="EA39" s="295"/>
      <c r="EB39" s="295"/>
      <c r="EC39" s="295"/>
      <c r="ED39" s="295"/>
      <c r="EE39" s="295"/>
      <c r="EF39" s="295"/>
      <c r="EG39" s="295"/>
      <c r="EH39" s="295"/>
      <c r="EI39" s="295"/>
      <c r="EJ39" s="295"/>
      <c r="EK39" s="295"/>
      <c r="EL39" s="295"/>
      <c r="EM39" s="295"/>
      <c r="EN39" s="295"/>
      <c r="EO39" s="295"/>
      <c r="EP39" s="295"/>
      <c r="EQ39" s="295"/>
      <c r="ER39" s="295"/>
      <c r="ES39" s="295"/>
      <c r="ET39" s="295"/>
      <c r="EU39" s="295"/>
      <c r="EV39" s="295"/>
      <c r="EW39" s="295"/>
      <c r="EX39" s="295"/>
      <c r="EY39" s="295"/>
      <c r="EZ39" s="295"/>
      <c r="FA39" s="295"/>
      <c r="FB39" s="295"/>
      <c r="FC39" s="295"/>
      <c r="FD39" s="295"/>
      <c r="FE39" s="295"/>
      <c r="FF39" s="295"/>
      <c r="FG39" s="295"/>
      <c r="FH39" s="295"/>
      <c r="FI39" s="295"/>
      <c r="FJ39" s="295"/>
      <c r="FK39" s="295"/>
      <c r="FL39" s="295"/>
      <c r="FM39" s="295"/>
      <c r="FN39" s="295"/>
      <c r="FO39" s="295"/>
      <c r="FP39" s="295"/>
      <c r="FQ39" s="295"/>
      <c r="FR39" s="295"/>
      <c r="FS39" s="295"/>
      <c r="FT39" s="295"/>
      <c r="FU39" s="295"/>
      <c r="FV39" s="295"/>
      <c r="FW39" s="295"/>
      <c r="FX39" s="295"/>
      <c r="FY39" s="295"/>
      <c r="FZ39" s="295"/>
      <c r="GA39" s="295"/>
      <c r="GB39" s="295"/>
      <c r="GC39" s="295"/>
      <c r="GD39" s="295"/>
      <c r="GE39" s="295"/>
      <c r="GF39" s="295"/>
      <c r="GG39" s="295"/>
      <c r="GH39" s="295"/>
      <c r="GI39" s="295"/>
      <c r="GJ39" s="295"/>
      <c r="GK39" s="295"/>
      <c r="GL39" s="295"/>
      <c r="GM39" s="295"/>
      <c r="GN39" s="295"/>
      <c r="GO39" s="295"/>
      <c r="GP39" s="295"/>
      <c r="GQ39" s="295"/>
      <c r="GR39" s="295"/>
      <c r="GS39" s="295"/>
      <c r="GT39" s="295"/>
      <c r="GU39" s="295"/>
      <c r="GV39" s="295"/>
      <c r="GW39" s="295"/>
      <c r="GX39" s="295"/>
      <c r="GY39" s="295"/>
      <c r="GZ39" s="295"/>
      <c r="HA39" s="295"/>
      <c r="HB39" s="295"/>
      <c r="HC39" s="295"/>
      <c r="HD39" s="295"/>
      <c r="HE39" s="295"/>
      <c r="HF39" s="295"/>
      <c r="HG39" s="295"/>
      <c r="HH39" s="295"/>
      <c r="HI39" s="295"/>
      <c r="HJ39" s="295"/>
      <c r="HK39" s="295"/>
      <c r="HL39" s="295"/>
      <c r="HM39" s="295"/>
      <c r="HN39" s="295"/>
      <c r="HO39" s="295"/>
      <c r="HP39" s="295"/>
      <c r="HQ39" s="295"/>
      <c r="HR39" s="295"/>
      <c r="HS39" s="295"/>
      <c r="HT39" s="295"/>
      <c r="HU39" s="295"/>
      <c r="HV39" s="295"/>
      <c r="HW39" s="295"/>
    </row>
    <row r="40" spans="1:231" s="478" customFormat="1" ht="15">
      <c r="A40" s="294"/>
      <c r="B40" s="295"/>
      <c r="C40" s="1627" t="s">
        <v>809</v>
      </c>
      <c r="D40" s="1627"/>
      <c r="E40" s="1628"/>
      <c r="F40" s="785">
        <v>20.399999999999999</v>
      </c>
      <c r="G40" s="772">
        <v>0.02</v>
      </c>
      <c r="H40" s="786">
        <v>18.3</v>
      </c>
      <c r="I40" s="771">
        <v>0.01</v>
      </c>
      <c r="J40" s="785">
        <v>18.899999999999999</v>
      </c>
      <c r="K40" s="338">
        <v>0.01</v>
      </c>
      <c r="L40" s="786">
        <v>17.972320032999999</v>
      </c>
      <c r="M40" s="564">
        <f t="shared" ref="M40:M44" si="0">L40/$L$46</f>
        <v>1.3934644564303742E-2</v>
      </c>
      <c r="N40" s="295"/>
      <c r="O40" s="295"/>
      <c r="P40" s="295"/>
      <c r="Q40" s="295"/>
      <c r="R40" s="295"/>
      <c r="S40" s="295"/>
      <c r="T40" s="295"/>
      <c r="U40" s="295"/>
      <c r="V40" s="295"/>
      <c r="W40" s="295"/>
      <c r="X40" s="295"/>
      <c r="Y40" s="295"/>
      <c r="Z40" s="295"/>
      <c r="AA40" s="295"/>
      <c r="AB40" s="295"/>
      <c r="AC40" s="295"/>
      <c r="AD40" s="295"/>
      <c r="AE40" s="295"/>
      <c r="AF40" s="295"/>
      <c r="AG40" s="295"/>
      <c r="AH40" s="295"/>
      <c r="AI40" s="295"/>
      <c r="AJ40" s="295"/>
      <c r="AK40" s="295"/>
      <c r="AL40" s="295"/>
      <c r="AM40" s="295"/>
      <c r="AN40" s="295"/>
      <c r="AO40" s="295"/>
      <c r="AP40" s="295"/>
      <c r="AQ40" s="295"/>
      <c r="AR40" s="295"/>
      <c r="AS40" s="295"/>
      <c r="AT40" s="295"/>
      <c r="AU40" s="295"/>
      <c r="AV40" s="295"/>
      <c r="AW40" s="295"/>
      <c r="AX40" s="295"/>
      <c r="AY40" s="295"/>
      <c r="AZ40" s="295"/>
      <c r="BA40" s="295"/>
      <c r="BB40" s="295"/>
      <c r="BC40" s="295"/>
      <c r="BD40" s="295"/>
      <c r="BE40" s="295"/>
      <c r="BF40" s="295"/>
      <c r="BG40" s="295"/>
      <c r="BH40" s="295"/>
      <c r="BI40" s="295"/>
      <c r="BJ40" s="295"/>
      <c r="BK40" s="295"/>
      <c r="BL40" s="295"/>
      <c r="BM40" s="295"/>
      <c r="BN40" s="295"/>
      <c r="BO40" s="295"/>
      <c r="BP40" s="295"/>
      <c r="BQ40" s="295"/>
      <c r="BR40" s="295"/>
      <c r="BS40" s="295"/>
      <c r="BT40" s="295"/>
      <c r="BU40" s="295"/>
      <c r="BV40" s="295"/>
      <c r="BW40" s="295"/>
      <c r="BX40" s="295"/>
      <c r="BY40" s="295"/>
      <c r="BZ40" s="295"/>
      <c r="CA40" s="295"/>
      <c r="CB40" s="295"/>
      <c r="CC40" s="295"/>
      <c r="CD40" s="295"/>
      <c r="CE40" s="295"/>
      <c r="CF40" s="295"/>
      <c r="CG40" s="295"/>
      <c r="CH40" s="295"/>
      <c r="CI40" s="295"/>
      <c r="CJ40" s="295"/>
      <c r="CK40" s="295"/>
      <c r="CL40" s="295"/>
      <c r="CM40" s="295"/>
      <c r="CN40" s="295"/>
      <c r="CO40" s="295"/>
      <c r="CP40" s="295"/>
      <c r="CQ40" s="295"/>
      <c r="CR40" s="295"/>
      <c r="CS40" s="295"/>
      <c r="CT40" s="295"/>
      <c r="CU40" s="295"/>
      <c r="CV40" s="295"/>
      <c r="CW40" s="295"/>
      <c r="CX40" s="295"/>
      <c r="CY40" s="295"/>
      <c r="CZ40" s="295"/>
      <c r="DA40" s="295"/>
      <c r="DB40" s="295"/>
      <c r="DC40" s="295"/>
      <c r="DD40" s="295"/>
      <c r="DE40" s="295"/>
      <c r="DF40" s="295"/>
      <c r="DG40" s="295"/>
      <c r="DH40" s="295"/>
      <c r="DI40" s="295"/>
      <c r="DJ40" s="295"/>
      <c r="DK40" s="295"/>
      <c r="DL40" s="295"/>
      <c r="DM40" s="295"/>
      <c r="DN40" s="295"/>
      <c r="DO40" s="295"/>
      <c r="DP40" s="295"/>
      <c r="DQ40" s="295"/>
      <c r="DR40" s="295"/>
      <c r="DS40" s="295"/>
      <c r="DT40" s="295"/>
      <c r="DU40" s="295"/>
      <c r="DV40" s="295"/>
      <c r="DW40" s="295"/>
      <c r="DX40" s="295"/>
      <c r="DY40" s="295"/>
      <c r="DZ40" s="295"/>
      <c r="EA40" s="295"/>
      <c r="EB40" s="295"/>
      <c r="EC40" s="295"/>
      <c r="ED40" s="295"/>
      <c r="EE40" s="295"/>
      <c r="EF40" s="295"/>
      <c r="EG40" s="295"/>
      <c r="EH40" s="295"/>
      <c r="EI40" s="295"/>
      <c r="EJ40" s="295"/>
      <c r="EK40" s="295"/>
      <c r="EL40" s="295"/>
      <c r="EM40" s="295"/>
      <c r="EN40" s="295"/>
      <c r="EO40" s="295"/>
      <c r="EP40" s="295"/>
      <c r="EQ40" s="295"/>
      <c r="ER40" s="295"/>
      <c r="ES40" s="295"/>
      <c r="ET40" s="295"/>
      <c r="EU40" s="295"/>
      <c r="EV40" s="295"/>
      <c r="EW40" s="295"/>
      <c r="EX40" s="295"/>
      <c r="EY40" s="295"/>
      <c r="EZ40" s="295"/>
      <c r="FA40" s="295"/>
      <c r="FB40" s="295"/>
      <c r="FC40" s="295"/>
      <c r="FD40" s="295"/>
      <c r="FE40" s="295"/>
      <c r="FF40" s="295"/>
      <c r="FG40" s="295"/>
      <c r="FH40" s="295"/>
      <c r="FI40" s="295"/>
      <c r="FJ40" s="295"/>
      <c r="FK40" s="295"/>
      <c r="FL40" s="295"/>
      <c r="FM40" s="295"/>
      <c r="FN40" s="295"/>
      <c r="FO40" s="295"/>
      <c r="FP40" s="295"/>
      <c r="FQ40" s="295"/>
      <c r="FR40" s="295"/>
      <c r="FS40" s="295"/>
      <c r="FT40" s="295"/>
      <c r="FU40" s="295"/>
      <c r="FV40" s="295"/>
      <c r="FW40" s="295"/>
      <c r="FX40" s="295"/>
      <c r="FY40" s="295"/>
      <c r="FZ40" s="295"/>
      <c r="GA40" s="295"/>
      <c r="GB40" s="295"/>
      <c r="GC40" s="295"/>
      <c r="GD40" s="295"/>
      <c r="GE40" s="295"/>
      <c r="GF40" s="295"/>
      <c r="GG40" s="295"/>
      <c r="GH40" s="295"/>
      <c r="GI40" s="295"/>
      <c r="GJ40" s="295"/>
      <c r="GK40" s="295"/>
      <c r="GL40" s="295"/>
      <c r="GM40" s="295"/>
      <c r="GN40" s="295"/>
      <c r="GO40" s="295"/>
      <c r="GP40" s="295"/>
      <c r="GQ40" s="295"/>
      <c r="GR40" s="295"/>
      <c r="GS40" s="295"/>
      <c r="GT40" s="295"/>
      <c r="GU40" s="295"/>
      <c r="GV40" s="295"/>
      <c r="GW40" s="295"/>
      <c r="GX40" s="295"/>
      <c r="GY40" s="295"/>
      <c r="GZ40" s="295"/>
      <c r="HA40" s="295"/>
      <c r="HB40" s="295"/>
      <c r="HC40" s="295"/>
      <c r="HD40" s="295"/>
      <c r="HE40" s="295"/>
      <c r="HF40" s="295"/>
      <c r="HG40" s="295"/>
      <c r="HH40" s="295"/>
      <c r="HI40" s="295"/>
      <c r="HJ40" s="295"/>
      <c r="HK40" s="295"/>
      <c r="HL40" s="295"/>
      <c r="HM40" s="295"/>
      <c r="HN40" s="295"/>
      <c r="HO40" s="295"/>
      <c r="HP40" s="295"/>
      <c r="HQ40" s="295"/>
      <c r="HR40" s="295"/>
      <c r="HS40" s="295"/>
      <c r="HT40" s="295"/>
      <c r="HU40" s="295"/>
      <c r="HV40" s="295"/>
      <c r="HW40" s="295"/>
    </row>
    <row r="41" spans="1:231" s="478" customFormat="1" ht="15">
      <c r="A41" s="294"/>
      <c r="B41" s="295"/>
      <c r="C41" s="1627" t="s">
        <v>810</v>
      </c>
      <c r="D41" s="1627"/>
      <c r="E41" s="1628"/>
      <c r="F41" s="779">
        <v>5.5</v>
      </c>
      <c r="G41" s="757">
        <v>0</v>
      </c>
      <c r="H41" s="782">
        <v>5.9</v>
      </c>
      <c r="I41" s="758">
        <v>0.01</v>
      </c>
      <c r="J41" s="779">
        <v>7.4</v>
      </c>
      <c r="K41" s="338">
        <v>0.01</v>
      </c>
      <c r="L41" s="786">
        <v>6.3936446579999995</v>
      </c>
      <c r="M41" s="564">
        <f t="shared" si="0"/>
        <v>4.9572434508232842E-3</v>
      </c>
      <c r="N41" s="295"/>
      <c r="O41" s="295"/>
      <c r="P41" s="295"/>
      <c r="Q41" s="295"/>
      <c r="R41" s="295"/>
      <c r="S41" s="295"/>
      <c r="T41" s="295"/>
      <c r="U41" s="295"/>
      <c r="V41" s="295"/>
      <c r="W41" s="295"/>
      <c r="X41" s="295"/>
      <c r="Y41" s="295"/>
      <c r="Z41" s="295"/>
      <c r="AA41" s="295"/>
      <c r="AB41" s="295"/>
      <c r="AC41" s="295"/>
      <c r="AD41" s="295"/>
      <c r="AE41" s="295"/>
      <c r="AF41" s="295"/>
      <c r="AG41" s="295"/>
      <c r="AH41" s="295"/>
      <c r="AI41" s="295"/>
      <c r="AJ41" s="295"/>
      <c r="AK41" s="295"/>
      <c r="AL41" s="295"/>
      <c r="AM41" s="295"/>
      <c r="AN41" s="295"/>
      <c r="AO41" s="295"/>
      <c r="AP41" s="295"/>
      <c r="AQ41" s="295"/>
      <c r="AR41" s="295"/>
      <c r="AS41" s="295"/>
      <c r="AT41" s="295"/>
      <c r="AU41" s="295"/>
      <c r="AV41" s="295"/>
      <c r="AW41" s="295"/>
      <c r="AX41" s="295"/>
      <c r="AY41" s="295"/>
      <c r="AZ41" s="295"/>
      <c r="BA41" s="295"/>
      <c r="BB41" s="295"/>
      <c r="BC41" s="295"/>
      <c r="BD41" s="295"/>
      <c r="BE41" s="295"/>
      <c r="BF41" s="295"/>
      <c r="BG41" s="295"/>
      <c r="BH41" s="295"/>
      <c r="BI41" s="295"/>
      <c r="BJ41" s="295"/>
      <c r="BK41" s="295"/>
      <c r="BL41" s="295"/>
      <c r="BM41" s="295"/>
      <c r="BN41" s="295"/>
      <c r="BO41" s="295"/>
      <c r="BP41" s="295"/>
      <c r="BQ41" s="295"/>
      <c r="BR41" s="295"/>
      <c r="BS41" s="295"/>
      <c r="BT41" s="295"/>
      <c r="BU41" s="295"/>
      <c r="BV41" s="295"/>
      <c r="BW41" s="295"/>
      <c r="BX41" s="295"/>
      <c r="BY41" s="295"/>
      <c r="BZ41" s="295"/>
      <c r="CA41" s="295"/>
      <c r="CB41" s="295"/>
      <c r="CC41" s="295"/>
      <c r="CD41" s="295"/>
      <c r="CE41" s="295"/>
      <c r="CF41" s="295"/>
      <c r="CG41" s="295"/>
      <c r="CH41" s="295"/>
      <c r="CI41" s="295"/>
      <c r="CJ41" s="295"/>
      <c r="CK41" s="295"/>
      <c r="CL41" s="295"/>
      <c r="CM41" s="295"/>
      <c r="CN41" s="295"/>
      <c r="CO41" s="295"/>
      <c r="CP41" s="295"/>
      <c r="CQ41" s="295"/>
      <c r="CR41" s="295"/>
      <c r="CS41" s="295"/>
      <c r="CT41" s="295"/>
      <c r="CU41" s="295"/>
      <c r="CV41" s="295"/>
      <c r="CW41" s="295"/>
      <c r="CX41" s="295"/>
      <c r="CY41" s="295"/>
      <c r="CZ41" s="295"/>
      <c r="DA41" s="295"/>
      <c r="DB41" s="295"/>
      <c r="DC41" s="295"/>
      <c r="DD41" s="295"/>
      <c r="DE41" s="295"/>
      <c r="DF41" s="295"/>
      <c r="DG41" s="295"/>
      <c r="DH41" s="295"/>
      <c r="DI41" s="295"/>
      <c r="DJ41" s="295"/>
      <c r="DK41" s="295"/>
      <c r="DL41" s="295"/>
      <c r="DM41" s="295"/>
      <c r="DN41" s="295"/>
      <c r="DO41" s="295"/>
      <c r="DP41" s="295"/>
      <c r="DQ41" s="295"/>
      <c r="DR41" s="295"/>
      <c r="DS41" s="295"/>
      <c r="DT41" s="295"/>
      <c r="DU41" s="295"/>
      <c r="DV41" s="295"/>
      <c r="DW41" s="295"/>
      <c r="DX41" s="295"/>
      <c r="DY41" s="295"/>
      <c r="DZ41" s="295"/>
      <c r="EA41" s="295"/>
      <c r="EB41" s="295"/>
      <c r="EC41" s="295"/>
      <c r="ED41" s="295"/>
      <c r="EE41" s="295"/>
      <c r="EF41" s="295"/>
      <c r="EG41" s="295"/>
      <c r="EH41" s="295"/>
      <c r="EI41" s="295"/>
      <c r="EJ41" s="295"/>
      <c r="EK41" s="295"/>
      <c r="EL41" s="295"/>
      <c r="EM41" s="295"/>
      <c r="EN41" s="295"/>
      <c r="EO41" s="295"/>
      <c r="EP41" s="295"/>
      <c r="EQ41" s="295"/>
      <c r="ER41" s="295"/>
      <c r="ES41" s="295"/>
      <c r="ET41" s="295"/>
      <c r="EU41" s="295"/>
      <c r="EV41" s="295"/>
      <c r="EW41" s="295"/>
      <c r="EX41" s="295"/>
      <c r="EY41" s="295"/>
      <c r="EZ41" s="295"/>
      <c r="FA41" s="295"/>
      <c r="FB41" s="295"/>
      <c r="FC41" s="295"/>
      <c r="FD41" s="295"/>
      <c r="FE41" s="295"/>
      <c r="FF41" s="295"/>
      <c r="FG41" s="295"/>
      <c r="FH41" s="295"/>
      <c r="FI41" s="295"/>
      <c r="FJ41" s="295"/>
      <c r="FK41" s="295"/>
      <c r="FL41" s="295"/>
      <c r="FM41" s="295"/>
      <c r="FN41" s="295"/>
      <c r="FO41" s="295"/>
      <c r="FP41" s="295"/>
      <c r="FQ41" s="295"/>
      <c r="FR41" s="295"/>
      <c r="FS41" s="295"/>
      <c r="FT41" s="295"/>
      <c r="FU41" s="295"/>
      <c r="FV41" s="295"/>
      <c r="FW41" s="295"/>
      <c r="FX41" s="295"/>
      <c r="FY41" s="295"/>
      <c r="FZ41" s="295"/>
      <c r="GA41" s="295"/>
      <c r="GB41" s="295"/>
      <c r="GC41" s="295"/>
      <c r="GD41" s="295"/>
      <c r="GE41" s="295"/>
      <c r="GF41" s="295"/>
      <c r="GG41" s="295"/>
      <c r="GH41" s="295"/>
      <c r="GI41" s="295"/>
      <c r="GJ41" s="295"/>
      <c r="GK41" s="295"/>
      <c r="GL41" s="295"/>
      <c r="GM41" s="295"/>
      <c r="GN41" s="295"/>
      <c r="GO41" s="295"/>
      <c r="GP41" s="295"/>
      <c r="GQ41" s="295"/>
      <c r="GR41" s="295"/>
      <c r="GS41" s="295"/>
      <c r="GT41" s="295"/>
      <c r="GU41" s="295"/>
      <c r="GV41" s="295"/>
      <c r="GW41" s="295"/>
      <c r="GX41" s="295"/>
      <c r="GY41" s="295"/>
      <c r="GZ41" s="295"/>
      <c r="HA41" s="295"/>
      <c r="HB41" s="295"/>
      <c r="HC41" s="295"/>
      <c r="HD41" s="295"/>
      <c r="HE41" s="295"/>
      <c r="HF41" s="295"/>
      <c r="HG41" s="295"/>
      <c r="HH41" s="295"/>
      <c r="HI41" s="295"/>
      <c r="HJ41" s="295"/>
      <c r="HK41" s="295"/>
      <c r="HL41" s="295"/>
      <c r="HM41" s="295"/>
      <c r="HN41" s="295"/>
      <c r="HO41" s="295"/>
      <c r="HP41" s="295"/>
      <c r="HQ41" s="295"/>
      <c r="HR41" s="295"/>
      <c r="HS41" s="295"/>
      <c r="HT41" s="295"/>
      <c r="HU41" s="295"/>
      <c r="HV41" s="295"/>
      <c r="HW41" s="295"/>
    </row>
    <row r="42" spans="1:231" s="478" customFormat="1" ht="15">
      <c r="A42" s="294"/>
      <c r="B42" s="295"/>
      <c r="C42" s="1627" t="s">
        <v>811</v>
      </c>
      <c r="D42" s="1627"/>
      <c r="E42" s="1628"/>
      <c r="F42" s="753">
        <v>1046.2</v>
      </c>
      <c r="G42" s="755">
        <v>0.77</v>
      </c>
      <c r="H42" s="754">
        <v>1058.0999999999999</v>
      </c>
      <c r="I42" s="756">
        <v>0.78</v>
      </c>
      <c r="J42" s="753">
        <v>1029.3</v>
      </c>
      <c r="K42" s="338">
        <v>0.77</v>
      </c>
      <c r="L42" s="786">
        <v>1001.649357779</v>
      </c>
      <c r="M42" s="564">
        <f t="shared" si="0"/>
        <v>0.77661803000865115</v>
      </c>
      <c r="N42" s="295"/>
      <c r="O42" s="295"/>
      <c r="P42" s="295"/>
      <c r="Q42" s="295"/>
      <c r="R42" s="295"/>
      <c r="S42" s="295"/>
      <c r="T42" s="295"/>
      <c r="U42" s="295"/>
      <c r="V42" s="295"/>
      <c r="W42" s="295"/>
      <c r="X42" s="295"/>
      <c r="Y42" s="295"/>
      <c r="Z42" s="295"/>
      <c r="AA42" s="295"/>
      <c r="AB42" s="295"/>
      <c r="AC42" s="295"/>
      <c r="AD42" s="295"/>
      <c r="AE42" s="295"/>
      <c r="AF42" s="295"/>
      <c r="AG42" s="295"/>
      <c r="AH42" s="295"/>
      <c r="AI42" s="295"/>
      <c r="AJ42" s="295"/>
      <c r="AK42" s="295"/>
      <c r="AL42" s="295"/>
      <c r="AM42" s="295"/>
      <c r="AN42" s="295"/>
      <c r="AO42" s="295"/>
      <c r="AP42" s="295"/>
      <c r="AQ42" s="295"/>
      <c r="AR42" s="295"/>
      <c r="AS42" s="295"/>
      <c r="AT42" s="295"/>
      <c r="AU42" s="295"/>
      <c r="AV42" s="295"/>
      <c r="AW42" s="295"/>
      <c r="AX42" s="295"/>
      <c r="AY42" s="295"/>
      <c r="AZ42" s="295"/>
      <c r="BA42" s="295"/>
      <c r="BB42" s="295"/>
      <c r="BC42" s="295"/>
      <c r="BD42" s="295"/>
      <c r="BE42" s="295"/>
      <c r="BF42" s="295"/>
      <c r="BG42" s="295"/>
      <c r="BH42" s="295"/>
      <c r="BI42" s="295"/>
      <c r="BJ42" s="295"/>
      <c r="BK42" s="295"/>
      <c r="BL42" s="295"/>
      <c r="BM42" s="295"/>
      <c r="BN42" s="295"/>
      <c r="BO42" s="295"/>
      <c r="BP42" s="295"/>
      <c r="BQ42" s="295"/>
      <c r="BR42" s="295"/>
      <c r="BS42" s="295"/>
      <c r="BT42" s="295"/>
      <c r="BU42" s="295"/>
      <c r="BV42" s="295"/>
      <c r="BW42" s="295"/>
      <c r="BX42" s="295"/>
      <c r="BY42" s="295"/>
      <c r="BZ42" s="295"/>
      <c r="CA42" s="295"/>
      <c r="CB42" s="295"/>
      <c r="CC42" s="295"/>
      <c r="CD42" s="295"/>
      <c r="CE42" s="295"/>
      <c r="CF42" s="295"/>
      <c r="CG42" s="295"/>
      <c r="CH42" s="295"/>
      <c r="CI42" s="295"/>
      <c r="CJ42" s="295"/>
      <c r="CK42" s="295"/>
      <c r="CL42" s="295"/>
      <c r="CM42" s="295"/>
      <c r="CN42" s="295"/>
      <c r="CO42" s="295"/>
      <c r="CP42" s="295"/>
      <c r="CQ42" s="295"/>
      <c r="CR42" s="295"/>
      <c r="CS42" s="295"/>
      <c r="CT42" s="295"/>
      <c r="CU42" s="295"/>
      <c r="CV42" s="295"/>
      <c r="CW42" s="295"/>
      <c r="CX42" s="295"/>
      <c r="CY42" s="295"/>
      <c r="CZ42" s="295"/>
      <c r="DA42" s="295"/>
      <c r="DB42" s="295"/>
      <c r="DC42" s="295"/>
      <c r="DD42" s="295"/>
      <c r="DE42" s="295"/>
      <c r="DF42" s="295"/>
      <c r="DG42" s="295"/>
      <c r="DH42" s="295"/>
      <c r="DI42" s="295"/>
      <c r="DJ42" s="295"/>
      <c r="DK42" s="295"/>
      <c r="DL42" s="295"/>
      <c r="DM42" s="295"/>
      <c r="DN42" s="295"/>
      <c r="DO42" s="295"/>
      <c r="DP42" s="295"/>
      <c r="DQ42" s="295"/>
      <c r="DR42" s="295"/>
      <c r="DS42" s="295"/>
      <c r="DT42" s="295"/>
      <c r="DU42" s="295"/>
      <c r="DV42" s="295"/>
      <c r="DW42" s="295"/>
      <c r="DX42" s="295"/>
      <c r="DY42" s="295"/>
      <c r="DZ42" s="295"/>
      <c r="EA42" s="295"/>
      <c r="EB42" s="295"/>
      <c r="EC42" s="295"/>
      <c r="ED42" s="295"/>
      <c r="EE42" s="295"/>
      <c r="EF42" s="295"/>
      <c r="EG42" s="295"/>
      <c r="EH42" s="295"/>
      <c r="EI42" s="295"/>
      <c r="EJ42" s="295"/>
      <c r="EK42" s="295"/>
      <c r="EL42" s="295"/>
      <c r="EM42" s="295"/>
      <c r="EN42" s="295"/>
      <c r="EO42" s="295"/>
      <c r="EP42" s="295"/>
      <c r="EQ42" s="295"/>
      <c r="ER42" s="295"/>
      <c r="ES42" s="295"/>
      <c r="ET42" s="295"/>
      <c r="EU42" s="295"/>
      <c r="EV42" s="295"/>
      <c r="EW42" s="295"/>
      <c r="EX42" s="295"/>
      <c r="EY42" s="295"/>
      <c r="EZ42" s="295"/>
      <c r="FA42" s="295"/>
      <c r="FB42" s="295"/>
      <c r="FC42" s="295"/>
      <c r="FD42" s="295"/>
      <c r="FE42" s="295"/>
      <c r="FF42" s="295"/>
      <c r="FG42" s="295"/>
      <c r="FH42" s="295"/>
      <c r="FI42" s="295"/>
      <c r="FJ42" s="295"/>
      <c r="FK42" s="295"/>
      <c r="FL42" s="295"/>
      <c r="FM42" s="295"/>
      <c r="FN42" s="295"/>
      <c r="FO42" s="295"/>
      <c r="FP42" s="295"/>
      <c r="FQ42" s="295"/>
      <c r="FR42" s="295"/>
      <c r="FS42" s="295"/>
      <c r="FT42" s="295"/>
      <c r="FU42" s="295"/>
      <c r="FV42" s="295"/>
      <c r="FW42" s="295"/>
      <c r="FX42" s="295"/>
      <c r="FY42" s="295"/>
      <c r="FZ42" s="295"/>
      <c r="GA42" s="295"/>
      <c r="GB42" s="295"/>
      <c r="GC42" s="295"/>
      <c r="GD42" s="295"/>
      <c r="GE42" s="295"/>
      <c r="GF42" s="295"/>
      <c r="GG42" s="295"/>
      <c r="GH42" s="295"/>
      <c r="GI42" s="295"/>
      <c r="GJ42" s="295"/>
      <c r="GK42" s="295"/>
      <c r="GL42" s="295"/>
      <c r="GM42" s="295"/>
      <c r="GN42" s="295"/>
      <c r="GO42" s="295"/>
      <c r="GP42" s="295"/>
      <c r="GQ42" s="295"/>
      <c r="GR42" s="295"/>
      <c r="GS42" s="295"/>
      <c r="GT42" s="295"/>
      <c r="GU42" s="295"/>
      <c r="GV42" s="295"/>
      <c r="GW42" s="295"/>
      <c r="GX42" s="295"/>
      <c r="GY42" s="295"/>
      <c r="GZ42" s="295"/>
      <c r="HA42" s="295"/>
      <c r="HB42" s="295"/>
      <c r="HC42" s="295"/>
      <c r="HD42" s="295"/>
      <c r="HE42" s="295"/>
      <c r="HF42" s="295"/>
      <c r="HG42" s="295"/>
      <c r="HH42" s="295"/>
      <c r="HI42" s="295"/>
      <c r="HJ42" s="295"/>
      <c r="HK42" s="295"/>
      <c r="HL42" s="295"/>
      <c r="HM42" s="295"/>
      <c r="HN42" s="295"/>
      <c r="HO42" s="295"/>
      <c r="HP42" s="295"/>
      <c r="HQ42" s="295"/>
      <c r="HR42" s="295"/>
      <c r="HS42" s="295"/>
      <c r="HT42" s="295"/>
      <c r="HU42" s="295"/>
      <c r="HV42" s="295"/>
      <c r="HW42" s="295"/>
    </row>
    <row r="43" spans="1:231" s="478" customFormat="1" ht="15">
      <c r="A43" s="294"/>
      <c r="B43" s="295"/>
      <c r="C43" s="1627" t="s">
        <v>812</v>
      </c>
      <c r="D43" s="1627"/>
      <c r="E43" s="1628"/>
      <c r="F43" s="779">
        <v>0.1</v>
      </c>
      <c r="G43" s="757">
        <v>0</v>
      </c>
      <c r="H43" s="782">
        <v>0.2</v>
      </c>
      <c r="I43" s="758">
        <v>0</v>
      </c>
      <c r="J43" s="779">
        <v>0.2</v>
      </c>
      <c r="K43" s="773">
        <v>0</v>
      </c>
      <c r="L43" s="786">
        <v>0.23427477899999996</v>
      </c>
      <c r="M43" s="564">
        <f t="shared" si="0"/>
        <v>1.8164242400266689E-4</v>
      </c>
      <c r="N43" s="295"/>
      <c r="O43" s="295"/>
      <c r="P43" s="295"/>
      <c r="Q43" s="295"/>
      <c r="R43" s="295"/>
      <c r="S43" s="295"/>
      <c r="T43" s="295"/>
      <c r="U43" s="295"/>
      <c r="V43" s="295"/>
      <c r="W43" s="295"/>
      <c r="X43" s="295"/>
      <c r="Y43" s="295"/>
      <c r="Z43" s="295"/>
      <c r="AA43" s="295"/>
      <c r="AB43" s="295"/>
      <c r="AC43" s="295"/>
      <c r="AD43" s="295"/>
      <c r="AE43" s="295"/>
      <c r="AF43" s="295"/>
      <c r="AG43" s="295"/>
      <c r="AH43" s="295"/>
      <c r="AI43" s="295"/>
      <c r="AJ43" s="295"/>
      <c r="AK43" s="295"/>
      <c r="AL43" s="295"/>
      <c r="AM43" s="295"/>
      <c r="AN43" s="295"/>
      <c r="AO43" s="295"/>
      <c r="AP43" s="295"/>
      <c r="AQ43" s="295"/>
      <c r="AR43" s="295"/>
      <c r="AS43" s="295"/>
      <c r="AT43" s="295"/>
      <c r="AU43" s="295"/>
      <c r="AV43" s="295"/>
      <c r="AW43" s="295"/>
      <c r="AX43" s="295"/>
      <c r="AY43" s="295"/>
      <c r="AZ43" s="295"/>
      <c r="BA43" s="295"/>
      <c r="BB43" s="295"/>
      <c r="BC43" s="295"/>
      <c r="BD43" s="295"/>
      <c r="BE43" s="295"/>
      <c r="BF43" s="295"/>
      <c r="BG43" s="295"/>
      <c r="BH43" s="295"/>
      <c r="BI43" s="295"/>
      <c r="BJ43" s="295"/>
      <c r="BK43" s="295"/>
      <c r="BL43" s="295"/>
      <c r="BM43" s="295"/>
      <c r="BN43" s="295"/>
      <c r="BO43" s="295"/>
      <c r="BP43" s="295"/>
      <c r="BQ43" s="295"/>
      <c r="BR43" s="295"/>
      <c r="BS43" s="295"/>
      <c r="BT43" s="295"/>
      <c r="BU43" s="295"/>
      <c r="BV43" s="295"/>
      <c r="BW43" s="295"/>
      <c r="BX43" s="295"/>
      <c r="BY43" s="295"/>
      <c r="BZ43" s="295"/>
      <c r="CA43" s="295"/>
      <c r="CB43" s="295"/>
      <c r="CC43" s="295"/>
      <c r="CD43" s="295"/>
      <c r="CE43" s="295"/>
      <c r="CF43" s="295"/>
      <c r="CG43" s="295"/>
      <c r="CH43" s="295"/>
      <c r="CI43" s="295"/>
      <c r="CJ43" s="295"/>
      <c r="CK43" s="295"/>
      <c r="CL43" s="295"/>
      <c r="CM43" s="295"/>
      <c r="CN43" s="295"/>
      <c r="CO43" s="295"/>
      <c r="CP43" s="295"/>
      <c r="CQ43" s="295"/>
      <c r="CR43" s="295"/>
      <c r="CS43" s="295"/>
      <c r="CT43" s="295"/>
      <c r="CU43" s="295"/>
      <c r="CV43" s="295"/>
      <c r="CW43" s="295"/>
      <c r="CX43" s="295"/>
      <c r="CY43" s="295"/>
      <c r="CZ43" s="295"/>
      <c r="DA43" s="295"/>
      <c r="DB43" s="295"/>
      <c r="DC43" s="295"/>
      <c r="DD43" s="295"/>
      <c r="DE43" s="295"/>
      <c r="DF43" s="295"/>
      <c r="DG43" s="295"/>
      <c r="DH43" s="295"/>
      <c r="DI43" s="295"/>
      <c r="DJ43" s="295"/>
      <c r="DK43" s="295"/>
      <c r="DL43" s="295"/>
      <c r="DM43" s="295"/>
      <c r="DN43" s="295"/>
      <c r="DO43" s="295"/>
      <c r="DP43" s="295"/>
      <c r="DQ43" s="295"/>
      <c r="DR43" s="295"/>
      <c r="DS43" s="295"/>
      <c r="DT43" s="295"/>
      <c r="DU43" s="295"/>
      <c r="DV43" s="295"/>
      <c r="DW43" s="295"/>
      <c r="DX43" s="295"/>
      <c r="DY43" s="295"/>
      <c r="DZ43" s="295"/>
      <c r="EA43" s="295"/>
      <c r="EB43" s="295"/>
      <c r="EC43" s="295"/>
      <c r="ED43" s="295"/>
      <c r="EE43" s="295"/>
      <c r="EF43" s="295"/>
      <c r="EG43" s="295"/>
      <c r="EH43" s="295"/>
      <c r="EI43" s="295"/>
      <c r="EJ43" s="295"/>
      <c r="EK43" s="295"/>
      <c r="EL43" s="295"/>
      <c r="EM43" s="295"/>
      <c r="EN43" s="295"/>
      <c r="EO43" s="295"/>
      <c r="EP43" s="295"/>
      <c r="EQ43" s="295"/>
      <c r="ER43" s="295"/>
      <c r="ES43" s="295"/>
      <c r="ET43" s="295"/>
      <c r="EU43" s="295"/>
      <c r="EV43" s="295"/>
      <c r="EW43" s="295"/>
      <c r="EX43" s="295"/>
      <c r="EY43" s="295"/>
      <c r="EZ43" s="295"/>
      <c r="FA43" s="295"/>
      <c r="FB43" s="295"/>
      <c r="FC43" s="295"/>
      <c r="FD43" s="295"/>
      <c r="FE43" s="295"/>
      <c r="FF43" s="295"/>
      <c r="FG43" s="295"/>
      <c r="FH43" s="295"/>
      <c r="FI43" s="295"/>
      <c r="FJ43" s="295"/>
      <c r="FK43" s="295"/>
      <c r="FL43" s="295"/>
      <c r="FM43" s="295"/>
      <c r="FN43" s="295"/>
      <c r="FO43" s="295"/>
      <c r="FP43" s="295"/>
      <c r="FQ43" s="295"/>
      <c r="FR43" s="295"/>
      <c r="FS43" s="295"/>
      <c r="FT43" s="295"/>
      <c r="FU43" s="295"/>
      <c r="FV43" s="295"/>
      <c r="FW43" s="295"/>
      <c r="FX43" s="295"/>
      <c r="FY43" s="295"/>
      <c r="FZ43" s="295"/>
      <c r="GA43" s="295"/>
      <c r="GB43" s="295"/>
      <c r="GC43" s="295"/>
      <c r="GD43" s="295"/>
      <c r="GE43" s="295"/>
      <c r="GF43" s="295"/>
      <c r="GG43" s="295"/>
      <c r="GH43" s="295"/>
      <c r="GI43" s="295"/>
      <c r="GJ43" s="295"/>
      <c r="GK43" s="295"/>
      <c r="GL43" s="295"/>
      <c r="GM43" s="295"/>
      <c r="GN43" s="295"/>
      <c r="GO43" s="295"/>
      <c r="GP43" s="295"/>
      <c r="GQ43" s="295"/>
      <c r="GR43" s="295"/>
      <c r="GS43" s="295"/>
      <c r="GT43" s="295"/>
      <c r="GU43" s="295"/>
      <c r="GV43" s="295"/>
      <c r="GW43" s="295"/>
      <c r="GX43" s="295"/>
      <c r="GY43" s="295"/>
      <c r="GZ43" s="295"/>
      <c r="HA43" s="295"/>
      <c r="HB43" s="295"/>
      <c r="HC43" s="295"/>
      <c r="HD43" s="295"/>
      <c r="HE43" s="295"/>
      <c r="HF43" s="295"/>
      <c r="HG43" s="295"/>
      <c r="HH43" s="295"/>
      <c r="HI43" s="295"/>
      <c r="HJ43" s="295"/>
      <c r="HK43" s="295"/>
      <c r="HL43" s="295"/>
      <c r="HM43" s="295"/>
      <c r="HN43" s="295"/>
      <c r="HO43" s="295"/>
      <c r="HP43" s="295"/>
      <c r="HQ43" s="295"/>
      <c r="HR43" s="295"/>
      <c r="HS43" s="295"/>
      <c r="HT43" s="295"/>
      <c r="HU43" s="295"/>
      <c r="HV43" s="295"/>
      <c r="HW43" s="295"/>
    </row>
    <row r="44" spans="1:231" s="478" customFormat="1" ht="15">
      <c r="A44" s="294"/>
      <c r="B44" s="295"/>
      <c r="C44" s="1627" t="s">
        <v>813</v>
      </c>
      <c r="D44" s="1627"/>
      <c r="E44" s="1628"/>
      <c r="F44" s="753">
        <v>1.4</v>
      </c>
      <c r="G44" s="755">
        <v>0</v>
      </c>
      <c r="H44" s="754">
        <v>4.4000000000000004</v>
      </c>
      <c r="I44" s="756">
        <v>0</v>
      </c>
      <c r="J44" s="753">
        <v>7.6</v>
      </c>
      <c r="K44" s="338">
        <v>0.01</v>
      </c>
      <c r="L44" s="786">
        <v>4.9978546040000005</v>
      </c>
      <c r="M44" s="564">
        <f t="shared" si="0"/>
        <v>3.8750326815309853E-3</v>
      </c>
      <c r="N44" s="295"/>
      <c r="O44" s="295"/>
      <c r="P44" s="295"/>
      <c r="Q44" s="295"/>
      <c r="R44" s="295"/>
      <c r="S44" s="295"/>
      <c r="T44" s="295"/>
      <c r="U44" s="295"/>
      <c r="V44" s="295"/>
      <c r="W44" s="295"/>
      <c r="X44" s="295"/>
      <c r="Y44" s="295"/>
      <c r="Z44" s="295"/>
      <c r="AA44" s="295"/>
      <c r="AB44" s="295"/>
      <c r="AC44" s="295"/>
      <c r="AD44" s="295"/>
      <c r="AE44" s="295"/>
      <c r="AF44" s="295"/>
      <c r="AG44" s="295"/>
      <c r="AH44" s="295"/>
      <c r="AI44" s="295"/>
      <c r="AJ44" s="295"/>
      <c r="AK44" s="295"/>
      <c r="AL44" s="295"/>
      <c r="AM44" s="295"/>
      <c r="AN44" s="295"/>
      <c r="AO44" s="295"/>
      <c r="AP44" s="295"/>
      <c r="AQ44" s="295"/>
      <c r="AR44" s="295"/>
      <c r="AS44" s="295"/>
      <c r="AT44" s="295"/>
      <c r="AU44" s="295"/>
      <c r="AV44" s="295"/>
      <c r="AW44" s="295"/>
      <c r="AX44" s="295"/>
      <c r="AY44" s="295"/>
      <c r="AZ44" s="295"/>
      <c r="BA44" s="295"/>
      <c r="BB44" s="295"/>
      <c r="BC44" s="295"/>
      <c r="BD44" s="295"/>
      <c r="BE44" s="295"/>
      <c r="BF44" s="295"/>
      <c r="BG44" s="295"/>
      <c r="BH44" s="295"/>
      <c r="BI44" s="295"/>
      <c r="BJ44" s="295"/>
      <c r="BK44" s="295"/>
      <c r="BL44" s="295"/>
      <c r="BM44" s="295"/>
      <c r="BN44" s="295"/>
      <c r="BO44" s="295"/>
      <c r="BP44" s="295"/>
      <c r="BQ44" s="295"/>
      <c r="BR44" s="295"/>
      <c r="BS44" s="295"/>
      <c r="BT44" s="295"/>
      <c r="BU44" s="295"/>
      <c r="BV44" s="295"/>
      <c r="BW44" s="295"/>
      <c r="BX44" s="295"/>
      <c r="BY44" s="295"/>
      <c r="BZ44" s="295"/>
      <c r="CA44" s="295"/>
      <c r="CB44" s="295"/>
      <c r="CC44" s="295"/>
      <c r="CD44" s="295"/>
      <c r="CE44" s="295"/>
      <c r="CF44" s="295"/>
      <c r="CG44" s="295"/>
      <c r="CH44" s="295"/>
      <c r="CI44" s="295"/>
      <c r="CJ44" s="295"/>
      <c r="CK44" s="295"/>
      <c r="CL44" s="295"/>
      <c r="CM44" s="295"/>
      <c r="CN44" s="295"/>
      <c r="CO44" s="295"/>
      <c r="CP44" s="295"/>
      <c r="CQ44" s="295"/>
      <c r="CR44" s="295"/>
      <c r="CS44" s="295"/>
      <c r="CT44" s="295"/>
      <c r="CU44" s="295"/>
      <c r="CV44" s="295"/>
      <c r="CW44" s="295"/>
      <c r="CX44" s="295"/>
      <c r="CY44" s="295"/>
      <c r="CZ44" s="295"/>
      <c r="DA44" s="295"/>
      <c r="DB44" s="295"/>
      <c r="DC44" s="295"/>
      <c r="DD44" s="295"/>
      <c r="DE44" s="295"/>
      <c r="DF44" s="295"/>
      <c r="DG44" s="295"/>
      <c r="DH44" s="295"/>
      <c r="DI44" s="295"/>
      <c r="DJ44" s="295"/>
      <c r="DK44" s="295"/>
      <c r="DL44" s="295"/>
      <c r="DM44" s="295"/>
      <c r="DN44" s="295"/>
      <c r="DO44" s="295"/>
      <c r="DP44" s="295"/>
      <c r="DQ44" s="295"/>
      <c r="DR44" s="295"/>
      <c r="DS44" s="295"/>
      <c r="DT44" s="295"/>
      <c r="DU44" s="295"/>
      <c r="DV44" s="295"/>
      <c r="DW44" s="295"/>
      <c r="DX44" s="295"/>
      <c r="DY44" s="295"/>
      <c r="DZ44" s="295"/>
      <c r="EA44" s="295"/>
      <c r="EB44" s="295"/>
      <c r="EC44" s="295"/>
      <c r="ED44" s="295"/>
      <c r="EE44" s="295"/>
      <c r="EF44" s="295"/>
      <c r="EG44" s="295"/>
      <c r="EH44" s="295"/>
      <c r="EI44" s="295"/>
      <c r="EJ44" s="295"/>
      <c r="EK44" s="295"/>
      <c r="EL44" s="295"/>
      <c r="EM44" s="295"/>
      <c r="EN44" s="295"/>
      <c r="EO44" s="295"/>
      <c r="EP44" s="295"/>
      <c r="EQ44" s="295"/>
      <c r="ER44" s="295"/>
      <c r="ES44" s="295"/>
      <c r="ET44" s="295"/>
      <c r="EU44" s="295"/>
      <c r="EV44" s="295"/>
      <c r="EW44" s="295"/>
      <c r="EX44" s="295"/>
      <c r="EY44" s="295"/>
      <c r="EZ44" s="295"/>
      <c r="FA44" s="295"/>
      <c r="FB44" s="295"/>
      <c r="FC44" s="295"/>
      <c r="FD44" s="295"/>
      <c r="FE44" s="295"/>
      <c r="FF44" s="295"/>
      <c r="FG44" s="295"/>
      <c r="FH44" s="295"/>
      <c r="FI44" s="295"/>
      <c r="FJ44" s="295"/>
      <c r="FK44" s="295"/>
      <c r="FL44" s="295"/>
      <c r="FM44" s="295"/>
      <c r="FN44" s="295"/>
      <c r="FO44" s="295"/>
      <c r="FP44" s="295"/>
      <c r="FQ44" s="295"/>
      <c r="FR44" s="295"/>
      <c r="FS44" s="295"/>
      <c r="FT44" s="295"/>
      <c r="FU44" s="295"/>
      <c r="FV44" s="295"/>
      <c r="FW44" s="295"/>
      <c r="FX44" s="295"/>
      <c r="FY44" s="295"/>
      <c r="FZ44" s="295"/>
      <c r="GA44" s="295"/>
      <c r="GB44" s="295"/>
      <c r="GC44" s="295"/>
      <c r="GD44" s="295"/>
      <c r="GE44" s="295"/>
      <c r="GF44" s="295"/>
      <c r="GG44" s="295"/>
      <c r="GH44" s="295"/>
      <c r="GI44" s="295"/>
      <c r="GJ44" s="295"/>
      <c r="GK44" s="295"/>
      <c r="GL44" s="295"/>
      <c r="GM44" s="295"/>
      <c r="GN44" s="295"/>
      <c r="GO44" s="295"/>
      <c r="GP44" s="295"/>
      <c r="GQ44" s="295"/>
      <c r="GR44" s="295"/>
      <c r="GS44" s="295"/>
      <c r="GT44" s="295"/>
      <c r="GU44" s="295"/>
      <c r="GV44" s="295"/>
      <c r="GW44" s="295"/>
      <c r="GX44" s="295"/>
      <c r="GY44" s="295"/>
      <c r="GZ44" s="295"/>
      <c r="HA44" s="295"/>
      <c r="HB44" s="295"/>
      <c r="HC44" s="295"/>
      <c r="HD44" s="295"/>
      <c r="HE44" s="295"/>
      <c r="HF44" s="295"/>
      <c r="HG44" s="295"/>
      <c r="HH44" s="295"/>
      <c r="HI44" s="295"/>
      <c r="HJ44" s="295"/>
      <c r="HK44" s="295"/>
      <c r="HL44" s="295"/>
      <c r="HM44" s="295"/>
      <c r="HN44" s="295"/>
      <c r="HO44" s="295"/>
      <c r="HP44" s="295"/>
      <c r="HQ44" s="295"/>
      <c r="HR44" s="295"/>
      <c r="HS44" s="295"/>
      <c r="HT44" s="295"/>
      <c r="HU44" s="295"/>
      <c r="HV44" s="295"/>
      <c r="HW44" s="295"/>
    </row>
    <row r="45" spans="1:231" s="478" customFormat="1" ht="15">
      <c r="A45" s="294"/>
      <c r="B45" s="295"/>
      <c r="C45" s="1627" t="s">
        <v>814</v>
      </c>
      <c r="D45" s="1627"/>
      <c r="E45" s="1628"/>
      <c r="F45" s="753" t="s">
        <v>386</v>
      </c>
      <c r="G45" s="755" t="s">
        <v>386</v>
      </c>
      <c r="H45" s="754" t="s">
        <v>386</v>
      </c>
      <c r="I45" s="756" t="s">
        <v>386</v>
      </c>
      <c r="J45" s="779" t="s">
        <v>386</v>
      </c>
      <c r="K45" s="757" t="s">
        <v>386</v>
      </c>
      <c r="L45" s="786" t="s">
        <v>386</v>
      </c>
      <c r="M45" s="564" t="s">
        <v>386</v>
      </c>
      <c r="N45" s="295"/>
      <c r="O45" s="295"/>
      <c r="P45" s="295"/>
      <c r="Q45" s="295"/>
      <c r="R45" s="295"/>
      <c r="S45" s="295"/>
      <c r="T45" s="295"/>
      <c r="U45" s="295"/>
      <c r="V45" s="295"/>
      <c r="W45" s="295"/>
      <c r="X45" s="295"/>
      <c r="Y45" s="295"/>
      <c r="Z45" s="295"/>
      <c r="AA45" s="295"/>
      <c r="AB45" s="295"/>
      <c r="AC45" s="295"/>
      <c r="AD45" s="295"/>
      <c r="AE45" s="295"/>
      <c r="AF45" s="295"/>
      <c r="AG45" s="295"/>
      <c r="AH45" s="295"/>
      <c r="AI45" s="295"/>
      <c r="AJ45" s="295"/>
      <c r="AK45" s="295"/>
      <c r="AL45" s="295"/>
      <c r="AM45" s="295"/>
      <c r="AN45" s="295"/>
      <c r="AO45" s="295"/>
      <c r="AP45" s="295"/>
      <c r="AQ45" s="295"/>
      <c r="AR45" s="295"/>
      <c r="AS45" s="295"/>
      <c r="AT45" s="295"/>
      <c r="AU45" s="295"/>
      <c r="AV45" s="295"/>
      <c r="AW45" s="295"/>
      <c r="AX45" s="295"/>
      <c r="AY45" s="295"/>
      <c r="AZ45" s="295"/>
      <c r="BA45" s="295"/>
      <c r="BB45" s="295"/>
      <c r="BC45" s="295"/>
      <c r="BD45" s="295"/>
      <c r="BE45" s="295"/>
      <c r="BF45" s="295"/>
      <c r="BG45" s="295"/>
      <c r="BH45" s="295"/>
      <c r="BI45" s="295"/>
      <c r="BJ45" s="295"/>
      <c r="BK45" s="295"/>
      <c r="BL45" s="295"/>
      <c r="BM45" s="295"/>
      <c r="BN45" s="295"/>
      <c r="BO45" s="295"/>
      <c r="BP45" s="295"/>
      <c r="BQ45" s="295"/>
      <c r="BR45" s="295"/>
      <c r="BS45" s="295"/>
      <c r="BT45" s="295"/>
      <c r="BU45" s="295"/>
      <c r="BV45" s="295"/>
      <c r="BW45" s="295"/>
      <c r="BX45" s="295"/>
      <c r="BY45" s="295"/>
      <c r="BZ45" s="295"/>
      <c r="CA45" s="295"/>
      <c r="CB45" s="295"/>
      <c r="CC45" s="295"/>
      <c r="CD45" s="295"/>
      <c r="CE45" s="295"/>
      <c r="CF45" s="295"/>
      <c r="CG45" s="295"/>
      <c r="CH45" s="295"/>
      <c r="CI45" s="295"/>
      <c r="CJ45" s="295"/>
      <c r="CK45" s="295"/>
      <c r="CL45" s="295"/>
      <c r="CM45" s="295"/>
      <c r="CN45" s="295"/>
      <c r="CO45" s="295"/>
      <c r="CP45" s="295"/>
      <c r="CQ45" s="295"/>
      <c r="CR45" s="295"/>
      <c r="CS45" s="295"/>
      <c r="CT45" s="295"/>
      <c r="CU45" s="295"/>
      <c r="CV45" s="295"/>
      <c r="CW45" s="295"/>
      <c r="CX45" s="295"/>
      <c r="CY45" s="295"/>
      <c r="CZ45" s="295"/>
      <c r="DA45" s="295"/>
      <c r="DB45" s="295"/>
      <c r="DC45" s="295"/>
      <c r="DD45" s="295"/>
      <c r="DE45" s="295"/>
      <c r="DF45" s="295"/>
      <c r="DG45" s="295"/>
      <c r="DH45" s="295"/>
      <c r="DI45" s="295"/>
      <c r="DJ45" s="295"/>
      <c r="DK45" s="295"/>
      <c r="DL45" s="295"/>
      <c r="DM45" s="295"/>
      <c r="DN45" s="295"/>
      <c r="DO45" s="295"/>
      <c r="DP45" s="295"/>
      <c r="DQ45" s="295"/>
      <c r="DR45" s="295"/>
      <c r="DS45" s="295"/>
      <c r="DT45" s="295"/>
      <c r="DU45" s="295"/>
      <c r="DV45" s="295"/>
      <c r="DW45" s="295"/>
      <c r="DX45" s="295"/>
      <c r="DY45" s="295"/>
      <c r="DZ45" s="295"/>
      <c r="EA45" s="295"/>
      <c r="EB45" s="295"/>
      <c r="EC45" s="295"/>
      <c r="ED45" s="295"/>
      <c r="EE45" s="295"/>
      <c r="EF45" s="295"/>
      <c r="EG45" s="295"/>
      <c r="EH45" s="295"/>
      <c r="EI45" s="295"/>
      <c r="EJ45" s="295"/>
      <c r="EK45" s="295"/>
      <c r="EL45" s="295"/>
      <c r="EM45" s="295"/>
      <c r="EN45" s="295"/>
      <c r="EO45" s="295"/>
      <c r="EP45" s="295"/>
      <c r="EQ45" s="295"/>
      <c r="ER45" s="295"/>
      <c r="ES45" s="295"/>
      <c r="ET45" s="295"/>
      <c r="EU45" s="295"/>
      <c r="EV45" s="295"/>
      <c r="EW45" s="295"/>
      <c r="EX45" s="295"/>
      <c r="EY45" s="295"/>
      <c r="EZ45" s="295"/>
      <c r="FA45" s="295"/>
      <c r="FB45" s="295"/>
      <c r="FC45" s="295"/>
      <c r="FD45" s="295"/>
      <c r="FE45" s="295"/>
      <c r="FF45" s="295"/>
      <c r="FG45" s="295"/>
      <c r="FH45" s="295"/>
      <c r="FI45" s="295"/>
      <c r="FJ45" s="295"/>
      <c r="FK45" s="295"/>
      <c r="FL45" s="295"/>
      <c r="FM45" s="295"/>
      <c r="FN45" s="295"/>
      <c r="FO45" s="295"/>
      <c r="FP45" s="295"/>
      <c r="FQ45" s="295"/>
      <c r="FR45" s="295"/>
      <c r="FS45" s="295"/>
      <c r="FT45" s="295"/>
      <c r="FU45" s="295"/>
      <c r="FV45" s="295"/>
      <c r="FW45" s="295"/>
      <c r="FX45" s="295"/>
      <c r="FY45" s="295"/>
      <c r="FZ45" s="295"/>
      <c r="GA45" s="295"/>
      <c r="GB45" s="295"/>
      <c r="GC45" s="295"/>
      <c r="GD45" s="295"/>
      <c r="GE45" s="295"/>
      <c r="GF45" s="295"/>
      <c r="GG45" s="295"/>
      <c r="GH45" s="295"/>
      <c r="GI45" s="295"/>
      <c r="GJ45" s="295"/>
      <c r="GK45" s="295"/>
      <c r="GL45" s="295"/>
      <c r="GM45" s="295"/>
      <c r="GN45" s="295"/>
      <c r="GO45" s="295"/>
      <c r="GP45" s="295"/>
      <c r="GQ45" s="295"/>
      <c r="GR45" s="295"/>
      <c r="GS45" s="295"/>
      <c r="GT45" s="295"/>
      <c r="GU45" s="295"/>
      <c r="GV45" s="295"/>
      <c r="GW45" s="295"/>
      <c r="GX45" s="295"/>
      <c r="GY45" s="295"/>
      <c r="GZ45" s="295"/>
      <c r="HA45" s="295"/>
      <c r="HB45" s="295"/>
      <c r="HC45" s="295"/>
      <c r="HD45" s="295"/>
      <c r="HE45" s="295"/>
      <c r="HF45" s="295"/>
      <c r="HG45" s="295"/>
      <c r="HH45" s="295"/>
      <c r="HI45" s="295"/>
      <c r="HJ45" s="295"/>
      <c r="HK45" s="295"/>
      <c r="HL45" s="295"/>
      <c r="HM45" s="295"/>
      <c r="HN45" s="295"/>
      <c r="HO45" s="295"/>
      <c r="HP45" s="295"/>
      <c r="HQ45" s="295"/>
      <c r="HR45" s="295"/>
      <c r="HS45" s="295"/>
      <c r="HT45" s="295"/>
      <c r="HU45" s="295"/>
      <c r="HV45" s="295"/>
      <c r="HW45" s="295"/>
    </row>
    <row r="46" spans="1:231" s="478" customFormat="1" ht="15">
      <c r="A46" s="294"/>
      <c r="B46" s="295"/>
      <c r="C46" s="1625" t="s">
        <v>815</v>
      </c>
      <c r="D46" s="1625"/>
      <c r="E46" s="1626"/>
      <c r="F46" s="781">
        <v>1357.3</v>
      </c>
      <c r="G46" s="774">
        <v>1</v>
      </c>
      <c r="H46" s="784">
        <v>1358.3</v>
      </c>
      <c r="I46" s="775">
        <v>1</v>
      </c>
      <c r="J46" s="781">
        <v>1341.9</v>
      </c>
      <c r="K46" s="776">
        <v>1</v>
      </c>
      <c r="L46" s="1045">
        <f>SUM(L39:L44)</f>
        <v>1289.758052318</v>
      </c>
      <c r="M46" s="897">
        <v>1</v>
      </c>
      <c r="N46" s="295"/>
      <c r="O46" s="295"/>
      <c r="P46" s="295"/>
      <c r="Q46" s="295"/>
      <c r="R46" s="295"/>
      <c r="S46" s="295"/>
      <c r="T46" s="295"/>
      <c r="U46" s="295"/>
      <c r="V46" s="295"/>
      <c r="W46" s="295"/>
      <c r="X46" s="295"/>
      <c r="Y46" s="295"/>
      <c r="Z46" s="295"/>
      <c r="AA46" s="295"/>
      <c r="AB46" s="295"/>
      <c r="AC46" s="295"/>
      <c r="AD46" s="295"/>
      <c r="AE46" s="295"/>
      <c r="AF46" s="295"/>
      <c r="AG46" s="295"/>
      <c r="AH46" s="295"/>
      <c r="AI46" s="295"/>
      <c r="AJ46" s="295"/>
      <c r="AK46" s="295"/>
      <c r="AL46" s="295"/>
      <c r="AM46" s="295"/>
      <c r="AN46" s="295"/>
      <c r="AO46" s="295"/>
      <c r="AP46" s="295"/>
      <c r="AQ46" s="295"/>
      <c r="AR46" s="295"/>
      <c r="AS46" s="295"/>
      <c r="AT46" s="295"/>
      <c r="AU46" s="295"/>
      <c r="AV46" s="295"/>
      <c r="AW46" s="295"/>
      <c r="AX46" s="295"/>
      <c r="AY46" s="295"/>
      <c r="AZ46" s="295"/>
      <c r="BA46" s="295"/>
      <c r="BB46" s="295"/>
      <c r="BC46" s="295"/>
      <c r="BD46" s="295"/>
      <c r="BE46" s="295"/>
      <c r="BF46" s="295"/>
      <c r="BG46" s="295"/>
      <c r="BH46" s="295"/>
      <c r="BI46" s="295"/>
      <c r="BJ46" s="295"/>
      <c r="BK46" s="295"/>
      <c r="BL46" s="295"/>
      <c r="BM46" s="295"/>
      <c r="BN46" s="295"/>
      <c r="BO46" s="295"/>
      <c r="BP46" s="295"/>
      <c r="BQ46" s="295"/>
      <c r="BR46" s="295"/>
      <c r="BS46" s="295"/>
      <c r="BT46" s="295"/>
      <c r="BU46" s="295"/>
      <c r="BV46" s="295"/>
      <c r="BW46" s="295"/>
      <c r="BX46" s="295"/>
      <c r="BY46" s="295"/>
      <c r="BZ46" s="295"/>
      <c r="CA46" s="295"/>
      <c r="CB46" s="295"/>
      <c r="CC46" s="295"/>
      <c r="CD46" s="295"/>
      <c r="CE46" s="295"/>
      <c r="CF46" s="295"/>
      <c r="CG46" s="295"/>
      <c r="CH46" s="295"/>
      <c r="CI46" s="295"/>
      <c r="CJ46" s="295"/>
      <c r="CK46" s="295"/>
      <c r="CL46" s="295"/>
      <c r="CM46" s="295"/>
      <c r="CN46" s="295"/>
      <c r="CO46" s="295"/>
      <c r="CP46" s="295"/>
      <c r="CQ46" s="295"/>
      <c r="CR46" s="295"/>
      <c r="CS46" s="295"/>
      <c r="CT46" s="295"/>
      <c r="CU46" s="295"/>
      <c r="CV46" s="295"/>
      <c r="CW46" s="295"/>
      <c r="CX46" s="295"/>
      <c r="CY46" s="295"/>
      <c r="CZ46" s="295"/>
      <c r="DA46" s="295"/>
      <c r="DB46" s="295"/>
      <c r="DC46" s="295"/>
      <c r="DD46" s="295"/>
      <c r="DE46" s="295"/>
      <c r="DF46" s="295"/>
      <c r="DG46" s="295"/>
      <c r="DH46" s="295"/>
      <c r="DI46" s="295"/>
      <c r="DJ46" s="295"/>
      <c r="DK46" s="295"/>
      <c r="DL46" s="295"/>
      <c r="DM46" s="295"/>
      <c r="DN46" s="295"/>
      <c r="DO46" s="295"/>
      <c r="DP46" s="295"/>
      <c r="DQ46" s="295"/>
      <c r="DR46" s="295"/>
      <c r="DS46" s="295"/>
      <c r="DT46" s="295"/>
      <c r="DU46" s="295"/>
      <c r="DV46" s="295"/>
      <c r="DW46" s="295"/>
      <c r="DX46" s="295"/>
      <c r="DY46" s="295"/>
      <c r="DZ46" s="295"/>
      <c r="EA46" s="295"/>
      <c r="EB46" s="295"/>
      <c r="EC46" s="295"/>
      <c r="ED46" s="295"/>
      <c r="EE46" s="295"/>
      <c r="EF46" s="295"/>
      <c r="EG46" s="295"/>
      <c r="EH46" s="295"/>
      <c r="EI46" s="295"/>
      <c r="EJ46" s="295"/>
      <c r="EK46" s="295"/>
      <c r="EL46" s="295"/>
      <c r="EM46" s="295"/>
      <c r="EN46" s="295"/>
      <c r="EO46" s="295"/>
      <c r="EP46" s="295"/>
      <c r="EQ46" s="295"/>
      <c r="ER46" s="295"/>
      <c r="ES46" s="295"/>
      <c r="ET46" s="295"/>
      <c r="EU46" s="295"/>
      <c r="EV46" s="295"/>
      <c r="EW46" s="295"/>
      <c r="EX46" s="295"/>
      <c r="EY46" s="295"/>
      <c r="EZ46" s="295"/>
      <c r="FA46" s="295"/>
      <c r="FB46" s="295"/>
      <c r="FC46" s="295"/>
      <c r="FD46" s="295"/>
      <c r="FE46" s="295"/>
      <c r="FF46" s="295"/>
      <c r="FG46" s="295"/>
      <c r="FH46" s="295"/>
      <c r="FI46" s="295"/>
      <c r="FJ46" s="295"/>
      <c r="FK46" s="295"/>
      <c r="FL46" s="295"/>
      <c r="FM46" s="295"/>
      <c r="FN46" s="295"/>
      <c r="FO46" s="295"/>
      <c r="FP46" s="295"/>
      <c r="FQ46" s="295"/>
      <c r="FR46" s="295"/>
      <c r="FS46" s="295"/>
      <c r="FT46" s="295"/>
      <c r="FU46" s="295"/>
      <c r="FV46" s="295"/>
      <c r="FW46" s="295"/>
      <c r="FX46" s="295"/>
      <c r="FY46" s="295"/>
      <c r="FZ46" s="295"/>
      <c r="GA46" s="295"/>
      <c r="GB46" s="295"/>
      <c r="GC46" s="295"/>
      <c r="GD46" s="295"/>
      <c r="GE46" s="295"/>
      <c r="GF46" s="295"/>
      <c r="GG46" s="295"/>
      <c r="GH46" s="295"/>
      <c r="GI46" s="295"/>
      <c r="GJ46" s="295"/>
      <c r="GK46" s="295"/>
      <c r="GL46" s="295"/>
      <c r="GM46" s="295"/>
      <c r="GN46" s="295"/>
      <c r="GO46" s="295"/>
      <c r="GP46" s="295"/>
      <c r="GQ46" s="295"/>
      <c r="GR46" s="295"/>
      <c r="GS46" s="295"/>
      <c r="GT46" s="295"/>
      <c r="GU46" s="295"/>
      <c r="GV46" s="295"/>
      <c r="GW46" s="295"/>
      <c r="GX46" s="295"/>
      <c r="GY46" s="295"/>
      <c r="GZ46" s="295"/>
      <c r="HA46" s="295"/>
      <c r="HB46" s="295"/>
      <c r="HC46" s="295"/>
      <c r="HD46" s="295"/>
      <c r="HE46" s="295"/>
      <c r="HF46" s="295"/>
      <c r="HG46" s="295"/>
      <c r="HH46" s="295"/>
      <c r="HI46" s="295"/>
      <c r="HJ46" s="295"/>
      <c r="HK46" s="295"/>
      <c r="HL46" s="295"/>
      <c r="HM46" s="295"/>
      <c r="HN46" s="295"/>
      <c r="HO46" s="295"/>
      <c r="HP46" s="295"/>
      <c r="HQ46" s="295"/>
      <c r="HR46" s="295"/>
      <c r="HS46" s="295"/>
      <c r="HT46" s="295"/>
      <c r="HU46" s="295"/>
      <c r="HV46" s="295"/>
      <c r="HW46" s="295"/>
    </row>
    <row r="47" spans="1:231" s="478" customFormat="1" ht="15">
      <c r="A47" s="294"/>
      <c r="B47" s="295"/>
      <c r="C47" s="1627" t="s">
        <v>816</v>
      </c>
      <c r="D47" s="1627"/>
      <c r="E47" s="1628"/>
      <c r="F47" s="779">
        <v>2.9</v>
      </c>
      <c r="G47" s="757" t="s">
        <v>386</v>
      </c>
      <c r="H47" s="782">
        <v>8.4</v>
      </c>
      <c r="I47" s="758" t="s">
        <v>386</v>
      </c>
      <c r="J47" s="779">
        <v>2.9</v>
      </c>
      <c r="K47" s="757" t="s">
        <v>386</v>
      </c>
      <c r="L47" s="786">
        <v>6.76287257617465</v>
      </c>
      <c r="M47" s="896" t="s">
        <v>386</v>
      </c>
      <c r="N47" s="295"/>
      <c r="O47" s="295"/>
      <c r="P47" s="295"/>
      <c r="Q47" s="295"/>
      <c r="R47" s="295"/>
      <c r="S47" s="295"/>
      <c r="T47" s="295"/>
      <c r="U47" s="295"/>
      <c r="V47" s="295"/>
      <c r="W47" s="295"/>
      <c r="X47" s="295"/>
      <c r="Y47" s="295"/>
      <c r="Z47" s="295"/>
      <c r="AA47" s="295"/>
      <c r="AB47" s="295"/>
      <c r="AC47" s="295"/>
      <c r="AD47" s="295"/>
      <c r="AE47" s="295"/>
      <c r="AF47" s="295"/>
      <c r="AG47" s="295"/>
      <c r="AH47" s="295"/>
      <c r="AI47" s="295"/>
      <c r="AJ47" s="295"/>
      <c r="AK47" s="295"/>
      <c r="AL47" s="295"/>
      <c r="AM47" s="295"/>
      <c r="AN47" s="295"/>
      <c r="AO47" s="295"/>
      <c r="AP47" s="295"/>
      <c r="AQ47" s="295"/>
      <c r="AR47" s="295"/>
      <c r="AS47" s="295"/>
      <c r="AT47" s="295"/>
      <c r="AU47" s="295"/>
      <c r="AV47" s="295"/>
      <c r="AW47" s="295"/>
      <c r="AX47" s="295"/>
      <c r="AY47" s="295"/>
      <c r="AZ47" s="295"/>
      <c r="BA47" s="295"/>
      <c r="BB47" s="295"/>
      <c r="BC47" s="295"/>
      <c r="BD47" s="295"/>
      <c r="BE47" s="295"/>
      <c r="BF47" s="295"/>
      <c r="BG47" s="295"/>
      <c r="BH47" s="295"/>
      <c r="BI47" s="295"/>
      <c r="BJ47" s="295"/>
      <c r="BK47" s="295"/>
      <c r="BL47" s="295"/>
      <c r="BM47" s="295"/>
      <c r="BN47" s="295"/>
      <c r="BO47" s="295"/>
      <c r="BP47" s="295"/>
      <c r="BQ47" s="295"/>
      <c r="BR47" s="295"/>
      <c r="BS47" s="295"/>
      <c r="BT47" s="295"/>
      <c r="BU47" s="295"/>
      <c r="BV47" s="295"/>
      <c r="BW47" s="295"/>
      <c r="BX47" s="295"/>
      <c r="BY47" s="295"/>
      <c r="BZ47" s="295"/>
      <c r="CA47" s="295"/>
      <c r="CB47" s="295"/>
      <c r="CC47" s="295"/>
      <c r="CD47" s="295"/>
      <c r="CE47" s="295"/>
      <c r="CF47" s="295"/>
      <c r="CG47" s="295"/>
      <c r="CH47" s="295"/>
      <c r="CI47" s="295"/>
      <c r="CJ47" s="295"/>
      <c r="CK47" s="295"/>
      <c r="CL47" s="295"/>
      <c r="CM47" s="295"/>
      <c r="CN47" s="295"/>
      <c r="CO47" s="295"/>
      <c r="CP47" s="295"/>
      <c r="CQ47" s="295"/>
      <c r="CR47" s="295"/>
      <c r="CS47" s="295"/>
      <c r="CT47" s="295"/>
      <c r="CU47" s="295"/>
      <c r="CV47" s="295"/>
      <c r="CW47" s="295"/>
      <c r="CX47" s="295"/>
      <c r="CY47" s="295"/>
      <c r="CZ47" s="295"/>
      <c r="DA47" s="295"/>
      <c r="DB47" s="295"/>
      <c r="DC47" s="295"/>
      <c r="DD47" s="295"/>
      <c r="DE47" s="295"/>
      <c r="DF47" s="295"/>
      <c r="DG47" s="295"/>
      <c r="DH47" s="295"/>
      <c r="DI47" s="295"/>
      <c r="DJ47" s="295"/>
      <c r="DK47" s="295"/>
      <c r="DL47" s="295"/>
      <c r="DM47" s="295"/>
      <c r="DN47" s="295"/>
      <c r="DO47" s="295"/>
      <c r="DP47" s="295"/>
      <c r="DQ47" s="295"/>
      <c r="DR47" s="295"/>
      <c r="DS47" s="295"/>
      <c r="DT47" s="295"/>
      <c r="DU47" s="295"/>
      <c r="DV47" s="295"/>
      <c r="DW47" s="295"/>
      <c r="DX47" s="295"/>
      <c r="DY47" s="295"/>
      <c r="DZ47" s="295"/>
      <c r="EA47" s="295"/>
      <c r="EB47" s="295"/>
      <c r="EC47" s="295"/>
      <c r="ED47" s="295"/>
      <c r="EE47" s="295"/>
      <c r="EF47" s="295"/>
      <c r="EG47" s="295"/>
      <c r="EH47" s="295"/>
      <c r="EI47" s="295"/>
      <c r="EJ47" s="295"/>
      <c r="EK47" s="295"/>
      <c r="EL47" s="295"/>
      <c r="EM47" s="295"/>
      <c r="EN47" s="295"/>
      <c r="EO47" s="295"/>
      <c r="EP47" s="295"/>
      <c r="EQ47" s="295"/>
      <c r="ER47" s="295"/>
      <c r="ES47" s="295"/>
      <c r="ET47" s="295"/>
      <c r="EU47" s="295"/>
      <c r="EV47" s="295"/>
      <c r="EW47" s="295"/>
      <c r="EX47" s="295"/>
      <c r="EY47" s="295"/>
      <c r="EZ47" s="295"/>
      <c r="FA47" s="295"/>
      <c r="FB47" s="295"/>
      <c r="FC47" s="295"/>
      <c r="FD47" s="295"/>
      <c r="FE47" s="295"/>
      <c r="FF47" s="295"/>
      <c r="FG47" s="295"/>
      <c r="FH47" s="295"/>
      <c r="FI47" s="295"/>
      <c r="FJ47" s="295"/>
      <c r="FK47" s="295"/>
      <c r="FL47" s="295"/>
      <c r="FM47" s="295"/>
      <c r="FN47" s="295"/>
      <c r="FO47" s="295"/>
      <c r="FP47" s="295"/>
      <c r="FQ47" s="295"/>
      <c r="FR47" s="295"/>
      <c r="FS47" s="295"/>
      <c r="FT47" s="295"/>
      <c r="FU47" s="295"/>
      <c r="FV47" s="295"/>
      <c r="FW47" s="295"/>
      <c r="FX47" s="295"/>
      <c r="FY47" s="295"/>
      <c r="FZ47" s="295"/>
      <c r="GA47" s="295"/>
      <c r="GB47" s="295"/>
      <c r="GC47" s="295"/>
      <c r="GD47" s="295"/>
      <c r="GE47" s="295"/>
      <c r="GF47" s="295"/>
      <c r="GG47" s="295"/>
      <c r="GH47" s="295"/>
      <c r="GI47" s="295"/>
      <c r="GJ47" s="295"/>
      <c r="GK47" s="295"/>
      <c r="GL47" s="295"/>
      <c r="GM47" s="295"/>
      <c r="GN47" s="295"/>
      <c r="GO47" s="295"/>
      <c r="GP47" s="295"/>
      <c r="GQ47" s="295"/>
      <c r="GR47" s="295"/>
      <c r="GS47" s="295"/>
      <c r="GT47" s="295"/>
      <c r="GU47" s="295"/>
      <c r="GV47" s="295"/>
      <c r="GW47" s="295"/>
      <c r="GX47" s="295"/>
      <c r="GY47" s="295"/>
      <c r="GZ47" s="295"/>
      <c r="HA47" s="295"/>
      <c r="HB47" s="295"/>
      <c r="HC47" s="295"/>
      <c r="HD47" s="295"/>
      <c r="HE47" s="295"/>
      <c r="HF47" s="295"/>
      <c r="HG47" s="295"/>
      <c r="HH47" s="295"/>
      <c r="HI47" s="295"/>
      <c r="HJ47" s="295"/>
      <c r="HK47" s="295"/>
      <c r="HL47" s="295"/>
      <c r="HM47" s="295"/>
      <c r="HN47" s="295"/>
      <c r="HO47" s="295"/>
      <c r="HP47" s="295"/>
      <c r="HQ47" s="295"/>
      <c r="HR47" s="295"/>
      <c r="HS47" s="295"/>
      <c r="HT47" s="295"/>
      <c r="HU47" s="295"/>
      <c r="HV47" s="295"/>
      <c r="HW47" s="295"/>
    </row>
    <row r="48" spans="1:231" s="478" customFormat="1" ht="15">
      <c r="A48" s="294"/>
      <c r="B48" s="295"/>
      <c r="C48" s="1627" t="s">
        <v>817</v>
      </c>
      <c r="D48" s="1627"/>
      <c r="E48" s="1628"/>
      <c r="F48" s="753">
        <v>1.5</v>
      </c>
      <c r="G48" s="755" t="s">
        <v>386</v>
      </c>
      <c r="H48" s="754">
        <v>0.5</v>
      </c>
      <c r="I48" s="756" t="s">
        <v>386</v>
      </c>
      <c r="J48" s="753">
        <v>0.1</v>
      </c>
      <c r="K48" s="755" t="s">
        <v>386</v>
      </c>
      <c r="L48" s="786">
        <v>0.18247866999999998</v>
      </c>
      <c r="M48" s="896" t="s">
        <v>386</v>
      </c>
      <c r="N48" s="295"/>
      <c r="O48" s="295"/>
      <c r="P48" s="295"/>
      <c r="Q48" s="295"/>
      <c r="R48" s="295"/>
      <c r="S48" s="295"/>
      <c r="T48" s="295"/>
      <c r="U48" s="295"/>
      <c r="V48" s="295"/>
      <c r="W48" s="295"/>
      <c r="X48" s="295"/>
      <c r="Y48" s="295"/>
      <c r="Z48" s="295"/>
      <c r="AA48" s="295"/>
      <c r="AB48" s="295"/>
      <c r="AC48" s="295"/>
      <c r="AD48" s="295"/>
      <c r="AE48" s="295"/>
      <c r="AF48" s="295"/>
      <c r="AG48" s="295"/>
      <c r="AH48" s="295"/>
      <c r="AI48" s="295"/>
      <c r="AJ48" s="295"/>
      <c r="AK48" s="295"/>
      <c r="AL48" s="295"/>
      <c r="AM48" s="295"/>
      <c r="AN48" s="295"/>
      <c r="AO48" s="295"/>
      <c r="AP48" s="295"/>
      <c r="AQ48" s="295"/>
      <c r="AR48" s="295"/>
      <c r="AS48" s="295"/>
      <c r="AT48" s="295"/>
      <c r="AU48" s="295"/>
      <c r="AV48" s="295"/>
      <c r="AW48" s="295"/>
      <c r="AX48" s="295"/>
      <c r="AY48" s="295"/>
      <c r="AZ48" s="295"/>
      <c r="BA48" s="295"/>
      <c r="BB48" s="295"/>
      <c r="BC48" s="295"/>
      <c r="BD48" s="295"/>
      <c r="BE48" s="295"/>
      <c r="BF48" s="295"/>
      <c r="BG48" s="295"/>
      <c r="BH48" s="295"/>
      <c r="BI48" s="295"/>
      <c r="BJ48" s="295"/>
      <c r="BK48" s="295"/>
      <c r="BL48" s="295"/>
      <c r="BM48" s="295"/>
      <c r="BN48" s="295"/>
      <c r="BO48" s="295"/>
      <c r="BP48" s="295"/>
      <c r="BQ48" s="295"/>
      <c r="BR48" s="295"/>
      <c r="BS48" s="295"/>
      <c r="BT48" s="295"/>
      <c r="BU48" s="295"/>
      <c r="BV48" s="295"/>
      <c r="BW48" s="295"/>
      <c r="BX48" s="295"/>
      <c r="BY48" s="295"/>
      <c r="BZ48" s="295"/>
      <c r="CA48" s="295"/>
      <c r="CB48" s="295"/>
      <c r="CC48" s="295"/>
      <c r="CD48" s="295"/>
      <c r="CE48" s="295"/>
      <c r="CF48" s="295"/>
      <c r="CG48" s="295"/>
      <c r="CH48" s="295"/>
      <c r="CI48" s="295"/>
      <c r="CJ48" s="295"/>
      <c r="CK48" s="295"/>
      <c r="CL48" s="295"/>
      <c r="CM48" s="295"/>
      <c r="CN48" s="295"/>
      <c r="CO48" s="295"/>
      <c r="CP48" s="295"/>
      <c r="CQ48" s="295"/>
      <c r="CR48" s="295"/>
      <c r="CS48" s="295"/>
      <c r="CT48" s="295"/>
      <c r="CU48" s="295"/>
      <c r="CV48" s="295"/>
      <c r="CW48" s="295"/>
      <c r="CX48" s="295"/>
      <c r="CY48" s="295"/>
      <c r="CZ48" s="295"/>
      <c r="DA48" s="295"/>
      <c r="DB48" s="295"/>
      <c r="DC48" s="295"/>
      <c r="DD48" s="295"/>
      <c r="DE48" s="295"/>
      <c r="DF48" s="295"/>
      <c r="DG48" s="295"/>
      <c r="DH48" s="295"/>
      <c r="DI48" s="295"/>
      <c r="DJ48" s="295"/>
      <c r="DK48" s="295"/>
      <c r="DL48" s="295"/>
      <c r="DM48" s="295"/>
      <c r="DN48" s="295"/>
      <c r="DO48" s="295"/>
      <c r="DP48" s="295"/>
      <c r="DQ48" s="295"/>
      <c r="DR48" s="295"/>
      <c r="DS48" s="295"/>
      <c r="DT48" s="295"/>
      <c r="DU48" s="295"/>
      <c r="DV48" s="295"/>
      <c r="DW48" s="295"/>
      <c r="DX48" s="295"/>
      <c r="DY48" s="295"/>
      <c r="DZ48" s="295"/>
      <c r="EA48" s="295"/>
      <c r="EB48" s="295"/>
      <c r="EC48" s="295"/>
      <c r="ED48" s="295"/>
      <c r="EE48" s="295"/>
      <c r="EF48" s="295"/>
      <c r="EG48" s="295"/>
      <c r="EH48" s="295"/>
      <c r="EI48" s="295"/>
      <c r="EJ48" s="295"/>
      <c r="EK48" s="295"/>
      <c r="EL48" s="295"/>
      <c r="EM48" s="295"/>
      <c r="EN48" s="295"/>
      <c r="EO48" s="295"/>
      <c r="EP48" s="295"/>
      <c r="EQ48" s="295"/>
      <c r="ER48" s="295"/>
      <c r="ES48" s="295"/>
      <c r="ET48" s="295"/>
      <c r="EU48" s="295"/>
      <c r="EV48" s="295"/>
      <c r="EW48" s="295"/>
      <c r="EX48" s="295"/>
      <c r="EY48" s="295"/>
      <c r="EZ48" s="295"/>
      <c r="FA48" s="295"/>
      <c r="FB48" s="295"/>
      <c r="FC48" s="295"/>
      <c r="FD48" s="295"/>
      <c r="FE48" s="295"/>
      <c r="FF48" s="295"/>
      <c r="FG48" s="295"/>
      <c r="FH48" s="295"/>
      <c r="FI48" s="295"/>
      <c r="FJ48" s="295"/>
      <c r="FK48" s="295"/>
      <c r="FL48" s="295"/>
      <c r="FM48" s="295"/>
      <c r="FN48" s="295"/>
      <c r="FO48" s="295"/>
      <c r="FP48" s="295"/>
      <c r="FQ48" s="295"/>
      <c r="FR48" s="295"/>
      <c r="FS48" s="295"/>
      <c r="FT48" s="295"/>
      <c r="FU48" s="295"/>
      <c r="FV48" s="295"/>
      <c r="FW48" s="295"/>
      <c r="FX48" s="295"/>
      <c r="FY48" s="295"/>
      <c r="FZ48" s="295"/>
      <c r="GA48" s="295"/>
      <c r="GB48" s="295"/>
      <c r="GC48" s="295"/>
      <c r="GD48" s="295"/>
      <c r="GE48" s="295"/>
      <c r="GF48" s="295"/>
      <c r="GG48" s="295"/>
      <c r="GH48" s="295"/>
      <c r="GI48" s="295"/>
      <c r="GJ48" s="295"/>
      <c r="GK48" s="295"/>
      <c r="GL48" s="295"/>
      <c r="GM48" s="295"/>
      <c r="GN48" s="295"/>
      <c r="GO48" s="295"/>
      <c r="GP48" s="295"/>
      <c r="GQ48" s="295"/>
      <c r="GR48" s="295"/>
      <c r="GS48" s="295"/>
      <c r="GT48" s="295"/>
      <c r="GU48" s="295"/>
      <c r="GV48" s="295"/>
      <c r="GW48" s="295"/>
      <c r="GX48" s="295"/>
      <c r="GY48" s="295"/>
      <c r="GZ48" s="295"/>
      <c r="HA48" s="295"/>
      <c r="HB48" s="295"/>
      <c r="HC48" s="295"/>
      <c r="HD48" s="295"/>
      <c r="HE48" s="295"/>
      <c r="HF48" s="295"/>
      <c r="HG48" s="295"/>
      <c r="HH48" s="295"/>
      <c r="HI48" s="295"/>
      <c r="HJ48" s="295"/>
      <c r="HK48" s="295"/>
      <c r="HL48" s="295"/>
      <c r="HM48" s="295"/>
      <c r="HN48" s="295"/>
      <c r="HO48" s="295"/>
      <c r="HP48" s="295"/>
      <c r="HQ48" s="295"/>
      <c r="HR48" s="295"/>
      <c r="HS48" s="295"/>
      <c r="HT48" s="295"/>
      <c r="HU48" s="295"/>
      <c r="HV48" s="295"/>
      <c r="HW48" s="295"/>
    </row>
    <row r="49" spans="1:239" s="478" customFormat="1" ht="33" customHeight="1">
      <c r="A49" s="294"/>
      <c r="B49" s="295"/>
      <c r="C49" s="1641" t="s">
        <v>818</v>
      </c>
      <c r="D49" s="1642"/>
      <c r="E49" s="1642"/>
      <c r="F49" s="1642"/>
      <c r="G49" s="1642"/>
      <c r="H49" s="1642"/>
      <c r="I49" s="1642"/>
      <c r="J49" s="1642"/>
      <c r="K49" s="1642"/>
      <c r="L49" s="1642"/>
      <c r="M49" s="1643"/>
      <c r="N49" s="295"/>
      <c r="O49" s="295"/>
      <c r="P49" s="295"/>
      <c r="Q49" s="295"/>
      <c r="R49" s="295"/>
      <c r="S49" s="295"/>
      <c r="T49" s="295"/>
      <c r="U49" s="295"/>
      <c r="V49" s="295"/>
      <c r="W49" s="295"/>
      <c r="X49" s="295"/>
      <c r="Y49" s="295"/>
      <c r="Z49" s="295"/>
      <c r="AA49" s="295"/>
      <c r="AB49" s="295"/>
      <c r="AC49" s="295"/>
      <c r="AD49" s="295"/>
      <c r="AE49" s="295"/>
      <c r="AF49" s="295"/>
      <c r="AG49" s="295"/>
      <c r="AH49" s="295"/>
      <c r="AI49" s="295"/>
      <c r="AJ49" s="295"/>
      <c r="AK49" s="295"/>
      <c r="AL49" s="295"/>
      <c r="AM49" s="295"/>
      <c r="AN49" s="295"/>
      <c r="AO49" s="295"/>
      <c r="AP49" s="295"/>
      <c r="AQ49" s="295"/>
      <c r="AR49" s="295"/>
      <c r="AS49" s="295"/>
      <c r="AT49" s="295"/>
      <c r="AU49" s="295"/>
      <c r="AV49" s="295"/>
      <c r="AW49" s="295"/>
      <c r="AX49" s="295"/>
      <c r="AY49" s="295"/>
      <c r="AZ49" s="295"/>
      <c r="BA49" s="295"/>
      <c r="BB49" s="295"/>
      <c r="BC49" s="295"/>
      <c r="BD49" s="295"/>
      <c r="BE49" s="295"/>
      <c r="BF49" s="295"/>
      <c r="BG49" s="295"/>
      <c r="BH49" s="295"/>
      <c r="BI49" s="295"/>
      <c r="BJ49" s="295"/>
      <c r="BK49" s="295"/>
      <c r="BL49" s="295"/>
      <c r="BM49" s="295"/>
      <c r="BN49" s="295"/>
      <c r="BO49" s="295"/>
      <c r="BP49" s="295"/>
      <c r="BQ49" s="295"/>
      <c r="BR49" s="295"/>
      <c r="BS49" s="295"/>
      <c r="BT49" s="295"/>
      <c r="BU49" s="295"/>
      <c r="BV49" s="295"/>
      <c r="BW49" s="295"/>
      <c r="BX49" s="295"/>
      <c r="BY49" s="295"/>
      <c r="BZ49" s="295"/>
      <c r="CA49" s="295"/>
      <c r="CB49" s="295"/>
      <c r="CC49" s="295"/>
      <c r="CD49" s="295"/>
      <c r="CE49" s="295"/>
      <c r="CF49" s="295"/>
      <c r="CG49" s="295"/>
      <c r="CH49" s="295"/>
      <c r="CI49" s="295"/>
      <c r="CJ49" s="295"/>
      <c r="CK49" s="295"/>
      <c r="CL49" s="295"/>
      <c r="CM49" s="295"/>
      <c r="CN49" s="295"/>
      <c r="CO49" s="295"/>
      <c r="CP49" s="295"/>
      <c r="CQ49" s="295"/>
      <c r="CR49" s="295"/>
      <c r="CS49" s="295"/>
      <c r="CT49" s="295"/>
      <c r="CU49" s="295"/>
      <c r="CV49" s="295"/>
      <c r="CW49" s="295"/>
      <c r="CX49" s="295"/>
      <c r="CY49" s="295"/>
      <c r="CZ49" s="295"/>
      <c r="DA49" s="295"/>
      <c r="DB49" s="295"/>
      <c r="DC49" s="295"/>
      <c r="DD49" s="295"/>
      <c r="DE49" s="295"/>
      <c r="DF49" s="295"/>
      <c r="DG49" s="295"/>
      <c r="DH49" s="295"/>
      <c r="DI49" s="295"/>
      <c r="DJ49" s="295"/>
      <c r="DK49" s="295"/>
      <c r="DL49" s="295"/>
      <c r="DM49" s="295"/>
      <c r="DN49" s="295"/>
      <c r="DO49" s="295"/>
      <c r="DP49" s="295"/>
      <c r="DQ49" s="295"/>
      <c r="DR49" s="295"/>
      <c r="DS49" s="295"/>
      <c r="DT49" s="295"/>
      <c r="DU49" s="295"/>
      <c r="DV49" s="295"/>
      <c r="DW49" s="295"/>
      <c r="DX49" s="295"/>
      <c r="DY49" s="295"/>
      <c r="DZ49" s="295"/>
      <c r="EA49" s="295"/>
      <c r="EB49" s="295"/>
      <c r="EC49" s="295"/>
      <c r="ED49" s="295"/>
      <c r="EE49" s="295"/>
      <c r="EF49" s="295"/>
      <c r="EG49" s="295"/>
      <c r="EH49" s="295"/>
      <c r="EI49" s="295"/>
      <c r="EJ49" s="295"/>
      <c r="EK49" s="295"/>
      <c r="EL49" s="295"/>
      <c r="EM49" s="295"/>
      <c r="EN49" s="295"/>
      <c r="EO49" s="295"/>
      <c r="EP49" s="295"/>
      <c r="EQ49" s="295"/>
      <c r="ER49" s="295"/>
      <c r="ES49" s="295"/>
      <c r="ET49" s="295"/>
      <c r="EU49" s="295"/>
      <c r="EV49" s="295"/>
      <c r="EW49" s="295"/>
      <c r="EX49" s="295"/>
      <c r="EY49" s="295"/>
      <c r="EZ49" s="295"/>
      <c r="FA49" s="295"/>
      <c r="FB49" s="295"/>
      <c r="FC49" s="295"/>
      <c r="FD49" s="295"/>
      <c r="FE49" s="295"/>
      <c r="FF49" s="295"/>
      <c r="FG49" s="295"/>
      <c r="FH49" s="295"/>
      <c r="FI49" s="295"/>
      <c r="FJ49" s="295"/>
      <c r="FK49" s="295"/>
      <c r="FL49" s="295"/>
      <c r="FM49" s="295"/>
      <c r="FN49" s="295"/>
      <c r="FO49" s="295"/>
      <c r="FP49" s="295"/>
      <c r="FQ49" s="295"/>
      <c r="FR49" s="295"/>
      <c r="FS49" s="295"/>
      <c r="FT49" s="295"/>
      <c r="FU49" s="295"/>
      <c r="FV49" s="295"/>
      <c r="FW49" s="295"/>
      <c r="FX49" s="295"/>
      <c r="FY49" s="295"/>
      <c r="FZ49" s="295"/>
      <c r="GA49" s="295"/>
      <c r="GB49" s="295"/>
      <c r="GC49" s="295"/>
      <c r="GD49" s="295"/>
      <c r="GE49" s="295"/>
      <c r="GF49" s="295"/>
      <c r="GG49" s="295"/>
      <c r="GH49" s="295"/>
      <c r="GI49" s="295"/>
      <c r="GJ49" s="295"/>
      <c r="GK49" s="295"/>
      <c r="GL49" s="295"/>
      <c r="GM49" s="295"/>
      <c r="GN49" s="295"/>
      <c r="GO49" s="295"/>
      <c r="GP49" s="295"/>
      <c r="GQ49" s="295"/>
      <c r="GR49" s="295"/>
      <c r="GS49" s="295"/>
      <c r="GT49" s="295"/>
      <c r="GU49" s="295"/>
      <c r="GV49" s="295"/>
      <c r="GW49" s="295"/>
      <c r="GX49" s="295"/>
      <c r="GY49" s="295"/>
      <c r="GZ49" s="295"/>
      <c r="HA49" s="295"/>
      <c r="HB49" s="295"/>
      <c r="HC49" s="295"/>
      <c r="HD49" s="295"/>
      <c r="HE49" s="295"/>
      <c r="HF49" s="295"/>
      <c r="HG49" s="295"/>
      <c r="HH49" s="295"/>
      <c r="HI49" s="295"/>
      <c r="HJ49" s="295"/>
      <c r="HK49" s="295"/>
      <c r="HL49" s="295"/>
      <c r="HM49" s="295"/>
      <c r="HN49" s="295"/>
      <c r="HO49" s="295"/>
      <c r="HP49" s="295"/>
      <c r="HQ49" s="295"/>
      <c r="HR49" s="295"/>
      <c r="HS49" s="295"/>
      <c r="HT49" s="295"/>
      <c r="HU49" s="295"/>
      <c r="HV49" s="295"/>
      <c r="HW49" s="295"/>
    </row>
    <row r="50" spans="1:239" s="478" customFormat="1">
      <c r="A50" s="294"/>
      <c r="B50" s="295"/>
      <c r="C50" s="295"/>
      <c r="D50" s="295"/>
      <c r="E50" s="295"/>
      <c r="F50" s="295"/>
      <c r="G50" s="295"/>
      <c r="H50" s="295"/>
      <c r="I50" s="295"/>
      <c r="J50" s="295"/>
      <c r="K50" s="295"/>
      <c r="L50" s="295"/>
      <c r="M50" s="295"/>
      <c r="N50" s="295"/>
      <c r="O50" s="295"/>
      <c r="P50" s="295"/>
      <c r="Q50" s="295"/>
      <c r="R50" s="295"/>
      <c r="S50" s="295"/>
      <c r="T50" s="295"/>
      <c r="U50" s="295"/>
      <c r="V50" s="295"/>
      <c r="W50" s="295"/>
      <c r="X50" s="295"/>
      <c r="Y50" s="295"/>
      <c r="Z50" s="295"/>
      <c r="AA50" s="295"/>
      <c r="AB50" s="295"/>
      <c r="AC50" s="295"/>
      <c r="AD50" s="295"/>
      <c r="AE50" s="295"/>
      <c r="AF50" s="295"/>
      <c r="AG50" s="295"/>
      <c r="AH50" s="295"/>
      <c r="AI50" s="295"/>
      <c r="AJ50" s="295"/>
      <c r="AK50" s="295"/>
      <c r="AL50" s="295"/>
      <c r="AM50" s="295"/>
      <c r="AN50" s="295"/>
      <c r="AO50" s="295"/>
      <c r="AP50" s="295"/>
      <c r="AQ50" s="295"/>
      <c r="AR50" s="295"/>
      <c r="AS50" s="295"/>
      <c r="AT50" s="295"/>
      <c r="AU50" s="295"/>
      <c r="AV50" s="295"/>
      <c r="AW50" s="295"/>
      <c r="AX50" s="295"/>
      <c r="AY50" s="295"/>
      <c r="AZ50" s="295"/>
      <c r="BA50" s="295"/>
      <c r="BB50" s="295"/>
      <c r="BC50" s="295"/>
      <c r="BD50" s="295"/>
      <c r="BE50" s="295"/>
      <c r="BF50" s="295"/>
      <c r="BG50" s="295"/>
      <c r="BH50" s="295"/>
      <c r="BI50" s="295"/>
      <c r="BJ50" s="295"/>
      <c r="BK50" s="295"/>
      <c r="BL50" s="295"/>
      <c r="BM50" s="295"/>
      <c r="BN50" s="295"/>
      <c r="BO50" s="295"/>
      <c r="BP50" s="295"/>
      <c r="BQ50" s="295"/>
      <c r="BR50" s="295"/>
      <c r="BS50" s="295"/>
      <c r="BT50" s="295"/>
      <c r="BU50" s="295"/>
      <c r="BV50" s="295"/>
      <c r="BW50" s="295"/>
      <c r="BX50" s="295"/>
      <c r="BY50" s="295"/>
      <c r="BZ50" s="295"/>
      <c r="CA50" s="295"/>
      <c r="CB50" s="295"/>
      <c r="CC50" s="295"/>
      <c r="CD50" s="295"/>
      <c r="CE50" s="295"/>
      <c r="CF50" s="295"/>
      <c r="CG50" s="295"/>
      <c r="CH50" s="295"/>
      <c r="CI50" s="295"/>
      <c r="CJ50" s="295"/>
      <c r="CK50" s="295"/>
      <c r="CL50" s="295"/>
      <c r="CM50" s="295"/>
      <c r="CN50" s="295"/>
      <c r="CO50" s="295"/>
      <c r="CP50" s="295"/>
      <c r="CQ50" s="295"/>
      <c r="CR50" s="295"/>
      <c r="CS50" s="295"/>
      <c r="CT50" s="295"/>
      <c r="CU50" s="295"/>
      <c r="CV50" s="295"/>
      <c r="CW50" s="295"/>
      <c r="CX50" s="295"/>
      <c r="CY50" s="295"/>
      <c r="CZ50" s="295"/>
      <c r="DA50" s="295"/>
      <c r="DB50" s="295"/>
      <c r="DC50" s="295"/>
      <c r="DD50" s="295"/>
      <c r="DE50" s="295"/>
      <c r="DF50" s="295"/>
      <c r="DG50" s="295"/>
      <c r="DH50" s="295"/>
      <c r="DI50" s="295"/>
      <c r="DJ50" s="295"/>
      <c r="DK50" s="295"/>
      <c r="DL50" s="295"/>
      <c r="DM50" s="295"/>
      <c r="DN50" s="295"/>
      <c r="DO50" s="295"/>
      <c r="DP50" s="295"/>
      <c r="DQ50" s="295"/>
      <c r="DR50" s="295"/>
      <c r="DS50" s="295"/>
      <c r="DT50" s="295"/>
      <c r="DU50" s="295"/>
      <c r="DV50" s="295"/>
      <c r="DW50" s="295"/>
      <c r="DX50" s="295"/>
      <c r="DY50" s="295"/>
      <c r="DZ50" s="295"/>
      <c r="EA50" s="295"/>
      <c r="EB50" s="295"/>
      <c r="EC50" s="295"/>
      <c r="ED50" s="295"/>
      <c r="EE50" s="295"/>
      <c r="EF50" s="295"/>
      <c r="EG50" s="295"/>
      <c r="EH50" s="295"/>
      <c r="EI50" s="295"/>
      <c r="EJ50" s="295"/>
      <c r="EK50" s="295"/>
      <c r="EL50" s="295"/>
      <c r="EM50" s="295"/>
      <c r="EN50" s="295"/>
      <c r="EO50" s="295"/>
      <c r="EP50" s="295"/>
      <c r="EQ50" s="295"/>
      <c r="ER50" s="295"/>
      <c r="ES50" s="295"/>
      <c r="ET50" s="295"/>
      <c r="EU50" s="295"/>
      <c r="EV50" s="295"/>
      <c r="EW50" s="295"/>
      <c r="EX50" s="295"/>
      <c r="EY50" s="295"/>
      <c r="EZ50" s="295"/>
      <c r="FA50" s="295"/>
      <c r="FB50" s="295"/>
      <c r="FC50" s="295"/>
      <c r="FD50" s="295"/>
      <c r="FE50" s="295"/>
      <c r="FF50" s="295"/>
      <c r="FG50" s="295"/>
      <c r="FH50" s="295"/>
      <c r="FI50" s="295"/>
      <c r="FJ50" s="295"/>
      <c r="FK50" s="295"/>
      <c r="FL50" s="295"/>
      <c r="FM50" s="295"/>
      <c r="FN50" s="295"/>
      <c r="FO50" s="295"/>
      <c r="FP50" s="295"/>
      <c r="FQ50" s="295"/>
      <c r="FR50" s="295"/>
      <c r="FS50" s="295"/>
      <c r="FT50" s="295"/>
      <c r="FU50" s="295"/>
      <c r="FV50" s="295"/>
      <c r="FW50" s="295"/>
      <c r="FX50" s="295"/>
      <c r="FY50" s="295"/>
      <c r="FZ50" s="295"/>
      <c r="GA50" s="295"/>
      <c r="GB50" s="295"/>
      <c r="GC50" s="295"/>
      <c r="GD50" s="295"/>
      <c r="GE50" s="295"/>
      <c r="GF50" s="295"/>
      <c r="GG50" s="295"/>
      <c r="GH50" s="295"/>
      <c r="GI50" s="295"/>
      <c r="GJ50" s="295"/>
      <c r="GK50" s="295"/>
      <c r="GL50" s="295"/>
      <c r="GM50" s="295"/>
      <c r="GN50" s="295"/>
      <c r="GO50" s="295"/>
      <c r="GP50" s="295"/>
      <c r="GQ50" s="295"/>
      <c r="GR50" s="295"/>
      <c r="GS50" s="295"/>
      <c r="GT50" s="295"/>
      <c r="GU50" s="295"/>
      <c r="GV50" s="295"/>
      <c r="GW50" s="295"/>
      <c r="GX50" s="295"/>
      <c r="GY50" s="295"/>
      <c r="GZ50" s="295"/>
      <c r="HA50" s="295"/>
      <c r="HB50" s="295"/>
      <c r="HC50" s="295"/>
      <c r="HD50" s="295"/>
      <c r="HE50" s="295"/>
      <c r="HF50" s="295"/>
      <c r="HG50" s="295"/>
      <c r="HH50" s="295"/>
      <c r="HI50" s="295"/>
      <c r="HJ50" s="295"/>
      <c r="HK50" s="295"/>
      <c r="HL50" s="295"/>
      <c r="HM50" s="295"/>
      <c r="HN50" s="295"/>
      <c r="HO50" s="295"/>
      <c r="HP50" s="295"/>
      <c r="HQ50" s="295"/>
      <c r="HR50" s="295"/>
      <c r="HS50" s="295"/>
      <c r="HT50" s="295"/>
      <c r="HU50" s="295"/>
      <c r="HV50" s="295"/>
      <c r="HW50" s="295"/>
      <c r="HX50" s="295"/>
    </row>
    <row r="51" spans="1:239" s="478" customFormat="1">
      <c r="A51" s="294"/>
      <c r="B51" s="295"/>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295"/>
      <c r="AE51" s="295"/>
      <c r="AF51" s="295"/>
      <c r="AG51" s="295"/>
      <c r="AH51" s="295"/>
      <c r="AI51" s="295"/>
      <c r="AJ51" s="295"/>
      <c r="AK51" s="295"/>
      <c r="AL51" s="295"/>
      <c r="AM51" s="295"/>
      <c r="AN51" s="295"/>
      <c r="AO51" s="295"/>
      <c r="AP51" s="295"/>
      <c r="AQ51" s="295"/>
      <c r="AR51" s="295"/>
      <c r="AS51" s="295"/>
      <c r="AT51" s="295"/>
      <c r="AU51" s="295"/>
      <c r="AV51" s="295"/>
      <c r="AW51" s="295"/>
      <c r="AX51" s="295"/>
      <c r="AY51" s="295"/>
      <c r="AZ51" s="295"/>
      <c r="BA51" s="295"/>
      <c r="BB51" s="295"/>
      <c r="BC51" s="295"/>
      <c r="BD51" s="295"/>
      <c r="BE51" s="295"/>
      <c r="BF51" s="295"/>
      <c r="BG51" s="295"/>
      <c r="BH51" s="295"/>
      <c r="BI51" s="295"/>
      <c r="BJ51" s="295"/>
      <c r="BK51" s="295"/>
      <c r="BL51" s="295"/>
      <c r="BM51" s="295"/>
      <c r="BN51" s="295"/>
      <c r="BO51" s="295"/>
      <c r="BP51" s="295"/>
      <c r="BQ51" s="295"/>
      <c r="BR51" s="295"/>
      <c r="BS51" s="295"/>
      <c r="BT51" s="295"/>
      <c r="BU51" s="295"/>
      <c r="BV51" s="295"/>
      <c r="BW51" s="295"/>
      <c r="BX51" s="295"/>
      <c r="BY51" s="295"/>
      <c r="BZ51" s="295"/>
      <c r="CA51" s="295"/>
      <c r="CB51" s="295"/>
      <c r="CC51" s="295"/>
      <c r="CD51" s="295"/>
      <c r="CE51" s="295"/>
      <c r="CF51" s="295"/>
      <c r="CG51" s="295"/>
      <c r="CH51" s="295"/>
      <c r="CI51" s="295"/>
      <c r="CJ51" s="295"/>
      <c r="CK51" s="295"/>
      <c r="CL51" s="295"/>
      <c r="CM51" s="295"/>
      <c r="CN51" s="295"/>
      <c r="CO51" s="295"/>
      <c r="CP51" s="295"/>
      <c r="CQ51" s="295"/>
      <c r="CR51" s="295"/>
      <c r="CS51" s="295"/>
      <c r="CT51" s="295"/>
      <c r="CU51" s="295"/>
      <c r="CV51" s="295"/>
      <c r="CW51" s="295"/>
      <c r="CX51" s="295"/>
      <c r="CY51" s="295"/>
      <c r="CZ51" s="295"/>
      <c r="DA51" s="295"/>
      <c r="DB51" s="295"/>
      <c r="DC51" s="295"/>
      <c r="DD51" s="295"/>
      <c r="DE51" s="295"/>
      <c r="DF51" s="295"/>
      <c r="DG51" s="295"/>
      <c r="DH51" s="295"/>
      <c r="DI51" s="295"/>
      <c r="DJ51" s="295"/>
      <c r="DK51" s="295"/>
      <c r="DL51" s="295"/>
      <c r="DM51" s="295"/>
      <c r="DN51" s="295"/>
      <c r="DO51" s="295"/>
      <c r="DP51" s="295"/>
      <c r="DQ51" s="295"/>
      <c r="DR51" s="295"/>
      <c r="DS51" s="295"/>
      <c r="DT51" s="295"/>
      <c r="DU51" s="295"/>
      <c r="DV51" s="295"/>
      <c r="DW51" s="295"/>
      <c r="DX51" s="295"/>
      <c r="DY51" s="295"/>
      <c r="DZ51" s="295"/>
      <c r="EA51" s="295"/>
      <c r="EB51" s="295"/>
      <c r="EC51" s="295"/>
      <c r="ED51" s="295"/>
      <c r="EE51" s="295"/>
      <c r="EF51" s="295"/>
      <c r="EG51" s="295"/>
      <c r="EH51" s="295"/>
      <c r="EI51" s="295"/>
      <c r="EJ51" s="295"/>
      <c r="EK51" s="295"/>
      <c r="EL51" s="295"/>
      <c r="EM51" s="295"/>
      <c r="EN51" s="295"/>
      <c r="EO51" s="295"/>
      <c r="EP51" s="295"/>
      <c r="EQ51" s="295"/>
      <c r="ER51" s="295"/>
      <c r="ES51" s="295"/>
      <c r="ET51" s="295"/>
      <c r="EU51" s="295"/>
      <c r="EV51" s="295"/>
      <c r="EW51" s="295"/>
      <c r="EX51" s="295"/>
      <c r="EY51" s="295"/>
      <c r="EZ51" s="295"/>
      <c r="FA51" s="295"/>
      <c r="FB51" s="295"/>
      <c r="FC51" s="295"/>
      <c r="FD51" s="295"/>
      <c r="FE51" s="295"/>
      <c r="FF51" s="295"/>
      <c r="FG51" s="295"/>
      <c r="FH51" s="295"/>
      <c r="FI51" s="295"/>
      <c r="FJ51" s="295"/>
      <c r="FK51" s="295"/>
      <c r="FL51" s="295"/>
      <c r="FM51" s="295"/>
      <c r="FN51" s="295"/>
      <c r="FO51" s="295"/>
      <c r="FP51" s="295"/>
      <c r="FQ51" s="295"/>
      <c r="FR51" s="295"/>
      <c r="FS51" s="295"/>
      <c r="FT51" s="295"/>
      <c r="FU51" s="295"/>
      <c r="FV51" s="295"/>
      <c r="FW51" s="295"/>
      <c r="FX51" s="295"/>
      <c r="FY51" s="295"/>
      <c r="FZ51" s="295"/>
      <c r="GA51" s="295"/>
      <c r="GB51" s="295"/>
      <c r="GC51" s="295"/>
      <c r="GD51" s="295"/>
      <c r="GE51" s="295"/>
      <c r="GF51" s="295"/>
      <c r="GG51" s="295"/>
      <c r="GH51" s="295"/>
      <c r="GI51" s="295"/>
      <c r="GJ51" s="295"/>
      <c r="GK51" s="295"/>
      <c r="GL51" s="295"/>
      <c r="GM51" s="295"/>
      <c r="GN51" s="295"/>
      <c r="GO51" s="295"/>
      <c r="GP51" s="295"/>
      <c r="GQ51" s="295"/>
      <c r="GR51" s="295"/>
      <c r="GS51" s="295"/>
      <c r="GT51" s="295"/>
      <c r="GU51" s="295"/>
      <c r="GV51" s="295"/>
      <c r="GW51" s="295"/>
      <c r="GX51" s="295"/>
      <c r="GY51" s="295"/>
      <c r="GZ51" s="295"/>
      <c r="HA51" s="295"/>
      <c r="HB51" s="295"/>
      <c r="HC51" s="295"/>
      <c r="HD51" s="295"/>
      <c r="HE51" s="295"/>
      <c r="HF51" s="295"/>
      <c r="HG51" s="295"/>
      <c r="HH51" s="295"/>
      <c r="HI51" s="295"/>
      <c r="HJ51" s="295"/>
      <c r="HK51" s="295"/>
      <c r="HL51" s="295"/>
      <c r="HM51" s="295"/>
      <c r="HN51" s="295"/>
      <c r="HO51" s="295"/>
      <c r="HP51" s="295"/>
      <c r="HQ51" s="295"/>
      <c r="HR51" s="295"/>
      <c r="HS51" s="295"/>
      <c r="HT51" s="295"/>
      <c r="HU51" s="295"/>
      <c r="HV51" s="295"/>
      <c r="HW51" s="295"/>
      <c r="HX51" s="295"/>
      <c r="HY51" s="295"/>
      <c r="HZ51" s="295"/>
      <c r="IA51" s="295"/>
    </row>
    <row r="52" spans="1:239" s="478" customFormat="1" ht="21" customHeight="1">
      <c r="A52" s="294"/>
      <c r="B52" s="295"/>
      <c r="C52" s="1644" t="s">
        <v>819</v>
      </c>
      <c r="D52" s="1645"/>
      <c r="E52" s="1645"/>
      <c r="F52" s="1645"/>
      <c r="G52" s="1645"/>
      <c r="H52" s="1645"/>
      <c r="I52" s="1645"/>
      <c r="J52" s="1645"/>
      <c r="K52" s="1645"/>
      <c r="L52" s="1645"/>
      <c r="M52" s="1645"/>
      <c r="N52" s="759"/>
      <c r="O52" s="295"/>
      <c r="P52" s="295"/>
      <c r="Q52" s="295"/>
      <c r="R52" s="295"/>
      <c r="S52" s="295"/>
      <c r="T52" s="295"/>
      <c r="U52" s="295"/>
      <c r="V52" s="295"/>
      <c r="W52" s="295"/>
      <c r="X52" s="295"/>
      <c r="Y52" s="295"/>
      <c r="Z52" s="295"/>
      <c r="AA52" s="295"/>
      <c r="AB52" s="295"/>
      <c r="AC52" s="295"/>
      <c r="AD52" s="295"/>
      <c r="AE52" s="295"/>
      <c r="AF52" s="295"/>
      <c r="AG52" s="295"/>
      <c r="AH52" s="295"/>
      <c r="AI52" s="295"/>
      <c r="AJ52" s="295"/>
      <c r="AK52" s="295"/>
      <c r="AL52" s="295"/>
      <c r="AM52" s="295"/>
      <c r="AN52" s="295"/>
      <c r="AO52" s="295"/>
      <c r="AP52" s="295"/>
      <c r="AQ52" s="295"/>
      <c r="AR52" s="295"/>
      <c r="AS52" s="295"/>
      <c r="AT52" s="295"/>
      <c r="AU52" s="295"/>
      <c r="AV52" s="295"/>
      <c r="AW52" s="295"/>
      <c r="AX52" s="295"/>
      <c r="AY52" s="295"/>
      <c r="AZ52" s="295"/>
      <c r="BA52" s="295"/>
      <c r="BB52" s="295"/>
      <c r="BC52" s="295"/>
      <c r="BD52" s="295"/>
      <c r="BE52" s="295"/>
      <c r="BF52" s="295"/>
      <c r="BG52" s="295"/>
      <c r="BH52" s="295"/>
      <c r="BI52" s="295"/>
      <c r="BJ52" s="295"/>
      <c r="BK52" s="295"/>
      <c r="BL52" s="295"/>
      <c r="BM52" s="295"/>
      <c r="BN52" s="295"/>
      <c r="BO52" s="295"/>
      <c r="BP52" s="295"/>
      <c r="BQ52" s="295"/>
      <c r="BR52" s="295"/>
      <c r="BS52" s="295"/>
      <c r="BT52" s="295"/>
      <c r="BU52" s="295"/>
      <c r="BV52" s="295"/>
      <c r="BW52" s="295"/>
      <c r="BX52" s="295"/>
      <c r="BY52" s="295"/>
      <c r="BZ52" s="295"/>
      <c r="CA52" s="295"/>
      <c r="CB52" s="295"/>
      <c r="CC52" s="295"/>
      <c r="CD52" s="295"/>
      <c r="CE52" s="295"/>
      <c r="CF52" s="295"/>
      <c r="CG52" s="295"/>
      <c r="CH52" s="295"/>
      <c r="CI52" s="295"/>
      <c r="CJ52" s="295"/>
      <c r="CK52" s="295"/>
      <c r="CL52" s="295"/>
      <c r="CM52" s="295"/>
      <c r="CN52" s="295"/>
      <c r="CO52" s="295"/>
      <c r="CP52" s="295"/>
      <c r="CQ52" s="295"/>
      <c r="CR52" s="295"/>
      <c r="CS52" s="295"/>
      <c r="CT52" s="295"/>
      <c r="CU52" s="295"/>
      <c r="CV52" s="295"/>
      <c r="CW52" s="295"/>
      <c r="CX52" s="295"/>
      <c r="CY52" s="295"/>
      <c r="CZ52" s="295"/>
      <c r="DA52" s="295"/>
      <c r="DB52" s="295"/>
      <c r="DC52" s="295"/>
      <c r="DD52" s="295"/>
      <c r="DE52" s="295"/>
      <c r="DF52" s="295"/>
      <c r="DG52" s="295"/>
      <c r="DH52" s="295"/>
      <c r="DI52" s="295"/>
      <c r="DJ52" s="295"/>
      <c r="DK52" s="295"/>
      <c r="DL52" s="295"/>
      <c r="DM52" s="295"/>
      <c r="DN52" s="295"/>
      <c r="DO52" s="295"/>
      <c r="DP52" s="295"/>
      <c r="DQ52" s="295"/>
      <c r="DR52" s="295"/>
      <c r="DS52" s="295"/>
      <c r="DT52" s="295"/>
      <c r="DU52" s="295"/>
      <c r="DV52" s="295"/>
      <c r="DW52" s="295"/>
      <c r="DX52" s="295"/>
      <c r="DY52" s="295"/>
      <c r="DZ52" s="295"/>
      <c r="EA52" s="295"/>
      <c r="EB52" s="295"/>
      <c r="EC52" s="295"/>
      <c r="ED52" s="295"/>
      <c r="EE52" s="295"/>
      <c r="EF52" s="295"/>
      <c r="EG52" s="295"/>
      <c r="EH52" s="295"/>
      <c r="EI52" s="295"/>
      <c r="EJ52" s="295"/>
      <c r="EK52" s="295"/>
      <c r="EL52" s="295"/>
      <c r="EM52" s="295"/>
      <c r="EN52" s="295"/>
      <c r="EO52" s="295"/>
      <c r="EP52" s="295"/>
      <c r="EQ52" s="295"/>
      <c r="ER52" s="295"/>
      <c r="ES52" s="295"/>
      <c r="ET52" s="295"/>
      <c r="EU52" s="295"/>
      <c r="EV52" s="295"/>
      <c r="EW52" s="295"/>
      <c r="EX52" s="295"/>
      <c r="EY52" s="295"/>
      <c r="EZ52" s="295"/>
      <c r="FA52" s="295"/>
      <c r="FB52" s="295"/>
      <c r="FC52" s="295"/>
      <c r="FD52" s="295"/>
      <c r="FE52" s="295"/>
      <c r="FF52" s="295"/>
      <c r="FG52" s="295"/>
      <c r="FH52" s="295"/>
      <c r="FI52" s="295"/>
      <c r="FJ52" s="295"/>
      <c r="FK52" s="295"/>
      <c r="FL52" s="295"/>
      <c r="FM52" s="295"/>
      <c r="FN52" s="295"/>
      <c r="FO52" s="295"/>
      <c r="FP52" s="295"/>
      <c r="FQ52" s="295"/>
      <c r="FR52" s="295"/>
      <c r="FS52" s="295"/>
      <c r="FT52" s="295"/>
      <c r="FU52" s="295"/>
      <c r="FV52" s="295"/>
      <c r="FW52" s="295"/>
      <c r="FX52" s="295"/>
      <c r="FY52" s="295"/>
      <c r="FZ52" s="295"/>
      <c r="GA52" s="295"/>
      <c r="GB52" s="295"/>
      <c r="GC52" s="295"/>
      <c r="GD52" s="295"/>
      <c r="GE52" s="295"/>
      <c r="GF52" s="295"/>
      <c r="GG52" s="295"/>
      <c r="GH52" s="295"/>
      <c r="GI52" s="295"/>
      <c r="GJ52" s="295"/>
      <c r="GK52" s="295"/>
      <c r="GL52" s="295"/>
      <c r="GM52" s="295"/>
      <c r="GN52" s="295"/>
      <c r="GO52" s="295"/>
      <c r="GP52" s="295"/>
      <c r="GQ52" s="295"/>
      <c r="GR52" s="295"/>
      <c r="GS52" s="295"/>
      <c r="GT52" s="295"/>
      <c r="GU52" s="295"/>
      <c r="GV52" s="295"/>
      <c r="GW52" s="295"/>
      <c r="GX52" s="295"/>
      <c r="GY52" s="295"/>
      <c r="GZ52" s="295"/>
      <c r="HA52" s="295"/>
      <c r="HB52" s="295"/>
      <c r="HC52" s="295"/>
      <c r="HD52" s="295"/>
      <c r="HE52" s="295"/>
      <c r="HF52" s="295"/>
      <c r="HG52" s="295"/>
      <c r="HH52" s="295"/>
      <c r="HI52" s="295"/>
      <c r="HJ52" s="295"/>
      <c r="HK52" s="295"/>
      <c r="HL52" s="295"/>
      <c r="HM52" s="295"/>
      <c r="HN52" s="295"/>
      <c r="HO52" s="295"/>
      <c r="HP52" s="295"/>
      <c r="HQ52" s="295"/>
      <c r="HR52" s="295"/>
      <c r="HS52" s="295"/>
      <c r="HT52" s="295"/>
      <c r="HU52" s="295"/>
      <c r="HV52" s="295"/>
      <c r="HW52" s="295"/>
      <c r="HX52" s="295"/>
      <c r="HY52" s="295"/>
      <c r="HZ52" s="295"/>
      <c r="IA52" s="295"/>
    </row>
    <row r="53" spans="1:239" s="478" customFormat="1" ht="15">
      <c r="A53" s="294"/>
      <c r="B53" s="295"/>
      <c r="C53" s="1632" t="s">
        <v>820</v>
      </c>
      <c r="D53" s="1355"/>
      <c r="E53" s="1355"/>
      <c r="F53" s="1355"/>
      <c r="G53" s="1355"/>
      <c r="H53" s="1355"/>
      <c r="I53" s="1355"/>
      <c r="J53" s="1355"/>
      <c r="K53" s="1355"/>
      <c r="L53" s="1355"/>
      <c r="M53" s="1355"/>
      <c r="N53" s="295"/>
      <c r="O53" s="295"/>
      <c r="P53" s="295"/>
      <c r="Q53" s="295"/>
      <c r="R53" s="295"/>
      <c r="S53" s="295"/>
      <c r="T53" s="295"/>
      <c r="U53" s="295"/>
      <c r="V53" s="295"/>
      <c r="W53" s="295"/>
      <c r="X53" s="295"/>
      <c r="Y53" s="295"/>
      <c r="Z53" s="295"/>
      <c r="AA53" s="295"/>
      <c r="AB53" s="295"/>
      <c r="AC53" s="295"/>
      <c r="AD53" s="295"/>
      <c r="AE53" s="295"/>
      <c r="AF53" s="295"/>
      <c r="AG53" s="295"/>
      <c r="AH53" s="295"/>
      <c r="AI53" s="295"/>
      <c r="AJ53" s="295"/>
      <c r="AK53" s="295"/>
      <c r="AL53" s="295"/>
      <c r="AM53" s="295"/>
      <c r="AN53" s="295"/>
      <c r="AO53" s="295"/>
      <c r="AP53" s="295"/>
      <c r="AQ53" s="295"/>
      <c r="AR53" s="295"/>
      <c r="AS53" s="295"/>
      <c r="AT53" s="295"/>
      <c r="AU53" s="295"/>
      <c r="AV53" s="295"/>
      <c r="AW53" s="295"/>
      <c r="AX53" s="295"/>
      <c r="AY53" s="295"/>
      <c r="AZ53" s="295"/>
      <c r="BA53" s="295"/>
      <c r="BB53" s="295"/>
      <c r="BC53" s="295"/>
      <c r="BD53" s="295"/>
      <c r="BE53" s="295"/>
      <c r="BF53" s="295"/>
      <c r="BG53" s="295"/>
      <c r="BH53" s="295"/>
      <c r="BI53" s="295"/>
      <c r="BJ53" s="295"/>
      <c r="BK53" s="295"/>
      <c r="BL53" s="295"/>
      <c r="BM53" s="295"/>
      <c r="BN53" s="295"/>
      <c r="BO53" s="295"/>
      <c r="BP53" s="295"/>
      <c r="BQ53" s="295"/>
      <c r="BR53" s="295"/>
      <c r="BS53" s="295"/>
      <c r="BT53" s="295"/>
      <c r="BU53" s="295"/>
      <c r="BV53" s="295"/>
      <c r="BW53" s="295"/>
      <c r="BX53" s="295"/>
      <c r="BY53" s="295"/>
      <c r="BZ53" s="295"/>
      <c r="CA53" s="295"/>
      <c r="CB53" s="295"/>
      <c r="CC53" s="295"/>
      <c r="CD53" s="295"/>
      <c r="CE53" s="295"/>
      <c r="CF53" s="295"/>
      <c r="CG53" s="295"/>
      <c r="CH53" s="295"/>
      <c r="CI53" s="295"/>
      <c r="CJ53" s="295"/>
      <c r="CK53" s="295"/>
      <c r="CL53" s="295"/>
      <c r="CM53" s="295"/>
      <c r="CN53" s="295"/>
      <c r="CO53" s="295"/>
      <c r="CP53" s="295"/>
      <c r="CQ53" s="295"/>
      <c r="CR53" s="295"/>
      <c r="CS53" s="295"/>
      <c r="CT53" s="295"/>
      <c r="CU53" s="295"/>
      <c r="CV53" s="295"/>
      <c r="CW53" s="295"/>
      <c r="CX53" s="295"/>
      <c r="CY53" s="295"/>
      <c r="CZ53" s="295"/>
      <c r="DA53" s="295"/>
      <c r="DB53" s="295"/>
      <c r="DC53" s="295"/>
      <c r="DD53" s="295"/>
      <c r="DE53" s="295"/>
      <c r="DF53" s="295"/>
      <c r="DG53" s="295"/>
      <c r="DH53" s="295"/>
      <c r="DI53" s="295"/>
      <c r="DJ53" s="295"/>
      <c r="DK53" s="295"/>
      <c r="DL53" s="295"/>
      <c r="DM53" s="295"/>
      <c r="DN53" s="295"/>
      <c r="DO53" s="295"/>
      <c r="DP53" s="295"/>
      <c r="DQ53" s="295"/>
      <c r="DR53" s="295"/>
      <c r="DS53" s="295"/>
      <c r="DT53" s="295"/>
      <c r="DU53" s="295"/>
      <c r="DV53" s="295"/>
      <c r="DW53" s="295"/>
      <c r="DX53" s="295"/>
      <c r="DY53" s="295"/>
      <c r="DZ53" s="295"/>
      <c r="EA53" s="295"/>
      <c r="EB53" s="295"/>
      <c r="EC53" s="295"/>
      <c r="ED53" s="295"/>
      <c r="EE53" s="295"/>
      <c r="EF53" s="295"/>
      <c r="EG53" s="295"/>
      <c r="EH53" s="295"/>
      <c r="EI53" s="295"/>
      <c r="EJ53" s="295"/>
      <c r="EK53" s="295"/>
      <c r="EL53" s="295"/>
      <c r="EM53" s="295"/>
      <c r="EN53" s="295"/>
      <c r="EO53" s="295"/>
      <c r="EP53" s="295"/>
      <c r="EQ53" s="295"/>
      <c r="ER53" s="295"/>
      <c r="ES53" s="295"/>
      <c r="ET53" s="295"/>
      <c r="EU53" s="295"/>
      <c r="EV53" s="295"/>
      <c r="EW53" s="295"/>
      <c r="EX53" s="295"/>
      <c r="EY53" s="295"/>
      <c r="EZ53" s="295"/>
      <c r="FA53" s="295"/>
      <c r="FB53" s="295"/>
      <c r="FC53" s="295"/>
      <c r="FD53" s="295"/>
      <c r="FE53" s="295"/>
      <c r="FF53" s="295"/>
      <c r="FG53" s="295"/>
      <c r="FH53" s="295"/>
      <c r="FI53" s="295"/>
      <c r="FJ53" s="295"/>
      <c r="FK53" s="295"/>
      <c r="FL53" s="295"/>
      <c r="FM53" s="295"/>
      <c r="FN53" s="295"/>
      <c r="FO53" s="295"/>
      <c r="FP53" s="295"/>
      <c r="FQ53" s="295"/>
      <c r="FR53" s="295"/>
      <c r="FS53" s="295"/>
      <c r="FT53" s="295"/>
      <c r="FU53" s="295"/>
      <c r="FV53" s="295"/>
      <c r="FW53" s="295"/>
      <c r="FX53" s="295"/>
      <c r="FY53" s="295"/>
      <c r="FZ53" s="295"/>
      <c r="GA53" s="295"/>
      <c r="GB53" s="295"/>
      <c r="GC53" s="295"/>
      <c r="GD53" s="295"/>
      <c r="GE53" s="295"/>
      <c r="GF53" s="295"/>
      <c r="GG53" s="295"/>
      <c r="GH53" s="295"/>
      <c r="GI53" s="295"/>
      <c r="GJ53" s="295"/>
      <c r="GK53" s="295"/>
      <c r="GL53" s="295"/>
      <c r="GM53" s="295"/>
      <c r="GN53" s="295"/>
      <c r="GO53" s="295"/>
      <c r="GP53" s="295"/>
      <c r="GQ53" s="295"/>
      <c r="GR53" s="295"/>
      <c r="GS53" s="295"/>
      <c r="GT53" s="295"/>
      <c r="GU53" s="295"/>
      <c r="GV53" s="295"/>
      <c r="GW53" s="295"/>
      <c r="GX53" s="295"/>
      <c r="GY53" s="295"/>
      <c r="GZ53" s="295"/>
      <c r="HA53" s="295"/>
      <c r="HB53" s="295"/>
      <c r="HC53" s="295"/>
      <c r="HD53" s="295"/>
      <c r="HE53" s="295"/>
      <c r="HF53" s="295"/>
      <c r="HG53" s="295"/>
      <c r="HH53" s="295"/>
      <c r="HI53" s="295"/>
      <c r="HJ53" s="295"/>
      <c r="HK53" s="295"/>
      <c r="HL53" s="295"/>
      <c r="HM53" s="295"/>
      <c r="HN53" s="295"/>
      <c r="HO53" s="295"/>
      <c r="HP53" s="295"/>
      <c r="HQ53" s="295"/>
      <c r="HR53" s="295"/>
      <c r="HS53" s="295"/>
      <c r="HT53" s="295"/>
      <c r="HU53" s="295"/>
      <c r="HV53" s="295"/>
      <c r="HW53" s="295"/>
      <c r="HX53" s="295"/>
      <c r="HY53" s="295"/>
      <c r="HZ53" s="295"/>
      <c r="IA53" s="295"/>
    </row>
    <row r="54" spans="1:239" s="478" customFormat="1" ht="15">
      <c r="A54" s="294"/>
      <c r="B54" s="295"/>
      <c r="C54" s="1221"/>
      <c r="D54" s="1221"/>
      <c r="E54" s="1221"/>
      <c r="F54" s="1264">
        <v>2022</v>
      </c>
      <c r="G54" s="1264"/>
      <c r="H54" s="1264">
        <v>2023</v>
      </c>
      <c r="I54" s="1264"/>
      <c r="J54" s="1264">
        <v>2024</v>
      </c>
      <c r="K54" s="1264"/>
      <c r="L54" s="1264">
        <v>2025</v>
      </c>
      <c r="M54" s="1264"/>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c r="AM54" s="295"/>
      <c r="AN54" s="295"/>
      <c r="AO54" s="295"/>
      <c r="AP54" s="295"/>
      <c r="AQ54" s="295"/>
      <c r="AR54" s="295"/>
      <c r="AS54" s="295"/>
      <c r="AT54" s="295"/>
      <c r="AU54" s="295"/>
      <c r="AV54" s="295"/>
      <c r="AW54" s="295"/>
      <c r="AX54" s="295"/>
      <c r="AY54" s="295"/>
      <c r="AZ54" s="295"/>
      <c r="BA54" s="295"/>
      <c r="BB54" s="295"/>
      <c r="BC54" s="295"/>
      <c r="BD54" s="295"/>
      <c r="BE54" s="295"/>
      <c r="BF54" s="295"/>
      <c r="BG54" s="295"/>
      <c r="BH54" s="295"/>
      <c r="BI54" s="295"/>
      <c r="BJ54" s="295"/>
      <c r="BK54" s="295"/>
      <c r="BL54" s="295"/>
      <c r="BM54" s="295"/>
      <c r="BN54" s="295"/>
      <c r="BO54" s="295"/>
      <c r="BP54" s="295"/>
      <c r="BQ54" s="295"/>
      <c r="BR54" s="295"/>
      <c r="BS54" s="295"/>
      <c r="BT54" s="295"/>
      <c r="BU54" s="295"/>
      <c r="BV54" s="295"/>
      <c r="BW54" s="295"/>
      <c r="BX54" s="295"/>
      <c r="BY54" s="295"/>
      <c r="BZ54" s="295"/>
      <c r="CA54" s="295"/>
      <c r="CB54" s="295"/>
      <c r="CC54" s="295"/>
      <c r="CD54" s="295"/>
      <c r="CE54" s="295"/>
      <c r="CF54" s="295"/>
      <c r="CG54" s="295"/>
      <c r="CH54" s="295"/>
      <c r="CI54" s="295"/>
      <c r="CJ54" s="295"/>
      <c r="CK54" s="295"/>
      <c r="CL54" s="295"/>
      <c r="CM54" s="295"/>
      <c r="CN54" s="295"/>
      <c r="CO54" s="295"/>
      <c r="CP54" s="295"/>
      <c r="CQ54" s="295"/>
      <c r="CR54" s="295"/>
      <c r="CS54" s="295"/>
      <c r="CT54" s="295"/>
      <c r="CU54" s="295"/>
      <c r="CV54" s="295"/>
      <c r="CW54" s="295"/>
      <c r="CX54" s="295"/>
      <c r="CY54" s="295"/>
      <c r="CZ54" s="295"/>
      <c r="DA54" s="295"/>
      <c r="DB54" s="295"/>
      <c r="DC54" s="295"/>
      <c r="DD54" s="295"/>
      <c r="DE54" s="295"/>
      <c r="DF54" s="295"/>
      <c r="DG54" s="295"/>
      <c r="DH54" s="295"/>
      <c r="DI54" s="295"/>
      <c r="DJ54" s="295"/>
      <c r="DK54" s="295"/>
      <c r="DL54" s="295"/>
      <c r="DM54" s="295"/>
      <c r="DN54" s="295"/>
      <c r="DO54" s="295"/>
      <c r="DP54" s="295"/>
      <c r="DQ54" s="295"/>
      <c r="DR54" s="295"/>
      <c r="DS54" s="295"/>
      <c r="DT54" s="295"/>
      <c r="DU54" s="295"/>
      <c r="DV54" s="295"/>
      <c r="DW54" s="295"/>
      <c r="DX54" s="295"/>
      <c r="DY54" s="295"/>
      <c r="DZ54" s="295"/>
      <c r="EA54" s="295"/>
      <c r="EB54" s="295"/>
      <c r="EC54" s="295"/>
      <c r="ED54" s="295"/>
      <c r="EE54" s="295"/>
      <c r="EF54" s="295"/>
      <c r="EG54" s="295"/>
      <c r="EH54" s="295"/>
      <c r="EI54" s="295"/>
      <c r="EJ54" s="295"/>
      <c r="EK54" s="295"/>
      <c r="EL54" s="295"/>
      <c r="EM54" s="295"/>
      <c r="EN54" s="295"/>
      <c r="EO54" s="295"/>
      <c r="EP54" s="295"/>
      <c r="EQ54" s="295"/>
      <c r="ER54" s="295"/>
      <c r="ES54" s="295"/>
      <c r="ET54" s="295"/>
      <c r="EU54" s="295"/>
      <c r="EV54" s="295"/>
      <c r="EW54" s="295"/>
      <c r="EX54" s="295"/>
      <c r="EY54" s="295"/>
      <c r="EZ54" s="295"/>
      <c r="FA54" s="295"/>
      <c r="FB54" s="295"/>
      <c r="FC54" s="295"/>
      <c r="FD54" s="295"/>
      <c r="FE54" s="295"/>
      <c r="FF54" s="295"/>
      <c r="FG54" s="295"/>
      <c r="FH54" s="295"/>
      <c r="FI54" s="295"/>
      <c r="FJ54" s="295"/>
      <c r="FK54" s="295"/>
      <c r="FL54" s="295"/>
      <c r="FM54" s="295"/>
      <c r="FN54" s="295"/>
      <c r="FO54" s="295"/>
      <c r="FP54" s="295"/>
      <c r="FQ54" s="295"/>
      <c r="FR54" s="295"/>
      <c r="FS54" s="295"/>
      <c r="FT54" s="295"/>
      <c r="FU54" s="295"/>
      <c r="FV54" s="295"/>
      <c r="FW54" s="295"/>
      <c r="FX54" s="295"/>
      <c r="FY54" s="295"/>
      <c r="FZ54" s="295"/>
      <c r="GA54" s="295"/>
      <c r="GB54" s="295"/>
      <c r="GC54" s="295"/>
      <c r="GD54" s="295"/>
      <c r="GE54" s="295"/>
      <c r="GF54" s="295"/>
      <c r="GG54" s="295"/>
      <c r="GH54" s="295"/>
      <c r="GI54" s="295"/>
      <c r="GJ54" s="295"/>
      <c r="GK54" s="295"/>
      <c r="GL54" s="295"/>
      <c r="GM54" s="295"/>
      <c r="GN54" s="295"/>
      <c r="GO54" s="295"/>
      <c r="GP54" s="295"/>
      <c r="GQ54" s="295"/>
      <c r="GR54" s="295"/>
      <c r="GS54" s="295"/>
      <c r="GT54" s="295"/>
      <c r="GU54" s="295"/>
      <c r="GV54" s="295"/>
      <c r="GW54" s="295"/>
      <c r="GX54" s="295"/>
      <c r="GY54" s="295"/>
      <c r="GZ54" s="295"/>
      <c r="HA54" s="295"/>
      <c r="HB54" s="295"/>
      <c r="HC54" s="295"/>
      <c r="HD54" s="295"/>
      <c r="HE54" s="295"/>
      <c r="HF54" s="295"/>
      <c r="HG54" s="295"/>
      <c r="HH54" s="295"/>
      <c r="HI54" s="295"/>
      <c r="HJ54" s="295"/>
      <c r="HK54" s="295"/>
      <c r="HL54" s="295"/>
      <c r="HM54" s="295"/>
      <c r="HN54" s="295"/>
      <c r="HO54" s="295"/>
      <c r="HP54" s="295"/>
      <c r="HQ54" s="295"/>
      <c r="HR54" s="295"/>
      <c r="HS54" s="295"/>
      <c r="HT54" s="295"/>
      <c r="HU54" s="295"/>
      <c r="HV54" s="295"/>
      <c r="HW54" s="295"/>
      <c r="HX54" s="295"/>
      <c r="HY54" s="295"/>
      <c r="HZ54" s="295"/>
      <c r="IA54" s="295"/>
    </row>
    <row r="55" spans="1:239" s="478" customFormat="1" ht="17.100000000000001">
      <c r="A55" s="294"/>
      <c r="B55" s="295"/>
      <c r="C55" s="1381" t="s">
        <v>310</v>
      </c>
      <c r="D55" s="1381"/>
      <c r="E55" s="1381"/>
      <c r="F55" s="299" t="s">
        <v>806</v>
      </c>
      <c r="G55" s="299" t="s">
        <v>807</v>
      </c>
      <c r="H55" s="299" t="s">
        <v>806</v>
      </c>
      <c r="I55" s="299" t="s">
        <v>807</v>
      </c>
      <c r="J55" s="299" t="s">
        <v>806</v>
      </c>
      <c r="K55" s="299" t="s">
        <v>807</v>
      </c>
      <c r="L55" s="299" t="s">
        <v>806</v>
      </c>
      <c r="M55" s="299" t="s">
        <v>807</v>
      </c>
      <c r="N55" s="295"/>
      <c r="O55" s="295"/>
      <c r="P55" s="295"/>
      <c r="Q55" s="295"/>
      <c r="R55" s="295"/>
      <c r="S55" s="295"/>
      <c r="T55" s="295"/>
      <c r="U55" s="295"/>
      <c r="V55" s="295"/>
      <c r="W55" s="295"/>
      <c r="X55" s="295"/>
      <c r="Y55" s="295"/>
      <c r="Z55" s="295"/>
      <c r="AA55" s="295"/>
      <c r="AB55" s="295"/>
      <c r="AC55" s="295"/>
      <c r="AD55" s="295"/>
      <c r="AE55" s="295"/>
      <c r="AF55" s="295"/>
      <c r="AG55" s="295"/>
      <c r="AH55" s="295"/>
      <c r="AI55" s="295"/>
      <c r="AJ55" s="295"/>
      <c r="AK55" s="295"/>
      <c r="AL55" s="295"/>
      <c r="AM55" s="295"/>
      <c r="AN55" s="295"/>
      <c r="AO55" s="295"/>
      <c r="AP55" s="295"/>
      <c r="AQ55" s="295"/>
      <c r="AR55" s="295"/>
      <c r="AS55" s="295"/>
      <c r="AT55" s="295"/>
      <c r="AU55" s="295"/>
      <c r="AV55" s="295"/>
      <c r="AW55" s="295"/>
      <c r="AX55" s="295"/>
      <c r="AY55" s="295"/>
      <c r="AZ55" s="295"/>
      <c r="BA55" s="295"/>
      <c r="BB55" s="295"/>
      <c r="BC55" s="295"/>
      <c r="BD55" s="295"/>
      <c r="BE55" s="295"/>
      <c r="BF55" s="295"/>
      <c r="BG55" s="295"/>
      <c r="BH55" s="295"/>
      <c r="BI55" s="295"/>
      <c r="BJ55" s="295"/>
      <c r="BK55" s="295"/>
      <c r="BL55" s="295"/>
      <c r="BM55" s="295"/>
      <c r="BN55" s="295"/>
      <c r="BO55" s="295"/>
      <c r="BP55" s="295"/>
      <c r="BQ55" s="295"/>
      <c r="BR55" s="295"/>
      <c r="BS55" s="295"/>
      <c r="BT55" s="295"/>
      <c r="BU55" s="295"/>
      <c r="BV55" s="295"/>
      <c r="BW55" s="295"/>
      <c r="BX55" s="295"/>
      <c r="BY55" s="295"/>
      <c r="BZ55" s="295"/>
      <c r="CA55" s="295"/>
      <c r="CB55" s="295"/>
      <c r="CC55" s="295"/>
      <c r="CD55" s="295"/>
      <c r="CE55" s="295"/>
      <c r="CF55" s="295"/>
      <c r="CG55" s="295"/>
      <c r="CH55" s="295"/>
      <c r="CI55" s="295"/>
      <c r="CJ55" s="295"/>
      <c r="CK55" s="295"/>
      <c r="CL55" s="295"/>
      <c r="CM55" s="295"/>
      <c r="CN55" s="295"/>
      <c r="CO55" s="295"/>
      <c r="CP55" s="295"/>
      <c r="CQ55" s="295"/>
      <c r="CR55" s="295"/>
      <c r="CS55" s="295"/>
      <c r="CT55" s="295"/>
      <c r="CU55" s="295"/>
      <c r="CV55" s="295"/>
      <c r="CW55" s="295"/>
      <c r="CX55" s="295"/>
      <c r="CY55" s="295"/>
      <c r="CZ55" s="295"/>
      <c r="DA55" s="295"/>
      <c r="DB55" s="295"/>
      <c r="DC55" s="295"/>
      <c r="DD55" s="295"/>
      <c r="DE55" s="295"/>
      <c r="DF55" s="295"/>
      <c r="DG55" s="295"/>
      <c r="DH55" s="295"/>
      <c r="DI55" s="295"/>
      <c r="DJ55" s="295"/>
      <c r="DK55" s="295"/>
      <c r="DL55" s="295"/>
      <c r="DM55" s="295"/>
      <c r="DN55" s="295"/>
      <c r="DO55" s="295"/>
      <c r="DP55" s="295"/>
      <c r="DQ55" s="295"/>
      <c r="DR55" s="295"/>
      <c r="DS55" s="295"/>
      <c r="DT55" s="295"/>
      <c r="DU55" s="295"/>
      <c r="DV55" s="295"/>
      <c r="DW55" s="295"/>
      <c r="DX55" s="295"/>
      <c r="DY55" s="295"/>
      <c r="DZ55" s="295"/>
      <c r="EA55" s="295"/>
      <c r="EB55" s="295"/>
      <c r="EC55" s="295"/>
      <c r="ED55" s="295"/>
      <c r="EE55" s="295"/>
      <c r="EF55" s="295"/>
      <c r="EG55" s="295"/>
      <c r="EH55" s="295"/>
      <c r="EI55" s="295"/>
      <c r="EJ55" s="295"/>
      <c r="EK55" s="295"/>
      <c r="EL55" s="295"/>
      <c r="EM55" s="295"/>
      <c r="EN55" s="295"/>
      <c r="EO55" s="295"/>
      <c r="EP55" s="295"/>
      <c r="EQ55" s="295"/>
      <c r="ER55" s="295"/>
      <c r="ES55" s="295"/>
      <c r="ET55" s="295"/>
      <c r="EU55" s="295"/>
      <c r="EV55" s="295"/>
      <c r="EW55" s="295"/>
      <c r="EX55" s="295"/>
      <c r="EY55" s="295"/>
      <c r="EZ55" s="295"/>
      <c r="FA55" s="295"/>
      <c r="FB55" s="295"/>
      <c r="FC55" s="295"/>
      <c r="FD55" s="295"/>
      <c r="FE55" s="295"/>
      <c r="FF55" s="295"/>
      <c r="FG55" s="295"/>
      <c r="FH55" s="295"/>
      <c r="FI55" s="295"/>
      <c r="FJ55" s="295"/>
      <c r="FK55" s="295"/>
      <c r="FL55" s="295"/>
      <c r="FM55" s="295"/>
      <c r="FN55" s="295"/>
      <c r="FO55" s="295"/>
      <c r="FP55" s="295"/>
      <c r="FQ55" s="295"/>
      <c r="FR55" s="295"/>
      <c r="FS55" s="295"/>
      <c r="FT55" s="295"/>
      <c r="FU55" s="295"/>
      <c r="FV55" s="295"/>
      <c r="FW55" s="295"/>
      <c r="FX55" s="295"/>
      <c r="FY55" s="295"/>
      <c r="FZ55" s="295"/>
      <c r="GA55" s="295"/>
      <c r="GB55" s="295"/>
      <c r="GC55" s="295"/>
      <c r="GD55" s="295"/>
      <c r="GE55" s="295"/>
      <c r="GF55" s="295"/>
      <c r="GG55" s="295"/>
      <c r="GH55" s="295"/>
      <c r="GI55" s="295"/>
      <c r="GJ55" s="295"/>
      <c r="GK55" s="295"/>
      <c r="GL55" s="295"/>
      <c r="GM55" s="295"/>
      <c r="GN55" s="295"/>
      <c r="GO55" s="295"/>
      <c r="GP55" s="295"/>
      <c r="GQ55" s="295"/>
      <c r="GR55" s="295"/>
      <c r="GS55" s="295"/>
      <c r="GT55" s="295"/>
      <c r="GU55" s="295"/>
      <c r="GV55" s="295"/>
      <c r="GW55" s="295"/>
      <c r="GX55" s="295"/>
      <c r="GY55" s="295"/>
      <c r="GZ55" s="295"/>
      <c r="HA55" s="295"/>
      <c r="HB55" s="295"/>
      <c r="HC55" s="295"/>
      <c r="HD55" s="295"/>
      <c r="HE55" s="295"/>
      <c r="HF55" s="295"/>
      <c r="HG55" s="295"/>
      <c r="HH55" s="295"/>
      <c r="HI55" s="295"/>
      <c r="HJ55" s="295"/>
      <c r="HK55" s="295"/>
      <c r="HL55" s="295"/>
      <c r="HM55" s="295"/>
      <c r="HN55" s="295"/>
      <c r="HO55" s="295"/>
      <c r="HP55" s="295"/>
      <c r="HQ55" s="295"/>
      <c r="HR55" s="295"/>
      <c r="HS55" s="295"/>
      <c r="HT55" s="295"/>
      <c r="HU55" s="295"/>
      <c r="HV55" s="295"/>
      <c r="HW55" s="295"/>
      <c r="HX55" s="295"/>
      <c r="HY55" s="295"/>
      <c r="HZ55" s="295"/>
      <c r="IA55" s="295"/>
    </row>
    <row r="56" spans="1:239" s="478" customFormat="1" ht="15">
      <c r="A56" s="294"/>
      <c r="B56" s="295"/>
      <c r="C56" s="1627" t="s">
        <v>821</v>
      </c>
      <c r="D56" s="1627"/>
      <c r="E56" s="1628"/>
      <c r="F56" s="779">
        <v>264.2</v>
      </c>
      <c r="G56" s="757">
        <v>0.95</v>
      </c>
      <c r="H56" s="782">
        <v>235</v>
      </c>
      <c r="I56" s="758">
        <v>0.94</v>
      </c>
      <c r="J56" s="791">
        <v>350.6</v>
      </c>
      <c r="K56" s="773">
        <v>0.95</v>
      </c>
      <c r="L56" s="1042">
        <v>290.26080946000002</v>
      </c>
      <c r="M56" s="564">
        <f>L56/$L$59</f>
        <v>0.94483038930871521</v>
      </c>
      <c r="N56" s="295"/>
      <c r="O56" s="295"/>
      <c r="P56" s="295"/>
      <c r="Q56" s="295"/>
      <c r="R56" s="295"/>
      <c r="S56" s="295"/>
      <c r="T56" s="295"/>
      <c r="U56" s="295"/>
      <c r="V56" s="295"/>
      <c r="W56" s="295"/>
      <c r="X56" s="295"/>
      <c r="Y56" s="295"/>
      <c r="Z56" s="295"/>
      <c r="AA56" s="295"/>
      <c r="AB56" s="295"/>
      <c r="AC56" s="295"/>
      <c r="AD56" s="295"/>
      <c r="AE56" s="295"/>
      <c r="AF56" s="295"/>
      <c r="AG56" s="295"/>
      <c r="AH56" s="295"/>
      <c r="AI56" s="295"/>
      <c r="AJ56" s="295"/>
      <c r="AK56" s="295"/>
      <c r="AL56" s="295"/>
      <c r="AM56" s="295"/>
      <c r="AN56" s="295"/>
      <c r="AO56" s="295"/>
      <c r="AP56" s="295"/>
      <c r="AQ56" s="295"/>
      <c r="AR56" s="295"/>
      <c r="AS56" s="295"/>
      <c r="AT56" s="295"/>
      <c r="AU56" s="295"/>
      <c r="AV56" s="295"/>
      <c r="AW56" s="295"/>
      <c r="AX56" s="295"/>
      <c r="AY56" s="295"/>
      <c r="AZ56" s="295"/>
      <c r="BA56" s="295"/>
      <c r="BB56" s="295"/>
      <c r="BC56" s="295"/>
      <c r="BD56" s="295"/>
      <c r="BE56" s="295"/>
      <c r="BF56" s="295"/>
      <c r="BG56" s="295"/>
      <c r="BH56" s="295"/>
      <c r="BI56" s="295"/>
      <c r="BJ56" s="295"/>
      <c r="BK56" s="295"/>
      <c r="BL56" s="295"/>
      <c r="BM56" s="295"/>
      <c r="BN56" s="295"/>
      <c r="BO56" s="295"/>
      <c r="BP56" s="295"/>
      <c r="BQ56" s="295"/>
      <c r="BR56" s="295"/>
      <c r="BS56" s="295"/>
      <c r="BT56" s="295"/>
      <c r="BU56" s="295"/>
      <c r="BV56" s="295"/>
      <c r="BW56" s="295"/>
      <c r="BX56" s="295"/>
      <c r="BY56" s="295"/>
      <c r="BZ56" s="295"/>
      <c r="CA56" s="295"/>
      <c r="CB56" s="295"/>
      <c r="CC56" s="295"/>
      <c r="CD56" s="295"/>
      <c r="CE56" s="295"/>
      <c r="CF56" s="295"/>
      <c r="CG56" s="295"/>
      <c r="CH56" s="295"/>
      <c r="CI56" s="295"/>
      <c r="CJ56" s="295"/>
      <c r="CK56" s="295"/>
      <c r="CL56" s="295"/>
      <c r="CM56" s="295"/>
      <c r="CN56" s="295"/>
      <c r="CO56" s="295"/>
      <c r="CP56" s="295"/>
      <c r="CQ56" s="295"/>
      <c r="CR56" s="295"/>
      <c r="CS56" s="295"/>
      <c r="CT56" s="295"/>
      <c r="CU56" s="295"/>
      <c r="CV56" s="295"/>
      <c r="CW56" s="295"/>
      <c r="CX56" s="295"/>
      <c r="CY56" s="295"/>
      <c r="CZ56" s="295"/>
      <c r="DA56" s="295"/>
      <c r="DB56" s="295"/>
      <c r="DC56" s="295"/>
      <c r="DD56" s="295"/>
      <c r="DE56" s="295"/>
      <c r="DF56" s="295"/>
      <c r="DG56" s="295"/>
      <c r="DH56" s="295"/>
      <c r="DI56" s="295"/>
      <c r="DJ56" s="295"/>
      <c r="DK56" s="295"/>
      <c r="DL56" s="295"/>
      <c r="DM56" s="295"/>
      <c r="DN56" s="295"/>
      <c r="DO56" s="295"/>
      <c r="DP56" s="295"/>
      <c r="DQ56" s="295"/>
      <c r="DR56" s="295"/>
      <c r="DS56" s="295"/>
      <c r="DT56" s="295"/>
      <c r="DU56" s="295"/>
      <c r="DV56" s="295"/>
      <c r="DW56" s="295"/>
      <c r="DX56" s="295"/>
      <c r="DY56" s="295"/>
      <c r="DZ56" s="295"/>
      <c r="EA56" s="295"/>
      <c r="EB56" s="295"/>
      <c r="EC56" s="295"/>
      <c r="ED56" s="295"/>
      <c r="EE56" s="295"/>
      <c r="EF56" s="295"/>
      <c r="EG56" s="295"/>
      <c r="EH56" s="295"/>
      <c r="EI56" s="295"/>
      <c r="EJ56" s="295"/>
      <c r="EK56" s="295"/>
      <c r="EL56" s="295"/>
      <c r="EM56" s="295"/>
      <c r="EN56" s="295"/>
      <c r="EO56" s="295"/>
      <c r="EP56" s="295"/>
      <c r="EQ56" s="295"/>
      <c r="ER56" s="295"/>
      <c r="ES56" s="295"/>
      <c r="ET56" s="295"/>
      <c r="EU56" s="295"/>
      <c r="EV56" s="295"/>
      <c r="EW56" s="295"/>
      <c r="EX56" s="295"/>
      <c r="EY56" s="295"/>
      <c r="EZ56" s="295"/>
      <c r="FA56" s="295"/>
      <c r="FB56" s="295"/>
      <c r="FC56" s="295"/>
      <c r="FD56" s="295"/>
      <c r="FE56" s="295"/>
      <c r="FF56" s="295"/>
      <c r="FG56" s="295"/>
      <c r="FH56" s="295"/>
      <c r="FI56" s="295"/>
      <c r="FJ56" s="295"/>
      <c r="FK56" s="295"/>
      <c r="FL56" s="295"/>
      <c r="FM56" s="295"/>
      <c r="FN56" s="295"/>
      <c r="FO56" s="295"/>
      <c r="FP56" s="295"/>
      <c r="FQ56" s="295"/>
      <c r="FR56" s="295"/>
      <c r="FS56" s="295"/>
      <c r="FT56" s="295"/>
      <c r="FU56" s="295"/>
      <c r="FV56" s="295"/>
      <c r="FW56" s="295"/>
      <c r="FX56" s="295"/>
      <c r="FY56" s="295"/>
      <c r="FZ56" s="295"/>
      <c r="GA56" s="295"/>
      <c r="GB56" s="295"/>
      <c r="GC56" s="295"/>
      <c r="GD56" s="295"/>
      <c r="GE56" s="295"/>
      <c r="GF56" s="295"/>
      <c r="GG56" s="295"/>
      <c r="GH56" s="295"/>
      <c r="GI56" s="295"/>
      <c r="GJ56" s="295"/>
      <c r="GK56" s="295"/>
      <c r="GL56" s="295"/>
      <c r="GM56" s="295"/>
      <c r="GN56" s="295"/>
      <c r="GO56" s="295"/>
      <c r="GP56" s="295"/>
      <c r="GQ56" s="295"/>
      <c r="GR56" s="295"/>
      <c r="GS56" s="295"/>
      <c r="GT56" s="295"/>
      <c r="GU56" s="295"/>
      <c r="GV56" s="295"/>
      <c r="GW56" s="295"/>
      <c r="GX56" s="295"/>
      <c r="GY56" s="295"/>
      <c r="GZ56" s="295"/>
      <c r="HA56" s="295"/>
      <c r="HB56" s="295"/>
      <c r="HC56" s="295"/>
      <c r="HD56" s="295"/>
      <c r="HE56" s="295"/>
      <c r="HF56" s="295"/>
      <c r="HG56" s="295"/>
      <c r="HH56" s="295"/>
      <c r="HI56" s="295"/>
      <c r="HJ56" s="295"/>
      <c r="HK56" s="295"/>
      <c r="HL56" s="295"/>
      <c r="HM56" s="295"/>
      <c r="HN56" s="295"/>
      <c r="HO56" s="295"/>
      <c r="HP56" s="295"/>
      <c r="HQ56" s="295"/>
      <c r="HR56" s="295"/>
      <c r="HS56" s="295"/>
      <c r="HT56" s="295"/>
      <c r="HU56" s="295"/>
      <c r="HV56" s="295"/>
      <c r="HW56" s="295"/>
      <c r="HX56" s="295"/>
    </row>
    <row r="57" spans="1:239" s="478" customFormat="1" ht="15">
      <c r="A57" s="294"/>
      <c r="B57" s="295"/>
      <c r="C57" s="1627" t="s">
        <v>822</v>
      </c>
      <c r="D57" s="1627"/>
      <c r="E57" s="1628"/>
      <c r="F57" s="753">
        <v>6.9</v>
      </c>
      <c r="G57" s="755">
        <v>0.02</v>
      </c>
      <c r="H57" s="754">
        <v>7.1</v>
      </c>
      <c r="I57" s="756">
        <v>0.03</v>
      </c>
      <c r="J57" s="792">
        <v>11.1</v>
      </c>
      <c r="K57" s="338">
        <v>0.03</v>
      </c>
      <c r="L57" s="1042">
        <v>9.4013638939999993</v>
      </c>
      <c r="M57" s="564">
        <f t="shared" ref="M57:M58" si="1">L57/$L$59</f>
        <v>3.0602458266847134E-2</v>
      </c>
      <c r="N57" s="295"/>
      <c r="O57" s="295"/>
      <c r="P57" s="295"/>
      <c r="Q57" s="295"/>
      <c r="R57" s="295"/>
      <c r="S57" s="295"/>
      <c r="T57" s="295"/>
      <c r="U57" s="295"/>
      <c r="V57" s="295"/>
      <c r="W57" s="295"/>
      <c r="X57" s="295"/>
      <c r="Y57" s="295"/>
      <c r="Z57" s="295"/>
      <c r="AA57" s="295"/>
      <c r="AB57" s="295"/>
      <c r="AC57" s="295"/>
      <c r="AD57" s="295"/>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95"/>
      <c r="BC57" s="295"/>
      <c r="BD57" s="295"/>
      <c r="BE57" s="295"/>
      <c r="BF57" s="295"/>
      <c r="BG57" s="295"/>
      <c r="BH57" s="295"/>
      <c r="BI57" s="295"/>
      <c r="BJ57" s="295"/>
      <c r="BK57" s="295"/>
      <c r="BL57" s="295"/>
      <c r="BM57" s="295"/>
      <c r="BN57" s="295"/>
      <c r="BO57" s="295"/>
      <c r="BP57" s="295"/>
      <c r="BQ57" s="295"/>
      <c r="BR57" s="295"/>
      <c r="BS57" s="295"/>
      <c r="BT57" s="295"/>
      <c r="BU57" s="295"/>
      <c r="BV57" s="295"/>
      <c r="BW57" s="295"/>
      <c r="BX57" s="295"/>
      <c r="BY57" s="295"/>
      <c r="BZ57" s="295"/>
      <c r="CA57" s="295"/>
      <c r="CB57" s="295"/>
      <c r="CC57" s="295"/>
      <c r="CD57" s="295"/>
      <c r="CE57" s="295"/>
      <c r="CF57" s="295"/>
      <c r="CG57" s="295"/>
      <c r="CH57" s="295"/>
      <c r="CI57" s="295"/>
      <c r="CJ57" s="295"/>
      <c r="CK57" s="295"/>
      <c r="CL57" s="295"/>
      <c r="CM57" s="295"/>
      <c r="CN57" s="295"/>
      <c r="CO57" s="295"/>
      <c r="CP57" s="295"/>
      <c r="CQ57" s="295"/>
      <c r="CR57" s="295"/>
      <c r="CS57" s="295"/>
      <c r="CT57" s="295"/>
      <c r="CU57" s="295"/>
      <c r="CV57" s="295"/>
      <c r="CW57" s="295"/>
      <c r="CX57" s="295"/>
      <c r="CY57" s="295"/>
      <c r="CZ57" s="295"/>
      <c r="DA57" s="295"/>
      <c r="DB57" s="295"/>
      <c r="DC57" s="295"/>
      <c r="DD57" s="295"/>
      <c r="DE57" s="295"/>
      <c r="DF57" s="295"/>
      <c r="DG57" s="295"/>
      <c r="DH57" s="295"/>
      <c r="DI57" s="295"/>
      <c r="DJ57" s="295"/>
      <c r="DK57" s="295"/>
      <c r="DL57" s="295"/>
      <c r="DM57" s="295"/>
      <c r="DN57" s="295"/>
      <c r="DO57" s="295"/>
      <c r="DP57" s="295"/>
      <c r="DQ57" s="295"/>
      <c r="DR57" s="295"/>
      <c r="DS57" s="295"/>
      <c r="DT57" s="295"/>
      <c r="DU57" s="295"/>
      <c r="DV57" s="295"/>
      <c r="DW57" s="295"/>
      <c r="DX57" s="295"/>
      <c r="DY57" s="295"/>
      <c r="DZ57" s="295"/>
      <c r="EA57" s="295"/>
      <c r="EB57" s="295"/>
      <c r="EC57" s="295"/>
      <c r="ED57" s="295"/>
      <c r="EE57" s="295"/>
      <c r="EF57" s="295"/>
      <c r="EG57" s="295"/>
      <c r="EH57" s="295"/>
      <c r="EI57" s="295"/>
      <c r="EJ57" s="295"/>
      <c r="EK57" s="295"/>
      <c r="EL57" s="295"/>
      <c r="EM57" s="295"/>
      <c r="EN57" s="295"/>
      <c r="EO57" s="295"/>
      <c r="EP57" s="295"/>
      <c r="EQ57" s="295"/>
      <c r="ER57" s="295"/>
      <c r="ES57" s="295"/>
      <c r="ET57" s="295"/>
      <c r="EU57" s="295"/>
      <c r="EV57" s="295"/>
      <c r="EW57" s="295"/>
      <c r="EX57" s="295"/>
      <c r="EY57" s="295"/>
      <c r="EZ57" s="295"/>
      <c r="FA57" s="295"/>
      <c r="FB57" s="295"/>
      <c r="FC57" s="295"/>
      <c r="FD57" s="295"/>
      <c r="FE57" s="295"/>
      <c r="FF57" s="295"/>
      <c r="FG57" s="295"/>
      <c r="FH57" s="295"/>
      <c r="FI57" s="295"/>
      <c r="FJ57" s="295"/>
      <c r="FK57" s="295"/>
      <c r="FL57" s="295"/>
      <c r="FM57" s="295"/>
      <c r="FN57" s="295"/>
      <c r="FO57" s="295"/>
      <c r="FP57" s="295"/>
      <c r="FQ57" s="295"/>
      <c r="FR57" s="295"/>
      <c r="FS57" s="295"/>
      <c r="FT57" s="295"/>
      <c r="FU57" s="295"/>
      <c r="FV57" s="295"/>
      <c r="FW57" s="295"/>
      <c r="FX57" s="295"/>
      <c r="FY57" s="295"/>
      <c r="FZ57" s="295"/>
      <c r="GA57" s="295"/>
      <c r="GB57" s="295"/>
      <c r="GC57" s="295"/>
      <c r="GD57" s="295"/>
      <c r="GE57" s="295"/>
      <c r="GF57" s="295"/>
      <c r="GG57" s="295"/>
      <c r="GH57" s="295"/>
      <c r="GI57" s="295"/>
      <c r="GJ57" s="295"/>
      <c r="GK57" s="295"/>
      <c r="GL57" s="295"/>
      <c r="GM57" s="295"/>
      <c r="GN57" s="295"/>
      <c r="GO57" s="295"/>
      <c r="GP57" s="295"/>
      <c r="GQ57" s="295"/>
      <c r="GR57" s="295"/>
      <c r="GS57" s="295"/>
      <c r="GT57" s="295"/>
      <c r="GU57" s="295"/>
      <c r="GV57" s="295"/>
      <c r="GW57" s="295"/>
      <c r="GX57" s="295"/>
      <c r="GY57" s="295"/>
      <c r="GZ57" s="295"/>
      <c r="HA57" s="295"/>
      <c r="HB57" s="295"/>
      <c r="HC57" s="295"/>
      <c r="HD57" s="295"/>
      <c r="HE57" s="295"/>
      <c r="HF57" s="295"/>
      <c r="HG57" s="295"/>
      <c r="HH57" s="295"/>
      <c r="HI57" s="295"/>
      <c r="HJ57" s="295"/>
      <c r="HK57" s="295"/>
      <c r="HL57" s="295"/>
      <c r="HM57" s="295"/>
      <c r="HN57" s="295"/>
      <c r="HO57" s="295"/>
      <c r="HP57" s="295"/>
      <c r="HQ57" s="295"/>
      <c r="HR57" s="295"/>
      <c r="HS57" s="295"/>
      <c r="HT57" s="295"/>
      <c r="HU57" s="295"/>
      <c r="HV57" s="295"/>
      <c r="HW57" s="295"/>
      <c r="HX57" s="295"/>
    </row>
    <row r="58" spans="1:239" s="478" customFormat="1" ht="15">
      <c r="A58" s="294"/>
      <c r="B58" s="295"/>
      <c r="C58" s="1627" t="s">
        <v>823</v>
      </c>
      <c r="D58" s="1627"/>
      <c r="E58" s="1628"/>
      <c r="F58" s="779">
        <v>6.8</v>
      </c>
      <c r="G58" s="757">
        <v>0.02</v>
      </c>
      <c r="H58" s="782">
        <v>7.1</v>
      </c>
      <c r="I58" s="758">
        <v>0.03</v>
      </c>
      <c r="J58" s="791">
        <v>7.3</v>
      </c>
      <c r="K58" s="773">
        <v>0.02</v>
      </c>
      <c r="L58" s="1042">
        <v>7.5472610000000007</v>
      </c>
      <c r="M58" s="564">
        <f t="shared" si="1"/>
        <v>2.4567152424437685E-2</v>
      </c>
      <c r="N58" s="295"/>
      <c r="O58" s="295"/>
      <c r="P58" s="295"/>
      <c r="Q58" s="295"/>
      <c r="R58" s="295"/>
      <c r="S58" s="295"/>
      <c r="T58" s="295"/>
      <c r="U58" s="295"/>
      <c r="V58" s="295"/>
      <c r="W58" s="295"/>
      <c r="X58" s="295"/>
      <c r="Y58" s="295"/>
      <c r="Z58" s="295"/>
      <c r="AA58" s="295"/>
      <c r="AB58" s="295"/>
      <c r="AC58" s="295"/>
      <c r="AD58" s="295"/>
      <c r="AE58" s="295"/>
      <c r="AF58" s="295"/>
      <c r="AG58" s="295"/>
      <c r="AH58" s="295"/>
      <c r="AI58" s="295"/>
      <c r="AJ58" s="295"/>
      <c r="AK58" s="295"/>
      <c r="AL58" s="295"/>
      <c r="AM58" s="295"/>
      <c r="AN58" s="295"/>
      <c r="AO58" s="295"/>
      <c r="AP58" s="295"/>
      <c r="AQ58" s="295"/>
      <c r="AR58" s="295"/>
      <c r="AS58" s="295"/>
      <c r="AT58" s="295"/>
      <c r="AU58" s="295"/>
      <c r="AV58" s="295"/>
      <c r="AW58" s="295"/>
      <c r="AX58" s="295"/>
      <c r="AY58" s="295"/>
      <c r="AZ58" s="295"/>
      <c r="BA58" s="295"/>
      <c r="BB58" s="295"/>
      <c r="BC58" s="295"/>
      <c r="BD58" s="295"/>
      <c r="BE58" s="295"/>
      <c r="BF58" s="295"/>
      <c r="BG58" s="295"/>
      <c r="BH58" s="295"/>
      <c r="BI58" s="295"/>
      <c r="BJ58" s="295"/>
      <c r="BK58" s="295"/>
      <c r="BL58" s="295"/>
      <c r="BM58" s="295"/>
      <c r="BN58" s="295"/>
      <c r="BO58" s="295"/>
      <c r="BP58" s="295"/>
      <c r="BQ58" s="295"/>
      <c r="BR58" s="295"/>
      <c r="BS58" s="295"/>
      <c r="BT58" s="295"/>
      <c r="BU58" s="295"/>
      <c r="BV58" s="295"/>
      <c r="BW58" s="295"/>
      <c r="BX58" s="295"/>
      <c r="BY58" s="295"/>
      <c r="BZ58" s="295"/>
      <c r="CA58" s="295"/>
      <c r="CB58" s="295"/>
      <c r="CC58" s="295"/>
      <c r="CD58" s="295"/>
      <c r="CE58" s="295"/>
      <c r="CF58" s="295"/>
      <c r="CG58" s="295"/>
      <c r="CH58" s="295"/>
      <c r="CI58" s="295"/>
      <c r="CJ58" s="295"/>
      <c r="CK58" s="295"/>
      <c r="CL58" s="295"/>
      <c r="CM58" s="295"/>
      <c r="CN58" s="295"/>
      <c r="CO58" s="295"/>
      <c r="CP58" s="295"/>
      <c r="CQ58" s="295"/>
      <c r="CR58" s="295"/>
      <c r="CS58" s="295"/>
      <c r="CT58" s="295"/>
      <c r="CU58" s="295"/>
      <c r="CV58" s="295"/>
      <c r="CW58" s="295"/>
      <c r="CX58" s="295"/>
      <c r="CY58" s="295"/>
      <c r="CZ58" s="295"/>
      <c r="DA58" s="295"/>
      <c r="DB58" s="295"/>
      <c r="DC58" s="295"/>
      <c r="DD58" s="295"/>
      <c r="DE58" s="295"/>
      <c r="DF58" s="295"/>
      <c r="DG58" s="295"/>
      <c r="DH58" s="295"/>
      <c r="DI58" s="295"/>
      <c r="DJ58" s="295"/>
      <c r="DK58" s="295"/>
      <c r="DL58" s="295"/>
      <c r="DM58" s="295"/>
      <c r="DN58" s="295"/>
      <c r="DO58" s="295"/>
      <c r="DP58" s="295"/>
      <c r="DQ58" s="295"/>
      <c r="DR58" s="295"/>
      <c r="DS58" s="295"/>
      <c r="DT58" s="295"/>
      <c r="DU58" s="295"/>
      <c r="DV58" s="295"/>
      <c r="DW58" s="295"/>
      <c r="DX58" s="295"/>
      <c r="DY58" s="295"/>
      <c r="DZ58" s="295"/>
      <c r="EA58" s="295"/>
      <c r="EB58" s="295"/>
      <c r="EC58" s="295"/>
      <c r="ED58" s="295"/>
      <c r="EE58" s="295"/>
      <c r="EF58" s="295"/>
      <c r="EG58" s="295"/>
      <c r="EH58" s="295"/>
      <c r="EI58" s="295"/>
      <c r="EJ58" s="295"/>
      <c r="EK58" s="295"/>
      <c r="EL58" s="295"/>
      <c r="EM58" s="295"/>
      <c r="EN58" s="295"/>
      <c r="EO58" s="295"/>
      <c r="EP58" s="295"/>
      <c r="EQ58" s="295"/>
      <c r="ER58" s="295"/>
      <c r="ES58" s="295"/>
      <c r="ET58" s="295"/>
      <c r="EU58" s="295"/>
      <c r="EV58" s="295"/>
      <c r="EW58" s="295"/>
      <c r="EX58" s="295"/>
      <c r="EY58" s="295"/>
      <c r="EZ58" s="295"/>
      <c r="FA58" s="295"/>
      <c r="FB58" s="295"/>
      <c r="FC58" s="295"/>
      <c r="FD58" s="295"/>
      <c r="FE58" s="295"/>
      <c r="FF58" s="295"/>
      <c r="FG58" s="295"/>
      <c r="FH58" s="295"/>
      <c r="FI58" s="295"/>
      <c r="FJ58" s="295"/>
      <c r="FK58" s="295"/>
      <c r="FL58" s="295"/>
      <c r="FM58" s="295"/>
      <c r="FN58" s="295"/>
      <c r="FO58" s="295"/>
      <c r="FP58" s="295"/>
      <c r="FQ58" s="295"/>
      <c r="FR58" s="295"/>
      <c r="FS58" s="295"/>
      <c r="FT58" s="295"/>
      <c r="FU58" s="295"/>
      <c r="FV58" s="295"/>
      <c r="FW58" s="295"/>
      <c r="FX58" s="295"/>
      <c r="FY58" s="295"/>
      <c r="FZ58" s="295"/>
      <c r="GA58" s="295"/>
      <c r="GB58" s="295"/>
      <c r="GC58" s="295"/>
      <c r="GD58" s="295"/>
      <c r="GE58" s="295"/>
      <c r="GF58" s="295"/>
      <c r="GG58" s="295"/>
      <c r="GH58" s="295"/>
      <c r="GI58" s="295"/>
      <c r="GJ58" s="295"/>
      <c r="GK58" s="295"/>
      <c r="GL58" s="295"/>
      <c r="GM58" s="295"/>
      <c r="GN58" s="295"/>
      <c r="GO58" s="295"/>
      <c r="GP58" s="295"/>
      <c r="GQ58" s="295"/>
      <c r="GR58" s="295"/>
      <c r="GS58" s="295"/>
      <c r="GT58" s="295"/>
      <c r="GU58" s="295"/>
      <c r="GV58" s="295"/>
      <c r="GW58" s="295"/>
      <c r="GX58" s="295"/>
      <c r="GY58" s="295"/>
      <c r="GZ58" s="295"/>
      <c r="HA58" s="295"/>
      <c r="HB58" s="295"/>
      <c r="HC58" s="295"/>
      <c r="HD58" s="295"/>
      <c r="HE58" s="295"/>
      <c r="HF58" s="295"/>
      <c r="HG58" s="295"/>
      <c r="HH58" s="295"/>
      <c r="HI58" s="295"/>
      <c r="HJ58" s="295"/>
      <c r="HK58" s="295"/>
      <c r="HL58" s="295"/>
      <c r="HM58" s="295"/>
      <c r="HN58" s="295"/>
      <c r="HO58" s="295"/>
      <c r="HP58" s="295"/>
      <c r="HQ58" s="295"/>
      <c r="HR58" s="295"/>
      <c r="HS58" s="295"/>
      <c r="HT58" s="295"/>
      <c r="HU58" s="295"/>
      <c r="HV58" s="295"/>
      <c r="HW58" s="295"/>
      <c r="HX58" s="295"/>
    </row>
    <row r="59" spans="1:239" s="478" customFormat="1" ht="15">
      <c r="A59" s="294"/>
      <c r="B59" s="295"/>
      <c r="C59" s="1625" t="s">
        <v>824</v>
      </c>
      <c r="D59" s="1625"/>
      <c r="E59" s="1626"/>
      <c r="F59" s="781">
        <v>277.89999999999998</v>
      </c>
      <c r="G59" s="774">
        <v>1</v>
      </c>
      <c r="H59" s="784">
        <v>249.2</v>
      </c>
      <c r="I59" s="775">
        <v>1</v>
      </c>
      <c r="J59" s="793">
        <v>369</v>
      </c>
      <c r="K59" s="776">
        <v>1</v>
      </c>
      <c r="L59" s="1043">
        <f>SUM(L56:L58)</f>
        <v>307.209434354</v>
      </c>
      <c r="M59" s="897">
        <v>1</v>
      </c>
      <c r="N59" s="295"/>
      <c r="O59" s="295"/>
      <c r="P59" s="295"/>
      <c r="Q59" s="295"/>
      <c r="R59" s="295"/>
      <c r="S59" s="295"/>
      <c r="T59" s="295"/>
      <c r="U59" s="295"/>
      <c r="V59" s="295"/>
      <c r="W59" s="295"/>
      <c r="X59" s="295"/>
      <c r="Y59" s="295"/>
      <c r="Z59" s="295"/>
      <c r="AA59" s="295"/>
      <c r="AB59" s="295"/>
      <c r="AC59" s="295"/>
      <c r="AD59" s="295"/>
      <c r="AE59" s="295"/>
      <c r="AF59" s="295"/>
      <c r="AG59" s="295"/>
      <c r="AH59" s="295"/>
      <c r="AI59" s="295"/>
      <c r="AJ59" s="295"/>
      <c r="AK59" s="295"/>
      <c r="AL59" s="295"/>
      <c r="AM59" s="295"/>
      <c r="AN59" s="295"/>
      <c r="AO59" s="295"/>
      <c r="AP59" s="295"/>
      <c r="AQ59" s="295"/>
      <c r="AR59" s="295"/>
      <c r="AS59" s="295"/>
      <c r="AT59" s="295"/>
      <c r="AU59" s="295"/>
      <c r="AV59" s="295"/>
      <c r="AW59" s="295"/>
      <c r="AX59" s="295"/>
      <c r="AY59" s="295"/>
      <c r="AZ59" s="295"/>
      <c r="BA59" s="295"/>
      <c r="BB59" s="295"/>
      <c r="BC59" s="295"/>
      <c r="BD59" s="295"/>
      <c r="BE59" s="295"/>
      <c r="BF59" s="295"/>
      <c r="BG59" s="295"/>
      <c r="BH59" s="295"/>
      <c r="BI59" s="295"/>
      <c r="BJ59" s="295"/>
      <c r="BK59" s="295"/>
      <c r="BL59" s="295"/>
      <c r="BM59" s="295"/>
      <c r="BN59" s="295"/>
      <c r="BO59" s="295"/>
      <c r="BP59" s="295"/>
      <c r="BQ59" s="295"/>
      <c r="BR59" s="295"/>
      <c r="BS59" s="295"/>
      <c r="BT59" s="295"/>
      <c r="BU59" s="295"/>
      <c r="BV59" s="295"/>
      <c r="BW59" s="295"/>
      <c r="BX59" s="295"/>
      <c r="BY59" s="295"/>
      <c r="BZ59" s="295"/>
      <c r="CA59" s="295"/>
      <c r="CB59" s="295"/>
      <c r="CC59" s="295"/>
      <c r="CD59" s="295"/>
      <c r="CE59" s="295"/>
      <c r="CF59" s="295"/>
      <c r="CG59" s="295"/>
      <c r="CH59" s="295"/>
      <c r="CI59" s="295"/>
      <c r="CJ59" s="295"/>
      <c r="CK59" s="295"/>
      <c r="CL59" s="295"/>
      <c r="CM59" s="295"/>
      <c r="CN59" s="295"/>
      <c r="CO59" s="295"/>
      <c r="CP59" s="295"/>
      <c r="CQ59" s="295"/>
      <c r="CR59" s="295"/>
      <c r="CS59" s="295"/>
      <c r="CT59" s="295"/>
      <c r="CU59" s="295"/>
      <c r="CV59" s="295"/>
      <c r="CW59" s="295"/>
      <c r="CX59" s="295"/>
      <c r="CY59" s="295"/>
      <c r="CZ59" s="295"/>
      <c r="DA59" s="295"/>
      <c r="DB59" s="295"/>
      <c r="DC59" s="295"/>
      <c r="DD59" s="295"/>
      <c r="DE59" s="295"/>
      <c r="DF59" s="295"/>
      <c r="DG59" s="295"/>
      <c r="DH59" s="295"/>
      <c r="DI59" s="295"/>
      <c r="DJ59" s="295"/>
      <c r="DK59" s="295"/>
      <c r="DL59" s="295"/>
      <c r="DM59" s="295"/>
      <c r="DN59" s="295"/>
      <c r="DO59" s="295"/>
      <c r="DP59" s="295"/>
      <c r="DQ59" s="295"/>
      <c r="DR59" s="295"/>
      <c r="DS59" s="295"/>
      <c r="DT59" s="295"/>
      <c r="DU59" s="295"/>
      <c r="DV59" s="295"/>
      <c r="DW59" s="295"/>
      <c r="DX59" s="295"/>
      <c r="DY59" s="295"/>
      <c r="DZ59" s="295"/>
      <c r="EA59" s="295"/>
      <c r="EB59" s="295"/>
      <c r="EC59" s="295"/>
      <c r="ED59" s="295"/>
      <c r="EE59" s="295"/>
      <c r="EF59" s="295"/>
      <c r="EG59" s="295"/>
      <c r="EH59" s="295"/>
      <c r="EI59" s="295"/>
      <c r="EJ59" s="295"/>
      <c r="EK59" s="295"/>
      <c r="EL59" s="295"/>
      <c r="EM59" s="295"/>
      <c r="EN59" s="295"/>
      <c r="EO59" s="295"/>
      <c r="EP59" s="295"/>
      <c r="EQ59" s="295"/>
      <c r="ER59" s="295"/>
      <c r="ES59" s="295"/>
      <c r="ET59" s="295"/>
      <c r="EU59" s="295"/>
      <c r="EV59" s="295"/>
      <c r="EW59" s="295"/>
      <c r="EX59" s="295"/>
      <c r="EY59" s="295"/>
      <c r="EZ59" s="295"/>
      <c r="FA59" s="295"/>
      <c r="FB59" s="295"/>
      <c r="FC59" s="295"/>
      <c r="FD59" s="295"/>
      <c r="FE59" s="295"/>
      <c r="FF59" s="295"/>
      <c r="FG59" s="295"/>
      <c r="FH59" s="295"/>
      <c r="FI59" s="295"/>
      <c r="FJ59" s="295"/>
      <c r="FK59" s="295"/>
      <c r="FL59" s="295"/>
      <c r="FM59" s="295"/>
      <c r="FN59" s="295"/>
      <c r="FO59" s="295"/>
      <c r="FP59" s="295"/>
      <c r="FQ59" s="295"/>
      <c r="FR59" s="295"/>
      <c r="FS59" s="295"/>
      <c r="FT59" s="295"/>
      <c r="FU59" s="295"/>
      <c r="FV59" s="295"/>
      <c r="FW59" s="295"/>
      <c r="FX59" s="295"/>
      <c r="FY59" s="295"/>
      <c r="FZ59" s="295"/>
      <c r="GA59" s="295"/>
      <c r="GB59" s="295"/>
      <c r="GC59" s="295"/>
      <c r="GD59" s="295"/>
      <c r="GE59" s="295"/>
      <c r="GF59" s="295"/>
      <c r="GG59" s="295"/>
      <c r="GH59" s="295"/>
      <c r="GI59" s="295"/>
      <c r="GJ59" s="295"/>
      <c r="GK59" s="295"/>
      <c r="GL59" s="295"/>
      <c r="GM59" s="295"/>
      <c r="GN59" s="295"/>
      <c r="GO59" s="295"/>
      <c r="GP59" s="295"/>
      <c r="GQ59" s="295"/>
      <c r="GR59" s="295"/>
      <c r="GS59" s="295"/>
      <c r="GT59" s="295"/>
      <c r="GU59" s="295"/>
      <c r="GV59" s="295"/>
      <c r="GW59" s="295"/>
      <c r="GX59" s="295"/>
      <c r="GY59" s="295"/>
      <c r="GZ59" s="295"/>
      <c r="HA59" s="295"/>
      <c r="HB59" s="295"/>
      <c r="HC59" s="295"/>
      <c r="HD59" s="295"/>
      <c r="HE59" s="295"/>
      <c r="HF59" s="295"/>
      <c r="HG59" s="295"/>
      <c r="HH59" s="295"/>
      <c r="HI59" s="295"/>
      <c r="HJ59" s="295"/>
      <c r="HK59" s="295"/>
      <c r="HL59" s="295"/>
      <c r="HM59" s="295"/>
      <c r="HN59" s="295"/>
      <c r="HO59" s="295"/>
      <c r="HP59" s="295"/>
      <c r="HQ59" s="295"/>
      <c r="HR59" s="295"/>
      <c r="HS59" s="295"/>
      <c r="HT59" s="295"/>
      <c r="HU59" s="295"/>
      <c r="HV59" s="295"/>
      <c r="HW59" s="295"/>
      <c r="HX59" s="295"/>
    </row>
    <row r="60" spans="1:239" s="478" customFormat="1">
      <c r="A60" s="294"/>
      <c r="B60" s="295"/>
      <c r="C60" s="295"/>
      <c r="D60" s="295"/>
      <c r="E60" s="295"/>
      <c r="F60" s="295"/>
      <c r="G60" s="295"/>
      <c r="H60" s="295"/>
      <c r="I60" s="295"/>
      <c r="J60" s="295"/>
      <c r="K60" s="295"/>
      <c r="L60" s="295"/>
      <c r="M60" s="295"/>
      <c r="N60" s="295"/>
      <c r="O60" s="295"/>
      <c r="P60" s="295"/>
      <c r="Q60" s="295"/>
      <c r="R60" s="295"/>
      <c r="S60" s="295"/>
      <c r="T60" s="295"/>
      <c r="U60" s="295"/>
      <c r="V60" s="295"/>
      <c r="W60" s="295"/>
      <c r="X60" s="295"/>
      <c r="Y60" s="295"/>
      <c r="Z60" s="295"/>
      <c r="AA60" s="295"/>
      <c r="AB60" s="295"/>
      <c r="AC60" s="295"/>
      <c r="AD60" s="295"/>
      <c r="AE60" s="295"/>
      <c r="AF60" s="295"/>
      <c r="AG60" s="295"/>
      <c r="AH60" s="295"/>
      <c r="AI60" s="295"/>
      <c r="AJ60" s="295"/>
      <c r="AK60" s="295"/>
      <c r="AL60" s="295"/>
      <c r="AM60" s="295"/>
      <c r="AN60" s="295"/>
      <c r="AO60" s="295"/>
      <c r="AP60" s="295"/>
      <c r="AQ60" s="295"/>
      <c r="AR60" s="295"/>
      <c r="AS60" s="295"/>
      <c r="AT60" s="295"/>
      <c r="AU60" s="295"/>
      <c r="AV60" s="295"/>
      <c r="AW60" s="295"/>
      <c r="AX60" s="295"/>
      <c r="AY60" s="295"/>
      <c r="AZ60" s="295"/>
      <c r="BA60" s="295"/>
      <c r="BB60" s="295"/>
      <c r="BC60" s="295"/>
      <c r="BD60" s="295"/>
      <c r="BE60" s="295"/>
      <c r="BF60" s="295"/>
      <c r="BG60" s="295"/>
      <c r="BH60" s="295"/>
      <c r="BI60" s="295"/>
      <c r="BJ60" s="295"/>
      <c r="BK60" s="295"/>
      <c r="BL60" s="295"/>
      <c r="BM60" s="295"/>
      <c r="BN60" s="295"/>
      <c r="BO60" s="295"/>
      <c r="BP60" s="295"/>
      <c r="BQ60" s="295"/>
      <c r="BR60" s="295"/>
      <c r="BS60" s="295"/>
      <c r="BT60" s="295"/>
      <c r="BU60" s="295"/>
      <c r="BV60" s="295"/>
      <c r="BW60" s="295"/>
      <c r="BX60" s="295"/>
      <c r="BY60" s="295"/>
      <c r="BZ60" s="295"/>
      <c r="CA60" s="295"/>
      <c r="CB60" s="295"/>
      <c r="CC60" s="295"/>
      <c r="CD60" s="295"/>
      <c r="CE60" s="295"/>
      <c r="CF60" s="295"/>
      <c r="CG60" s="295"/>
      <c r="CH60" s="295"/>
      <c r="CI60" s="295"/>
      <c r="CJ60" s="295"/>
      <c r="CK60" s="295"/>
      <c r="CL60" s="295"/>
      <c r="CM60" s="295"/>
      <c r="CN60" s="295"/>
      <c r="CO60" s="295"/>
      <c r="CP60" s="295"/>
      <c r="CQ60" s="295"/>
      <c r="CR60" s="295"/>
      <c r="CS60" s="295"/>
      <c r="CT60" s="295"/>
      <c r="CU60" s="295"/>
      <c r="CV60" s="295"/>
      <c r="CW60" s="295"/>
      <c r="CX60" s="295"/>
      <c r="CY60" s="295"/>
      <c r="CZ60" s="295"/>
      <c r="DA60" s="295"/>
      <c r="DB60" s="295"/>
      <c r="DC60" s="295"/>
      <c r="DD60" s="295"/>
      <c r="DE60" s="295"/>
      <c r="DF60" s="295"/>
      <c r="DG60" s="295"/>
      <c r="DH60" s="295"/>
      <c r="DI60" s="295"/>
      <c r="DJ60" s="295"/>
      <c r="DK60" s="295"/>
      <c r="DL60" s="295"/>
      <c r="DM60" s="295"/>
      <c r="DN60" s="295"/>
      <c r="DO60" s="295"/>
      <c r="DP60" s="295"/>
      <c r="DQ60" s="295"/>
      <c r="DR60" s="295"/>
      <c r="DS60" s="295"/>
      <c r="DT60" s="295"/>
      <c r="DU60" s="295"/>
      <c r="DV60" s="295"/>
      <c r="DW60" s="295"/>
      <c r="DX60" s="295"/>
      <c r="DY60" s="295"/>
      <c r="DZ60" s="295"/>
      <c r="EA60" s="295"/>
      <c r="EB60" s="295"/>
      <c r="EC60" s="295"/>
      <c r="ED60" s="295"/>
      <c r="EE60" s="295"/>
      <c r="EF60" s="295"/>
      <c r="EG60" s="295"/>
      <c r="EH60" s="295"/>
      <c r="EI60" s="295"/>
      <c r="EJ60" s="295"/>
      <c r="EK60" s="295"/>
      <c r="EL60" s="295"/>
      <c r="EM60" s="295"/>
      <c r="EN60" s="295"/>
      <c r="EO60" s="295"/>
      <c r="EP60" s="295"/>
      <c r="EQ60" s="295"/>
      <c r="ER60" s="295"/>
      <c r="ES60" s="295"/>
      <c r="ET60" s="295"/>
      <c r="EU60" s="295"/>
      <c r="EV60" s="295"/>
      <c r="EW60" s="295"/>
      <c r="EX60" s="295"/>
      <c r="EY60" s="295"/>
      <c r="EZ60" s="295"/>
      <c r="FA60" s="295"/>
      <c r="FB60" s="295"/>
      <c r="FC60" s="295"/>
      <c r="FD60" s="295"/>
      <c r="FE60" s="295"/>
      <c r="FF60" s="295"/>
      <c r="FG60" s="295"/>
      <c r="FH60" s="295"/>
      <c r="FI60" s="295"/>
      <c r="FJ60" s="295"/>
      <c r="FK60" s="295"/>
      <c r="FL60" s="295"/>
      <c r="FM60" s="295"/>
      <c r="FN60" s="295"/>
      <c r="FO60" s="295"/>
      <c r="FP60" s="295"/>
      <c r="FQ60" s="295"/>
      <c r="FR60" s="295"/>
      <c r="FS60" s="295"/>
      <c r="FT60" s="295"/>
      <c r="FU60" s="295"/>
      <c r="FV60" s="295"/>
      <c r="FW60" s="295"/>
      <c r="FX60" s="295"/>
      <c r="FY60" s="295"/>
      <c r="FZ60" s="295"/>
      <c r="GA60" s="295"/>
      <c r="GB60" s="295"/>
      <c r="GC60" s="295"/>
      <c r="GD60" s="295"/>
      <c r="GE60" s="295"/>
      <c r="GF60" s="295"/>
      <c r="GG60" s="295"/>
      <c r="GH60" s="295"/>
      <c r="GI60" s="295"/>
      <c r="GJ60" s="295"/>
      <c r="GK60" s="295"/>
      <c r="GL60" s="295"/>
      <c r="GM60" s="295"/>
      <c r="GN60" s="295"/>
      <c r="GO60" s="295"/>
      <c r="GP60" s="295"/>
      <c r="GQ60" s="295"/>
      <c r="GR60" s="295"/>
      <c r="GS60" s="295"/>
      <c r="GT60" s="295"/>
      <c r="GU60" s="295"/>
      <c r="GV60" s="295"/>
      <c r="GW60" s="295"/>
      <c r="GX60" s="295"/>
      <c r="GY60" s="295"/>
      <c r="GZ60" s="295"/>
      <c r="HA60" s="295"/>
      <c r="HB60" s="295"/>
      <c r="HC60" s="295"/>
      <c r="HD60" s="295"/>
      <c r="HE60" s="295"/>
      <c r="HF60" s="295"/>
      <c r="HG60" s="295"/>
      <c r="HH60" s="295"/>
      <c r="HI60" s="295"/>
      <c r="HJ60" s="295"/>
      <c r="HK60" s="295"/>
      <c r="HL60" s="295"/>
      <c r="HM60" s="295"/>
      <c r="HN60" s="295"/>
      <c r="HO60" s="295"/>
      <c r="HP60" s="295"/>
      <c r="HQ60" s="295"/>
      <c r="HR60" s="295"/>
      <c r="HS60" s="295"/>
      <c r="HT60" s="295"/>
      <c r="HU60" s="295"/>
      <c r="HV60" s="295"/>
      <c r="HW60" s="295"/>
      <c r="HX60" s="295"/>
      <c r="HY60" s="295"/>
      <c r="HZ60" s="295"/>
      <c r="IA60" s="295"/>
      <c r="IB60" s="295"/>
    </row>
    <row r="61" spans="1:239" s="478" customFormat="1">
      <c r="A61" s="294"/>
      <c r="B61" s="295"/>
      <c r="C61" s="295"/>
      <c r="D61" s="295"/>
      <c r="E61" s="295"/>
      <c r="F61" s="295"/>
      <c r="G61" s="295"/>
      <c r="H61" s="295"/>
      <c r="I61" s="295"/>
      <c r="J61" s="295"/>
      <c r="K61" s="295"/>
      <c r="L61" s="295"/>
      <c r="M61" s="295"/>
      <c r="N61" s="295"/>
      <c r="O61" s="295"/>
      <c r="P61" s="295"/>
      <c r="Q61" s="295"/>
      <c r="R61" s="295"/>
      <c r="S61" s="295"/>
      <c r="T61" s="295"/>
      <c r="U61" s="295"/>
      <c r="V61" s="295"/>
      <c r="W61" s="295"/>
      <c r="X61" s="295"/>
      <c r="Y61" s="295"/>
      <c r="Z61" s="295"/>
      <c r="AA61" s="295"/>
      <c r="AB61" s="295"/>
      <c r="AC61" s="295"/>
      <c r="AD61" s="295"/>
      <c r="AE61" s="295"/>
      <c r="AF61" s="295"/>
      <c r="AG61" s="295"/>
      <c r="AH61" s="295"/>
      <c r="AI61" s="295"/>
      <c r="AJ61" s="295"/>
      <c r="AK61" s="295"/>
      <c r="AL61" s="295"/>
      <c r="AM61" s="295"/>
      <c r="AN61" s="295"/>
      <c r="AO61" s="295"/>
      <c r="AP61" s="295"/>
      <c r="AQ61" s="295"/>
      <c r="AR61" s="295"/>
      <c r="AS61" s="295"/>
      <c r="AT61" s="295"/>
      <c r="AU61" s="295"/>
      <c r="AV61" s="295"/>
      <c r="AW61" s="295"/>
      <c r="AX61" s="295"/>
      <c r="AY61" s="295"/>
      <c r="AZ61" s="295"/>
      <c r="BA61" s="295"/>
      <c r="BB61" s="295"/>
      <c r="BC61" s="295"/>
      <c r="BD61" s="295"/>
      <c r="BE61" s="295"/>
      <c r="BF61" s="295"/>
      <c r="BG61" s="295"/>
      <c r="BH61" s="295"/>
      <c r="BI61" s="295"/>
      <c r="BJ61" s="295"/>
      <c r="BK61" s="295"/>
      <c r="BL61" s="295"/>
      <c r="BM61" s="295"/>
      <c r="BN61" s="295"/>
      <c r="BO61" s="295"/>
      <c r="BP61" s="295"/>
      <c r="BQ61" s="295"/>
      <c r="BR61" s="295"/>
      <c r="BS61" s="295"/>
      <c r="BT61" s="295"/>
      <c r="BU61" s="295"/>
      <c r="BV61" s="295"/>
      <c r="BW61" s="295"/>
      <c r="BX61" s="295"/>
      <c r="BY61" s="295"/>
      <c r="BZ61" s="295"/>
      <c r="CA61" s="295"/>
      <c r="CB61" s="295"/>
      <c r="CC61" s="295"/>
      <c r="CD61" s="295"/>
      <c r="CE61" s="295"/>
      <c r="CF61" s="295"/>
      <c r="CG61" s="295"/>
      <c r="CH61" s="295"/>
      <c r="CI61" s="295"/>
      <c r="CJ61" s="295"/>
      <c r="CK61" s="295"/>
      <c r="CL61" s="295"/>
      <c r="CM61" s="295"/>
      <c r="CN61" s="295"/>
      <c r="CO61" s="295"/>
      <c r="CP61" s="295"/>
      <c r="CQ61" s="295"/>
      <c r="CR61" s="295"/>
      <c r="CS61" s="295"/>
      <c r="CT61" s="295"/>
      <c r="CU61" s="295"/>
      <c r="CV61" s="295"/>
      <c r="CW61" s="295"/>
      <c r="CX61" s="295"/>
      <c r="CY61" s="295"/>
      <c r="CZ61" s="295"/>
      <c r="DA61" s="295"/>
      <c r="DB61" s="295"/>
      <c r="DC61" s="295"/>
      <c r="DD61" s="295"/>
      <c r="DE61" s="295"/>
      <c r="DF61" s="295"/>
      <c r="DG61" s="295"/>
      <c r="DH61" s="295"/>
      <c r="DI61" s="295"/>
      <c r="DJ61" s="295"/>
      <c r="DK61" s="295"/>
      <c r="DL61" s="295"/>
      <c r="DM61" s="295"/>
      <c r="DN61" s="295"/>
      <c r="DO61" s="295"/>
      <c r="DP61" s="295"/>
      <c r="DQ61" s="295"/>
      <c r="DR61" s="295"/>
      <c r="DS61" s="295"/>
      <c r="DT61" s="295"/>
      <c r="DU61" s="295"/>
      <c r="DV61" s="295"/>
      <c r="DW61" s="295"/>
      <c r="DX61" s="295"/>
      <c r="DY61" s="295"/>
      <c r="DZ61" s="295"/>
      <c r="EA61" s="295"/>
      <c r="EB61" s="295"/>
      <c r="EC61" s="295"/>
      <c r="ED61" s="295"/>
      <c r="EE61" s="295"/>
      <c r="EF61" s="295"/>
      <c r="EG61" s="295"/>
      <c r="EH61" s="295"/>
      <c r="EI61" s="295"/>
      <c r="EJ61" s="295"/>
      <c r="EK61" s="295"/>
      <c r="EL61" s="295"/>
      <c r="EM61" s="295"/>
      <c r="EN61" s="295"/>
      <c r="EO61" s="295"/>
      <c r="EP61" s="295"/>
      <c r="EQ61" s="295"/>
      <c r="ER61" s="295"/>
      <c r="ES61" s="295"/>
      <c r="ET61" s="295"/>
      <c r="EU61" s="295"/>
      <c r="EV61" s="295"/>
      <c r="EW61" s="295"/>
      <c r="EX61" s="295"/>
      <c r="EY61" s="295"/>
      <c r="EZ61" s="295"/>
      <c r="FA61" s="295"/>
      <c r="FB61" s="295"/>
      <c r="FC61" s="295"/>
      <c r="FD61" s="295"/>
      <c r="FE61" s="295"/>
      <c r="FF61" s="295"/>
      <c r="FG61" s="295"/>
      <c r="FH61" s="295"/>
      <c r="FI61" s="295"/>
      <c r="FJ61" s="295"/>
      <c r="FK61" s="295"/>
      <c r="FL61" s="295"/>
      <c r="FM61" s="295"/>
      <c r="FN61" s="295"/>
      <c r="FO61" s="295"/>
      <c r="FP61" s="295"/>
      <c r="FQ61" s="295"/>
      <c r="FR61" s="295"/>
      <c r="FS61" s="295"/>
      <c r="FT61" s="295"/>
      <c r="FU61" s="295"/>
      <c r="FV61" s="295"/>
      <c r="FW61" s="295"/>
      <c r="FX61" s="295"/>
      <c r="FY61" s="295"/>
      <c r="FZ61" s="295"/>
      <c r="GA61" s="295"/>
      <c r="GB61" s="295"/>
      <c r="GC61" s="295"/>
      <c r="GD61" s="295"/>
      <c r="GE61" s="295"/>
      <c r="GF61" s="295"/>
      <c r="GG61" s="295"/>
      <c r="GH61" s="295"/>
      <c r="GI61" s="295"/>
      <c r="GJ61" s="295"/>
      <c r="GK61" s="295"/>
      <c r="GL61" s="295"/>
      <c r="GM61" s="295"/>
      <c r="GN61" s="295"/>
      <c r="GO61" s="295"/>
      <c r="GP61" s="295"/>
      <c r="GQ61" s="295"/>
      <c r="GR61" s="295"/>
      <c r="GS61" s="295"/>
      <c r="GT61" s="295"/>
      <c r="GU61" s="295"/>
      <c r="GV61" s="295"/>
      <c r="GW61" s="295"/>
      <c r="GX61" s="295"/>
      <c r="GY61" s="295"/>
      <c r="GZ61" s="295"/>
      <c r="HA61" s="295"/>
      <c r="HB61" s="295"/>
      <c r="HC61" s="295"/>
      <c r="HD61" s="295"/>
      <c r="HE61" s="295"/>
      <c r="HF61" s="295"/>
      <c r="HG61" s="295"/>
      <c r="HH61" s="295"/>
      <c r="HI61" s="295"/>
      <c r="HJ61" s="295"/>
      <c r="HK61" s="295"/>
      <c r="HL61" s="295"/>
      <c r="HM61" s="295"/>
      <c r="HN61" s="295"/>
      <c r="HO61" s="295"/>
      <c r="HP61" s="295"/>
      <c r="HQ61" s="295"/>
      <c r="HR61" s="295"/>
      <c r="HS61" s="295"/>
      <c r="HT61" s="295"/>
      <c r="HU61" s="295"/>
      <c r="HV61" s="295"/>
      <c r="HW61" s="295"/>
      <c r="HX61" s="295"/>
      <c r="HY61" s="295"/>
      <c r="HZ61" s="295"/>
      <c r="IA61" s="295"/>
      <c r="IB61" s="295"/>
      <c r="IC61" s="295"/>
      <c r="ID61" s="295"/>
      <c r="IE61" s="295"/>
    </row>
    <row r="62" spans="1:239" s="478" customFormat="1" ht="15">
      <c r="A62" s="294"/>
      <c r="B62" s="295"/>
      <c r="C62" s="1632" t="s">
        <v>825</v>
      </c>
      <c r="D62" s="1355"/>
      <c r="E62" s="1355"/>
      <c r="F62" s="1355"/>
      <c r="G62" s="1355"/>
      <c r="H62" s="1355"/>
      <c r="I62" s="1355"/>
      <c r="J62" s="1355"/>
      <c r="K62" s="1355"/>
      <c r="L62" s="1355"/>
      <c r="M62" s="1355"/>
      <c r="N62" s="295"/>
      <c r="O62" s="295"/>
      <c r="P62" s="295"/>
      <c r="Q62" s="295"/>
      <c r="R62" s="295"/>
      <c r="S62" s="295"/>
      <c r="T62" s="295"/>
      <c r="U62" s="295"/>
      <c r="V62" s="295"/>
      <c r="W62" s="295"/>
      <c r="X62" s="295"/>
      <c r="Y62" s="295"/>
      <c r="Z62" s="295"/>
      <c r="AA62" s="295"/>
      <c r="AB62" s="295"/>
      <c r="AC62" s="295"/>
      <c r="AD62" s="295"/>
      <c r="AE62" s="295"/>
      <c r="AF62" s="295"/>
      <c r="AG62" s="295"/>
      <c r="AH62" s="295"/>
      <c r="AI62" s="295"/>
      <c r="AJ62" s="295"/>
      <c r="AK62" s="295"/>
      <c r="AL62" s="295"/>
      <c r="AM62" s="295"/>
      <c r="AN62" s="295"/>
      <c r="AO62" s="295"/>
      <c r="AP62" s="295"/>
      <c r="AQ62" s="295"/>
      <c r="AR62" s="295"/>
      <c r="AS62" s="295"/>
      <c r="AT62" s="295"/>
      <c r="AU62" s="295"/>
      <c r="AV62" s="295"/>
      <c r="AW62" s="295"/>
      <c r="AX62" s="295"/>
      <c r="AY62" s="295"/>
      <c r="AZ62" s="295"/>
      <c r="BA62" s="295"/>
      <c r="BB62" s="295"/>
      <c r="BC62" s="295"/>
      <c r="BD62" s="295"/>
      <c r="BE62" s="295"/>
      <c r="BF62" s="295"/>
      <c r="BG62" s="295"/>
      <c r="BH62" s="295"/>
      <c r="BI62" s="295"/>
      <c r="BJ62" s="295"/>
      <c r="BK62" s="295"/>
      <c r="BL62" s="295"/>
      <c r="BM62" s="295"/>
      <c r="BN62" s="295"/>
      <c r="BO62" s="295"/>
      <c r="BP62" s="295"/>
      <c r="BQ62" s="295"/>
      <c r="BR62" s="295"/>
      <c r="BS62" s="295"/>
      <c r="BT62" s="295"/>
      <c r="BU62" s="295"/>
      <c r="BV62" s="295"/>
      <c r="BW62" s="295"/>
      <c r="BX62" s="295"/>
      <c r="BY62" s="295"/>
      <c r="BZ62" s="295"/>
      <c r="CA62" s="295"/>
      <c r="CB62" s="295"/>
      <c r="CC62" s="295"/>
      <c r="CD62" s="295"/>
      <c r="CE62" s="295"/>
      <c r="CF62" s="295"/>
      <c r="CG62" s="295"/>
      <c r="CH62" s="295"/>
      <c r="CI62" s="295"/>
      <c r="CJ62" s="295"/>
      <c r="CK62" s="295"/>
      <c r="CL62" s="295"/>
      <c r="CM62" s="295"/>
      <c r="CN62" s="295"/>
      <c r="CO62" s="295"/>
      <c r="CP62" s="295"/>
      <c r="CQ62" s="295"/>
      <c r="CR62" s="295"/>
      <c r="CS62" s="295"/>
      <c r="CT62" s="295"/>
      <c r="CU62" s="295"/>
      <c r="CV62" s="295"/>
      <c r="CW62" s="295"/>
      <c r="CX62" s="295"/>
      <c r="CY62" s="295"/>
      <c r="CZ62" s="295"/>
      <c r="DA62" s="295"/>
      <c r="DB62" s="295"/>
      <c r="DC62" s="295"/>
      <c r="DD62" s="295"/>
      <c r="DE62" s="295"/>
      <c r="DF62" s="295"/>
      <c r="DG62" s="295"/>
      <c r="DH62" s="295"/>
      <c r="DI62" s="295"/>
      <c r="DJ62" s="295"/>
      <c r="DK62" s="295"/>
      <c r="DL62" s="295"/>
      <c r="DM62" s="295"/>
      <c r="DN62" s="295"/>
      <c r="DO62" s="295"/>
      <c r="DP62" s="295"/>
      <c r="DQ62" s="295"/>
      <c r="DR62" s="295"/>
      <c r="DS62" s="295"/>
      <c r="DT62" s="295"/>
      <c r="DU62" s="295"/>
      <c r="DV62" s="295"/>
      <c r="DW62" s="295"/>
      <c r="DX62" s="295"/>
      <c r="DY62" s="295"/>
      <c r="DZ62" s="295"/>
      <c r="EA62" s="295"/>
      <c r="EB62" s="295"/>
      <c r="EC62" s="295"/>
      <c r="ED62" s="295"/>
      <c r="EE62" s="295"/>
      <c r="EF62" s="295"/>
      <c r="EG62" s="295"/>
      <c r="EH62" s="295"/>
      <c r="EI62" s="295"/>
      <c r="EJ62" s="295"/>
      <c r="EK62" s="295"/>
      <c r="EL62" s="295"/>
      <c r="EM62" s="295"/>
      <c r="EN62" s="295"/>
      <c r="EO62" s="295"/>
      <c r="EP62" s="295"/>
      <c r="EQ62" s="295"/>
      <c r="ER62" s="295"/>
      <c r="ES62" s="295"/>
      <c r="ET62" s="295"/>
      <c r="EU62" s="295"/>
      <c r="EV62" s="295"/>
      <c r="EW62" s="295"/>
      <c r="EX62" s="295"/>
      <c r="EY62" s="295"/>
      <c r="EZ62" s="295"/>
      <c r="FA62" s="295"/>
      <c r="FB62" s="295"/>
      <c r="FC62" s="295"/>
      <c r="FD62" s="295"/>
      <c r="FE62" s="295"/>
      <c r="FF62" s="295"/>
      <c r="FG62" s="295"/>
      <c r="FH62" s="295"/>
      <c r="FI62" s="295"/>
      <c r="FJ62" s="295"/>
      <c r="FK62" s="295"/>
      <c r="FL62" s="295"/>
      <c r="FM62" s="295"/>
      <c r="FN62" s="295"/>
      <c r="FO62" s="295"/>
      <c r="FP62" s="295"/>
      <c r="FQ62" s="295"/>
      <c r="FR62" s="295"/>
      <c r="FS62" s="295"/>
      <c r="FT62" s="295"/>
      <c r="FU62" s="295"/>
      <c r="FV62" s="295"/>
      <c r="FW62" s="295"/>
      <c r="FX62" s="295"/>
      <c r="FY62" s="295"/>
      <c r="FZ62" s="295"/>
      <c r="GA62" s="295"/>
      <c r="GB62" s="295"/>
      <c r="GC62" s="295"/>
      <c r="GD62" s="295"/>
      <c r="GE62" s="295"/>
      <c r="GF62" s="295"/>
      <c r="GG62" s="295"/>
      <c r="GH62" s="295"/>
      <c r="GI62" s="295"/>
      <c r="GJ62" s="295"/>
      <c r="GK62" s="295"/>
      <c r="GL62" s="295"/>
      <c r="GM62" s="295"/>
      <c r="GN62" s="295"/>
      <c r="GO62" s="295"/>
      <c r="GP62" s="295"/>
      <c r="GQ62" s="295"/>
      <c r="GR62" s="295"/>
      <c r="GS62" s="295"/>
      <c r="GT62" s="295"/>
      <c r="GU62" s="295"/>
      <c r="GV62" s="295"/>
      <c r="GW62" s="295"/>
      <c r="GX62" s="295"/>
      <c r="GY62" s="295"/>
      <c r="GZ62" s="295"/>
      <c r="HA62" s="295"/>
      <c r="HB62" s="295"/>
      <c r="HC62" s="295"/>
      <c r="HD62" s="295"/>
      <c r="HE62" s="295"/>
      <c r="HF62" s="295"/>
      <c r="HG62" s="295"/>
      <c r="HH62" s="295"/>
      <c r="HI62" s="295"/>
      <c r="HJ62" s="295"/>
      <c r="HK62" s="295"/>
      <c r="HL62" s="295"/>
      <c r="HM62" s="295"/>
      <c r="HN62" s="295"/>
      <c r="HO62" s="295"/>
      <c r="HP62" s="295"/>
      <c r="HQ62" s="295"/>
      <c r="HR62" s="295"/>
      <c r="HS62" s="295"/>
      <c r="HT62" s="295"/>
      <c r="HU62" s="295"/>
      <c r="HV62" s="295"/>
      <c r="HW62" s="295"/>
      <c r="HX62" s="295"/>
      <c r="HY62" s="295"/>
      <c r="HZ62" s="295"/>
      <c r="IA62" s="295"/>
      <c r="IB62" s="295"/>
      <c r="IC62" s="295"/>
      <c r="ID62" s="295"/>
      <c r="IE62" s="295"/>
    </row>
    <row r="63" spans="1:239" s="478" customFormat="1" ht="15">
      <c r="A63" s="294"/>
      <c r="B63" s="295"/>
      <c r="C63" s="1221"/>
      <c r="D63" s="1221"/>
      <c r="E63" s="1221"/>
      <c r="F63" s="1264">
        <v>2022</v>
      </c>
      <c r="G63" s="1264"/>
      <c r="H63" s="1264">
        <v>2023</v>
      </c>
      <c r="I63" s="1264"/>
      <c r="J63" s="1264">
        <v>2024</v>
      </c>
      <c r="K63" s="1264"/>
      <c r="L63" s="1264">
        <v>2025</v>
      </c>
      <c r="M63" s="1264"/>
      <c r="N63" s="295"/>
      <c r="O63" s="295"/>
      <c r="P63" s="295"/>
      <c r="Q63" s="295"/>
      <c r="R63" s="295"/>
      <c r="S63" s="295"/>
      <c r="T63" s="295"/>
      <c r="U63" s="295"/>
      <c r="V63" s="295"/>
      <c r="W63" s="295"/>
      <c r="X63" s="295"/>
      <c r="Y63" s="295"/>
      <c r="Z63" s="295"/>
      <c r="AA63" s="295"/>
      <c r="AB63" s="295"/>
      <c r="AC63" s="295"/>
      <c r="AD63" s="295"/>
      <c r="AE63" s="295"/>
      <c r="AF63" s="295"/>
      <c r="AG63" s="295"/>
      <c r="AH63" s="295"/>
      <c r="AI63" s="295"/>
      <c r="AJ63" s="295"/>
      <c r="AK63" s="295"/>
      <c r="AL63" s="295"/>
      <c r="AM63" s="295"/>
      <c r="AN63" s="295"/>
      <c r="AO63" s="295"/>
      <c r="AP63" s="295"/>
      <c r="AQ63" s="295"/>
      <c r="AR63" s="295"/>
      <c r="AS63" s="295"/>
      <c r="AT63" s="295"/>
      <c r="AU63" s="295"/>
      <c r="AV63" s="295"/>
      <c r="AW63" s="295"/>
      <c r="AX63" s="295"/>
      <c r="AY63" s="295"/>
      <c r="AZ63" s="295"/>
      <c r="BA63" s="295"/>
      <c r="BB63" s="295"/>
      <c r="BC63" s="295"/>
      <c r="BD63" s="295"/>
      <c r="BE63" s="295"/>
      <c r="BF63" s="295"/>
      <c r="BG63" s="295"/>
      <c r="BH63" s="295"/>
      <c r="BI63" s="295"/>
      <c r="BJ63" s="295"/>
      <c r="BK63" s="295"/>
      <c r="BL63" s="295"/>
      <c r="BM63" s="295"/>
      <c r="BN63" s="295"/>
      <c r="BO63" s="295"/>
      <c r="BP63" s="295"/>
      <c r="BQ63" s="295"/>
      <c r="BR63" s="295"/>
      <c r="BS63" s="295"/>
      <c r="BT63" s="295"/>
      <c r="BU63" s="295"/>
      <c r="BV63" s="295"/>
      <c r="BW63" s="295"/>
      <c r="BX63" s="295"/>
      <c r="BY63" s="295"/>
      <c r="BZ63" s="295"/>
      <c r="CA63" s="295"/>
      <c r="CB63" s="295"/>
      <c r="CC63" s="295"/>
      <c r="CD63" s="295"/>
      <c r="CE63" s="295"/>
      <c r="CF63" s="295"/>
      <c r="CG63" s="295"/>
      <c r="CH63" s="295"/>
      <c r="CI63" s="295"/>
      <c r="CJ63" s="295"/>
      <c r="CK63" s="295"/>
      <c r="CL63" s="295"/>
      <c r="CM63" s="295"/>
      <c r="CN63" s="295"/>
      <c r="CO63" s="295"/>
      <c r="CP63" s="295"/>
      <c r="CQ63" s="295"/>
      <c r="CR63" s="295"/>
      <c r="CS63" s="295"/>
      <c r="CT63" s="295"/>
      <c r="CU63" s="295"/>
      <c r="CV63" s="295"/>
      <c r="CW63" s="295"/>
      <c r="CX63" s="295"/>
      <c r="CY63" s="295"/>
      <c r="CZ63" s="295"/>
      <c r="DA63" s="295"/>
      <c r="DB63" s="295"/>
      <c r="DC63" s="295"/>
      <c r="DD63" s="295"/>
      <c r="DE63" s="295"/>
      <c r="DF63" s="295"/>
      <c r="DG63" s="295"/>
      <c r="DH63" s="295"/>
      <c r="DI63" s="295"/>
      <c r="DJ63" s="295"/>
      <c r="DK63" s="295"/>
      <c r="DL63" s="295"/>
      <c r="DM63" s="295"/>
      <c r="DN63" s="295"/>
      <c r="DO63" s="295"/>
      <c r="DP63" s="295"/>
      <c r="DQ63" s="295"/>
      <c r="DR63" s="295"/>
      <c r="DS63" s="295"/>
      <c r="DT63" s="295"/>
      <c r="DU63" s="295"/>
      <c r="DV63" s="295"/>
      <c r="DW63" s="295"/>
      <c r="DX63" s="295"/>
      <c r="DY63" s="295"/>
      <c r="DZ63" s="295"/>
      <c r="EA63" s="295"/>
      <c r="EB63" s="295"/>
      <c r="EC63" s="295"/>
      <c r="ED63" s="295"/>
      <c r="EE63" s="295"/>
      <c r="EF63" s="295"/>
      <c r="EG63" s="295"/>
      <c r="EH63" s="295"/>
      <c r="EI63" s="295"/>
      <c r="EJ63" s="295"/>
      <c r="EK63" s="295"/>
      <c r="EL63" s="295"/>
      <c r="EM63" s="295"/>
      <c r="EN63" s="295"/>
      <c r="EO63" s="295"/>
      <c r="EP63" s="295"/>
      <c r="EQ63" s="295"/>
      <c r="ER63" s="295"/>
      <c r="ES63" s="295"/>
      <c r="ET63" s="295"/>
      <c r="EU63" s="295"/>
      <c r="EV63" s="295"/>
      <c r="EW63" s="295"/>
      <c r="EX63" s="295"/>
      <c r="EY63" s="295"/>
      <c r="EZ63" s="295"/>
      <c r="FA63" s="295"/>
      <c r="FB63" s="295"/>
      <c r="FC63" s="295"/>
      <c r="FD63" s="295"/>
      <c r="FE63" s="295"/>
      <c r="FF63" s="295"/>
      <c r="FG63" s="295"/>
      <c r="FH63" s="295"/>
      <c r="FI63" s="295"/>
      <c r="FJ63" s="295"/>
      <c r="FK63" s="295"/>
      <c r="FL63" s="295"/>
      <c r="FM63" s="295"/>
      <c r="FN63" s="295"/>
      <c r="FO63" s="295"/>
      <c r="FP63" s="295"/>
      <c r="FQ63" s="295"/>
      <c r="FR63" s="295"/>
      <c r="FS63" s="295"/>
      <c r="FT63" s="295"/>
      <c r="FU63" s="295"/>
      <c r="FV63" s="295"/>
      <c r="FW63" s="295"/>
      <c r="FX63" s="295"/>
      <c r="FY63" s="295"/>
      <c r="FZ63" s="295"/>
      <c r="GA63" s="295"/>
      <c r="GB63" s="295"/>
      <c r="GC63" s="295"/>
      <c r="GD63" s="295"/>
      <c r="GE63" s="295"/>
      <c r="GF63" s="295"/>
      <c r="GG63" s="295"/>
      <c r="GH63" s="295"/>
      <c r="GI63" s="295"/>
      <c r="GJ63" s="295"/>
      <c r="GK63" s="295"/>
      <c r="GL63" s="295"/>
      <c r="GM63" s="295"/>
      <c r="GN63" s="295"/>
      <c r="GO63" s="295"/>
      <c r="GP63" s="295"/>
      <c r="GQ63" s="295"/>
      <c r="GR63" s="295"/>
      <c r="GS63" s="295"/>
      <c r="GT63" s="295"/>
      <c r="GU63" s="295"/>
      <c r="GV63" s="295"/>
      <c r="GW63" s="295"/>
      <c r="GX63" s="295"/>
      <c r="GY63" s="295"/>
      <c r="GZ63" s="295"/>
      <c r="HA63" s="295"/>
      <c r="HB63" s="295"/>
      <c r="HC63" s="295"/>
      <c r="HD63" s="295"/>
      <c r="HE63" s="295"/>
      <c r="HF63" s="295"/>
      <c r="HG63" s="295"/>
      <c r="HH63" s="295"/>
      <c r="HI63" s="295"/>
      <c r="HJ63" s="295"/>
      <c r="HK63" s="295"/>
      <c r="HL63" s="295"/>
      <c r="HM63" s="295"/>
      <c r="HN63" s="295"/>
      <c r="HO63" s="295"/>
      <c r="HP63" s="295"/>
      <c r="HQ63" s="295"/>
      <c r="HR63" s="295"/>
      <c r="HS63" s="295"/>
      <c r="HT63" s="295"/>
      <c r="HU63" s="295"/>
      <c r="HV63" s="295"/>
      <c r="HW63" s="295"/>
      <c r="HX63" s="295"/>
      <c r="HY63" s="295"/>
      <c r="HZ63" s="295"/>
      <c r="IA63" s="295"/>
      <c r="IB63" s="295"/>
      <c r="IC63" s="295"/>
      <c r="ID63" s="295"/>
      <c r="IE63" s="295"/>
    </row>
    <row r="64" spans="1:239" s="478" customFormat="1" ht="17.100000000000001">
      <c r="A64" s="294"/>
      <c r="B64" s="295"/>
      <c r="C64" s="1402" t="s">
        <v>310</v>
      </c>
      <c r="D64" s="1402"/>
      <c r="E64" s="1402"/>
      <c r="F64" s="299" t="s">
        <v>806</v>
      </c>
      <c r="G64" s="299" t="s">
        <v>807</v>
      </c>
      <c r="H64" s="299" t="s">
        <v>806</v>
      </c>
      <c r="I64" s="299" t="s">
        <v>807</v>
      </c>
      <c r="J64" s="299" t="s">
        <v>806</v>
      </c>
      <c r="K64" s="299" t="s">
        <v>807</v>
      </c>
      <c r="L64" s="299" t="s">
        <v>806</v>
      </c>
      <c r="M64" s="299" t="s">
        <v>807</v>
      </c>
      <c r="N64" s="295"/>
      <c r="O64" s="295"/>
      <c r="P64" s="295"/>
      <c r="Q64" s="295"/>
      <c r="R64" s="295"/>
      <c r="S64" s="295"/>
      <c r="T64" s="295"/>
      <c r="U64" s="295"/>
      <c r="V64" s="295"/>
      <c r="W64" s="295"/>
      <c r="X64" s="295"/>
      <c r="Y64" s="295"/>
      <c r="Z64" s="295"/>
      <c r="AA64" s="295"/>
      <c r="AB64" s="295"/>
      <c r="AC64" s="295"/>
      <c r="AD64" s="295"/>
      <c r="AE64" s="295"/>
      <c r="AF64" s="295"/>
      <c r="AG64" s="295"/>
      <c r="AH64" s="295"/>
      <c r="AI64" s="295"/>
      <c r="AJ64" s="295"/>
      <c r="AK64" s="295"/>
      <c r="AL64" s="295"/>
      <c r="AM64" s="295"/>
      <c r="AN64" s="295"/>
      <c r="AO64" s="295"/>
      <c r="AP64" s="295"/>
      <c r="AQ64" s="295"/>
      <c r="AR64" s="295"/>
      <c r="AS64" s="295"/>
      <c r="AT64" s="295"/>
      <c r="AU64" s="295"/>
      <c r="AV64" s="295"/>
      <c r="AW64" s="295"/>
      <c r="AX64" s="295"/>
      <c r="AY64" s="295"/>
      <c r="AZ64" s="295"/>
      <c r="BA64" s="295"/>
      <c r="BB64" s="295"/>
      <c r="BC64" s="295"/>
      <c r="BD64" s="295"/>
      <c r="BE64" s="295"/>
      <c r="BF64" s="295"/>
      <c r="BG64" s="295"/>
      <c r="BH64" s="295"/>
      <c r="BI64" s="295"/>
      <c r="BJ64" s="295"/>
      <c r="BK64" s="295"/>
      <c r="BL64" s="295"/>
      <c r="BM64" s="295"/>
      <c r="BN64" s="295"/>
      <c r="BO64" s="295"/>
      <c r="BP64" s="295"/>
      <c r="BQ64" s="295"/>
      <c r="BR64" s="295"/>
      <c r="BS64" s="295"/>
      <c r="BT64" s="295"/>
      <c r="BU64" s="295"/>
      <c r="BV64" s="295"/>
      <c r="BW64" s="295"/>
      <c r="BX64" s="295"/>
      <c r="BY64" s="295"/>
      <c r="BZ64" s="295"/>
      <c r="CA64" s="295"/>
      <c r="CB64" s="295"/>
      <c r="CC64" s="295"/>
      <c r="CD64" s="295"/>
      <c r="CE64" s="295"/>
      <c r="CF64" s="295"/>
      <c r="CG64" s="295"/>
      <c r="CH64" s="295"/>
      <c r="CI64" s="295"/>
      <c r="CJ64" s="295"/>
      <c r="CK64" s="295"/>
      <c r="CL64" s="295"/>
      <c r="CM64" s="295"/>
      <c r="CN64" s="295"/>
      <c r="CO64" s="295"/>
      <c r="CP64" s="295"/>
      <c r="CQ64" s="295"/>
      <c r="CR64" s="295"/>
      <c r="CS64" s="295"/>
      <c r="CT64" s="295"/>
      <c r="CU64" s="295"/>
      <c r="CV64" s="295"/>
      <c r="CW64" s="295"/>
      <c r="CX64" s="295"/>
      <c r="CY64" s="295"/>
      <c r="CZ64" s="295"/>
      <c r="DA64" s="295"/>
      <c r="DB64" s="295"/>
      <c r="DC64" s="295"/>
      <c r="DD64" s="295"/>
      <c r="DE64" s="295"/>
      <c r="DF64" s="295"/>
      <c r="DG64" s="295"/>
      <c r="DH64" s="295"/>
      <c r="DI64" s="295"/>
      <c r="DJ64" s="295"/>
      <c r="DK64" s="295"/>
      <c r="DL64" s="295"/>
      <c r="DM64" s="295"/>
      <c r="DN64" s="295"/>
      <c r="DO64" s="295"/>
      <c r="DP64" s="295"/>
      <c r="DQ64" s="295"/>
      <c r="DR64" s="295"/>
      <c r="DS64" s="295"/>
      <c r="DT64" s="295"/>
      <c r="DU64" s="295"/>
      <c r="DV64" s="295"/>
      <c r="DW64" s="295"/>
      <c r="DX64" s="295"/>
      <c r="DY64" s="295"/>
      <c r="DZ64" s="295"/>
      <c r="EA64" s="295"/>
      <c r="EB64" s="295"/>
      <c r="EC64" s="295"/>
      <c r="ED64" s="295"/>
      <c r="EE64" s="295"/>
      <c r="EF64" s="295"/>
      <c r="EG64" s="295"/>
      <c r="EH64" s="295"/>
      <c r="EI64" s="295"/>
      <c r="EJ64" s="295"/>
      <c r="EK64" s="295"/>
      <c r="EL64" s="295"/>
      <c r="EM64" s="295"/>
      <c r="EN64" s="295"/>
      <c r="EO64" s="295"/>
      <c r="EP64" s="295"/>
      <c r="EQ64" s="295"/>
      <c r="ER64" s="295"/>
      <c r="ES64" s="295"/>
      <c r="ET64" s="295"/>
      <c r="EU64" s="295"/>
      <c r="EV64" s="295"/>
      <c r="EW64" s="295"/>
      <c r="EX64" s="295"/>
      <c r="EY64" s="295"/>
      <c r="EZ64" s="295"/>
      <c r="FA64" s="295"/>
      <c r="FB64" s="295"/>
      <c r="FC64" s="295"/>
      <c r="FD64" s="295"/>
      <c r="FE64" s="295"/>
      <c r="FF64" s="295"/>
      <c r="FG64" s="295"/>
      <c r="FH64" s="295"/>
      <c r="FI64" s="295"/>
      <c r="FJ64" s="295"/>
      <c r="FK64" s="295"/>
      <c r="FL64" s="295"/>
      <c r="FM64" s="295"/>
      <c r="FN64" s="295"/>
      <c r="FO64" s="295"/>
      <c r="FP64" s="295"/>
      <c r="FQ64" s="295"/>
      <c r="FR64" s="295"/>
      <c r="FS64" s="295"/>
      <c r="FT64" s="295"/>
      <c r="FU64" s="295"/>
      <c r="FV64" s="295"/>
      <c r="FW64" s="295"/>
      <c r="FX64" s="295"/>
      <c r="FY64" s="295"/>
      <c r="FZ64" s="295"/>
      <c r="GA64" s="295"/>
      <c r="GB64" s="295"/>
      <c r="GC64" s="295"/>
      <c r="GD64" s="295"/>
      <c r="GE64" s="295"/>
      <c r="GF64" s="295"/>
      <c r="GG64" s="295"/>
      <c r="GH64" s="295"/>
      <c r="GI64" s="295"/>
      <c r="GJ64" s="295"/>
      <c r="GK64" s="295"/>
      <c r="GL64" s="295"/>
      <c r="GM64" s="295"/>
      <c r="GN64" s="295"/>
      <c r="GO64" s="295"/>
      <c r="GP64" s="295"/>
      <c r="GQ64" s="295"/>
      <c r="GR64" s="295"/>
      <c r="GS64" s="295"/>
      <c r="GT64" s="295"/>
      <c r="GU64" s="295"/>
      <c r="GV64" s="295"/>
      <c r="GW64" s="295"/>
      <c r="GX64" s="295"/>
      <c r="GY64" s="295"/>
      <c r="GZ64" s="295"/>
      <c r="HA64" s="295"/>
      <c r="HB64" s="295"/>
      <c r="HC64" s="295"/>
      <c r="HD64" s="295"/>
      <c r="HE64" s="295"/>
      <c r="HF64" s="295"/>
      <c r="HG64" s="295"/>
      <c r="HH64" s="295"/>
      <c r="HI64" s="295"/>
      <c r="HJ64" s="295"/>
      <c r="HK64" s="295"/>
      <c r="HL64" s="295"/>
      <c r="HM64" s="295"/>
      <c r="HN64" s="295"/>
      <c r="HO64" s="295"/>
      <c r="HP64" s="295"/>
      <c r="HQ64" s="295"/>
      <c r="HR64" s="295"/>
      <c r="HS64" s="295"/>
      <c r="HT64" s="295"/>
      <c r="HU64" s="295"/>
      <c r="HV64" s="295"/>
      <c r="HW64" s="295"/>
      <c r="HX64" s="295"/>
      <c r="HY64" s="295"/>
      <c r="HZ64" s="295"/>
      <c r="IA64" s="295"/>
      <c r="IB64" s="295"/>
      <c r="IC64" s="295"/>
      <c r="ID64" s="295"/>
      <c r="IE64" s="295"/>
    </row>
    <row r="65" spans="1:239" s="478" customFormat="1" ht="15">
      <c r="A65" s="294"/>
      <c r="B65" s="295"/>
      <c r="C65" s="1627" t="s">
        <v>821</v>
      </c>
      <c r="D65" s="1627"/>
      <c r="E65" s="1628"/>
      <c r="F65" s="791">
        <v>0</v>
      </c>
      <c r="G65" s="761">
        <v>0</v>
      </c>
      <c r="H65" s="787">
        <v>0</v>
      </c>
      <c r="I65" s="777">
        <v>0</v>
      </c>
      <c r="J65" s="251">
        <v>0</v>
      </c>
      <c r="K65" s="773">
        <v>0</v>
      </c>
      <c r="L65" s="1044">
        <v>0</v>
      </c>
      <c r="M65" s="564">
        <f>L65/$L$68</f>
        <v>0</v>
      </c>
      <c r="N65" s="295"/>
      <c r="O65" s="295"/>
      <c r="P65" s="295"/>
      <c r="Q65" s="295"/>
      <c r="R65" s="295"/>
      <c r="S65" s="295"/>
      <c r="T65" s="295"/>
      <c r="U65" s="295"/>
      <c r="V65" s="295"/>
      <c r="W65" s="295"/>
      <c r="X65" s="295"/>
      <c r="Y65" s="295"/>
      <c r="Z65" s="295"/>
      <c r="AA65" s="295"/>
      <c r="AB65" s="295"/>
      <c r="AC65" s="295"/>
      <c r="AD65" s="295"/>
      <c r="AE65" s="295"/>
      <c r="AF65" s="295"/>
      <c r="AG65" s="295"/>
      <c r="AH65" s="295"/>
      <c r="AI65" s="295"/>
      <c r="AJ65" s="295"/>
      <c r="AK65" s="295"/>
      <c r="AL65" s="295"/>
      <c r="AM65" s="295"/>
      <c r="AN65" s="295"/>
      <c r="AO65" s="295"/>
      <c r="AP65" s="295"/>
      <c r="AQ65" s="295"/>
      <c r="AR65" s="295"/>
      <c r="AS65" s="295"/>
      <c r="AT65" s="295"/>
      <c r="AU65" s="295"/>
      <c r="AV65" s="295"/>
      <c r="AW65" s="295"/>
      <c r="AX65" s="295"/>
      <c r="AY65" s="295"/>
      <c r="AZ65" s="295"/>
      <c r="BA65" s="295"/>
      <c r="BB65" s="295"/>
      <c r="BC65" s="295"/>
      <c r="BD65" s="295"/>
      <c r="BE65" s="295"/>
      <c r="BF65" s="295"/>
      <c r="BG65" s="295"/>
      <c r="BH65" s="295"/>
      <c r="BI65" s="295"/>
      <c r="BJ65" s="295"/>
      <c r="BK65" s="295"/>
      <c r="BL65" s="295"/>
      <c r="BM65" s="295"/>
      <c r="BN65" s="295"/>
      <c r="BO65" s="295"/>
      <c r="BP65" s="295"/>
      <c r="BQ65" s="295"/>
      <c r="BR65" s="295"/>
      <c r="BS65" s="295"/>
      <c r="BT65" s="295"/>
      <c r="BU65" s="295"/>
      <c r="BV65" s="295"/>
      <c r="BW65" s="295"/>
      <c r="BX65" s="295"/>
      <c r="BY65" s="295"/>
      <c r="BZ65" s="295"/>
      <c r="CA65" s="295"/>
      <c r="CB65" s="295"/>
      <c r="CC65" s="295"/>
      <c r="CD65" s="295"/>
      <c r="CE65" s="295"/>
      <c r="CF65" s="295"/>
      <c r="CG65" s="295"/>
      <c r="CH65" s="295"/>
      <c r="CI65" s="295"/>
      <c r="CJ65" s="295"/>
      <c r="CK65" s="295"/>
      <c r="CL65" s="295"/>
      <c r="CM65" s="295"/>
      <c r="CN65" s="295"/>
      <c r="CO65" s="295"/>
      <c r="CP65" s="295"/>
      <c r="CQ65" s="295"/>
      <c r="CR65" s="295"/>
      <c r="CS65" s="295"/>
      <c r="CT65" s="295"/>
      <c r="CU65" s="295"/>
      <c r="CV65" s="295"/>
      <c r="CW65" s="295"/>
      <c r="CX65" s="295"/>
      <c r="CY65" s="295"/>
      <c r="CZ65" s="295"/>
      <c r="DA65" s="295"/>
      <c r="DB65" s="295"/>
      <c r="DC65" s="295"/>
      <c r="DD65" s="295"/>
      <c r="DE65" s="295"/>
      <c r="DF65" s="295"/>
      <c r="DG65" s="295"/>
      <c r="DH65" s="295"/>
      <c r="DI65" s="295"/>
      <c r="DJ65" s="295"/>
      <c r="DK65" s="295"/>
      <c r="DL65" s="295"/>
      <c r="DM65" s="295"/>
      <c r="DN65" s="295"/>
      <c r="DO65" s="295"/>
      <c r="DP65" s="295"/>
      <c r="DQ65" s="295"/>
      <c r="DR65" s="295"/>
      <c r="DS65" s="295"/>
      <c r="DT65" s="295"/>
      <c r="DU65" s="295"/>
      <c r="DV65" s="295"/>
      <c r="DW65" s="295"/>
      <c r="DX65" s="295"/>
      <c r="DY65" s="295"/>
      <c r="DZ65" s="295"/>
      <c r="EA65" s="295"/>
      <c r="EB65" s="295"/>
      <c r="EC65" s="295"/>
      <c r="ED65" s="295"/>
      <c r="EE65" s="295"/>
      <c r="EF65" s="295"/>
      <c r="EG65" s="295"/>
      <c r="EH65" s="295"/>
      <c r="EI65" s="295"/>
      <c r="EJ65" s="295"/>
      <c r="EK65" s="295"/>
      <c r="EL65" s="295"/>
      <c r="EM65" s="295"/>
      <c r="EN65" s="295"/>
      <c r="EO65" s="295"/>
      <c r="EP65" s="295"/>
      <c r="EQ65" s="295"/>
      <c r="ER65" s="295"/>
      <c r="ES65" s="295"/>
      <c r="ET65" s="295"/>
      <c r="EU65" s="295"/>
      <c r="EV65" s="295"/>
      <c r="EW65" s="295"/>
      <c r="EX65" s="295"/>
      <c r="EY65" s="295"/>
      <c r="EZ65" s="295"/>
      <c r="FA65" s="295"/>
      <c r="FB65" s="295"/>
      <c r="FC65" s="295"/>
      <c r="FD65" s="295"/>
      <c r="FE65" s="295"/>
      <c r="FF65" s="295"/>
      <c r="FG65" s="295"/>
      <c r="FH65" s="295"/>
      <c r="FI65" s="295"/>
      <c r="FJ65" s="295"/>
      <c r="FK65" s="295"/>
      <c r="FL65" s="295"/>
      <c r="FM65" s="295"/>
      <c r="FN65" s="295"/>
      <c r="FO65" s="295"/>
      <c r="FP65" s="295"/>
      <c r="FQ65" s="295"/>
      <c r="FR65" s="295"/>
      <c r="FS65" s="295"/>
      <c r="FT65" s="295"/>
      <c r="FU65" s="295"/>
      <c r="FV65" s="295"/>
      <c r="FW65" s="295"/>
      <c r="FX65" s="295"/>
      <c r="FY65" s="295"/>
      <c r="FZ65" s="295"/>
      <c r="GA65" s="295"/>
      <c r="GB65" s="295"/>
      <c r="GC65" s="295"/>
      <c r="GD65" s="295"/>
      <c r="GE65" s="295"/>
      <c r="GF65" s="295"/>
      <c r="GG65" s="295"/>
      <c r="GH65" s="295"/>
      <c r="GI65" s="295"/>
      <c r="GJ65" s="295"/>
      <c r="GK65" s="295"/>
      <c r="GL65" s="295"/>
      <c r="GM65" s="295"/>
      <c r="GN65" s="295"/>
      <c r="GO65" s="295"/>
      <c r="GP65" s="295"/>
      <c r="GQ65" s="295"/>
      <c r="GR65" s="295"/>
      <c r="GS65" s="295"/>
      <c r="GT65" s="295"/>
      <c r="GU65" s="295"/>
      <c r="GV65" s="295"/>
      <c r="GW65" s="295"/>
      <c r="GX65" s="295"/>
      <c r="GY65" s="295"/>
      <c r="GZ65" s="295"/>
      <c r="HA65" s="295"/>
      <c r="HB65" s="295"/>
      <c r="HC65" s="295"/>
      <c r="HD65" s="295"/>
      <c r="HE65" s="295"/>
      <c r="HF65" s="295"/>
      <c r="HG65" s="295"/>
      <c r="HH65" s="295"/>
      <c r="HI65" s="295"/>
      <c r="HJ65" s="295"/>
      <c r="HK65" s="295"/>
      <c r="HL65" s="295"/>
      <c r="HM65" s="295"/>
      <c r="HN65" s="295"/>
      <c r="HO65" s="295"/>
      <c r="HP65" s="295"/>
      <c r="HQ65" s="295"/>
      <c r="HR65" s="295"/>
      <c r="HS65" s="295"/>
      <c r="HT65" s="295"/>
      <c r="HU65" s="295"/>
      <c r="HV65" s="295"/>
      <c r="HW65" s="295"/>
      <c r="HX65" s="295"/>
      <c r="HY65" s="295"/>
      <c r="HZ65" s="295"/>
      <c r="IA65" s="295"/>
      <c r="IB65" s="295"/>
      <c r="IC65" s="295"/>
      <c r="ID65" s="295"/>
      <c r="IE65" s="295"/>
    </row>
    <row r="66" spans="1:239" s="478" customFormat="1" ht="15">
      <c r="A66" s="294"/>
      <c r="B66" s="295"/>
      <c r="C66" s="1627" t="s">
        <v>822</v>
      </c>
      <c r="D66" s="1627"/>
      <c r="E66" s="1628"/>
      <c r="F66" s="792">
        <v>0</v>
      </c>
      <c r="G66" s="338">
        <v>0</v>
      </c>
      <c r="H66" s="788">
        <v>0</v>
      </c>
      <c r="I66" s="760">
        <v>0</v>
      </c>
      <c r="J66" s="248">
        <v>0</v>
      </c>
      <c r="K66" s="338">
        <v>0</v>
      </c>
      <c r="L66" s="1044">
        <v>0</v>
      </c>
      <c r="M66" s="564">
        <f t="shared" ref="M66:M67" si="2">L66/$L$68</f>
        <v>0</v>
      </c>
      <c r="N66" s="295"/>
      <c r="O66" s="295"/>
      <c r="P66" s="295"/>
      <c r="Q66" s="295"/>
      <c r="R66" s="295"/>
      <c r="S66" s="295"/>
      <c r="T66" s="295"/>
      <c r="U66" s="295"/>
      <c r="V66" s="295"/>
      <c r="W66" s="295"/>
      <c r="X66" s="295"/>
      <c r="Y66" s="295"/>
      <c r="Z66" s="295"/>
      <c r="AA66" s="295"/>
      <c r="AB66" s="295"/>
      <c r="AC66" s="295"/>
      <c r="AD66" s="295"/>
      <c r="AE66" s="295"/>
      <c r="AF66" s="295"/>
      <c r="AG66" s="295"/>
      <c r="AH66" s="295"/>
      <c r="AI66" s="295"/>
      <c r="AJ66" s="295"/>
      <c r="AK66" s="295"/>
      <c r="AL66" s="295"/>
      <c r="AM66" s="295"/>
      <c r="AN66" s="295"/>
      <c r="AO66" s="295"/>
      <c r="AP66" s="295"/>
      <c r="AQ66" s="295"/>
      <c r="AR66" s="295"/>
      <c r="AS66" s="295"/>
      <c r="AT66" s="295"/>
      <c r="AU66" s="295"/>
      <c r="AV66" s="295"/>
      <c r="AW66" s="295"/>
      <c r="AX66" s="295"/>
      <c r="AY66" s="295"/>
      <c r="AZ66" s="295"/>
      <c r="BA66" s="295"/>
      <c r="BB66" s="295"/>
      <c r="BC66" s="295"/>
      <c r="BD66" s="295"/>
      <c r="BE66" s="295"/>
      <c r="BF66" s="295"/>
      <c r="BG66" s="295"/>
      <c r="BH66" s="295"/>
      <c r="BI66" s="295"/>
      <c r="BJ66" s="295"/>
      <c r="BK66" s="295"/>
      <c r="BL66" s="295"/>
      <c r="BM66" s="295"/>
      <c r="BN66" s="295"/>
      <c r="BO66" s="295"/>
      <c r="BP66" s="295"/>
      <c r="BQ66" s="295"/>
      <c r="BR66" s="295"/>
      <c r="BS66" s="295"/>
      <c r="BT66" s="295"/>
      <c r="BU66" s="295"/>
      <c r="BV66" s="295"/>
      <c r="BW66" s="295"/>
      <c r="BX66" s="295"/>
      <c r="BY66" s="295"/>
      <c r="BZ66" s="295"/>
      <c r="CA66" s="295"/>
      <c r="CB66" s="295"/>
      <c r="CC66" s="295"/>
      <c r="CD66" s="295"/>
      <c r="CE66" s="295"/>
      <c r="CF66" s="295"/>
      <c r="CG66" s="295"/>
      <c r="CH66" s="295"/>
      <c r="CI66" s="295"/>
      <c r="CJ66" s="295"/>
      <c r="CK66" s="295"/>
      <c r="CL66" s="295"/>
      <c r="CM66" s="295"/>
      <c r="CN66" s="295"/>
      <c r="CO66" s="295"/>
      <c r="CP66" s="295"/>
      <c r="CQ66" s="295"/>
      <c r="CR66" s="295"/>
      <c r="CS66" s="295"/>
      <c r="CT66" s="295"/>
      <c r="CU66" s="295"/>
      <c r="CV66" s="295"/>
      <c r="CW66" s="295"/>
      <c r="CX66" s="295"/>
      <c r="CY66" s="295"/>
      <c r="CZ66" s="295"/>
      <c r="DA66" s="295"/>
      <c r="DB66" s="295"/>
      <c r="DC66" s="295"/>
      <c r="DD66" s="295"/>
      <c r="DE66" s="295"/>
      <c r="DF66" s="295"/>
      <c r="DG66" s="295"/>
      <c r="DH66" s="295"/>
      <c r="DI66" s="295"/>
      <c r="DJ66" s="295"/>
      <c r="DK66" s="295"/>
      <c r="DL66" s="295"/>
      <c r="DM66" s="295"/>
      <c r="DN66" s="295"/>
      <c r="DO66" s="295"/>
      <c r="DP66" s="295"/>
      <c r="DQ66" s="295"/>
      <c r="DR66" s="295"/>
      <c r="DS66" s="295"/>
      <c r="DT66" s="295"/>
      <c r="DU66" s="295"/>
      <c r="DV66" s="295"/>
      <c r="DW66" s="295"/>
      <c r="DX66" s="295"/>
      <c r="DY66" s="295"/>
      <c r="DZ66" s="295"/>
      <c r="EA66" s="295"/>
      <c r="EB66" s="295"/>
      <c r="EC66" s="295"/>
      <c r="ED66" s="295"/>
      <c r="EE66" s="295"/>
      <c r="EF66" s="295"/>
      <c r="EG66" s="295"/>
      <c r="EH66" s="295"/>
      <c r="EI66" s="295"/>
      <c r="EJ66" s="295"/>
      <c r="EK66" s="295"/>
      <c r="EL66" s="295"/>
      <c r="EM66" s="295"/>
      <c r="EN66" s="295"/>
      <c r="EO66" s="295"/>
      <c r="EP66" s="295"/>
      <c r="EQ66" s="295"/>
      <c r="ER66" s="295"/>
      <c r="ES66" s="295"/>
      <c r="ET66" s="295"/>
      <c r="EU66" s="295"/>
      <c r="EV66" s="295"/>
      <c r="EW66" s="295"/>
      <c r="EX66" s="295"/>
      <c r="EY66" s="295"/>
      <c r="EZ66" s="295"/>
      <c r="FA66" s="295"/>
      <c r="FB66" s="295"/>
      <c r="FC66" s="295"/>
      <c r="FD66" s="295"/>
      <c r="FE66" s="295"/>
      <c r="FF66" s="295"/>
      <c r="FG66" s="295"/>
      <c r="FH66" s="295"/>
      <c r="FI66" s="295"/>
      <c r="FJ66" s="295"/>
      <c r="FK66" s="295"/>
      <c r="FL66" s="295"/>
      <c r="FM66" s="295"/>
      <c r="FN66" s="295"/>
      <c r="FO66" s="295"/>
      <c r="FP66" s="295"/>
      <c r="FQ66" s="295"/>
      <c r="FR66" s="295"/>
      <c r="FS66" s="295"/>
      <c r="FT66" s="295"/>
      <c r="FU66" s="295"/>
      <c r="FV66" s="295"/>
      <c r="FW66" s="295"/>
      <c r="FX66" s="295"/>
      <c r="FY66" s="295"/>
      <c r="FZ66" s="295"/>
      <c r="GA66" s="295"/>
      <c r="GB66" s="295"/>
      <c r="GC66" s="295"/>
      <c r="GD66" s="295"/>
      <c r="GE66" s="295"/>
      <c r="GF66" s="295"/>
      <c r="GG66" s="295"/>
      <c r="GH66" s="295"/>
      <c r="GI66" s="295"/>
      <c r="GJ66" s="295"/>
      <c r="GK66" s="295"/>
      <c r="GL66" s="295"/>
      <c r="GM66" s="295"/>
      <c r="GN66" s="295"/>
      <c r="GO66" s="295"/>
      <c r="GP66" s="295"/>
      <c r="GQ66" s="295"/>
      <c r="GR66" s="295"/>
      <c r="GS66" s="295"/>
      <c r="GT66" s="295"/>
      <c r="GU66" s="295"/>
      <c r="GV66" s="295"/>
      <c r="GW66" s="295"/>
      <c r="GX66" s="295"/>
      <c r="GY66" s="295"/>
      <c r="GZ66" s="295"/>
      <c r="HA66" s="295"/>
      <c r="HB66" s="295"/>
      <c r="HC66" s="295"/>
      <c r="HD66" s="295"/>
      <c r="HE66" s="295"/>
      <c r="HF66" s="295"/>
      <c r="HG66" s="295"/>
      <c r="HH66" s="295"/>
      <c r="HI66" s="295"/>
      <c r="HJ66" s="295"/>
      <c r="HK66" s="295"/>
      <c r="HL66" s="295"/>
      <c r="HM66" s="295"/>
      <c r="HN66" s="295"/>
      <c r="HO66" s="295"/>
      <c r="HP66" s="295"/>
      <c r="HQ66" s="295"/>
      <c r="HR66" s="295"/>
      <c r="HS66" s="295"/>
      <c r="HT66" s="295"/>
      <c r="HU66" s="295"/>
      <c r="HV66" s="295"/>
      <c r="HW66" s="295"/>
      <c r="HX66" s="295"/>
      <c r="HY66" s="295"/>
      <c r="HZ66" s="295"/>
      <c r="IA66" s="295"/>
      <c r="IB66" s="295"/>
      <c r="IC66" s="295"/>
      <c r="ID66" s="295"/>
      <c r="IE66" s="295"/>
    </row>
    <row r="67" spans="1:239" s="478" customFormat="1" ht="15">
      <c r="A67" s="294"/>
      <c r="B67" s="295"/>
      <c r="C67" s="1627" t="s">
        <v>823</v>
      </c>
      <c r="D67" s="1627"/>
      <c r="E67" s="1628"/>
      <c r="F67" s="791">
        <v>6.8</v>
      </c>
      <c r="G67" s="338">
        <v>1</v>
      </c>
      <c r="H67" s="787">
        <v>7.1</v>
      </c>
      <c r="I67" s="760">
        <v>1</v>
      </c>
      <c r="J67" s="49">
        <v>7.3</v>
      </c>
      <c r="K67" s="773">
        <v>1</v>
      </c>
      <c r="L67" s="1042">
        <v>7.5472610000000007</v>
      </c>
      <c r="M67" s="564">
        <f t="shared" si="2"/>
        <v>1</v>
      </c>
      <c r="N67" s="295"/>
      <c r="O67" s="295"/>
      <c r="P67" s="295"/>
      <c r="Q67" s="295"/>
      <c r="R67" s="295"/>
      <c r="S67" s="295"/>
      <c r="T67" s="295"/>
      <c r="U67" s="295"/>
      <c r="V67" s="295"/>
      <c r="W67" s="295"/>
      <c r="X67" s="295"/>
      <c r="Y67" s="295"/>
      <c r="Z67" s="295"/>
      <c r="AA67" s="295"/>
      <c r="AB67" s="295"/>
      <c r="AC67" s="295"/>
      <c r="AD67" s="295"/>
      <c r="AE67" s="295"/>
      <c r="AF67" s="295"/>
      <c r="AG67" s="295"/>
      <c r="AH67" s="295"/>
      <c r="AI67" s="295"/>
      <c r="AJ67" s="295"/>
      <c r="AK67" s="295"/>
      <c r="AL67" s="295"/>
      <c r="AM67" s="295"/>
      <c r="AN67" s="295"/>
      <c r="AO67" s="295"/>
      <c r="AP67" s="295"/>
      <c r="AQ67" s="295"/>
      <c r="AR67" s="295"/>
      <c r="AS67" s="295"/>
      <c r="AT67" s="295"/>
      <c r="AU67" s="295"/>
      <c r="AV67" s="295"/>
      <c r="AW67" s="295"/>
      <c r="AX67" s="295"/>
      <c r="AY67" s="295"/>
      <c r="AZ67" s="295"/>
      <c r="BA67" s="295"/>
      <c r="BB67" s="295"/>
      <c r="BC67" s="295"/>
      <c r="BD67" s="295"/>
      <c r="BE67" s="295"/>
      <c r="BF67" s="295"/>
      <c r="BG67" s="295"/>
      <c r="BH67" s="295"/>
      <c r="BI67" s="295"/>
      <c r="BJ67" s="295"/>
      <c r="BK67" s="295"/>
      <c r="BL67" s="295"/>
      <c r="BM67" s="295"/>
      <c r="BN67" s="295"/>
      <c r="BO67" s="295"/>
      <c r="BP67" s="295"/>
      <c r="BQ67" s="295"/>
      <c r="BR67" s="295"/>
      <c r="BS67" s="295"/>
      <c r="BT67" s="295"/>
      <c r="BU67" s="295"/>
      <c r="BV67" s="295"/>
      <c r="BW67" s="295"/>
      <c r="BX67" s="295"/>
      <c r="BY67" s="295"/>
      <c r="BZ67" s="295"/>
      <c r="CA67" s="295"/>
      <c r="CB67" s="295"/>
      <c r="CC67" s="295"/>
      <c r="CD67" s="295"/>
      <c r="CE67" s="295"/>
      <c r="CF67" s="295"/>
      <c r="CG67" s="295"/>
      <c r="CH67" s="295"/>
      <c r="CI67" s="295"/>
      <c r="CJ67" s="295"/>
      <c r="CK67" s="295"/>
      <c r="CL67" s="295"/>
      <c r="CM67" s="295"/>
      <c r="CN67" s="295"/>
      <c r="CO67" s="295"/>
      <c r="CP67" s="295"/>
      <c r="CQ67" s="295"/>
      <c r="CR67" s="295"/>
      <c r="CS67" s="295"/>
      <c r="CT67" s="295"/>
      <c r="CU67" s="295"/>
      <c r="CV67" s="295"/>
      <c r="CW67" s="295"/>
      <c r="CX67" s="295"/>
      <c r="CY67" s="295"/>
      <c r="CZ67" s="295"/>
      <c r="DA67" s="295"/>
      <c r="DB67" s="295"/>
      <c r="DC67" s="295"/>
      <c r="DD67" s="295"/>
      <c r="DE67" s="295"/>
      <c r="DF67" s="295"/>
      <c r="DG67" s="295"/>
      <c r="DH67" s="295"/>
      <c r="DI67" s="295"/>
      <c r="DJ67" s="295"/>
      <c r="DK67" s="295"/>
      <c r="DL67" s="295"/>
      <c r="DM67" s="295"/>
      <c r="DN67" s="295"/>
      <c r="DO67" s="295"/>
      <c r="DP67" s="295"/>
      <c r="DQ67" s="295"/>
      <c r="DR67" s="295"/>
      <c r="DS67" s="295"/>
      <c r="DT67" s="295"/>
      <c r="DU67" s="295"/>
      <c r="DV67" s="295"/>
      <c r="DW67" s="295"/>
      <c r="DX67" s="295"/>
      <c r="DY67" s="295"/>
      <c r="DZ67" s="295"/>
      <c r="EA67" s="295"/>
      <c r="EB67" s="295"/>
      <c r="EC67" s="295"/>
      <c r="ED67" s="295"/>
      <c r="EE67" s="295"/>
      <c r="EF67" s="295"/>
      <c r="EG67" s="295"/>
      <c r="EH67" s="295"/>
      <c r="EI67" s="295"/>
      <c r="EJ67" s="295"/>
      <c r="EK67" s="295"/>
      <c r="EL67" s="295"/>
      <c r="EM67" s="295"/>
      <c r="EN67" s="295"/>
      <c r="EO67" s="295"/>
      <c r="EP67" s="295"/>
      <c r="EQ67" s="295"/>
      <c r="ER67" s="295"/>
      <c r="ES67" s="295"/>
      <c r="ET67" s="295"/>
      <c r="EU67" s="295"/>
      <c r="EV67" s="295"/>
      <c r="EW67" s="295"/>
      <c r="EX67" s="295"/>
      <c r="EY67" s="295"/>
      <c r="EZ67" s="295"/>
      <c r="FA67" s="295"/>
      <c r="FB67" s="295"/>
      <c r="FC67" s="295"/>
      <c r="FD67" s="295"/>
      <c r="FE67" s="295"/>
      <c r="FF67" s="295"/>
      <c r="FG67" s="295"/>
      <c r="FH67" s="295"/>
      <c r="FI67" s="295"/>
      <c r="FJ67" s="295"/>
      <c r="FK67" s="295"/>
      <c r="FL67" s="295"/>
      <c r="FM67" s="295"/>
      <c r="FN67" s="295"/>
      <c r="FO67" s="295"/>
      <c r="FP67" s="295"/>
      <c r="FQ67" s="295"/>
      <c r="FR67" s="295"/>
      <c r="FS67" s="295"/>
      <c r="FT67" s="295"/>
      <c r="FU67" s="295"/>
      <c r="FV67" s="295"/>
      <c r="FW67" s="295"/>
      <c r="FX67" s="295"/>
      <c r="FY67" s="295"/>
      <c r="FZ67" s="295"/>
      <c r="GA67" s="295"/>
      <c r="GB67" s="295"/>
      <c r="GC67" s="295"/>
      <c r="GD67" s="295"/>
      <c r="GE67" s="295"/>
      <c r="GF67" s="295"/>
      <c r="GG67" s="295"/>
      <c r="GH67" s="295"/>
      <c r="GI67" s="295"/>
      <c r="GJ67" s="295"/>
      <c r="GK67" s="295"/>
      <c r="GL67" s="295"/>
      <c r="GM67" s="295"/>
      <c r="GN67" s="295"/>
      <c r="GO67" s="295"/>
      <c r="GP67" s="295"/>
      <c r="GQ67" s="295"/>
      <c r="GR67" s="295"/>
      <c r="GS67" s="295"/>
      <c r="GT67" s="295"/>
      <c r="GU67" s="295"/>
      <c r="GV67" s="295"/>
      <c r="GW67" s="295"/>
      <c r="GX67" s="295"/>
      <c r="GY67" s="295"/>
      <c r="GZ67" s="295"/>
      <c r="HA67" s="295"/>
      <c r="HB67" s="295"/>
      <c r="HC67" s="295"/>
      <c r="HD67" s="295"/>
      <c r="HE67" s="295"/>
      <c r="HF67" s="295"/>
      <c r="HG67" s="295"/>
      <c r="HH67" s="295"/>
      <c r="HI67" s="295"/>
      <c r="HJ67" s="295"/>
      <c r="HK67" s="295"/>
      <c r="HL67" s="295"/>
      <c r="HM67" s="295"/>
      <c r="HN67" s="295"/>
      <c r="HO67" s="295"/>
      <c r="HP67" s="295"/>
      <c r="HQ67" s="295"/>
      <c r="HR67" s="295"/>
      <c r="HS67" s="295"/>
      <c r="HT67" s="295"/>
      <c r="HU67" s="295"/>
      <c r="HV67" s="295"/>
      <c r="HW67" s="295"/>
      <c r="HX67" s="295"/>
      <c r="HY67" s="295"/>
      <c r="HZ67" s="295"/>
      <c r="IA67" s="295"/>
    </row>
    <row r="68" spans="1:239" s="478" customFormat="1" ht="15">
      <c r="A68" s="294"/>
      <c r="B68" s="295"/>
      <c r="C68" s="1625" t="s">
        <v>826</v>
      </c>
      <c r="D68" s="1625"/>
      <c r="E68" s="1626"/>
      <c r="F68" s="793">
        <v>6.8</v>
      </c>
      <c r="G68" s="776">
        <v>1</v>
      </c>
      <c r="H68" s="789">
        <v>7.1</v>
      </c>
      <c r="I68" s="778">
        <v>1</v>
      </c>
      <c r="J68" s="147">
        <v>7.3</v>
      </c>
      <c r="K68" s="776">
        <v>1</v>
      </c>
      <c r="L68" s="1043">
        <f>SUM(L65:L67)</f>
        <v>7.5472610000000007</v>
      </c>
      <c r="M68" s="897">
        <v>1</v>
      </c>
      <c r="N68" s="295"/>
      <c r="O68" s="295"/>
      <c r="P68" s="295"/>
      <c r="Q68" s="295"/>
      <c r="R68" s="295"/>
      <c r="S68" s="295"/>
      <c r="T68" s="295"/>
      <c r="U68" s="295"/>
      <c r="V68" s="295"/>
      <c r="W68" s="295"/>
      <c r="X68" s="295"/>
      <c r="Y68" s="295"/>
      <c r="Z68" s="295"/>
      <c r="AA68" s="295"/>
      <c r="AB68" s="295"/>
      <c r="AC68" s="295"/>
      <c r="AD68" s="295"/>
      <c r="AE68" s="295"/>
      <c r="AF68" s="295"/>
      <c r="AG68" s="295"/>
      <c r="AH68" s="295"/>
      <c r="AI68" s="295"/>
      <c r="AJ68" s="295"/>
      <c r="AK68" s="295"/>
      <c r="AL68" s="295"/>
      <c r="AM68" s="295"/>
      <c r="AN68" s="295"/>
      <c r="AO68" s="295"/>
      <c r="AP68" s="295"/>
      <c r="AQ68" s="295"/>
      <c r="AR68" s="295"/>
      <c r="AS68" s="295"/>
      <c r="AT68" s="295"/>
      <c r="AU68" s="295"/>
      <c r="AV68" s="295"/>
      <c r="AW68" s="295"/>
      <c r="AX68" s="295"/>
      <c r="AY68" s="295"/>
      <c r="AZ68" s="295"/>
      <c r="BA68" s="295"/>
      <c r="BB68" s="295"/>
      <c r="BC68" s="295"/>
      <c r="BD68" s="295"/>
      <c r="BE68" s="295"/>
      <c r="BF68" s="295"/>
      <c r="BG68" s="295"/>
      <c r="BH68" s="295"/>
      <c r="BI68" s="295"/>
      <c r="BJ68" s="295"/>
      <c r="BK68" s="295"/>
      <c r="BL68" s="295"/>
      <c r="BM68" s="295"/>
      <c r="BN68" s="295"/>
      <c r="BO68" s="295"/>
      <c r="BP68" s="295"/>
      <c r="BQ68" s="295"/>
      <c r="BR68" s="295"/>
      <c r="BS68" s="295"/>
      <c r="BT68" s="295"/>
      <c r="BU68" s="295"/>
      <c r="BV68" s="295"/>
      <c r="BW68" s="295"/>
      <c r="BX68" s="295"/>
      <c r="BY68" s="295"/>
      <c r="BZ68" s="295"/>
      <c r="CA68" s="295"/>
      <c r="CB68" s="295"/>
      <c r="CC68" s="295"/>
      <c r="CD68" s="295"/>
      <c r="CE68" s="295"/>
      <c r="CF68" s="295"/>
      <c r="CG68" s="295"/>
      <c r="CH68" s="295"/>
      <c r="CI68" s="295"/>
      <c r="CJ68" s="295"/>
      <c r="CK68" s="295"/>
      <c r="CL68" s="295"/>
      <c r="CM68" s="295"/>
      <c r="CN68" s="295"/>
      <c r="CO68" s="295"/>
      <c r="CP68" s="295"/>
      <c r="CQ68" s="295"/>
      <c r="CR68" s="295"/>
      <c r="CS68" s="295"/>
      <c r="CT68" s="295"/>
      <c r="CU68" s="295"/>
      <c r="CV68" s="295"/>
      <c r="CW68" s="295"/>
      <c r="CX68" s="295"/>
      <c r="CY68" s="295"/>
      <c r="CZ68" s="295"/>
      <c r="DA68" s="295"/>
      <c r="DB68" s="295"/>
      <c r="DC68" s="295"/>
      <c r="DD68" s="295"/>
      <c r="DE68" s="295"/>
      <c r="DF68" s="295"/>
      <c r="DG68" s="295"/>
      <c r="DH68" s="295"/>
      <c r="DI68" s="295"/>
      <c r="DJ68" s="295"/>
      <c r="DK68" s="295"/>
      <c r="DL68" s="295"/>
      <c r="DM68" s="295"/>
      <c r="DN68" s="295"/>
      <c r="DO68" s="295"/>
      <c r="DP68" s="295"/>
      <c r="DQ68" s="295"/>
      <c r="DR68" s="295"/>
      <c r="DS68" s="295"/>
      <c r="DT68" s="295"/>
      <c r="DU68" s="295"/>
      <c r="DV68" s="295"/>
      <c r="DW68" s="295"/>
      <c r="DX68" s="295"/>
      <c r="DY68" s="295"/>
      <c r="DZ68" s="295"/>
      <c r="EA68" s="295"/>
      <c r="EB68" s="295"/>
      <c r="EC68" s="295"/>
      <c r="ED68" s="295"/>
      <c r="EE68" s="295"/>
      <c r="EF68" s="295"/>
      <c r="EG68" s="295"/>
      <c r="EH68" s="295"/>
      <c r="EI68" s="295"/>
      <c r="EJ68" s="295"/>
      <c r="EK68" s="295"/>
      <c r="EL68" s="295"/>
      <c r="EM68" s="295"/>
      <c r="EN68" s="295"/>
      <c r="EO68" s="295"/>
      <c r="EP68" s="295"/>
      <c r="EQ68" s="295"/>
      <c r="ER68" s="295"/>
      <c r="ES68" s="295"/>
      <c r="ET68" s="295"/>
      <c r="EU68" s="295"/>
      <c r="EV68" s="295"/>
      <c r="EW68" s="295"/>
      <c r="EX68" s="295"/>
      <c r="EY68" s="295"/>
      <c r="EZ68" s="295"/>
      <c r="FA68" s="295"/>
      <c r="FB68" s="295"/>
      <c r="FC68" s="295"/>
      <c r="FD68" s="295"/>
      <c r="FE68" s="295"/>
      <c r="FF68" s="295"/>
      <c r="FG68" s="295"/>
      <c r="FH68" s="295"/>
      <c r="FI68" s="295"/>
      <c r="FJ68" s="295"/>
      <c r="FK68" s="295"/>
      <c r="FL68" s="295"/>
      <c r="FM68" s="295"/>
      <c r="FN68" s="295"/>
      <c r="FO68" s="295"/>
      <c r="FP68" s="295"/>
      <c r="FQ68" s="295"/>
      <c r="FR68" s="295"/>
      <c r="FS68" s="295"/>
      <c r="FT68" s="295"/>
      <c r="FU68" s="295"/>
      <c r="FV68" s="295"/>
      <c r="FW68" s="295"/>
      <c r="FX68" s="295"/>
      <c r="FY68" s="295"/>
      <c r="FZ68" s="295"/>
      <c r="GA68" s="295"/>
      <c r="GB68" s="295"/>
      <c r="GC68" s="295"/>
      <c r="GD68" s="295"/>
      <c r="GE68" s="295"/>
      <c r="GF68" s="295"/>
      <c r="GG68" s="295"/>
      <c r="GH68" s="295"/>
      <c r="GI68" s="295"/>
      <c r="GJ68" s="295"/>
      <c r="GK68" s="295"/>
      <c r="GL68" s="295"/>
      <c r="GM68" s="295"/>
      <c r="GN68" s="295"/>
      <c r="GO68" s="295"/>
      <c r="GP68" s="295"/>
      <c r="GQ68" s="295"/>
      <c r="GR68" s="295"/>
      <c r="GS68" s="295"/>
      <c r="GT68" s="295"/>
      <c r="GU68" s="295"/>
      <c r="GV68" s="295"/>
      <c r="GW68" s="295"/>
      <c r="GX68" s="295"/>
      <c r="GY68" s="295"/>
      <c r="GZ68" s="295"/>
      <c r="HA68" s="295"/>
      <c r="HB68" s="295"/>
      <c r="HC68" s="295"/>
      <c r="HD68" s="295"/>
      <c r="HE68" s="295"/>
      <c r="HF68" s="295"/>
      <c r="HG68" s="295"/>
      <c r="HH68" s="295"/>
      <c r="HI68" s="295"/>
      <c r="HJ68" s="295"/>
      <c r="HK68" s="295"/>
      <c r="HL68" s="295"/>
      <c r="HM68" s="295"/>
      <c r="HN68" s="295"/>
      <c r="HO68" s="295"/>
      <c r="HP68" s="295"/>
      <c r="HQ68" s="295"/>
      <c r="HR68" s="295"/>
      <c r="HS68" s="295"/>
      <c r="HT68" s="295"/>
      <c r="HU68" s="295"/>
      <c r="HV68" s="295"/>
      <c r="HW68" s="295"/>
      <c r="HX68" s="295"/>
      <c r="HY68" s="295"/>
      <c r="HZ68" s="295"/>
      <c r="IA68" s="295"/>
    </row>
    <row r="69" spans="1:239" s="478" customFormat="1" ht="15">
      <c r="A69" s="294"/>
      <c r="B69" s="295"/>
      <c r="C69" s="1627" t="s">
        <v>827</v>
      </c>
      <c r="D69" s="1627"/>
      <c r="E69" s="1628"/>
      <c r="F69" s="794">
        <v>397.8</v>
      </c>
      <c r="G69" s="338" t="s">
        <v>386</v>
      </c>
      <c r="H69" s="790">
        <v>416.3</v>
      </c>
      <c r="I69" s="760" t="s">
        <v>386</v>
      </c>
      <c r="J69" s="50">
        <v>432.2</v>
      </c>
      <c r="K69" s="761" t="s">
        <v>386</v>
      </c>
      <c r="L69" s="1042">
        <v>444.22995199999997</v>
      </c>
      <c r="M69" s="896" t="s">
        <v>386</v>
      </c>
      <c r="N69" s="295"/>
      <c r="O69" s="295"/>
      <c r="P69" s="295"/>
      <c r="Q69" s="295"/>
      <c r="R69" s="295"/>
      <c r="S69" s="295"/>
      <c r="T69" s="295"/>
      <c r="U69" s="295"/>
      <c r="V69" s="295"/>
      <c r="W69" s="295"/>
      <c r="X69" s="295"/>
      <c r="Y69" s="295"/>
      <c r="Z69" s="295"/>
      <c r="AA69" s="295"/>
      <c r="AB69" s="295"/>
      <c r="AC69" s="295"/>
      <c r="AD69" s="295"/>
      <c r="AE69" s="295"/>
      <c r="AF69" s="295"/>
      <c r="AG69" s="295"/>
      <c r="AH69" s="295"/>
      <c r="AI69" s="295"/>
      <c r="AJ69" s="295"/>
      <c r="AK69" s="295"/>
      <c r="AL69" s="295"/>
      <c r="AM69" s="295"/>
      <c r="AN69" s="295"/>
      <c r="AO69" s="295"/>
      <c r="AP69" s="295"/>
      <c r="AQ69" s="295"/>
      <c r="AR69" s="295"/>
      <c r="AS69" s="295"/>
      <c r="AT69" s="295"/>
      <c r="AU69" s="295"/>
      <c r="AV69" s="295"/>
      <c r="AW69" s="295"/>
      <c r="AX69" s="295"/>
      <c r="AY69" s="295"/>
      <c r="AZ69" s="295"/>
      <c r="BA69" s="295"/>
      <c r="BB69" s="295"/>
      <c r="BC69" s="295"/>
      <c r="BD69" s="295"/>
      <c r="BE69" s="295"/>
      <c r="BF69" s="295"/>
      <c r="BG69" s="295"/>
      <c r="BH69" s="295"/>
      <c r="BI69" s="295"/>
      <c r="BJ69" s="295"/>
      <c r="BK69" s="295"/>
      <c r="BL69" s="295"/>
      <c r="BM69" s="295"/>
      <c r="BN69" s="295"/>
      <c r="BO69" s="295"/>
      <c r="BP69" s="295"/>
      <c r="BQ69" s="295"/>
      <c r="BR69" s="295"/>
      <c r="BS69" s="295"/>
      <c r="BT69" s="295"/>
      <c r="BU69" s="295"/>
      <c r="BV69" s="295"/>
      <c r="BW69" s="295"/>
      <c r="BX69" s="295"/>
      <c r="BY69" s="295"/>
      <c r="BZ69" s="295"/>
      <c r="CA69" s="295"/>
      <c r="CB69" s="295"/>
      <c r="CC69" s="295"/>
      <c r="CD69" s="295"/>
      <c r="CE69" s="295"/>
      <c r="CF69" s="295"/>
      <c r="CG69" s="295"/>
      <c r="CH69" s="295"/>
      <c r="CI69" s="295"/>
      <c r="CJ69" s="295"/>
      <c r="CK69" s="295"/>
      <c r="CL69" s="295"/>
      <c r="CM69" s="295"/>
      <c r="CN69" s="295"/>
      <c r="CO69" s="295"/>
      <c r="CP69" s="295"/>
      <c r="CQ69" s="295"/>
      <c r="CR69" s="295"/>
      <c r="CS69" s="295"/>
      <c r="CT69" s="295"/>
      <c r="CU69" s="295"/>
      <c r="CV69" s="295"/>
      <c r="CW69" s="295"/>
      <c r="CX69" s="295"/>
      <c r="CY69" s="295"/>
      <c r="CZ69" s="295"/>
      <c r="DA69" s="295"/>
      <c r="DB69" s="295"/>
      <c r="DC69" s="295"/>
      <c r="DD69" s="295"/>
      <c r="DE69" s="295"/>
      <c r="DF69" s="295"/>
      <c r="DG69" s="295"/>
      <c r="DH69" s="295"/>
      <c r="DI69" s="295"/>
      <c r="DJ69" s="295"/>
      <c r="DK69" s="295"/>
      <c r="DL69" s="295"/>
      <c r="DM69" s="295"/>
      <c r="DN69" s="295"/>
      <c r="DO69" s="295"/>
      <c r="DP69" s="295"/>
      <c r="DQ69" s="295"/>
      <c r="DR69" s="295"/>
      <c r="DS69" s="295"/>
      <c r="DT69" s="295"/>
      <c r="DU69" s="295"/>
      <c r="DV69" s="295"/>
      <c r="DW69" s="295"/>
      <c r="DX69" s="295"/>
      <c r="DY69" s="295"/>
      <c r="DZ69" s="295"/>
      <c r="EA69" s="295"/>
      <c r="EB69" s="295"/>
      <c r="EC69" s="295"/>
      <c r="ED69" s="295"/>
      <c r="EE69" s="295"/>
      <c r="EF69" s="295"/>
      <c r="EG69" s="295"/>
      <c r="EH69" s="295"/>
      <c r="EI69" s="295"/>
      <c r="EJ69" s="295"/>
      <c r="EK69" s="295"/>
      <c r="EL69" s="295"/>
      <c r="EM69" s="295"/>
      <c r="EN69" s="295"/>
      <c r="EO69" s="295"/>
      <c r="EP69" s="295"/>
      <c r="EQ69" s="295"/>
      <c r="ER69" s="295"/>
      <c r="ES69" s="295"/>
      <c r="ET69" s="295"/>
      <c r="EU69" s="295"/>
      <c r="EV69" s="295"/>
      <c r="EW69" s="295"/>
      <c r="EX69" s="295"/>
      <c r="EY69" s="295"/>
      <c r="EZ69" s="295"/>
      <c r="FA69" s="295"/>
      <c r="FB69" s="295"/>
      <c r="FC69" s="295"/>
      <c r="FD69" s="295"/>
      <c r="FE69" s="295"/>
      <c r="FF69" s="295"/>
      <c r="FG69" s="295"/>
      <c r="FH69" s="295"/>
      <c r="FI69" s="295"/>
      <c r="FJ69" s="295"/>
      <c r="FK69" s="295"/>
      <c r="FL69" s="295"/>
      <c r="FM69" s="295"/>
      <c r="FN69" s="295"/>
      <c r="FO69" s="295"/>
      <c r="FP69" s="295"/>
      <c r="FQ69" s="295"/>
      <c r="FR69" s="295"/>
      <c r="FS69" s="295"/>
      <c r="FT69" s="295"/>
      <c r="FU69" s="295"/>
      <c r="FV69" s="295"/>
      <c r="FW69" s="295"/>
      <c r="FX69" s="295"/>
      <c r="FY69" s="295"/>
      <c r="FZ69" s="295"/>
      <c r="GA69" s="295"/>
      <c r="GB69" s="295"/>
      <c r="GC69" s="295"/>
      <c r="GD69" s="295"/>
      <c r="GE69" s="295"/>
      <c r="GF69" s="295"/>
      <c r="GG69" s="295"/>
      <c r="GH69" s="295"/>
      <c r="GI69" s="295"/>
      <c r="GJ69" s="295"/>
      <c r="GK69" s="295"/>
      <c r="GL69" s="295"/>
      <c r="GM69" s="295"/>
      <c r="GN69" s="295"/>
      <c r="GO69" s="295"/>
      <c r="GP69" s="295"/>
      <c r="GQ69" s="295"/>
      <c r="GR69" s="295"/>
      <c r="GS69" s="295"/>
      <c r="GT69" s="295"/>
      <c r="GU69" s="295"/>
      <c r="GV69" s="295"/>
      <c r="GW69" s="295"/>
      <c r="GX69" s="295"/>
      <c r="GY69" s="295"/>
      <c r="GZ69" s="295"/>
      <c r="HA69" s="295"/>
      <c r="HB69" s="295"/>
      <c r="HC69" s="295"/>
      <c r="HD69" s="295"/>
      <c r="HE69" s="295"/>
      <c r="HF69" s="295"/>
      <c r="HG69" s="295"/>
      <c r="HH69" s="295"/>
      <c r="HI69" s="295"/>
      <c r="HJ69" s="295"/>
      <c r="HK69" s="295"/>
      <c r="HL69" s="295"/>
      <c r="HM69" s="295"/>
      <c r="HN69" s="295"/>
      <c r="HO69" s="295"/>
      <c r="HP69" s="295"/>
      <c r="HQ69" s="295"/>
      <c r="HR69" s="295"/>
      <c r="HS69" s="295"/>
      <c r="HT69" s="295"/>
      <c r="HU69" s="295"/>
      <c r="HV69" s="295"/>
      <c r="HW69" s="295"/>
      <c r="HX69" s="295"/>
    </row>
    <row r="70" spans="1:239" s="478" customFormat="1" ht="50.45" customHeight="1">
      <c r="A70" s="294"/>
      <c r="B70" s="295"/>
      <c r="C70" s="1629" t="s">
        <v>828</v>
      </c>
      <c r="D70" s="1630"/>
      <c r="E70" s="1630"/>
      <c r="F70" s="1630"/>
      <c r="G70" s="1630"/>
      <c r="H70" s="1630"/>
      <c r="I70" s="1630"/>
      <c r="J70" s="1630"/>
      <c r="K70" s="1630"/>
      <c r="L70" s="1630"/>
      <c r="M70" s="1631"/>
      <c r="N70" s="295"/>
      <c r="O70" s="295"/>
      <c r="P70" s="295"/>
      <c r="Q70" s="295"/>
      <c r="R70" s="295"/>
      <c r="S70" s="295"/>
      <c r="T70" s="295"/>
      <c r="U70" s="295"/>
      <c r="V70" s="295"/>
      <c r="W70" s="295"/>
      <c r="X70" s="295"/>
      <c r="Y70" s="295"/>
      <c r="Z70" s="295"/>
      <c r="AA70" s="295"/>
      <c r="AB70" s="295"/>
      <c r="AC70" s="295"/>
      <c r="AD70" s="295"/>
      <c r="AE70" s="295"/>
      <c r="AF70" s="295"/>
      <c r="AG70" s="295"/>
      <c r="AH70" s="295"/>
      <c r="AI70" s="295"/>
      <c r="AJ70" s="295"/>
      <c r="AK70" s="295"/>
      <c r="AL70" s="295"/>
      <c r="AM70" s="295"/>
      <c r="AN70" s="295"/>
      <c r="AO70" s="295"/>
      <c r="AP70" s="295"/>
      <c r="AQ70" s="295"/>
      <c r="AR70" s="295"/>
      <c r="AS70" s="295"/>
      <c r="AT70" s="295"/>
      <c r="AU70" s="295"/>
      <c r="AV70" s="295"/>
      <c r="AW70" s="295"/>
      <c r="AX70" s="295"/>
      <c r="AY70" s="295"/>
      <c r="AZ70" s="295"/>
      <c r="BA70" s="295"/>
      <c r="BB70" s="295"/>
      <c r="BC70" s="295"/>
      <c r="BD70" s="295"/>
      <c r="BE70" s="295"/>
      <c r="BF70" s="295"/>
      <c r="BG70" s="295"/>
      <c r="BH70" s="295"/>
      <c r="BI70" s="295"/>
      <c r="BJ70" s="295"/>
      <c r="BK70" s="295"/>
      <c r="BL70" s="295"/>
      <c r="BM70" s="295"/>
      <c r="BN70" s="295"/>
      <c r="BO70" s="295"/>
      <c r="BP70" s="295"/>
      <c r="BQ70" s="295"/>
      <c r="BR70" s="295"/>
      <c r="BS70" s="295"/>
      <c r="BT70" s="295"/>
      <c r="BU70" s="295"/>
      <c r="BV70" s="295"/>
      <c r="BW70" s="295"/>
      <c r="BX70" s="295"/>
      <c r="BY70" s="295"/>
      <c r="BZ70" s="295"/>
      <c r="CA70" s="295"/>
      <c r="CB70" s="295"/>
      <c r="CC70" s="295"/>
      <c r="CD70" s="295"/>
      <c r="CE70" s="295"/>
      <c r="CF70" s="295"/>
      <c r="CG70" s="295"/>
      <c r="CH70" s="295"/>
      <c r="CI70" s="295"/>
      <c r="CJ70" s="295"/>
      <c r="CK70" s="295"/>
      <c r="CL70" s="295"/>
      <c r="CM70" s="295"/>
      <c r="CN70" s="295"/>
      <c r="CO70" s="295"/>
      <c r="CP70" s="295"/>
      <c r="CQ70" s="295"/>
      <c r="CR70" s="295"/>
      <c r="CS70" s="295"/>
      <c r="CT70" s="295"/>
      <c r="CU70" s="295"/>
      <c r="CV70" s="295"/>
      <c r="CW70" s="295"/>
      <c r="CX70" s="295"/>
      <c r="CY70" s="295"/>
      <c r="CZ70" s="295"/>
      <c r="DA70" s="295"/>
      <c r="DB70" s="295"/>
      <c r="DC70" s="295"/>
      <c r="DD70" s="295"/>
      <c r="DE70" s="295"/>
      <c r="DF70" s="295"/>
      <c r="DG70" s="295"/>
      <c r="DH70" s="295"/>
      <c r="DI70" s="295"/>
      <c r="DJ70" s="295"/>
      <c r="DK70" s="295"/>
      <c r="DL70" s="295"/>
      <c r="DM70" s="295"/>
      <c r="DN70" s="295"/>
      <c r="DO70" s="295"/>
      <c r="DP70" s="295"/>
      <c r="DQ70" s="295"/>
      <c r="DR70" s="295"/>
      <c r="DS70" s="295"/>
      <c r="DT70" s="295"/>
      <c r="DU70" s="295"/>
      <c r="DV70" s="295"/>
      <c r="DW70" s="295"/>
      <c r="DX70" s="295"/>
      <c r="DY70" s="295"/>
      <c r="DZ70" s="295"/>
      <c r="EA70" s="295"/>
      <c r="EB70" s="295"/>
      <c r="EC70" s="295"/>
      <c r="ED70" s="295"/>
      <c r="EE70" s="295"/>
      <c r="EF70" s="295"/>
      <c r="EG70" s="295"/>
      <c r="EH70" s="295"/>
      <c r="EI70" s="295"/>
      <c r="EJ70" s="295"/>
      <c r="EK70" s="295"/>
      <c r="EL70" s="295"/>
      <c r="EM70" s="295"/>
      <c r="EN70" s="295"/>
      <c r="EO70" s="295"/>
      <c r="EP70" s="295"/>
      <c r="EQ70" s="295"/>
      <c r="ER70" s="295"/>
      <c r="ES70" s="295"/>
      <c r="ET70" s="295"/>
      <c r="EU70" s="295"/>
      <c r="EV70" s="295"/>
      <c r="EW70" s="295"/>
      <c r="EX70" s="295"/>
      <c r="EY70" s="295"/>
      <c r="EZ70" s="295"/>
      <c r="FA70" s="295"/>
      <c r="FB70" s="295"/>
      <c r="FC70" s="295"/>
      <c r="FD70" s="295"/>
      <c r="FE70" s="295"/>
      <c r="FF70" s="295"/>
      <c r="FG70" s="295"/>
      <c r="FH70" s="295"/>
      <c r="FI70" s="295"/>
      <c r="FJ70" s="295"/>
      <c r="FK70" s="295"/>
      <c r="FL70" s="295"/>
      <c r="FM70" s="295"/>
      <c r="FN70" s="295"/>
      <c r="FO70" s="295"/>
      <c r="FP70" s="295"/>
      <c r="FQ70" s="295"/>
      <c r="FR70" s="295"/>
      <c r="FS70" s="295"/>
      <c r="FT70" s="295"/>
      <c r="FU70" s="295"/>
      <c r="FV70" s="295"/>
      <c r="FW70" s="295"/>
      <c r="FX70" s="295"/>
      <c r="FY70" s="295"/>
      <c r="FZ70" s="295"/>
      <c r="GA70" s="295"/>
      <c r="GB70" s="295"/>
      <c r="GC70" s="295"/>
      <c r="GD70" s="295"/>
      <c r="GE70" s="295"/>
      <c r="GF70" s="295"/>
      <c r="GG70" s="295"/>
      <c r="GH70" s="295"/>
      <c r="GI70" s="295"/>
      <c r="GJ70" s="295"/>
      <c r="GK70" s="295"/>
      <c r="GL70" s="295"/>
      <c r="GM70" s="295"/>
      <c r="GN70" s="295"/>
      <c r="GO70" s="295"/>
      <c r="GP70" s="295"/>
      <c r="GQ70" s="295"/>
      <c r="GR70" s="295"/>
      <c r="GS70" s="295"/>
      <c r="GT70" s="295"/>
      <c r="GU70" s="295"/>
      <c r="GV70" s="295"/>
      <c r="GW70" s="295"/>
      <c r="GX70" s="295"/>
      <c r="GY70" s="295"/>
      <c r="GZ70" s="295"/>
      <c r="HA70" s="295"/>
      <c r="HB70" s="295"/>
      <c r="HC70" s="295"/>
      <c r="HD70" s="295"/>
      <c r="HE70" s="295"/>
      <c r="HF70" s="295"/>
      <c r="HG70" s="295"/>
      <c r="HH70" s="295"/>
      <c r="HI70" s="295"/>
      <c r="HJ70" s="295"/>
      <c r="HK70" s="295"/>
      <c r="HL70" s="295"/>
      <c r="HM70" s="295"/>
      <c r="HN70" s="295"/>
      <c r="HO70" s="295"/>
      <c r="HP70" s="295"/>
      <c r="HQ70" s="295"/>
      <c r="HR70" s="295"/>
      <c r="HS70" s="295"/>
      <c r="HT70" s="295"/>
      <c r="HU70" s="295"/>
      <c r="HV70" s="295"/>
      <c r="HW70" s="295"/>
      <c r="HX70" s="295"/>
    </row>
    <row r="71" spans="1:239" s="478" customFormat="1">
      <c r="A71" s="294"/>
      <c r="B71" s="295"/>
      <c r="C71" s="295"/>
      <c r="D71" s="295"/>
      <c r="E71" s="295"/>
      <c r="F71" s="295"/>
      <c r="G71" s="295"/>
      <c r="H71" s="295"/>
      <c r="I71" s="295"/>
      <c r="J71" s="295"/>
      <c r="K71" s="295"/>
      <c r="L71" s="295"/>
      <c r="M71" s="295"/>
      <c r="N71" s="295"/>
      <c r="O71" s="295"/>
      <c r="P71" s="295"/>
      <c r="Q71" s="295"/>
      <c r="R71" s="295"/>
      <c r="S71" s="295"/>
      <c r="T71" s="295"/>
      <c r="U71" s="295"/>
      <c r="V71" s="295"/>
      <c r="W71" s="295"/>
      <c r="X71" s="295"/>
      <c r="Y71" s="295"/>
      <c r="Z71" s="295"/>
      <c r="AA71" s="295"/>
      <c r="AB71" s="295"/>
      <c r="AC71" s="295"/>
      <c r="AD71" s="295"/>
      <c r="AE71" s="295"/>
      <c r="AF71" s="295"/>
      <c r="AG71" s="295"/>
      <c r="AH71" s="295"/>
      <c r="AI71" s="295"/>
      <c r="AJ71" s="295"/>
      <c r="AK71" s="295"/>
      <c r="AL71" s="295"/>
      <c r="AM71" s="295"/>
      <c r="AN71" s="295"/>
      <c r="AO71" s="295"/>
      <c r="AP71" s="295"/>
      <c r="AQ71" s="295"/>
      <c r="AR71" s="295"/>
      <c r="AS71" s="295"/>
      <c r="AT71" s="295"/>
      <c r="AU71" s="295"/>
      <c r="AV71" s="295"/>
      <c r="AW71" s="295"/>
      <c r="AX71" s="295"/>
      <c r="AY71" s="295"/>
      <c r="AZ71" s="295"/>
      <c r="BA71" s="295"/>
      <c r="BB71" s="295"/>
      <c r="BC71" s="295"/>
      <c r="BD71" s="295"/>
      <c r="BE71" s="295"/>
      <c r="BF71" s="295"/>
      <c r="BG71" s="295"/>
      <c r="BH71" s="295"/>
      <c r="BI71" s="295"/>
      <c r="BJ71" s="295"/>
      <c r="BK71" s="295"/>
      <c r="BL71" s="295"/>
      <c r="BM71" s="295"/>
      <c r="BN71" s="295"/>
      <c r="BO71" s="295"/>
      <c r="BP71" s="295"/>
      <c r="BQ71" s="295"/>
      <c r="BR71" s="295"/>
      <c r="BS71" s="295"/>
      <c r="BT71" s="295"/>
      <c r="BU71" s="295"/>
      <c r="BV71" s="295"/>
      <c r="BW71" s="295"/>
      <c r="BX71" s="295"/>
      <c r="BY71" s="295"/>
      <c r="BZ71" s="295"/>
      <c r="CA71" s="295"/>
      <c r="CB71" s="295"/>
      <c r="CC71" s="295"/>
      <c r="CD71" s="295"/>
      <c r="CE71" s="295"/>
      <c r="CF71" s="295"/>
      <c r="CG71" s="295"/>
      <c r="CH71" s="295"/>
      <c r="CI71" s="295"/>
      <c r="CJ71" s="295"/>
      <c r="CK71" s="295"/>
      <c r="CL71" s="295"/>
      <c r="CM71" s="295"/>
      <c r="CN71" s="295"/>
      <c r="CO71" s="295"/>
      <c r="CP71" s="295"/>
      <c r="CQ71" s="295"/>
      <c r="CR71" s="295"/>
      <c r="CS71" s="295"/>
      <c r="CT71" s="295"/>
      <c r="CU71" s="295"/>
      <c r="CV71" s="295"/>
      <c r="CW71" s="295"/>
      <c r="CX71" s="295"/>
      <c r="CY71" s="295"/>
      <c r="CZ71" s="295"/>
      <c r="DA71" s="295"/>
      <c r="DB71" s="295"/>
      <c r="DC71" s="295"/>
      <c r="DD71" s="295"/>
      <c r="DE71" s="295"/>
      <c r="DF71" s="295"/>
      <c r="DG71" s="295"/>
      <c r="DH71" s="295"/>
      <c r="DI71" s="295"/>
      <c r="DJ71" s="295"/>
      <c r="DK71" s="295"/>
      <c r="DL71" s="295"/>
      <c r="DM71" s="295"/>
      <c r="DN71" s="295"/>
      <c r="DO71" s="295"/>
      <c r="DP71" s="295"/>
      <c r="DQ71" s="295"/>
      <c r="DR71" s="295"/>
      <c r="DS71" s="295"/>
      <c r="DT71" s="295"/>
      <c r="DU71" s="295"/>
      <c r="DV71" s="295"/>
      <c r="DW71" s="295"/>
      <c r="DX71" s="295"/>
      <c r="DY71" s="295"/>
      <c r="DZ71" s="295"/>
      <c r="EA71" s="295"/>
      <c r="EB71" s="295"/>
      <c r="EC71" s="295"/>
      <c r="ED71" s="295"/>
      <c r="EE71" s="295"/>
      <c r="EF71" s="295"/>
      <c r="EG71" s="295"/>
      <c r="EH71" s="295"/>
      <c r="EI71" s="295"/>
      <c r="EJ71" s="295"/>
      <c r="EK71" s="295"/>
      <c r="EL71" s="295"/>
      <c r="EM71" s="295"/>
      <c r="EN71" s="295"/>
      <c r="EO71" s="295"/>
      <c r="EP71" s="295"/>
      <c r="EQ71" s="295"/>
      <c r="ER71" s="295"/>
      <c r="ES71" s="295"/>
      <c r="ET71" s="295"/>
      <c r="EU71" s="295"/>
      <c r="EV71" s="295"/>
      <c r="EW71" s="295"/>
      <c r="EX71" s="295"/>
      <c r="EY71" s="295"/>
      <c r="EZ71" s="295"/>
      <c r="FA71" s="295"/>
      <c r="FB71" s="295"/>
      <c r="FC71" s="295"/>
      <c r="FD71" s="295"/>
      <c r="FE71" s="295"/>
      <c r="FF71" s="295"/>
      <c r="FG71" s="295"/>
      <c r="FH71" s="295"/>
      <c r="FI71" s="295"/>
      <c r="FJ71" s="295"/>
      <c r="FK71" s="295"/>
      <c r="FL71" s="295"/>
      <c r="FM71" s="295"/>
      <c r="FN71" s="295"/>
      <c r="FO71" s="295"/>
      <c r="FP71" s="295"/>
      <c r="FQ71" s="295"/>
      <c r="FR71" s="295"/>
      <c r="FS71" s="295"/>
      <c r="FT71" s="295"/>
      <c r="FU71" s="295"/>
      <c r="FV71" s="295"/>
      <c r="FW71" s="295"/>
      <c r="FX71" s="295"/>
      <c r="FY71" s="295"/>
      <c r="FZ71" s="295"/>
      <c r="GA71" s="295"/>
      <c r="GB71" s="295"/>
      <c r="GC71" s="295"/>
      <c r="GD71" s="295"/>
      <c r="GE71" s="295"/>
      <c r="GF71" s="295"/>
      <c r="GG71" s="295"/>
      <c r="GH71" s="295"/>
      <c r="GI71" s="295"/>
      <c r="GJ71" s="295"/>
      <c r="GK71" s="295"/>
      <c r="GL71" s="295"/>
      <c r="GM71" s="295"/>
      <c r="GN71" s="295"/>
      <c r="GO71" s="295"/>
      <c r="GP71" s="295"/>
      <c r="GQ71" s="295"/>
      <c r="GR71" s="295"/>
      <c r="GS71" s="295"/>
      <c r="GT71" s="295"/>
      <c r="GU71" s="295"/>
      <c r="GV71" s="295"/>
      <c r="GW71" s="295"/>
      <c r="GX71" s="295"/>
      <c r="GY71" s="295"/>
      <c r="GZ71" s="295"/>
      <c r="HA71" s="295"/>
      <c r="HB71" s="295"/>
      <c r="HC71" s="295"/>
      <c r="HD71" s="295"/>
      <c r="HE71" s="295"/>
      <c r="HF71" s="295"/>
      <c r="HG71" s="295"/>
      <c r="HH71" s="295"/>
      <c r="HI71" s="295"/>
      <c r="HJ71" s="295"/>
      <c r="HK71" s="295"/>
      <c r="HL71" s="295"/>
      <c r="HM71" s="295"/>
      <c r="HN71" s="295"/>
      <c r="HO71" s="295"/>
      <c r="HP71" s="295"/>
      <c r="HQ71" s="295"/>
      <c r="HR71" s="295"/>
      <c r="HS71" s="295"/>
      <c r="HT71" s="295"/>
      <c r="HU71" s="295"/>
      <c r="HV71" s="295"/>
      <c r="HW71" s="295"/>
      <c r="HX71" s="295"/>
      <c r="HY71" s="295"/>
      <c r="HZ71" s="295"/>
    </row>
    <row r="72" spans="1:239" s="478" customFormat="1">
      <c r="A72" s="294"/>
      <c r="B72" s="295"/>
      <c r="C72" s="295"/>
      <c r="D72" s="295"/>
      <c r="E72" s="295"/>
      <c r="F72" s="295"/>
      <c r="G72" s="295"/>
      <c r="H72" s="295"/>
      <c r="I72" s="295"/>
      <c r="J72" s="295"/>
      <c r="K72" s="295"/>
      <c r="L72" s="295"/>
      <c r="M72" s="295"/>
      <c r="N72" s="295"/>
      <c r="O72" s="295"/>
      <c r="P72" s="295"/>
      <c r="Q72" s="295"/>
      <c r="R72" s="295"/>
      <c r="S72" s="295"/>
      <c r="T72" s="295"/>
      <c r="U72" s="295"/>
      <c r="V72" s="295"/>
      <c r="W72" s="295"/>
      <c r="X72" s="295"/>
      <c r="Y72" s="295"/>
      <c r="Z72" s="295"/>
      <c r="AA72" s="295"/>
      <c r="AB72" s="295"/>
      <c r="AC72" s="295"/>
      <c r="AD72" s="295"/>
      <c r="AE72" s="295"/>
      <c r="AF72" s="295"/>
      <c r="AG72" s="295"/>
      <c r="AH72" s="295"/>
      <c r="AI72" s="295"/>
      <c r="AJ72" s="295"/>
      <c r="AK72" s="295"/>
      <c r="AL72" s="295"/>
      <c r="AM72" s="295"/>
      <c r="AN72" s="295"/>
      <c r="AO72" s="295"/>
      <c r="AP72" s="295"/>
      <c r="AQ72" s="295"/>
      <c r="AR72" s="295"/>
      <c r="AS72" s="295"/>
      <c r="AT72" s="295"/>
      <c r="AU72" s="295"/>
      <c r="AV72" s="295"/>
      <c r="AW72" s="295"/>
      <c r="AX72" s="295"/>
      <c r="AY72" s="295"/>
      <c r="AZ72" s="295"/>
      <c r="BA72" s="295"/>
      <c r="BB72" s="295"/>
      <c r="BC72" s="295"/>
      <c r="BD72" s="295"/>
      <c r="BE72" s="295"/>
      <c r="BF72" s="295"/>
      <c r="BG72" s="295"/>
      <c r="BH72" s="295"/>
      <c r="BI72" s="295"/>
      <c r="BJ72" s="295"/>
      <c r="BK72" s="295"/>
      <c r="BL72" s="295"/>
      <c r="BM72" s="295"/>
      <c r="BN72" s="295"/>
      <c r="BO72" s="295"/>
      <c r="BP72" s="295"/>
      <c r="BQ72" s="295"/>
      <c r="BR72" s="295"/>
      <c r="BS72" s="295"/>
      <c r="BT72" s="295"/>
      <c r="BU72" s="295"/>
      <c r="BV72" s="295"/>
      <c r="BW72" s="295"/>
      <c r="BX72" s="295"/>
      <c r="BY72" s="295"/>
      <c r="BZ72" s="295"/>
      <c r="CA72" s="295"/>
      <c r="CB72" s="295"/>
      <c r="CC72" s="295"/>
      <c r="CD72" s="295"/>
      <c r="CE72" s="295"/>
      <c r="CF72" s="295"/>
      <c r="CG72" s="295"/>
      <c r="CH72" s="295"/>
      <c r="CI72" s="295"/>
      <c r="CJ72" s="295"/>
      <c r="CK72" s="295"/>
      <c r="CL72" s="295"/>
      <c r="CM72" s="295"/>
      <c r="CN72" s="295"/>
      <c r="CO72" s="295"/>
      <c r="CP72" s="295"/>
      <c r="CQ72" s="295"/>
      <c r="CR72" s="295"/>
      <c r="CS72" s="295"/>
      <c r="CT72" s="295"/>
      <c r="CU72" s="295"/>
      <c r="CV72" s="295"/>
      <c r="CW72" s="295"/>
      <c r="CX72" s="295"/>
      <c r="CY72" s="295"/>
      <c r="CZ72" s="295"/>
      <c r="DA72" s="295"/>
      <c r="DB72" s="295"/>
      <c r="DC72" s="295"/>
      <c r="DD72" s="295"/>
      <c r="DE72" s="295"/>
      <c r="DF72" s="295"/>
      <c r="DG72" s="295"/>
      <c r="DH72" s="295"/>
      <c r="DI72" s="295"/>
      <c r="DJ72" s="295"/>
      <c r="DK72" s="295"/>
      <c r="DL72" s="295"/>
      <c r="DM72" s="295"/>
      <c r="DN72" s="295"/>
      <c r="DO72" s="295"/>
      <c r="DP72" s="295"/>
      <c r="DQ72" s="295"/>
      <c r="DR72" s="295"/>
      <c r="DS72" s="295"/>
      <c r="DT72" s="295"/>
      <c r="DU72" s="295"/>
      <c r="DV72" s="295"/>
      <c r="DW72" s="295"/>
      <c r="DX72" s="295"/>
      <c r="DY72" s="295"/>
      <c r="DZ72" s="295"/>
      <c r="EA72" s="295"/>
      <c r="EB72" s="295"/>
      <c r="EC72" s="295"/>
      <c r="ED72" s="295"/>
      <c r="EE72" s="295"/>
      <c r="EF72" s="295"/>
      <c r="EG72" s="295"/>
      <c r="EH72" s="295"/>
      <c r="EI72" s="295"/>
      <c r="EJ72" s="295"/>
      <c r="EK72" s="295"/>
      <c r="EL72" s="295"/>
      <c r="EM72" s="295"/>
      <c r="EN72" s="295"/>
      <c r="EO72" s="295"/>
      <c r="EP72" s="295"/>
      <c r="EQ72" s="295"/>
      <c r="ER72" s="295"/>
      <c r="ES72" s="295"/>
      <c r="ET72" s="295"/>
      <c r="EU72" s="295"/>
      <c r="EV72" s="295"/>
      <c r="EW72" s="295"/>
      <c r="EX72" s="295"/>
      <c r="EY72" s="295"/>
      <c r="EZ72" s="295"/>
      <c r="FA72" s="295"/>
      <c r="FB72" s="295"/>
      <c r="FC72" s="295"/>
      <c r="FD72" s="295"/>
      <c r="FE72" s="295"/>
      <c r="FF72" s="295"/>
      <c r="FG72" s="295"/>
      <c r="FH72" s="295"/>
      <c r="FI72" s="295"/>
      <c r="FJ72" s="295"/>
      <c r="FK72" s="295"/>
      <c r="FL72" s="295"/>
      <c r="FM72" s="295"/>
      <c r="FN72" s="295"/>
      <c r="FO72" s="295"/>
      <c r="FP72" s="295"/>
      <c r="FQ72" s="295"/>
      <c r="FR72" s="295"/>
      <c r="FS72" s="295"/>
      <c r="FT72" s="295"/>
      <c r="FU72" s="295"/>
      <c r="FV72" s="295"/>
      <c r="FW72" s="295"/>
      <c r="FX72" s="295"/>
      <c r="FY72" s="295"/>
      <c r="FZ72" s="295"/>
      <c r="GA72" s="295"/>
      <c r="GB72" s="295"/>
      <c r="GC72" s="295"/>
      <c r="GD72" s="295"/>
      <c r="GE72" s="295"/>
      <c r="GF72" s="295"/>
      <c r="GG72" s="295"/>
      <c r="GH72" s="295"/>
      <c r="GI72" s="295"/>
      <c r="GJ72" s="295"/>
      <c r="GK72" s="295"/>
      <c r="GL72" s="295"/>
      <c r="GM72" s="295"/>
      <c r="GN72" s="295"/>
      <c r="GO72" s="295"/>
      <c r="GP72" s="295"/>
      <c r="GQ72" s="295"/>
      <c r="GR72" s="295"/>
      <c r="GS72" s="295"/>
      <c r="GT72" s="295"/>
      <c r="GU72" s="295"/>
      <c r="GV72" s="295"/>
      <c r="GW72" s="295"/>
      <c r="GX72" s="295"/>
      <c r="GY72" s="295"/>
      <c r="GZ72" s="295"/>
      <c r="HA72" s="295"/>
      <c r="HB72" s="295"/>
      <c r="HC72" s="295"/>
      <c r="HD72" s="295"/>
      <c r="HE72" s="295"/>
      <c r="HF72" s="295"/>
      <c r="HG72" s="295"/>
      <c r="HH72" s="295"/>
      <c r="HI72" s="295"/>
      <c r="HJ72" s="295"/>
      <c r="HK72" s="295"/>
      <c r="HL72" s="295"/>
      <c r="HM72" s="295"/>
      <c r="HN72" s="295"/>
      <c r="HO72" s="295"/>
      <c r="HP72" s="295"/>
      <c r="HQ72" s="295"/>
      <c r="HR72" s="295"/>
      <c r="HS72" s="295"/>
      <c r="HT72" s="295"/>
      <c r="HU72" s="295"/>
      <c r="HV72" s="295"/>
      <c r="HW72" s="295"/>
      <c r="HX72" s="295"/>
      <c r="HY72" s="295"/>
      <c r="HZ72" s="295"/>
    </row>
    <row r="73" spans="1:239" s="478" customFormat="1" ht="21" customHeight="1">
      <c r="A73" s="294"/>
      <c r="B73" s="295"/>
      <c r="C73" s="1624" t="s">
        <v>829</v>
      </c>
      <c r="D73" s="1340"/>
      <c r="E73" s="1340"/>
      <c r="F73" s="1340"/>
      <c r="G73" s="1340"/>
      <c r="H73" s="1340"/>
      <c r="I73" s="1340"/>
      <c r="J73" s="1340"/>
      <c r="K73" s="1340"/>
      <c r="L73" s="1340"/>
      <c r="M73" s="1340"/>
      <c r="N73" s="295"/>
      <c r="O73" s="295"/>
      <c r="P73" s="295"/>
      <c r="Q73" s="295"/>
      <c r="R73" s="295"/>
      <c r="S73" s="295"/>
      <c r="T73" s="295"/>
      <c r="U73" s="295"/>
      <c r="V73" s="295"/>
      <c r="W73" s="295"/>
      <c r="X73" s="295"/>
      <c r="Y73" s="295"/>
      <c r="Z73" s="295"/>
      <c r="AA73" s="295"/>
      <c r="AB73" s="295"/>
      <c r="AC73" s="295"/>
      <c r="AD73" s="295"/>
      <c r="AE73" s="295"/>
      <c r="AF73" s="295"/>
      <c r="AG73" s="295"/>
      <c r="AH73" s="295"/>
      <c r="AI73" s="295"/>
      <c r="AJ73" s="295"/>
      <c r="AK73" s="295"/>
      <c r="AL73" s="295"/>
      <c r="AM73" s="295"/>
      <c r="AN73" s="295"/>
      <c r="AO73" s="295"/>
      <c r="AP73" s="295"/>
      <c r="AQ73" s="295"/>
      <c r="AR73" s="295"/>
      <c r="AS73" s="295"/>
      <c r="AT73" s="295"/>
      <c r="AU73" s="295"/>
      <c r="AV73" s="295"/>
      <c r="AW73" s="295"/>
      <c r="AX73" s="295"/>
      <c r="AY73" s="295"/>
      <c r="AZ73" s="295"/>
      <c r="BA73" s="295"/>
      <c r="BB73" s="295"/>
      <c r="BC73" s="295"/>
      <c r="BD73" s="295"/>
      <c r="BE73" s="295"/>
      <c r="BF73" s="295"/>
      <c r="BG73" s="295"/>
      <c r="BH73" s="295"/>
      <c r="BI73" s="295"/>
      <c r="BJ73" s="295"/>
      <c r="BK73" s="295"/>
      <c r="BL73" s="295"/>
      <c r="BM73" s="295"/>
      <c r="BN73" s="295"/>
      <c r="BO73" s="295"/>
      <c r="BP73" s="295"/>
      <c r="BQ73" s="295"/>
      <c r="BR73" s="295"/>
      <c r="BS73" s="295"/>
      <c r="BT73" s="295"/>
      <c r="BU73" s="295"/>
      <c r="BV73" s="295"/>
      <c r="BW73" s="295"/>
      <c r="BX73" s="295"/>
      <c r="BY73" s="295"/>
      <c r="BZ73" s="295"/>
      <c r="CA73" s="295"/>
      <c r="CB73" s="295"/>
      <c r="CC73" s="295"/>
      <c r="CD73" s="295"/>
      <c r="CE73" s="295"/>
      <c r="CF73" s="295"/>
      <c r="CG73" s="295"/>
      <c r="CH73" s="295"/>
      <c r="CI73" s="295"/>
      <c r="CJ73" s="295"/>
      <c r="CK73" s="295"/>
      <c r="CL73" s="295"/>
      <c r="CM73" s="295"/>
      <c r="CN73" s="295"/>
      <c r="CO73" s="295"/>
      <c r="CP73" s="295"/>
      <c r="CQ73" s="295"/>
      <c r="CR73" s="295"/>
      <c r="CS73" s="295"/>
      <c r="CT73" s="295"/>
      <c r="CU73" s="295"/>
      <c r="CV73" s="295"/>
      <c r="CW73" s="295"/>
      <c r="CX73" s="295"/>
      <c r="CY73" s="295"/>
      <c r="CZ73" s="295"/>
      <c r="DA73" s="295"/>
      <c r="DB73" s="295"/>
      <c r="DC73" s="295"/>
      <c r="DD73" s="295"/>
      <c r="DE73" s="295"/>
      <c r="DF73" s="295"/>
      <c r="DG73" s="295"/>
      <c r="DH73" s="295"/>
      <c r="DI73" s="295"/>
      <c r="DJ73" s="295"/>
      <c r="DK73" s="295"/>
      <c r="DL73" s="295"/>
      <c r="DM73" s="295"/>
      <c r="DN73" s="295"/>
      <c r="DO73" s="295"/>
      <c r="DP73" s="295"/>
      <c r="DQ73" s="295"/>
      <c r="DR73" s="295"/>
      <c r="DS73" s="295"/>
      <c r="DT73" s="295"/>
      <c r="DU73" s="295"/>
      <c r="DV73" s="295"/>
      <c r="DW73" s="295"/>
      <c r="DX73" s="295"/>
      <c r="DY73" s="295"/>
      <c r="DZ73" s="295"/>
      <c r="EA73" s="295"/>
      <c r="EB73" s="295"/>
      <c r="EC73" s="295"/>
      <c r="ED73" s="295"/>
      <c r="EE73" s="295"/>
      <c r="EF73" s="295"/>
      <c r="EG73" s="295"/>
      <c r="EH73" s="295"/>
      <c r="EI73" s="295"/>
      <c r="EJ73" s="295"/>
      <c r="EK73" s="295"/>
      <c r="EL73" s="295"/>
      <c r="EM73" s="295"/>
      <c r="EN73" s="295"/>
      <c r="EO73" s="295"/>
      <c r="EP73" s="295"/>
      <c r="EQ73" s="295"/>
      <c r="ER73" s="295"/>
      <c r="ES73" s="295"/>
      <c r="ET73" s="295"/>
      <c r="EU73" s="295"/>
      <c r="EV73" s="295"/>
      <c r="EW73" s="295"/>
      <c r="EX73" s="295"/>
      <c r="EY73" s="295"/>
      <c r="EZ73" s="295"/>
      <c r="FA73" s="295"/>
      <c r="FB73" s="295"/>
      <c r="FC73" s="295"/>
      <c r="FD73" s="295"/>
      <c r="FE73" s="295"/>
      <c r="FF73" s="295"/>
      <c r="FG73" s="295"/>
      <c r="FH73" s="295"/>
      <c r="FI73" s="295"/>
      <c r="FJ73" s="295"/>
      <c r="FK73" s="295"/>
      <c r="FL73" s="295"/>
      <c r="FM73" s="295"/>
      <c r="FN73" s="295"/>
      <c r="FO73" s="295"/>
      <c r="FP73" s="295"/>
      <c r="FQ73" s="295"/>
      <c r="FR73" s="295"/>
      <c r="FS73" s="295"/>
      <c r="FT73" s="295"/>
      <c r="FU73" s="295"/>
      <c r="FV73" s="295"/>
      <c r="FW73" s="295"/>
      <c r="FX73" s="295"/>
      <c r="FY73" s="295"/>
      <c r="FZ73" s="295"/>
      <c r="GA73" s="295"/>
      <c r="GB73" s="295"/>
      <c r="GC73" s="295"/>
      <c r="GD73" s="295"/>
      <c r="GE73" s="295"/>
      <c r="GF73" s="295"/>
      <c r="GG73" s="295"/>
      <c r="GH73" s="295"/>
      <c r="GI73" s="295"/>
      <c r="GJ73" s="295"/>
      <c r="GK73" s="295"/>
      <c r="GL73" s="295"/>
      <c r="GM73" s="295"/>
      <c r="GN73" s="295"/>
      <c r="GO73" s="295"/>
      <c r="GP73" s="295"/>
      <c r="GQ73" s="295"/>
      <c r="GR73" s="295"/>
      <c r="GS73" s="295"/>
      <c r="GT73" s="295"/>
      <c r="GU73" s="295"/>
      <c r="GV73" s="295"/>
      <c r="GW73" s="295"/>
      <c r="GX73" s="295"/>
      <c r="GY73" s="295"/>
      <c r="GZ73" s="295"/>
      <c r="HA73" s="295"/>
      <c r="HB73" s="295"/>
      <c r="HC73" s="295"/>
      <c r="HD73" s="295"/>
      <c r="HE73" s="295"/>
      <c r="HF73" s="295"/>
      <c r="HG73" s="295"/>
      <c r="HH73" s="295"/>
      <c r="HI73" s="295"/>
      <c r="HJ73" s="295"/>
      <c r="HK73" s="295"/>
      <c r="HL73" s="295"/>
      <c r="HM73" s="295"/>
      <c r="HN73" s="295"/>
      <c r="HO73" s="295"/>
      <c r="HP73" s="295"/>
      <c r="HQ73" s="295"/>
      <c r="HR73" s="295"/>
      <c r="HS73" s="295"/>
      <c r="HT73" s="295"/>
      <c r="HU73" s="295"/>
      <c r="HV73" s="295"/>
      <c r="HW73" s="295"/>
      <c r="HX73" s="295"/>
      <c r="HY73" s="295"/>
      <c r="HZ73" s="295"/>
    </row>
    <row r="74" spans="1:239" s="478" customFormat="1" ht="15">
      <c r="A74" s="294"/>
      <c r="B74" s="295"/>
      <c r="C74" s="1268" t="s">
        <v>830</v>
      </c>
      <c r="D74" s="1268"/>
      <c r="E74" s="1268"/>
      <c r="F74" s="1268"/>
      <c r="G74" s="1268"/>
      <c r="H74" s="1268"/>
      <c r="I74" s="1268"/>
      <c r="J74" s="1268"/>
      <c r="K74" s="1268"/>
      <c r="L74" s="1268"/>
      <c r="M74" s="1268"/>
      <c r="N74" s="295"/>
      <c r="O74" s="295"/>
      <c r="P74" s="295"/>
      <c r="Q74" s="295"/>
      <c r="R74" s="295"/>
      <c r="S74" s="295"/>
      <c r="T74" s="295"/>
      <c r="U74" s="295"/>
      <c r="V74" s="295"/>
      <c r="W74" s="295"/>
      <c r="X74" s="295"/>
      <c r="Y74" s="295"/>
      <c r="Z74" s="295"/>
      <c r="AA74" s="295"/>
      <c r="AB74" s="295"/>
      <c r="AC74" s="295"/>
      <c r="AD74" s="295"/>
      <c r="AE74" s="295"/>
      <c r="AF74" s="295"/>
      <c r="AG74" s="295"/>
      <c r="AH74" s="295"/>
      <c r="AI74" s="295"/>
      <c r="AJ74" s="295"/>
      <c r="AK74" s="295"/>
      <c r="AL74" s="295"/>
      <c r="AM74" s="295"/>
      <c r="AN74" s="295"/>
      <c r="AO74" s="295"/>
      <c r="AP74" s="295"/>
      <c r="AQ74" s="295"/>
      <c r="AR74" s="295"/>
      <c r="AS74" s="295"/>
      <c r="AT74" s="295"/>
      <c r="AU74" s="295"/>
      <c r="AV74" s="295"/>
      <c r="AW74" s="295"/>
      <c r="AX74" s="295"/>
      <c r="AY74" s="295"/>
      <c r="AZ74" s="295"/>
      <c r="BA74" s="295"/>
      <c r="BB74" s="295"/>
      <c r="BC74" s="295"/>
      <c r="BD74" s="295"/>
      <c r="BE74" s="295"/>
      <c r="BF74" s="295"/>
      <c r="BG74" s="295"/>
      <c r="BH74" s="295"/>
      <c r="BI74" s="295"/>
      <c r="BJ74" s="295"/>
      <c r="BK74" s="295"/>
      <c r="BL74" s="295"/>
      <c r="BM74" s="295"/>
      <c r="BN74" s="295"/>
      <c r="BO74" s="295"/>
      <c r="BP74" s="295"/>
      <c r="BQ74" s="295"/>
      <c r="BR74" s="295"/>
      <c r="BS74" s="295"/>
      <c r="BT74" s="295"/>
      <c r="BU74" s="295"/>
      <c r="BV74" s="295"/>
      <c r="BW74" s="295"/>
      <c r="BX74" s="295"/>
      <c r="BY74" s="295"/>
      <c r="BZ74" s="295"/>
      <c r="CA74" s="295"/>
      <c r="CB74" s="295"/>
      <c r="CC74" s="295"/>
      <c r="CD74" s="295"/>
      <c r="CE74" s="295"/>
      <c r="CF74" s="295"/>
      <c r="CG74" s="295"/>
      <c r="CH74" s="295"/>
      <c r="CI74" s="295"/>
      <c r="CJ74" s="295"/>
      <c r="CK74" s="295"/>
      <c r="CL74" s="295"/>
      <c r="CM74" s="295"/>
      <c r="CN74" s="295"/>
      <c r="CO74" s="295"/>
      <c r="CP74" s="295"/>
      <c r="CQ74" s="295"/>
      <c r="CR74" s="295"/>
      <c r="CS74" s="295"/>
      <c r="CT74" s="295"/>
      <c r="CU74" s="295"/>
      <c r="CV74" s="295"/>
      <c r="CW74" s="295"/>
      <c r="CX74" s="295"/>
      <c r="CY74" s="295"/>
      <c r="CZ74" s="295"/>
      <c r="DA74" s="295"/>
      <c r="DB74" s="295"/>
      <c r="DC74" s="295"/>
      <c r="DD74" s="295"/>
      <c r="DE74" s="295"/>
      <c r="DF74" s="295"/>
      <c r="DG74" s="295"/>
      <c r="DH74" s="295"/>
      <c r="DI74" s="295"/>
      <c r="DJ74" s="295"/>
      <c r="DK74" s="295"/>
      <c r="DL74" s="295"/>
      <c r="DM74" s="295"/>
      <c r="DN74" s="295"/>
      <c r="DO74" s="295"/>
      <c r="DP74" s="295"/>
      <c r="DQ74" s="295"/>
      <c r="DR74" s="295"/>
      <c r="DS74" s="295"/>
      <c r="DT74" s="295"/>
      <c r="DU74" s="295"/>
      <c r="DV74" s="295"/>
      <c r="DW74" s="295"/>
      <c r="DX74" s="295"/>
      <c r="DY74" s="295"/>
      <c r="DZ74" s="295"/>
      <c r="EA74" s="295"/>
      <c r="EB74" s="295"/>
      <c r="EC74" s="295"/>
      <c r="ED74" s="295"/>
      <c r="EE74" s="295"/>
      <c r="EF74" s="295"/>
      <c r="EG74" s="295"/>
      <c r="EH74" s="295"/>
      <c r="EI74" s="295"/>
      <c r="EJ74" s="295"/>
      <c r="EK74" s="295"/>
      <c r="EL74" s="295"/>
      <c r="EM74" s="295"/>
      <c r="EN74" s="295"/>
      <c r="EO74" s="295"/>
      <c r="EP74" s="295"/>
      <c r="EQ74" s="295"/>
      <c r="ER74" s="295"/>
      <c r="ES74" s="295"/>
      <c r="ET74" s="295"/>
      <c r="EU74" s="295"/>
      <c r="EV74" s="295"/>
      <c r="EW74" s="295"/>
      <c r="EX74" s="295"/>
      <c r="EY74" s="295"/>
      <c r="EZ74" s="295"/>
      <c r="FA74" s="295"/>
      <c r="FB74" s="295"/>
      <c r="FC74" s="295"/>
      <c r="FD74" s="295"/>
      <c r="FE74" s="295"/>
      <c r="FF74" s="295"/>
      <c r="FG74" s="295"/>
      <c r="FH74" s="295"/>
      <c r="FI74" s="295"/>
      <c r="FJ74" s="295"/>
      <c r="FK74" s="295"/>
      <c r="FL74" s="295"/>
      <c r="FM74" s="295"/>
      <c r="FN74" s="295"/>
      <c r="FO74" s="295"/>
      <c r="FP74" s="295"/>
      <c r="FQ74" s="295"/>
      <c r="FR74" s="295"/>
      <c r="FS74" s="295"/>
      <c r="FT74" s="295"/>
      <c r="FU74" s="295"/>
      <c r="FV74" s="295"/>
      <c r="FW74" s="295"/>
      <c r="FX74" s="295"/>
      <c r="FY74" s="295"/>
      <c r="FZ74" s="295"/>
      <c r="GA74" s="295"/>
      <c r="GB74" s="295"/>
      <c r="GC74" s="295"/>
      <c r="GD74" s="295"/>
      <c r="GE74" s="295"/>
      <c r="GF74" s="295"/>
      <c r="GG74" s="295"/>
      <c r="GH74" s="295"/>
      <c r="GI74" s="295"/>
      <c r="GJ74" s="295"/>
      <c r="GK74" s="295"/>
      <c r="GL74" s="295"/>
      <c r="GM74" s="295"/>
      <c r="GN74" s="295"/>
      <c r="GO74" s="295"/>
      <c r="GP74" s="295"/>
      <c r="GQ74" s="295"/>
      <c r="GR74" s="295"/>
      <c r="GS74" s="295"/>
      <c r="GT74" s="295"/>
      <c r="GU74" s="295"/>
      <c r="GV74" s="295"/>
      <c r="GW74" s="295"/>
      <c r="GX74" s="295"/>
      <c r="GY74" s="295"/>
      <c r="GZ74" s="295"/>
      <c r="HA74" s="295"/>
      <c r="HB74" s="295"/>
      <c r="HC74" s="295"/>
      <c r="HD74" s="295"/>
      <c r="HE74" s="295"/>
      <c r="HF74" s="295"/>
      <c r="HG74" s="295"/>
      <c r="HH74" s="295"/>
      <c r="HI74" s="295"/>
      <c r="HJ74" s="295"/>
      <c r="HK74" s="295"/>
      <c r="HL74" s="295"/>
      <c r="HM74" s="295"/>
      <c r="HN74" s="295"/>
      <c r="HO74" s="295"/>
      <c r="HP74" s="295"/>
      <c r="HQ74" s="295"/>
      <c r="HR74" s="295"/>
      <c r="HS74" s="295"/>
      <c r="HT74" s="295"/>
      <c r="HU74" s="295"/>
      <c r="HV74" s="295"/>
      <c r="HW74" s="295"/>
      <c r="HX74" s="295"/>
      <c r="HY74" s="295"/>
      <c r="HZ74" s="295"/>
    </row>
    <row r="75" spans="1:239" s="478" customFormat="1" ht="15">
      <c r="A75" s="294"/>
      <c r="B75" s="295"/>
      <c r="C75" s="1221"/>
      <c r="D75" s="1221"/>
      <c r="E75" s="1221"/>
      <c r="F75" s="1264">
        <v>2022</v>
      </c>
      <c r="G75" s="1264"/>
      <c r="H75" s="1264">
        <v>2023</v>
      </c>
      <c r="I75" s="1264"/>
      <c r="J75" s="1264">
        <v>2024</v>
      </c>
      <c r="K75" s="1264"/>
      <c r="L75" s="1264">
        <v>2025</v>
      </c>
      <c r="M75" s="1264"/>
      <c r="N75" s="295"/>
      <c r="O75" s="295"/>
      <c r="P75" s="295"/>
      <c r="Q75" s="295"/>
      <c r="R75" s="295"/>
      <c r="S75" s="295"/>
      <c r="T75" s="295"/>
      <c r="U75" s="295"/>
      <c r="V75" s="295"/>
      <c r="W75" s="295"/>
      <c r="X75" s="295"/>
      <c r="Y75" s="295"/>
      <c r="Z75" s="295"/>
      <c r="AA75" s="295"/>
      <c r="AB75" s="295"/>
      <c r="AC75" s="295"/>
      <c r="AD75" s="295"/>
      <c r="AE75" s="295"/>
      <c r="AF75" s="295"/>
      <c r="AG75" s="295"/>
      <c r="AH75" s="295"/>
      <c r="AI75" s="295"/>
      <c r="AJ75" s="295"/>
      <c r="AK75" s="295"/>
      <c r="AL75" s="295"/>
      <c r="AM75" s="295"/>
      <c r="AN75" s="295"/>
      <c r="AO75" s="295"/>
      <c r="AP75" s="295"/>
      <c r="AQ75" s="295"/>
      <c r="AR75" s="295"/>
      <c r="AS75" s="295"/>
      <c r="AT75" s="295"/>
      <c r="AU75" s="295"/>
      <c r="AV75" s="295"/>
      <c r="AW75" s="295"/>
      <c r="AX75" s="295"/>
      <c r="AY75" s="295"/>
      <c r="AZ75" s="295"/>
      <c r="BA75" s="295"/>
      <c r="BB75" s="295"/>
      <c r="BC75" s="295"/>
      <c r="BD75" s="295"/>
      <c r="BE75" s="295"/>
      <c r="BF75" s="295"/>
      <c r="BG75" s="295"/>
      <c r="BH75" s="295"/>
      <c r="BI75" s="295"/>
      <c r="BJ75" s="295"/>
      <c r="BK75" s="295"/>
      <c r="BL75" s="295"/>
      <c r="BM75" s="295"/>
      <c r="BN75" s="295"/>
      <c r="BO75" s="295"/>
      <c r="BP75" s="295"/>
      <c r="BQ75" s="295"/>
      <c r="BR75" s="295"/>
      <c r="BS75" s="295"/>
      <c r="BT75" s="295"/>
      <c r="BU75" s="295"/>
      <c r="BV75" s="295"/>
      <c r="BW75" s="295"/>
      <c r="BX75" s="295"/>
      <c r="BY75" s="295"/>
      <c r="BZ75" s="295"/>
      <c r="CA75" s="295"/>
      <c r="CB75" s="295"/>
      <c r="CC75" s="295"/>
      <c r="CD75" s="295"/>
      <c r="CE75" s="295"/>
      <c r="CF75" s="295"/>
      <c r="CG75" s="295"/>
      <c r="CH75" s="295"/>
      <c r="CI75" s="295"/>
      <c r="CJ75" s="295"/>
      <c r="CK75" s="295"/>
      <c r="CL75" s="295"/>
      <c r="CM75" s="295"/>
      <c r="CN75" s="295"/>
      <c r="CO75" s="295"/>
      <c r="CP75" s="295"/>
      <c r="CQ75" s="295"/>
      <c r="CR75" s="295"/>
      <c r="CS75" s="295"/>
      <c r="CT75" s="295"/>
      <c r="CU75" s="295"/>
      <c r="CV75" s="295"/>
      <c r="CW75" s="295"/>
      <c r="CX75" s="295"/>
      <c r="CY75" s="295"/>
      <c r="CZ75" s="295"/>
      <c r="DA75" s="295"/>
      <c r="DB75" s="295"/>
      <c r="DC75" s="295"/>
      <c r="DD75" s="295"/>
      <c r="DE75" s="295"/>
      <c r="DF75" s="295"/>
      <c r="DG75" s="295"/>
      <c r="DH75" s="295"/>
      <c r="DI75" s="295"/>
      <c r="DJ75" s="295"/>
      <c r="DK75" s="295"/>
      <c r="DL75" s="295"/>
      <c r="DM75" s="295"/>
      <c r="DN75" s="295"/>
      <c r="DO75" s="295"/>
      <c r="DP75" s="295"/>
      <c r="DQ75" s="295"/>
      <c r="DR75" s="295"/>
      <c r="DS75" s="295"/>
      <c r="DT75" s="295"/>
      <c r="DU75" s="295"/>
      <c r="DV75" s="295"/>
      <c r="DW75" s="295"/>
      <c r="DX75" s="295"/>
      <c r="DY75" s="295"/>
      <c r="DZ75" s="295"/>
      <c r="EA75" s="295"/>
      <c r="EB75" s="295"/>
      <c r="EC75" s="295"/>
      <c r="ED75" s="295"/>
      <c r="EE75" s="295"/>
      <c r="EF75" s="295"/>
      <c r="EG75" s="295"/>
      <c r="EH75" s="295"/>
      <c r="EI75" s="295"/>
      <c r="EJ75" s="295"/>
      <c r="EK75" s="295"/>
      <c r="EL75" s="295"/>
      <c r="EM75" s="295"/>
      <c r="EN75" s="295"/>
      <c r="EO75" s="295"/>
      <c r="EP75" s="295"/>
      <c r="EQ75" s="295"/>
      <c r="ER75" s="295"/>
      <c r="ES75" s="295"/>
      <c r="ET75" s="295"/>
      <c r="EU75" s="295"/>
      <c r="EV75" s="295"/>
      <c r="EW75" s="295"/>
      <c r="EX75" s="295"/>
      <c r="EY75" s="295"/>
      <c r="EZ75" s="295"/>
      <c r="FA75" s="295"/>
      <c r="FB75" s="295"/>
      <c r="FC75" s="295"/>
      <c r="FD75" s="295"/>
      <c r="FE75" s="295"/>
      <c r="FF75" s="295"/>
      <c r="FG75" s="295"/>
      <c r="FH75" s="295"/>
      <c r="FI75" s="295"/>
      <c r="FJ75" s="295"/>
      <c r="FK75" s="295"/>
      <c r="FL75" s="295"/>
      <c r="FM75" s="295"/>
      <c r="FN75" s="295"/>
      <c r="FO75" s="295"/>
      <c r="FP75" s="295"/>
      <c r="FQ75" s="295"/>
      <c r="FR75" s="295"/>
      <c r="FS75" s="295"/>
      <c r="FT75" s="295"/>
      <c r="FU75" s="295"/>
      <c r="FV75" s="295"/>
      <c r="FW75" s="295"/>
      <c r="FX75" s="295"/>
      <c r="FY75" s="295"/>
      <c r="FZ75" s="295"/>
      <c r="GA75" s="295"/>
      <c r="GB75" s="295"/>
      <c r="GC75" s="295"/>
      <c r="GD75" s="295"/>
      <c r="GE75" s="295"/>
      <c r="GF75" s="295"/>
      <c r="GG75" s="295"/>
      <c r="GH75" s="295"/>
      <c r="GI75" s="295"/>
      <c r="GJ75" s="295"/>
      <c r="GK75" s="295"/>
      <c r="GL75" s="295"/>
      <c r="GM75" s="295"/>
      <c r="GN75" s="295"/>
      <c r="GO75" s="295"/>
      <c r="GP75" s="295"/>
      <c r="GQ75" s="295"/>
      <c r="GR75" s="295"/>
      <c r="GS75" s="295"/>
      <c r="GT75" s="295"/>
      <c r="GU75" s="295"/>
      <c r="GV75" s="295"/>
      <c r="GW75" s="295"/>
      <c r="GX75" s="295"/>
      <c r="GY75" s="295"/>
      <c r="GZ75" s="295"/>
      <c r="HA75" s="295"/>
      <c r="HB75" s="295"/>
      <c r="HC75" s="295"/>
      <c r="HD75" s="295"/>
      <c r="HE75" s="295"/>
      <c r="HF75" s="295"/>
      <c r="HG75" s="295"/>
      <c r="HH75" s="295"/>
      <c r="HI75" s="295"/>
      <c r="HJ75" s="295"/>
      <c r="HK75" s="295"/>
      <c r="HL75" s="295"/>
      <c r="HM75" s="295"/>
      <c r="HN75" s="295"/>
      <c r="HO75" s="295"/>
      <c r="HP75" s="295"/>
      <c r="HQ75" s="295"/>
      <c r="HR75" s="295"/>
      <c r="HS75" s="295"/>
      <c r="HT75" s="295"/>
      <c r="HU75" s="295"/>
      <c r="HV75" s="295"/>
      <c r="HW75" s="295"/>
      <c r="HX75" s="295"/>
      <c r="HY75" s="295"/>
      <c r="HZ75" s="295"/>
    </row>
    <row r="76" spans="1:239" s="478" customFormat="1" ht="17.100000000000001">
      <c r="A76" s="294"/>
      <c r="B76" s="295"/>
      <c r="C76" s="1402" t="s">
        <v>310</v>
      </c>
      <c r="D76" s="1402"/>
      <c r="E76" s="1402"/>
      <c r="F76" s="299" t="s">
        <v>806</v>
      </c>
      <c r="G76" s="299" t="s">
        <v>807</v>
      </c>
      <c r="H76" s="299" t="s">
        <v>806</v>
      </c>
      <c r="I76" s="299" t="s">
        <v>807</v>
      </c>
      <c r="J76" s="299" t="s">
        <v>806</v>
      </c>
      <c r="K76" s="299" t="s">
        <v>807</v>
      </c>
      <c r="L76" s="299" t="s">
        <v>806</v>
      </c>
      <c r="M76" s="299" t="s">
        <v>807</v>
      </c>
      <c r="N76" s="295"/>
      <c r="O76" s="295"/>
      <c r="P76" s="295"/>
      <c r="Q76" s="295"/>
      <c r="R76" s="295"/>
      <c r="S76" s="295"/>
      <c r="T76" s="295"/>
      <c r="U76" s="295"/>
      <c r="V76" s="295"/>
      <c r="W76" s="295"/>
      <c r="X76" s="295"/>
      <c r="Y76" s="295"/>
      <c r="Z76" s="295"/>
      <c r="AA76" s="295"/>
      <c r="AB76" s="295"/>
      <c r="AC76" s="295"/>
      <c r="AD76" s="295"/>
      <c r="AE76" s="295"/>
      <c r="AF76" s="295"/>
      <c r="AG76" s="295"/>
      <c r="AH76" s="295"/>
      <c r="AI76" s="295"/>
      <c r="AJ76" s="295"/>
      <c r="AK76" s="295"/>
      <c r="AL76" s="295"/>
      <c r="AM76" s="295"/>
      <c r="AN76" s="295"/>
      <c r="AO76" s="295"/>
      <c r="AP76" s="295"/>
      <c r="AQ76" s="295"/>
      <c r="AR76" s="295"/>
      <c r="AS76" s="295"/>
      <c r="AT76" s="295"/>
      <c r="AU76" s="295"/>
      <c r="AV76" s="295"/>
      <c r="AW76" s="295"/>
      <c r="AX76" s="295"/>
      <c r="AY76" s="295"/>
      <c r="AZ76" s="295"/>
      <c r="BA76" s="295"/>
      <c r="BB76" s="295"/>
      <c r="BC76" s="295"/>
      <c r="BD76" s="295"/>
      <c r="BE76" s="295"/>
      <c r="BF76" s="295"/>
      <c r="BG76" s="295"/>
      <c r="BH76" s="295"/>
      <c r="BI76" s="295"/>
      <c r="BJ76" s="295"/>
      <c r="BK76" s="295"/>
      <c r="BL76" s="295"/>
      <c r="BM76" s="295"/>
      <c r="BN76" s="295"/>
      <c r="BO76" s="295"/>
      <c r="BP76" s="295"/>
      <c r="BQ76" s="295"/>
      <c r="BR76" s="295"/>
      <c r="BS76" s="295"/>
      <c r="BT76" s="295"/>
      <c r="BU76" s="295"/>
      <c r="BV76" s="295"/>
      <c r="BW76" s="295"/>
      <c r="BX76" s="295"/>
      <c r="BY76" s="295"/>
      <c r="BZ76" s="295"/>
      <c r="CA76" s="295"/>
      <c r="CB76" s="295"/>
      <c r="CC76" s="295"/>
      <c r="CD76" s="295"/>
      <c r="CE76" s="295"/>
      <c r="CF76" s="295"/>
      <c r="CG76" s="295"/>
      <c r="CH76" s="295"/>
      <c r="CI76" s="295"/>
      <c r="CJ76" s="295"/>
      <c r="CK76" s="295"/>
      <c r="CL76" s="295"/>
      <c r="CM76" s="295"/>
      <c r="CN76" s="295"/>
      <c r="CO76" s="295"/>
      <c r="CP76" s="295"/>
      <c r="CQ76" s="295"/>
      <c r="CR76" s="295"/>
      <c r="CS76" s="295"/>
      <c r="CT76" s="295"/>
      <c r="CU76" s="295"/>
      <c r="CV76" s="295"/>
      <c r="CW76" s="295"/>
      <c r="CX76" s="295"/>
      <c r="CY76" s="295"/>
      <c r="CZ76" s="295"/>
      <c r="DA76" s="295"/>
      <c r="DB76" s="295"/>
      <c r="DC76" s="295"/>
      <c r="DD76" s="295"/>
      <c r="DE76" s="295"/>
      <c r="DF76" s="295"/>
      <c r="DG76" s="295"/>
      <c r="DH76" s="295"/>
      <c r="DI76" s="295"/>
      <c r="DJ76" s="295"/>
      <c r="DK76" s="295"/>
      <c r="DL76" s="295"/>
      <c r="DM76" s="295"/>
      <c r="DN76" s="295"/>
      <c r="DO76" s="295"/>
      <c r="DP76" s="295"/>
      <c r="DQ76" s="295"/>
      <c r="DR76" s="295"/>
      <c r="DS76" s="295"/>
      <c r="DT76" s="295"/>
      <c r="DU76" s="295"/>
      <c r="DV76" s="295"/>
      <c r="DW76" s="295"/>
      <c r="DX76" s="295"/>
      <c r="DY76" s="295"/>
      <c r="DZ76" s="295"/>
      <c r="EA76" s="295"/>
      <c r="EB76" s="295"/>
      <c r="EC76" s="295"/>
      <c r="ED76" s="295"/>
      <c r="EE76" s="295"/>
      <c r="EF76" s="295"/>
      <c r="EG76" s="295"/>
      <c r="EH76" s="295"/>
      <c r="EI76" s="295"/>
      <c r="EJ76" s="295"/>
      <c r="EK76" s="295"/>
      <c r="EL76" s="295"/>
      <c r="EM76" s="295"/>
      <c r="EN76" s="295"/>
      <c r="EO76" s="295"/>
      <c r="EP76" s="295"/>
      <c r="EQ76" s="295"/>
      <c r="ER76" s="295"/>
      <c r="ES76" s="295"/>
      <c r="ET76" s="295"/>
      <c r="EU76" s="295"/>
      <c r="EV76" s="295"/>
      <c r="EW76" s="295"/>
      <c r="EX76" s="295"/>
      <c r="EY76" s="295"/>
      <c r="EZ76" s="295"/>
      <c r="FA76" s="295"/>
      <c r="FB76" s="295"/>
      <c r="FC76" s="295"/>
      <c r="FD76" s="295"/>
      <c r="FE76" s="295"/>
      <c r="FF76" s="295"/>
      <c r="FG76" s="295"/>
      <c r="FH76" s="295"/>
      <c r="FI76" s="295"/>
      <c r="FJ76" s="295"/>
      <c r="FK76" s="295"/>
      <c r="FL76" s="295"/>
      <c r="FM76" s="295"/>
      <c r="FN76" s="295"/>
      <c r="FO76" s="295"/>
      <c r="FP76" s="295"/>
      <c r="FQ76" s="295"/>
      <c r="FR76" s="295"/>
      <c r="FS76" s="295"/>
      <c r="FT76" s="295"/>
      <c r="FU76" s="295"/>
      <c r="FV76" s="295"/>
      <c r="FW76" s="295"/>
      <c r="FX76" s="295"/>
      <c r="FY76" s="295"/>
      <c r="FZ76" s="295"/>
      <c r="GA76" s="295"/>
      <c r="GB76" s="295"/>
      <c r="GC76" s="295"/>
      <c r="GD76" s="295"/>
      <c r="GE76" s="295"/>
      <c r="GF76" s="295"/>
      <c r="GG76" s="295"/>
      <c r="GH76" s="295"/>
      <c r="GI76" s="295"/>
      <c r="GJ76" s="295"/>
      <c r="GK76" s="295"/>
      <c r="GL76" s="295"/>
      <c r="GM76" s="295"/>
      <c r="GN76" s="295"/>
      <c r="GO76" s="295"/>
      <c r="GP76" s="295"/>
      <c r="GQ76" s="295"/>
      <c r="GR76" s="295"/>
      <c r="GS76" s="295"/>
      <c r="GT76" s="295"/>
      <c r="GU76" s="295"/>
      <c r="GV76" s="295"/>
      <c r="GW76" s="295"/>
      <c r="GX76" s="295"/>
      <c r="GY76" s="295"/>
      <c r="GZ76" s="295"/>
      <c r="HA76" s="295"/>
      <c r="HB76" s="295"/>
      <c r="HC76" s="295"/>
      <c r="HD76" s="295"/>
      <c r="HE76" s="295"/>
      <c r="HF76" s="295"/>
      <c r="HG76" s="295"/>
      <c r="HH76" s="295"/>
      <c r="HI76" s="295"/>
      <c r="HJ76" s="295"/>
      <c r="HK76" s="295"/>
      <c r="HL76" s="295"/>
      <c r="HM76" s="295"/>
      <c r="HN76" s="295"/>
      <c r="HO76" s="295"/>
      <c r="HP76" s="295"/>
      <c r="HQ76" s="295"/>
      <c r="HR76" s="295"/>
      <c r="HS76" s="295"/>
      <c r="HT76" s="295"/>
      <c r="HU76" s="295"/>
      <c r="HV76" s="295"/>
      <c r="HW76" s="295"/>
      <c r="HX76" s="295"/>
    </row>
    <row r="77" spans="1:239" s="478" customFormat="1" ht="15">
      <c r="A77" s="294"/>
      <c r="B77" s="295"/>
      <c r="C77" s="1627" t="s">
        <v>831</v>
      </c>
      <c r="D77" s="1627"/>
      <c r="E77" s="1628"/>
      <c r="F77" s="779">
        <v>971.3</v>
      </c>
      <c r="G77" s="761">
        <v>0.72</v>
      </c>
      <c r="H77" s="782">
        <v>917.1</v>
      </c>
      <c r="I77" s="777">
        <v>0.69</v>
      </c>
      <c r="J77" s="779">
        <v>655.4</v>
      </c>
      <c r="K77" s="761">
        <v>0.67</v>
      </c>
      <c r="L77" s="1042">
        <v>640.84006629199996</v>
      </c>
      <c r="M77" s="564">
        <f>L77/$L$83</f>
        <v>0.67078991312758696</v>
      </c>
      <c r="N77" s="295"/>
      <c r="O77" s="295"/>
      <c r="P77" s="295"/>
      <c r="Q77" s="295"/>
      <c r="R77" s="295"/>
      <c r="S77" s="295"/>
      <c r="T77" s="295"/>
      <c r="U77" s="295"/>
      <c r="V77" s="295"/>
      <c r="W77" s="295"/>
      <c r="X77" s="295"/>
      <c r="Y77" s="295"/>
      <c r="Z77" s="295"/>
      <c r="AA77" s="295"/>
      <c r="AB77" s="295"/>
      <c r="AC77" s="295"/>
      <c r="AD77" s="295"/>
      <c r="AE77" s="295"/>
      <c r="AF77" s="295"/>
      <c r="AG77" s="295"/>
      <c r="AH77" s="295"/>
      <c r="AI77" s="295"/>
      <c r="AJ77" s="295"/>
      <c r="AK77" s="295"/>
      <c r="AL77" s="295"/>
      <c r="AM77" s="295"/>
      <c r="AN77" s="295"/>
      <c r="AO77" s="295"/>
      <c r="AP77" s="295"/>
      <c r="AQ77" s="295"/>
      <c r="AR77" s="295"/>
      <c r="AS77" s="295"/>
      <c r="AT77" s="295"/>
      <c r="AU77" s="295"/>
      <c r="AV77" s="295"/>
      <c r="AW77" s="295"/>
      <c r="AX77" s="295"/>
      <c r="AY77" s="295"/>
      <c r="AZ77" s="295"/>
      <c r="BA77" s="295"/>
      <c r="BB77" s="295"/>
      <c r="BC77" s="295"/>
      <c r="BD77" s="295"/>
      <c r="BE77" s="295"/>
      <c r="BF77" s="295"/>
      <c r="BG77" s="295"/>
      <c r="BH77" s="295"/>
      <c r="BI77" s="295"/>
      <c r="BJ77" s="295"/>
      <c r="BK77" s="295"/>
      <c r="BL77" s="295"/>
      <c r="BM77" s="295"/>
      <c r="BN77" s="295"/>
      <c r="BO77" s="295"/>
      <c r="BP77" s="295"/>
      <c r="BQ77" s="295"/>
      <c r="BR77" s="295"/>
      <c r="BS77" s="295"/>
      <c r="BT77" s="295"/>
      <c r="BU77" s="295"/>
      <c r="BV77" s="295"/>
      <c r="BW77" s="295"/>
      <c r="BX77" s="295"/>
      <c r="BY77" s="295"/>
      <c r="BZ77" s="295"/>
      <c r="CA77" s="295"/>
      <c r="CB77" s="295"/>
      <c r="CC77" s="295"/>
      <c r="CD77" s="295"/>
      <c r="CE77" s="295"/>
      <c r="CF77" s="295"/>
      <c r="CG77" s="295"/>
      <c r="CH77" s="295"/>
      <c r="CI77" s="295"/>
      <c r="CJ77" s="295"/>
      <c r="CK77" s="295"/>
      <c r="CL77" s="295"/>
      <c r="CM77" s="295"/>
      <c r="CN77" s="295"/>
      <c r="CO77" s="295"/>
      <c r="CP77" s="295"/>
      <c r="CQ77" s="295"/>
      <c r="CR77" s="295"/>
      <c r="CS77" s="295"/>
      <c r="CT77" s="295"/>
      <c r="CU77" s="295"/>
      <c r="CV77" s="295"/>
      <c r="CW77" s="295"/>
      <c r="CX77" s="295"/>
      <c r="CY77" s="295"/>
      <c r="CZ77" s="295"/>
      <c r="DA77" s="295"/>
      <c r="DB77" s="295"/>
      <c r="DC77" s="295"/>
      <c r="DD77" s="295"/>
      <c r="DE77" s="295"/>
      <c r="DF77" s="295"/>
      <c r="DG77" s="295"/>
      <c r="DH77" s="295"/>
      <c r="DI77" s="295"/>
      <c r="DJ77" s="295"/>
      <c r="DK77" s="295"/>
      <c r="DL77" s="295"/>
      <c r="DM77" s="295"/>
      <c r="DN77" s="295"/>
      <c r="DO77" s="295"/>
      <c r="DP77" s="295"/>
      <c r="DQ77" s="295"/>
      <c r="DR77" s="295"/>
      <c r="DS77" s="295"/>
      <c r="DT77" s="295"/>
      <c r="DU77" s="295"/>
      <c r="DV77" s="295"/>
      <c r="DW77" s="295"/>
      <c r="DX77" s="295"/>
      <c r="DY77" s="295"/>
      <c r="DZ77" s="295"/>
      <c r="EA77" s="295"/>
      <c r="EB77" s="295"/>
      <c r="EC77" s="295"/>
      <c r="ED77" s="295"/>
      <c r="EE77" s="295"/>
      <c r="EF77" s="295"/>
      <c r="EG77" s="295"/>
      <c r="EH77" s="295"/>
      <c r="EI77" s="295"/>
      <c r="EJ77" s="295"/>
      <c r="EK77" s="295"/>
      <c r="EL77" s="295"/>
      <c r="EM77" s="295"/>
      <c r="EN77" s="295"/>
      <c r="EO77" s="295"/>
      <c r="EP77" s="295"/>
      <c r="EQ77" s="295"/>
      <c r="ER77" s="295"/>
      <c r="ES77" s="295"/>
      <c r="ET77" s="295"/>
      <c r="EU77" s="295"/>
      <c r="EV77" s="295"/>
      <c r="EW77" s="295"/>
      <c r="EX77" s="295"/>
      <c r="EY77" s="295"/>
      <c r="EZ77" s="295"/>
      <c r="FA77" s="295"/>
      <c r="FB77" s="295"/>
      <c r="FC77" s="295"/>
      <c r="FD77" s="295"/>
      <c r="FE77" s="295"/>
      <c r="FF77" s="295"/>
      <c r="FG77" s="295"/>
      <c r="FH77" s="295"/>
      <c r="FI77" s="295"/>
      <c r="FJ77" s="295"/>
      <c r="FK77" s="295"/>
      <c r="FL77" s="295"/>
      <c r="FM77" s="295"/>
      <c r="FN77" s="295"/>
      <c r="FO77" s="295"/>
      <c r="FP77" s="295"/>
      <c r="FQ77" s="295"/>
      <c r="FR77" s="295"/>
      <c r="FS77" s="295"/>
      <c r="FT77" s="295"/>
      <c r="FU77" s="295"/>
      <c r="FV77" s="295"/>
      <c r="FW77" s="295"/>
      <c r="FX77" s="295"/>
      <c r="FY77" s="295"/>
      <c r="FZ77" s="295"/>
      <c r="GA77" s="295"/>
      <c r="GB77" s="295"/>
      <c r="GC77" s="295"/>
      <c r="GD77" s="295"/>
      <c r="GE77" s="295"/>
      <c r="GF77" s="295"/>
      <c r="GG77" s="295"/>
      <c r="GH77" s="295"/>
      <c r="GI77" s="295"/>
      <c r="GJ77" s="295"/>
      <c r="GK77" s="295"/>
      <c r="GL77" s="295"/>
      <c r="GM77" s="295"/>
      <c r="GN77" s="295"/>
      <c r="GO77" s="295"/>
      <c r="GP77" s="295"/>
      <c r="GQ77" s="295"/>
      <c r="GR77" s="295"/>
      <c r="GS77" s="295"/>
      <c r="GT77" s="295"/>
      <c r="GU77" s="295"/>
      <c r="GV77" s="295"/>
      <c r="GW77" s="295"/>
      <c r="GX77" s="295"/>
      <c r="GY77" s="295"/>
      <c r="GZ77" s="295"/>
      <c r="HA77" s="295"/>
      <c r="HB77" s="295"/>
      <c r="HC77" s="295"/>
      <c r="HD77" s="295"/>
      <c r="HE77" s="295"/>
      <c r="HF77" s="295"/>
      <c r="HG77" s="295"/>
      <c r="HH77" s="295"/>
      <c r="HI77" s="295"/>
      <c r="HJ77" s="295"/>
      <c r="HK77" s="295"/>
      <c r="HL77" s="295"/>
      <c r="HM77" s="295"/>
      <c r="HN77" s="295"/>
      <c r="HO77" s="295"/>
      <c r="HP77" s="295"/>
      <c r="HQ77" s="295"/>
      <c r="HR77" s="295"/>
      <c r="HS77" s="295"/>
      <c r="HT77" s="295"/>
      <c r="HU77" s="295"/>
      <c r="HV77" s="295"/>
      <c r="HW77" s="295"/>
      <c r="HX77" s="295"/>
    </row>
    <row r="78" spans="1:239" s="478" customFormat="1" ht="15">
      <c r="A78" s="294"/>
      <c r="B78" s="295"/>
      <c r="C78" s="1627" t="s">
        <v>832</v>
      </c>
      <c r="D78" s="1627"/>
      <c r="E78" s="1628"/>
      <c r="F78" s="753">
        <v>51.1</v>
      </c>
      <c r="G78" s="338">
        <v>0.04</v>
      </c>
      <c r="H78" s="754">
        <v>48.5</v>
      </c>
      <c r="I78" s="760">
        <v>0.04</v>
      </c>
      <c r="J78" s="753">
        <v>53.6</v>
      </c>
      <c r="K78" s="338">
        <v>0.06</v>
      </c>
      <c r="L78" s="1042">
        <v>46.859743734000006</v>
      </c>
      <c r="M78" s="564">
        <f t="shared" ref="M78:M82" si="3">L78/$L$83</f>
        <v>4.9049747482842819E-2</v>
      </c>
      <c r="N78" s="295"/>
      <c r="O78" s="295"/>
      <c r="P78" s="295"/>
      <c r="Q78" s="295"/>
      <c r="R78" s="295"/>
      <c r="S78" s="295"/>
      <c r="T78" s="295"/>
      <c r="U78" s="295"/>
      <c r="V78" s="295"/>
      <c r="W78" s="295"/>
      <c r="X78" s="295"/>
      <c r="Y78" s="295"/>
      <c r="Z78" s="295"/>
      <c r="AA78" s="295"/>
      <c r="AB78" s="295"/>
      <c r="AC78" s="295"/>
      <c r="AD78" s="295"/>
      <c r="AE78" s="295"/>
      <c r="AF78" s="295"/>
      <c r="AG78" s="295"/>
      <c r="AH78" s="295"/>
      <c r="AI78" s="295"/>
      <c r="AJ78" s="295"/>
      <c r="AK78" s="295"/>
      <c r="AL78" s="295"/>
      <c r="AM78" s="295"/>
      <c r="AN78" s="295"/>
      <c r="AO78" s="295"/>
      <c r="AP78" s="295"/>
      <c r="AQ78" s="295"/>
      <c r="AR78" s="295"/>
      <c r="AS78" s="295"/>
      <c r="AT78" s="295"/>
      <c r="AU78" s="295"/>
      <c r="AV78" s="295"/>
      <c r="AW78" s="295"/>
      <c r="AX78" s="295"/>
      <c r="AY78" s="295"/>
      <c r="AZ78" s="295"/>
      <c r="BA78" s="295"/>
      <c r="BB78" s="295"/>
      <c r="BC78" s="295"/>
      <c r="BD78" s="295"/>
      <c r="BE78" s="295"/>
      <c r="BF78" s="295"/>
      <c r="BG78" s="295"/>
      <c r="BH78" s="295"/>
      <c r="BI78" s="295"/>
      <c r="BJ78" s="295"/>
      <c r="BK78" s="295"/>
      <c r="BL78" s="295"/>
      <c r="BM78" s="295"/>
      <c r="BN78" s="295"/>
      <c r="BO78" s="295"/>
      <c r="BP78" s="295"/>
      <c r="BQ78" s="295"/>
      <c r="BR78" s="295"/>
      <c r="BS78" s="295"/>
      <c r="BT78" s="295"/>
      <c r="BU78" s="295"/>
      <c r="BV78" s="295"/>
      <c r="BW78" s="295"/>
      <c r="BX78" s="295"/>
      <c r="BY78" s="295"/>
      <c r="BZ78" s="295"/>
      <c r="CA78" s="295"/>
      <c r="CB78" s="295"/>
      <c r="CC78" s="295"/>
      <c r="CD78" s="295"/>
      <c r="CE78" s="295"/>
      <c r="CF78" s="295"/>
      <c r="CG78" s="295"/>
      <c r="CH78" s="295"/>
      <c r="CI78" s="295"/>
      <c r="CJ78" s="295"/>
      <c r="CK78" s="295"/>
      <c r="CL78" s="295"/>
      <c r="CM78" s="295"/>
      <c r="CN78" s="295"/>
      <c r="CO78" s="295"/>
      <c r="CP78" s="295"/>
      <c r="CQ78" s="295"/>
      <c r="CR78" s="295"/>
      <c r="CS78" s="295"/>
      <c r="CT78" s="295"/>
      <c r="CU78" s="295"/>
      <c r="CV78" s="295"/>
      <c r="CW78" s="295"/>
      <c r="CX78" s="295"/>
      <c r="CY78" s="295"/>
      <c r="CZ78" s="295"/>
      <c r="DA78" s="295"/>
      <c r="DB78" s="295"/>
      <c r="DC78" s="295"/>
      <c r="DD78" s="295"/>
      <c r="DE78" s="295"/>
      <c r="DF78" s="295"/>
      <c r="DG78" s="295"/>
      <c r="DH78" s="295"/>
      <c r="DI78" s="295"/>
      <c r="DJ78" s="295"/>
      <c r="DK78" s="295"/>
      <c r="DL78" s="295"/>
      <c r="DM78" s="295"/>
      <c r="DN78" s="295"/>
      <c r="DO78" s="295"/>
      <c r="DP78" s="295"/>
      <c r="DQ78" s="295"/>
      <c r="DR78" s="295"/>
      <c r="DS78" s="295"/>
      <c r="DT78" s="295"/>
      <c r="DU78" s="295"/>
      <c r="DV78" s="295"/>
      <c r="DW78" s="295"/>
      <c r="DX78" s="295"/>
      <c r="DY78" s="295"/>
      <c r="DZ78" s="295"/>
      <c r="EA78" s="295"/>
      <c r="EB78" s="295"/>
      <c r="EC78" s="295"/>
      <c r="ED78" s="295"/>
      <c r="EE78" s="295"/>
      <c r="EF78" s="295"/>
      <c r="EG78" s="295"/>
      <c r="EH78" s="295"/>
      <c r="EI78" s="295"/>
      <c r="EJ78" s="295"/>
      <c r="EK78" s="295"/>
      <c r="EL78" s="295"/>
      <c r="EM78" s="295"/>
      <c r="EN78" s="295"/>
      <c r="EO78" s="295"/>
      <c r="EP78" s="295"/>
      <c r="EQ78" s="295"/>
      <c r="ER78" s="295"/>
      <c r="ES78" s="295"/>
      <c r="ET78" s="295"/>
      <c r="EU78" s="295"/>
      <c r="EV78" s="295"/>
      <c r="EW78" s="295"/>
      <c r="EX78" s="295"/>
      <c r="EY78" s="295"/>
      <c r="EZ78" s="295"/>
      <c r="FA78" s="295"/>
      <c r="FB78" s="295"/>
      <c r="FC78" s="295"/>
      <c r="FD78" s="295"/>
      <c r="FE78" s="295"/>
      <c r="FF78" s="295"/>
      <c r="FG78" s="295"/>
      <c r="FH78" s="295"/>
      <c r="FI78" s="295"/>
      <c r="FJ78" s="295"/>
      <c r="FK78" s="295"/>
      <c r="FL78" s="295"/>
      <c r="FM78" s="295"/>
      <c r="FN78" s="295"/>
      <c r="FO78" s="295"/>
      <c r="FP78" s="295"/>
      <c r="FQ78" s="295"/>
      <c r="FR78" s="295"/>
      <c r="FS78" s="295"/>
      <c r="FT78" s="295"/>
      <c r="FU78" s="295"/>
      <c r="FV78" s="295"/>
      <c r="FW78" s="295"/>
      <c r="FX78" s="295"/>
      <c r="FY78" s="295"/>
      <c r="FZ78" s="295"/>
      <c r="GA78" s="295"/>
      <c r="GB78" s="295"/>
      <c r="GC78" s="295"/>
      <c r="GD78" s="295"/>
      <c r="GE78" s="295"/>
      <c r="GF78" s="295"/>
      <c r="GG78" s="295"/>
      <c r="GH78" s="295"/>
      <c r="GI78" s="295"/>
      <c r="GJ78" s="295"/>
      <c r="GK78" s="295"/>
      <c r="GL78" s="295"/>
      <c r="GM78" s="295"/>
      <c r="GN78" s="295"/>
      <c r="GO78" s="295"/>
      <c r="GP78" s="295"/>
      <c r="GQ78" s="295"/>
      <c r="GR78" s="295"/>
      <c r="GS78" s="295"/>
      <c r="GT78" s="295"/>
      <c r="GU78" s="295"/>
      <c r="GV78" s="295"/>
      <c r="GW78" s="295"/>
      <c r="GX78" s="295"/>
      <c r="GY78" s="295"/>
      <c r="GZ78" s="295"/>
      <c r="HA78" s="295"/>
      <c r="HB78" s="295"/>
      <c r="HC78" s="295"/>
      <c r="HD78" s="295"/>
      <c r="HE78" s="295"/>
      <c r="HF78" s="295"/>
      <c r="HG78" s="295"/>
      <c r="HH78" s="295"/>
      <c r="HI78" s="295"/>
      <c r="HJ78" s="295"/>
      <c r="HK78" s="295"/>
      <c r="HL78" s="295"/>
      <c r="HM78" s="295"/>
      <c r="HN78" s="295"/>
      <c r="HO78" s="295"/>
      <c r="HP78" s="295"/>
      <c r="HQ78" s="295"/>
      <c r="HR78" s="295"/>
      <c r="HS78" s="295"/>
      <c r="HT78" s="295"/>
      <c r="HU78" s="295"/>
      <c r="HV78" s="295"/>
      <c r="HW78" s="295"/>
      <c r="HX78" s="295"/>
    </row>
    <row r="79" spans="1:239" s="478" customFormat="1" ht="15">
      <c r="A79" s="294"/>
      <c r="B79" s="295"/>
      <c r="C79" s="1627" t="s">
        <v>833</v>
      </c>
      <c r="D79" s="1627"/>
      <c r="E79" s="1628"/>
      <c r="F79" s="779">
        <v>93.7</v>
      </c>
      <c r="G79" s="338">
        <v>7.0000000000000007E-2</v>
      </c>
      <c r="H79" s="782">
        <v>144.19999999999999</v>
      </c>
      <c r="I79" s="760">
        <v>0.11</v>
      </c>
      <c r="J79" s="779">
        <v>57.7</v>
      </c>
      <c r="K79" s="338">
        <v>0.06</v>
      </c>
      <c r="L79" s="1042">
        <v>47.450640297</v>
      </c>
      <c r="M79" s="564">
        <f t="shared" si="3"/>
        <v>4.9668259768529947E-2</v>
      </c>
      <c r="N79" s="295"/>
      <c r="O79" s="295"/>
      <c r="P79" s="295"/>
      <c r="Q79" s="295"/>
      <c r="R79" s="295"/>
      <c r="S79" s="295"/>
      <c r="T79" s="295"/>
      <c r="U79" s="295"/>
      <c r="V79" s="295"/>
      <c r="W79" s="295"/>
      <c r="X79" s="295"/>
      <c r="Y79" s="295"/>
      <c r="Z79" s="295"/>
      <c r="AA79" s="295"/>
      <c r="AB79" s="295"/>
      <c r="AC79" s="295"/>
      <c r="AD79" s="295"/>
      <c r="AE79" s="295"/>
      <c r="AF79" s="295"/>
      <c r="AG79" s="295"/>
      <c r="AH79" s="295"/>
      <c r="AI79" s="295"/>
      <c r="AJ79" s="295"/>
      <c r="AK79" s="295"/>
      <c r="AL79" s="295"/>
      <c r="AM79" s="295"/>
      <c r="AN79" s="295"/>
      <c r="AO79" s="295"/>
      <c r="AP79" s="295"/>
      <c r="AQ79" s="295"/>
      <c r="AR79" s="295"/>
      <c r="AS79" s="295"/>
      <c r="AT79" s="295"/>
      <c r="AU79" s="295"/>
      <c r="AV79" s="295"/>
      <c r="AW79" s="295"/>
      <c r="AX79" s="295"/>
      <c r="AY79" s="295"/>
      <c r="AZ79" s="295"/>
      <c r="BA79" s="295"/>
      <c r="BB79" s="295"/>
      <c r="BC79" s="295"/>
      <c r="BD79" s="295"/>
      <c r="BE79" s="295"/>
      <c r="BF79" s="295"/>
      <c r="BG79" s="295"/>
      <c r="BH79" s="295"/>
      <c r="BI79" s="295"/>
      <c r="BJ79" s="295"/>
      <c r="BK79" s="295"/>
      <c r="BL79" s="295"/>
      <c r="BM79" s="295"/>
      <c r="BN79" s="295"/>
      <c r="BO79" s="295"/>
      <c r="BP79" s="295"/>
      <c r="BQ79" s="295"/>
      <c r="BR79" s="295"/>
      <c r="BS79" s="295"/>
      <c r="BT79" s="295"/>
      <c r="BU79" s="295"/>
      <c r="BV79" s="295"/>
      <c r="BW79" s="295"/>
      <c r="BX79" s="295"/>
      <c r="BY79" s="295"/>
      <c r="BZ79" s="295"/>
      <c r="CA79" s="295"/>
      <c r="CB79" s="295"/>
      <c r="CC79" s="295"/>
      <c r="CD79" s="295"/>
      <c r="CE79" s="295"/>
      <c r="CF79" s="295"/>
      <c r="CG79" s="295"/>
      <c r="CH79" s="295"/>
      <c r="CI79" s="295"/>
      <c r="CJ79" s="295"/>
      <c r="CK79" s="295"/>
      <c r="CL79" s="295"/>
      <c r="CM79" s="295"/>
      <c r="CN79" s="295"/>
      <c r="CO79" s="295"/>
      <c r="CP79" s="295"/>
      <c r="CQ79" s="295"/>
      <c r="CR79" s="295"/>
      <c r="CS79" s="295"/>
      <c r="CT79" s="295"/>
      <c r="CU79" s="295"/>
      <c r="CV79" s="295"/>
      <c r="CW79" s="295"/>
      <c r="CX79" s="295"/>
      <c r="CY79" s="295"/>
      <c r="CZ79" s="295"/>
      <c r="DA79" s="295"/>
      <c r="DB79" s="295"/>
      <c r="DC79" s="295"/>
      <c r="DD79" s="295"/>
      <c r="DE79" s="295"/>
      <c r="DF79" s="295"/>
      <c r="DG79" s="295"/>
      <c r="DH79" s="295"/>
      <c r="DI79" s="295"/>
      <c r="DJ79" s="295"/>
      <c r="DK79" s="295"/>
      <c r="DL79" s="295"/>
      <c r="DM79" s="295"/>
      <c r="DN79" s="295"/>
      <c r="DO79" s="295"/>
      <c r="DP79" s="295"/>
      <c r="DQ79" s="295"/>
      <c r="DR79" s="295"/>
      <c r="DS79" s="295"/>
      <c r="DT79" s="295"/>
      <c r="DU79" s="295"/>
      <c r="DV79" s="295"/>
      <c r="DW79" s="295"/>
      <c r="DX79" s="295"/>
      <c r="DY79" s="295"/>
      <c r="DZ79" s="295"/>
      <c r="EA79" s="295"/>
      <c r="EB79" s="295"/>
      <c r="EC79" s="295"/>
      <c r="ED79" s="295"/>
      <c r="EE79" s="295"/>
      <c r="EF79" s="295"/>
      <c r="EG79" s="295"/>
      <c r="EH79" s="295"/>
      <c r="EI79" s="295"/>
      <c r="EJ79" s="295"/>
      <c r="EK79" s="295"/>
      <c r="EL79" s="295"/>
      <c r="EM79" s="295"/>
      <c r="EN79" s="295"/>
      <c r="EO79" s="295"/>
      <c r="EP79" s="295"/>
      <c r="EQ79" s="295"/>
      <c r="ER79" s="295"/>
      <c r="ES79" s="295"/>
      <c r="ET79" s="295"/>
      <c r="EU79" s="295"/>
      <c r="EV79" s="295"/>
      <c r="EW79" s="295"/>
      <c r="EX79" s="295"/>
      <c r="EY79" s="295"/>
      <c r="EZ79" s="295"/>
      <c r="FA79" s="295"/>
      <c r="FB79" s="295"/>
      <c r="FC79" s="295"/>
      <c r="FD79" s="295"/>
      <c r="FE79" s="295"/>
      <c r="FF79" s="295"/>
      <c r="FG79" s="295"/>
      <c r="FH79" s="295"/>
      <c r="FI79" s="295"/>
      <c r="FJ79" s="295"/>
      <c r="FK79" s="295"/>
      <c r="FL79" s="295"/>
      <c r="FM79" s="295"/>
      <c r="FN79" s="295"/>
      <c r="FO79" s="295"/>
      <c r="FP79" s="295"/>
      <c r="FQ79" s="295"/>
      <c r="FR79" s="295"/>
      <c r="FS79" s="295"/>
      <c r="FT79" s="295"/>
      <c r="FU79" s="295"/>
      <c r="FV79" s="295"/>
      <c r="FW79" s="295"/>
      <c r="FX79" s="295"/>
      <c r="FY79" s="295"/>
      <c r="FZ79" s="295"/>
      <c r="GA79" s="295"/>
      <c r="GB79" s="295"/>
      <c r="GC79" s="295"/>
      <c r="GD79" s="295"/>
      <c r="GE79" s="295"/>
      <c r="GF79" s="295"/>
      <c r="GG79" s="295"/>
      <c r="GH79" s="295"/>
      <c r="GI79" s="295"/>
      <c r="GJ79" s="295"/>
      <c r="GK79" s="295"/>
      <c r="GL79" s="295"/>
      <c r="GM79" s="295"/>
      <c r="GN79" s="295"/>
      <c r="GO79" s="295"/>
      <c r="GP79" s="295"/>
      <c r="GQ79" s="295"/>
      <c r="GR79" s="295"/>
      <c r="GS79" s="295"/>
      <c r="GT79" s="295"/>
      <c r="GU79" s="295"/>
      <c r="GV79" s="295"/>
      <c r="GW79" s="295"/>
      <c r="GX79" s="295"/>
      <c r="GY79" s="295"/>
      <c r="GZ79" s="295"/>
      <c r="HA79" s="295"/>
      <c r="HB79" s="295"/>
      <c r="HC79" s="295"/>
      <c r="HD79" s="295"/>
      <c r="HE79" s="295"/>
      <c r="HF79" s="295"/>
      <c r="HG79" s="295"/>
      <c r="HH79" s="295"/>
      <c r="HI79" s="295"/>
      <c r="HJ79" s="295"/>
      <c r="HK79" s="295"/>
      <c r="HL79" s="295"/>
      <c r="HM79" s="295"/>
      <c r="HN79" s="295"/>
      <c r="HO79" s="295"/>
      <c r="HP79" s="295"/>
      <c r="HQ79" s="295"/>
      <c r="HR79" s="295"/>
      <c r="HS79" s="295"/>
      <c r="HT79" s="295"/>
      <c r="HU79" s="295"/>
      <c r="HV79" s="295"/>
      <c r="HW79" s="295"/>
      <c r="HX79" s="295"/>
    </row>
    <row r="80" spans="1:239" s="478" customFormat="1" ht="15">
      <c r="A80" s="294"/>
      <c r="B80" s="295"/>
      <c r="C80" s="1627" t="s">
        <v>834</v>
      </c>
      <c r="D80" s="1627"/>
      <c r="E80" s="1628"/>
      <c r="F80" s="753">
        <v>0.4</v>
      </c>
      <c r="G80" s="338">
        <v>0</v>
      </c>
      <c r="H80" s="754">
        <v>0.4</v>
      </c>
      <c r="I80" s="760">
        <v>0</v>
      </c>
      <c r="J80" s="753">
        <v>0.5</v>
      </c>
      <c r="K80" s="338">
        <v>0</v>
      </c>
      <c r="L80" s="1042">
        <v>0.41519100399999997</v>
      </c>
      <c r="M80" s="564">
        <f t="shared" si="3"/>
        <v>4.3459507629726426E-4</v>
      </c>
      <c r="N80" s="295"/>
      <c r="O80" s="295"/>
      <c r="P80" s="295"/>
      <c r="Q80" s="295"/>
      <c r="R80" s="295"/>
      <c r="S80" s="295"/>
      <c r="T80" s="295"/>
      <c r="U80" s="295"/>
      <c r="V80" s="295"/>
      <c r="W80" s="295"/>
      <c r="X80" s="295"/>
      <c r="Y80" s="295"/>
      <c r="Z80" s="295"/>
      <c r="AA80" s="295"/>
      <c r="AB80" s="295"/>
      <c r="AC80" s="295"/>
      <c r="AD80" s="295"/>
      <c r="AE80" s="295"/>
      <c r="AF80" s="295"/>
      <c r="AG80" s="295"/>
      <c r="AH80" s="295"/>
      <c r="AI80" s="295"/>
      <c r="AJ80" s="295"/>
      <c r="AK80" s="295"/>
      <c r="AL80" s="295"/>
      <c r="AM80" s="295"/>
      <c r="AN80" s="295"/>
      <c r="AO80" s="295"/>
      <c r="AP80" s="295"/>
      <c r="AQ80" s="295"/>
      <c r="AR80" s="295"/>
      <c r="AS80" s="295"/>
      <c r="AT80" s="295"/>
      <c r="AU80" s="295"/>
      <c r="AV80" s="295"/>
      <c r="AW80" s="295"/>
      <c r="AX80" s="295"/>
      <c r="AY80" s="295"/>
      <c r="AZ80" s="295"/>
      <c r="BA80" s="295"/>
      <c r="BB80" s="295"/>
      <c r="BC80" s="295"/>
      <c r="BD80" s="295"/>
      <c r="BE80" s="295"/>
      <c r="BF80" s="295"/>
      <c r="BG80" s="295"/>
      <c r="BH80" s="295"/>
      <c r="BI80" s="295"/>
      <c r="BJ80" s="295"/>
      <c r="BK80" s="295"/>
      <c r="BL80" s="295"/>
      <c r="BM80" s="295"/>
      <c r="BN80" s="295"/>
      <c r="BO80" s="295"/>
      <c r="BP80" s="295"/>
      <c r="BQ80" s="295"/>
      <c r="BR80" s="295"/>
      <c r="BS80" s="295"/>
      <c r="BT80" s="295"/>
      <c r="BU80" s="295"/>
      <c r="BV80" s="295"/>
      <c r="BW80" s="295"/>
      <c r="BX80" s="295"/>
      <c r="BY80" s="295"/>
      <c r="BZ80" s="295"/>
      <c r="CA80" s="295"/>
      <c r="CB80" s="295"/>
      <c r="CC80" s="295"/>
      <c r="CD80" s="295"/>
      <c r="CE80" s="295"/>
      <c r="CF80" s="295"/>
      <c r="CG80" s="295"/>
      <c r="CH80" s="295"/>
      <c r="CI80" s="295"/>
      <c r="CJ80" s="295"/>
      <c r="CK80" s="295"/>
      <c r="CL80" s="295"/>
      <c r="CM80" s="295"/>
      <c r="CN80" s="295"/>
      <c r="CO80" s="295"/>
      <c r="CP80" s="295"/>
      <c r="CQ80" s="295"/>
      <c r="CR80" s="295"/>
      <c r="CS80" s="295"/>
      <c r="CT80" s="295"/>
      <c r="CU80" s="295"/>
      <c r="CV80" s="295"/>
      <c r="CW80" s="295"/>
      <c r="CX80" s="295"/>
      <c r="CY80" s="295"/>
      <c r="CZ80" s="295"/>
      <c r="DA80" s="295"/>
      <c r="DB80" s="295"/>
      <c r="DC80" s="295"/>
      <c r="DD80" s="295"/>
      <c r="DE80" s="295"/>
      <c r="DF80" s="295"/>
      <c r="DG80" s="295"/>
      <c r="DH80" s="295"/>
      <c r="DI80" s="295"/>
      <c r="DJ80" s="295"/>
      <c r="DK80" s="295"/>
      <c r="DL80" s="295"/>
      <c r="DM80" s="295"/>
      <c r="DN80" s="295"/>
      <c r="DO80" s="295"/>
      <c r="DP80" s="295"/>
      <c r="DQ80" s="295"/>
      <c r="DR80" s="295"/>
      <c r="DS80" s="295"/>
      <c r="DT80" s="295"/>
      <c r="DU80" s="295"/>
      <c r="DV80" s="295"/>
      <c r="DW80" s="295"/>
      <c r="DX80" s="295"/>
      <c r="DY80" s="295"/>
      <c r="DZ80" s="295"/>
      <c r="EA80" s="295"/>
      <c r="EB80" s="295"/>
      <c r="EC80" s="295"/>
      <c r="ED80" s="295"/>
      <c r="EE80" s="295"/>
      <c r="EF80" s="295"/>
      <c r="EG80" s="295"/>
      <c r="EH80" s="295"/>
      <c r="EI80" s="295"/>
      <c r="EJ80" s="295"/>
      <c r="EK80" s="295"/>
      <c r="EL80" s="295"/>
      <c r="EM80" s="295"/>
      <c r="EN80" s="295"/>
      <c r="EO80" s="295"/>
      <c r="EP80" s="295"/>
      <c r="EQ80" s="295"/>
      <c r="ER80" s="295"/>
      <c r="ES80" s="295"/>
      <c r="ET80" s="295"/>
      <c r="EU80" s="295"/>
      <c r="EV80" s="295"/>
      <c r="EW80" s="295"/>
      <c r="EX80" s="295"/>
      <c r="EY80" s="295"/>
      <c r="EZ80" s="295"/>
      <c r="FA80" s="295"/>
      <c r="FB80" s="295"/>
      <c r="FC80" s="295"/>
      <c r="FD80" s="295"/>
      <c r="FE80" s="295"/>
      <c r="FF80" s="295"/>
      <c r="FG80" s="295"/>
      <c r="FH80" s="295"/>
      <c r="FI80" s="295"/>
      <c r="FJ80" s="295"/>
      <c r="FK80" s="295"/>
      <c r="FL80" s="295"/>
      <c r="FM80" s="295"/>
      <c r="FN80" s="295"/>
      <c r="FO80" s="295"/>
      <c r="FP80" s="295"/>
      <c r="FQ80" s="295"/>
      <c r="FR80" s="295"/>
      <c r="FS80" s="295"/>
      <c r="FT80" s="295"/>
      <c r="FU80" s="295"/>
      <c r="FV80" s="295"/>
      <c r="FW80" s="295"/>
      <c r="FX80" s="295"/>
      <c r="FY80" s="295"/>
      <c r="FZ80" s="295"/>
      <c r="GA80" s="295"/>
      <c r="GB80" s="295"/>
      <c r="GC80" s="295"/>
      <c r="GD80" s="295"/>
      <c r="GE80" s="295"/>
      <c r="GF80" s="295"/>
      <c r="GG80" s="295"/>
      <c r="GH80" s="295"/>
      <c r="GI80" s="295"/>
      <c r="GJ80" s="295"/>
      <c r="GK80" s="295"/>
      <c r="GL80" s="295"/>
      <c r="GM80" s="295"/>
      <c r="GN80" s="295"/>
      <c r="GO80" s="295"/>
      <c r="GP80" s="295"/>
      <c r="GQ80" s="295"/>
      <c r="GR80" s="295"/>
      <c r="GS80" s="295"/>
      <c r="GT80" s="295"/>
      <c r="GU80" s="295"/>
      <c r="GV80" s="295"/>
      <c r="GW80" s="295"/>
      <c r="GX80" s="295"/>
      <c r="GY80" s="295"/>
      <c r="GZ80" s="295"/>
      <c r="HA80" s="295"/>
      <c r="HB80" s="295"/>
      <c r="HC80" s="295"/>
      <c r="HD80" s="295"/>
      <c r="HE80" s="295"/>
      <c r="HF80" s="295"/>
      <c r="HG80" s="295"/>
      <c r="HH80" s="295"/>
      <c r="HI80" s="295"/>
      <c r="HJ80" s="295"/>
      <c r="HK80" s="295"/>
      <c r="HL80" s="295"/>
      <c r="HM80" s="295"/>
      <c r="HN80" s="295"/>
      <c r="HO80" s="295"/>
      <c r="HP80" s="295"/>
      <c r="HQ80" s="295"/>
      <c r="HR80" s="295"/>
      <c r="HS80" s="295"/>
      <c r="HT80" s="295"/>
      <c r="HU80" s="295"/>
      <c r="HV80" s="295"/>
      <c r="HW80" s="295"/>
      <c r="HX80" s="295"/>
    </row>
    <row r="81" spans="1:250" s="478" customFormat="1" ht="15">
      <c r="A81" s="294"/>
      <c r="B81" s="295"/>
      <c r="C81" s="1627" t="s">
        <v>835</v>
      </c>
      <c r="D81" s="1627"/>
      <c r="E81" s="1628"/>
      <c r="F81" s="779">
        <v>42</v>
      </c>
      <c r="G81" s="338">
        <v>0.03</v>
      </c>
      <c r="H81" s="782">
        <v>34.200000000000003</v>
      </c>
      <c r="I81" s="760">
        <v>0.03</v>
      </c>
      <c r="J81" s="779">
        <v>25.7</v>
      </c>
      <c r="K81" s="338">
        <v>0.03</v>
      </c>
      <c r="L81" s="1042">
        <v>36.119712158999995</v>
      </c>
      <c r="M81" s="564">
        <f t="shared" si="3"/>
        <v>3.7807777409300102E-2</v>
      </c>
      <c r="N81" s="295"/>
      <c r="O81" s="295"/>
      <c r="P81" s="295"/>
      <c r="Q81" s="295"/>
      <c r="R81" s="295"/>
      <c r="S81" s="295"/>
      <c r="T81" s="295"/>
      <c r="U81" s="295"/>
      <c r="V81" s="295"/>
      <c r="W81" s="295"/>
      <c r="X81" s="295"/>
      <c r="Y81" s="295"/>
      <c r="Z81" s="295"/>
      <c r="AA81" s="295"/>
      <c r="AB81" s="295"/>
      <c r="AC81" s="295"/>
      <c r="AD81" s="295"/>
      <c r="AE81" s="295"/>
      <c r="AF81" s="295"/>
      <c r="AG81" s="295"/>
      <c r="AH81" s="295"/>
      <c r="AI81" s="295"/>
      <c r="AJ81" s="295"/>
      <c r="AK81" s="295"/>
      <c r="AL81" s="295"/>
      <c r="AM81" s="295"/>
      <c r="AN81" s="295"/>
      <c r="AO81" s="295"/>
      <c r="AP81" s="295"/>
      <c r="AQ81" s="295"/>
      <c r="AR81" s="295"/>
      <c r="AS81" s="295"/>
      <c r="AT81" s="295"/>
      <c r="AU81" s="295"/>
      <c r="AV81" s="295"/>
      <c r="AW81" s="295"/>
      <c r="AX81" s="295"/>
      <c r="AY81" s="295"/>
      <c r="AZ81" s="295"/>
      <c r="BA81" s="295"/>
      <c r="BB81" s="295"/>
      <c r="BC81" s="295"/>
      <c r="BD81" s="295"/>
      <c r="BE81" s="295"/>
      <c r="BF81" s="295"/>
      <c r="BG81" s="295"/>
      <c r="BH81" s="295"/>
      <c r="BI81" s="295"/>
      <c r="BJ81" s="295"/>
      <c r="BK81" s="295"/>
      <c r="BL81" s="295"/>
      <c r="BM81" s="295"/>
      <c r="BN81" s="295"/>
      <c r="BO81" s="295"/>
      <c r="BP81" s="295"/>
      <c r="BQ81" s="295"/>
      <c r="BR81" s="295"/>
      <c r="BS81" s="295"/>
      <c r="BT81" s="295"/>
      <c r="BU81" s="295"/>
      <c r="BV81" s="295"/>
      <c r="BW81" s="295"/>
      <c r="BX81" s="295"/>
      <c r="BY81" s="295"/>
      <c r="BZ81" s="295"/>
      <c r="CA81" s="295"/>
      <c r="CB81" s="295"/>
      <c r="CC81" s="295"/>
      <c r="CD81" s="295"/>
      <c r="CE81" s="295"/>
      <c r="CF81" s="295"/>
      <c r="CG81" s="295"/>
      <c r="CH81" s="295"/>
      <c r="CI81" s="295"/>
      <c r="CJ81" s="295"/>
      <c r="CK81" s="295"/>
      <c r="CL81" s="295"/>
      <c r="CM81" s="295"/>
      <c r="CN81" s="295"/>
      <c r="CO81" s="295"/>
      <c r="CP81" s="295"/>
      <c r="CQ81" s="295"/>
      <c r="CR81" s="295"/>
      <c r="CS81" s="295"/>
      <c r="CT81" s="295"/>
      <c r="CU81" s="295"/>
      <c r="CV81" s="295"/>
      <c r="CW81" s="295"/>
      <c r="CX81" s="295"/>
      <c r="CY81" s="295"/>
      <c r="CZ81" s="295"/>
      <c r="DA81" s="295"/>
      <c r="DB81" s="295"/>
      <c r="DC81" s="295"/>
      <c r="DD81" s="295"/>
      <c r="DE81" s="295"/>
      <c r="DF81" s="295"/>
      <c r="DG81" s="295"/>
      <c r="DH81" s="295"/>
      <c r="DI81" s="295"/>
      <c r="DJ81" s="295"/>
      <c r="DK81" s="295"/>
      <c r="DL81" s="295"/>
      <c r="DM81" s="295"/>
      <c r="DN81" s="295"/>
      <c r="DO81" s="295"/>
      <c r="DP81" s="295"/>
      <c r="DQ81" s="295"/>
      <c r="DR81" s="295"/>
      <c r="DS81" s="295"/>
      <c r="DT81" s="295"/>
      <c r="DU81" s="295"/>
      <c r="DV81" s="295"/>
      <c r="DW81" s="295"/>
      <c r="DX81" s="295"/>
      <c r="DY81" s="295"/>
      <c r="DZ81" s="295"/>
      <c r="EA81" s="295"/>
      <c r="EB81" s="295"/>
      <c r="EC81" s="295"/>
      <c r="ED81" s="295"/>
      <c r="EE81" s="295"/>
      <c r="EF81" s="295"/>
      <c r="EG81" s="295"/>
      <c r="EH81" s="295"/>
      <c r="EI81" s="295"/>
      <c r="EJ81" s="295"/>
      <c r="EK81" s="295"/>
      <c r="EL81" s="295"/>
      <c r="EM81" s="295"/>
      <c r="EN81" s="295"/>
      <c r="EO81" s="295"/>
      <c r="EP81" s="295"/>
      <c r="EQ81" s="295"/>
      <c r="ER81" s="295"/>
      <c r="ES81" s="295"/>
      <c r="ET81" s="295"/>
      <c r="EU81" s="295"/>
      <c r="EV81" s="295"/>
      <c r="EW81" s="295"/>
      <c r="EX81" s="295"/>
      <c r="EY81" s="295"/>
      <c r="EZ81" s="295"/>
      <c r="FA81" s="295"/>
      <c r="FB81" s="295"/>
      <c r="FC81" s="295"/>
      <c r="FD81" s="295"/>
      <c r="FE81" s="295"/>
      <c r="FF81" s="295"/>
      <c r="FG81" s="295"/>
      <c r="FH81" s="295"/>
      <c r="FI81" s="295"/>
      <c r="FJ81" s="295"/>
      <c r="FK81" s="295"/>
      <c r="FL81" s="295"/>
      <c r="FM81" s="295"/>
      <c r="FN81" s="295"/>
      <c r="FO81" s="295"/>
      <c r="FP81" s="295"/>
      <c r="FQ81" s="295"/>
      <c r="FR81" s="295"/>
      <c r="FS81" s="295"/>
      <c r="FT81" s="295"/>
      <c r="FU81" s="295"/>
      <c r="FV81" s="295"/>
      <c r="FW81" s="295"/>
      <c r="FX81" s="295"/>
      <c r="FY81" s="295"/>
      <c r="FZ81" s="295"/>
      <c r="GA81" s="295"/>
      <c r="GB81" s="295"/>
      <c r="GC81" s="295"/>
      <c r="GD81" s="295"/>
      <c r="GE81" s="295"/>
      <c r="GF81" s="295"/>
      <c r="GG81" s="295"/>
      <c r="GH81" s="295"/>
      <c r="GI81" s="295"/>
      <c r="GJ81" s="295"/>
      <c r="GK81" s="295"/>
      <c r="GL81" s="295"/>
      <c r="GM81" s="295"/>
      <c r="GN81" s="295"/>
      <c r="GO81" s="295"/>
      <c r="GP81" s="295"/>
      <c r="GQ81" s="295"/>
      <c r="GR81" s="295"/>
      <c r="GS81" s="295"/>
      <c r="GT81" s="295"/>
      <c r="GU81" s="295"/>
      <c r="GV81" s="295"/>
      <c r="GW81" s="295"/>
      <c r="GX81" s="295"/>
      <c r="GY81" s="295"/>
      <c r="GZ81" s="295"/>
      <c r="HA81" s="295"/>
      <c r="HB81" s="295"/>
      <c r="HC81" s="295"/>
      <c r="HD81" s="295"/>
      <c r="HE81" s="295"/>
      <c r="HF81" s="295"/>
      <c r="HG81" s="295"/>
      <c r="HH81" s="295"/>
      <c r="HI81" s="295"/>
      <c r="HJ81" s="295"/>
      <c r="HK81" s="295"/>
      <c r="HL81" s="295"/>
      <c r="HM81" s="295"/>
      <c r="HN81" s="295"/>
      <c r="HO81" s="295"/>
      <c r="HP81" s="295"/>
      <c r="HQ81" s="295"/>
      <c r="HR81" s="295"/>
      <c r="HS81" s="295"/>
      <c r="HT81" s="295"/>
      <c r="HU81" s="295"/>
      <c r="HV81" s="295"/>
      <c r="HW81" s="295"/>
      <c r="HX81" s="295"/>
    </row>
    <row r="82" spans="1:250" s="478" customFormat="1" ht="15" customHeight="1">
      <c r="A82" s="294"/>
      <c r="B82" s="295"/>
      <c r="C82" s="1627" t="s">
        <v>836</v>
      </c>
      <c r="D82" s="1627"/>
      <c r="E82" s="1628"/>
      <c r="F82" s="780">
        <v>191.1</v>
      </c>
      <c r="G82" s="338">
        <v>0.14000000000000001</v>
      </c>
      <c r="H82" s="783">
        <v>194.1</v>
      </c>
      <c r="I82" s="760">
        <v>0.15</v>
      </c>
      <c r="J82" s="780">
        <v>181.5</v>
      </c>
      <c r="K82" s="338">
        <v>0.19</v>
      </c>
      <c r="L82" s="1042">
        <v>183.66602218400001</v>
      </c>
      <c r="M82" s="564">
        <f t="shared" si="3"/>
        <v>0.19224970713544293</v>
      </c>
      <c r="N82" s="295"/>
      <c r="O82" s="295"/>
      <c r="P82" s="295"/>
      <c r="Q82" s="295"/>
      <c r="R82" s="295"/>
      <c r="S82" s="295"/>
      <c r="T82" s="295"/>
      <c r="U82" s="295"/>
      <c r="V82" s="295"/>
      <c r="W82" s="295"/>
      <c r="X82" s="295"/>
      <c r="Y82" s="295"/>
      <c r="Z82" s="295"/>
      <c r="AA82" s="295"/>
      <c r="AB82" s="295"/>
      <c r="AC82" s="295"/>
      <c r="AD82" s="295"/>
      <c r="AE82" s="295"/>
      <c r="AF82" s="295"/>
      <c r="AG82" s="295"/>
      <c r="AH82" s="295"/>
      <c r="AI82" s="295"/>
      <c r="AJ82" s="295"/>
      <c r="AK82" s="295"/>
      <c r="AL82" s="295"/>
      <c r="AM82" s="295"/>
      <c r="AN82" s="295"/>
      <c r="AO82" s="295"/>
      <c r="AP82" s="295"/>
      <c r="AQ82" s="295"/>
      <c r="AR82" s="295"/>
      <c r="AS82" s="295"/>
      <c r="AT82" s="295"/>
      <c r="AU82" s="295"/>
      <c r="AV82" s="295"/>
      <c r="AW82" s="295"/>
      <c r="AX82" s="295"/>
      <c r="AY82" s="295"/>
      <c r="AZ82" s="295"/>
      <c r="BA82" s="295"/>
      <c r="BB82" s="295"/>
      <c r="BC82" s="295"/>
      <c r="BD82" s="295"/>
      <c r="BE82" s="295"/>
      <c r="BF82" s="295"/>
      <c r="BG82" s="295"/>
      <c r="BH82" s="295"/>
      <c r="BI82" s="295"/>
      <c r="BJ82" s="295"/>
      <c r="BK82" s="295"/>
      <c r="BL82" s="295"/>
      <c r="BM82" s="295"/>
      <c r="BN82" s="295"/>
      <c r="BO82" s="295"/>
      <c r="BP82" s="295"/>
      <c r="BQ82" s="295"/>
      <c r="BR82" s="295"/>
      <c r="BS82" s="295"/>
      <c r="BT82" s="295"/>
      <c r="BU82" s="295"/>
      <c r="BV82" s="295"/>
      <c r="BW82" s="295"/>
      <c r="BX82" s="295"/>
      <c r="BY82" s="295"/>
      <c r="BZ82" s="295"/>
      <c r="CA82" s="295"/>
      <c r="CB82" s="295"/>
      <c r="CC82" s="295"/>
      <c r="CD82" s="295"/>
      <c r="CE82" s="295"/>
      <c r="CF82" s="295"/>
      <c r="CG82" s="295"/>
      <c r="CH82" s="295"/>
      <c r="CI82" s="295"/>
      <c r="CJ82" s="295"/>
      <c r="CK82" s="295"/>
      <c r="CL82" s="295"/>
      <c r="CM82" s="295"/>
      <c r="CN82" s="295"/>
      <c r="CO82" s="295"/>
      <c r="CP82" s="295"/>
      <c r="CQ82" s="295"/>
      <c r="CR82" s="295"/>
      <c r="CS82" s="295"/>
      <c r="CT82" s="295"/>
      <c r="CU82" s="295"/>
      <c r="CV82" s="295"/>
      <c r="CW82" s="295"/>
      <c r="CX82" s="295"/>
      <c r="CY82" s="295"/>
      <c r="CZ82" s="295"/>
      <c r="DA82" s="295"/>
      <c r="DB82" s="295"/>
      <c r="DC82" s="295"/>
      <c r="DD82" s="295"/>
      <c r="DE82" s="295"/>
      <c r="DF82" s="295"/>
      <c r="DG82" s="295"/>
      <c r="DH82" s="295"/>
      <c r="DI82" s="295"/>
      <c r="DJ82" s="295"/>
      <c r="DK82" s="295"/>
      <c r="DL82" s="295"/>
      <c r="DM82" s="295"/>
      <c r="DN82" s="295"/>
      <c r="DO82" s="295"/>
      <c r="DP82" s="295"/>
      <c r="DQ82" s="295"/>
      <c r="DR82" s="295"/>
      <c r="DS82" s="295"/>
      <c r="DT82" s="295"/>
      <c r="DU82" s="295"/>
      <c r="DV82" s="295"/>
      <c r="DW82" s="295"/>
      <c r="DX82" s="295"/>
      <c r="DY82" s="295"/>
      <c r="DZ82" s="295"/>
      <c r="EA82" s="295"/>
      <c r="EB82" s="295"/>
      <c r="EC82" s="295"/>
      <c r="ED82" s="295"/>
      <c r="EE82" s="295"/>
      <c r="EF82" s="295"/>
      <c r="EG82" s="295"/>
      <c r="EH82" s="295"/>
      <c r="EI82" s="295"/>
      <c r="EJ82" s="295"/>
      <c r="EK82" s="295"/>
      <c r="EL82" s="295"/>
      <c r="EM82" s="295"/>
      <c r="EN82" s="295"/>
      <c r="EO82" s="295"/>
      <c r="EP82" s="295"/>
      <c r="EQ82" s="295"/>
      <c r="ER82" s="295"/>
      <c r="ES82" s="295"/>
      <c r="ET82" s="295"/>
      <c r="EU82" s="295"/>
      <c r="EV82" s="295"/>
      <c r="EW82" s="295"/>
      <c r="EX82" s="295"/>
      <c r="EY82" s="295"/>
      <c r="EZ82" s="295"/>
      <c r="FA82" s="295"/>
      <c r="FB82" s="295"/>
      <c r="FC82" s="295"/>
      <c r="FD82" s="295"/>
      <c r="FE82" s="295"/>
      <c r="FF82" s="295"/>
      <c r="FG82" s="295"/>
      <c r="FH82" s="295"/>
      <c r="FI82" s="295"/>
      <c r="FJ82" s="295"/>
      <c r="FK82" s="295"/>
      <c r="FL82" s="295"/>
      <c r="FM82" s="295"/>
      <c r="FN82" s="295"/>
      <c r="FO82" s="295"/>
      <c r="FP82" s="295"/>
      <c r="FQ82" s="295"/>
      <c r="FR82" s="295"/>
      <c r="FS82" s="295"/>
      <c r="FT82" s="295"/>
      <c r="FU82" s="295"/>
      <c r="FV82" s="295"/>
      <c r="FW82" s="295"/>
      <c r="FX82" s="295"/>
      <c r="FY82" s="295"/>
      <c r="FZ82" s="295"/>
      <c r="GA82" s="295"/>
      <c r="GB82" s="295"/>
      <c r="GC82" s="295"/>
      <c r="GD82" s="295"/>
      <c r="GE82" s="295"/>
      <c r="GF82" s="295"/>
      <c r="GG82" s="295"/>
      <c r="GH82" s="295"/>
      <c r="GI82" s="295"/>
      <c r="GJ82" s="295"/>
      <c r="GK82" s="295"/>
      <c r="GL82" s="295"/>
      <c r="GM82" s="295"/>
      <c r="GN82" s="295"/>
      <c r="GO82" s="295"/>
      <c r="GP82" s="295"/>
      <c r="GQ82" s="295"/>
      <c r="GR82" s="295"/>
      <c r="GS82" s="295"/>
      <c r="GT82" s="295"/>
      <c r="GU82" s="295"/>
      <c r="GV82" s="295"/>
      <c r="GW82" s="295"/>
      <c r="GX82" s="295"/>
      <c r="GY82" s="295"/>
      <c r="GZ82" s="295"/>
      <c r="HA82" s="295"/>
      <c r="HB82" s="295"/>
      <c r="HC82" s="295"/>
      <c r="HD82" s="295"/>
      <c r="HE82" s="295"/>
      <c r="HF82" s="295"/>
      <c r="HG82" s="295"/>
      <c r="HH82" s="295"/>
      <c r="HI82" s="295"/>
      <c r="HJ82" s="295"/>
      <c r="HK82" s="295"/>
      <c r="HL82" s="295"/>
      <c r="HM82" s="295"/>
      <c r="HN82" s="295"/>
      <c r="HO82" s="295"/>
      <c r="HP82" s="295"/>
      <c r="HQ82" s="295"/>
      <c r="HR82" s="295"/>
      <c r="HS82" s="295"/>
      <c r="HT82" s="295"/>
      <c r="HU82" s="295"/>
      <c r="HV82" s="295"/>
      <c r="HW82" s="295"/>
      <c r="HX82" s="295"/>
    </row>
    <row r="83" spans="1:250" s="478" customFormat="1" ht="15" customHeight="1">
      <c r="A83" s="294"/>
      <c r="B83" s="295"/>
      <c r="C83" s="1625" t="s">
        <v>837</v>
      </c>
      <c r="D83" s="1625"/>
      <c r="E83" s="1626"/>
      <c r="F83" s="781">
        <v>1349.6</v>
      </c>
      <c r="G83" s="776">
        <v>1</v>
      </c>
      <c r="H83" s="784">
        <v>1338.5</v>
      </c>
      <c r="I83" s="778">
        <v>1</v>
      </c>
      <c r="J83" s="781">
        <v>974.6</v>
      </c>
      <c r="K83" s="776">
        <v>1</v>
      </c>
      <c r="L83" s="1043">
        <f>SUM(L77:L82)</f>
        <v>955.35137566999992</v>
      </c>
      <c r="M83" s="897">
        <v>1</v>
      </c>
      <c r="N83" s="295"/>
      <c r="O83" s="295"/>
      <c r="P83" s="295"/>
      <c r="Q83" s="295"/>
      <c r="R83" s="295"/>
      <c r="S83" s="295"/>
      <c r="T83" s="295"/>
      <c r="U83" s="295"/>
      <c r="V83" s="295"/>
      <c r="W83" s="295"/>
      <c r="X83" s="295"/>
      <c r="Y83" s="295"/>
      <c r="Z83" s="295"/>
      <c r="AA83" s="295"/>
      <c r="AB83" s="295"/>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295"/>
      <c r="AY83" s="295"/>
      <c r="AZ83" s="295"/>
      <c r="BA83" s="295"/>
      <c r="BB83" s="295"/>
      <c r="BC83" s="295"/>
      <c r="BD83" s="295"/>
      <c r="BE83" s="295"/>
      <c r="BF83" s="295"/>
      <c r="BG83" s="295"/>
      <c r="BH83" s="295"/>
      <c r="BI83" s="295"/>
      <c r="BJ83" s="295"/>
      <c r="BK83" s="295"/>
      <c r="BL83" s="295"/>
      <c r="BM83" s="295"/>
      <c r="BN83" s="295"/>
      <c r="BO83" s="295"/>
      <c r="BP83" s="295"/>
      <c r="BQ83" s="295"/>
      <c r="BR83" s="295"/>
      <c r="BS83" s="295"/>
      <c r="BT83" s="295"/>
      <c r="BU83" s="295"/>
      <c r="BV83" s="295"/>
      <c r="BW83" s="295"/>
      <c r="BX83" s="295"/>
      <c r="BY83" s="295"/>
      <c r="BZ83" s="295"/>
      <c r="CA83" s="295"/>
      <c r="CB83" s="295"/>
      <c r="CC83" s="295"/>
      <c r="CD83" s="295"/>
      <c r="CE83" s="295"/>
      <c r="CF83" s="295"/>
      <c r="CG83" s="295"/>
      <c r="CH83" s="295"/>
      <c r="CI83" s="295"/>
      <c r="CJ83" s="295"/>
      <c r="CK83" s="295"/>
      <c r="CL83" s="295"/>
      <c r="CM83" s="295"/>
      <c r="CN83" s="295"/>
      <c r="CO83" s="295"/>
      <c r="CP83" s="295"/>
      <c r="CQ83" s="295"/>
      <c r="CR83" s="295"/>
      <c r="CS83" s="295"/>
      <c r="CT83" s="295"/>
      <c r="CU83" s="295"/>
      <c r="CV83" s="295"/>
      <c r="CW83" s="295"/>
      <c r="CX83" s="295"/>
      <c r="CY83" s="295"/>
      <c r="CZ83" s="295"/>
      <c r="DA83" s="295"/>
      <c r="DB83" s="295"/>
      <c r="DC83" s="295"/>
      <c r="DD83" s="295"/>
      <c r="DE83" s="295"/>
      <c r="DF83" s="295"/>
      <c r="DG83" s="295"/>
      <c r="DH83" s="295"/>
      <c r="DI83" s="295"/>
      <c r="DJ83" s="295"/>
      <c r="DK83" s="295"/>
      <c r="DL83" s="295"/>
      <c r="DM83" s="295"/>
      <c r="DN83" s="295"/>
      <c r="DO83" s="295"/>
      <c r="DP83" s="295"/>
      <c r="DQ83" s="295"/>
      <c r="DR83" s="295"/>
      <c r="DS83" s="295"/>
      <c r="DT83" s="295"/>
      <c r="DU83" s="295"/>
      <c r="DV83" s="295"/>
      <c r="DW83" s="295"/>
      <c r="DX83" s="295"/>
      <c r="DY83" s="295"/>
      <c r="DZ83" s="295"/>
      <c r="EA83" s="295"/>
      <c r="EB83" s="295"/>
      <c r="EC83" s="295"/>
      <c r="ED83" s="295"/>
      <c r="EE83" s="295"/>
      <c r="EF83" s="295"/>
      <c r="EG83" s="295"/>
      <c r="EH83" s="295"/>
      <c r="EI83" s="295"/>
      <c r="EJ83" s="295"/>
      <c r="EK83" s="295"/>
      <c r="EL83" s="295"/>
      <c r="EM83" s="295"/>
      <c r="EN83" s="295"/>
      <c r="EO83" s="295"/>
      <c r="EP83" s="295"/>
      <c r="EQ83" s="295"/>
      <c r="ER83" s="295"/>
      <c r="ES83" s="295"/>
      <c r="ET83" s="295"/>
      <c r="EU83" s="295"/>
      <c r="EV83" s="295"/>
      <c r="EW83" s="295"/>
      <c r="EX83" s="295"/>
      <c r="EY83" s="295"/>
      <c r="EZ83" s="295"/>
      <c r="FA83" s="295"/>
      <c r="FB83" s="295"/>
      <c r="FC83" s="295"/>
      <c r="FD83" s="295"/>
      <c r="FE83" s="295"/>
      <c r="FF83" s="295"/>
      <c r="FG83" s="295"/>
      <c r="FH83" s="295"/>
      <c r="FI83" s="295"/>
      <c r="FJ83" s="295"/>
      <c r="FK83" s="295"/>
      <c r="FL83" s="295"/>
      <c r="FM83" s="295"/>
      <c r="FN83" s="295"/>
      <c r="FO83" s="295"/>
      <c r="FP83" s="295"/>
      <c r="FQ83" s="295"/>
      <c r="FR83" s="295"/>
      <c r="FS83" s="295"/>
      <c r="FT83" s="295"/>
      <c r="FU83" s="295"/>
      <c r="FV83" s="295"/>
      <c r="FW83" s="295"/>
      <c r="FX83" s="295"/>
      <c r="FY83" s="295"/>
      <c r="FZ83" s="295"/>
      <c r="GA83" s="295"/>
      <c r="GB83" s="295"/>
      <c r="GC83" s="295"/>
      <c r="GD83" s="295"/>
      <c r="GE83" s="295"/>
      <c r="GF83" s="295"/>
      <c r="GG83" s="295"/>
      <c r="GH83" s="295"/>
      <c r="GI83" s="295"/>
      <c r="GJ83" s="295"/>
      <c r="GK83" s="295"/>
      <c r="GL83" s="295"/>
      <c r="GM83" s="295"/>
      <c r="GN83" s="295"/>
      <c r="GO83" s="295"/>
      <c r="GP83" s="295"/>
      <c r="GQ83" s="295"/>
      <c r="GR83" s="295"/>
      <c r="GS83" s="295"/>
      <c r="GT83" s="295"/>
      <c r="GU83" s="295"/>
      <c r="GV83" s="295"/>
      <c r="GW83" s="295"/>
      <c r="GX83" s="295"/>
      <c r="GY83" s="295"/>
      <c r="GZ83" s="295"/>
      <c r="HA83" s="295"/>
      <c r="HB83" s="295"/>
      <c r="HC83" s="295"/>
      <c r="HD83" s="295"/>
      <c r="HE83" s="295"/>
      <c r="HF83" s="295"/>
      <c r="HG83" s="295"/>
      <c r="HH83" s="295"/>
      <c r="HI83" s="295"/>
      <c r="HJ83" s="295"/>
      <c r="HK83" s="295"/>
      <c r="HL83" s="295"/>
      <c r="HM83" s="295"/>
      <c r="HN83" s="295"/>
      <c r="HO83" s="295"/>
      <c r="HP83" s="295"/>
      <c r="HQ83" s="295"/>
      <c r="HR83" s="295"/>
      <c r="HS83" s="295"/>
      <c r="HT83" s="295"/>
      <c r="HU83" s="295"/>
      <c r="HV83" s="295"/>
      <c r="HW83" s="295"/>
      <c r="HX83" s="295"/>
    </row>
    <row r="84" spans="1:250" s="478" customFormat="1" ht="15">
      <c r="A84" s="294"/>
      <c r="B84" s="295"/>
      <c r="C84" s="1627" t="s">
        <v>838</v>
      </c>
      <c r="D84" s="1627"/>
      <c r="E84" s="1628"/>
      <c r="F84" s="785">
        <v>12.8</v>
      </c>
      <c r="G84" s="338" t="s">
        <v>386</v>
      </c>
      <c r="H84" s="786">
        <v>18.8</v>
      </c>
      <c r="I84" s="760" t="s">
        <v>386</v>
      </c>
      <c r="J84" s="785">
        <v>9.5</v>
      </c>
      <c r="K84" s="54" t="s">
        <v>386</v>
      </c>
      <c r="L84" s="1042">
        <v>11.554488157464711</v>
      </c>
      <c r="M84" s="896" t="s">
        <v>386</v>
      </c>
      <c r="N84" s="295"/>
      <c r="O84" s="295"/>
      <c r="P84" s="295"/>
      <c r="Q84" s="295"/>
      <c r="R84" s="295"/>
      <c r="S84" s="295"/>
      <c r="T84" s="295"/>
      <c r="U84" s="295"/>
      <c r="V84" s="295"/>
      <c r="W84" s="295"/>
      <c r="X84" s="295"/>
      <c r="Y84" s="295"/>
      <c r="Z84" s="295"/>
      <c r="AA84" s="295"/>
      <c r="AB84" s="295"/>
      <c r="AC84" s="295"/>
      <c r="AD84" s="295"/>
      <c r="AE84" s="295"/>
      <c r="AF84" s="295"/>
      <c r="AG84" s="295"/>
      <c r="AH84" s="295"/>
      <c r="AI84" s="295"/>
      <c r="AJ84" s="295"/>
      <c r="AK84" s="295"/>
      <c r="AL84" s="295"/>
      <c r="AM84" s="295"/>
      <c r="AN84" s="295"/>
      <c r="AO84" s="295"/>
      <c r="AP84" s="295"/>
      <c r="AQ84" s="295"/>
      <c r="AR84" s="295"/>
      <c r="AS84" s="295"/>
      <c r="AT84" s="295"/>
      <c r="AU84" s="295"/>
      <c r="AV84" s="295"/>
      <c r="AW84" s="295"/>
      <c r="AX84" s="295"/>
      <c r="AY84" s="295"/>
      <c r="AZ84" s="295"/>
      <c r="BA84" s="295"/>
      <c r="BB84" s="295"/>
      <c r="BC84" s="295"/>
      <c r="BD84" s="295"/>
      <c r="BE84" s="295"/>
      <c r="BF84" s="295"/>
      <c r="BG84" s="295"/>
      <c r="BH84" s="295"/>
      <c r="BI84" s="295"/>
      <c r="BJ84" s="295"/>
      <c r="BK84" s="295"/>
      <c r="BL84" s="295"/>
      <c r="BM84" s="295"/>
      <c r="BN84" s="295"/>
      <c r="BO84" s="295"/>
      <c r="BP84" s="295"/>
      <c r="BQ84" s="295"/>
      <c r="BR84" s="295"/>
      <c r="BS84" s="295"/>
      <c r="BT84" s="295"/>
      <c r="BU84" s="295"/>
      <c r="BV84" s="295"/>
      <c r="BW84" s="295"/>
      <c r="BX84" s="295"/>
      <c r="BY84" s="295"/>
      <c r="BZ84" s="295"/>
      <c r="CA84" s="295"/>
      <c r="CB84" s="295"/>
      <c r="CC84" s="295"/>
      <c r="CD84" s="295"/>
      <c r="CE84" s="295"/>
      <c r="CF84" s="295"/>
      <c r="CG84" s="295"/>
      <c r="CH84" s="295"/>
      <c r="CI84" s="295"/>
      <c r="CJ84" s="295"/>
      <c r="CK84" s="295"/>
      <c r="CL84" s="295"/>
      <c r="CM84" s="295"/>
      <c r="CN84" s="295"/>
      <c r="CO84" s="295"/>
      <c r="CP84" s="295"/>
      <c r="CQ84" s="295"/>
      <c r="CR84" s="295"/>
      <c r="CS84" s="295"/>
      <c r="CT84" s="295"/>
      <c r="CU84" s="295"/>
      <c r="CV84" s="295"/>
      <c r="CW84" s="295"/>
      <c r="CX84" s="295"/>
      <c r="CY84" s="295"/>
      <c r="CZ84" s="295"/>
      <c r="DA84" s="295"/>
      <c r="DB84" s="295"/>
      <c r="DC84" s="295"/>
      <c r="DD84" s="295"/>
      <c r="DE84" s="295"/>
      <c r="DF84" s="295"/>
      <c r="DG84" s="295"/>
      <c r="DH84" s="295"/>
      <c r="DI84" s="295"/>
      <c r="DJ84" s="295"/>
      <c r="DK84" s="295"/>
      <c r="DL84" s="295"/>
      <c r="DM84" s="295"/>
      <c r="DN84" s="295"/>
      <c r="DO84" s="295"/>
      <c r="DP84" s="295"/>
      <c r="DQ84" s="295"/>
      <c r="DR84" s="295"/>
      <c r="DS84" s="295"/>
      <c r="DT84" s="295"/>
      <c r="DU84" s="295"/>
      <c r="DV84" s="295"/>
      <c r="DW84" s="295"/>
      <c r="DX84" s="295"/>
      <c r="DY84" s="295"/>
      <c r="DZ84" s="295"/>
      <c r="EA84" s="295"/>
      <c r="EB84" s="295"/>
      <c r="EC84" s="295"/>
      <c r="ED84" s="295"/>
      <c r="EE84" s="295"/>
      <c r="EF84" s="295"/>
      <c r="EG84" s="295"/>
      <c r="EH84" s="295"/>
      <c r="EI84" s="295"/>
      <c r="EJ84" s="295"/>
      <c r="EK84" s="295"/>
      <c r="EL84" s="295"/>
      <c r="EM84" s="295"/>
      <c r="EN84" s="295"/>
      <c r="EO84" s="295"/>
      <c r="EP84" s="295"/>
      <c r="EQ84" s="295"/>
      <c r="ER84" s="295"/>
      <c r="ES84" s="295"/>
      <c r="ET84" s="295"/>
      <c r="EU84" s="295"/>
      <c r="EV84" s="295"/>
      <c r="EW84" s="295"/>
      <c r="EX84" s="295"/>
      <c r="EY84" s="295"/>
      <c r="EZ84" s="295"/>
      <c r="FA84" s="295"/>
      <c r="FB84" s="295"/>
      <c r="FC84" s="295"/>
      <c r="FD84" s="295"/>
      <c r="FE84" s="295"/>
      <c r="FF84" s="295"/>
      <c r="FG84" s="295"/>
      <c r="FH84" s="295"/>
      <c r="FI84" s="295"/>
      <c r="FJ84" s="295"/>
      <c r="FK84" s="295"/>
      <c r="FL84" s="295"/>
      <c r="FM84" s="295"/>
      <c r="FN84" s="295"/>
      <c r="FO84" s="295"/>
      <c r="FP84" s="295"/>
      <c r="FQ84" s="295"/>
      <c r="FR84" s="295"/>
      <c r="FS84" s="295"/>
      <c r="FT84" s="295"/>
      <c r="FU84" s="295"/>
      <c r="FV84" s="295"/>
      <c r="FW84" s="295"/>
      <c r="FX84" s="295"/>
      <c r="FY84" s="295"/>
      <c r="FZ84" s="295"/>
      <c r="GA84" s="295"/>
      <c r="GB84" s="295"/>
      <c r="GC84" s="295"/>
      <c r="GD84" s="295"/>
      <c r="GE84" s="295"/>
      <c r="GF84" s="295"/>
      <c r="GG84" s="295"/>
      <c r="GH84" s="295"/>
      <c r="GI84" s="295"/>
      <c r="GJ84" s="295"/>
      <c r="GK84" s="295"/>
      <c r="GL84" s="295"/>
      <c r="GM84" s="295"/>
      <c r="GN84" s="295"/>
      <c r="GO84" s="295"/>
      <c r="GP84" s="295"/>
      <c r="GQ84" s="295"/>
      <c r="GR84" s="295"/>
      <c r="GS84" s="295"/>
      <c r="GT84" s="295"/>
      <c r="GU84" s="295"/>
      <c r="GV84" s="295"/>
      <c r="GW84" s="295"/>
      <c r="GX84" s="295"/>
      <c r="GY84" s="295"/>
      <c r="GZ84" s="295"/>
      <c r="HA84" s="295"/>
      <c r="HB84" s="295"/>
      <c r="HC84" s="295"/>
      <c r="HD84" s="295"/>
      <c r="HE84" s="295"/>
      <c r="HF84" s="295"/>
      <c r="HG84" s="295"/>
      <c r="HH84" s="295"/>
      <c r="HI84" s="295"/>
      <c r="HJ84" s="295"/>
      <c r="HK84" s="295"/>
      <c r="HL84" s="295"/>
      <c r="HM84" s="295"/>
      <c r="HN84" s="295"/>
      <c r="HO84" s="295"/>
      <c r="HP84" s="295"/>
      <c r="HQ84" s="295"/>
      <c r="HR84" s="295"/>
      <c r="HS84" s="295"/>
      <c r="HT84" s="295"/>
      <c r="HU84" s="295"/>
      <c r="HV84" s="295"/>
      <c r="HW84" s="295"/>
      <c r="HX84" s="295"/>
    </row>
    <row r="85" spans="1:250" s="478" customFormat="1">
      <c r="A85" s="294"/>
      <c r="B85" s="295"/>
      <c r="C85" s="295"/>
      <c r="D85" s="295"/>
      <c r="E85" s="295"/>
      <c r="F85" s="295"/>
      <c r="G85" s="295"/>
      <c r="H85" s="295"/>
      <c r="I85" s="295"/>
      <c r="J85" s="295"/>
      <c r="K85" s="295"/>
      <c r="L85" s="295"/>
      <c r="M85" s="295"/>
      <c r="N85" s="295"/>
      <c r="O85" s="295"/>
      <c r="P85" s="295"/>
      <c r="Q85" s="295"/>
      <c r="R85" s="295"/>
      <c r="S85" s="295"/>
      <c r="T85" s="295"/>
      <c r="U85" s="295"/>
      <c r="V85" s="295"/>
      <c r="W85" s="295"/>
      <c r="X85" s="295"/>
      <c r="Y85" s="295"/>
      <c r="Z85" s="295"/>
      <c r="AA85" s="295"/>
      <c r="AB85" s="295"/>
      <c r="AC85" s="295"/>
      <c r="AD85" s="295"/>
      <c r="AE85" s="295"/>
      <c r="AF85" s="295"/>
      <c r="AG85" s="295"/>
      <c r="AH85" s="295"/>
      <c r="AI85" s="295"/>
      <c r="AJ85" s="295"/>
      <c r="AK85" s="295"/>
      <c r="AL85" s="295"/>
      <c r="AM85" s="295"/>
      <c r="AN85" s="295"/>
      <c r="AO85" s="295"/>
      <c r="AP85" s="295"/>
      <c r="AQ85" s="295"/>
      <c r="AR85" s="295"/>
      <c r="AS85" s="295"/>
      <c r="AT85" s="295"/>
      <c r="AU85" s="295"/>
      <c r="AV85" s="295"/>
      <c r="AW85" s="295"/>
      <c r="AX85" s="295"/>
      <c r="AY85" s="295"/>
      <c r="AZ85" s="295"/>
      <c r="BA85" s="295"/>
      <c r="BB85" s="295"/>
      <c r="BC85" s="295"/>
      <c r="BD85" s="295"/>
      <c r="BE85" s="295"/>
      <c r="BF85" s="295"/>
      <c r="BG85" s="295"/>
      <c r="BH85" s="295"/>
      <c r="BI85" s="295"/>
      <c r="BJ85" s="295"/>
      <c r="BK85" s="295"/>
      <c r="BL85" s="295"/>
      <c r="BM85" s="295"/>
      <c r="BN85" s="295"/>
      <c r="BO85" s="295"/>
      <c r="BP85" s="295"/>
      <c r="BQ85" s="295"/>
      <c r="BR85" s="295"/>
      <c r="BS85" s="295"/>
      <c r="BT85" s="295"/>
      <c r="BU85" s="295"/>
      <c r="BV85" s="295"/>
      <c r="BW85" s="295"/>
      <c r="BX85" s="295"/>
      <c r="BY85" s="295"/>
      <c r="BZ85" s="295"/>
      <c r="CA85" s="295"/>
      <c r="CB85" s="295"/>
      <c r="CC85" s="295"/>
      <c r="CD85" s="295"/>
      <c r="CE85" s="295"/>
      <c r="CF85" s="295"/>
      <c r="CG85" s="295"/>
      <c r="CH85" s="295"/>
      <c r="CI85" s="295"/>
      <c r="CJ85" s="295"/>
      <c r="CK85" s="295"/>
      <c r="CL85" s="295"/>
      <c r="CM85" s="295"/>
      <c r="CN85" s="295"/>
      <c r="CO85" s="295"/>
      <c r="CP85" s="295"/>
      <c r="CQ85" s="295"/>
      <c r="CR85" s="295"/>
      <c r="CS85" s="295"/>
      <c r="CT85" s="295"/>
      <c r="CU85" s="295"/>
      <c r="CV85" s="295"/>
      <c r="CW85" s="295"/>
      <c r="CX85" s="295"/>
      <c r="CY85" s="295"/>
      <c r="CZ85" s="295"/>
      <c r="DA85" s="295"/>
      <c r="DB85" s="295"/>
      <c r="DC85" s="295"/>
      <c r="DD85" s="295"/>
      <c r="DE85" s="295"/>
      <c r="DF85" s="295"/>
      <c r="DG85" s="295"/>
      <c r="DH85" s="295"/>
      <c r="DI85" s="295"/>
      <c r="DJ85" s="295"/>
      <c r="DK85" s="295"/>
      <c r="DL85" s="295"/>
      <c r="DM85" s="295"/>
      <c r="DN85" s="295"/>
      <c r="DO85" s="295"/>
      <c r="DP85" s="295"/>
      <c r="DQ85" s="295"/>
      <c r="DR85" s="295"/>
      <c r="DS85" s="295"/>
      <c r="DT85" s="295"/>
      <c r="DU85" s="295"/>
      <c r="DV85" s="295"/>
      <c r="DW85" s="295"/>
      <c r="DX85" s="295"/>
      <c r="DY85" s="295"/>
      <c r="DZ85" s="295"/>
      <c r="EA85" s="295"/>
      <c r="EB85" s="295"/>
      <c r="EC85" s="295"/>
      <c r="ED85" s="295"/>
      <c r="EE85" s="295"/>
      <c r="EF85" s="295"/>
      <c r="EG85" s="295"/>
      <c r="EH85" s="295"/>
      <c r="EI85" s="295"/>
      <c r="EJ85" s="295"/>
      <c r="EK85" s="295"/>
      <c r="EL85" s="295"/>
      <c r="EM85" s="295"/>
      <c r="EN85" s="295"/>
      <c r="EO85" s="295"/>
      <c r="EP85" s="295"/>
      <c r="EQ85" s="295"/>
      <c r="ER85" s="295"/>
      <c r="ES85" s="295"/>
      <c r="ET85" s="295"/>
      <c r="EU85" s="295"/>
      <c r="EV85" s="295"/>
      <c r="EW85" s="295"/>
      <c r="EX85" s="295"/>
      <c r="EY85" s="295"/>
      <c r="EZ85" s="295"/>
      <c r="FA85" s="295"/>
      <c r="FB85" s="295"/>
      <c r="FC85" s="295"/>
      <c r="FD85" s="295"/>
      <c r="FE85" s="295"/>
      <c r="FF85" s="295"/>
      <c r="FG85" s="295"/>
      <c r="FH85" s="295"/>
      <c r="FI85" s="295"/>
      <c r="FJ85" s="295"/>
      <c r="FK85" s="295"/>
      <c r="FL85" s="295"/>
      <c r="FM85" s="295"/>
      <c r="FN85" s="295"/>
      <c r="FO85" s="295"/>
      <c r="FP85" s="295"/>
      <c r="FQ85" s="295"/>
      <c r="FR85" s="295"/>
      <c r="FS85" s="295"/>
      <c r="FT85" s="295"/>
      <c r="FU85" s="295"/>
      <c r="FV85" s="295"/>
      <c r="FW85" s="295"/>
      <c r="FX85" s="295"/>
      <c r="FY85" s="295"/>
      <c r="FZ85" s="295"/>
      <c r="GA85" s="295"/>
      <c r="GB85" s="295"/>
      <c r="GC85" s="295"/>
      <c r="GD85" s="295"/>
      <c r="GE85" s="295"/>
      <c r="GF85" s="295"/>
      <c r="GG85" s="295"/>
      <c r="GH85" s="295"/>
      <c r="GI85" s="295"/>
      <c r="GJ85" s="295"/>
      <c r="GK85" s="295"/>
      <c r="GL85" s="295"/>
      <c r="GM85" s="295"/>
      <c r="GN85" s="295"/>
      <c r="GO85" s="295"/>
      <c r="GP85" s="295"/>
      <c r="GQ85" s="295"/>
      <c r="GR85" s="295"/>
      <c r="GS85" s="295"/>
      <c r="GT85" s="295"/>
      <c r="GU85" s="295"/>
      <c r="GV85" s="295"/>
      <c r="GW85" s="295"/>
      <c r="GX85" s="295"/>
      <c r="GY85" s="295"/>
      <c r="GZ85" s="295"/>
      <c r="HA85" s="295"/>
      <c r="HB85" s="295"/>
      <c r="HC85" s="295"/>
      <c r="HD85" s="295"/>
      <c r="HE85" s="295"/>
      <c r="HF85" s="295"/>
      <c r="HG85" s="295"/>
      <c r="HH85" s="295"/>
      <c r="HI85" s="295"/>
      <c r="HJ85" s="295"/>
      <c r="HK85" s="295"/>
      <c r="HL85" s="295"/>
      <c r="HM85" s="295"/>
      <c r="HN85" s="295"/>
      <c r="HO85" s="295"/>
      <c r="HP85" s="295"/>
      <c r="HQ85" s="295"/>
      <c r="HR85" s="295"/>
      <c r="HS85" s="295"/>
      <c r="HT85" s="295"/>
      <c r="HU85" s="295"/>
      <c r="HV85" s="295"/>
      <c r="HW85" s="295"/>
      <c r="HX85" s="295"/>
      <c r="HY85" s="295"/>
      <c r="HZ85" s="295"/>
      <c r="IA85" s="295"/>
      <c r="IB85" s="295"/>
      <c r="IC85" s="295"/>
      <c r="ID85" s="295"/>
      <c r="IE85" s="295"/>
      <c r="IF85" s="295"/>
      <c r="IG85" s="295"/>
      <c r="IH85" s="295"/>
      <c r="II85" s="295"/>
      <c r="IJ85" s="295"/>
      <c r="IK85" s="295"/>
      <c r="IL85" s="295"/>
      <c r="IM85" s="295"/>
      <c r="IN85" s="295"/>
      <c r="IO85" s="295"/>
      <c r="IP85" s="295"/>
    </row>
    <row r="86" spans="1:250" s="478" customFormat="1">
      <c r="A86" s="294"/>
      <c r="B86" s="295"/>
      <c r="C86" s="295"/>
      <c r="D86" s="295"/>
      <c r="E86" s="295"/>
      <c r="F86" s="295"/>
      <c r="G86" s="295"/>
      <c r="H86" s="295"/>
      <c r="I86" s="295"/>
      <c r="J86" s="295"/>
      <c r="K86" s="295"/>
      <c r="L86" s="295"/>
      <c r="M86" s="295"/>
      <c r="N86" s="295"/>
      <c r="O86" s="295"/>
      <c r="P86" s="295"/>
      <c r="Q86" s="295"/>
      <c r="R86" s="295"/>
      <c r="S86" s="295"/>
      <c r="T86" s="295"/>
      <c r="U86" s="295"/>
      <c r="V86" s="295"/>
      <c r="W86" s="295"/>
      <c r="X86" s="295"/>
      <c r="Y86" s="295"/>
      <c r="Z86" s="295"/>
      <c r="AA86" s="295"/>
      <c r="AB86" s="295"/>
      <c r="AC86" s="295"/>
      <c r="AD86" s="295"/>
      <c r="AE86" s="295"/>
      <c r="AF86" s="295"/>
      <c r="AG86" s="295"/>
      <c r="AH86" s="295"/>
      <c r="AI86" s="295"/>
      <c r="AJ86" s="295"/>
      <c r="AK86" s="295"/>
      <c r="AL86" s="295"/>
      <c r="AM86" s="295"/>
      <c r="AN86" s="295"/>
      <c r="AO86" s="295"/>
      <c r="AP86" s="295"/>
      <c r="AQ86" s="295"/>
      <c r="AR86" s="295"/>
      <c r="AS86" s="295"/>
      <c r="AT86" s="295"/>
      <c r="AU86" s="295"/>
      <c r="AV86" s="295"/>
      <c r="AW86" s="295"/>
      <c r="AX86" s="295"/>
      <c r="AY86" s="295"/>
      <c r="AZ86" s="295"/>
      <c r="BA86" s="295"/>
      <c r="BB86" s="295"/>
      <c r="BC86" s="295"/>
      <c r="BD86" s="295"/>
      <c r="BE86" s="295"/>
      <c r="BF86" s="295"/>
      <c r="BG86" s="295"/>
      <c r="BH86" s="295"/>
      <c r="BI86" s="295"/>
      <c r="BJ86" s="295"/>
      <c r="BK86" s="295"/>
      <c r="BL86" s="295"/>
      <c r="BM86" s="295"/>
      <c r="BN86" s="295"/>
      <c r="BO86" s="295"/>
      <c r="BP86" s="295"/>
      <c r="BQ86" s="295"/>
      <c r="BR86" s="295"/>
      <c r="BS86" s="295"/>
      <c r="BT86" s="295"/>
      <c r="BU86" s="295"/>
      <c r="BV86" s="295"/>
      <c r="BW86" s="295"/>
      <c r="BX86" s="295"/>
      <c r="BY86" s="295"/>
      <c r="BZ86" s="295"/>
      <c r="CA86" s="295"/>
      <c r="CB86" s="295"/>
      <c r="CC86" s="295"/>
      <c r="CD86" s="295"/>
      <c r="CE86" s="295"/>
      <c r="CF86" s="295"/>
      <c r="CG86" s="295"/>
      <c r="CH86" s="295"/>
      <c r="CI86" s="295"/>
      <c r="CJ86" s="295"/>
      <c r="CK86" s="295"/>
      <c r="CL86" s="295"/>
      <c r="CM86" s="295"/>
      <c r="CN86" s="295"/>
      <c r="CO86" s="295"/>
      <c r="CP86" s="295"/>
      <c r="CQ86" s="295"/>
      <c r="CR86" s="295"/>
      <c r="CS86" s="295"/>
      <c r="CT86" s="295"/>
      <c r="CU86" s="295"/>
      <c r="CV86" s="295"/>
      <c r="CW86" s="295"/>
      <c r="CX86" s="295"/>
      <c r="CY86" s="295"/>
      <c r="CZ86" s="295"/>
      <c r="DA86" s="295"/>
      <c r="DB86" s="295"/>
      <c r="DC86" s="295"/>
      <c r="DD86" s="295"/>
      <c r="DE86" s="295"/>
      <c r="DF86" s="295"/>
      <c r="DG86" s="295"/>
      <c r="DH86" s="295"/>
      <c r="DI86" s="295"/>
      <c r="DJ86" s="295"/>
      <c r="DK86" s="295"/>
      <c r="DL86" s="295"/>
      <c r="DM86" s="295"/>
      <c r="DN86" s="295"/>
      <c r="DO86" s="295"/>
      <c r="DP86" s="295"/>
      <c r="DQ86" s="295"/>
      <c r="DR86" s="295"/>
      <c r="DS86" s="295"/>
      <c r="DT86" s="295"/>
      <c r="DU86" s="295"/>
      <c r="DV86" s="295"/>
      <c r="DW86" s="295"/>
      <c r="DX86" s="295"/>
      <c r="DY86" s="295"/>
      <c r="DZ86" s="295"/>
      <c r="EA86" s="295"/>
      <c r="EB86" s="295"/>
      <c r="EC86" s="295"/>
      <c r="ED86" s="295"/>
      <c r="EE86" s="295"/>
      <c r="EF86" s="295"/>
      <c r="EG86" s="295"/>
      <c r="EH86" s="295"/>
      <c r="EI86" s="295"/>
      <c r="EJ86" s="295"/>
      <c r="EK86" s="295"/>
      <c r="EL86" s="295"/>
      <c r="EM86" s="295"/>
      <c r="EN86" s="295"/>
      <c r="EO86" s="295"/>
      <c r="EP86" s="295"/>
      <c r="EQ86" s="295"/>
      <c r="ER86" s="295"/>
      <c r="ES86" s="295"/>
      <c r="ET86" s="295"/>
      <c r="EU86" s="295"/>
      <c r="EV86" s="295"/>
      <c r="EW86" s="295"/>
      <c r="EX86" s="295"/>
      <c r="EY86" s="295"/>
      <c r="EZ86" s="295"/>
      <c r="FA86" s="295"/>
      <c r="FB86" s="295"/>
      <c r="FC86" s="295"/>
      <c r="FD86" s="295"/>
      <c r="FE86" s="295"/>
      <c r="FF86" s="295"/>
      <c r="FG86" s="295"/>
      <c r="FH86" s="295"/>
      <c r="FI86" s="295"/>
      <c r="FJ86" s="295"/>
      <c r="FK86" s="295"/>
      <c r="FL86" s="295"/>
      <c r="FM86" s="295"/>
      <c r="FN86" s="295"/>
      <c r="FO86" s="295"/>
      <c r="FP86" s="295"/>
      <c r="FQ86" s="295"/>
      <c r="FR86" s="295"/>
      <c r="FS86" s="295"/>
      <c r="FT86" s="295"/>
      <c r="FU86" s="295"/>
      <c r="FV86" s="295"/>
      <c r="FW86" s="295"/>
      <c r="FX86" s="295"/>
      <c r="FY86" s="295"/>
      <c r="FZ86" s="295"/>
      <c r="GA86" s="295"/>
      <c r="GB86" s="295"/>
      <c r="GC86" s="295"/>
      <c r="GD86" s="295"/>
      <c r="GE86" s="295"/>
      <c r="GF86" s="295"/>
      <c r="GG86" s="295"/>
      <c r="GH86" s="295"/>
      <c r="GI86" s="295"/>
      <c r="GJ86" s="295"/>
      <c r="GK86" s="295"/>
      <c r="GL86" s="295"/>
      <c r="GM86" s="295"/>
      <c r="GN86" s="295"/>
      <c r="GO86" s="295"/>
      <c r="GP86" s="295"/>
      <c r="GQ86" s="295"/>
      <c r="GR86" s="295"/>
      <c r="GS86" s="295"/>
      <c r="GT86" s="295"/>
      <c r="GU86" s="295"/>
      <c r="GV86" s="295"/>
      <c r="GW86" s="295"/>
      <c r="GX86" s="295"/>
      <c r="GY86" s="295"/>
      <c r="GZ86" s="295"/>
      <c r="HA86" s="295"/>
      <c r="HB86" s="295"/>
      <c r="HC86" s="295"/>
      <c r="HD86" s="295"/>
      <c r="HE86" s="295"/>
      <c r="HF86" s="295"/>
      <c r="HG86" s="295"/>
      <c r="HH86" s="295"/>
      <c r="HI86" s="295"/>
      <c r="HJ86" s="295"/>
      <c r="HK86" s="295"/>
      <c r="HL86" s="295"/>
      <c r="HM86" s="295"/>
      <c r="HN86" s="295"/>
      <c r="HO86" s="295"/>
      <c r="HP86" s="295"/>
      <c r="HQ86" s="295"/>
      <c r="HR86" s="295"/>
      <c r="HS86" s="295"/>
      <c r="HT86" s="295"/>
      <c r="HU86" s="295"/>
      <c r="HV86" s="295"/>
      <c r="HW86" s="295"/>
      <c r="HX86" s="295"/>
      <c r="HY86" s="295"/>
      <c r="HZ86" s="295"/>
      <c r="IA86" s="295"/>
      <c r="IB86" s="295"/>
      <c r="IC86" s="295"/>
      <c r="ID86" s="295"/>
      <c r="IE86" s="295"/>
      <c r="IF86" s="295"/>
      <c r="IG86" s="295"/>
      <c r="IH86" s="295"/>
      <c r="II86" s="295"/>
      <c r="IJ86" s="295"/>
      <c r="IK86" s="295"/>
      <c r="IL86" s="295"/>
      <c r="IM86" s="295"/>
      <c r="IN86" s="295"/>
      <c r="IO86" s="295"/>
      <c r="IP86" s="295"/>
    </row>
    <row r="87" spans="1:250" s="478" customFormat="1" ht="22.5" customHeight="1">
      <c r="A87" s="294"/>
      <c r="B87" s="295"/>
      <c r="C87" s="1624" t="s">
        <v>839</v>
      </c>
      <c r="D87" s="1340"/>
      <c r="E87" s="1340"/>
      <c r="F87" s="1340"/>
      <c r="G87" s="1340"/>
      <c r="H87" s="1340"/>
      <c r="I87" s="1340"/>
      <c r="J87" s="1340"/>
      <c r="K87" s="1340"/>
      <c r="L87" s="1340"/>
      <c r="M87" s="1340"/>
      <c r="N87" s="295"/>
      <c r="O87" s="295"/>
      <c r="P87" s="295"/>
      <c r="Q87" s="295"/>
      <c r="R87" s="295"/>
      <c r="S87" s="295"/>
      <c r="T87" s="295"/>
      <c r="U87" s="295"/>
      <c r="V87" s="295"/>
      <c r="W87" s="295"/>
      <c r="X87" s="295"/>
      <c r="Y87" s="295"/>
      <c r="Z87" s="295"/>
      <c r="AA87" s="295"/>
      <c r="AB87" s="295"/>
      <c r="AC87" s="295"/>
      <c r="AD87" s="295"/>
      <c r="AE87" s="295"/>
      <c r="AF87" s="295"/>
      <c r="AG87" s="295"/>
      <c r="AH87" s="295"/>
      <c r="AI87" s="295"/>
      <c r="AJ87" s="295"/>
      <c r="AK87" s="295"/>
      <c r="AL87" s="295"/>
      <c r="AM87" s="295"/>
      <c r="AN87" s="295"/>
      <c r="AO87" s="295"/>
      <c r="AP87" s="295"/>
      <c r="AQ87" s="295"/>
      <c r="AR87" s="295"/>
      <c r="AS87" s="295"/>
      <c r="AT87" s="295"/>
      <c r="AU87" s="295"/>
      <c r="AV87" s="295"/>
      <c r="AW87" s="295"/>
      <c r="AX87" s="295"/>
      <c r="AY87" s="295"/>
      <c r="AZ87" s="295"/>
      <c r="BA87" s="295"/>
      <c r="BB87" s="295"/>
      <c r="BC87" s="295"/>
      <c r="BD87" s="295"/>
      <c r="BE87" s="295"/>
      <c r="BF87" s="295"/>
      <c r="BG87" s="295"/>
      <c r="BH87" s="295"/>
      <c r="BI87" s="295"/>
      <c r="BJ87" s="295"/>
      <c r="BK87" s="295"/>
      <c r="BL87" s="295"/>
      <c r="BM87" s="295"/>
      <c r="BN87" s="295"/>
      <c r="BO87" s="295"/>
      <c r="BP87" s="295"/>
      <c r="BQ87" s="295"/>
      <c r="BR87" s="295"/>
      <c r="BS87" s="295"/>
      <c r="BT87" s="295"/>
      <c r="BU87" s="295"/>
      <c r="BV87" s="295"/>
      <c r="BW87" s="295"/>
      <c r="BX87" s="295"/>
      <c r="BY87" s="295"/>
      <c r="BZ87" s="295"/>
      <c r="CA87" s="295"/>
      <c r="CB87" s="295"/>
      <c r="CC87" s="295"/>
      <c r="CD87" s="295"/>
      <c r="CE87" s="295"/>
      <c r="CF87" s="295"/>
      <c r="CG87" s="295"/>
      <c r="CH87" s="295"/>
      <c r="CI87" s="295"/>
      <c r="CJ87" s="295"/>
      <c r="CK87" s="295"/>
      <c r="CL87" s="295"/>
      <c r="CM87" s="295"/>
      <c r="CN87" s="295"/>
      <c r="CO87" s="295"/>
      <c r="CP87" s="295"/>
      <c r="CQ87" s="295"/>
      <c r="CR87" s="295"/>
      <c r="CS87" s="295"/>
      <c r="CT87" s="295"/>
      <c r="CU87" s="295"/>
      <c r="CV87" s="295"/>
      <c r="CW87" s="295"/>
      <c r="CX87" s="295"/>
      <c r="CY87" s="295"/>
      <c r="CZ87" s="295"/>
      <c r="DA87" s="295"/>
      <c r="DB87" s="295"/>
      <c r="DC87" s="295"/>
      <c r="DD87" s="295"/>
      <c r="DE87" s="295"/>
      <c r="DF87" s="295"/>
      <c r="DG87" s="295"/>
      <c r="DH87" s="295"/>
      <c r="DI87" s="295"/>
      <c r="DJ87" s="295"/>
      <c r="DK87" s="295"/>
      <c r="DL87" s="295"/>
      <c r="DM87" s="295"/>
      <c r="DN87" s="295"/>
      <c r="DO87" s="295"/>
      <c r="DP87" s="295"/>
      <c r="DQ87" s="295"/>
      <c r="DR87" s="295"/>
      <c r="DS87" s="295"/>
      <c r="DT87" s="295"/>
      <c r="DU87" s="295"/>
      <c r="DV87" s="295"/>
      <c r="DW87" s="295"/>
      <c r="DX87" s="295"/>
      <c r="DY87" s="295"/>
      <c r="DZ87" s="295"/>
      <c r="EA87" s="295"/>
      <c r="EB87" s="295"/>
      <c r="EC87" s="295"/>
      <c r="ED87" s="295"/>
      <c r="EE87" s="295"/>
      <c r="EF87" s="295"/>
      <c r="EG87" s="295"/>
      <c r="EH87" s="295"/>
      <c r="EI87" s="295"/>
      <c r="EJ87" s="295"/>
      <c r="EK87" s="295"/>
      <c r="EL87" s="295"/>
      <c r="EM87" s="295"/>
      <c r="EN87" s="295"/>
      <c r="EO87" s="295"/>
      <c r="EP87" s="295"/>
      <c r="EQ87" s="295"/>
      <c r="ER87" s="295"/>
      <c r="ES87" s="295"/>
      <c r="ET87" s="295"/>
      <c r="EU87" s="295"/>
      <c r="EV87" s="295"/>
      <c r="EW87" s="295"/>
      <c r="EX87" s="295"/>
      <c r="EY87" s="295"/>
      <c r="EZ87" s="295"/>
      <c r="FA87" s="295"/>
      <c r="FB87" s="295"/>
      <c r="FC87" s="295"/>
      <c r="FD87" s="295"/>
      <c r="FE87" s="295"/>
      <c r="FF87" s="295"/>
      <c r="FG87" s="295"/>
      <c r="FH87" s="295"/>
      <c r="FI87" s="295"/>
      <c r="FJ87" s="295"/>
      <c r="FK87" s="295"/>
      <c r="FL87" s="295"/>
      <c r="FM87" s="295"/>
      <c r="FN87" s="295"/>
      <c r="FO87" s="295"/>
      <c r="FP87" s="295"/>
      <c r="FQ87" s="295"/>
      <c r="FR87" s="295"/>
      <c r="FS87" s="295"/>
      <c r="FT87" s="295"/>
      <c r="FU87" s="295"/>
      <c r="FV87" s="295"/>
      <c r="FW87" s="295"/>
      <c r="FX87" s="295"/>
      <c r="FY87" s="295"/>
      <c r="FZ87" s="295"/>
      <c r="GA87" s="295"/>
      <c r="GB87" s="295"/>
      <c r="GC87" s="295"/>
      <c r="GD87" s="295"/>
      <c r="GE87" s="295"/>
      <c r="GF87" s="295"/>
      <c r="GG87" s="295"/>
      <c r="GH87" s="295"/>
      <c r="GI87" s="295"/>
      <c r="GJ87" s="295"/>
      <c r="GK87" s="295"/>
      <c r="GL87" s="295"/>
      <c r="GM87" s="295"/>
      <c r="GN87" s="295"/>
      <c r="GO87" s="295"/>
      <c r="GP87" s="295"/>
      <c r="GQ87" s="295"/>
      <c r="GR87" s="295"/>
      <c r="GS87" s="295"/>
      <c r="GT87" s="295"/>
      <c r="GU87" s="295"/>
      <c r="GV87" s="295"/>
      <c r="GW87" s="295"/>
      <c r="GX87" s="295"/>
      <c r="GY87" s="295"/>
      <c r="GZ87" s="295"/>
      <c r="HA87" s="295"/>
      <c r="HB87" s="295"/>
      <c r="HC87" s="295"/>
      <c r="HD87" s="295"/>
      <c r="HE87" s="295"/>
      <c r="HF87" s="295"/>
      <c r="HG87" s="295"/>
      <c r="HH87" s="295"/>
      <c r="HI87" s="295"/>
      <c r="HJ87" s="295"/>
      <c r="HK87" s="295"/>
      <c r="HL87" s="295"/>
      <c r="HM87" s="295"/>
      <c r="HN87" s="295"/>
      <c r="HO87" s="295"/>
      <c r="HP87" s="295"/>
      <c r="HQ87" s="295"/>
      <c r="HR87" s="295"/>
      <c r="HS87" s="295"/>
      <c r="HT87" s="295"/>
      <c r="HU87" s="295"/>
      <c r="HV87" s="295"/>
      <c r="HW87" s="295"/>
      <c r="HX87" s="295"/>
      <c r="HY87" s="295"/>
      <c r="HZ87" s="295"/>
      <c r="IA87" s="295"/>
      <c r="IB87" s="295"/>
      <c r="IC87" s="295"/>
      <c r="ID87" s="295"/>
      <c r="IE87" s="295"/>
      <c r="IF87" s="295"/>
      <c r="IG87" s="295"/>
      <c r="IH87" s="295"/>
      <c r="II87" s="295"/>
      <c r="IJ87" s="295"/>
      <c r="IK87" s="295"/>
      <c r="IL87" s="295"/>
      <c r="IM87" s="295"/>
      <c r="IN87" s="295"/>
      <c r="IO87" s="295"/>
      <c r="IP87" s="295"/>
    </row>
    <row r="88" spans="1:250" s="478" customFormat="1" ht="15">
      <c r="A88" s="294"/>
      <c r="B88" s="295"/>
      <c r="C88" s="1262" t="s">
        <v>840</v>
      </c>
      <c r="D88" s="1262"/>
      <c r="E88" s="1262"/>
      <c r="F88" s="1262"/>
      <c r="G88" s="1262"/>
      <c r="H88" s="1262"/>
      <c r="I88" s="1262"/>
      <c r="J88" s="295"/>
      <c r="K88" s="295"/>
      <c r="L88" s="295"/>
      <c r="M88" s="295"/>
      <c r="N88" s="295"/>
      <c r="O88" s="295"/>
      <c r="P88" s="295"/>
      <c r="Q88" s="295"/>
      <c r="R88" s="295"/>
      <c r="S88" s="295"/>
      <c r="T88" s="295"/>
      <c r="U88" s="295"/>
      <c r="V88" s="295"/>
      <c r="W88" s="295"/>
      <c r="X88" s="295"/>
      <c r="Y88" s="295"/>
      <c r="Z88" s="295"/>
      <c r="AA88" s="295"/>
      <c r="AB88" s="295"/>
      <c r="AC88" s="295"/>
      <c r="AD88" s="295"/>
      <c r="AE88" s="295"/>
      <c r="AF88" s="295"/>
      <c r="AG88" s="295"/>
      <c r="AH88" s="295"/>
      <c r="AI88" s="295"/>
      <c r="AJ88" s="295"/>
      <c r="AK88" s="295"/>
      <c r="AL88" s="295"/>
      <c r="AM88" s="295"/>
      <c r="AN88" s="295"/>
      <c r="AO88" s="295"/>
      <c r="AP88" s="295"/>
      <c r="AQ88" s="295"/>
      <c r="AR88" s="295"/>
      <c r="AS88" s="295"/>
      <c r="AT88" s="295"/>
      <c r="AU88" s="295"/>
      <c r="AV88" s="295"/>
      <c r="AW88" s="295"/>
      <c r="AX88" s="295"/>
      <c r="AY88" s="295"/>
      <c r="AZ88" s="295"/>
      <c r="BA88" s="295"/>
      <c r="BB88" s="295"/>
      <c r="BC88" s="295"/>
      <c r="BD88" s="295"/>
      <c r="BE88" s="295"/>
      <c r="BF88" s="295"/>
      <c r="BG88" s="295"/>
      <c r="BH88" s="295"/>
      <c r="BI88" s="295"/>
      <c r="BJ88" s="295"/>
      <c r="BK88" s="295"/>
      <c r="BL88" s="295"/>
      <c r="BM88" s="295"/>
      <c r="BN88" s="295"/>
      <c r="BO88" s="295"/>
      <c r="BP88" s="295"/>
      <c r="BQ88" s="295"/>
      <c r="BR88" s="295"/>
      <c r="BS88" s="295"/>
      <c r="BT88" s="295"/>
      <c r="BU88" s="295"/>
      <c r="BV88" s="295"/>
      <c r="BW88" s="295"/>
      <c r="BX88" s="295"/>
      <c r="BY88" s="295"/>
      <c r="BZ88" s="295"/>
      <c r="CA88" s="295"/>
      <c r="CB88" s="295"/>
      <c r="CC88" s="295"/>
      <c r="CD88" s="295"/>
      <c r="CE88" s="295"/>
      <c r="CF88" s="295"/>
      <c r="CG88" s="295"/>
      <c r="CH88" s="295"/>
      <c r="CI88" s="295"/>
      <c r="CJ88" s="295"/>
      <c r="CK88" s="295"/>
      <c r="CL88" s="295"/>
      <c r="CM88" s="295"/>
      <c r="CN88" s="295"/>
      <c r="CO88" s="295"/>
      <c r="CP88" s="295"/>
      <c r="CQ88" s="295"/>
      <c r="CR88" s="295"/>
      <c r="CS88" s="295"/>
      <c r="CT88" s="295"/>
      <c r="CU88" s="295"/>
      <c r="CV88" s="295"/>
      <c r="CW88" s="295"/>
      <c r="CX88" s="295"/>
      <c r="CY88" s="295"/>
      <c r="CZ88" s="295"/>
      <c r="DA88" s="295"/>
      <c r="DB88" s="295"/>
      <c r="DC88" s="295"/>
      <c r="DD88" s="295"/>
      <c r="DE88" s="295"/>
      <c r="DF88" s="295"/>
      <c r="DG88" s="295"/>
      <c r="DH88" s="295"/>
      <c r="DI88" s="295"/>
      <c r="DJ88" s="295"/>
      <c r="DK88" s="295"/>
      <c r="DL88" s="295"/>
      <c r="DM88" s="295"/>
      <c r="DN88" s="295"/>
      <c r="DO88" s="295"/>
      <c r="DP88" s="295"/>
      <c r="DQ88" s="295"/>
      <c r="DR88" s="295"/>
      <c r="DS88" s="295"/>
      <c r="DT88" s="295"/>
      <c r="DU88" s="295"/>
      <c r="DV88" s="295"/>
      <c r="DW88" s="295"/>
      <c r="DX88" s="295"/>
      <c r="DY88" s="295"/>
      <c r="DZ88" s="295"/>
      <c r="EA88" s="295"/>
      <c r="EB88" s="295"/>
      <c r="EC88" s="295"/>
      <c r="ED88" s="295"/>
      <c r="EE88" s="295"/>
      <c r="EF88" s="295"/>
      <c r="EG88" s="295"/>
      <c r="EH88" s="295"/>
      <c r="EI88" s="295"/>
      <c r="EJ88" s="295"/>
      <c r="EK88" s="295"/>
      <c r="EL88" s="295"/>
      <c r="EM88" s="295"/>
      <c r="EN88" s="295"/>
      <c r="EO88" s="295"/>
      <c r="EP88" s="295"/>
      <c r="EQ88" s="295"/>
      <c r="ER88" s="295"/>
      <c r="ES88" s="295"/>
      <c r="ET88" s="295"/>
      <c r="EU88" s="295"/>
      <c r="EV88" s="295"/>
      <c r="EW88" s="295"/>
      <c r="EX88" s="295"/>
      <c r="EY88" s="295"/>
      <c r="EZ88" s="295"/>
      <c r="FA88" s="295"/>
      <c r="FB88" s="295"/>
      <c r="FC88" s="295"/>
      <c r="FD88" s="295"/>
      <c r="FE88" s="295"/>
      <c r="FF88" s="295"/>
      <c r="FG88" s="295"/>
      <c r="FH88" s="295"/>
      <c r="FI88" s="295"/>
      <c r="FJ88" s="295"/>
      <c r="FK88" s="295"/>
      <c r="FL88" s="295"/>
      <c r="FM88" s="295"/>
      <c r="FN88" s="295"/>
      <c r="FO88" s="295"/>
      <c r="FP88" s="295"/>
      <c r="FQ88" s="295"/>
      <c r="FR88" s="295"/>
      <c r="FS88" s="295"/>
      <c r="FT88" s="295"/>
      <c r="FU88" s="295"/>
      <c r="FV88" s="295"/>
      <c r="FW88" s="295"/>
      <c r="FX88" s="295"/>
      <c r="FY88" s="295"/>
      <c r="FZ88" s="295"/>
      <c r="GA88" s="295"/>
      <c r="GB88" s="295"/>
      <c r="GC88" s="295"/>
      <c r="GD88" s="295"/>
      <c r="GE88" s="295"/>
      <c r="GF88" s="295"/>
      <c r="GG88" s="295"/>
      <c r="GH88" s="295"/>
      <c r="GI88" s="295"/>
      <c r="GJ88" s="295"/>
      <c r="GK88" s="295"/>
      <c r="GL88" s="295"/>
      <c r="GM88" s="295"/>
      <c r="GN88" s="295"/>
      <c r="GO88" s="295"/>
      <c r="GP88" s="295"/>
      <c r="GQ88" s="295"/>
      <c r="GR88" s="295"/>
      <c r="GS88" s="295"/>
      <c r="GT88" s="295"/>
      <c r="GU88" s="295"/>
      <c r="GV88" s="295"/>
      <c r="GW88" s="295"/>
      <c r="GX88" s="295"/>
      <c r="GY88" s="295"/>
      <c r="GZ88" s="295"/>
      <c r="HA88" s="295"/>
      <c r="HB88" s="295"/>
      <c r="HC88" s="295"/>
      <c r="HD88" s="295"/>
      <c r="HE88" s="295"/>
      <c r="HF88" s="295"/>
      <c r="HG88" s="295"/>
      <c r="HH88" s="295"/>
      <c r="HI88" s="295"/>
      <c r="HJ88" s="295"/>
      <c r="HK88" s="295"/>
      <c r="HL88" s="295"/>
      <c r="HM88" s="295"/>
      <c r="HN88" s="295"/>
      <c r="HO88" s="295"/>
      <c r="HP88" s="295"/>
      <c r="HQ88" s="295"/>
      <c r="HR88" s="295"/>
      <c r="HS88" s="295"/>
      <c r="HT88" s="295"/>
      <c r="HU88" s="295"/>
      <c r="HV88" s="295"/>
      <c r="HW88" s="295"/>
      <c r="HX88" s="295"/>
      <c r="HY88" s="295"/>
      <c r="HZ88" s="295"/>
      <c r="IA88" s="295"/>
      <c r="IB88" s="295"/>
      <c r="IC88" s="295"/>
      <c r="ID88" s="295"/>
      <c r="IE88" s="295"/>
      <c r="IF88" s="295"/>
      <c r="IG88" s="295"/>
      <c r="IH88" s="295"/>
      <c r="II88" s="295"/>
      <c r="IJ88" s="295"/>
      <c r="IK88" s="295"/>
      <c r="IL88" s="295"/>
      <c r="IM88" s="295"/>
      <c r="IN88" s="295"/>
      <c r="IO88" s="295"/>
      <c r="IP88" s="295"/>
    </row>
    <row r="89" spans="1:250" s="478" customFormat="1" ht="15">
      <c r="A89" s="294"/>
      <c r="B89" s="295"/>
      <c r="C89" s="1402" t="s">
        <v>625</v>
      </c>
      <c r="D89" s="1402"/>
      <c r="E89" s="1402"/>
      <c r="F89" s="92">
        <v>2022</v>
      </c>
      <c r="G89" s="92">
        <v>2023</v>
      </c>
      <c r="H89" s="92">
        <v>2024</v>
      </c>
      <c r="I89" s="92">
        <v>2025</v>
      </c>
      <c r="J89" s="295"/>
      <c r="K89" s="295"/>
      <c r="L89" s="295"/>
      <c r="M89" s="295"/>
      <c r="N89" s="295"/>
      <c r="O89" s="295"/>
      <c r="P89" s="295"/>
      <c r="Q89" s="295"/>
      <c r="R89" s="295"/>
      <c r="S89" s="295"/>
      <c r="T89" s="295"/>
      <c r="U89" s="295"/>
      <c r="V89" s="295"/>
      <c r="W89" s="295"/>
      <c r="X89" s="295"/>
      <c r="Y89" s="295"/>
      <c r="Z89" s="295"/>
      <c r="AA89" s="295"/>
      <c r="AB89" s="295"/>
      <c r="AC89" s="295"/>
      <c r="AD89" s="295"/>
      <c r="AE89" s="295"/>
      <c r="AF89" s="295"/>
      <c r="AG89" s="295"/>
      <c r="AH89" s="295"/>
      <c r="AI89" s="295"/>
      <c r="AJ89" s="295"/>
      <c r="AK89" s="295"/>
      <c r="AL89" s="295"/>
      <c r="AM89" s="295"/>
      <c r="AN89" s="295"/>
      <c r="AO89" s="295"/>
      <c r="AP89" s="295"/>
      <c r="AQ89" s="295"/>
      <c r="AR89" s="295"/>
      <c r="AS89" s="295"/>
      <c r="AT89" s="295"/>
      <c r="AU89" s="295"/>
      <c r="AV89" s="295"/>
      <c r="AW89" s="295"/>
      <c r="AX89" s="295"/>
      <c r="AY89" s="295"/>
      <c r="AZ89" s="295"/>
      <c r="BA89" s="295"/>
      <c r="BB89" s="295"/>
      <c r="BC89" s="295"/>
      <c r="BD89" s="295"/>
      <c r="BE89" s="295"/>
      <c r="BF89" s="295"/>
      <c r="BG89" s="295"/>
      <c r="BH89" s="295"/>
      <c r="BI89" s="295"/>
      <c r="BJ89" s="295"/>
      <c r="BK89" s="295"/>
      <c r="BL89" s="295"/>
      <c r="BM89" s="295"/>
      <c r="BN89" s="295"/>
      <c r="BO89" s="295"/>
      <c r="BP89" s="295"/>
      <c r="BQ89" s="295"/>
      <c r="BR89" s="295"/>
      <c r="BS89" s="295"/>
      <c r="BT89" s="295"/>
      <c r="BU89" s="295"/>
      <c r="BV89" s="295"/>
      <c r="BW89" s="295"/>
      <c r="BX89" s="295"/>
      <c r="BY89" s="295"/>
      <c r="BZ89" s="295"/>
      <c r="CA89" s="295"/>
      <c r="CB89" s="295"/>
      <c r="CC89" s="295"/>
      <c r="CD89" s="295"/>
      <c r="CE89" s="295"/>
      <c r="CF89" s="295"/>
      <c r="CG89" s="295"/>
      <c r="CH89" s="295"/>
      <c r="CI89" s="295"/>
      <c r="CJ89" s="295"/>
      <c r="CK89" s="295"/>
      <c r="CL89" s="295"/>
      <c r="CM89" s="295"/>
      <c r="CN89" s="295"/>
      <c r="CO89" s="295"/>
      <c r="CP89" s="295"/>
      <c r="CQ89" s="295"/>
      <c r="CR89" s="295"/>
      <c r="CS89" s="295"/>
      <c r="CT89" s="295"/>
      <c r="CU89" s="295"/>
      <c r="CV89" s="295"/>
      <c r="CW89" s="295"/>
      <c r="CX89" s="295"/>
      <c r="CY89" s="295"/>
      <c r="CZ89" s="295"/>
      <c r="DA89" s="295"/>
      <c r="DB89" s="295"/>
      <c r="DC89" s="295"/>
      <c r="DD89" s="295"/>
      <c r="DE89" s="295"/>
      <c r="DF89" s="295"/>
      <c r="DG89" s="295"/>
      <c r="DH89" s="295"/>
      <c r="DI89" s="295"/>
      <c r="DJ89" s="295"/>
      <c r="DK89" s="295"/>
      <c r="DL89" s="295"/>
      <c r="DM89" s="295"/>
      <c r="DN89" s="295"/>
      <c r="DO89" s="295"/>
      <c r="DP89" s="295"/>
      <c r="DQ89" s="295"/>
      <c r="DR89" s="295"/>
      <c r="DS89" s="295"/>
      <c r="DT89" s="295"/>
      <c r="DU89" s="295"/>
      <c r="DV89" s="295"/>
      <c r="DW89" s="295"/>
      <c r="DX89" s="295"/>
      <c r="DY89" s="295"/>
      <c r="DZ89" s="295"/>
      <c r="EA89" s="295"/>
      <c r="EB89" s="295"/>
      <c r="EC89" s="295"/>
      <c r="ED89" s="295"/>
      <c r="EE89" s="295"/>
      <c r="EF89" s="295"/>
      <c r="EG89" s="295"/>
      <c r="EH89" s="295"/>
      <c r="EI89" s="295"/>
      <c r="EJ89" s="295"/>
      <c r="EK89" s="295"/>
      <c r="EL89" s="295"/>
      <c r="EM89" s="295"/>
      <c r="EN89" s="295"/>
      <c r="EO89" s="295"/>
      <c r="EP89" s="295"/>
      <c r="EQ89" s="295"/>
      <c r="ER89" s="295"/>
      <c r="ES89" s="295"/>
      <c r="ET89" s="295"/>
      <c r="EU89" s="295"/>
      <c r="EV89" s="295"/>
      <c r="EW89" s="295"/>
      <c r="EX89" s="295"/>
      <c r="EY89" s="295"/>
      <c r="EZ89" s="295"/>
      <c r="FA89" s="295"/>
      <c r="FB89" s="295"/>
      <c r="FC89" s="295"/>
      <c r="FD89" s="295"/>
      <c r="FE89" s="295"/>
      <c r="FF89" s="295"/>
      <c r="FG89" s="295"/>
      <c r="FH89" s="295"/>
      <c r="FI89" s="295"/>
      <c r="FJ89" s="295"/>
      <c r="FK89" s="295"/>
      <c r="FL89" s="295"/>
      <c r="FM89" s="295"/>
      <c r="FN89" s="295"/>
      <c r="FO89" s="295"/>
      <c r="FP89" s="295"/>
      <c r="FQ89" s="295"/>
      <c r="FR89" s="295"/>
      <c r="FS89" s="295"/>
      <c r="FT89" s="295"/>
      <c r="FU89" s="295"/>
      <c r="FV89" s="295"/>
      <c r="FW89" s="295"/>
      <c r="FX89" s="295"/>
      <c r="FY89" s="295"/>
      <c r="FZ89" s="295"/>
      <c r="GA89" s="295"/>
      <c r="GB89" s="295"/>
      <c r="GC89" s="295"/>
      <c r="GD89" s="295"/>
      <c r="GE89" s="295"/>
      <c r="GF89" s="295"/>
      <c r="GG89" s="295"/>
      <c r="GH89" s="295"/>
      <c r="GI89" s="295"/>
      <c r="GJ89" s="295"/>
      <c r="GK89" s="295"/>
      <c r="GL89" s="295"/>
      <c r="GM89" s="295"/>
      <c r="GN89" s="295"/>
      <c r="GO89" s="295"/>
      <c r="GP89" s="295"/>
      <c r="GQ89" s="295"/>
      <c r="GR89" s="295"/>
      <c r="GS89" s="295"/>
      <c r="GT89" s="295"/>
      <c r="GU89" s="295"/>
      <c r="GV89" s="295"/>
      <c r="GW89" s="295"/>
      <c r="GX89" s="295"/>
      <c r="GY89" s="295"/>
      <c r="GZ89" s="295"/>
      <c r="HA89" s="295"/>
      <c r="HB89" s="295"/>
      <c r="HC89" s="295"/>
      <c r="HD89" s="295"/>
      <c r="HE89" s="295"/>
      <c r="HF89" s="295"/>
      <c r="HG89" s="295"/>
      <c r="HH89" s="295"/>
      <c r="HI89" s="295"/>
      <c r="HJ89" s="295"/>
      <c r="HK89" s="295"/>
      <c r="HL89" s="295"/>
      <c r="HM89" s="295"/>
      <c r="HN89" s="295"/>
      <c r="HO89" s="295"/>
      <c r="HP89" s="295"/>
      <c r="HQ89" s="295"/>
      <c r="HR89" s="295"/>
      <c r="HS89" s="295"/>
      <c r="HT89" s="295"/>
      <c r="HU89" s="295"/>
      <c r="HV89" s="295"/>
      <c r="HW89" s="295"/>
      <c r="HX89" s="295"/>
      <c r="HY89" s="295"/>
      <c r="HZ89" s="295"/>
      <c r="IA89" s="295"/>
      <c r="IB89" s="295"/>
      <c r="IC89" s="295"/>
      <c r="ID89" s="295"/>
      <c r="IE89" s="295"/>
      <c r="IF89" s="295"/>
      <c r="IG89" s="295"/>
      <c r="IH89" s="295"/>
      <c r="II89" s="295"/>
      <c r="IJ89" s="295"/>
      <c r="IK89" s="295"/>
      <c r="IL89" s="295"/>
      <c r="IM89" s="295"/>
      <c r="IN89" s="295"/>
      <c r="IO89" s="295"/>
      <c r="IP89" s="295"/>
    </row>
    <row r="90" spans="1:250" s="478" customFormat="1" ht="15">
      <c r="A90" s="294"/>
      <c r="B90" s="295"/>
      <c r="C90" s="1646" t="s">
        <v>841</v>
      </c>
      <c r="D90" s="1646"/>
      <c r="E90" s="1647"/>
      <c r="F90" s="33">
        <v>8.9999999999999993E-3</v>
      </c>
      <c r="G90" s="149">
        <v>8.9999999999999993E-3</v>
      </c>
      <c r="H90" s="33">
        <v>8.0000000000000002E-3</v>
      </c>
      <c r="I90" s="1041">
        <v>8.0000000000000002E-3</v>
      </c>
      <c r="J90" s="295"/>
      <c r="K90" s="295"/>
      <c r="L90" s="295"/>
      <c r="M90" s="295"/>
      <c r="N90" s="295"/>
      <c r="O90" s="295"/>
      <c r="P90" s="295"/>
      <c r="Q90" s="295"/>
      <c r="R90" s="295"/>
      <c r="S90" s="295"/>
      <c r="T90" s="295"/>
      <c r="U90" s="295"/>
      <c r="V90" s="295"/>
      <c r="W90" s="295"/>
      <c r="X90" s="295"/>
      <c r="Y90" s="295"/>
      <c r="Z90" s="295"/>
      <c r="AA90" s="295"/>
      <c r="AB90" s="295"/>
      <c r="AC90" s="295"/>
      <c r="AD90" s="295"/>
      <c r="AE90" s="295"/>
      <c r="AF90" s="295"/>
      <c r="AG90" s="295"/>
      <c r="AH90" s="295"/>
      <c r="AI90" s="295"/>
      <c r="AJ90" s="295"/>
      <c r="AK90" s="295"/>
      <c r="AL90" s="295"/>
      <c r="AM90" s="295"/>
      <c r="AN90" s="295"/>
      <c r="AO90" s="295"/>
      <c r="AP90" s="295"/>
      <c r="AQ90" s="295"/>
      <c r="AR90" s="295"/>
      <c r="AS90" s="295"/>
      <c r="AT90" s="295"/>
      <c r="AU90" s="295"/>
      <c r="AV90" s="295"/>
      <c r="AW90" s="295"/>
      <c r="AX90" s="295"/>
      <c r="AY90" s="295"/>
      <c r="AZ90" s="295"/>
      <c r="BA90" s="295"/>
      <c r="BB90" s="295"/>
      <c r="BC90" s="295"/>
      <c r="BD90" s="295"/>
      <c r="BE90" s="295"/>
      <c r="BF90" s="295"/>
      <c r="BG90" s="295"/>
      <c r="BH90" s="295"/>
      <c r="BI90" s="295"/>
      <c r="BJ90" s="295"/>
      <c r="BK90" s="295"/>
      <c r="BL90" s="295"/>
      <c r="BM90" s="295"/>
      <c r="BN90" s="295"/>
      <c r="BO90" s="295"/>
      <c r="BP90" s="295"/>
      <c r="BQ90" s="295"/>
      <c r="BR90" s="295"/>
      <c r="BS90" s="295"/>
      <c r="BT90" s="295"/>
      <c r="BU90" s="295"/>
      <c r="BV90" s="295"/>
      <c r="BW90" s="295"/>
      <c r="BX90" s="295"/>
      <c r="BY90" s="295"/>
      <c r="BZ90" s="295"/>
      <c r="CA90" s="295"/>
      <c r="CB90" s="295"/>
      <c r="CC90" s="295"/>
      <c r="CD90" s="295"/>
      <c r="CE90" s="295"/>
      <c r="CF90" s="295"/>
      <c r="CG90" s="295"/>
      <c r="CH90" s="295"/>
      <c r="CI90" s="295"/>
      <c r="CJ90" s="295"/>
      <c r="CK90" s="295"/>
      <c r="CL90" s="295"/>
      <c r="CM90" s="295"/>
      <c r="CN90" s="295"/>
      <c r="CO90" s="295"/>
      <c r="CP90" s="295"/>
      <c r="CQ90" s="295"/>
      <c r="CR90" s="295"/>
      <c r="CS90" s="295"/>
      <c r="CT90" s="295"/>
      <c r="CU90" s="295"/>
      <c r="CV90" s="295"/>
      <c r="CW90" s="295"/>
      <c r="CX90" s="295"/>
      <c r="CY90" s="295"/>
      <c r="CZ90" s="295"/>
      <c r="DA90" s="295"/>
      <c r="DB90" s="295"/>
      <c r="DC90" s="295"/>
      <c r="DD90" s="295"/>
      <c r="DE90" s="295"/>
      <c r="DF90" s="295"/>
      <c r="DG90" s="295"/>
      <c r="DH90" s="295"/>
      <c r="DI90" s="295"/>
      <c r="DJ90" s="295"/>
      <c r="DK90" s="295"/>
      <c r="DL90" s="295"/>
      <c r="DM90" s="295"/>
      <c r="DN90" s="295"/>
      <c r="DO90" s="295"/>
      <c r="DP90" s="295"/>
      <c r="DQ90" s="295"/>
      <c r="DR90" s="295"/>
      <c r="DS90" s="295"/>
      <c r="DT90" s="295"/>
      <c r="DU90" s="295"/>
      <c r="DV90" s="295"/>
      <c r="DW90" s="295"/>
      <c r="DX90" s="295"/>
      <c r="DY90" s="295"/>
      <c r="DZ90" s="295"/>
      <c r="EA90" s="295"/>
      <c r="EB90" s="295"/>
      <c r="EC90" s="295"/>
      <c r="ED90" s="295"/>
      <c r="EE90" s="295"/>
      <c r="EF90" s="295"/>
      <c r="EG90" s="295"/>
      <c r="EH90" s="295"/>
      <c r="EI90" s="295"/>
      <c r="EJ90" s="295"/>
      <c r="EK90" s="295"/>
      <c r="EL90" s="295"/>
      <c r="EM90" s="295"/>
      <c r="EN90" s="295"/>
      <c r="EO90" s="295"/>
      <c r="EP90" s="295"/>
      <c r="EQ90" s="295"/>
      <c r="ER90" s="295"/>
      <c r="ES90" s="295"/>
      <c r="ET90" s="295"/>
      <c r="EU90" s="295"/>
      <c r="EV90" s="295"/>
      <c r="EW90" s="295"/>
      <c r="EX90" s="295"/>
      <c r="EY90" s="295"/>
      <c r="EZ90" s="295"/>
      <c r="FA90" s="295"/>
      <c r="FB90" s="295"/>
      <c r="FC90" s="295"/>
      <c r="FD90" s="295"/>
      <c r="FE90" s="295"/>
      <c r="FF90" s="295"/>
      <c r="FG90" s="295"/>
      <c r="FH90" s="295"/>
      <c r="FI90" s="295"/>
      <c r="FJ90" s="295"/>
      <c r="FK90" s="295"/>
      <c r="FL90" s="295"/>
      <c r="FM90" s="295"/>
      <c r="FN90" s="295"/>
      <c r="FO90" s="295"/>
      <c r="FP90" s="295"/>
      <c r="FQ90" s="295"/>
      <c r="FR90" s="295"/>
      <c r="FS90" s="295"/>
      <c r="FT90" s="295"/>
      <c r="FU90" s="295"/>
      <c r="FV90" s="295"/>
      <c r="FW90" s="295"/>
      <c r="FX90" s="295"/>
      <c r="FY90" s="295"/>
      <c r="FZ90" s="295"/>
      <c r="GA90" s="295"/>
      <c r="GB90" s="295"/>
      <c r="GC90" s="295"/>
      <c r="GD90" s="295"/>
      <c r="GE90" s="295"/>
      <c r="GF90" s="295"/>
      <c r="GG90" s="295"/>
      <c r="GH90" s="295"/>
      <c r="GI90" s="295"/>
      <c r="GJ90" s="295"/>
      <c r="GK90" s="295"/>
      <c r="GL90" s="295"/>
      <c r="GM90" s="295"/>
      <c r="GN90" s="295"/>
      <c r="GO90" s="295"/>
      <c r="GP90" s="295"/>
      <c r="GQ90" s="295"/>
      <c r="GR90" s="295"/>
      <c r="GS90" s="295"/>
      <c r="GT90" s="295"/>
      <c r="GU90" s="295"/>
      <c r="GV90" s="295"/>
      <c r="GW90" s="295"/>
      <c r="GX90" s="295"/>
      <c r="GY90" s="295"/>
      <c r="GZ90" s="295"/>
      <c r="HA90" s="295"/>
      <c r="HB90" s="295"/>
      <c r="HC90" s="295"/>
      <c r="HD90" s="295"/>
      <c r="HE90" s="295"/>
      <c r="HF90" s="295"/>
      <c r="HG90" s="295"/>
      <c r="HH90" s="295"/>
      <c r="HI90" s="295"/>
      <c r="HJ90" s="295"/>
      <c r="HK90" s="295"/>
      <c r="HL90" s="295"/>
      <c r="HM90" s="295"/>
      <c r="HN90" s="295"/>
      <c r="HO90" s="295"/>
      <c r="HP90" s="295"/>
      <c r="HQ90" s="295"/>
      <c r="HR90" s="295"/>
      <c r="HS90" s="295"/>
      <c r="HT90" s="295"/>
      <c r="HU90" s="295"/>
      <c r="HV90" s="295"/>
      <c r="HW90" s="295"/>
      <c r="HX90" s="295"/>
      <c r="HY90" s="295"/>
      <c r="HZ90" s="295"/>
      <c r="IA90" s="295"/>
      <c r="IB90" s="295"/>
      <c r="IC90" s="295"/>
      <c r="ID90" s="295"/>
      <c r="IE90" s="295"/>
      <c r="IF90" s="295"/>
      <c r="IG90" s="295"/>
      <c r="IH90" s="295"/>
      <c r="II90" s="295"/>
      <c r="IJ90" s="295"/>
      <c r="IK90" s="295"/>
      <c r="IL90" s="295"/>
      <c r="IM90" s="295"/>
      <c r="IN90" s="295"/>
      <c r="IO90" s="295"/>
      <c r="IP90" s="295"/>
    </row>
    <row r="91" spans="1:250" s="478" customFormat="1" ht="15">
      <c r="A91" s="294"/>
      <c r="B91" s="295"/>
      <c r="C91" s="1627" t="s">
        <v>842</v>
      </c>
      <c r="D91" s="1627"/>
      <c r="E91" s="1628"/>
      <c r="F91" s="40">
        <v>0.24</v>
      </c>
      <c r="G91" s="150">
        <v>0.22</v>
      </c>
      <c r="H91" s="40">
        <v>0.21</v>
      </c>
      <c r="I91" s="1181">
        <v>0.2</v>
      </c>
      <c r="J91" s="295"/>
      <c r="K91" s="295"/>
      <c r="L91" s="295"/>
      <c r="M91" s="295"/>
      <c r="N91" s="295"/>
      <c r="O91" s="295"/>
      <c r="P91" s="295"/>
      <c r="Q91" s="295"/>
      <c r="R91" s="295"/>
      <c r="S91" s="295"/>
      <c r="T91" s="295"/>
      <c r="U91" s="295"/>
      <c r="V91" s="295"/>
      <c r="W91" s="295"/>
      <c r="X91" s="295"/>
      <c r="Y91" s="295"/>
      <c r="Z91" s="295"/>
      <c r="AA91" s="295"/>
      <c r="AB91" s="295"/>
      <c r="AC91" s="295"/>
      <c r="AD91" s="295"/>
      <c r="AE91" s="295"/>
      <c r="AF91" s="295"/>
      <c r="AG91" s="295"/>
      <c r="AH91" s="295"/>
      <c r="AI91" s="295"/>
      <c r="AJ91" s="295"/>
      <c r="AK91" s="295"/>
      <c r="AL91" s="295"/>
      <c r="AM91" s="295"/>
      <c r="AN91" s="295"/>
      <c r="AO91" s="295"/>
      <c r="AP91" s="295"/>
      <c r="AQ91" s="295"/>
      <c r="AR91" s="295"/>
      <c r="AS91" s="295"/>
      <c r="AT91" s="295"/>
      <c r="AU91" s="295"/>
      <c r="AV91" s="295"/>
      <c r="AW91" s="295"/>
      <c r="AX91" s="295"/>
      <c r="AY91" s="295"/>
      <c r="AZ91" s="295"/>
      <c r="BA91" s="295"/>
      <c r="BB91" s="295"/>
      <c r="BC91" s="295"/>
      <c r="BD91" s="295"/>
      <c r="BE91" s="295"/>
      <c r="BF91" s="295"/>
      <c r="BG91" s="295"/>
      <c r="BH91" s="295"/>
      <c r="BI91" s="295"/>
      <c r="BJ91" s="295"/>
      <c r="BK91" s="295"/>
      <c r="BL91" s="295"/>
      <c r="BM91" s="295"/>
      <c r="BN91" s="295"/>
      <c r="BO91" s="295"/>
      <c r="BP91" s="295"/>
      <c r="BQ91" s="295"/>
      <c r="BR91" s="295"/>
      <c r="BS91" s="295"/>
      <c r="BT91" s="295"/>
      <c r="BU91" s="295"/>
      <c r="BV91" s="295"/>
      <c r="BW91" s="295"/>
      <c r="BX91" s="295"/>
      <c r="BY91" s="295"/>
      <c r="BZ91" s="295"/>
      <c r="CA91" s="295"/>
      <c r="CB91" s="295"/>
      <c r="CC91" s="295"/>
      <c r="CD91" s="295"/>
      <c r="CE91" s="295"/>
      <c r="CF91" s="295"/>
      <c r="CG91" s="295"/>
      <c r="CH91" s="295"/>
      <c r="CI91" s="295"/>
      <c r="CJ91" s="295"/>
      <c r="CK91" s="295"/>
      <c r="CL91" s="295"/>
      <c r="CM91" s="295"/>
      <c r="CN91" s="295"/>
      <c r="CO91" s="295"/>
      <c r="CP91" s="295"/>
      <c r="CQ91" s="295"/>
      <c r="CR91" s="295"/>
      <c r="CS91" s="295"/>
      <c r="CT91" s="295"/>
      <c r="CU91" s="295"/>
      <c r="CV91" s="295"/>
      <c r="CW91" s="295"/>
      <c r="CX91" s="295"/>
      <c r="CY91" s="295"/>
      <c r="CZ91" s="295"/>
      <c r="DA91" s="295"/>
      <c r="DB91" s="295"/>
      <c r="DC91" s="295"/>
      <c r="DD91" s="295"/>
      <c r="DE91" s="295"/>
      <c r="DF91" s="295"/>
      <c r="DG91" s="295"/>
      <c r="DH91" s="295"/>
      <c r="DI91" s="295"/>
      <c r="DJ91" s="295"/>
      <c r="DK91" s="295"/>
      <c r="DL91" s="295"/>
      <c r="DM91" s="295"/>
      <c r="DN91" s="295"/>
      <c r="DO91" s="295"/>
      <c r="DP91" s="295"/>
      <c r="DQ91" s="295"/>
      <c r="DR91" s="295"/>
      <c r="DS91" s="295"/>
      <c r="DT91" s="295"/>
      <c r="DU91" s="295"/>
      <c r="DV91" s="295"/>
      <c r="DW91" s="295"/>
      <c r="DX91" s="295"/>
      <c r="DY91" s="295"/>
      <c r="DZ91" s="295"/>
      <c r="EA91" s="295"/>
      <c r="EB91" s="295"/>
      <c r="EC91" s="295"/>
      <c r="ED91" s="295"/>
      <c r="EE91" s="295"/>
      <c r="EF91" s="295"/>
      <c r="EG91" s="295"/>
      <c r="EH91" s="295"/>
      <c r="EI91" s="295"/>
      <c r="EJ91" s="295"/>
      <c r="EK91" s="295"/>
      <c r="EL91" s="295"/>
      <c r="EM91" s="295"/>
      <c r="EN91" s="295"/>
      <c r="EO91" s="295"/>
      <c r="EP91" s="295"/>
      <c r="EQ91" s="295"/>
      <c r="ER91" s="295"/>
      <c r="ES91" s="295"/>
      <c r="ET91" s="295"/>
      <c r="EU91" s="295"/>
      <c r="EV91" s="295"/>
      <c r="EW91" s="295"/>
      <c r="EX91" s="295"/>
      <c r="EY91" s="295"/>
      <c r="EZ91" s="295"/>
      <c r="FA91" s="295"/>
      <c r="FB91" s="295"/>
      <c r="FC91" s="295"/>
      <c r="FD91" s="295"/>
      <c r="FE91" s="295"/>
      <c r="FF91" s="295"/>
      <c r="FG91" s="295"/>
      <c r="FH91" s="295"/>
      <c r="FI91" s="295"/>
      <c r="FJ91" s="295"/>
      <c r="FK91" s="295"/>
      <c r="FL91" s="295"/>
      <c r="FM91" s="295"/>
      <c r="FN91" s="295"/>
      <c r="FO91" s="295"/>
      <c r="FP91" s="295"/>
      <c r="FQ91" s="295"/>
      <c r="FR91" s="295"/>
      <c r="FS91" s="295"/>
      <c r="FT91" s="295"/>
      <c r="FU91" s="295"/>
      <c r="FV91" s="295"/>
      <c r="FW91" s="295"/>
      <c r="FX91" s="295"/>
      <c r="FY91" s="295"/>
      <c r="FZ91" s="295"/>
      <c r="GA91" s="295"/>
      <c r="GB91" s="295"/>
      <c r="GC91" s="295"/>
      <c r="GD91" s="295"/>
      <c r="GE91" s="295"/>
      <c r="GF91" s="295"/>
      <c r="GG91" s="295"/>
      <c r="GH91" s="295"/>
      <c r="GI91" s="295"/>
      <c r="GJ91" s="295"/>
      <c r="GK91" s="295"/>
      <c r="GL91" s="295"/>
      <c r="GM91" s="295"/>
      <c r="GN91" s="295"/>
      <c r="GO91" s="295"/>
      <c r="GP91" s="295"/>
      <c r="GQ91" s="295"/>
      <c r="GR91" s="295"/>
      <c r="GS91" s="295"/>
      <c r="GT91" s="295"/>
      <c r="GU91" s="295"/>
      <c r="GV91" s="295"/>
      <c r="GW91" s="295"/>
      <c r="GX91" s="295"/>
      <c r="GY91" s="295"/>
      <c r="GZ91" s="295"/>
      <c r="HA91" s="295"/>
      <c r="HB91" s="295"/>
      <c r="HC91" s="295"/>
      <c r="HD91" s="295"/>
      <c r="HE91" s="295"/>
      <c r="HF91" s="295"/>
      <c r="HG91" s="295"/>
      <c r="HH91" s="295"/>
      <c r="HI91" s="295"/>
      <c r="HJ91" s="295"/>
      <c r="HK91" s="295"/>
      <c r="HL91" s="295"/>
      <c r="HM91" s="295"/>
      <c r="HN91" s="295"/>
      <c r="HO91" s="295"/>
      <c r="HP91" s="295"/>
      <c r="HQ91" s="295"/>
      <c r="HR91" s="295"/>
      <c r="HS91" s="295"/>
      <c r="HT91" s="295"/>
      <c r="HU91" s="295"/>
      <c r="HV91" s="295"/>
      <c r="HW91" s="295"/>
      <c r="HX91" s="295"/>
      <c r="HY91" s="295"/>
      <c r="HZ91" s="295"/>
      <c r="IA91" s="295"/>
      <c r="IB91" s="295"/>
      <c r="IC91" s="295"/>
      <c r="ID91" s="295"/>
      <c r="IE91" s="295"/>
      <c r="IF91" s="295"/>
      <c r="IG91" s="295"/>
      <c r="IH91" s="295"/>
      <c r="II91" s="295"/>
      <c r="IJ91" s="295"/>
      <c r="IK91" s="295"/>
      <c r="IL91" s="295"/>
      <c r="IM91" s="295"/>
      <c r="IN91" s="295"/>
      <c r="IO91" s="295"/>
      <c r="IP91" s="295"/>
    </row>
    <row r="92" spans="1:250" s="478" customFormat="1" ht="15">
      <c r="A92" s="294"/>
      <c r="B92" s="295"/>
      <c r="C92" s="1627" t="s">
        <v>843</v>
      </c>
      <c r="D92" s="1627"/>
      <c r="E92" s="1628"/>
      <c r="F92" s="40">
        <v>3.03</v>
      </c>
      <c r="G92" s="150">
        <v>3.23</v>
      </c>
      <c r="H92" s="40">
        <v>2.87</v>
      </c>
      <c r="I92" s="1181">
        <v>2.8</v>
      </c>
      <c r="J92" s="295"/>
      <c r="K92" s="295"/>
      <c r="L92" s="295"/>
      <c r="M92" s="295"/>
      <c r="N92" s="295"/>
      <c r="O92" s="295"/>
      <c r="P92" s="295"/>
      <c r="Q92" s="295"/>
      <c r="R92" s="295"/>
      <c r="S92" s="295"/>
      <c r="T92" s="295"/>
      <c r="U92" s="295"/>
      <c r="V92" s="295"/>
      <c r="W92" s="295"/>
      <c r="X92" s="295"/>
      <c r="Y92" s="295"/>
      <c r="Z92" s="295"/>
      <c r="AA92" s="295"/>
      <c r="AB92" s="295"/>
      <c r="AC92" s="295"/>
      <c r="AD92" s="295"/>
      <c r="AE92" s="295"/>
      <c r="AF92" s="295"/>
      <c r="AG92" s="295"/>
      <c r="AH92" s="295"/>
      <c r="AI92" s="295"/>
      <c r="AJ92" s="295"/>
      <c r="AK92" s="295"/>
      <c r="AL92" s="295"/>
      <c r="AM92" s="295"/>
      <c r="AN92" s="295"/>
      <c r="AO92" s="295"/>
      <c r="AP92" s="295"/>
      <c r="AQ92" s="295"/>
      <c r="AR92" s="295"/>
      <c r="AS92" s="295"/>
      <c r="AT92" s="295"/>
      <c r="AU92" s="295"/>
      <c r="AV92" s="295"/>
      <c r="AW92" s="295"/>
      <c r="AX92" s="295"/>
      <c r="AY92" s="295"/>
      <c r="AZ92" s="295"/>
      <c r="BA92" s="295"/>
      <c r="BB92" s="295"/>
      <c r="BC92" s="295"/>
      <c r="BD92" s="295"/>
      <c r="BE92" s="295"/>
      <c r="BF92" s="295"/>
      <c r="BG92" s="295"/>
      <c r="BH92" s="295"/>
      <c r="BI92" s="295"/>
      <c r="BJ92" s="295"/>
      <c r="BK92" s="295"/>
      <c r="BL92" s="295"/>
      <c r="BM92" s="295"/>
      <c r="BN92" s="295"/>
      <c r="BO92" s="295"/>
      <c r="BP92" s="295"/>
      <c r="BQ92" s="295"/>
      <c r="BR92" s="295"/>
      <c r="BS92" s="295"/>
      <c r="BT92" s="295"/>
      <c r="BU92" s="295"/>
      <c r="BV92" s="295"/>
      <c r="BW92" s="295"/>
      <c r="BX92" s="295"/>
      <c r="BY92" s="295"/>
      <c r="BZ92" s="295"/>
      <c r="CA92" s="295"/>
      <c r="CB92" s="295"/>
      <c r="CC92" s="295"/>
      <c r="CD92" s="295"/>
      <c r="CE92" s="295"/>
      <c r="CF92" s="295"/>
      <c r="CG92" s="295"/>
      <c r="CH92" s="295"/>
      <c r="CI92" s="295"/>
      <c r="CJ92" s="295"/>
      <c r="CK92" s="295"/>
      <c r="CL92" s="295"/>
      <c r="CM92" s="295"/>
      <c r="CN92" s="295"/>
      <c r="CO92" s="295"/>
      <c r="CP92" s="295"/>
      <c r="CQ92" s="295"/>
      <c r="CR92" s="295"/>
      <c r="CS92" s="295"/>
      <c r="CT92" s="295"/>
      <c r="CU92" s="295"/>
      <c r="CV92" s="295"/>
      <c r="CW92" s="295"/>
      <c r="CX92" s="295"/>
      <c r="CY92" s="295"/>
      <c r="CZ92" s="295"/>
      <c r="DA92" s="295"/>
      <c r="DB92" s="295"/>
      <c r="DC92" s="295"/>
      <c r="DD92" s="295"/>
      <c r="DE92" s="295"/>
      <c r="DF92" s="295"/>
      <c r="DG92" s="295"/>
      <c r="DH92" s="295"/>
      <c r="DI92" s="295"/>
      <c r="DJ92" s="295"/>
      <c r="DK92" s="295"/>
      <c r="DL92" s="295"/>
      <c r="DM92" s="295"/>
      <c r="DN92" s="295"/>
      <c r="DO92" s="295"/>
      <c r="DP92" s="295"/>
      <c r="DQ92" s="295"/>
      <c r="DR92" s="295"/>
      <c r="DS92" s="295"/>
      <c r="DT92" s="295"/>
      <c r="DU92" s="295"/>
      <c r="DV92" s="295"/>
      <c r="DW92" s="295"/>
      <c r="DX92" s="295"/>
      <c r="DY92" s="295"/>
      <c r="DZ92" s="295"/>
      <c r="EA92" s="295"/>
      <c r="EB92" s="295"/>
      <c r="EC92" s="295"/>
      <c r="ED92" s="295"/>
      <c r="EE92" s="295"/>
      <c r="EF92" s="295"/>
      <c r="EG92" s="295"/>
      <c r="EH92" s="295"/>
      <c r="EI92" s="295"/>
      <c r="EJ92" s="295"/>
      <c r="EK92" s="295"/>
      <c r="EL92" s="295"/>
      <c r="EM92" s="295"/>
      <c r="EN92" s="295"/>
      <c r="EO92" s="295"/>
      <c r="EP92" s="295"/>
      <c r="EQ92" s="295"/>
      <c r="ER92" s="295"/>
      <c r="ES92" s="295"/>
      <c r="ET92" s="295"/>
      <c r="EU92" s="295"/>
      <c r="EV92" s="295"/>
      <c r="EW92" s="295"/>
      <c r="EX92" s="295"/>
      <c r="EY92" s="295"/>
      <c r="EZ92" s="295"/>
      <c r="FA92" s="295"/>
      <c r="FB92" s="295"/>
      <c r="FC92" s="295"/>
      <c r="FD92" s="295"/>
      <c r="FE92" s="295"/>
      <c r="FF92" s="295"/>
      <c r="FG92" s="295"/>
      <c r="FH92" s="295"/>
      <c r="FI92" s="295"/>
      <c r="FJ92" s="295"/>
      <c r="FK92" s="295"/>
      <c r="FL92" s="295"/>
      <c r="FM92" s="295"/>
      <c r="FN92" s="295"/>
      <c r="FO92" s="295"/>
      <c r="FP92" s="295"/>
      <c r="FQ92" s="295"/>
      <c r="FR92" s="295"/>
      <c r="FS92" s="295"/>
      <c r="FT92" s="295"/>
      <c r="FU92" s="295"/>
      <c r="FV92" s="295"/>
      <c r="FW92" s="295"/>
      <c r="FX92" s="295"/>
      <c r="FY92" s="295"/>
      <c r="FZ92" s="295"/>
      <c r="GA92" s="295"/>
      <c r="GB92" s="295"/>
      <c r="GC92" s="295"/>
      <c r="GD92" s="295"/>
      <c r="GE92" s="295"/>
      <c r="GF92" s="295"/>
      <c r="GG92" s="295"/>
      <c r="GH92" s="295"/>
      <c r="GI92" s="295"/>
      <c r="GJ92" s="295"/>
      <c r="GK92" s="295"/>
      <c r="GL92" s="295"/>
      <c r="GM92" s="295"/>
      <c r="GN92" s="295"/>
      <c r="GO92" s="295"/>
      <c r="GP92" s="295"/>
      <c r="GQ92" s="295"/>
      <c r="GR92" s="295"/>
      <c r="GS92" s="295"/>
      <c r="GT92" s="295"/>
      <c r="GU92" s="295"/>
      <c r="GV92" s="295"/>
      <c r="GW92" s="295"/>
      <c r="GX92" s="295"/>
      <c r="GY92" s="295"/>
      <c r="GZ92" s="295"/>
      <c r="HA92" s="295"/>
      <c r="HB92" s="295"/>
      <c r="HC92" s="295"/>
      <c r="HD92" s="295"/>
      <c r="HE92" s="295"/>
      <c r="HF92" s="295"/>
      <c r="HG92" s="295"/>
      <c r="HH92" s="295"/>
      <c r="HI92" s="295"/>
      <c r="HJ92" s="295"/>
      <c r="HK92" s="295"/>
      <c r="HL92" s="295"/>
      <c r="HM92" s="295"/>
      <c r="HN92" s="295"/>
      <c r="HO92" s="295"/>
      <c r="HP92" s="295"/>
      <c r="HQ92" s="295"/>
      <c r="HR92" s="295"/>
      <c r="HS92" s="295"/>
      <c r="HT92" s="295"/>
      <c r="HU92" s="295"/>
      <c r="HV92" s="295"/>
      <c r="HW92" s="295"/>
      <c r="HX92" s="295"/>
      <c r="HY92" s="295"/>
      <c r="HZ92" s="295"/>
      <c r="IA92" s="295"/>
      <c r="IB92" s="295"/>
      <c r="IC92" s="295"/>
      <c r="ID92" s="295"/>
      <c r="IE92" s="295"/>
      <c r="IF92" s="295"/>
      <c r="IG92" s="295"/>
      <c r="IH92" s="295"/>
      <c r="II92" s="295"/>
      <c r="IJ92" s="295"/>
      <c r="IK92" s="295"/>
      <c r="IL92" s="295"/>
      <c r="IM92" s="295"/>
      <c r="IN92" s="295"/>
      <c r="IO92" s="295"/>
      <c r="IP92" s="295"/>
    </row>
    <row r="93" spans="1:250" s="478" customFormat="1" ht="15">
      <c r="A93" s="294"/>
      <c r="B93" s="295"/>
      <c r="C93" s="1627" t="s">
        <v>844</v>
      </c>
      <c r="D93" s="1627"/>
      <c r="E93" s="1628"/>
      <c r="F93" s="40">
        <v>0.13</v>
      </c>
      <c r="G93" s="150">
        <v>0.13</v>
      </c>
      <c r="H93" s="75">
        <v>0.13</v>
      </c>
      <c r="I93" s="1181">
        <v>0.14000000000000001</v>
      </c>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c r="AM93" s="295"/>
      <c r="AN93" s="295"/>
      <c r="AO93" s="295"/>
      <c r="AP93" s="295"/>
      <c r="AQ93" s="295"/>
      <c r="AR93" s="295"/>
      <c r="AS93" s="295"/>
      <c r="AT93" s="295"/>
      <c r="AU93" s="295"/>
      <c r="AV93" s="295"/>
      <c r="AW93" s="295"/>
      <c r="AX93" s="295"/>
      <c r="AY93" s="295"/>
      <c r="AZ93" s="295"/>
      <c r="BA93" s="295"/>
      <c r="BB93" s="295"/>
      <c r="BC93" s="295"/>
      <c r="BD93" s="295"/>
      <c r="BE93" s="295"/>
      <c r="BF93" s="295"/>
      <c r="BG93" s="295"/>
      <c r="BH93" s="295"/>
      <c r="BI93" s="295"/>
      <c r="BJ93" s="295"/>
      <c r="BK93" s="295"/>
      <c r="BL93" s="295"/>
      <c r="BM93" s="295"/>
      <c r="BN93" s="295"/>
      <c r="BO93" s="295"/>
      <c r="BP93" s="295"/>
      <c r="BQ93" s="295"/>
      <c r="BR93" s="295"/>
      <c r="BS93" s="295"/>
      <c r="BT93" s="295"/>
      <c r="BU93" s="295"/>
      <c r="BV93" s="295"/>
      <c r="BW93" s="295"/>
      <c r="BX93" s="295"/>
      <c r="BY93" s="295"/>
      <c r="BZ93" s="295"/>
      <c r="CA93" s="295"/>
      <c r="CB93" s="295"/>
      <c r="CC93" s="295"/>
      <c r="CD93" s="295"/>
      <c r="CE93" s="295"/>
      <c r="CF93" s="295"/>
      <c r="CG93" s="295"/>
      <c r="CH93" s="295"/>
      <c r="CI93" s="295"/>
      <c r="CJ93" s="295"/>
      <c r="CK93" s="295"/>
      <c r="CL93" s="295"/>
      <c r="CM93" s="295"/>
      <c r="CN93" s="295"/>
      <c r="CO93" s="295"/>
      <c r="CP93" s="295"/>
      <c r="CQ93" s="295"/>
      <c r="CR93" s="295"/>
      <c r="CS93" s="295"/>
      <c r="CT93" s="295"/>
      <c r="CU93" s="295"/>
      <c r="CV93" s="295"/>
      <c r="CW93" s="295"/>
      <c r="CX93" s="295"/>
      <c r="CY93" s="295"/>
      <c r="CZ93" s="295"/>
      <c r="DA93" s="295"/>
      <c r="DB93" s="295"/>
      <c r="DC93" s="295"/>
      <c r="DD93" s="295"/>
      <c r="DE93" s="295"/>
      <c r="DF93" s="295"/>
      <c r="DG93" s="295"/>
      <c r="DH93" s="295"/>
      <c r="DI93" s="295"/>
      <c r="DJ93" s="295"/>
      <c r="DK93" s="295"/>
      <c r="DL93" s="295"/>
      <c r="DM93" s="295"/>
      <c r="DN93" s="295"/>
      <c r="DO93" s="295"/>
      <c r="DP93" s="295"/>
      <c r="DQ93" s="295"/>
      <c r="DR93" s="295"/>
      <c r="DS93" s="295"/>
      <c r="DT93" s="295"/>
      <c r="DU93" s="295"/>
      <c r="DV93" s="295"/>
      <c r="DW93" s="295"/>
      <c r="DX93" s="295"/>
      <c r="DY93" s="295"/>
      <c r="DZ93" s="295"/>
      <c r="EA93" s="295"/>
      <c r="EB93" s="295"/>
      <c r="EC93" s="295"/>
      <c r="ED93" s="295"/>
      <c r="EE93" s="295"/>
      <c r="EF93" s="295"/>
      <c r="EG93" s="295"/>
      <c r="EH93" s="295"/>
      <c r="EI93" s="295"/>
      <c r="EJ93" s="295"/>
      <c r="EK93" s="295"/>
      <c r="EL93" s="295"/>
      <c r="EM93" s="295"/>
      <c r="EN93" s="295"/>
      <c r="EO93" s="295"/>
      <c r="EP93" s="295"/>
      <c r="EQ93" s="295"/>
      <c r="ER93" s="295"/>
      <c r="ES93" s="295"/>
      <c r="ET93" s="295"/>
      <c r="EU93" s="295"/>
      <c r="EV93" s="295"/>
      <c r="EW93" s="295"/>
      <c r="EX93" s="295"/>
      <c r="EY93" s="295"/>
      <c r="EZ93" s="295"/>
      <c r="FA93" s="295"/>
      <c r="FB93" s="295"/>
      <c r="FC93" s="295"/>
      <c r="FD93" s="295"/>
      <c r="FE93" s="295"/>
      <c r="FF93" s="295"/>
      <c r="FG93" s="295"/>
      <c r="FH93" s="295"/>
      <c r="FI93" s="295"/>
      <c r="FJ93" s="295"/>
      <c r="FK93" s="295"/>
      <c r="FL93" s="295"/>
      <c r="FM93" s="295"/>
      <c r="FN93" s="295"/>
      <c r="FO93" s="295"/>
      <c r="FP93" s="295"/>
      <c r="FQ93" s="295"/>
      <c r="FR93" s="295"/>
      <c r="FS93" s="295"/>
      <c r="FT93" s="295"/>
      <c r="FU93" s="295"/>
      <c r="FV93" s="295"/>
      <c r="FW93" s="295"/>
      <c r="FX93" s="295"/>
      <c r="FY93" s="295"/>
      <c r="FZ93" s="295"/>
      <c r="GA93" s="295"/>
      <c r="GB93" s="295"/>
      <c r="GC93" s="295"/>
      <c r="GD93" s="295"/>
      <c r="GE93" s="295"/>
      <c r="GF93" s="295"/>
      <c r="GG93" s="295"/>
      <c r="GH93" s="295"/>
      <c r="GI93" s="295"/>
      <c r="GJ93" s="295"/>
      <c r="GK93" s="295"/>
      <c r="GL93" s="295"/>
      <c r="GM93" s="295"/>
      <c r="GN93" s="295"/>
      <c r="GO93" s="295"/>
      <c r="GP93" s="295"/>
      <c r="GQ93" s="295"/>
      <c r="GR93" s="295"/>
      <c r="GS93" s="295"/>
      <c r="GT93" s="295"/>
      <c r="GU93" s="295"/>
      <c r="GV93" s="295"/>
      <c r="GW93" s="295"/>
      <c r="GX93" s="295"/>
      <c r="GY93" s="295"/>
      <c r="GZ93" s="295"/>
      <c r="HA93" s="295"/>
      <c r="HB93" s="295"/>
      <c r="HC93" s="295"/>
      <c r="HD93" s="295"/>
      <c r="HE93" s="295"/>
      <c r="HF93" s="295"/>
      <c r="HG93" s="295"/>
      <c r="HH93" s="295"/>
      <c r="HI93" s="295"/>
      <c r="HJ93" s="295"/>
      <c r="HK93" s="295"/>
      <c r="HL93" s="295"/>
      <c r="HM93" s="295"/>
      <c r="HN93" s="295"/>
      <c r="HO93" s="295"/>
      <c r="HP93" s="295"/>
      <c r="HQ93" s="295"/>
      <c r="HR93" s="295"/>
      <c r="HS93" s="295"/>
      <c r="HT93" s="295"/>
      <c r="HU93" s="295"/>
      <c r="HV93" s="295"/>
      <c r="HW93" s="295"/>
      <c r="HX93" s="295"/>
      <c r="HY93" s="295"/>
      <c r="HZ93" s="295"/>
      <c r="IA93" s="295"/>
      <c r="IB93" s="295"/>
      <c r="IC93" s="295"/>
      <c r="ID93" s="295"/>
      <c r="IE93" s="295"/>
      <c r="IF93" s="295"/>
      <c r="IG93" s="295"/>
      <c r="IH93" s="295"/>
      <c r="II93" s="295"/>
      <c r="IJ93" s="295"/>
      <c r="IK93" s="295"/>
      <c r="IL93" s="295"/>
      <c r="IM93" s="295"/>
      <c r="IN93" s="295"/>
      <c r="IO93" s="295"/>
      <c r="IP93" s="295"/>
    </row>
    <row r="94" spans="1:250" s="478" customFormat="1" ht="15">
      <c r="A94" s="294"/>
      <c r="B94" s="295"/>
      <c r="C94" s="1627" t="s">
        <v>845</v>
      </c>
      <c r="D94" s="1627"/>
      <c r="E94" s="1628"/>
      <c r="F94" s="40">
        <v>0.11</v>
      </c>
      <c r="G94" s="150">
        <v>0.11</v>
      </c>
      <c r="H94" s="40">
        <v>0.11</v>
      </c>
      <c r="I94" s="1181">
        <v>0.12</v>
      </c>
      <c r="J94" s="295"/>
      <c r="K94" s="295"/>
      <c r="L94" s="295"/>
      <c r="M94" s="295"/>
      <c r="N94" s="295"/>
      <c r="O94" s="295"/>
      <c r="P94" s="295"/>
      <c r="Q94" s="295"/>
      <c r="R94" s="295"/>
      <c r="S94" s="295"/>
      <c r="T94" s="295"/>
      <c r="U94" s="295"/>
      <c r="V94" s="295"/>
      <c r="W94" s="295"/>
      <c r="X94" s="295"/>
      <c r="Y94" s="295"/>
      <c r="Z94" s="295"/>
      <c r="AA94" s="295"/>
      <c r="AB94" s="295"/>
      <c r="AC94" s="295"/>
      <c r="AD94" s="295"/>
      <c r="AE94" s="295"/>
      <c r="AF94" s="295"/>
      <c r="AG94" s="295"/>
      <c r="AH94" s="295"/>
      <c r="AI94" s="295"/>
      <c r="AJ94" s="295"/>
      <c r="AK94" s="295"/>
      <c r="AL94" s="295"/>
      <c r="AM94" s="295"/>
      <c r="AN94" s="295"/>
      <c r="AO94" s="295"/>
      <c r="AP94" s="295"/>
      <c r="AQ94" s="295"/>
      <c r="AR94" s="295"/>
      <c r="AS94" s="295"/>
      <c r="AT94" s="295"/>
      <c r="AU94" s="295"/>
      <c r="AV94" s="295"/>
      <c r="AW94" s="295"/>
      <c r="AX94" s="295"/>
      <c r="AY94" s="295"/>
      <c r="AZ94" s="295"/>
      <c r="BA94" s="295"/>
      <c r="BB94" s="295"/>
      <c r="BC94" s="295"/>
      <c r="BD94" s="295"/>
      <c r="BE94" s="295"/>
      <c r="BF94" s="295"/>
      <c r="BG94" s="295"/>
      <c r="BH94" s="295"/>
      <c r="BI94" s="295"/>
      <c r="BJ94" s="295"/>
      <c r="BK94" s="295"/>
      <c r="BL94" s="295"/>
      <c r="BM94" s="295"/>
      <c r="BN94" s="295"/>
      <c r="BO94" s="295"/>
      <c r="BP94" s="295"/>
      <c r="BQ94" s="295"/>
      <c r="BR94" s="295"/>
      <c r="BS94" s="295"/>
      <c r="BT94" s="295"/>
      <c r="BU94" s="295"/>
      <c r="BV94" s="295"/>
      <c r="BW94" s="295"/>
      <c r="BX94" s="295"/>
      <c r="BY94" s="295"/>
      <c r="BZ94" s="295"/>
      <c r="CA94" s="295"/>
      <c r="CB94" s="295"/>
      <c r="CC94" s="295"/>
      <c r="CD94" s="295"/>
      <c r="CE94" s="295"/>
      <c r="CF94" s="295"/>
      <c r="CG94" s="295"/>
      <c r="CH94" s="295"/>
      <c r="CI94" s="295"/>
      <c r="CJ94" s="295"/>
      <c r="CK94" s="295"/>
      <c r="CL94" s="295"/>
      <c r="CM94" s="295"/>
      <c r="CN94" s="295"/>
      <c r="CO94" s="295"/>
      <c r="CP94" s="295"/>
      <c r="CQ94" s="295"/>
      <c r="CR94" s="295"/>
      <c r="CS94" s="295"/>
      <c r="CT94" s="295"/>
      <c r="CU94" s="295"/>
      <c r="CV94" s="295"/>
      <c r="CW94" s="295"/>
      <c r="CX94" s="295"/>
      <c r="CY94" s="295"/>
      <c r="CZ94" s="295"/>
      <c r="DA94" s="295"/>
      <c r="DB94" s="295"/>
      <c r="DC94" s="295"/>
      <c r="DD94" s="295"/>
      <c r="DE94" s="295"/>
      <c r="DF94" s="295"/>
      <c r="DG94" s="295"/>
      <c r="DH94" s="295"/>
      <c r="DI94" s="295"/>
      <c r="DJ94" s="295"/>
      <c r="DK94" s="295"/>
      <c r="DL94" s="295"/>
      <c r="DM94" s="295"/>
      <c r="DN94" s="295"/>
      <c r="DO94" s="295"/>
      <c r="DP94" s="295"/>
      <c r="DQ94" s="295"/>
      <c r="DR94" s="295"/>
      <c r="DS94" s="295"/>
      <c r="DT94" s="295"/>
      <c r="DU94" s="295"/>
      <c r="DV94" s="295"/>
      <c r="DW94" s="295"/>
      <c r="DX94" s="295"/>
      <c r="DY94" s="295"/>
      <c r="DZ94" s="295"/>
      <c r="EA94" s="295"/>
      <c r="EB94" s="295"/>
      <c r="EC94" s="295"/>
      <c r="ED94" s="295"/>
      <c r="EE94" s="295"/>
      <c r="EF94" s="295"/>
      <c r="EG94" s="295"/>
      <c r="EH94" s="295"/>
      <c r="EI94" s="295"/>
      <c r="EJ94" s="295"/>
      <c r="EK94" s="295"/>
      <c r="EL94" s="295"/>
      <c r="EM94" s="295"/>
      <c r="EN94" s="295"/>
      <c r="EO94" s="295"/>
      <c r="EP94" s="295"/>
      <c r="EQ94" s="295"/>
      <c r="ER94" s="295"/>
      <c r="ES94" s="295"/>
      <c r="ET94" s="295"/>
      <c r="EU94" s="295"/>
      <c r="EV94" s="295"/>
      <c r="EW94" s="295"/>
      <c r="EX94" s="295"/>
      <c r="EY94" s="295"/>
      <c r="EZ94" s="295"/>
      <c r="FA94" s="295"/>
      <c r="FB94" s="295"/>
      <c r="FC94" s="295"/>
      <c r="FD94" s="295"/>
      <c r="FE94" s="295"/>
      <c r="FF94" s="295"/>
      <c r="FG94" s="295"/>
      <c r="FH94" s="295"/>
      <c r="FI94" s="295"/>
      <c r="FJ94" s="295"/>
      <c r="FK94" s="295"/>
      <c r="FL94" s="295"/>
      <c r="FM94" s="295"/>
      <c r="FN94" s="295"/>
      <c r="FO94" s="295"/>
      <c r="FP94" s="295"/>
      <c r="FQ94" s="295"/>
      <c r="FR94" s="295"/>
      <c r="FS94" s="295"/>
      <c r="FT94" s="295"/>
      <c r="FU94" s="295"/>
      <c r="FV94" s="295"/>
      <c r="FW94" s="295"/>
      <c r="FX94" s="295"/>
      <c r="FY94" s="295"/>
      <c r="FZ94" s="295"/>
      <c r="GA94" s="295"/>
      <c r="GB94" s="295"/>
      <c r="GC94" s="295"/>
      <c r="GD94" s="295"/>
      <c r="GE94" s="295"/>
      <c r="GF94" s="295"/>
      <c r="GG94" s="295"/>
      <c r="GH94" s="295"/>
      <c r="GI94" s="295"/>
      <c r="GJ94" s="295"/>
      <c r="GK94" s="295"/>
      <c r="GL94" s="295"/>
      <c r="GM94" s="295"/>
      <c r="GN94" s="295"/>
      <c r="GO94" s="295"/>
      <c r="GP94" s="295"/>
      <c r="GQ94" s="295"/>
      <c r="GR94" s="295"/>
      <c r="GS94" s="295"/>
      <c r="GT94" s="295"/>
      <c r="GU94" s="295"/>
      <c r="GV94" s="295"/>
      <c r="GW94" s="295"/>
      <c r="GX94" s="295"/>
      <c r="GY94" s="295"/>
      <c r="GZ94" s="295"/>
      <c r="HA94" s="295"/>
      <c r="HB94" s="295"/>
      <c r="HC94" s="295"/>
      <c r="HD94" s="295"/>
      <c r="HE94" s="295"/>
      <c r="HF94" s="295"/>
      <c r="HG94" s="295"/>
      <c r="HH94" s="295"/>
      <c r="HI94" s="295"/>
      <c r="HJ94" s="295"/>
      <c r="HK94" s="295"/>
      <c r="HL94" s="295"/>
      <c r="HM94" s="295"/>
      <c r="HN94" s="295"/>
      <c r="HO94" s="295"/>
      <c r="HP94" s="295"/>
      <c r="HQ94" s="295"/>
      <c r="HR94" s="295"/>
      <c r="HS94" s="295"/>
      <c r="HT94" s="295"/>
      <c r="HU94" s="295"/>
      <c r="HV94" s="295"/>
      <c r="HW94" s="295"/>
      <c r="HX94" s="295"/>
      <c r="HY94" s="295"/>
      <c r="HZ94" s="295"/>
      <c r="IA94" s="295"/>
      <c r="IB94" s="295"/>
      <c r="IC94" s="295"/>
      <c r="ID94" s="295"/>
      <c r="IE94" s="295"/>
      <c r="IF94" s="295"/>
      <c r="IG94" s="295"/>
      <c r="IH94" s="295"/>
      <c r="II94" s="295"/>
      <c r="IJ94" s="295"/>
      <c r="IK94" s="295"/>
      <c r="IL94" s="295"/>
      <c r="IM94" s="295"/>
      <c r="IN94" s="295"/>
      <c r="IO94" s="295"/>
      <c r="IP94" s="295"/>
    </row>
    <row r="95" spans="1:250" s="478" customFormat="1" ht="15">
      <c r="A95" s="294"/>
      <c r="B95" s="295"/>
      <c r="C95" s="1627" t="s">
        <v>846</v>
      </c>
      <c r="D95" s="1627"/>
      <c r="E95" s="1628"/>
      <c r="F95" s="40">
        <v>0.25</v>
      </c>
      <c r="G95" s="150">
        <v>0.28000000000000003</v>
      </c>
      <c r="H95" s="40">
        <v>0.31</v>
      </c>
      <c r="I95" s="1181">
        <v>0.32</v>
      </c>
      <c r="J95" s="295"/>
      <c r="K95" s="295"/>
      <c r="L95" s="295"/>
      <c r="M95" s="295"/>
      <c r="N95" s="295"/>
      <c r="O95" s="295"/>
      <c r="P95" s="295"/>
      <c r="Q95" s="295"/>
      <c r="R95" s="295"/>
      <c r="S95" s="295"/>
      <c r="T95" s="295"/>
      <c r="U95" s="295"/>
      <c r="V95" s="295"/>
      <c r="W95" s="295"/>
      <c r="X95" s="295"/>
      <c r="Y95" s="295"/>
      <c r="Z95" s="295"/>
      <c r="AA95" s="295"/>
      <c r="AB95" s="295"/>
      <c r="AC95" s="295"/>
      <c r="AD95" s="295"/>
      <c r="AE95" s="295"/>
      <c r="AF95" s="295"/>
      <c r="AG95" s="295"/>
      <c r="AH95" s="295"/>
      <c r="AI95" s="295"/>
      <c r="AJ95" s="295"/>
      <c r="AK95" s="295"/>
      <c r="AL95" s="295"/>
      <c r="AM95" s="295"/>
      <c r="AN95" s="295"/>
      <c r="AO95" s="295"/>
      <c r="AP95" s="295"/>
      <c r="AQ95" s="295"/>
      <c r="AR95" s="295"/>
      <c r="AS95" s="295"/>
      <c r="AT95" s="295"/>
      <c r="AU95" s="295"/>
      <c r="AV95" s="295"/>
      <c r="AW95" s="295"/>
      <c r="AX95" s="295"/>
      <c r="AY95" s="295"/>
      <c r="AZ95" s="295"/>
      <c r="BA95" s="295"/>
      <c r="BB95" s="295"/>
      <c r="BC95" s="295"/>
      <c r="BD95" s="295"/>
      <c r="BE95" s="295"/>
      <c r="BF95" s="295"/>
      <c r="BG95" s="295"/>
      <c r="BH95" s="295"/>
      <c r="BI95" s="295"/>
      <c r="BJ95" s="295"/>
      <c r="BK95" s="295"/>
      <c r="BL95" s="295"/>
      <c r="BM95" s="295"/>
      <c r="BN95" s="295"/>
      <c r="BO95" s="295"/>
      <c r="BP95" s="295"/>
      <c r="BQ95" s="295"/>
      <c r="BR95" s="295"/>
      <c r="BS95" s="295"/>
      <c r="BT95" s="295"/>
      <c r="BU95" s="295"/>
      <c r="BV95" s="295"/>
      <c r="BW95" s="295"/>
      <c r="BX95" s="295"/>
      <c r="BY95" s="295"/>
      <c r="BZ95" s="295"/>
      <c r="CA95" s="295"/>
      <c r="CB95" s="295"/>
      <c r="CC95" s="295"/>
      <c r="CD95" s="295"/>
      <c r="CE95" s="295"/>
      <c r="CF95" s="295"/>
      <c r="CG95" s="295"/>
      <c r="CH95" s="295"/>
      <c r="CI95" s="295"/>
      <c r="CJ95" s="295"/>
      <c r="CK95" s="295"/>
      <c r="CL95" s="295"/>
      <c r="CM95" s="295"/>
      <c r="CN95" s="295"/>
      <c r="CO95" s="295"/>
      <c r="CP95" s="295"/>
      <c r="CQ95" s="295"/>
      <c r="CR95" s="295"/>
      <c r="CS95" s="295"/>
      <c r="CT95" s="295"/>
      <c r="CU95" s="295"/>
      <c r="CV95" s="295"/>
      <c r="CW95" s="295"/>
      <c r="CX95" s="295"/>
      <c r="CY95" s="295"/>
      <c r="CZ95" s="295"/>
      <c r="DA95" s="295"/>
      <c r="DB95" s="295"/>
      <c r="DC95" s="295"/>
      <c r="DD95" s="295"/>
      <c r="DE95" s="295"/>
      <c r="DF95" s="295"/>
      <c r="DG95" s="295"/>
      <c r="DH95" s="295"/>
      <c r="DI95" s="295"/>
      <c r="DJ95" s="295"/>
      <c r="DK95" s="295"/>
      <c r="DL95" s="295"/>
      <c r="DM95" s="295"/>
      <c r="DN95" s="295"/>
      <c r="DO95" s="295"/>
      <c r="DP95" s="295"/>
      <c r="DQ95" s="295"/>
      <c r="DR95" s="295"/>
      <c r="DS95" s="295"/>
      <c r="DT95" s="295"/>
      <c r="DU95" s="295"/>
      <c r="DV95" s="295"/>
      <c r="DW95" s="295"/>
      <c r="DX95" s="295"/>
      <c r="DY95" s="295"/>
      <c r="DZ95" s="295"/>
      <c r="EA95" s="295"/>
      <c r="EB95" s="295"/>
      <c r="EC95" s="295"/>
      <c r="ED95" s="295"/>
      <c r="EE95" s="295"/>
      <c r="EF95" s="295"/>
      <c r="EG95" s="295"/>
      <c r="EH95" s="295"/>
      <c r="EI95" s="295"/>
      <c r="EJ95" s="295"/>
      <c r="EK95" s="295"/>
      <c r="EL95" s="295"/>
      <c r="EM95" s="295"/>
      <c r="EN95" s="295"/>
      <c r="EO95" s="295"/>
      <c r="EP95" s="295"/>
      <c r="EQ95" s="295"/>
      <c r="ER95" s="295"/>
      <c r="ES95" s="295"/>
      <c r="ET95" s="295"/>
      <c r="EU95" s="295"/>
      <c r="EV95" s="295"/>
      <c r="EW95" s="295"/>
      <c r="EX95" s="295"/>
      <c r="EY95" s="295"/>
      <c r="EZ95" s="295"/>
      <c r="FA95" s="295"/>
      <c r="FB95" s="295"/>
      <c r="FC95" s="295"/>
      <c r="FD95" s="295"/>
      <c r="FE95" s="295"/>
      <c r="FF95" s="295"/>
      <c r="FG95" s="295"/>
      <c r="FH95" s="295"/>
      <c r="FI95" s="295"/>
      <c r="FJ95" s="295"/>
      <c r="FK95" s="295"/>
      <c r="FL95" s="295"/>
      <c r="FM95" s="295"/>
      <c r="FN95" s="295"/>
      <c r="FO95" s="295"/>
      <c r="FP95" s="295"/>
      <c r="FQ95" s="295"/>
      <c r="FR95" s="295"/>
      <c r="FS95" s="295"/>
      <c r="FT95" s="295"/>
      <c r="FU95" s="295"/>
      <c r="FV95" s="295"/>
      <c r="FW95" s="295"/>
      <c r="FX95" s="295"/>
      <c r="FY95" s="295"/>
      <c r="FZ95" s="295"/>
      <c r="GA95" s="295"/>
      <c r="GB95" s="295"/>
      <c r="GC95" s="295"/>
      <c r="GD95" s="295"/>
      <c r="GE95" s="295"/>
      <c r="GF95" s="295"/>
      <c r="GG95" s="295"/>
      <c r="GH95" s="295"/>
      <c r="GI95" s="295"/>
      <c r="GJ95" s="295"/>
      <c r="GK95" s="295"/>
      <c r="GL95" s="295"/>
      <c r="GM95" s="295"/>
      <c r="GN95" s="295"/>
      <c r="GO95" s="295"/>
      <c r="GP95" s="295"/>
      <c r="GQ95" s="295"/>
      <c r="GR95" s="295"/>
      <c r="GS95" s="295"/>
      <c r="GT95" s="295"/>
      <c r="GU95" s="295"/>
      <c r="GV95" s="295"/>
      <c r="GW95" s="295"/>
      <c r="GX95" s="295"/>
      <c r="GY95" s="295"/>
      <c r="GZ95" s="295"/>
      <c r="HA95" s="295"/>
      <c r="HB95" s="295"/>
      <c r="HC95" s="295"/>
      <c r="HD95" s="295"/>
      <c r="HE95" s="295"/>
      <c r="HF95" s="295"/>
      <c r="HG95" s="295"/>
      <c r="HH95" s="295"/>
      <c r="HI95" s="295"/>
      <c r="HJ95" s="295"/>
      <c r="HK95" s="295"/>
      <c r="HL95" s="295"/>
      <c r="HM95" s="295"/>
      <c r="HN95" s="295"/>
      <c r="HO95" s="295"/>
      <c r="HP95" s="295"/>
      <c r="HQ95" s="295"/>
      <c r="HR95" s="295"/>
      <c r="HS95" s="295"/>
      <c r="HT95" s="295"/>
      <c r="HU95" s="295"/>
      <c r="HV95" s="295"/>
      <c r="HW95" s="295"/>
      <c r="HX95" s="295"/>
      <c r="HY95" s="295"/>
      <c r="HZ95" s="295"/>
      <c r="IA95" s="295"/>
      <c r="IB95" s="295"/>
      <c r="IC95" s="295"/>
      <c r="ID95" s="295"/>
      <c r="IE95" s="295"/>
      <c r="IF95" s="295"/>
      <c r="IG95" s="295"/>
      <c r="IH95" s="295"/>
      <c r="II95" s="295"/>
      <c r="IJ95" s="295"/>
      <c r="IK95" s="295"/>
      <c r="IL95" s="295"/>
      <c r="IM95" s="295"/>
      <c r="IN95" s="295"/>
      <c r="IO95" s="295"/>
      <c r="IP95" s="295"/>
    </row>
    <row r="96" spans="1:250" s="478" customFormat="1" ht="15">
      <c r="A96" s="294"/>
      <c r="B96" s="295"/>
      <c r="C96" s="1627" t="s">
        <v>847</v>
      </c>
      <c r="D96" s="1627"/>
      <c r="E96" s="1628"/>
      <c r="F96" s="40">
        <v>0.91</v>
      </c>
      <c r="G96" s="150">
        <v>0.93</v>
      </c>
      <c r="H96" s="40">
        <v>0.95</v>
      </c>
      <c r="I96" s="1181">
        <v>1</v>
      </c>
      <c r="J96" s="295"/>
      <c r="K96" s="295"/>
      <c r="L96" s="295"/>
      <c r="M96" s="295"/>
      <c r="N96" s="295"/>
      <c r="O96" s="295"/>
      <c r="P96" s="295"/>
      <c r="Q96" s="295"/>
      <c r="R96" s="295"/>
      <c r="S96" s="295"/>
      <c r="T96" s="295"/>
      <c r="U96" s="295"/>
      <c r="V96" s="295"/>
      <c r="W96" s="295"/>
      <c r="X96" s="295"/>
      <c r="Y96" s="295"/>
      <c r="Z96" s="295"/>
      <c r="AA96" s="295"/>
      <c r="AB96" s="295"/>
      <c r="AC96" s="295"/>
      <c r="AD96" s="295"/>
      <c r="AE96" s="295"/>
      <c r="AF96" s="295"/>
      <c r="AG96" s="295"/>
      <c r="AH96" s="295"/>
      <c r="AI96" s="295"/>
      <c r="AJ96" s="295"/>
      <c r="AK96" s="295"/>
      <c r="AL96" s="295"/>
      <c r="AM96" s="295"/>
      <c r="AN96" s="295"/>
      <c r="AO96" s="295"/>
      <c r="AP96" s="295"/>
      <c r="AQ96" s="295"/>
      <c r="AR96" s="295"/>
      <c r="AS96" s="295"/>
      <c r="AT96" s="295"/>
      <c r="AU96" s="295"/>
      <c r="AV96" s="295"/>
      <c r="AW96" s="295"/>
      <c r="AX96" s="295"/>
      <c r="AY96" s="295"/>
      <c r="AZ96" s="295"/>
      <c r="BA96" s="295"/>
      <c r="BB96" s="295"/>
      <c r="BC96" s="295"/>
      <c r="BD96" s="295"/>
      <c r="BE96" s="295"/>
      <c r="BF96" s="295"/>
      <c r="BG96" s="295"/>
      <c r="BH96" s="295"/>
      <c r="BI96" s="295"/>
      <c r="BJ96" s="295"/>
      <c r="BK96" s="295"/>
      <c r="BL96" s="295"/>
      <c r="BM96" s="295"/>
      <c r="BN96" s="295"/>
      <c r="BO96" s="295"/>
      <c r="BP96" s="295"/>
      <c r="BQ96" s="295"/>
      <c r="BR96" s="295"/>
      <c r="BS96" s="295"/>
      <c r="BT96" s="295"/>
      <c r="BU96" s="295"/>
      <c r="BV96" s="295"/>
      <c r="BW96" s="295"/>
      <c r="BX96" s="295"/>
      <c r="BY96" s="295"/>
      <c r="BZ96" s="295"/>
      <c r="CA96" s="295"/>
      <c r="CB96" s="295"/>
      <c r="CC96" s="295"/>
      <c r="CD96" s="295"/>
      <c r="CE96" s="295"/>
      <c r="CF96" s="295"/>
      <c r="CG96" s="295"/>
      <c r="CH96" s="295"/>
      <c r="CI96" s="295"/>
      <c r="CJ96" s="295"/>
      <c r="CK96" s="295"/>
      <c r="CL96" s="295"/>
      <c r="CM96" s="295"/>
      <c r="CN96" s="295"/>
      <c r="CO96" s="295"/>
      <c r="CP96" s="295"/>
      <c r="CQ96" s="295"/>
      <c r="CR96" s="295"/>
      <c r="CS96" s="295"/>
      <c r="CT96" s="295"/>
      <c r="CU96" s="295"/>
      <c r="CV96" s="295"/>
      <c r="CW96" s="295"/>
      <c r="CX96" s="295"/>
      <c r="CY96" s="295"/>
      <c r="CZ96" s="295"/>
      <c r="DA96" s="295"/>
      <c r="DB96" s="295"/>
      <c r="DC96" s="295"/>
      <c r="DD96" s="295"/>
      <c r="DE96" s="295"/>
      <c r="DF96" s="295"/>
      <c r="DG96" s="295"/>
      <c r="DH96" s="295"/>
      <c r="DI96" s="295"/>
      <c r="DJ96" s="295"/>
      <c r="DK96" s="295"/>
      <c r="DL96" s="295"/>
      <c r="DM96" s="295"/>
      <c r="DN96" s="295"/>
      <c r="DO96" s="295"/>
      <c r="DP96" s="295"/>
      <c r="DQ96" s="295"/>
      <c r="DR96" s="295"/>
      <c r="DS96" s="295"/>
      <c r="DT96" s="295"/>
      <c r="DU96" s="295"/>
      <c r="DV96" s="295"/>
      <c r="DW96" s="295"/>
      <c r="DX96" s="295"/>
      <c r="DY96" s="295"/>
      <c r="DZ96" s="295"/>
      <c r="EA96" s="295"/>
      <c r="EB96" s="295"/>
      <c r="EC96" s="295"/>
      <c r="ED96" s="295"/>
      <c r="EE96" s="295"/>
      <c r="EF96" s="295"/>
      <c r="EG96" s="295"/>
      <c r="EH96" s="295"/>
      <c r="EI96" s="295"/>
      <c r="EJ96" s="295"/>
      <c r="EK96" s="295"/>
      <c r="EL96" s="295"/>
      <c r="EM96" s="295"/>
      <c r="EN96" s="295"/>
      <c r="EO96" s="295"/>
      <c r="EP96" s="295"/>
      <c r="EQ96" s="295"/>
      <c r="ER96" s="295"/>
      <c r="ES96" s="295"/>
      <c r="ET96" s="295"/>
      <c r="EU96" s="295"/>
      <c r="EV96" s="295"/>
      <c r="EW96" s="295"/>
      <c r="EX96" s="295"/>
      <c r="EY96" s="295"/>
      <c r="EZ96" s="295"/>
      <c r="FA96" s="295"/>
      <c r="FB96" s="295"/>
      <c r="FC96" s="295"/>
      <c r="FD96" s="295"/>
      <c r="FE96" s="295"/>
      <c r="FF96" s="295"/>
      <c r="FG96" s="295"/>
      <c r="FH96" s="295"/>
      <c r="FI96" s="295"/>
      <c r="FJ96" s="295"/>
      <c r="FK96" s="295"/>
      <c r="FL96" s="295"/>
      <c r="FM96" s="295"/>
      <c r="FN96" s="295"/>
      <c r="FO96" s="295"/>
      <c r="FP96" s="295"/>
      <c r="FQ96" s="295"/>
      <c r="FR96" s="295"/>
      <c r="FS96" s="295"/>
      <c r="FT96" s="295"/>
      <c r="FU96" s="295"/>
      <c r="FV96" s="295"/>
      <c r="FW96" s="295"/>
      <c r="FX96" s="295"/>
      <c r="FY96" s="295"/>
      <c r="FZ96" s="295"/>
      <c r="GA96" s="295"/>
      <c r="GB96" s="295"/>
      <c r="GC96" s="295"/>
      <c r="GD96" s="295"/>
      <c r="GE96" s="295"/>
      <c r="GF96" s="295"/>
      <c r="GG96" s="295"/>
      <c r="GH96" s="295"/>
      <c r="GI96" s="295"/>
      <c r="GJ96" s="295"/>
      <c r="GK96" s="295"/>
      <c r="GL96" s="295"/>
      <c r="GM96" s="295"/>
      <c r="GN96" s="295"/>
      <c r="GO96" s="295"/>
      <c r="GP96" s="295"/>
      <c r="GQ96" s="295"/>
      <c r="GR96" s="295"/>
      <c r="GS96" s="295"/>
      <c r="GT96" s="295"/>
      <c r="GU96" s="295"/>
      <c r="GV96" s="295"/>
      <c r="GW96" s="295"/>
      <c r="GX96" s="295"/>
      <c r="GY96" s="295"/>
      <c r="GZ96" s="295"/>
      <c r="HA96" s="295"/>
      <c r="HB96" s="295"/>
      <c r="HC96" s="295"/>
      <c r="HD96" s="295"/>
      <c r="HE96" s="295"/>
      <c r="HF96" s="295"/>
      <c r="HG96" s="295"/>
      <c r="HH96" s="295"/>
      <c r="HI96" s="295"/>
      <c r="HJ96" s="295"/>
      <c r="HK96" s="295"/>
      <c r="HL96" s="295"/>
      <c r="HM96" s="295"/>
      <c r="HN96" s="295"/>
      <c r="HO96" s="295"/>
      <c r="HP96" s="295"/>
      <c r="HQ96" s="295"/>
      <c r="HR96" s="295"/>
      <c r="HS96" s="295"/>
      <c r="HT96" s="295"/>
      <c r="HU96" s="295"/>
      <c r="HV96" s="295"/>
      <c r="HW96" s="295"/>
      <c r="HX96" s="295"/>
      <c r="HY96" s="295"/>
      <c r="HZ96" s="295"/>
      <c r="IA96" s="295"/>
      <c r="IB96" s="295"/>
      <c r="IC96" s="295"/>
      <c r="ID96" s="295"/>
      <c r="IE96" s="295"/>
      <c r="IF96" s="295"/>
      <c r="IG96" s="295"/>
      <c r="IH96" s="295"/>
      <c r="II96" s="295"/>
      <c r="IJ96" s="295"/>
      <c r="IK96" s="295"/>
      <c r="IL96" s="295"/>
      <c r="IM96" s="295"/>
      <c r="IN96" s="295"/>
      <c r="IO96" s="295"/>
      <c r="IP96" s="295"/>
    </row>
    <row r="97" spans="1:250" s="478" customFormat="1" ht="15">
      <c r="A97" s="294"/>
      <c r="B97" s="295"/>
      <c r="C97" s="1627" t="s">
        <v>848</v>
      </c>
      <c r="D97" s="1627"/>
      <c r="E97" s="1628"/>
      <c r="F97" s="40">
        <v>0.31</v>
      </c>
      <c r="G97" s="150">
        <v>0.27</v>
      </c>
      <c r="H97" s="40">
        <v>0.25</v>
      </c>
      <c r="I97" s="1181">
        <v>0.24</v>
      </c>
      <c r="J97" s="295"/>
      <c r="K97" s="295"/>
      <c r="L97" s="295"/>
      <c r="M97" s="295"/>
      <c r="N97" s="295"/>
      <c r="O97" s="295"/>
      <c r="P97" s="295"/>
      <c r="Q97" s="295"/>
      <c r="R97" s="295"/>
      <c r="S97" s="295"/>
      <c r="T97" s="295"/>
      <c r="U97" s="295"/>
      <c r="V97" s="295"/>
      <c r="W97" s="295"/>
      <c r="X97" s="295"/>
      <c r="Y97" s="295"/>
      <c r="Z97" s="295"/>
      <c r="AA97" s="295"/>
      <c r="AB97" s="295"/>
      <c r="AC97" s="295"/>
      <c r="AD97" s="295"/>
      <c r="AE97" s="295"/>
      <c r="AF97" s="295"/>
      <c r="AG97" s="295"/>
      <c r="AH97" s="295"/>
      <c r="AI97" s="295"/>
      <c r="AJ97" s="295"/>
      <c r="AK97" s="295"/>
      <c r="AL97" s="295"/>
      <c r="AM97" s="295"/>
      <c r="AN97" s="295"/>
      <c r="AO97" s="295"/>
      <c r="AP97" s="295"/>
      <c r="AQ97" s="295"/>
      <c r="AR97" s="295"/>
      <c r="AS97" s="295"/>
      <c r="AT97" s="295"/>
      <c r="AU97" s="295"/>
      <c r="AV97" s="295"/>
      <c r="AW97" s="295"/>
      <c r="AX97" s="295"/>
      <c r="AY97" s="295"/>
      <c r="AZ97" s="295"/>
      <c r="BA97" s="295"/>
      <c r="BB97" s="295"/>
      <c r="BC97" s="295"/>
      <c r="BD97" s="295"/>
      <c r="BE97" s="295"/>
      <c r="BF97" s="295"/>
      <c r="BG97" s="295"/>
      <c r="BH97" s="295"/>
      <c r="BI97" s="295"/>
      <c r="BJ97" s="295"/>
      <c r="BK97" s="295"/>
      <c r="BL97" s="295"/>
      <c r="BM97" s="295"/>
      <c r="BN97" s="295"/>
      <c r="BO97" s="295"/>
      <c r="BP97" s="295"/>
      <c r="BQ97" s="295"/>
      <c r="BR97" s="295"/>
      <c r="BS97" s="295"/>
      <c r="BT97" s="295"/>
      <c r="BU97" s="295"/>
      <c r="BV97" s="295"/>
      <c r="BW97" s="295"/>
      <c r="BX97" s="295"/>
      <c r="BY97" s="295"/>
      <c r="BZ97" s="295"/>
      <c r="CA97" s="295"/>
      <c r="CB97" s="295"/>
      <c r="CC97" s="295"/>
      <c r="CD97" s="295"/>
      <c r="CE97" s="295"/>
      <c r="CF97" s="295"/>
      <c r="CG97" s="295"/>
      <c r="CH97" s="295"/>
      <c r="CI97" s="295"/>
      <c r="CJ97" s="295"/>
      <c r="CK97" s="295"/>
      <c r="CL97" s="295"/>
      <c r="CM97" s="295"/>
      <c r="CN97" s="295"/>
      <c r="CO97" s="295"/>
      <c r="CP97" s="295"/>
      <c r="CQ97" s="295"/>
      <c r="CR97" s="295"/>
      <c r="CS97" s="295"/>
      <c r="CT97" s="295"/>
      <c r="CU97" s="295"/>
      <c r="CV97" s="295"/>
      <c r="CW97" s="295"/>
      <c r="CX97" s="295"/>
      <c r="CY97" s="295"/>
      <c r="CZ97" s="295"/>
      <c r="DA97" s="295"/>
      <c r="DB97" s="295"/>
      <c r="DC97" s="295"/>
      <c r="DD97" s="295"/>
      <c r="DE97" s="295"/>
      <c r="DF97" s="295"/>
      <c r="DG97" s="295"/>
      <c r="DH97" s="295"/>
      <c r="DI97" s="295"/>
      <c r="DJ97" s="295"/>
      <c r="DK97" s="295"/>
      <c r="DL97" s="295"/>
      <c r="DM97" s="295"/>
      <c r="DN97" s="295"/>
      <c r="DO97" s="295"/>
      <c r="DP97" s="295"/>
      <c r="DQ97" s="295"/>
      <c r="DR97" s="295"/>
      <c r="DS97" s="295"/>
      <c r="DT97" s="295"/>
      <c r="DU97" s="295"/>
      <c r="DV97" s="295"/>
      <c r="DW97" s="295"/>
      <c r="DX97" s="295"/>
      <c r="DY97" s="295"/>
      <c r="DZ97" s="295"/>
      <c r="EA97" s="295"/>
      <c r="EB97" s="295"/>
      <c r="EC97" s="295"/>
      <c r="ED97" s="295"/>
      <c r="EE97" s="295"/>
      <c r="EF97" s="295"/>
      <c r="EG97" s="295"/>
      <c r="EH97" s="295"/>
      <c r="EI97" s="295"/>
      <c r="EJ97" s="295"/>
      <c r="EK97" s="295"/>
      <c r="EL97" s="295"/>
      <c r="EM97" s="295"/>
      <c r="EN97" s="295"/>
      <c r="EO97" s="295"/>
      <c r="EP97" s="295"/>
      <c r="EQ97" s="295"/>
      <c r="ER97" s="295"/>
      <c r="ES97" s="295"/>
      <c r="ET97" s="295"/>
      <c r="EU97" s="295"/>
      <c r="EV97" s="295"/>
      <c r="EW97" s="295"/>
      <c r="EX97" s="295"/>
      <c r="EY97" s="295"/>
      <c r="EZ97" s="295"/>
      <c r="FA97" s="295"/>
      <c r="FB97" s="295"/>
      <c r="FC97" s="295"/>
      <c r="FD97" s="295"/>
      <c r="FE97" s="295"/>
      <c r="FF97" s="295"/>
      <c r="FG97" s="295"/>
      <c r="FH97" s="295"/>
      <c r="FI97" s="295"/>
      <c r="FJ97" s="295"/>
      <c r="FK97" s="295"/>
      <c r="FL97" s="295"/>
      <c r="FM97" s="295"/>
      <c r="FN97" s="295"/>
      <c r="FO97" s="295"/>
      <c r="FP97" s="295"/>
      <c r="FQ97" s="295"/>
      <c r="FR97" s="295"/>
      <c r="FS97" s="295"/>
      <c r="FT97" s="295"/>
      <c r="FU97" s="295"/>
      <c r="FV97" s="295"/>
      <c r="FW97" s="295"/>
      <c r="FX97" s="295"/>
      <c r="FY97" s="295"/>
      <c r="FZ97" s="295"/>
      <c r="GA97" s="295"/>
      <c r="GB97" s="295"/>
      <c r="GC97" s="295"/>
      <c r="GD97" s="295"/>
      <c r="GE97" s="295"/>
      <c r="GF97" s="295"/>
      <c r="GG97" s="295"/>
      <c r="GH97" s="295"/>
      <c r="GI97" s="295"/>
      <c r="GJ97" s="295"/>
      <c r="GK97" s="295"/>
      <c r="GL97" s="295"/>
      <c r="GM97" s="295"/>
      <c r="GN97" s="295"/>
      <c r="GO97" s="295"/>
      <c r="GP97" s="295"/>
      <c r="GQ97" s="295"/>
      <c r="GR97" s="295"/>
      <c r="GS97" s="295"/>
      <c r="GT97" s="295"/>
      <c r="GU97" s="295"/>
      <c r="GV97" s="295"/>
      <c r="GW97" s="295"/>
      <c r="GX97" s="295"/>
      <c r="GY97" s="295"/>
      <c r="GZ97" s="295"/>
      <c r="HA97" s="295"/>
      <c r="HB97" s="295"/>
      <c r="HC97" s="295"/>
      <c r="HD97" s="295"/>
      <c r="HE97" s="295"/>
      <c r="HF97" s="295"/>
      <c r="HG97" s="295"/>
      <c r="HH97" s="295"/>
      <c r="HI97" s="295"/>
      <c r="HJ97" s="295"/>
      <c r="HK97" s="295"/>
      <c r="HL97" s="295"/>
      <c r="HM97" s="295"/>
      <c r="HN97" s="295"/>
      <c r="HO97" s="295"/>
      <c r="HP97" s="295"/>
      <c r="HQ97" s="295"/>
      <c r="HR97" s="295"/>
      <c r="HS97" s="295"/>
      <c r="HT97" s="295"/>
      <c r="HU97" s="295"/>
      <c r="HV97" s="295"/>
      <c r="HW97" s="295"/>
      <c r="HX97" s="295"/>
      <c r="HY97" s="295"/>
      <c r="HZ97" s="295"/>
      <c r="IA97" s="295"/>
      <c r="IB97" s="295"/>
      <c r="IC97" s="295"/>
      <c r="ID97" s="295"/>
      <c r="IE97" s="295"/>
      <c r="IF97" s="295"/>
      <c r="IG97" s="295"/>
      <c r="IH97" s="295"/>
      <c r="II97" s="295"/>
      <c r="IJ97" s="295"/>
      <c r="IK97" s="295"/>
      <c r="IL97" s="295"/>
      <c r="IM97" s="295"/>
      <c r="IN97" s="295"/>
      <c r="IO97" s="295"/>
      <c r="IP97" s="295"/>
    </row>
    <row r="98" spans="1:250" s="478" customFormat="1">
      <c r="A98" s="294"/>
      <c r="B98" s="295"/>
      <c r="C98" s="295"/>
      <c r="D98" s="295"/>
      <c r="E98" s="295"/>
      <c r="F98" s="295"/>
      <c r="G98" s="295"/>
      <c r="H98" s="295"/>
      <c r="I98" s="295"/>
      <c r="J98" s="295"/>
      <c r="K98" s="295"/>
      <c r="L98" s="295"/>
      <c r="M98" s="295"/>
      <c r="N98" s="295"/>
      <c r="O98" s="295"/>
      <c r="P98" s="295"/>
      <c r="Q98" s="295"/>
      <c r="R98" s="295"/>
      <c r="S98" s="295"/>
      <c r="T98" s="295"/>
      <c r="U98" s="295"/>
      <c r="V98" s="295"/>
      <c r="W98" s="295"/>
      <c r="X98" s="295"/>
      <c r="Y98" s="295"/>
      <c r="Z98" s="295"/>
      <c r="AA98" s="295"/>
      <c r="AB98" s="295"/>
      <c r="AC98" s="295"/>
      <c r="AD98" s="295"/>
      <c r="AE98" s="295"/>
      <c r="AF98" s="295"/>
      <c r="AG98" s="295"/>
      <c r="AH98" s="295"/>
      <c r="AI98" s="295"/>
      <c r="AJ98" s="295"/>
      <c r="AK98" s="295"/>
      <c r="AL98" s="295"/>
      <c r="AM98" s="295"/>
      <c r="AN98" s="295"/>
      <c r="AO98" s="295"/>
      <c r="AP98" s="295"/>
      <c r="AQ98" s="295"/>
      <c r="AR98" s="295"/>
      <c r="AS98" s="295"/>
      <c r="AT98" s="295"/>
      <c r="AU98" s="295"/>
      <c r="AV98" s="295"/>
      <c r="AW98" s="295"/>
      <c r="AX98" s="295"/>
      <c r="AY98" s="295"/>
      <c r="AZ98" s="295"/>
      <c r="BA98" s="295"/>
      <c r="BB98" s="295"/>
      <c r="BC98" s="295"/>
      <c r="BD98" s="295"/>
      <c r="BE98" s="295"/>
      <c r="BF98" s="295"/>
      <c r="BG98" s="295"/>
      <c r="BH98" s="295"/>
      <c r="BI98" s="295"/>
      <c r="BJ98" s="295"/>
      <c r="BK98" s="295"/>
      <c r="BL98" s="295"/>
      <c r="BM98" s="295"/>
      <c r="BN98" s="295"/>
      <c r="BO98" s="295"/>
      <c r="BP98" s="295"/>
      <c r="BQ98" s="295"/>
      <c r="BR98" s="295"/>
      <c r="BS98" s="295"/>
      <c r="BT98" s="295"/>
      <c r="BU98" s="295"/>
      <c r="BV98" s="295"/>
      <c r="BW98" s="295"/>
      <c r="BX98" s="295"/>
      <c r="BY98" s="295"/>
      <c r="BZ98" s="295"/>
      <c r="CA98" s="295"/>
      <c r="CB98" s="295"/>
      <c r="CC98" s="295"/>
      <c r="CD98" s="295"/>
      <c r="CE98" s="295"/>
      <c r="CF98" s="295"/>
      <c r="CG98" s="295"/>
      <c r="CH98" s="295"/>
      <c r="CI98" s="295"/>
      <c r="CJ98" s="295"/>
      <c r="CK98" s="295"/>
      <c r="CL98" s="295"/>
      <c r="CM98" s="295"/>
      <c r="CN98" s="295"/>
      <c r="CO98" s="295"/>
      <c r="CP98" s="295"/>
      <c r="CQ98" s="295"/>
      <c r="CR98" s="295"/>
      <c r="CS98" s="295"/>
      <c r="CT98" s="295"/>
      <c r="CU98" s="295"/>
      <c r="CV98" s="295"/>
      <c r="CW98" s="295"/>
      <c r="CX98" s="295"/>
      <c r="CY98" s="295"/>
      <c r="CZ98" s="295"/>
      <c r="DA98" s="295"/>
      <c r="DB98" s="295"/>
      <c r="DC98" s="295"/>
      <c r="DD98" s="295"/>
      <c r="DE98" s="295"/>
      <c r="DF98" s="295"/>
      <c r="DG98" s="295"/>
      <c r="DH98" s="295"/>
      <c r="DI98" s="295"/>
      <c r="DJ98" s="295"/>
      <c r="DK98" s="295"/>
      <c r="DL98" s="295"/>
      <c r="DM98" s="295"/>
      <c r="DN98" s="295"/>
      <c r="DO98" s="295"/>
      <c r="DP98" s="295"/>
      <c r="DQ98" s="295"/>
      <c r="DR98" s="295"/>
      <c r="DS98" s="295"/>
      <c r="DT98" s="295"/>
      <c r="DU98" s="295"/>
      <c r="DV98" s="295"/>
      <c r="DW98" s="295"/>
      <c r="DX98" s="295"/>
      <c r="DY98" s="295"/>
      <c r="DZ98" s="295"/>
      <c r="EA98" s="295"/>
      <c r="EB98" s="295"/>
      <c r="EC98" s="295"/>
      <c r="ED98" s="295"/>
      <c r="EE98" s="295"/>
      <c r="EF98" s="295"/>
      <c r="EG98" s="295"/>
      <c r="EH98" s="295"/>
      <c r="EI98" s="295"/>
      <c r="EJ98" s="295"/>
      <c r="EK98" s="295"/>
      <c r="EL98" s="295"/>
      <c r="EM98" s="295"/>
      <c r="EN98" s="295"/>
      <c r="EO98" s="295"/>
      <c r="EP98" s="295"/>
      <c r="EQ98" s="295"/>
      <c r="ER98" s="295"/>
      <c r="ES98" s="295"/>
      <c r="ET98" s="295"/>
      <c r="EU98" s="295"/>
      <c r="EV98" s="295"/>
      <c r="EW98" s="295"/>
      <c r="EX98" s="295"/>
      <c r="EY98" s="295"/>
      <c r="EZ98" s="295"/>
      <c r="FA98" s="295"/>
      <c r="FB98" s="295"/>
      <c r="FC98" s="295"/>
      <c r="FD98" s="295"/>
      <c r="FE98" s="295"/>
      <c r="FF98" s="295"/>
      <c r="FG98" s="295"/>
      <c r="FH98" s="295"/>
      <c r="FI98" s="295"/>
      <c r="FJ98" s="295"/>
      <c r="FK98" s="295"/>
      <c r="FL98" s="295"/>
      <c r="FM98" s="295"/>
      <c r="FN98" s="295"/>
      <c r="FO98" s="295"/>
      <c r="FP98" s="295"/>
      <c r="FQ98" s="295"/>
      <c r="FR98" s="295"/>
      <c r="FS98" s="295"/>
      <c r="FT98" s="295"/>
      <c r="FU98" s="295"/>
      <c r="FV98" s="295"/>
      <c r="FW98" s="295"/>
      <c r="FX98" s="295"/>
      <c r="FY98" s="295"/>
      <c r="FZ98" s="295"/>
      <c r="GA98" s="295"/>
      <c r="GB98" s="295"/>
      <c r="GC98" s="295"/>
      <c r="GD98" s="295"/>
      <c r="GE98" s="295"/>
      <c r="GF98" s="295"/>
      <c r="GG98" s="295"/>
      <c r="GH98" s="295"/>
      <c r="GI98" s="295"/>
      <c r="GJ98" s="295"/>
      <c r="GK98" s="295"/>
      <c r="GL98" s="295"/>
      <c r="GM98" s="295"/>
      <c r="GN98" s="295"/>
      <c r="GO98" s="295"/>
      <c r="GP98" s="295"/>
      <c r="GQ98" s="295"/>
      <c r="GR98" s="295"/>
      <c r="GS98" s="295"/>
      <c r="GT98" s="295"/>
      <c r="GU98" s="295"/>
      <c r="GV98" s="295"/>
      <c r="GW98" s="295"/>
      <c r="GX98" s="295"/>
      <c r="GY98" s="295"/>
      <c r="GZ98" s="295"/>
      <c r="HA98" s="295"/>
      <c r="HB98" s="295"/>
      <c r="HC98" s="295"/>
      <c r="HD98" s="295"/>
      <c r="HE98" s="295"/>
      <c r="HF98" s="295"/>
      <c r="HG98" s="295"/>
      <c r="HH98" s="295"/>
      <c r="HI98" s="295"/>
      <c r="HJ98" s="295"/>
      <c r="HK98" s="295"/>
      <c r="HL98" s="295"/>
      <c r="HM98" s="295"/>
      <c r="HN98" s="295"/>
      <c r="HO98" s="295"/>
      <c r="HP98" s="295"/>
      <c r="HQ98" s="295"/>
      <c r="HR98" s="295"/>
      <c r="HS98" s="295"/>
      <c r="HT98" s="295"/>
      <c r="HU98" s="295"/>
      <c r="HV98" s="295"/>
      <c r="HW98" s="295"/>
      <c r="HX98" s="295"/>
      <c r="HY98" s="295"/>
      <c r="HZ98" s="295"/>
      <c r="IA98" s="295"/>
      <c r="IB98" s="295"/>
      <c r="IC98" s="295"/>
      <c r="ID98" s="295"/>
      <c r="IE98" s="295"/>
      <c r="IF98" s="295"/>
      <c r="IG98" s="295"/>
      <c r="IH98" s="295"/>
      <c r="II98" s="295"/>
      <c r="IJ98" s="295"/>
      <c r="IK98" s="295"/>
      <c r="IL98" s="295"/>
      <c r="IM98" s="295"/>
      <c r="IN98" s="295"/>
      <c r="IO98" s="295"/>
      <c r="IP98" s="295"/>
    </row>
    <row r="99" spans="1:250" s="478" customFormat="1">
      <c r="A99" s="294"/>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c r="AE99" s="295"/>
      <c r="AF99" s="295"/>
      <c r="AG99" s="295"/>
      <c r="AH99" s="295"/>
      <c r="AI99" s="295"/>
      <c r="AJ99" s="295"/>
      <c r="AK99" s="295"/>
      <c r="AL99" s="295"/>
      <c r="AM99" s="295"/>
      <c r="AN99" s="295"/>
      <c r="AO99" s="295"/>
      <c r="AP99" s="295"/>
      <c r="AQ99" s="295"/>
      <c r="AR99" s="295"/>
      <c r="AS99" s="295"/>
      <c r="AT99" s="295"/>
      <c r="AU99" s="295"/>
      <c r="AV99" s="295"/>
      <c r="AW99" s="295"/>
      <c r="AX99" s="295"/>
      <c r="AY99" s="295"/>
      <c r="AZ99" s="295"/>
      <c r="BA99" s="295"/>
      <c r="BB99" s="295"/>
      <c r="BC99" s="295"/>
      <c r="BD99" s="295"/>
      <c r="BE99" s="295"/>
      <c r="BF99" s="295"/>
      <c r="BG99" s="295"/>
      <c r="BH99" s="295"/>
      <c r="BI99" s="295"/>
      <c r="BJ99" s="295"/>
      <c r="BK99" s="295"/>
      <c r="BL99" s="295"/>
      <c r="BM99" s="295"/>
      <c r="BN99" s="295"/>
      <c r="BO99" s="295"/>
      <c r="BP99" s="295"/>
      <c r="BQ99" s="295"/>
      <c r="BR99" s="295"/>
      <c r="BS99" s="295"/>
      <c r="BT99" s="295"/>
      <c r="BU99" s="295"/>
      <c r="BV99" s="295"/>
      <c r="BW99" s="295"/>
      <c r="BX99" s="295"/>
      <c r="BY99" s="295"/>
      <c r="BZ99" s="295"/>
      <c r="CA99" s="295"/>
      <c r="CB99" s="295"/>
      <c r="CC99" s="295"/>
      <c r="CD99" s="295"/>
      <c r="CE99" s="295"/>
      <c r="CF99" s="295"/>
      <c r="CG99" s="295"/>
      <c r="CH99" s="295"/>
      <c r="CI99" s="295"/>
      <c r="CJ99" s="295"/>
      <c r="CK99" s="295"/>
      <c r="CL99" s="295"/>
      <c r="CM99" s="295"/>
      <c r="CN99" s="295"/>
      <c r="CO99" s="295"/>
      <c r="CP99" s="295"/>
      <c r="CQ99" s="295"/>
      <c r="CR99" s="295"/>
      <c r="CS99" s="295"/>
      <c r="CT99" s="295"/>
      <c r="CU99" s="295"/>
      <c r="CV99" s="295"/>
      <c r="CW99" s="295"/>
      <c r="CX99" s="295"/>
      <c r="CY99" s="295"/>
      <c r="CZ99" s="295"/>
      <c r="DA99" s="295"/>
      <c r="DB99" s="295"/>
      <c r="DC99" s="295"/>
      <c r="DD99" s="295"/>
      <c r="DE99" s="295"/>
      <c r="DF99" s="295"/>
      <c r="DG99" s="295"/>
      <c r="DH99" s="295"/>
      <c r="DI99" s="295"/>
      <c r="DJ99" s="295"/>
      <c r="DK99" s="295"/>
      <c r="DL99" s="295"/>
      <c r="DM99" s="295"/>
      <c r="DN99" s="295"/>
      <c r="DO99" s="295"/>
      <c r="DP99" s="295"/>
      <c r="DQ99" s="295"/>
      <c r="DR99" s="295"/>
      <c r="DS99" s="295"/>
      <c r="DT99" s="295"/>
      <c r="DU99" s="295"/>
      <c r="DV99" s="295"/>
      <c r="DW99" s="295"/>
      <c r="DX99" s="295"/>
      <c r="DY99" s="295"/>
      <c r="DZ99" s="295"/>
      <c r="EA99" s="295"/>
      <c r="EB99" s="295"/>
      <c r="EC99" s="295"/>
      <c r="ED99" s="295"/>
      <c r="EE99" s="295"/>
      <c r="EF99" s="295"/>
      <c r="EG99" s="295"/>
      <c r="EH99" s="295"/>
      <c r="EI99" s="295"/>
      <c r="EJ99" s="295"/>
      <c r="EK99" s="295"/>
      <c r="EL99" s="295"/>
      <c r="EM99" s="295"/>
      <c r="EN99" s="295"/>
      <c r="EO99" s="295"/>
      <c r="EP99" s="295"/>
      <c r="EQ99" s="295"/>
      <c r="ER99" s="295"/>
      <c r="ES99" s="295"/>
      <c r="ET99" s="295"/>
      <c r="EU99" s="295"/>
      <c r="EV99" s="295"/>
      <c r="EW99" s="295"/>
      <c r="EX99" s="295"/>
      <c r="EY99" s="295"/>
      <c r="EZ99" s="295"/>
      <c r="FA99" s="295"/>
      <c r="FB99" s="295"/>
      <c r="FC99" s="295"/>
      <c r="FD99" s="295"/>
      <c r="FE99" s="295"/>
      <c r="FF99" s="295"/>
      <c r="FG99" s="295"/>
      <c r="FH99" s="295"/>
      <c r="FI99" s="295"/>
      <c r="FJ99" s="295"/>
      <c r="FK99" s="295"/>
      <c r="FL99" s="295"/>
      <c r="FM99" s="295"/>
      <c r="FN99" s="295"/>
      <c r="FO99" s="295"/>
      <c r="FP99" s="295"/>
      <c r="FQ99" s="295"/>
      <c r="FR99" s="295"/>
      <c r="FS99" s="295"/>
      <c r="FT99" s="295"/>
      <c r="FU99" s="295"/>
      <c r="FV99" s="295"/>
      <c r="FW99" s="295"/>
      <c r="FX99" s="295"/>
      <c r="FY99" s="295"/>
      <c r="FZ99" s="295"/>
      <c r="GA99" s="295"/>
      <c r="GB99" s="295"/>
      <c r="GC99" s="295"/>
      <c r="GD99" s="295"/>
      <c r="GE99" s="295"/>
      <c r="GF99" s="295"/>
      <c r="GG99" s="295"/>
      <c r="GH99" s="295"/>
      <c r="GI99" s="295"/>
      <c r="GJ99" s="295"/>
      <c r="GK99" s="295"/>
      <c r="GL99" s="295"/>
      <c r="GM99" s="295"/>
      <c r="GN99" s="295"/>
      <c r="GO99" s="295"/>
      <c r="GP99" s="295"/>
      <c r="GQ99" s="295"/>
      <c r="GR99" s="295"/>
      <c r="GS99" s="295"/>
      <c r="GT99" s="295"/>
      <c r="GU99" s="295"/>
      <c r="GV99" s="295"/>
      <c r="GW99" s="295"/>
      <c r="GX99" s="295"/>
      <c r="GY99" s="295"/>
      <c r="GZ99" s="295"/>
      <c r="HA99" s="295"/>
      <c r="HB99" s="295"/>
      <c r="HC99" s="295"/>
      <c r="HD99" s="295"/>
      <c r="HE99" s="295"/>
      <c r="HF99" s="295"/>
      <c r="HG99" s="295"/>
      <c r="HH99" s="295"/>
      <c r="HI99" s="295"/>
      <c r="HJ99" s="295"/>
      <c r="HK99" s="295"/>
      <c r="HL99" s="295"/>
      <c r="HM99" s="295"/>
      <c r="HN99" s="295"/>
      <c r="HO99" s="295"/>
      <c r="HP99" s="295"/>
      <c r="HQ99" s="295"/>
      <c r="HR99" s="295"/>
      <c r="HS99" s="295"/>
      <c r="HT99" s="295"/>
      <c r="HU99" s="295"/>
      <c r="HV99" s="295"/>
      <c r="HW99" s="295"/>
      <c r="HX99" s="295"/>
      <c r="HY99" s="295"/>
      <c r="HZ99" s="295"/>
      <c r="IA99" s="295"/>
      <c r="IB99" s="295"/>
      <c r="IC99" s="295"/>
      <c r="ID99" s="295"/>
      <c r="IE99" s="295"/>
      <c r="IF99" s="295"/>
      <c r="IG99" s="295"/>
      <c r="IH99" s="295"/>
      <c r="II99" s="295"/>
      <c r="IJ99" s="295"/>
      <c r="IK99" s="295"/>
      <c r="IL99" s="295"/>
      <c r="IM99" s="295"/>
      <c r="IN99" s="295"/>
      <c r="IO99" s="295"/>
      <c r="IP99" s="295"/>
    </row>
    <row r="100" spans="1:250" s="478" customFormat="1" ht="15">
      <c r="A100" s="294"/>
      <c r="B100" s="295"/>
      <c r="C100" s="1602" t="s">
        <v>849</v>
      </c>
      <c r="D100" s="1419"/>
      <c r="E100" s="1419"/>
      <c r="F100" s="1419"/>
      <c r="G100" s="1419"/>
      <c r="H100" s="1419"/>
      <c r="I100" s="1419"/>
      <c r="J100" s="295"/>
      <c r="K100" s="295"/>
      <c r="L100" s="295"/>
      <c r="M100" s="295"/>
      <c r="N100" s="295"/>
      <c r="O100" s="295"/>
      <c r="P100" s="295"/>
      <c r="Q100" s="295"/>
      <c r="R100" s="295"/>
      <c r="S100" s="295"/>
      <c r="T100" s="295"/>
      <c r="U100" s="295"/>
      <c r="V100" s="295"/>
      <c r="W100" s="295"/>
      <c r="X100" s="295"/>
      <c r="Y100" s="295"/>
      <c r="Z100" s="295"/>
      <c r="AA100" s="295"/>
      <c r="AB100" s="295"/>
      <c r="AC100" s="295"/>
      <c r="AD100" s="295"/>
      <c r="AE100" s="295"/>
      <c r="AF100" s="295"/>
      <c r="AG100" s="295"/>
      <c r="AH100" s="295"/>
      <c r="AI100" s="295"/>
      <c r="AJ100" s="295"/>
      <c r="AK100" s="295"/>
      <c r="AL100" s="295"/>
      <c r="AM100" s="295"/>
      <c r="AN100" s="295"/>
      <c r="AO100" s="295"/>
      <c r="AP100" s="295"/>
      <c r="AQ100" s="295"/>
      <c r="AR100" s="295"/>
      <c r="AS100" s="295"/>
      <c r="AT100" s="295"/>
      <c r="AU100" s="295"/>
      <c r="AV100" s="295"/>
      <c r="AW100" s="295"/>
      <c r="AX100" s="295"/>
      <c r="AY100" s="295"/>
      <c r="AZ100" s="295"/>
      <c r="BA100" s="295"/>
      <c r="BB100" s="295"/>
      <c r="BC100" s="295"/>
      <c r="BD100" s="295"/>
      <c r="BE100" s="295"/>
      <c r="BF100" s="295"/>
      <c r="BG100" s="295"/>
      <c r="BH100" s="295"/>
      <c r="BI100" s="295"/>
      <c r="BJ100" s="295"/>
      <c r="BK100" s="295"/>
      <c r="BL100" s="295"/>
      <c r="BM100" s="295"/>
      <c r="BN100" s="295"/>
      <c r="BO100" s="295"/>
      <c r="BP100" s="295"/>
      <c r="BQ100" s="295"/>
      <c r="BR100" s="295"/>
      <c r="BS100" s="295"/>
      <c r="BT100" s="295"/>
      <c r="BU100" s="295"/>
      <c r="BV100" s="295"/>
      <c r="BW100" s="295"/>
      <c r="BX100" s="295"/>
      <c r="BY100" s="295"/>
      <c r="BZ100" s="295"/>
      <c r="CA100" s="295"/>
      <c r="CB100" s="295"/>
      <c r="CC100" s="295"/>
      <c r="CD100" s="295"/>
      <c r="CE100" s="295"/>
      <c r="CF100" s="295"/>
      <c r="CG100" s="295"/>
      <c r="CH100" s="295"/>
      <c r="CI100" s="295"/>
      <c r="CJ100" s="295"/>
      <c r="CK100" s="295"/>
      <c r="CL100" s="295"/>
      <c r="CM100" s="295"/>
      <c r="CN100" s="295"/>
      <c r="CO100" s="295"/>
      <c r="CP100" s="295"/>
      <c r="CQ100" s="295"/>
      <c r="CR100" s="295"/>
      <c r="CS100" s="295"/>
      <c r="CT100" s="295"/>
      <c r="CU100" s="295"/>
      <c r="CV100" s="295"/>
      <c r="CW100" s="295"/>
      <c r="CX100" s="295"/>
      <c r="CY100" s="295"/>
      <c r="CZ100" s="295"/>
      <c r="DA100" s="295"/>
      <c r="DB100" s="295"/>
      <c r="DC100" s="295"/>
      <c r="DD100" s="295"/>
      <c r="DE100" s="295"/>
      <c r="DF100" s="295"/>
      <c r="DG100" s="295"/>
      <c r="DH100" s="295"/>
      <c r="DI100" s="295"/>
      <c r="DJ100" s="295"/>
      <c r="DK100" s="295"/>
      <c r="DL100" s="295"/>
      <c r="DM100" s="295"/>
      <c r="DN100" s="295"/>
      <c r="DO100" s="295"/>
      <c r="DP100" s="295"/>
      <c r="DQ100" s="295"/>
      <c r="DR100" s="295"/>
      <c r="DS100" s="295"/>
      <c r="DT100" s="295"/>
      <c r="DU100" s="295"/>
      <c r="DV100" s="295"/>
      <c r="DW100" s="295"/>
      <c r="DX100" s="295"/>
      <c r="DY100" s="295"/>
      <c r="DZ100" s="295"/>
      <c r="EA100" s="295"/>
      <c r="EB100" s="295"/>
      <c r="EC100" s="295"/>
      <c r="ED100" s="295"/>
      <c r="EE100" s="295"/>
      <c r="EF100" s="295"/>
      <c r="EG100" s="295"/>
      <c r="EH100" s="295"/>
      <c r="EI100" s="295"/>
      <c r="EJ100" s="295"/>
      <c r="EK100" s="295"/>
      <c r="EL100" s="295"/>
      <c r="EM100" s="295"/>
      <c r="EN100" s="295"/>
      <c r="EO100" s="295"/>
      <c r="EP100" s="295"/>
      <c r="EQ100" s="295"/>
      <c r="ER100" s="295"/>
      <c r="ES100" s="295"/>
      <c r="ET100" s="295"/>
      <c r="EU100" s="295"/>
      <c r="EV100" s="295"/>
      <c r="EW100" s="295"/>
      <c r="EX100" s="295"/>
      <c r="EY100" s="295"/>
      <c r="EZ100" s="295"/>
      <c r="FA100" s="295"/>
      <c r="FB100" s="295"/>
      <c r="FC100" s="295"/>
      <c r="FD100" s="295"/>
      <c r="FE100" s="295"/>
      <c r="FF100" s="295"/>
      <c r="FG100" s="295"/>
      <c r="FH100" s="295"/>
      <c r="FI100" s="295"/>
      <c r="FJ100" s="295"/>
      <c r="FK100" s="295"/>
      <c r="FL100" s="295"/>
      <c r="FM100" s="295"/>
      <c r="FN100" s="295"/>
      <c r="FO100" s="295"/>
      <c r="FP100" s="295"/>
      <c r="FQ100" s="295"/>
      <c r="FR100" s="295"/>
      <c r="FS100" s="295"/>
      <c r="FT100" s="295"/>
      <c r="FU100" s="295"/>
      <c r="FV100" s="295"/>
      <c r="FW100" s="295"/>
      <c r="FX100" s="295"/>
      <c r="FY100" s="295"/>
      <c r="FZ100" s="295"/>
      <c r="GA100" s="295"/>
      <c r="GB100" s="295"/>
      <c r="GC100" s="295"/>
      <c r="GD100" s="295"/>
      <c r="GE100" s="295"/>
      <c r="GF100" s="295"/>
      <c r="GG100" s="295"/>
      <c r="GH100" s="295"/>
      <c r="GI100" s="295"/>
      <c r="GJ100" s="295"/>
      <c r="GK100" s="295"/>
      <c r="GL100" s="295"/>
      <c r="GM100" s="295"/>
      <c r="GN100" s="295"/>
      <c r="GO100" s="295"/>
      <c r="GP100" s="295"/>
      <c r="GQ100" s="295"/>
      <c r="GR100" s="295"/>
      <c r="GS100" s="295"/>
      <c r="GT100" s="295"/>
      <c r="GU100" s="295"/>
      <c r="GV100" s="295"/>
      <c r="GW100" s="295"/>
      <c r="GX100" s="295"/>
      <c r="GY100" s="295"/>
      <c r="GZ100" s="295"/>
      <c r="HA100" s="295"/>
      <c r="HB100" s="295"/>
      <c r="HC100" s="295"/>
      <c r="HD100" s="295"/>
      <c r="HE100" s="295"/>
      <c r="HF100" s="295"/>
      <c r="HG100" s="295"/>
      <c r="HH100" s="295"/>
      <c r="HI100" s="295"/>
      <c r="HJ100" s="295"/>
      <c r="HK100" s="295"/>
      <c r="HL100" s="295"/>
      <c r="HM100" s="295"/>
      <c r="HN100" s="295"/>
      <c r="HO100" s="295"/>
      <c r="HP100" s="295"/>
      <c r="HQ100" s="295"/>
      <c r="HR100" s="295"/>
      <c r="HS100" s="295"/>
      <c r="HT100" s="295"/>
      <c r="HU100" s="295"/>
      <c r="HV100" s="295"/>
      <c r="HW100" s="295"/>
      <c r="HX100" s="295"/>
      <c r="HY100" s="295"/>
      <c r="HZ100" s="295"/>
      <c r="IA100" s="295"/>
      <c r="IB100" s="295"/>
      <c r="IC100" s="295"/>
      <c r="ID100" s="295"/>
      <c r="IE100" s="295"/>
      <c r="IF100" s="295"/>
      <c r="IG100" s="295"/>
      <c r="IH100" s="295"/>
      <c r="II100" s="295"/>
      <c r="IJ100" s="295"/>
      <c r="IK100" s="295"/>
      <c r="IL100" s="295"/>
      <c r="IM100" s="295"/>
      <c r="IN100" s="295"/>
      <c r="IO100" s="295"/>
      <c r="IP100" s="295"/>
    </row>
    <row r="101" spans="1:250" s="478" customFormat="1" ht="15">
      <c r="A101" s="294"/>
      <c r="B101" s="295"/>
      <c r="C101" s="1402" t="s">
        <v>296</v>
      </c>
      <c r="D101" s="1402"/>
      <c r="E101" s="1402"/>
      <c r="F101" s="44">
        <v>2022</v>
      </c>
      <c r="G101" s="44">
        <v>2023</v>
      </c>
      <c r="H101" s="44">
        <v>2024</v>
      </c>
      <c r="I101" s="44">
        <v>2025</v>
      </c>
      <c r="J101" s="295"/>
      <c r="K101" s="295"/>
      <c r="L101" s="295"/>
      <c r="M101" s="295"/>
      <c r="N101" s="295"/>
      <c r="O101" s="295"/>
      <c r="P101" s="295"/>
      <c r="Q101" s="295"/>
      <c r="R101" s="295"/>
      <c r="S101" s="295"/>
      <c r="T101" s="295"/>
      <c r="U101" s="295"/>
      <c r="V101" s="295"/>
      <c r="W101" s="295"/>
      <c r="X101" s="295"/>
      <c r="Y101" s="295"/>
      <c r="Z101" s="295"/>
      <c r="AA101" s="295"/>
      <c r="AB101" s="295"/>
      <c r="AC101" s="295"/>
      <c r="AD101" s="295"/>
      <c r="AE101" s="295"/>
      <c r="AF101" s="295"/>
      <c r="AG101" s="295"/>
      <c r="AH101" s="295"/>
      <c r="AI101" s="295"/>
      <c r="AJ101" s="295"/>
      <c r="AK101" s="295"/>
      <c r="AL101" s="295"/>
      <c r="AM101" s="295"/>
      <c r="AN101" s="295"/>
      <c r="AO101" s="295"/>
      <c r="AP101" s="295"/>
      <c r="AQ101" s="295"/>
      <c r="AR101" s="295"/>
      <c r="AS101" s="295"/>
      <c r="AT101" s="295"/>
      <c r="AU101" s="295"/>
      <c r="AV101" s="295"/>
      <c r="AW101" s="295"/>
      <c r="AX101" s="295"/>
      <c r="AY101" s="295"/>
      <c r="AZ101" s="295"/>
      <c r="BA101" s="295"/>
      <c r="BB101" s="295"/>
      <c r="BC101" s="295"/>
      <c r="BD101" s="295"/>
      <c r="BE101" s="295"/>
      <c r="BF101" s="295"/>
      <c r="BG101" s="295"/>
      <c r="BH101" s="295"/>
      <c r="BI101" s="295"/>
      <c r="BJ101" s="295"/>
      <c r="BK101" s="295"/>
      <c r="BL101" s="295"/>
      <c r="BM101" s="295"/>
      <c r="BN101" s="295"/>
      <c r="BO101" s="295"/>
      <c r="BP101" s="295"/>
      <c r="BQ101" s="295"/>
      <c r="BR101" s="295"/>
      <c r="BS101" s="295"/>
      <c r="BT101" s="295"/>
      <c r="BU101" s="295"/>
      <c r="BV101" s="295"/>
      <c r="BW101" s="295"/>
      <c r="BX101" s="295"/>
      <c r="BY101" s="295"/>
      <c r="BZ101" s="295"/>
      <c r="CA101" s="295"/>
      <c r="CB101" s="295"/>
      <c r="CC101" s="295"/>
      <c r="CD101" s="295"/>
      <c r="CE101" s="295"/>
      <c r="CF101" s="295"/>
      <c r="CG101" s="295"/>
      <c r="CH101" s="295"/>
      <c r="CI101" s="295"/>
      <c r="CJ101" s="295"/>
      <c r="CK101" s="295"/>
      <c r="CL101" s="295"/>
      <c r="CM101" s="295"/>
      <c r="CN101" s="295"/>
      <c r="CO101" s="295"/>
      <c r="CP101" s="295"/>
      <c r="CQ101" s="295"/>
      <c r="CR101" s="295"/>
      <c r="CS101" s="295"/>
      <c r="CT101" s="295"/>
      <c r="CU101" s="295"/>
      <c r="CV101" s="295"/>
      <c r="CW101" s="295"/>
      <c r="CX101" s="295"/>
      <c r="CY101" s="295"/>
      <c r="CZ101" s="295"/>
      <c r="DA101" s="295"/>
      <c r="DB101" s="295"/>
      <c r="DC101" s="295"/>
      <c r="DD101" s="295"/>
      <c r="DE101" s="295"/>
      <c r="DF101" s="295"/>
      <c r="DG101" s="295"/>
      <c r="DH101" s="295"/>
      <c r="DI101" s="295"/>
      <c r="DJ101" s="295"/>
      <c r="DK101" s="295"/>
      <c r="DL101" s="295"/>
      <c r="DM101" s="295"/>
      <c r="DN101" s="295"/>
      <c r="DO101" s="295"/>
      <c r="DP101" s="295"/>
      <c r="DQ101" s="295"/>
      <c r="DR101" s="295"/>
      <c r="DS101" s="295"/>
      <c r="DT101" s="295"/>
      <c r="DU101" s="295"/>
      <c r="DV101" s="295"/>
      <c r="DW101" s="295"/>
      <c r="DX101" s="295"/>
      <c r="DY101" s="295"/>
      <c r="DZ101" s="295"/>
      <c r="EA101" s="295"/>
      <c r="EB101" s="295"/>
      <c r="EC101" s="295"/>
      <c r="ED101" s="295"/>
      <c r="EE101" s="295"/>
      <c r="EF101" s="295"/>
      <c r="EG101" s="295"/>
      <c r="EH101" s="295"/>
      <c r="EI101" s="295"/>
      <c r="EJ101" s="295"/>
      <c r="EK101" s="295"/>
      <c r="EL101" s="295"/>
      <c r="EM101" s="295"/>
      <c r="EN101" s="295"/>
      <c r="EO101" s="295"/>
      <c r="EP101" s="295"/>
      <c r="EQ101" s="295"/>
      <c r="ER101" s="295"/>
      <c r="ES101" s="295"/>
      <c r="ET101" s="295"/>
      <c r="EU101" s="295"/>
      <c r="EV101" s="295"/>
      <c r="EW101" s="295"/>
      <c r="EX101" s="295"/>
      <c r="EY101" s="295"/>
      <c r="EZ101" s="295"/>
      <c r="FA101" s="295"/>
      <c r="FB101" s="295"/>
      <c r="FC101" s="295"/>
      <c r="FD101" s="295"/>
      <c r="FE101" s="295"/>
      <c r="FF101" s="295"/>
      <c r="FG101" s="295"/>
      <c r="FH101" s="295"/>
      <c r="FI101" s="295"/>
      <c r="FJ101" s="295"/>
      <c r="FK101" s="295"/>
      <c r="FL101" s="295"/>
      <c r="FM101" s="295"/>
      <c r="FN101" s="295"/>
      <c r="FO101" s="295"/>
      <c r="FP101" s="295"/>
      <c r="FQ101" s="295"/>
      <c r="FR101" s="295"/>
      <c r="FS101" s="295"/>
      <c r="FT101" s="295"/>
      <c r="FU101" s="295"/>
      <c r="FV101" s="295"/>
      <c r="FW101" s="295"/>
      <c r="FX101" s="295"/>
      <c r="FY101" s="295"/>
      <c r="FZ101" s="295"/>
      <c r="GA101" s="295"/>
      <c r="GB101" s="295"/>
      <c r="GC101" s="295"/>
      <c r="GD101" s="295"/>
      <c r="GE101" s="295"/>
      <c r="GF101" s="295"/>
      <c r="GG101" s="295"/>
      <c r="GH101" s="295"/>
      <c r="GI101" s="295"/>
      <c r="GJ101" s="295"/>
      <c r="GK101" s="295"/>
      <c r="GL101" s="295"/>
      <c r="GM101" s="295"/>
      <c r="GN101" s="295"/>
      <c r="GO101" s="295"/>
      <c r="GP101" s="295"/>
      <c r="GQ101" s="295"/>
      <c r="GR101" s="295"/>
      <c r="GS101" s="295"/>
      <c r="GT101" s="295"/>
      <c r="GU101" s="295"/>
      <c r="GV101" s="295"/>
      <c r="GW101" s="295"/>
      <c r="GX101" s="295"/>
      <c r="GY101" s="295"/>
      <c r="GZ101" s="295"/>
      <c r="HA101" s="295"/>
      <c r="HB101" s="295"/>
      <c r="HC101" s="295"/>
      <c r="HD101" s="295"/>
      <c r="HE101" s="295"/>
      <c r="HF101" s="295"/>
      <c r="HG101" s="295"/>
      <c r="HH101" s="295"/>
      <c r="HI101" s="295"/>
      <c r="HJ101" s="295"/>
      <c r="HK101" s="295"/>
      <c r="HL101" s="295"/>
      <c r="HM101" s="295"/>
      <c r="HN101" s="295"/>
      <c r="HO101" s="295"/>
      <c r="HP101" s="295"/>
      <c r="HQ101" s="295"/>
      <c r="HR101" s="295"/>
      <c r="HS101" s="295"/>
      <c r="HT101" s="295"/>
      <c r="HU101" s="295"/>
      <c r="HV101" s="295"/>
      <c r="HW101" s="295"/>
      <c r="HX101" s="295"/>
      <c r="HY101" s="295"/>
      <c r="HZ101" s="295"/>
      <c r="IA101" s="295"/>
      <c r="IB101" s="295"/>
      <c r="IC101" s="295"/>
      <c r="ID101" s="295"/>
      <c r="IE101" s="295"/>
      <c r="IF101" s="295"/>
      <c r="IG101" s="295"/>
      <c r="IH101" s="295"/>
      <c r="II101" s="295"/>
      <c r="IJ101" s="295"/>
      <c r="IK101" s="295"/>
      <c r="IL101" s="295"/>
      <c r="IM101" s="295"/>
      <c r="IN101" s="295"/>
      <c r="IO101" s="295"/>
      <c r="IP101" s="295"/>
    </row>
    <row r="102" spans="1:250" s="478" customFormat="1" ht="15">
      <c r="A102" s="294"/>
      <c r="B102" s="295"/>
      <c r="C102" s="1646" t="s">
        <v>850</v>
      </c>
      <c r="D102" s="1646"/>
      <c r="E102" s="1647"/>
      <c r="F102" s="151">
        <v>0.01</v>
      </c>
      <c r="G102" s="152">
        <v>0.01</v>
      </c>
      <c r="H102" s="68">
        <v>0.01</v>
      </c>
      <c r="I102" s="1038">
        <v>8.0000000000000002E-3</v>
      </c>
      <c r="J102" s="295"/>
      <c r="K102" s="295"/>
      <c r="L102" s="295"/>
      <c r="M102" s="295"/>
      <c r="N102" s="295"/>
      <c r="O102" s="295"/>
      <c r="P102" s="295"/>
      <c r="Q102" s="295"/>
      <c r="R102" s="295"/>
      <c r="S102" s="295"/>
      <c r="T102" s="295"/>
      <c r="U102" s="295"/>
      <c r="V102" s="295"/>
      <c r="W102" s="295"/>
      <c r="X102" s="295"/>
      <c r="Y102" s="295"/>
      <c r="Z102" s="295"/>
      <c r="AA102" s="295"/>
      <c r="AB102" s="295"/>
      <c r="AC102" s="295"/>
      <c r="AD102" s="295"/>
      <c r="AE102" s="295"/>
      <c r="AF102" s="295"/>
      <c r="AG102" s="295"/>
      <c r="AH102" s="295"/>
      <c r="AI102" s="295"/>
      <c r="AJ102" s="295"/>
      <c r="AK102" s="295"/>
      <c r="AL102" s="295"/>
      <c r="AM102" s="295"/>
      <c r="AN102" s="295"/>
      <c r="AO102" s="295"/>
      <c r="AP102" s="295"/>
      <c r="AQ102" s="295"/>
      <c r="AR102" s="295"/>
      <c r="AS102" s="295"/>
      <c r="AT102" s="295"/>
      <c r="AU102" s="295"/>
      <c r="AV102" s="295"/>
      <c r="AW102" s="295"/>
      <c r="AX102" s="295"/>
      <c r="AY102" s="295"/>
      <c r="AZ102" s="295"/>
      <c r="BA102" s="295"/>
      <c r="BB102" s="295"/>
      <c r="BC102" s="295"/>
      <c r="BD102" s="295"/>
      <c r="BE102" s="295"/>
      <c r="BF102" s="295"/>
      <c r="BG102" s="295"/>
      <c r="BH102" s="295"/>
      <c r="BI102" s="295"/>
      <c r="BJ102" s="295"/>
      <c r="BK102" s="295"/>
      <c r="BL102" s="295"/>
      <c r="BM102" s="295"/>
      <c r="BN102" s="295"/>
      <c r="BO102" s="295"/>
      <c r="BP102" s="295"/>
      <c r="BQ102" s="295"/>
      <c r="BR102" s="295"/>
      <c r="BS102" s="295"/>
      <c r="BT102" s="295"/>
      <c r="BU102" s="295"/>
      <c r="BV102" s="295"/>
      <c r="BW102" s="295"/>
      <c r="BX102" s="295"/>
      <c r="BY102" s="295"/>
      <c r="BZ102" s="295"/>
      <c r="CA102" s="295"/>
      <c r="CB102" s="295"/>
      <c r="CC102" s="295"/>
      <c r="CD102" s="295"/>
      <c r="CE102" s="295"/>
      <c r="CF102" s="295"/>
      <c r="CG102" s="295"/>
      <c r="CH102" s="295"/>
      <c r="CI102" s="295"/>
      <c r="CJ102" s="295"/>
      <c r="CK102" s="295"/>
      <c r="CL102" s="295"/>
      <c r="CM102" s="295"/>
      <c r="CN102" s="295"/>
      <c r="CO102" s="295"/>
      <c r="CP102" s="295"/>
      <c r="CQ102" s="295"/>
      <c r="CR102" s="295"/>
      <c r="CS102" s="295"/>
      <c r="CT102" s="295"/>
      <c r="CU102" s="295"/>
      <c r="CV102" s="295"/>
      <c r="CW102" s="295"/>
      <c r="CX102" s="295"/>
      <c r="CY102" s="295"/>
      <c r="CZ102" s="295"/>
      <c r="DA102" s="295"/>
      <c r="DB102" s="295"/>
      <c r="DC102" s="295"/>
      <c r="DD102" s="295"/>
      <c r="DE102" s="295"/>
      <c r="DF102" s="295"/>
      <c r="DG102" s="295"/>
      <c r="DH102" s="295"/>
      <c r="DI102" s="295"/>
      <c r="DJ102" s="295"/>
      <c r="DK102" s="295"/>
      <c r="DL102" s="295"/>
      <c r="DM102" s="295"/>
      <c r="DN102" s="295"/>
      <c r="DO102" s="295"/>
      <c r="DP102" s="295"/>
      <c r="DQ102" s="295"/>
      <c r="DR102" s="295"/>
      <c r="DS102" s="295"/>
      <c r="DT102" s="295"/>
      <c r="DU102" s="295"/>
      <c r="DV102" s="295"/>
      <c r="DW102" s="295"/>
      <c r="DX102" s="295"/>
      <c r="DY102" s="295"/>
      <c r="DZ102" s="295"/>
      <c r="EA102" s="295"/>
      <c r="EB102" s="295"/>
      <c r="EC102" s="295"/>
      <c r="ED102" s="295"/>
      <c r="EE102" s="295"/>
      <c r="EF102" s="295"/>
      <c r="EG102" s="295"/>
      <c r="EH102" s="295"/>
      <c r="EI102" s="295"/>
      <c r="EJ102" s="295"/>
      <c r="EK102" s="295"/>
      <c r="EL102" s="295"/>
      <c r="EM102" s="295"/>
      <c r="EN102" s="295"/>
      <c r="EO102" s="295"/>
      <c r="EP102" s="295"/>
      <c r="EQ102" s="295"/>
      <c r="ER102" s="295"/>
      <c r="ES102" s="295"/>
      <c r="ET102" s="295"/>
      <c r="EU102" s="295"/>
      <c r="EV102" s="295"/>
      <c r="EW102" s="295"/>
      <c r="EX102" s="295"/>
      <c r="EY102" s="295"/>
      <c r="EZ102" s="295"/>
      <c r="FA102" s="295"/>
      <c r="FB102" s="295"/>
      <c r="FC102" s="295"/>
      <c r="FD102" s="295"/>
      <c r="FE102" s="295"/>
      <c r="FF102" s="295"/>
      <c r="FG102" s="295"/>
      <c r="FH102" s="295"/>
      <c r="FI102" s="295"/>
      <c r="FJ102" s="295"/>
      <c r="FK102" s="295"/>
      <c r="FL102" s="295"/>
      <c r="FM102" s="295"/>
      <c r="FN102" s="295"/>
      <c r="FO102" s="295"/>
      <c r="FP102" s="295"/>
      <c r="FQ102" s="295"/>
      <c r="FR102" s="295"/>
      <c r="FS102" s="295"/>
      <c r="FT102" s="295"/>
      <c r="FU102" s="295"/>
      <c r="FV102" s="295"/>
      <c r="FW102" s="295"/>
      <c r="FX102" s="295"/>
      <c r="FY102" s="295"/>
      <c r="FZ102" s="295"/>
      <c r="GA102" s="295"/>
      <c r="GB102" s="295"/>
      <c r="GC102" s="295"/>
      <c r="GD102" s="295"/>
      <c r="GE102" s="295"/>
      <c r="GF102" s="295"/>
      <c r="GG102" s="295"/>
      <c r="GH102" s="295"/>
      <c r="GI102" s="295"/>
      <c r="GJ102" s="295"/>
      <c r="GK102" s="295"/>
      <c r="GL102" s="295"/>
      <c r="GM102" s="295"/>
      <c r="GN102" s="295"/>
      <c r="GO102" s="295"/>
      <c r="GP102" s="295"/>
      <c r="GQ102" s="295"/>
      <c r="GR102" s="295"/>
      <c r="GS102" s="295"/>
      <c r="GT102" s="295"/>
      <c r="GU102" s="295"/>
      <c r="GV102" s="295"/>
      <c r="GW102" s="295"/>
      <c r="GX102" s="295"/>
      <c r="GY102" s="295"/>
      <c r="GZ102" s="295"/>
      <c r="HA102" s="295"/>
      <c r="HB102" s="295"/>
      <c r="HC102" s="295"/>
      <c r="HD102" s="295"/>
      <c r="HE102" s="295"/>
      <c r="HF102" s="295"/>
      <c r="HG102" s="295"/>
      <c r="HH102" s="295"/>
      <c r="HI102" s="295"/>
      <c r="HJ102" s="295"/>
      <c r="HK102" s="295"/>
      <c r="HL102" s="295"/>
      <c r="HM102" s="295"/>
      <c r="HN102" s="295"/>
      <c r="HO102" s="295"/>
      <c r="HP102" s="295"/>
      <c r="HQ102" s="295"/>
      <c r="HR102" s="295"/>
      <c r="HS102" s="295"/>
      <c r="HT102" s="295"/>
      <c r="HU102" s="295"/>
      <c r="HV102" s="295"/>
      <c r="HW102" s="295"/>
      <c r="HX102" s="295"/>
      <c r="HY102" s="295"/>
      <c r="HZ102" s="295"/>
      <c r="IA102" s="295"/>
      <c r="IB102" s="295"/>
      <c r="IC102" s="295"/>
      <c r="ID102" s="295"/>
      <c r="IE102" s="295"/>
      <c r="IF102" s="295"/>
      <c r="IG102" s="295"/>
      <c r="IH102" s="295"/>
      <c r="II102" s="295"/>
      <c r="IJ102" s="295"/>
      <c r="IK102" s="295"/>
      <c r="IL102" s="295"/>
      <c r="IM102" s="295"/>
      <c r="IN102" s="295"/>
      <c r="IO102" s="295"/>
      <c r="IP102" s="295"/>
    </row>
    <row r="103" spans="1:250" s="478" customFormat="1" ht="15">
      <c r="A103" s="294"/>
      <c r="B103" s="295"/>
      <c r="C103" s="1646" t="s">
        <v>851</v>
      </c>
      <c r="D103" s="1646"/>
      <c r="E103" s="1647"/>
      <c r="F103" s="151">
        <v>3.39</v>
      </c>
      <c r="G103" s="152">
        <v>3.61</v>
      </c>
      <c r="H103" s="60">
        <v>3.22</v>
      </c>
      <c r="I103" s="160">
        <v>3.16</v>
      </c>
      <c r="J103" s="295"/>
      <c r="K103" s="295"/>
      <c r="L103" s="295"/>
      <c r="M103" s="295"/>
      <c r="N103" s="295"/>
      <c r="O103" s="295"/>
      <c r="P103" s="295"/>
      <c r="Q103" s="295"/>
      <c r="R103" s="295"/>
      <c r="S103" s="295"/>
      <c r="T103" s="295"/>
      <c r="U103" s="295"/>
      <c r="V103" s="295"/>
      <c r="W103" s="295"/>
      <c r="X103" s="295"/>
      <c r="Y103" s="295"/>
      <c r="Z103" s="295"/>
      <c r="AA103" s="295"/>
      <c r="AB103" s="295"/>
      <c r="AC103" s="295"/>
      <c r="AD103" s="295"/>
      <c r="AE103" s="295"/>
      <c r="AF103" s="295"/>
      <c r="AG103" s="295"/>
      <c r="AH103" s="295"/>
      <c r="AI103" s="295"/>
      <c r="AJ103" s="295"/>
      <c r="AK103" s="295"/>
      <c r="AL103" s="295"/>
      <c r="AM103" s="295"/>
      <c r="AN103" s="295"/>
      <c r="AO103" s="295"/>
      <c r="AP103" s="295"/>
      <c r="AQ103" s="295"/>
      <c r="AR103" s="295"/>
      <c r="AS103" s="295"/>
      <c r="AT103" s="295"/>
      <c r="AU103" s="295"/>
      <c r="AV103" s="295"/>
      <c r="AW103" s="295"/>
      <c r="AX103" s="295"/>
      <c r="AY103" s="295"/>
      <c r="AZ103" s="295"/>
      <c r="BA103" s="295"/>
      <c r="BB103" s="295"/>
      <c r="BC103" s="295"/>
      <c r="BD103" s="295"/>
      <c r="BE103" s="295"/>
      <c r="BF103" s="295"/>
      <c r="BG103" s="295"/>
      <c r="BH103" s="295"/>
      <c r="BI103" s="295"/>
      <c r="BJ103" s="295"/>
      <c r="BK103" s="295"/>
      <c r="BL103" s="295"/>
      <c r="BM103" s="295"/>
      <c r="BN103" s="295"/>
      <c r="BO103" s="295"/>
      <c r="BP103" s="295"/>
      <c r="BQ103" s="295"/>
      <c r="BR103" s="295"/>
      <c r="BS103" s="295"/>
      <c r="BT103" s="295"/>
      <c r="BU103" s="295"/>
      <c r="BV103" s="295"/>
      <c r="BW103" s="295"/>
      <c r="BX103" s="295"/>
      <c r="BY103" s="295"/>
      <c r="BZ103" s="295"/>
      <c r="CA103" s="295"/>
      <c r="CB103" s="295"/>
      <c r="CC103" s="295"/>
      <c r="CD103" s="295"/>
      <c r="CE103" s="295"/>
      <c r="CF103" s="295"/>
      <c r="CG103" s="295"/>
      <c r="CH103" s="295"/>
      <c r="CI103" s="295"/>
      <c r="CJ103" s="295"/>
      <c r="CK103" s="295"/>
      <c r="CL103" s="295"/>
      <c r="CM103" s="295"/>
      <c r="CN103" s="295"/>
      <c r="CO103" s="295"/>
      <c r="CP103" s="295"/>
      <c r="CQ103" s="295"/>
      <c r="CR103" s="295"/>
      <c r="CS103" s="295"/>
      <c r="CT103" s="295"/>
      <c r="CU103" s="295"/>
      <c r="CV103" s="295"/>
      <c r="CW103" s="295"/>
      <c r="CX103" s="295"/>
      <c r="CY103" s="295"/>
      <c r="CZ103" s="295"/>
      <c r="DA103" s="295"/>
      <c r="DB103" s="295"/>
      <c r="DC103" s="295"/>
      <c r="DD103" s="295"/>
      <c r="DE103" s="295"/>
      <c r="DF103" s="295"/>
      <c r="DG103" s="295"/>
      <c r="DH103" s="295"/>
      <c r="DI103" s="295"/>
      <c r="DJ103" s="295"/>
      <c r="DK103" s="295"/>
      <c r="DL103" s="295"/>
      <c r="DM103" s="295"/>
      <c r="DN103" s="295"/>
      <c r="DO103" s="295"/>
      <c r="DP103" s="295"/>
      <c r="DQ103" s="295"/>
      <c r="DR103" s="295"/>
      <c r="DS103" s="295"/>
      <c r="DT103" s="295"/>
      <c r="DU103" s="295"/>
      <c r="DV103" s="295"/>
      <c r="DW103" s="295"/>
      <c r="DX103" s="295"/>
      <c r="DY103" s="295"/>
      <c r="DZ103" s="295"/>
      <c r="EA103" s="295"/>
      <c r="EB103" s="295"/>
      <c r="EC103" s="295"/>
      <c r="ED103" s="295"/>
      <c r="EE103" s="295"/>
      <c r="EF103" s="295"/>
      <c r="EG103" s="295"/>
      <c r="EH103" s="295"/>
      <c r="EI103" s="295"/>
      <c r="EJ103" s="295"/>
      <c r="EK103" s="295"/>
      <c r="EL103" s="295"/>
      <c r="EM103" s="295"/>
      <c r="EN103" s="295"/>
      <c r="EO103" s="295"/>
      <c r="EP103" s="295"/>
      <c r="EQ103" s="295"/>
      <c r="ER103" s="295"/>
      <c r="ES103" s="295"/>
      <c r="ET103" s="295"/>
      <c r="EU103" s="295"/>
      <c r="EV103" s="295"/>
      <c r="EW103" s="295"/>
      <c r="EX103" s="295"/>
      <c r="EY103" s="295"/>
      <c r="EZ103" s="295"/>
      <c r="FA103" s="295"/>
      <c r="FB103" s="295"/>
      <c r="FC103" s="295"/>
      <c r="FD103" s="295"/>
      <c r="FE103" s="295"/>
      <c r="FF103" s="295"/>
      <c r="FG103" s="295"/>
      <c r="FH103" s="295"/>
      <c r="FI103" s="295"/>
      <c r="FJ103" s="295"/>
      <c r="FK103" s="295"/>
      <c r="FL103" s="295"/>
      <c r="FM103" s="295"/>
      <c r="FN103" s="295"/>
      <c r="FO103" s="295"/>
      <c r="FP103" s="295"/>
      <c r="FQ103" s="295"/>
      <c r="FR103" s="295"/>
      <c r="FS103" s="295"/>
      <c r="FT103" s="295"/>
      <c r="FU103" s="295"/>
      <c r="FV103" s="295"/>
      <c r="FW103" s="295"/>
      <c r="FX103" s="295"/>
      <c r="FY103" s="295"/>
      <c r="FZ103" s="295"/>
      <c r="GA103" s="295"/>
      <c r="GB103" s="295"/>
      <c r="GC103" s="295"/>
      <c r="GD103" s="295"/>
      <c r="GE103" s="295"/>
      <c r="GF103" s="295"/>
      <c r="GG103" s="295"/>
      <c r="GH103" s="295"/>
      <c r="GI103" s="295"/>
      <c r="GJ103" s="295"/>
      <c r="GK103" s="295"/>
      <c r="GL103" s="295"/>
      <c r="GM103" s="295"/>
      <c r="GN103" s="295"/>
      <c r="GO103" s="295"/>
      <c r="GP103" s="295"/>
      <c r="GQ103" s="295"/>
      <c r="GR103" s="295"/>
      <c r="GS103" s="295"/>
      <c r="GT103" s="295"/>
      <c r="GU103" s="295"/>
      <c r="GV103" s="295"/>
      <c r="GW103" s="295"/>
      <c r="GX103" s="295"/>
      <c r="GY103" s="295"/>
      <c r="GZ103" s="295"/>
      <c r="HA103" s="295"/>
      <c r="HB103" s="295"/>
      <c r="HC103" s="295"/>
      <c r="HD103" s="295"/>
      <c r="HE103" s="295"/>
      <c r="HF103" s="295"/>
      <c r="HG103" s="295"/>
      <c r="HH103" s="295"/>
      <c r="HI103" s="295"/>
      <c r="HJ103" s="295"/>
      <c r="HK103" s="295"/>
      <c r="HL103" s="295"/>
      <c r="HM103" s="295"/>
      <c r="HN103" s="295"/>
      <c r="HO103" s="295"/>
      <c r="HP103" s="295"/>
      <c r="HQ103" s="295"/>
      <c r="HR103" s="295"/>
      <c r="HS103" s="295"/>
      <c r="HT103" s="295"/>
      <c r="HU103" s="295"/>
      <c r="HV103" s="295"/>
      <c r="HW103" s="295"/>
      <c r="HX103" s="295"/>
      <c r="HY103" s="295"/>
      <c r="HZ103" s="295"/>
      <c r="IA103" s="295"/>
      <c r="IB103" s="295"/>
      <c r="IC103" s="295"/>
      <c r="ID103" s="295"/>
      <c r="IE103" s="295"/>
      <c r="IF103" s="295"/>
      <c r="IG103" s="295"/>
      <c r="IH103" s="295"/>
      <c r="II103" s="295"/>
      <c r="IJ103" s="295"/>
      <c r="IK103" s="295"/>
      <c r="IL103" s="295"/>
      <c r="IM103" s="295"/>
      <c r="IN103" s="295"/>
      <c r="IO103" s="295"/>
      <c r="IP103" s="295"/>
    </row>
    <row r="104" spans="1:250" s="478" customFormat="1" ht="15">
      <c r="A104" s="294"/>
      <c r="B104" s="295"/>
      <c r="C104" s="1646" t="s">
        <v>852</v>
      </c>
      <c r="D104" s="1646"/>
      <c r="E104" s="1647"/>
      <c r="F104" s="151">
        <v>0.25</v>
      </c>
      <c r="G104" s="152">
        <v>0.28000000000000003</v>
      </c>
      <c r="H104" s="68">
        <v>0.31</v>
      </c>
      <c r="I104" s="1039">
        <v>0.32</v>
      </c>
      <c r="J104" s="295"/>
      <c r="K104" s="295"/>
      <c r="L104" s="295"/>
      <c r="M104" s="295"/>
      <c r="N104" s="295"/>
      <c r="O104" s="295"/>
      <c r="P104" s="295"/>
      <c r="Q104" s="295"/>
      <c r="R104" s="295"/>
      <c r="S104" s="295"/>
      <c r="T104" s="295"/>
      <c r="U104" s="295"/>
      <c r="V104" s="295"/>
      <c r="W104" s="295"/>
      <c r="X104" s="295"/>
      <c r="Y104" s="295"/>
      <c r="Z104" s="295"/>
      <c r="AA104" s="295"/>
      <c r="AB104" s="295"/>
      <c r="AC104" s="295"/>
      <c r="AD104" s="295"/>
      <c r="AE104" s="295"/>
      <c r="AF104" s="295"/>
      <c r="AG104" s="295"/>
      <c r="AH104" s="295"/>
      <c r="AI104" s="295"/>
      <c r="AJ104" s="295"/>
      <c r="AK104" s="295"/>
      <c r="AL104" s="295"/>
      <c r="AM104" s="295"/>
      <c r="AN104" s="295"/>
      <c r="AO104" s="295"/>
      <c r="AP104" s="295"/>
      <c r="AQ104" s="295"/>
      <c r="AR104" s="295"/>
      <c r="AS104" s="295"/>
      <c r="AT104" s="295"/>
      <c r="AU104" s="295"/>
      <c r="AV104" s="295"/>
      <c r="AW104" s="295"/>
      <c r="AX104" s="295"/>
      <c r="AY104" s="295"/>
      <c r="AZ104" s="295"/>
      <c r="BA104" s="295"/>
      <c r="BB104" s="295"/>
      <c r="BC104" s="295"/>
      <c r="BD104" s="295"/>
      <c r="BE104" s="295"/>
      <c r="BF104" s="295"/>
      <c r="BG104" s="295"/>
      <c r="BH104" s="295"/>
      <c r="BI104" s="295"/>
      <c r="BJ104" s="295"/>
      <c r="BK104" s="295"/>
      <c r="BL104" s="295"/>
      <c r="BM104" s="295"/>
      <c r="BN104" s="295"/>
      <c r="BO104" s="295"/>
      <c r="BP104" s="295"/>
      <c r="BQ104" s="295"/>
      <c r="BR104" s="295"/>
      <c r="BS104" s="295"/>
      <c r="BT104" s="295"/>
      <c r="BU104" s="295"/>
      <c r="BV104" s="295"/>
      <c r="BW104" s="295"/>
      <c r="BX104" s="295"/>
      <c r="BY104" s="295"/>
      <c r="BZ104" s="295"/>
      <c r="CA104" s="295"/>
      <c r="CB104" s="295"/>
      <c r="CC104" s="295"/>
      <c r="CD104" s="295"/>
      <c r="CE104" s="295"/>
      <c r="CF104" s="295"/>
      <c r="CG104" s="295"/>
      <c r="CH104" s="295"/>
      <c r="CI104" s="295"/>
      <c r="CJ104" s="295"/>
      <c r="CK104" s="295"/>
      <c r="CL104" s="295"/>
      <c r="CM104" s="295"/>
      <c r="CN104" s="295"/>
      <c r="CO104" s="295"/>
      <c r="CP104" s="295"/>
      <c r="CQ104" s="295"/>
      <c r="CR104" s="295"/>
      <c r="CS104" s="295"/>
      <c r="CT104" s="295"/>
      <c r="CU104" s="295"/>
      <c r="CV104" s="295"/>
      <c r="CW104" s="295"/>
      <c r="CX104" s="295"/>
      <c r="CY104" s="295"/>
      <c r="CZ104" s="295"/>
      <c r="DA104" s="295"/>
      <c r="DB104" s="295"/>
      <c r="DC104" s="295"/>
      <c r="DD104" s="295"/>
      <c r="DE104" s="295"/>
      <c r="DF104" s="295"/>
      <c r="DG104" s="295"/>
      <c r="DH104" s="295"/>
      <c r="DI104" s="295"/>
      <c r="DJ104" s="295"/>
      <c r="DK104" s="295"/>
      <c r="DL104" s="295"/>
      <c r="DM104" s="295"/>
      <c r="DN104" s="295"/>
      <c r="DO104" s="295"/>
      <c r="DP104" s="295"/>
      <c r="DQ104" s="295"/>
      <c r="DR104" s="295"/>
      <c r="DS104" s="295"/>
      <c r="DT104" s="295"/>
      <c r="DU104" s="295"/>
      <c r="DV104" s="295"/>
      <c r="DW104" s="295"/>
      <c r="DX104" s="295"/>
      <c r="DY104" s="295"/>
      <c r="DZ104" s="295"/>
      <c r="EA104" s="295"/>
      <c r="EB104" s="295"/>
      <c r="EC104" s="295"/>
      <c r="ED104" s="295"/>
      <c r="EE104" s="295"/>
      <c r="EF104" s="295"/>
      <c r="EG104" s="295"/>
      <c r="EH104" s="295"/>
      <c r="EI104" s="295"/>
      <c r="EJ104" s="295"/>
      <c r="EK104" s="295"/>
      <c r="EL104" s="295"/>
      <c r="EM104" s="295"/>
      <c r="EN104" s="295"/>
      <c r="EO104" s="295"/>
      <c r="EP104" s="295"/>
      <c r="EQ104" s="295"/>
      <c r="ER104" s="295"/>
      <c r="ES104" s="295"/>
      <c r="ET104" s="295"/>
      <c r="EU104" s="295"/>
      <c r="EV104" s="295"/>
      <c r="EW104" s="295"/>
      <c r="EX104" s="295"/>
      <c r="EY104" s="295"/>
      <c r="EZ104" s="295"/>
      <c r="FA104" s="295"/>
      <c r="FB104" s="295"/>
      <c r="FC104" s="295"/>
      <c r="FD104" s="295"/>
      <c r="FE104" s="295"/>
      <c r="FF104" s="295"/>
      <c r="FG104" s="295"/>
      <c r="FH104" s="295"/>
      <c r="FI104" s="295"/>
      <c r="FJ104" s="295"/>
      <c r="FK104" s="295"/>
      <c r="FL104" s="295"/>
      <c r="FM104" s="295"/>
      <c r="FN104" s="295"/>
      <c r="FO104" s="295"/>
      <c r="FP104" s="295"/>
      <c r="FQ104" s="295"/>
      <c r="FR104" s="295"/>
      <c r="FS104" s="295"/>
      <c r="FT104" s="295"/>
      <c r="FU104" s="295"/>
      <c r="FV104" s="295"/>
      <c r="FW104" s="295"/>
      <c r="FX104" s="295"/>
      <c r="FY104" s="295"/>
      <c r="FZ104" s="295"/>
      <c r="GA104" s="295"/>
      <c r="GB104" s="295"/>
      <c r="GC104" s="295"/>
      <c r="GD104" s="295"/>
      <c r="GE104" s="295"/>
      <c r="GF104" s="295"/>
      <c r="GG104" s="295"/>
      <c r="GH104" s="295"/>
      <c r="GI104" s="295"/>
      <c r="GJ104" s="295"/>
      <c r="GK104" s="295"/>
      <c r="GL104" s="295"/>
      <c r="GM104" s="295"/>
      <c r="GN104" s="295"/>
      <c r="GO104" s="295"/>
      <c r="GP104" s="295"/>
      <c r="GQ104" s="295"/>
      <c r="GR104" s="295"/>
      <c r="GS104" s="295"/>
      <c r="GT104" s="295"/>
      <c r="GU104" s="295"/>
      <c r="GV104" s="295"/>
      <c r="GW104" s="295"/>
      <c r="GX104" s="295"/>
      <c r="GY104" s="295"/>
      <c r="GZ104" s="295"/>
      <c r="HA104" s="295"/>
      <c r="HB104" s="295"/>
      <c r="HC104" s="295"/>
      <c r="HD104" s="295"/>
      <c r="HE104" s="295"/>
      <c r="HF104" s="295"/>
      <c r="HG104" s="295"/>
      <c r="HH104" s="295"/>
      <c r="HI104" s="295"/>
      <c r="HJ104" s="295"/>
      <c r="HK104" s="295"/>
      <c r="HL104" s="295"/>
      <c r="HM104" s="295"/>
      <c r="HN104" s="295"/>
      <c r="HO104" s="295"/>
      <c r="HP104" s="295"/>
      <c r="HQ104" s="295"/>
      <c r="HR104" s="295"/>
      <c r="HS104" s="295"/>
      <c r="HT104" s="295"/>
      <c r="HU104" s="295"/>
      <c r="HV104" s="295"/>
      <c r="HW104" s="295"/>
      <c r="HX104" s="295"/>
      <c r="HY104" s="295"/>
      <c r="HZ104" s="295"/>
      <c r="IA104" s="295"/>
      <c r="IB104" s="295"/>
      <c r="IC104" s="295"/>
      <c r="ID104" s="295"/>
      <c r="IE104" s="295"/>
      <c r="IF104" s="295"/>
      <c r="IG104" s="295"/>
      <c r="IH104" s="295"/>
      <c r="II104" s="295"/>
      <c r="IJ104" s="295"/>
      <c r="IK104" s="295"/>
      <c r="IL104" s="295"/>
      <c r="IM104" s="295"/>
      <c r="IN104" s="295"/>
      <c r="IO104" s="295"/>
      <c r="IP104" s="295"/>
    </row>
    <row r="105" spans="1:250" s="478" customFormat="1" ht="15">
      <c r="A105" s="294"/>
      <c r="B105" s="295"/>
      <c r="C105" s="1646" t="s">
        <v>853</v>
      </c>
      <c r="D105" s="1646"/>
      <c r="E105" s="1647"/>
      <c r="F105" s="151">
        <v>0.91</v>
      </c>
      <c r="G105" s="152">
        <v>0.93</v>
      </c>
      <c r="H105" s="68">
        <v>0.95</v>
      </c>
      <c r="I105" s="1038">
        <v>1</v>
      </c>
      <c r="J105" s="295"/>
      <c r="K105" s="295"/>
      <c r="L105" s="295"/>
      <c r="M105" s="295"/>
      <c r="N105" s="295"/>
      <c r="O105" s="295"/>
      <c r="P105" s="295"/>
      <c r="Q105" s="295"/>
      <c r="R105" s="295"/>
      <c r="S105" s="295"/>
      <c r="T105" s="295"/>
      <c r="U105" s="295"/>
      <c r="V105" s="295"/>
      <c r="W105" s="295"/>
      <c r="X105" s="295"/>
      <c r="Y105" s="295"/>
      <c r="Z105" s="295"/>
      <c r="AA105" s="295"/>
      <c r="AB105" s="295"/>
      <c r="AC105" s="295"/>
      <c r="AD105" s="295"/>
      <c r="AE105" s="295"/>
      <c r="AF105" s="295"/>
      <c r="AG105" s="295"/>
      <c r="AH105" s="295"/>
      <c r="AI105" s="295"/>
      <c r="AJ105" s="295"/>
      <c r="AK105" s="295"/>
      <c r="AL105" s="295"/>
      <c r="AM105" s="295"/>
      <c r="AN105" s="295"/>
      <c r="AO105" s="295"/>
      <c r="AP105" s="295"/>
      <c r="AQ105" s="295"/>
      <c r="AR105" s="295"/>
      <c r="AS105" s="295"/>
      <c r="AT105" s="295"/>
      <c r="AU105" s="295"/>
      <c r="AV105" s="295"/>
      <c r="AW105" s="295"/>
      <c r="AX105" s="295"/>
      <c r="AY105" s="295"/>
      <c r="AZ105" s="295"/>
      <c r="BA105" s="295"/>
      <c r="BB105" s="295"/>
      <c r="BC105" s="295"/>
      <c r="BD105" s="295"/>
      <c r="BE105" s="295"/>
      <c r="BF105" s="295"/>
      <c r="BG105" s="295"/>
      <c r="BH105" s="295"/>
      <c r="BI105" s="295"/>
      <c r="BJ105" s="295"/>
      <c r="BK105" s="295"/>
      <c r="BL105" s="295"/>
      <c r="BM105" s="295"/>
      <c r="BN105" s="295"/>
      <c r="BO105" s="295"/>
      <c r="BP105" s="295"/>
      <c r="BQ105" s="295"/>
      <c r="BR105" s="295"/>
      <c r="BS105" s="295"/>
      <c r="BT105" s="295"/>
      <c r="BU105" s="295"/>
      <c r="BV105" s="295"/>
      <c r="BW105" s="295"/>
      <c r="BX105" s="295"/>
      <c r="BY105" s="295"/>
      <c r="BZ105" s="295"/>
      <c r="CA105" s="295"/>
      <c r="CB105" s="295"/>
      <c r="CC105" s="295"/>
      <c r="CD105" s="295"/>
      <c r="CE105" s="295"/>
      <c r="CF105" s="295"/>
      <c r="CG105" s="295"/>
      <c r="CH105" s="295"/>
      <c r="CI105" s="295"/>
      <c r="CJ105" s="295"/>
      <c r="CK105" s="295"/>
      <c r="CL105" s="295"/>
      <c r="CM105" s="295"/>
      <c r="CN105" s="295"/>
      <c r="CO105" s="295"/>
      <c r="CP105" s="295"/>
      <c r="CQ105" s="295"/>
      <c r="CR105" s="295"/>
      <c r="CS105" s="295"/>
      <c r="CT105" s="295"/>
      <c r="CU105" s="295"/>
      <c r="CV105" s="295"/>
      <c r="CW105" s="295"/>
      <c r="CX105" s="295"/>
      <c r="CY105" s="295"/>
      <c r="CZ105" s="295"/>
      <c r="DA105" s="295"/>
      <c r="DB105" s="295"/>
      <c r="DC105" s="295"/>
      <c r="DD105" s="295"/>
      <c r="DE105" s="295"/>
      <c r="DF105" s="295"/>
      <c r="DG105" s="295"/>
      <c r="DH105" s="295"/>
      <c r="DI105" s="295"/>
      <c r="DJ105" s="295"/>
      <c r="DK105" s="295"/>
      <c r="DL105" s="295"/>
      <c r="DM105" s="295"/>
      <c r="DN105" s="295"/>
      <c r="DO105" s="295"/>
      <c r="DP105" s="295"/>
      <c r="DQ105" s="295"/>
      <c r="DR105" s="295"/>
      <c r="DS105" s="295"/>
      <c r="DT105" s="295"/>
      <c r="DU105" s="295"/>
      <c r="DV105" s="295"/>
      <c r="DW105" s="295"/>
      <c r="DX105" s="295"/>
      <c r="DY105" s="295"/>
      <c r="DZ105" s="295"/>
      <c r="EA105" s="295"/>
      <c r="EB105" s="295"/>
      <c r="EC105" s="295"/>
      <c r="ED105" s="295"/>
      <c r="EE105" s="295"/>
      <c r="EF105" s="295"/>
      <c r="EG105" s="295"/>
      <c r="EH105" s="295"/>
      <c r="EI105" s="295"/>
      <c r="EJ105" s="295"/>
      <c r="EK105" s="295"/>
      <c r="EL105" s="295"/>
      <c r="EM105" s="295"/>
      <c r="EN105" s="295"/>
      <c r="EO105" s="295"/>
      <c r="EP105" s="295"/>
      <c r="EQ105" s="295"/>
      <c r="ER105" s="295"/>
      <c r="ES105" s="295"/>
      <c r="ET105" s="295"/>
      <c r="EU105" s="295"/>
      <c r="EV105" s="295"/>
      <c r="EW105" s="295"/>
      <c r="EX105" s="295"/>
      <c r="EY105" s="295"/>
      <c r="EZ105" s="295"/>
      <c r="FA105" s="295"/>
      <c r="FB105" s="295"/>
      <c r="FC105" s="295"/>
      <c r="FD105" s="295"/>
      <c r="FE105" s="295"/>
      <c r="FF105" s="295"/>
      <c r="FG105" s="295"/>
      <c r="FH105" s="295"/>
      <c r="FI105" s="295"/>
      <c r="FJ105" s="295"/>
      <c r="FK105" s="295"/>
      <c r="FL105" s="295"/>
      <c r="FM105" s="295"/>
      <c r="FN105" s="295"/>
      <c r="FO105" s="295"/>
      <c r="FP105" s="295"/>
      <c r="FQ105" s="295"/>
      <c r="FR105" s="295"/>
      <c r="FS105" s="295"/>
      <c r="FT105" s="295"/>
      <c r="FU105" s="295"/>
      <c r="FV105" s="295"/>
      <c r="FW105" s="295"/>
      <c r="FX105" s="295"/>
      <c r="FY105" s="295"/>
      <c r="FZ105" s="295"/>
      <c r="GA105" s="295"/>
      <c r="GB105" s="295"/>
      <c r="GC105" s="295"/>
      <c r="GD105" s="295"/>
      <c r="GE105" s="295"/>
      <c r="GF105" s="295"/>
      <c r="GG105" s="295"/>
      <c r="GH105" s="295"/>
      <c r="GI105" s="295"/>
      <c r="GJ105" s="295"/>
      <c r="GK105" s="295"/>
      <c r="GL105" s="295"/>
      <c r="GM105" s="295"/>
      <c r="GN105" s="295"/>
      <c r="GO105" s="295"/>
      <c r="GP105" s="295"/>
      <c r="GQ105" s="295"/>
      <c r="GR105" s="295"/>
      <c r="GS105" s="295"/>
      <c r="GT105" s="295"/>
      <c r="GU105" s="295"/>
      <c r="GV105" s="295"/>
      <c r="GW105" s="295"/>
      <c r="GX105" s="295"/>
      <c r="GY105" s="295"/>
      <c r="GZ105" s="295"/>
      <c r="HA105" s="295"/>
      <c r="HB105" s="295"/>
      <c r="HC105" s="295"/>
      <c r="HD105" s="295"/>
      <c r="HE105" s="295"/>
      <c r="HF105" s="295"/>
      <c r="HG105" s="295"/>
      <c r="HH105" s="295"/>
      <c r="HI105" s="295"/>
      <c r="HJ105" s="295"/>
      <c r="HK105" s="295"/>
      <c r="HL105" s="295"/>
      <c r="HM105" s="295"/>
      <c r="HN105" s="295"/>
      <c r="HO105" s="295"/>
      <c r="HP105" s="295"/>
      <c r="HQ105" s="295"/>
      <c r="HR105" s="295"/>
      <c r="HS105" s="295"/>
      <c r="HT105" s="295"/>
      <c r="HU105" s="295"/>
      <c r="HV105" s="295"/>
      <c r="HW105" s="295"/>
      <c r="HX105" s="295"/>
      <c r="HY105" s="295"/>
      <c r="HZ105" s="295"/>
      <c r="IA105" s="295"/>
      <c r="IB105" s="295"/>
      <c r="IC105" s="295"/>
      <c r="ID105" s="295"/>
      <c r="IE105" s="295"/>
      <c r="IF105" s="295"/>
      <c r="IG105" s="295"/>
      <c r="IH105" s="295"/>
      <c r="II105" s="295"/>
      <c r="IJ105" s="295"/>
      <c r="IK105" s="295"/>
      <c r="IL105" s="295"/>
      <c r="IM105" s="295"/>
      <c r="IN105" s="295"/>
      <c r="IO105" s="295"/>
      <c r="IP105" s="295"/>
    </row>
    <row r="106" spans="1:250" s="478" customFormat="1" ht="15">
      <c r="A106" s="294"/>
      <c r="B106" s="295"/>
      <c r="C106" s="1646" t="s">
        <v>854</v>
      </c>
      <c r="D106" s="1646"/>
      <c r="E106" s="1647"/>
      <c r="F106" s="151">
        <v>0.31</v>
      </c>
      <c r="G106" s="152">
        <v>0.27</v>
      </c>
      <c r="H106" s="68">
        <v>0.25</v>
      </c>
      <c r="I106" s="1039">
        <v>0.24</v>
      </c>
      <c r="J106" s="295"/>
      <c r="K106" s="295"/>
      <c r="L106" s="295"/>
      <c r="M106" s="295"/>
      <c r="N106" s="295"/>
      <c r="O106" s="295"/>
      <c r="P106" s="295"/>
      <c r="Q106" s="295"/>
      <c r="R106" s="295"/>
      <c r="S106" s="295"/>
      <c r="T106" s="295"/>
      <c r="U106" s="295"/>
      <c r="V106" s="295"/>
      <c r="W106" s="295"/>
      <c r="X106" s="295"/>
      <c r="Y106" s="295"/>
      <c r="Z106" s="295"/>
      <c r="AA106" s="295"/>
      <c r="AB106" s="295"/>
      <c r="AC106" s="295"/>
      <c r="AD106" s="295"/>
      <c r="AE106" s="295"/>
      <c r="AF106" s="295"/>
      <c r="AG106" s="295"/>
      <c r="AH106" s="295"/>
      <c r="AI106" s="295"/>
      <c r="AJ106" s="295"/>
      <c r="AK106" s="295"/>
      <c r="AL106" s="295"/>
      <c r="AM106" s="295"/>
      <c r="AN106" s="295"/>
      <c r="AO106" s="295"/>
      <c r="AP106" s="295"/>
      <c r="AQ106" s="295"/>
      <c r="AR106" s="295"/>
      <c r="AS106" s="295"/>
      <c r="AT106" s="295"/>
      <c r="AU106" s="295"/>
      <c r="AV106" s="295"/>
      <c r="AW106" s="295"/>
      <c r="AX106" s="295"/>
      <c r="AY106" s="295"/>
      <c r="AZ106" s="295"/>
      <c r="BA106" s="295"/>
      <c r="BB106" s="295"/>
      <c r="BC106" s="295"/>
      <c r="BD106" s="295"/>
      <c r="BE106" s="295"/>
      <c r="BF106" s="295"/>
      <c r="BG106" s="295"/>
      <c r="BH106" s="295"/>
      <c r="BI106" s="295"/>
      <c r="BJ106" s="295"/>
      <c r="BK106" s="295"/>
      <c r="BL106" s="295"/>
      <c r="BM106" s="295"/>
      <c r="BN106" s="295"/>
      <c r="BO106" s="295"/>
      <c r="BP106" s="295"/>
      <c r="BQ106" s="295"/>
      <c r="BR106" s="295"/>
      <c r="BS106" s="295"/>
      <c r="BT106" s="295"/>
      <c r="BU106" s="295"/>
      <c r="BV106" s="295"/>
      <c r="BW106" s="295"/>
      <c r="BX106" s="295"/>
      <c r="BY106" s="295"/>
      <c r="BZ106" s="295"/>
      <c r="CA106" s="295"/>
      <c r="CB106" s="295"/>
      <c r="CC106" s="295"/>
      <c r="CD106" s="295"/>
      <c r="CE106" s="295"/>
      <c r="CF106" s="295"/>
      <c r="CG106" s="295"/>
      <c r="CH106" s="295"/>
      <c r="CI106" s="295"/>
      <c r="CJ106" s="295"/>
      <c r="CK106" s="295"/>
      <c r="CL106" s="295"/>
      <c r="CM106" s="295"/>
      <c r="CN106" s="295"/>
      <c r="CO106" s="295"/>
      <c r="CP106" s="295"/>
      <c r="CQ106" s="295"/>
      <c r="CR106" s="295"/>
      <c r="CS106" s="295"/>
      <c r="CT106" s="295"/>
      <c r="CU106" s="295"/>
      <c r="CV106" s="295"/>
      <c r="CW106" s="295"/>
      <c r="CX106" s="295"/>
      <c r="CY106" s="295"/>
      <c r="CZ106" s="295"/>
      <c r="DA106" s="295"/>
      <c r="DB106" s="295"/>
      <c r="DC106" s="295"/>
      <c r="DD106" s="295"/>
      <c r="DE106" s="295"/>
      <c r="DF106" s="295"/>
      <c r="DG106" s="295"/>
      <c r="DH106" s="295"/>
      <c r="DI106" s="295"/>
      <c r="DJ106" s="295"/>
      <c r="DK106" s="295"/>
      <c r="DL106" s="295"/>
      <c r="DM106" s="295"/>
      <c r="DN106" s="295"/>
      <c r="DO106" s="295"/>
      <c r="DP106" s="295"/>
      <c r="DQ106" s="295"/>
      <c r="DR106" s="295"/>
      <c r="DS106" s="295"/>
      <c r="DT106" s="295"/>
      <c r="DU106" s="295"/>
      <c r="DV106" s="295"/>
      <c r="DW106" s="295"/>
      <c r="DX106" s="295"/>
      <c r="DY106" s="295"/>
      <c r="DZ106" s="295"/>
      <c r="EA106" s="295"/>
      <c r="EB106" s="295"/>
      <c r="EC106" s="295"/>
      <c r="ED106" s="295"/>
      <c r="EE106" s="295"/>
      <c r="EF106" s="295"/>
      <c r="EG106" s="295"/>
      <c r="EH106" s="295"/>
      <c r="EI106" s="295"/>
      <c r="EJ106" s="295"/>
      <c r="EK106" s="295"/>
      <c r="EL106" s="295"/>
      <c r="EM106" s="295"/>
      <c r="EN106" s="295"/>
      <c r="EO106" s="295"/>
      <c r="EP106" s="295"/>
      <c r="EQ106" s="295"/>
      <c r="ER106" s="295"/>
      <c r="ES106" s="295"/>
      <c r="ET106" s="295"/>
      <c r="EU106" s="295"/>
      <c r="EV106" s="295"/>
      <c r="EW106" s="295"/>
      <c r="EX106" s="295"/>
      <c r="EY106" s="295"/>
      <c r="EZ106" s="295"/>
      <c r="FA106" s="295"/>
      <c r="FB106" s="295"/>
      <c r="FC106" s="295"/>
      <c r="FD106" s="295"/>
      <c r="FE106" s="295"/>
      <c r="FF106" s="295"/>
      <c r="FG106" s="295"/>
      <c r="FH106" s="295"/>
      <c r="FI106" s="295"/>
      <c r="FJ106" s="295"/>
      <c r="FK106" s="295"/>
      <c r="FL106" s="295"/>
      <c r="FM106" s="295"/>
      <c r="FN106" s="295"/>
      <c r="FO106" s="295"/>
      <c r="FP106" s="295"/>
      <c r="FQ106" s="295"/>
      <c r="FR106" s="295"/>
      <c r="FS106" s="295"/>
      <c r="FT106" s="295"/>
      <c r="FU106" s="295"/>
      <c r="FV106" s="295"/>
      <c r="FW106" s="295"/>
      <c r="FX106" s="295"/>
      <c r="FY106" s="295"/>
      <c r="FZ106" s="295"/>
      <c r="GA106" s="295"/>
      <c r="GB106" s="295"/>
      <c r="GC106" s="295"/>
      <c r="GD106" s="295"/>
      <c r="GE106" s="295"/>
      <c r="GF106" s="295"/>
      <c r="GG106" s="295"/>
      <c r="GH106" s="295"/>
      <c r="GI106" s="295"/>
      <c r="GJ106" s="295"/>
      <c r="GK106" s="295"/>
      <c r="GL106" s="295"/>
      <c r="GM106" s="295"/>
      <c r="GN106" s="295"/>
      <c r="GO106" s="295"/>
      <c r="GP106" s="295"/>
      <c r="GQ106" s="295"/>
      <c r="GR106" s="295"/>
      <c r="GS106" s="295"/>
      <c r="GT106" s="295"/>
      <c r="GU106" s="295"/>
      <c r="GV106" s="295"/>
      <c r="GW106" s="295"/>
      <c r="GX106" s="295"/>
      <c r="GY106" s="295"/>
      <c r="GZ106" s="295"/>
      <c r="HA106" s="295"/>
      <c r="HB106" s="295"/>
      <c r="HC106" s="295"/>
      <c r="HD106" s="295"/>
      <c r="HE106" s="295"/>
      <c r="HF106" s="295"/>
      <c r="HG106" s="295"/>
      <c r="HH106" s="295"/>
      <c r="HI106" s="295"/>
      <c r="HJ106" s="295"/>
      <c r="HK106" s="295"/>
      <c r="HL106" s="295"/>
      <c r="HM106" s="295"/>
      <c r="HN106" s="295"/>
      <c r="HO106" s="295"/>
      <c r="HP106" s="295"/>
      <c r="HQ106" s="295"/>
      <c r="HR106" s="295"/>
      <c r="HS106" s="295"/>
      <c r="HT106" s="295"/>
      <c r="HU106" s="295"/>
      <c r="HV106" s="295"/>
      <c r="HW106" s="295"/>
      <c r="HX106" s="295"/>
      <c r="HY106" s="295"/>
      <c r="HZ106" s="295"/>
      <c r="IA106" s="295"/>
      <c r="IB106" s="295"/>
      <c r="IC106" s="295"/>
      <c r="ID106" s="295"/>
      <c r="IE106" s="295"/>
      <c r="IF106" s="295"/>
      <c r="IG106" s="295"/>
      <c r="IH106" s="295"/>
      <c r="II106" s="295"/>
      <c r="IJ106" s="295"/>
      <c r="IK106" s="295"/>
      <c r="IL106" s="295"/>
      <c r="IM106" s="295"/>
      <c r="IN106" s="295"/>
      <c r="IO106" s="295"/>
      <c r="IP106" s="295"/>
    </row>
    <row r="107" spans="1:250" s="478" customFormat="1">
      <c r="A107" s="294"/>
      <c r="B107" s="295"/>
      <c r="C107" s="1650" t="s">
        <v>855</v>
      </c>
      <c r="D107" s="1371"/>
      <c r="E107" s="1371"/>
      <c r="F107" s="1371"/>
      <c r="G107" s="1371"/>
      <c r="H107" s="1371"/>
      <c r="I107" s="1371"/>
      <c r="J107" s="1371"/>
      <c r="K107" s="1371"/>
      <c r="L107" s="1371"/>
      <c r="M107" s="1371"/>
      <c r="N107" s="295"/>
      <c r="O107" s="295"/>
      <c r="P107" s="295"/>
      <c r="Q107" s="295"/>
      <c r="R107" s="295"/>
      <c r="S107" s="295"/>
      <c r="T107" s="295"/>
      <c r="U107" s="295"/>
      <c r="V107" s="295"/>
      <c r="W107" s="295"/>
      <c r="X107" s="295"/>
      <c r="Y107" s="295"/>
      <c r="Z107" s="295"/>
      <c r="AA107" s="295"/>
      <c r="AB107" s="295"/>
      <c r="AC107" s="295"/>
      <c r="AD107" s="295"/>
      <c r="AE107" s="295"/>
      <c r="AF107" s="295"/>
      <c r="AG107" s="295"/>
      <c r="AH107" s="295"/>
      <c r="AI107" s="295"/>
      <c r="AJ107" s="295"/>
      <c r="AK107" s="295"/>
      <c r="AL107" s="295"/>
      <c r="AM107" s="295"/>
      <c r="AN107" s="295"/>
      <c r="AO107" s="295"/>
      <c r="AP107" s="295"/>
      <c r="AQ107" s="295"/>
      <c r="AR107" s="295"/>
      <c r="AS107" s="295"/>
      <c r="AT107" s="295"/>
      <c r="AU107" s="295"/>
      <c r="AV107" s="295"/>
      <c r="AW107" s="295"/>
      <c r="AX107" s="295"/>
      <c r="AY107" s="295"/>
      <c r="AZ107" s="295"/>
      <c r="BA107" s="295"/>
      <c r="BB107" s="295"/>
      <c r="BC107" s="295"/>
      <c r="BD107" s="295"/>
      <c r="BE107" s="295"/>
      <c r="BF107" s="295"/>
      <c r="BG107" s="295"/>
      <c r="BH107" s="295"/>
      <c r="BI107" s="295"/>
      <c r="BJ107" s="295"/>
      <c r="BK107" s="295"/>
      <c r="BL107" s="295"/>
      <c r="BM107" s="295"/>
      <c r="BN107" s="295"/>
      <c r="BO107" s="295"/>
      <c r="BP107" s="295"/>
      <c r="BQ107" s="295"/>
      <c r="BR107" s="295"/>
      <c r="BS107" s="295"/>
      <c r="BT107" s="295"/>
      <c r="BU107" s="295"/>
      <c r="BV107" s="295"/>
      <c r="BW107" s="295"/>
      <c r="BX107" s="295"/>
      <c r="BY107" s="295"/>
      <c r="BZ107" s="295"/>
      <c r="CA107" s="295"/>
      <c r="CB107" s="295"/>
      <c r="CC107" s="295"/>
      <c r="CD107" s="295"/>
      <c r="CE107" s="295"/>
      <c r="CF107" s="295"/>
      <c r="CG107" s="295"/>
      <c r="CH107" s="295"/>
      <c r="CI107" s="295"/>
      <c r="CJ107" s="295"/>
      <c r="CK107" s="295"/>
      <c r="CL107" s="295"/>
      <c r="CM107" s="295"/>
      <c r="CN107" s="295"/>
      <c r="CO107" s="295"/>
      <c r="CP107" s="295"/>
      <c r="CQ107" s="295"/>
      <c r="CR107" s="295"/>
      <c r="CS107" s="295"/>
      <c r="CT107" s="295"/>
      <c r="CU107" s="295"/>
      <c r="CV107" s="295"/>
      <c r="CW107" s="295"/>
      <c r="CX107" s="295"/>
      <c r="CY107" s="295"/>
      <c r="CZ107" s="295"/>
      <c r="DA107" s="295"/>
      <c r="DB107" s="295"/>
      <c r="DC107" s="295"/>
      <c r="DD107" s="295"/>
      <c r="DE107" s="295"/>
      <c r="DF107" s="295"/>
      <c r="DG107" s="295"/>
      <c r="DH107" s="295"/>
      <c r="DI107" s="295"/>
      <c r="DJ107" s="295"/>
      <c r="DK107" s="295"/>
      <c r="DL107" s="295"/>
      <c r="DM107" s="295"/>
      <c r="DN107" s="295"/>
      <c r="DO107" s="295"/>
      <c r="DP107" s="295"/>
      <c r="DQ107" s="295"/>
      <c r="DR107" s="295"/>
      <c r="DS107" s="295"/>
      <c r="DT107" s="295"/>
      <c r="DU107" s="295"/>
      <c r="DV107" s="295"/>
      <c r="DW107" s="295"/>
      <c r="DX107" s="295"/>
      <c r="DY107" s="295"/>
      <c r="DZ107" s="295"/>
      <c r="EA107" s="295"/>
      <c r="EB107" s="295"/>
      <c r="EC107" s="295"/>
      <c r="ED107" s="295"/>
      <c r="EE107" s="295"/>
      <c r="EF107" s="295"/>
      <c r="EG107" s="295"/>
      <c r="EH107" s="295"/>
      <c r="EI107" s="295"/>
      <c r="EJ107" s="295"/>
      <c r="EK107" s="295"/>
      <c r="EL107" s="295"/>
      <c r="EM107" s="295"/>
      <c r="EN107" s="295"/>
      <c r="EO107" s="295"/>
      <c r="EP107" s="295"/>
      <c r="EQ107" s="295"/>
      <c r="ER107" s="295"/>
      <c r="ES107" s="295"/>
      <c r="ET107" s="295"/>
      <c r="EU107" s="295"/>
      <c r="EV107" s="295"/>
      <c r="EW107" s="295"/>
      <c r="EX107" s="295"/>
      <c r="EY107" s="295"/>
      <c r="EZ107" s="295"/>
      <c r="FA107" s="295"/>
      <c r="FB107" s="295"/>
      <c r="FC107" s="295"/>
      <c r="FD107" s="295"/>
      <c r="FE107" s="295"/>
      <c r="FF107" s="295"/>
      <c r="FG107" s="295"/>
      <c r="FH107" s="295"/>
      <c r="FI107" s="295"/>
      <c r="FJ107" s="295"/>
      <c r="FK107" s="295"/>
      <c r="FL107" s="295"/>
      <c r="FM107" s="295"/>
      <c r="FN107" s="295"/>
      <c r="FO107" s="295"/>
      <c r="FP107" s="295"/>
      <c r="FQ107" s="295"/>
      <c r="FR107" s="295"/>
      <c r="FS107" s="295"/>
      <c r="FT107" s="295"/>
      <c r="FU107" s="295"/>
      <c r="FV107" s="295"/>
      <c r="FW107" s="295"/>
      <c r="FX107" s="295"/>
      <c r="FY107" s="295"/>
      <c r="FZ107" s="295"/>
      <c r="GA107" s="295"/>
      <c r="GB107" s="295"/>
      <c r="GC107" s="295"/>
      <c r="GD107" s="295"/>
      <c r="GE107" s="295"/>
      <c r="GF107" s="295"/>
      <c r="GG107" s="295"/>
      <c r="GH107" s="295"/>
      <c r="GI107" s="295"/>
      <c r="GJ107" s="295"/>
      <c r="GK107" s="295"/>
      <c r="GL107" s="295"/>
      <c r="GM107" s="295"/>
      <c r="GN107" s="295"/>
      <c r="GO107" s="295"/>
      <c r="GP107" s="295"/>
      <c r="GQ107" s="295"/>
      <c r="GR107" s="295"/>
      <c r="GS107" s="295"/>
      <c r="GT107" s="295"/>
      <c r="GU107" s="295"/>
      <c r="GV107" s="295"/>
      <c r="GW107" s="295"/>
      <c r="GX107" s="295"/>
      <c r="GY107" s="295"/>
      <c r="GZ107" s="295"/>
      <c r="HA107" s="295"/>
      <c r="HB107" s="295"/>
      <c r="HC107" s="295"/>
      <c r="HD107" s="295"/>
      <c r="HE107" s="295"/>
      <c r="HF107" s="295"/>
      <c r="HG107" s="295"/>
      <c r="HH107" s="295"/>
      <c r="HI107" s="295"/>
      <c r="HJ107" s="295"/>
      <c r="HK107" s="295"/>
      <c r="HL107" s="295"/>
      <c r="HM107" s="295"/>
      <c r="HN107" s="295"/>
      <c r="HO107" s="295"/>
      <c r="HP107" s="295"/>
      <c r="HQ107" s="295"/>
      <c r="HR107" s="295"/>
      <c r="HS107" s="295"/>
      <c r="HT107" s="295"/>
      <c r="HU107" s="295"/>
      <c r="HV107" s="295"/>
      <c r="HW107" s="295"/>
      <c r="HX107" s="295"/>
      <c r="HY107" s="295"/>
      <c r="HZ107" s="295"/>
      <c r="IA107" s="295"/>
      <c r="IB107" s="295"/>
      <c r="IC107" s="295"/>
      <c r="ID107" s="295"/>
      <c r="IE107" s="295"/>
      <c r="IF107" s="295"/>
      <c r="IG107" s="295"/>
      <c r="IH107" s="295"/>
      <c r="II107" s="295"/>
      <c r="IJ107" s="295"/>
      <c r="IK107" s="295"/>
      <c r="IL107" s="295"/>
      <c r="IM107" s="295"/>
      <c r="IN107" s="295"/>
      <c r="IO107" s="295"/>
      <c r="IP107" s="295"/>
    </row>
    <row r="108" spans="1:250" s="478" customFormat="1">
      <c r="A108" s="294"/>
      <c r="B108" s="295"/>
      <c r="C108" s="295"/>
      <c r="D108" s="295"/>
      <c r="E108" s="295"/>
      <c r="F108" s="295"/>
      <c r="G108" s="295"/>
      <c r="H108" s="295"/>
      <c r="I108" s="295"/>
      <c r="J108" s="295"/>
      <c r="K108" s="295"/>
      <c r="L108" s="295"/>
      <c r="M108" s="295"/>
      <c r="N108" s="295"/>
      <c r="O108" s="295"/>
      <c r="P108" s="295"/>
      <c r="Q108" s="295"/>
      <c r="R108" s="295"/>
      <c r="S108" s="295"/>
      <c r="T108" s="295"/>
      <c r="U108" s="295"/>
      <c r="V108" s="295"/>
      <c r="W108" s="295"/>
      <c r="X108" s="295"/>
      <c r="Y108" s="295"/>
      <c r="Z108" s="295"/>
      <c r="AA108" s="295"/>
      <c r="AB108" s="295"/>
      <c r="AC108" s="295"/>
      <c r="AD108" s="295"/>
      <c r="AE108" s="295"/>
      <c r="AF108" s="295"/>
      <c r="AG108" s="295"/>
      <c r="AH108" s="295"/>
      <c r="AI108" s="295"/>
      <c r="AJ108" s="295"/>
      <c r="AK108" s="295"/>
      <c r="AL108" s="295"/>
      <c r="AM108" s="295"/>
      <c r="AN108" s="295"/>
      <c r="AO108" s="295"/>
      <c r="AP108" s="295"/>
      <c r="AQ108" s="295"/>
      <c r="AR108" s="295"/>
      <c r="AS108" s="295"/>
      <c r="AT108" s="295"/>
      <c r="AU108" s="295"/>
      <c r="AV108" s="295"/>
      <c r="AW108" s="295"/>
      <c r="AX108" s="295"/>
      <c r="AY108" s="295"/>
      <c r="AZ108" s="295"/>
      <c r="BA108" s="295"/>
      <c r="BB108" s="295"/>
      <c r="BC108" s="295"/>
      <c r="BD108" s="295"/>
      <c r="BE108" s="295"/>
      <c r="BF108" s="295"/>
      <c r="BG108" s="295"/>
      <c r="BH108" s="295"/>
      <c r="BI108" s="295"/>
      <c r="BJ108" s="295"/>
      <c r="BK108" s="295"/>
      <c r="BL108" s="295"/>
      <c r="BM108" s="295"/>
      <c r="BN108" s="295"/>
      <c r="BO108" s="295"/>
      <c r="BP108" s="295"/>
      <c r="BQ108" s="295"/>
      <c r="BR108" s="295"/>
      <c r="BS108" s="295"/>
      <c r="BT108" s="295"/>
      <c r="BU108" s="295"/>
      <c r="BV108" s="295"/>
      <c r="BW108" s="295"/>
      <c r="BX108" s="295"/>
      <c r="BY108" s="295"/>
      <c r="BZ108" s="295"/>
      <c r="CA108" s="295"/>
      <c r="CB108" s="295"/>
      <c r="CC108" s="295"/>
      <c r="CD108" s="295"/>
      <c r="CE108" s="295"/>
      <c r="CF108" s="295"/>
      <c r="CG108" s="295"/>
      <c r="CH108" s="295"/>
      <c r="CI108" s="295"/>
      <c r="CJ108" s="295"/>
      <c r="CK108" s="295"/>
      <c r="CL108" s="295"/>
      <c r="CM108" s="295"/>
      <c r="CN108" s="295"/>
      <c r="CO108" s="295"/>
      <c r="CP108" s="295"/>
      <c r="CQ108" s="295"/>
      <c r="CR108" s="295"/>
      <c r="CS108" s="295"/>
      <c r="CT108" s="295"/>
      <c r="CU108" s="295"/>
      <c r="CV108" s="295"/>
      <c r="CW108" s="295"/>
      <c r="CX108" s="295"/>
      <c r="CY108" s="295"/>
      <c r="CZ108" s="295"/>
      <c r="DA108" s="295"/>
      <c r="DB108" s="295"/>
      <c r="DC108" s="295"/>
      <c r="DD108" s="295"/>
      <c r="DE108" s="295"/>
      <c r="DF108" s="295"/>
      <c r="DG108" s="295"/>
      <c r="DH108" s="295"/>
      <c r="DI108" s="295"/>
      <c r="DJ108" s="295"/>
      <c r="DK108" s="295"/>
      <c r="DL108" s="295"/>
      <c r="DM108" s="295"/>
      <c r="DN108" s="295"/>
      <c r="DO108" s="295"/>
      <c r="DP108" s="295"/>
      <c r="DQ108" s="295"/>
      <c r="DR108" s="295"/>
      <c r="DS108" s="295"/>
      <c r="DT108" s="295"/>
      <c r="DU108" s="295"/>
      <c r="DV108" s="295"/>
      <c r="DW108" s="295"/>
      <c r="DX108" s="295"/>
      <c r="DY108" s="295"/>
      <c r="DZ108" s="295"/>
      <c r="EA108" s="295"/>
      <c r="EB108" s="295"/>
      <c r="EC108" s="295"/>
      <c r="ED108" s="295"/>
      <c r="EE108" s="295"/>
      <c r="EF108" s="295"/>
      <c r="EG108" s="295"/>
      <c r="EH108" s="295"/>
      <c r="EI108" s="295"/>
      <c r="EJ108" s="295"/>
      <c r="EK108" s="295"/>
      <c r="EL108" s="295"/>
      <c r="EM108" s="295"/>
      <c r="EN108" s="295"/>
      <c r="EO108" s="295"/>
      <c r="EP108" s="295"/>
      <c r="EQ108" s="295"/>
      <c r="ER108" s="295"/>
      <c r="ES108" s="295"/>
      <c r="ET108" s="295"/>
      <c r="EU108" s="295"/>
      <c r="EV108" s="295"/>
      <c r="EW108" s="295"/>
      <c r="EX108" s="295"/>
      <c r="EY108" s="295"/>
      <c r="EZ108" s="295"/>
      <c r="FA108" s="295"/>
      <c r="FB108" s="295"/>
      <c r="FC108" s="295"/>
      <c r="FD108" s="295"/>
      <c r="FE108" s="295"/>
      <c r="FF108" s="295"/>
      <c r="FG108" s="295"/>
      <c r="FH108" s="295"/>
      <c r="FI108" s="295"/>
      <c r="FJ108" s="295"/>
      <c r="FK108" s="295"/>
      <c r="FL108" s="295"/>
      <c r="FM108" s="295"/>
      <c r="FN108" s="295"/>
      <c r="FO108" s="295"/>
      <c r="FP108" s="295"/>
      <c r="FQ108" s="295"/>
      <c r="FR108" s="295"/>
      <c r="FS108" s="295"/>
      <c r="FT108" s="295"/>
      <c r="FU108" s="295"/>
      <c r="FV108" s="295"/>
      <c r="FW108" s="295"/>
      <c r="FX108" s="295"/>
      <c r="FY108" s="295"/>
      <c r="FZ108" s="295"/>
      <c r="GA108" s="295"/>
      <c r="GB108" s="295"/>
      <c r="GC108" s="295"/>
      <c r="GD108" s="295"/>
      <c r="GE108" s="295"/>
      <c r="GF108" s="295"/>
      <c r="GG108" s="295"/>
      <c r="GH108" s="295"/>
      <c r="GI108" s="295"/>
      <c r="GJ108" s="295"/>
      <c r="GK108" s="295"/>
      <c r="GL108" s="295"/>
      <c r="GM108" s="295"/>
      <c r="GN108" s="295"/>
      <c r="GO108" s="295"/>
      <c r="GP108" s="295"/>
      <c r="GQ108" s="295"/>
      <c r="GR108" s="295"/>
      <c r="GS108" s="295"/>
      <c r="GT108" s="295"/>
      <c r="GU108" s="295"/>
      <c r="GV108" s="295"/>
      <c r="GW108" s="295"/>
      <c r="GX108" s="295"/>
      <c r="GY108" s="295"/>
      <c r="GZ108" s="295"/>
      <c r="HA108" s="295"/>
      <c r="HB108" s="295"/>
      <c r="HC108" s="295"/>
      <c r="HD108" s="295"/>
      <c r="HE108" s="295"/>
      <c r="HF108" s="295"/>
      <c r="HG108" s="295"/>
      <c r="HH108" s="295"/>
      <c r="HI108" s="295"/>
      <c r="HJ108" s="295"/>
      <c r="HK108" s="295"/>
      <c r="HL108" s="295"/>
      <c r="HM108" s="295"/>
      <c r="HN108" s="295"/>
      <c r="HO108" s="295"/>
      <c r="HP108" s="295"/>
      <c r="HQ108" s="295"/>
      <c r="HR108" s="295"/>
      <c r="HS108" s="295"/>
      <c r="HT108" s="295"/>
      <c r="HU108" s="295"/>
      <c r="HV108" s="295"/>
      <c r="HW108" s="295"/>
      <c r="HX108" s="295"/>
      <c r="HY108" s="295"/>
      <c r="HZ108" s="295"/>
      <c r="IA108" s="295"/>
      <c r="IB108" s="295"/>
      <c r="IC108" s="295"/>
      <c r="ID108" s="295"/>
      <c r="IE108" s="295"/>
      <c r="IF108" s="295"/>
      <c r="IG108" s="295"/>
      <c r="IH108" s="295"/>
      <c r="II108" s="295"/>
      <c r="IJ108" s="295"/>
      <c r="IK108" s="295"/>
      <c r="IL108" s="295"/>
      <c r="IM108" s="295"/>
      <c r="IN108" s="295"/>
      <c r="IO108" s="295"/>
      <c r="IP108" s="295"/>
    </row>
    <row r="109" spans="1:250" s="478" customFormat="1">
      <c r="A109" s="294"/>
      <c r="B109" s="295"/>
      <c r="C109" s="295"/>
      <c r="D109" s="295"/>
      <c r="E109" s="295"/>
      <c r="F109" s="295"/>
      <c r="G109" s="295"/>
      <c r="H109" s="295"/>
      <c r="I109" s="295"/>
      <c r="J109" s="295"/>
      <c r="K109" s="295"/>
      <c r="L109" s="295"/>
      <c r="M109" s="295"/>
      <c r="N109" s="295"/>
      <c r="O109" s="295"/>
      <c r="P109" s="295"/>
      <c r="Q109" s="295"/>
      <c r="R109" s="295"/>
      <c r="S109" s="295"/>
      <c r="T109" s="295"/>
      <c r="U109" s="295"/>
      <c r="V109" s="295"/>
      <c r="W109" s="295"/>
      <c r="X109" s="295"/>
      <c r="Y109" s="295"/>
      <c r="Z109" s="295"/>
      <c r="AA109" s="295"/>
      <c r="AB109" s="295"/>
      <c r="AC109" s="295"/>
      <c r="AD109" s="295"/>
      <c r="AE109" s="295"/>
      <c r="AF109" s="295"/>
      <c r="AG109" s="295"/>
      <c r="AH109" s="295"/>
      <c r="AI109" s="295"/>
      <c r="AJ109" s="295"/>
      <c r="AK109" s="295"/>
      <c r="AL109" s="295"/>
      <c r="AM109" s="295"/>
      <c r="AN109" s="295"/>
      <c r="AO109" s="295"/>
      <c r="AP109" s="295"/>
      <c r="AQ109" s="295"/>
      <c r="AR109" s="295"/>
      <c r="AS109" s="295"/>
      <c r="AT109" s="295"/>
      <c r="AU109" s="295"/>
      <c r="AV109" s="295"/>
      <c r="AW109" s="295"/>
      <c r="AX109" s="295"/>
      <c r="AY109" s="295"/>
      <c r="AZ109" s="295"/>
      <c r="BA109" s="295"/>
      <c r="BB109" s="295"/>
      <c r="BC109" s="295"/>
      <c r="BD109" s="295"/>
      <c r="BE109" s="295"/>
      <c r="BF109" s="295"/>
      <c r="BG109" s="295"/>
      <c r="BH109" s="295"/>
      <c r="BI109" s="295"/>
      <c r="BJ109" s="295"/>
      <c r="BK109" s="295"/>
      <c r="BL109" s="295"/>
      <c r="BM109" s="295"/>
      <c r="BN109" s="295"/>
      <c r="BO109" s="295"/>
      <c r="BP109" s="295"/>
      <c r="BQ109" s="295"/>
      <c r="BR109" s="295"/>
      <c r="BS109" s="295"/>
      <c r="BT109" s="295"/>
      <c r="BU109" s="295"/>
      <c r="BV109" s="295"/>
      <c r="BW109" s="295"/>
      <c r="BX109" s="295"/>
      <c r="BY109" s="295"/>
      <c r="BZ109" s="295"/>
      <c r="CA109" s="295"/>
      <c r="CB109" s="295"/>
      <c r="CC109" s="295"/>
      <c r="CD109" s="295"/>
      <c r="CE109" s="295"/>
      <c r="CF109" s="295"/>
      <c r="CG109" s="295"/>
      <c r="CH109" s="295"/>
      <c r="CI109" s="295"/>
      <c r="CJ109" s="295"/>
      <c r="CK109" s="295"/>
      <c r="CL109" s="295"/>
      <c r="CM109" s="295"/>
      <c r="CN109" s="295"/>
      <c r="CO109" s="295"/>
      <c r="CP109" s="295"/>
      <c r="CQ109" s="295"/>
      <c r="CR109" s="295"/>
      <c r="CS109" s="295"/>
      <c r="CT109" s="295"/>
      <c r="CU109" s="295"/>
      <c r="CV109" s="295"/>
      <c r="CW109" s="295"/>
      <c r="CX109" s="295"/>
      <c r="CY109" s="295"/>
      <c r="CZ109" s="295"/>
      <c r="DA109" s="295"/>
      <c r="DB109" s="295"/>
      <c r="DC109" s="295"/>
      <c r="DD109" s="295"/>
      <c r="DE109" s="295"/>
      <c r="DF109" s="295"/>
      <c r="DG109" s="295"/>
      <c r="DH109" s="295"/>
      <c r="DI109" s="295"/>
      <c r="DJ109" s="295"/>
      <c r="DK109" s="295"/>
      <c r="DL109" s="295"/>
      <c r="DM109" s="295"/>
      <c r="DN109" s="295"/>
      <c r="DO109" s="295"/>
      <c r="DP109" s="295"/>
      <c r="DQ109" s="295"/>
      <c r="DR109" s="295"/>
      <c r="DS109" s="295"/>
      <c r="DT109" s="295"/>
      <c r="DU109" s="295"/>
      <c r="DV109" s="295"/>
      <c r="DW109" s="295"/>
      <c r="DX109" s="295"/>
      <c r="DY109" s="295"/>
      <c r="DZ109" s="295"/>
      <c r="EA109" s="295"/>
      <c r="EB109" s="295"/>
      <c r="EC109" s="295"/>
      <c r="ED109" s="295"/>
      <c r="EE109" s="295"/>
      <c r="EF109" s="295"/>
      <c r="EG109" s="295"/>
      <c r="EH109" s="295"/>
      <c r="EI109" s="295"/>
      <c r="EJ109" s="295"/>
      <c r="EK109" s="295"/>
      <c r="EL109" s="295"/>
      <c r="EM109" s="295"/>
      <c r="EN109" s="295"/>
      <c r="EO109" s="295"/>
      <c r="EP109" s="295"/>
      <c r="EQ109" s="295"/>
      <c r="ER109" s="295"/>
      <c r="ES109" s="295"/>
      <c r="ET109" s="295"/>
      <c r="EU109" s="295"/>
      <c r="EV109" s="295"/>
      <c r="EW109" s="295"/>
      <c r="EX109" s="295"/>
      <c r="EY109" s="295"/>
      <c r="EZ109" s="295"/>
      <c r="FA109" s="295"/>
      <c r="FB109" s="295"/>
      <c r="FC109" s="295"/>
      <c r="FD109" s="295"/>
      <c r="FE109" s="295"/>
      <c r="FF109" s="295"/>
      <c r="FG109" s="295"/>
      <c r="FH109" s="295"/>
      <c r="FI109" s="295"/>
      <c r="FJ109" s="295"/>
      <c r="FK109" s="295"/>
      <c r="FL109" s="295"/>
      <c r="FM109" s="295"/>
      <c r="FN109" s="295"/>
      <c r="FO109" s="295"/>
      <c r="FP109" s="295"/>
      <c r="FQ109" s="295"/>
      <c r="FR109" s="295"/>
      <c r="FS109" s="295"/>
      <c r="FT109" s="295"/>
      <c r="FU109" s="295"/>
      <c r="FV109" s="295"/>
      <c r="FW109" s="295"/>
      <c r="FX109" s="295"/>
      <c r="FY109" s="295"/>
      <c r="FZ109" s="295"/>
      <c r="GA109" s="295"/>
      <c r="GB109" s="295"/>
      <c r="GC109" s="295"/>
      <c r="GD109" s="295"/>
      <c r="GE109" s="295"/>
      <c r="GF109" s="295"/>
      <c r="GG109" s="295"/>
      <c r="GH109" s="295"/>
      <c r="GI109" s="295"/>
      <c r="GJ109" s="295"/>
      <c r="GK109" s="295"/>
      <c r="GL109" s="295"/>
      <c r="GM109" s="295"/>
      <c r="GN109" s="295"/>
      <c r="GO109" s="295"/>
      <c r="GP109" s="295"/>
      <c r="GQ109" s="295"/>
      <c r="GR109" s="295"/>
      <c r="GS109" s="295"/>
      <c r="GT109" s="295"/>
      <c r="GU109" s="295"/>
      <c r="GV109" s="295"/>
      <c r="GW109" s="295"/>
      <c r="GX109" s="295"/>
      <c r="GY109" s="295"/>
      <c r="GZ109" s="295"/>
      <c r="HA109" s="295"/>
      <c r="HB109" s="295"/>
      <c r="HC109" s="295"/>
      <c r="HD109" s="295"/>
      <c r="HE109" s="295"/>
      <c r="HF109" s="295"/>
      <c r="HG109" s="295"/>
      <c r="HH109" s="295"/>
      <c r="HI109" s="295"/>
      <c r="HJ109" s="295"/>
      <c r="HK109" s="295"/>
      <c r="HL109" s="295"/>
      <c r="HM109" s="295"/>
      <c r="HN109" s="295"/>
      <c r="HO109" s="295"/>
      <c r="HP109" s="295"/>
      <c r="HQ109" s="295"/>
      <c r="HR109" s="295"/>
      <c r="HS109" s="295"/>
      <c r="HT109" s="295"/>
      <c r="HU109" s="295"/>
      <c r="HV109" s="295"/>
      <c r="HW109" s="295"/>
      <c r="HX109" s="295"/>
      <c r="HY109" s="295"/>
      <c r="HZ109" s="295"/>
      <c r="IA109" s="295"/>
      <c r="IB109" s="295"/>
      <c r="IC109" s="295"/>
      <c r="ID109" s="295"/>
      <c r="IE109" s="295"/>
      <c r="IF109" s="295"/>
      <c r="IG109" s="295"/>
      <c r="IH109" s="295"/>
      <c r="II109" s="295"/>
      <c r="IJ109" s="295"/>
      <c r="IK109" s="295"/>
      <c r="IL109" s="295"/>
      <c r="IM109" s="295"/>
      <c r="IN109" s="295"/>
      <c r="IO109" s="295"/>
      <c r="IP109" s="295"/>
    </row>
    <row r="110" spans="1:250" s="478" customFormat="1" ht="15">
      <c r="A110" s="294"/>
      <c r="B110" s="295"/>
      <c r="C110" s="1657" t="s">
        <v>856</v>
      </c>
      <c r="D110" s="1658"/>
      <c r="E110" s="1658"/>
      <c r="F110" s="1658"/>
      <c r="G110" s="1658"/>
      <c r="H110" s="1658"/>
      <c r="I110" s="1658"/>
      <c r="J110" s="295"/>
      <c r="K110" s="295"/>
      <c r="L110" s="295"/>
      <c r="M110" s="295"/>
      <c r="N110" s="295"/>
      <c r="O110" s="295"/>
      <c r="P110" s="295"/>
      <c r="Q110" s="295"/>
      <c r="R110" s="295"/>
      <c r="S110" s="295"/>
      <c r="T110" s="295"/>
      <c r="U110" s="295"/>
      <c r="V110" s="295"/>
      <c r="W110" s="295"/>
      <c r="X110" s="295"/>
      <c r="Y110" s="295"/>
      <c r="Z110" s="295"/>
      <c r="AA110" s="295"/>
      <c r="AB110" s="295"/>
      <c r="AC110" s="295"/>
      <c r="AD110" s="295"/>
      <c r="AE110" s="295"/>
      <c r="AF110" s="295"/>
      <c r="AG110" s="295"/>
      <c r="AH110" s="295"/>
      <c r="AI110" s="295"/>
      <c r="AJ110" s="295"/>
      <c r="AK110" s="295"/>
      <c r="AL110" s="295"/>
      <c r="AM110" s="295"/>
      <c r="AN110" s="295"/>
      <c r="AO110" s="295"/>
      <c r="AP110" s="295"/>
      <c r="AQ110" s="295"/>
      <c r="AR110" s="295"/>
      <c r="AS110" s="295"/>
      <c r="AT110" s="295"/>
      <c r="AU110" s="295"/>
      <c r="AV110" s="295"/>
      <c r="AW110" s="295"/>
      <c r="AX110" s="295"/>
      <c r="AY110" s="295"/>
      <c r="AZ110" s="295"/>
      <c r="BA110" s="295"/>
      <c r="BB110" s="295"/>
      <c r="BC110" s="295"/>
      <c r="BD110" s="295"/>
      <c r="BE110" s="295"/>
      <c r="BF110" s="295"/>
      <c r="BG110" s="295"/>
      <c r="BH110" s="295"/>
      <c r="BI110" s="295"/>
      <c r="BJ110" s="295"/>
      <c r="BK110" s="295"/>
      <c r="BL110" s="295"/>
      <c r="BM110" s="295"/>
      <c r="BN110" s="295"/>
      <c r="BO110" s="295"/>
      <c r="BP110" s="295"/>
      <c r="BQ110" s="295"/>
      <c r="BR110" s="295"/>
      <c r="BS110" s="295"/>
      <c r="BT110" s="295"/>
      <c r="BU110" s="295"/>
      <c r="BV110" s="295"/>
      <c r="BW110" s="295"/>
      <c r="BX110" s="295"/>
      <c r="BY110" s="295"/>
      <c r="BZ110" s="295"/>
      <c r="CA110" s="295"/>
      <c r="CB110" s="295"/>
      <c r="CC110" s="295"/>
      <c r="CD110" s="295"/>
      <c r="CE110" s="295"/>
      <c r="CF110" s="295"/>
      <c r="CG110" s="295"/>
      <c r="CH110" s="295"/>
      <c r="CI110" s="295"/>
      <c r="CJ110" s="295"/>
      <c r="CK110" s="295"/>
      <c r="CL110" s="295"/>
      <c r="CM110" s="295"/>
      <c r="CN110" s="295"/>
      <c r="CO110" s="295"/>
      <c r="CP110" s="295"/>
      <c r="CQ110" s="295"/>
      <c r="CR110" s="295"/>
      <c r="CS110" s="295"/>
      <c r="CT110" s="295"/>
      <c r="CU110" s="295"/>
      <c r="CV110" s="295"/>
      <c r="CW110" s="295"/>
      <c r="CX110" s="295"/>
      <c r="CY110" s="295"/>
      <c r="CZ110" s="295"/>
      <c r="DA110" s="295"/>
      <c r="DB110" s="295"/>
      <c r="DC110" s="295"/>
      <c r="DD110" s="295"/>
      <c r="DE110" s="295"/>
      <c r="DF110" s="295"/>
      <c r="DG110" s="295"/>
      <c r="DH110" s="295"/>
      <c r="DI110" s="295"/>
      <c r="DJ110" s="295"/>
      <c r="DK110" s="295"/>
      <c r="DL110" s="295"/>
      <c r="DM110" s="295"/>
      <c r="DN110" s="295"/>
      <c r="DO110" s="295"/>
      <c r="DP110" s="295"/>
      <c r="DQ110" s="295"/>
      <c r="DR110" s="295"/>
      <c r="DS110" s="295"/>
      <c r="DT110" s="295"/>
      <c r="DU110" s="295"/>
      <c r="DV110" s="295"/>
      <c r="DW110" s="295"/>
      <c r="DX110" s="295"/>
      <c r="DY110" s="295"/>
      <c r="DZ110" s="295"/>
      <c r="EA110" s="295"/>
      <c r="EB110" s="295"/>
      <c r="EC110" s="295"/>
      <c r="ED110" s="295"/>
      <c r="EE110" s="295"/>
      <c r="EF110" s="295"/>
      <c r="EG110" s="295"/>
      <c r="EH110" s="295"/>
      <c r="EI110" s="295"/>
      <c r="EJ110" s="295"/>
      <c r="EK110" s="295"/>
      <c r="EL110" s="295"/>
      <c r="EM110" s="295"/>
      <c r="EN110" s="295"/>
      <c r="EO110" s="295"/>
      <c r="EP110" s="295"/>
      <c r="EQ110" s="295"/>
      <c r="ER110" s="295"/>
      <c r="ES110" s="295"/>
      <c r="ET110" s="295"/>
      <c r="EU110" s="295"/>
      <c r="EV110" s="295"/>
      <c r="EW110" s="295"/>
      <c r="EX110" s="295"/>
      <c r="EY110" s="295"/>
      <c r="EZ110" s="295"/>
      <c r="FA110" s="295"/>
      <c r="FB110" s="295"/>
      <c r="FC110" s="295"/>
      <c r="FD110" s="295"/>
      <c r="FE110" s="295"/>
      <c r="FF110" s="295"/>
      <c r="FG110" s="295"/>
      <c r="FH110" s="295"/>
      <c r="FI110" s="295"/>
      <c r="FJ110" s="295"/>
      <c r="FK110" s="295"/>
      <c r="FL110" s="295"/>
      <c r="FM110" s="295"/>
      <c r="FN110" s="295"/>
      <c r="FO110" s="295"/>
      <c r="FP110" s="295"/>
      <c r="FQ110" s="295"/>
      <c r="FR110" s="295"/>
      <c r="FS110" s="295"/>
      <c r="FT110" s="295"/>
      <c r="FU110" s="295"/>
      <c r="FV110" s="295"/>
      <c r="FW110" s="295"/>
      <c r="FX110" s="295"/>
      <c r="FY110" s="295"/>
      <c r="FZ110" s="295"/>
      <c r="GA110" s="295"/>
      <c r="GB110" s="295"/>
      <c r="GC110" s="295"/>
      <c r="GD110" s="295"/>
      <c r="GE110" s="295"/>
      <c r="GF110" s="295"/>
      <c r="GG110" s="295"/>
      <c r="GH110" s="295"/>
      <c r="GI110" s="295"/>
      <c r="GJ110" s="295"/>
      <c r="GK110" s="295"/>
      <c r="GL110" s="295"/>
      <c r="GM110" s="295"/>
      <c r="GN110" s="295"/>
      <c r="GO110" s="295"/>
      <c r="GP110" s="295"/>
      <c r="GQ110" s="295"/>
      <c r="GR110" s="295"/>
      <c r="GS110" s="295"/>
      <c r="GT110" s="295"/>
      <c r="GU110" s="295"/>
      <c r="GV110" s="295"/>
      <c r="GW110" s="295"/>
      <c r="GX110" s="295"/>
      <c r="GY110" s="295"/>
      <c r="GZ110" s="295"/>
      <c r="HA110" s="295"/>
      <c r="HB110" s="295"/>
      <c r="HC110" s="295"/>
      <c r="HD110" s="295"/>
      <c r="HE110" s="295"/>
      <c r="HF110" s="295"/>
      <c r="HG110" s="295"/>
      <c r="HH110" s="295"/>
      <c r="HI110" s="295"/>
      <c r="HJ110" s="295"/>
      <c r="HK110" s="295"/>
      <c r="HL110" s="295"/>
      <c r="HM110" s="295"/>
      <c r="HN110" s="295"/>
      <c r="HO110" s="295"/>
      <c r="HP110" s="295"/>
      <c r="HQ110" s="295"/>
      <c r="HR110" s="295"/>
      <c r="HS110" s="295"/>
      <c r="HT110" s="295"/>
      <c r="HU110" s="295"/>
      <c r="HV110" s="295"/>
      <c r="HW110" s="295"/>
      <c r="HX110" s="295"/>
      <c r="HY110" s="295"/>
      <c r="HZ110" s="295"/>
      <c r="IA110" s="295"/>
      <c r="IB110" s="295"/>
      <c r="IC110" s="295"/>
      <c r="ID110" s="295"/>
      <c r="IE110" s="295"/>
      <c r="IF110" s="295"/>
      <c r="IG110" s="295"/>
      <c r="IH110" s="295"/>
      <c r="II110" s="295"/>
      <c r="IJ110" s="295"/>
      <c r="IK110" s="295"/>
      <c r="IL110" s="295"/>
      <c r="IM110" s="295"/>
      <c r="IN110" s="295"/>
      <c r="IO110" s="295"/>
      <c r="IP110" s="295"/>
    </row>
    <row r="111" spans="1:250" s="478" customFormat="1" ht="15">
      <c r="A111" s="294"/>
      <c r="B111" s="295"/>
      <c r="C111" s="1402" t="s">
        <v>296</v>
      </c>
      <c r="D111" s="1402"/>
      <c r="E111" s="1402"/>
      <c r="F111" s="762">
        <v>2022</v>
      </c>
      <c r="G111" s="762">
        <v>2023</v>
      </c>
      <c r="H111" s="762">
        <v>2024</v>
      </c>
      <c r="I111" s="762">
        <v>2025</v>
      </c>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295"/>
      <c r="AF111" s="295"/>
      <c r="AG111" s="295"/>
      <c r="AH111" s="295"/>
      <c r="AI111" s="295"/>
      <c r="AJ111" s="295"/>
      <c r="AK111" s="295"/>
      <c r="AL111" s="295"/>
      <c r="AM111" s="295"/>
      <c r="AN111" s="295"/>
      <c r="AO111" s="295"/>
      <c r="AP111" s="295"/>
      <c r="AQ111" s="295"/>
      <c r="AR111" s="295"/>
      <c r="AS111" s="295"/>
      <c r="AT111" s="295"/>
      <c r="AU111" s="295"/>
      <c r="AV111" s="295"/>
      <c r="AW111" s="295"/>
      <c r="AX111" s="295"/>
      <c r="AY111" s="295"/>
      <c r="AZ111" s="295"/>
      <c r="BA111" s="295"/>
      <c r="BB111" s="295"/>
      <c r="BC111" s="295"/>
      <c r="BD111" s="295"/>
      <c r="BE111" s="295"/>
      <c r="BF111" s="295"/>
      <c r="BG111" s="295"/>
      <c r="BH111" s="295"/>
      <c r="BI111" s="295"/>
      <c r="BJ111" s="295"/>
      <c r="BK111" s="295"/>
      <c r="BL111" s="295"/>
      <c r="BM111" s="295"/>
      <c r="BN111" s="295"/>
      <c r="BO111" s="295"/>
      <c r="BP111" s="295"/>
      <c r="BQ111" s="295"/>
      <c r="BR111" s="295"/>
      <c r="BS111" s="295"/>
      <c r="BT111" s="295"/>
      <c r="BU111" s="295"/>
      <c r="BV111" s="295"/>
      <c r="BW111" s="295"/>
      <c r="BX111" s="295"/>
      <c r="BY111" s="295"/>
      <c r="BZ111" s="295"/>
      <c r="CA111" s="295"/>
      <c r="CB111" s="295"/>
      <c r="CC111" s="295"/>
      <c r="CD111" s="295"/>
      <c r="CE111" s="295"/>
      <c r="CF111" s="295"/>
      <c r="CG111" s="295"/>
      <c r="CH111" s="295"/>
      <c r="CI111" s="295"/>
      <c r="CJ111" s="295"/>
      <c r="CK111" s="295"/>
      <c r="CL111" s="295"/>
      <c r="CM111" s="295"/>
      <c r="CN111" s="295"/>
      <c r="CO111" s="295"/>
      <c r="CP111" s="295"/>
      <c r="CQ111" s="295"/>
      <c r="CR111" s="295"/>
      <c r="CS111" s="295"/>
      <c r="CT111" s="295"/>
      <c r="CU111" s="295"/>
      <c r="CV111" s="295"/>
      <c r="CW111" s="295"/>
      <c r="CX111" s="295"/>
      <c r="CY111" s="295"/>
      <c r="CZ111" s="295"/>
      <c r="DA111" s="295"/>
      <c r="DB111" s="295"/>
      <c r="DC111" s="295"/>
      <c r="DD111" s="295"/>
      <c r="DE111" s="295"/>
      <c r="DF111" s="295"/>
      <c r="DG111" s="295"/>
      <c r="DH111" s="295"/>
      <c r="DI111" s="295"/>
      <c r="DJ111" s="295"/>
      <c r="DK111" s="295"/>
      <c r="DL111" s="295"/>
      <c r="DM111" s="295"/>
      <c r="DN111" s="295"/>
      <c r="DO111" s="295"/>
      <c r="DP111" s="295"/>
      <c r="DQ111" s="295"/>
      <c r="DR111" s="295"/>
      <c r="DS111" s="295"/>
      <c r="DT111" s="295"/>
      <c r="DU111" s="295"/>
      <c r="DV111" s="295"/>
      <c r="DW111" s="295"/>
      <c r="DX111" s="295"/>
      <c r="DY111" s="295"/>
      <c r="DZ111" s="295"/>
      <c r="EA111" s="295"/>
      <c r="EB111" s="295"/>
      <c r="EC111" s="295"/>
      <c r="ED111" s="295"/>
      <c r="EE111" s="295"/>
      <c r="EF111" s="295"/>
      <c r="EG111" s="295"/>
      <c r="EH111" s="295"/>
      <c r="EI111" s="295"/>
      <c r="EJ111" s="295"/>
      <c r="EK111" s="295"/>
      <c r="EL111" s="295"/>
      <c r="EM111" s="295"/>
      <c r="EN111" s="295"/>
      <c r="EO111" s="295"/>
      <c r="EP111" s="295"/>
      <c r="EQ111" s="295"/>
      <c r="ER111" s="295"/>
      <c r="ES111" s="295"/>
      <c r="ET111" s="295"/>
      <c r="EU111" s="295"/>
      <c r="EV111" s="295"/>
      <c r="EW111" s="295"/>
      <c r="EX111" s="295"/>
      <c r="EY111" s="295"/>
      <c r="EZ111" s="295"/>
      <c r="FA111" s="295"/>
      <c r="FB111" s="295"/>
      <c r="FC111" s="295"/>
      <c r="FD111" s="295"/>
      <c r="FE111" s="295"/>
      <c r="FF111" s="295"/>
      <c r="FG111" s="295"/>
      <c r="FH111" s="295"/>
      <c r="FI111" s="295"/>
      <c r="FJ111" s="295"/>
      <c r="FK111" s="295"/>
      <c r="FL111" s="295"/>
      <c r="FM111" s="295"/>
      <c r="FN111" s="295"/>
      <c r="FO111" s="295"/>
      <c r="FP111" s="295"/>
      <c r="FQ111" s="295"/>
      <c r="FR111" s="295"/>
      <c r="FS111" s="295"/>
      <c r="FT111" s="295"/>
      <c r="FU111" s="295"/>
      <c r="FV111" s="295"/>
      <c r="FW111" s="295"/>
      <c r="FX111" s="295"/>
      <c r="FY111" s="295"/>
      <c r="FZ111" s="295"/>
      <c r="GA111" s="295"/>
      <c r="GB111" s="295"/>
      <c r="GC111" s="295"/>
      <c r="GD111" s="295"/>
      <c r="GE111" s="295"/>
      <c r="GF111" s="295"/>
      <c r="GG111" s="295"/>
      <c r="GH111" s="295"/>
      <c r="GI111" s="295"/>
      <c r="GJ111" s="295"/>
      <c r="GK111" s="295"/>
      <c r="GL111" s="295"/>
      <c r="GM111" s="295"/>
      <c r="GN111" s="295"/>
      <c r="GO111" s="295"/>
      <c r="GP111" s="295"/>
      <c r="GQ111" s="295"/>
      <c r="GR111" s="295"/>
      <c r="GS111" s="295"/>
      <c r="GT111" s="295"/>
      <c r="GU111" s="295"/>
      <c r="GV111" s="295"/>
      <c r="GW111" s="295"/>
      <c r="GX111" s="295"/>
      <c r="GY111" s="295"/>
      <c r="GZ111" s="295"/>
      <c r="HA111" s="295"/>
      <c r="HB111" s="295"/>
      <c r="HC111" s="295"/>
      <c r="HD111" s="295"/>
      <c r="HE111" s="295"/>
      <c r="HF111" s="295"/>
      <c r="HG111" s="295"/>
      <c r="HH111" s="295"/>
      <c r="HI111" s="295"/>
      <c r="HJ111" s="295"/>
      <c r="HK111" s="295"/>
      <c r="HL111" s="295"/>
      <c r="HM111" s="295"/>
      <c r="HN111" s="295"/>
      <c r="HO111" s="295"/>
      <c r="HP111" s="295"/>
      <c r="HQ111" s="295"/>
      <c r="HR111" s="295"/>
      <c r="HS111" s="295"/>
      <c r="HT111" s="295"/>
      <c r="HU111" s="295"/>
      <c r="HV111" s="295"/>
      <c r="HW111" s="295"/>
      <c r="HX111" s="295"/>
      <c r="HY111" s="295"/>
      <c r="HZ111" s="295"/>
      <c r="IA111" s="295"/>
      <c r="IB111" s="295"/>
      <c r="IC111" s="295"/>
      <c r="ID111" s="295"/>
      <c r="IE111" s="295"/>
      <c r="IF111" s="295"/>
      <c r="IG111" s="295"/>
      <c r="IH111" s="295"/>
      <c r="II111" s="295"/>
      <c r="IJ111" s="295"/>
      <c r="IK111" s="295"/>
      <c r="IL111" s="295"/>
      <c r="IM111" s="295"/>
      <c r="IN111" s="295"/>
      <c r="IO111" s="295"/>
      <c r="IP111" s="295"/>
    </row>
    <row r="112" spans="1:250" s="478" customFormat="1" ht="15">
      <c r="A112" s="294"/>
      <c r="B112" s="295"/>
      <c r="C112" s="1646" t="s">
        <v>857</v>
      </c>
      <c r="D112" s="1646"/>
      <c r="E112" s="1647"/>
      <c r="F112" s="763">
        <v>3.25</v>
      </c>
      <c r="G112" s="764">
        <v>3.23</v>
      </c>
      <c r="H112" s="765">
        <v>2.86</v>
      </c>
      <c r="I112" s="1040">
        <v>2.81</v>
      </c>
      <c r="J112" s="295"/>
      <c r="K112" s="295"/>
      <c r="L112" s="295"/>
      <c r="M112" s="295"/>
      <c r="N112" s="295"/>
      <c r="O112" s="295"/>
      <c r="P112" s="295"/>
      <c r="Q112" s="295"/>
      <c r="R112" s="295"/>
      <c r="S112" s="295"/>
      <c r="T112" s="295"/>
      <c r="U112" s="295"/>
      <c r="V112" s="295"/>
      <c r="W112" s="295"/>
      <c r="X112" s="295"/>
      <c r="Y112" s="295"/>
      <c r="Z112" s="295"/>
      <c r="AA112" s="295"/>
      <c r="AB112" s="295"/>
      <c r="AC112" s="295"/>
      <c r="AD112" s="295"/>
      <c r="AE112" s="295"/>
      <c r="AF112" s="295"/>
      <c r="AG112" s="295"/>
      <c r="AH112" s="295"/>
      <c r="AI112" s="295"/>
      <c r="AJ112" s="295"/>
      <c r="AK112" s="295"/>
      <c r="AL112" s="295"/>
      <c r="AM112" s="295"/>
      <c r="AN112" s="295"/>
      <c r="AO112" s="295"/>
      <c r="AP112" s="295"/>
      <c r="AQ112" s="295"/>
      <c r="AR112" s="295"/>
      <c r="AS112" s="295"/>
      <c r="AT112" s="295"/>
      <c r="AU112" s="295"/>
      <c r="AV112" s="295"/>
      <c r="AW112" s="295"/>
      <c r="AX112" s="295"/>
      <c r="AY112" s="295"/>
      <c r="AZ112" s="295"/>
      <c r="BA112" s="295"/>
      <c r="BB112" s="295"/>
      <c r="BC112" s="295"/>
      <c r="BD112" s="295"/>
      <c r="BE112" s="295"/>
      <c r="BF112" s="295"/>
      <c r="BG112" s="295"/>
      <c r="BH112" s="295"/>
      <c r="BI112" s="295"/>
      <c r="BJ112" s="295"/>
      <c r="BK112" s="295"/>
      <c r="BL112" s="295"/>
      <c r="BM112" s="295"/>
      <c r="BN112" s="295"/>
      <c r="BO112" s="295"/>
      <c r="BP112" s="295"/>
      <c r="BQ112" s="295"/>
      <c r="BR112" s="295"/>
      <c r="BS112" s="295"/>
      <c r="BT112" s="295"/>
      <c r="BU112" s="295"/>
      <c r="BV112" s="295"/>
      <c r="BW112" s="295"/>
      <c r="BX112" s="295"/>
      <c r="BY112" s="295"/>
      <c r="BZ112" s="295"/>
      <c r="CA112" s="295"/>
      <c r="CB112" s="295"/>
      <c r="CC112" s="295"/>
      <c r="CD112" s="295"/>
      <c r="CE112" s="295"/>
      <c r="CF112" s="295"/>
      <c r="CG112" s="295"/>
      <c r="CH112" s="295"/>
      <c r="CI112" s="295"/>
      <c r="CJ112" s="295"/>
      <c r="CK112" s="295"/>
      <c r="CL112" s="295"/>
      <c r="CM112" s="295"/>
      <c r="CN112" s="295"/>
      <c r="CO112" s="295"/>
      <c r="CP112" s="295"/>
      <c r="CQ112" s="295"/>
      <c r="CR112" s="295"/>
      <c r="CS112" s="295"/>
      <c r="CT112" s="295"/>
      <c r="CU112" s="295"/>
      <c r="CV112" s="295"/>
      <c r="CW112" s="295"/>
      <c r="CX112" s="295"/>
      <c r="CY112" s="295"/>
      <c r="CZ112" s="295"/>
      <c r="DA112" s="295"/>
      <c r="DB112" s="295"/>
      <c r="DC112" s="295"/>
      <c r="DD112" s="295"/>
      <c r="DE112" s="295"/>
      <c r="DF112" s="295"/>
      <c r="DG112" s="295"/>
      <c r="DH112" s="295"/>
      <c r="DI112" s="295"/>
      <c r="DJ112" s="295"/>
      <c r="DK112" s="295"/>
      <c r="DL112" s="295"/>
      <c r="DM112" s="295"/>
      <c r="DN112" s="295"/>
      <c r="DO112" s="295"/>
      <c r="DP112" s="295"/>
      <c r="DQ112" s="295"/>
      <c r="DR112" s="295"/>
      <c r="DS112" s="295"/>
      <c r="DT112" s="295"/>
      <c r="DU112" s="295"/>
      <c r="DV112" s="295"/>
      <c r="DW112" s="295"/>
      <c r="DX112" s="295"/>
      <c r="DY112" s="295"/>
      <c r="DZ112" s="295"/>
      <c r="EA112" s="295"/>
      <c r="EB112" s="295"/>
      <c r="EC112" s="295"/>
      <c r="ED112" s="295"/>
      <c r="EE112" s="295"/>
      <c r="EF112" s="295"/>
      <c r="EG112" s="295"/>
      <c r="EH112" s="295"/>
      <c r="EI112" s="295"/>
      <c r="EJ112" s="295"/>
      <c r="EK112" s="295"/>
      <c r="EL112" s="295"/>
      <c r="EM112" s="295"/>
      <c r="EN112" s="295"/>
      <c r="EO112" s="295"/>
      <c r="EP112" s="295"/>
      <c r="EQ112" s="295"/>
      <c r="ER112" s="295"/>
      <c r="ES112" s="295"/>
      <c r="ET112" s="295"/>
      <c r="EU112" s="295"/>
      <c r="EV112" s="295"/>
      <c r="EW112" s="295"/>
      <c r="EX112" s="295"/>
      <c r="EY112" s="295"/>
      <c r="EZ112" s="295"/>
      <c r="FA112" s="295"/>
      <c r="FB112" s="295"/>
      <c r="FC112" s="295"/>
      <c r="FD112" s="295"/>
      <c r="FE112" s="295"/>
      <c r="FF112" s="295"/>
      <c r="FG112" s="295"/>
      <c r="FH112" s="295"/>
      <c r="FI112" s="295"/>
      <c r="FJ112" s="295"/>
      <c r="FK112" s="295"/>
      <c r="FL112" s="295"/>
      <c r="FM112" s="295"/>
      <c r="FN112" s="295"/>
      <c r="FO112" s="295"/>
      <c r="FP112" s="295"/>
      <c r="FQ112" s="295"/>
      <c r="FR112" s="295"/>
      <c r="FS112" s="295"/>
      <c r="FT112" s="295"/>
      <c r="FU112" s="295"/>
      <c r="FV112" s="295"/>
      <c r="FW112" s="295"/>
      <c r="FX112" s="295"/>
      <c r="FY112" s="295"/>
      <c r="FZ112" s="295"/>
      <c r="GA112" s="295"/>
      <c r="GB112" s="295"/>
      <c r="GC112" s="295"/>
      <c r="GD112" s="295"/>
      <c r="GE112" s="295"/>
      <c r="GF112" s="295"/>
      <c r="GG112" s="295"/>
      <c r="GH112" s="295"/>
      <c r="GI112" s="295"/>
      <c r="GJ112" s="295"/>
      <c r="GK112" s="295"/>
      <c r="GL112" s="295"/>
      <c r="GM112" s="295"/>
      <c r="GN112" s="295"/>
      <c r="GO112" s="295"/>
      <c r="GP112" s="295"/>
      <c r="GQ112" s="295"/>
      <c r="GR112" s="295"/>
      <c r="GS112" s="295"/>
      <c r="GT112" s="295"/>
      <c r="GU112" s="295"/>
      <c r="GV112" s="295"/>
      <c r="GW112" s="295"/>
      <c r="GX112" s="295"/>
      <c r="GY112" s="295"/>
      <c r="GZ112" s="295"/>
      <c r="HA112" s="295"/>
      <c r="HB112" s="295"/>
      <c r="HC112" s="295"/>
      <c r="HD112" s="295"/>
      <c r="HE112" s="295"/>
      <c r="HF112" s="295"/>
      <c r="HG112" s="295"/>
      <c r="HH112" s="295"/>
      <c r="HI112" s="295"/>
      <c r="HJ112" s="295"/>
      <c r="HK112" s="295"/>
      <c r="HL112" s="295"/>
      <c r="HM112" s="295"/>
      <c r="HN112" s="295"/>
      <c r="HO112" s="295"/>
      <c r="HP112" s="295"/>
      <c r="HQ112" s="295"/>
      <c r="HR112" s="295"/>
      <c r="HS112" s="295"/>
      <c r="HT112" s="295"/>
      <c r="HU112" s="295"/>
      <c r="HV112" s="295"/>
      <c r="HW112" s="295"/>
      <c r="HX112" s="295"/>
      <c r="HY112" s="295"/>
      <c r="HZ112" s="295"/>
      <c r="IA112" s="295"/>
      <c r="IB112" s="295"/>
      <c r="IC112" s="295"/>
      <c r="ID112" s="295"/>
      <c r="IE112" s="295"/>
      <c r="IF112" s="295"/>
      <c r="IG112" s="295"/>
      <c r="IH112" s="295"/>
      <c r="II112" s="295"/>
      <c r="IJ112" s="295"/>
      <c r="IK112" s="295"/>
      <c r="IL112" s="295"/>
      <c r="IM112" s="295"/>
      <c r="IN112" s="295"/>
      <c r="IO112" s="295"/>
    </row>
    <row r="113" spans="1:249" s="478" customFormat="1" ht="15">
      <c r="A113" s="294"/>
      <c r="B113" s="295"/>
      <c r="C113" s="1646" t="s">
        <v>858</v>
      </c>
      <c r="D113" s="1646"/>
      <c r="E113" s="1647"/>
      <c r="F113" s="151">
        <v>3.87</v>
      </c>
      <c r="G113" s="152">
        <v>4.8</v>
      </c>
      <c r="H113" s="766">
        <v>4.41</v>
      </c>
      <c r="I113" s="1038">
        <v>4.0999999999999996</v>
      </c>
      <c r="J113" s="295"/>
      <c r="K113" s="295"/>
      <c r="L113" s="295"/>
      <c r="M113" s="295"/>
      <c r="N113" s="295"/>
      <c r="O113" s="295"/>
      <c r="P113" s="295"/>
      <c r="Q113" s="295"/>
      <c r="R113" s="295"/>
      <c r="S113" s="295"/>
      <c r="T113" s="295"/>
      <c r="U113" s="295"/>
      <c r="V113" s="295"/>
      <c r="W113" s="295"/>
      <c r="X113" s="295"/>
      <c r="Y113" s="295"/>
      <c r="Z113" s="295"/>
      <c r="AA113" s="295"/>
      <c r="AB113" s="295"/>
      <c r="AC113" s="295"/>
      <c r="AD113" s="295"/>
      <c r="AE113" s="295"/>
      <c r="AF113" s="295"/>
      <c r="AG113" s="295"/>
      <c r="AH113" s="295"/>
      <c r="AI113" s="295"/>
      <c r="AJ113" s="295"/>
      <c r="AK113" s="295"/>
      <c r="AL113" s="295"/>
      <c r="AM113" s="295"/>
      <c r="AN113" s="295"/>
      <c r="AO113" s="295"/>
      <c r="AP113" s="295"/>
      <c r="AQ113" s="295"/>
      <c r="AR113" s="295"/>
      <c r="AS113" s="295"/>
      <c r="AT113" s="295"/>
      <c r="AU113" s="295"/>
      <c r="AV113" s="295"/>
      <c r="AW113" s="295"/>
      <c r="AX113" s="295"/>
      <c r="AY113" s="295"/>
      <c r="AZ113" s="295"/>
      <c r="BA113" s="295"/>
      <c r="BB113" s="295"/>
      <c r="BC113" s="295"/>
      <c r="BD113" s="295"/>
      <c r="BE113" s="295"/>
      <c r="BF113" s="295"/>
      <c r="BG113" s="295"/>
      <c r="BH113" s="295"/>
      <c r="BI113" s="295"/>
      <c r="BJ113" s="295"/>
      <c r="BK113" s="295"/>
      <c r="BL113" s="295"/>
      <c r="BM113" s="295"/>
      <c r="BN113" s="295"/>
      <c r="BO113" s="295"/>
      <c r="BP113" s="295"/>
      <c r="BQ113" s="295"/>
      <c r="BR113" s="295"/>
      <c r="BS113" s="295"/>
      <c r="BT113" s="295"/>
      <c r="BU113" s="295"/>
      <c r="BV113" s="295"/>
      <c r="BW113" s="295"/>
      <c r="BX113" s="295"/>
      <c r="BY113" s="295"/>
      <c r="BZ113" s="295"/>
      <c r="CA113" s="295"/>
      <c r="CB113" s="295"/>
      <c r="CC113" s="295"/>
      <c r="CD113" s="295"/>
      <c r="CE113" s="295"/>
      <c r="CF113" s="295"/>
      <c r="CG113" s="295"/>
      <c r="CH113" s="295"/>
      <c r="CI113" s="295"/>
      <c r="CJ113" s="295"/>
      <c r="CK113" s="295"/>
      <c r="CL113" s="295"/>
      <c r="CM113" s="295"/>
      <c r="CN113" s="295"/>
      <c r="CO113" s="295"/>
      <c r="CP113" s="295"/>
      <c r="CQ113" s="295"/>
      <c r="CR113" s="295"/>
      <c r="CS113" s="295"/>
      <c r="CT113" s="295"/>
      <c r="CU113" s="295"/>
      <c r="CV113" s="295"/>
      <c r="CW113" s="295"/>
      <c r="CX113" s="295"/>
      <c r="CY113" s="295"/>
      <c r="CZ113" s="295"/>
      <c r="DA113" s="295"/>
      <c r="DB113" s="295"/>
      <c r="DC113" s="295"/>
      <c r="DD113" s="295"/>
      <c r="DE113" s="295"/>
      <c r="DF113" s="295"/>
      <c r="DG113" s="295"/>
      <c r="DH113" s="295"/>
      <c r="DI113" s="295"/>
      <c r="DJ113" s="295"/>
      <c r="DK113" s="295"/>
      <c r="DL113" s="295"/>
      <c r="DM113" s="295"/>
      <c r="DN113" s="295"/>
      <c r="DO113" s="295"/>
      <c r="DP113" s="295"/>
      <c r="DQ113" s="295"/>
      <c r="DR113" s="295"/>
      <c r="DS113" s="295"/>
      <c r="DT113" s="295"/>
      <c r="DU113" s="295"/>
      <c r="DV113" s="295"/>
      <c r="DW113" s="295"/>
      <c r="DX113" s="295"/>
      <c r="DY113" s="295"/>
      <c r="DZ113" s="295"/>
      <c r="EA113" s="295"/>
      <c r="EB113" s="295"/>
      <c r="EC113" s="295"/>
      <c r="ED113" s="295"/>
      <c r="EE113" s="295"/>
      <c r="EF113" s="295"/>
      <c r="EG113" s="295"/>
      <c r="EH113" s="295"/>
      <c r="EI113" s="295"/>
      <c r="EJ113" s="295"/>
      <c r="EK113" s="295"/>
      <c r="EL113" s="295"/>
      <c r="EM113" s="295"/>
      <c r="EN113" s="295"/>
      <c r="EO113" s="295"/>
      <c r="EP113" s="295"/>
      <c r="EQ113" s="295"/>
      <c r="ER113" s="295"/>
      <c r="ES113" s="295"/>
      <c r="ET113" s="295"/>
      <c r="EU113" s="295"/>
      <c r="EV113" s="295"/>
      <c r="EW113" s="295"/>
      <c r="EX113" s="295"/>
      <c r="EY113" s="295"/>
      <c r="EZ113" s="295"/>
      <c r="FA113" s="295"/>
      <c r="FB113" s="295"/>
      <c r="FC113" s="295"/>
      <c r="FD113" s="295"/>
      <c r="FE113" s="295"/>
      <c r="FF113" s="295"/>
      <c r="FG113" s="295"/>
      <c r="FH113" s="295"/>
      <c r="FI113" s="295"/>
      <c r="FJ113" s="295"/>
      <c r="FK113" s="295"/>
      <c r="FL113" s="295"/>
      <c r="FM113" s="295"/>
      <c r="FN113" s="295"/>
      <c r="FO113" s="295"/>
      <c r="FP113" s="295"/>
      <c r="FQ113" s="295"/>
      <c r="FR113" s="295"/>
      <c r="FS113" s="295"/>
      <c r="FT113" s="295"/>
      <c r="FU113" s="295"/>
      <c r="FV113" s="295"/>
      <c r="FW113" s="295"/>
      <c r="FX113" s="295"/>
      <c r="FY113" s="295"/>
      <c r="FZ113" s="295"/>
      <c r="GA113" s="295"/>
      <c r="GB113" s="295"/>
      <c r="GC113" s="295"/>
      <c r="GD113" s="295"/>
      <c r="GE113" s="295"/>
      <c r="GF113" s="295"/>
      <c r="GG113" s="295"/>
      <c r="GH113" s="295"/>
      <c r="GI113" s="295"/>
      <c r="GJ113" s="295"/>
      <c r="GK113" s="295"/>
      <c r="GL113" s="295"/>
      <c r="GM113" s="295"/>
      <c r="GN113" s="295"/>
      <c r="GO113" s="295"/>
      <c r="GP113" s="295"/>
      <c r="GQ113" s="295"/>
      <c r="GR113" s="295"/>
      <c r="GS113" s="295"/>
      <c r="GT113" s="295"/>
      <c r="GU113" s="295"/>
      <c r="GV113" s="295"/>
      <c r="GW113" s="295"/>
      <c r="GX113" s="295"/>
      <c r="GY113" s="295"/>
      <c r="GZ113" s="295"/>
      <c r="HA113" s="295"/>
      <c r="HB113" s="295"/>
      <c r="HC113" s="295"/>
      <c r="HD113" s="295"/>
      <c r="HE113" s="295"/>
      <c r="HF113" s="295"/>
      <c r="HG113" s="295"/>
      <c r="HH113" s="295"/>
      <c r="HI113" s="295"/>
      <c r="HJ113" s="295"/>
      <c r="HK113" s="295"/>
      <c r="HL113" s="295"/>
      <c r="HM113" s="295"/>
      <c r="HN113" s="295"/>
      <c r="HO113" s="295"/>
      <c r="HP113" s="295"/>
      <c r="HQ113" s="295"/>
      <c r="HR113" s="295"/>
      <c r="HS113" s="295"/>
      <c r="HT113" s="295"/>
      <c r="HU113" s="295"/>
      <c r="HV113" s="295"/>
      <c r="HW113" s="295"/>
      <c r="HX113" s="295"/>
      <c r="HY113" s="295"/>
      <c r="HZ113" s="295"/>
      <c r="IA113" s="295"/>
      <c r="IB113" s="295"/>
      <c r="IC113" s="295"/>
      <c r="ID113" s="295"/>
      <c r="IE113" s="295"/>
      <c r="IF113" s="295"/>
      <c r="IG113" s="295"/>
      <c r="IH113" s="295"/>
      <c r="II113" s="295"/>
      <c r="IJ113" s="295"/>
      <c r="IK113" s="295"/>
      <c r="IL113" s="295"/>
      <c r="IM113" s="295"/>
      <c r="IN113" s="295"/>
      <c r="IO113" s="295"/>
    </row>
    <row r="114" spans="1:249" s="478" customFormat="1" ht="15">
      <c r="A114" s="294"/>
      <c r="B114" s="295"/>
      <c r="C114" s="1646" t="s">
        <v>859</v>
      </c>
      <c r="D114" s="1646"/>
      <c r="E114" s="1647"/>
      <c r="F114" s="151">
        <v>3.03</v>
      </c>
      <c r="G114" s="152">
        <v>3.23</v>
      </c>
      <c r="H114" s="766">
        <v>2.87</v>
      </c>
      <c r="I114" s="1038">
        <v>2.8</v>
      </c>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295"/>
      <c r="AF114" s="295"/>
      <c r="AG114" s="295"/>
      <c r="AH114" s="295"/>
      <c r="AI114" s="295"/>
      <c r="AJ114" s="295"/>
      <c r="AK114" s="295"/>
      <c r="AL114" s="295"/>
      <c r="AM114" s="295"/>
      <c r="AN114" s="295"/>
      <c r="AO114" s="295"/>
      <c r="AP114" s="295"/>
      <c r="AQ114" s="295"/>
      <c r="AR114" s="295"/>
      <c r="AS114" s="295"/>
      <c r="AT114" s="295"/>
      <c r="AU114" s="295"/>
      <c r="AV114" s="295"/>
      <c r="AW114" s="295"/>
      <c r="AX114" s="295"/>
      <c r="AY114" s="295"/>
      <c r="AZ114" s="295"/>
      <c r="BA114" s="295"/>
      <c r="BB114" s="295"/>
      <c r="BC114" s="295"/>
      <c r="BD114" s="295"/>
      <c r="BE114" s="295"/>
      <c r="BF114" s="295"/>
      <c r="BG114" s="295"/>
      <c r="BH114" s="295"/>
      <c r="BI114" s="295"/>
      <c r="BJ114" s="295"/>
      <c r="BK114" s="295"/>
      <c r="BL114" s="295"/>
      <c r="BM114" s="295"/>
      <c r="BN114" s="295"/>
      <c r="BO114" s="295"/>
      <c r="BP114" s="295"/>
      <c r="BQ114" s="295"/>
      <c r="BR114" s="295"/>
      <c r="BS114" s="295"/>
      <c r="BT114" s="295"/>
      <c r="BU114" s="295"/>
      <c r="BV114" s="295"/>
      <c r="BW114" s="295"/>
      <c r="BX114" s="295"/>
      <c r="BY114" s="295"/>
      <c r="BZ114" s="295"/>
      <c r="CA114" s="295"/>
      <c r="CB114" s="295"/>
      <c r="CC114" s="295"/>
      <c r="CD114" s="295"/>
      <c r="CE114" s="295"/>
      <c r="CF114" s="295"/>
      <c r="CG114" s="295"/>
      <c r="CH114" s="295"/>
      <c r="CI114" s="295"/>
      <c r="CJ114" s="295"/>
      <c r="CK114" s="295"/>
      <c r="CL114" s="295"/>
      <c r="CM114" s="295"/>
      <c r="CN114" s="295"/>
      <c r="CO114" s="295"/>
      <c r="CP114" s="295"/>
      <c r="CQ114" s="295"/>
      <c r="CR114" s="295"/>
      <c r="CS114" s="295"/>
      <c r="CT114" s="295"/>
      <c r="CU114" s="295"/>
      <c r="CV114" s="295"/>
      <c r="CW114" s="295"/>
      <c r="CX114" s="295"/>
      <c r="CY114" s="295"/>
      <c r="CZ114" s="295"/>
      <c r="DA114" s="295"/>
      <c r="DB114" s="295"/>
      <c r="DC114" s="295"/>
      <c r="DD114" s="295"/>
      <c r="DE114" s="295"/>
      <c r="DF114" s="295"/>
      <c r="DG114" s="295"/>
      <c r="DH114" s="295"/>
      <c r="DI114" s="295"/>
      <c r="DJ114" s="295"/>
      <c r="DK114" s="295"/>
      <c r="DL114" s="295"/>
      <c r="DM114" s="295"/>
      <c r="DN114" s="295"/>
      <c r="DO114" s="295"/>
      <c r="DP114" s="295"/>
      <c r="DQ114" s="295"/>
      <c r="DR114" s="295"/>
      <c r="DS114" s="295"/>
      <c r="DT114" s="295"/>
      <c r="DU114" s="295"/>
      <c r="DV114" s="295"/>
      <c r="DW114" s="295"/>
      <c r="DX114" s="295"/>
      <c r="DY114" s="295"/>
      <c r="DZ114" s="295"/>
      <c r="EA114" s="295"/>
      <c r="EB114" s="295"/>
      <c r="EC114" s="295"/>
      <c r="ED114" s="295"/>
      <c r="EE114" s="295"/>
      <c r="EF114" s="295"/>
      <c r="EG114" s="295"/>
      <c r="EH114" s="295"/>
      <c r="EI114" s="295"/>
      <c r="EJ114" s="295"/>
      <c r="EK114" s="295"/>
      <c r="EL114" s="295"/>
      <c r="EM114" s="295"/>
      <c r="EN114" s="295"/>
      <c r="EO114" s="295"/>
      <c r="EP114" s="295"/>
      <c r="EQ114" s="295"/>
      <c r="ER114" s="295"/>
      <c r="ES114" s="295"/>
      <c r="ET114" s="295"/>
      <c r="EU114" s="295"/>
      <c r="EV114" s="295"/>
      <c r="EW114" s="295"/>
      <c r="EX114" s="295"/>
      <c r="EY114" s="295"/>
      <c r="EZ114" s="295"/>
      <c r="FA114" s="295"/>
      <c r="FB114" s="295"/>
      <c r="FC114" s="295"/>
      <c r="FD114" s="295"/>
      <c r="FE114" s="295"/>
      <c r="FF114" s="295"/>
      <c r="FG114" s="295"/>
      <c r="FH114" s="295"/>
      <c r="FI114" s="295"/>
      <c r="FJ114" s="295"/>
      <c r="FK114" s="295"/>
      <c r="FL114" s="295"/>
      <c r="FM114" s="295"/>
      <c r="FN114" s="295"/>
      <c r="FO114" s="295"/>
      <c r="FP114" s="295"/>
      <c r="FQ114" s="295"/>
      <c r="FR114" s="295"/>
      <c r="FS114" s="295"/>
      <c r="FT114" s="295"/>
      <c r="FU114" s="295"/>
      <c r="FV114" s="295"/>
      <c r="FW114" s="295"/>
      <c r="FX114" s="295"/>
      <c r="FY114" s="295"/>
      <c r="FZ114" s="295"/>
      <c r="GA114" s="295"/>
      <c r="GB114" s="295"/>
      <c r="GC114" s="295"/>
      <c r="GD114" s="295"/>
      <c r="GE114" s="295"/>
      <c r="GF114" s="295"/>
      <c r="GG114" s="295"/>
      <c r="GH114" s="295"/>
      <c r="GI114" s="295"/>
      <c r="GJ114" s="295"/>
      <c r="GK114" s="295"/>
      <c r="GL114" s="295"/>
      <c r="GM114" s="295"/>
      <c r="GN114" s="295"/>
      <c r="GO114" s="295"/>
      <c r="GP114" s="295"/>
      <c r="GQ114" s="295"/>
      <c r="GR114" s="295"/>
      <c r="GS114" s="295"/>
      <c r="GT114" s="295"/>
      <c r="GU114" s="295"/>
      <c r="GV114" s="295"/>
      <c r="GW114" s="295"/>
      <c r="GX114" s="295"/>
      <c r="GY114" s="295"/>
      <c r="GZ114" s="295"/>
      <c r="HA114" s="295"/>
      <c r="HB114" s="295"/>
      <c r="HC114" s="295"/>
      <c r="HD114" s="295"/>
      <c r="HE114" s="295"/>
      <c r="HF114" s="295"/>
      <c r="HG114" s="295"/>
      <c r="HH114" s="295"/>
      <c r="HI114" s="295"/>
      <c r="HJ114" s="295"/>
      <c r="HK114" s="295"/>
      <c r="HL114" s="295"/>
      <c r="HM114" s="295"/>
      <c r="HN114" s="295"/>
      <c r="HO114" s="295"/>
      <c r="HP114" s="295"/>
      <c r="HQ114" s="295"/>
      <c r="HR114" s="295"/>
      <c r="HS114" s="295"/>
      <c r="HT114" s="295"/>
      <c r="HU114" s="295"/>
      <c r="HV114" s="295"/>
      <c r="HW114" s="295"/>
      <c r="HX114" s="295"/>
      <c r="HY114" s="295"/>
      <c r="HZ114" s="295"/>
      <c r="IA114" s="295"/>
      <c r="IB114" s="295"/>
      <c r="IC114" s="295"/>
      <c r="ID114" s="295"/>
      <c r="IE114" s="295"/>
      <c r="IF114" s="295"/>
      <c r="IG114" s="295"/>
      <c r="IH114" s="295"/>
      <c r="II114" s="295"/>
      <c r="IJ114" s="295"/>
      <c r="IK114" s="295"/>
      <c r="IL114" s="295"/>
      <c r="IM114" s="295"/>
      <c r="IN114" s="295"/>
      <c r="IO114" s="295"/>
    </row>
    <row r="115" spans="1:249" s="478" customFormat="1" ht="42" customHeight="1">
      <c r="A115" s="294"/>
      <c r="B115" s="295"/>
      <c r="C115" s="1649" t="s">
        <v>860</v>
      </c>
      <c r="D115" s="1394"/>
      <c r="E115" s="1394"/>
      <c r="F115" s="1394"/>
      <c r="G115" s="1394"/>
      <c r="H115" s="1394"/>
      <c r="I115" s="1394"/>
      <c r="J115" s="1394"/>
      <c r="K115" s="1394"/>
      <c r="L115" s="1394"/>
      <c r="M115" s="1394"/>
      <c r="N115" s="295"/>
      <c r="O115" s="295"/>
      <c r="P115" s="295"/>
      <c r="Q115" s="295"/>
      <c r="R115" s="295"/>
      <c r="S115" s="295"/>
      <c r="T115" s="295"/>
      <c r="U115" s="295"/>
      <c r="V115" s="295"/>
      <c r="W115" s="295"/>
      <c r="X115" s="295"/>
      <c r="Y115" s="295"/>
      <c r="Z115" s="295"/>
      <c r="AA115" s="295"/>
      <c r="AB115" s="295"/>
      <c r="AC115" s="295"/>
      <c r="AD115" s="295"/>
      <c r="AE115" s="295"/>
      <c r="AF115" s="295"/>
      <c r="AG115" s="295"/>
      <c r="AH115" s="295"/>
      <c r="AI115" s="295"/>
      <c r="AJ115" s="295"/>
      <c r="AK115" s="295"/>
      <c r="AL115" s="295"/>
      <c r="AM115" s="295"/>
      <c r="AN115" s="295"/>
      <c r="AO115" s="295"/>
      <c r="AP115" s="295"/>
      <c r="AQ115" s="295"/>
      <c r="AR115" s="295"/>
      <c r="AS115" s="295"/>
      <c r="AT115" s="295"/>
      <c r="AU115" s="295"/>
      <c r="AV115" s="295"/>
      <c r="AW115" s="295"/>
      <c r="AX115" s="295"/>
      <c r="AY115" s="295"/>
      <c r="AZ115" s="295"/>
      <c r="BA115" s="295"/>
      <c r="BB115" s="295"/>
      <c r="BC115" s="295"/>
      <c r="BD115" s="295"/>
      <c r="BE115" s="295"/>
      <c r="BF115" s="295"/>
      <c r="BG115" s="295"/>
      <c r="BH115" s="295"/>
      <c r="BI115" s="295"/>
      <c r="BJ115" s="295"/>
      <c r="BK115" s="295"/>
      <c r="BL115" s="295"/>
      <c r="BM115" s="295"/>
      <c r="BN115" s="295"/>
      <c r="BO115" s="295"/>
      <c r="BP115" s="295"/>
      <c r="BQ115" s="295"/>
      <c r="BR115" s="295"/>
      <c r="BS115" s="295"/>
      <c r="BT115" s="295"/>
      <c r="BU115" s="295"/>
      <c r="BV115" s="295"/>
      <c r="BW115" s="295"/>
      <c r="BX115" s="295"/>
      <c r="BY115" s="295"/>
      <c r="BZ115" s="295"/>
      <c r="CA115" s="295"/>
      <c r="CB115" s="295"/>
      <c r="CC115" s="295"/>
      <c r="CD115" s="295"/>
      <c r="CE115" s="295"/>
      <c r="CF115" s="295"/>
      <c r="CG115" s="295"/>
      <c r="CH115" s="295"/>
      <c r="CI115" s="295"/>
      <c r="CJ115" s="295"/>
      <c r="CK115" s="295"/>
      <c r="CL115" s="295"/>
      <c r="CM115" s="295"/>
      <c r="CN115" s="295"/>
      <c r="CO115" s="295"/>
      <c r="CP115" s="295"/>
      <c r="CQ115" s="295"/>
      <c r="CR115" s="295"/>
      <c r="CS115" s="295"/>
      <c r="CT115" s="295"/>
      <c r="CU115" s="295"/>
      <c r="CV115" s="295"/>
      <c r="CW115" s="295"/>
      <c r="CX115" s="295"/>
      <c r="CY115" s="295"/>
      <c r="CZ115" s="295"/>
      <c r="DA115" s="295"/>
      <c r="DB115" s="295"/>
      <c r="DC115" s="295"/>
      <c r="DD115" s="295"/>
      <c r="DE115" s="295"/>
      <c r="DF115" s="295"/>
      <c r="DG115" s="295"/>
      <c r="DH115" s="295"/>
      <c r="DI115" s="295"/>
      <c r="DJ115" s="295"/>
      <c r="DK115" s="295"/>
      <c r="DL115" s="295"/>
      <c r="DM115" s="295"/>
      <c r="DN115" s="295"/>
      <c r="DO115" s="295"/>
      <c r="DP115" s="295"/>
      <c r="DQ115" s="295"/>
      <c r="DR115" s="295"/>
      <c r="DS115" s="295"/>
      <c r="DT115" s="295"/>
      <c r="DU115" s="295"/>
      <c r="DV115" s="295"/>
      <c r="DW115" s="295"/>
      <c r="DX115" s="295"/>
      <c r="DY115" s="295"/>
      <c r="DZ115" s="295"/>
      <c r="EA115" s="295"/>
      <c r="EB115" s="295"/>
      <c r="EC115" s="295"/>
      <c r="ED115" s="295"/>
      <c r="EE115" s="295"/>
      <c r="EF115" s="295"/>
      <c r="EG115" s="295"/>
      <c r="EH115" s="295"/>
      <c r="EI115" s="295"/>
      <c r="EJ115" s="295"/>
      <c r="EK115" s="295"/>
      <c r="EL115" s="295"/>
      <c r="EM115" s="295"/>
      <c r="EN115" s="295"/>
      <c r="EO115" s="295"/>
      <c r="EP115" s="295"/>
      <c r="EQ115" s="295"/>
      <c r="ER115" s="295"/>
      <c r="ES115" s="295"/>
      <c r="ET115" s="295"/>
      <c r="EU115" s="295"/>
      <c r="EV115" s="295"/>
      <c r="EW115" s="295"/>
      <c r="EX115" s="295"/>
      <c r="EY115" s="295"/>
      <c r="EZ115" s="295"/>
      <c r="FA115" s="295"/>
      <c r="FB115" s="295"/>
      <c r="FC115" s="295"/>
      <c r="FD115" s="295"/>
      <c r="FE115" s="295"/>
      <c r="FF115" s="295"/>
      <c r="FG115" s="295"/>
      <c r="FH115" s="295"/>
      <c r="FI115" s="295"/>
      <c r="FJ115" s="295"/>
      <c r="FK115" s="295"/>
      <c r="FL115" s="295"/>
      <c r="FM115" s="295"/>
      <c r="FN115" s="295"/>
      <c r="FO115" s="295"/>
      <c r="FP115" s="295"/>
      <c r="FQ115" s="295"/>
      <c r="FR115" s="295"/>
      <c r="FS115" s="295"/>
      <c r="FT115" s="295"/>
      <c r="FU115" s="295"/>
      <c r="FV115" s="295"/>
      <c r="FW115" s="295"/>
      <c r="FX115" s="295"/>
      <c r="FY115" s="295"/>
      <c r="FZ115" s="295"/>
      <c r="GA115" s="295"/>
      <c r="GB115" s="295"/>
      <c r="GC115" s="295"/>
      <c r="GD115" s="295"/>
      <c r="GE115" s="295"/>
      <c r="GF115" s="295"/>
      <c r="GG115" s="295"/>
      <c r="GH115" s="295"/>
      <c r="GI115" s="295"/>
      <c r="GJ115" s="295"/>
      <c r="GK115" s="295"/>
      <c r="GL115" s="295"/>
      <c r="GM115" s="295"/>
      <c r="GN115" s="295"/>
      <c r="GO115" s="295"/>
      <c r="GP115" s="295"/>
      <c r="GQ115" s="295"/>
      <c r="GR115" s="295"/>
      <c r="GS115" s="295"/>
      <c r="GT115" s="295"/>
      <c r="GU115" s="295"/>
      <c r="GV115" s="295"/>
      <c r="GW115" s="295"/>
      <c r="GX115" s="295"/>
      <c r="GY115" s="295"/>
      <c r="GZ115" s="295"/>
      <c r="HA115" s="295"/>
      <c r="HB115" s="295"/>
      <c r="HC115" s="295"/>
      <c r="HD115" s="295"/>
      <c r="HE115" s="295"/>
      <c r="HF115" s="295"/>
      <c r="HG115" s="295"/>
      <c r="HH115" s="295"/>
      <c r="HI115" s="295"/>
      <c r="HJ115" s="295"/>
      <c r="HK115" s="295"/>
      <c r="HL115" s="295"/>
      <c r="HM115" s="295"/>
      <c r="HN115" s="295"/>
      <c r="HO115" s="295"/>
      <c r="HP115" s="295"/>
      <c r="HQ115" s="295"/>
      <c r="HR115" s="295"/>
      <c r="HS115" s="295"/>
      <c r="HT115" s="295"/>
      <c r="HU115" s="295"/>
      <c r="HV115" s="295"/>
      <c r="HW115" s="295"/>
      <c r="HX115" s="295"/>
      <c r="HY115" s="295"/>
      <c r="HZ115" s="295"/>
      <c r="IA115" s="295"/>
      <c r="IB115" s="295"/>
      <c r="IC115" s="295"/>
      <c r="ID115" s="295"/>
      <c r="IE115" s="295"/>
      <c r="IF115" s="295"/>
      <c r="IG115" s="295"/>
      <c r="IH115" s="295"/>
      <c r="II115" s="295"/>
      <c r="IJ115" s="295"/>
      <c r="IK115" s="295"/>
      <c r="IL115" s="295"/>
      <c r="IM115" s="295"/>
      <c r="IN115" s="295"/>
      <c r="IO115" s="295"/>
    </row>
    <row r="116" spans="1:249" s="478" customFormat="1">
      <c r="A116" s="294"/>
      <c r="B116" s="295"/>
    </row>
    <row r="117" spans="1:249" s="478" customFormat="1">
      <c r="A117" s="294"/>
      <c r="B117" s="295"/>
    </row>
    <row r="118" spans="1:249" s="478" customFormat="1" ht="15" customHeight="1">
      <c r="A118" s="294"/>
      <c r="B118" s="295"/>
      <c r="C118" s="1624" t="s">
        <v>861</v>
      </c>
      <c r="D118" s="1340"/>
      <c r="E118" s="1340"/>
      <c r="F118" s="1340"/>
      <c r="G118" s="1340"/>
      <c r="H118" s="1340"/>
      <c r="I118" s="1340"/>
      <c r="J118" s="1340"/>
      <c r="K118" s="1340"/>
      <c r="L118" s="1340"/>
      <c r="M118" s="1340"/>
    </row>
    <row r="119" spans="1:249" s="478" customFormat="1" ht="15" customHeight="1">
      <c r="A119" s="294"/>
      <c r="B119" s="295"/>
      <c r="C119" s="1250" t="s">
        <v>862</v>
      </c>
      <c r="D119" s="1250"/>
      <c r="E119" s="1250"/>
      <c r="F119" s="1250"/>
      <c r="G119" s="1250"/>
      <c r="H119" s="1250"/>
      <c r="I119" s="1250"/>
      <c r="J119" s="1250"/>
      <c r="K119" s="1250"/>
      <c r="L119" s="1250"/>
      <c r="M119" s="1250"/>
    </row>
    <row r="120" spans="1:249" s="478" customFormat="1" ht="15" customHeight="1">
      <c r="A120" s="294"/>
      <c r="B120" s="295"/>
      <c r="C120" s="1250"/>
      <c r="D120" s="1250"/>
      <c r="E120" s="1250"/>
      <c r="F120" s="1250"/>
      <c r="G120" s="1250"/>
      <c r="H120" s="1250"/>
      <c r="I120" s="1250"/>
      <c r="J120" s="1250"/>
      <c r="K120" s="1250"/>
      <c r="L120" s="1250"/>
      <c r="M120" s="1250"/>
    </row>
    <row r="121" spans="1:249" s="478" customFormat="1" ht="15" customHeight="1">
      <c r="A121" s="294"/>
      <c r="B121" s="295"/>
      <c r="C121" s="1250"/>
      <c r="D121" s="1250"/>
      <c r="E121" s="1250"/>
      <c r="F121" s="1250"/>
      <c r="G121" s="1250"/>
      <c r="H121" s="1250"/>
      <c r="I121" s="1250"/>
      <c r="J121" s="1250"/>
      <c r="K121" s="1250"/>
      <c r="L121" s="1250"/>
      <c r="M121" s="1250"/>
    </row>
    <row r="122" spans="1:249" s="478" customFormat="1" ht="15" customHeight="1">
      <c r="A122" s="294"/>
      <c r="B122" s="295"/>
    </row>
    <row r="123" spans="1:249" s="478" customFormat="1" ht="15.6">
      <c r="A123" s="294"/>
      <c r="B123" s="295"/>
      <c r="C123" s="1648" t="s">
        <v>863</v>
      </c>
      <c r="D123" s="1340"/>
      <c r="E123" s="1340"/>
      <c r="F123" s="1340"/>
      <c r="G123" s="1340"/>
      <c r="H123" s="1340"/>
      <c r="I123" s="1340"/>
      <c r="J123" s="1340"/>
      <c r="K123" s="1340"/>
      <c r="L123" s="1340"/>
      <c r="M123" s="1340"/>
    </row>
    <row r="124" spans="1:249" s="478" customFormat="1" ht="15" customHeight="1">
      <c r="A124" s="294"/>
      <c r="B124" s="295"/>
      <c r="C124" s="1388" t="s">
        <v>864</v>
      </c>
      <c r="D124" s="1388"/>
      <c r="E124" s="1388"/>
      <c r="F124" s="1388"/>
      <c r="G124" s="1388"/>
      <c r="H124" s="1388"/>
      <c r="I124" s="1388"/>
      <c r="J124" s="1388"/>
      <c r="K124" s="1388"/>
      <c r="L124" s="1388"/>
      <c r="M124" s="1388"/>
    </row>
    <row r="125" spans="1:249" s="478" customFormat="1" ht="15" customHeight="1">
      <c r="A125" s="294"/>
      <c r="B125" s="295"/>
      <c r="C125" s="1388"/>
      <c r="D125" s="1388"/>
      <c r="E125" s="1388"/>
      <c r="F125" s="1388"/>
      <c r="G125" s="1388"/>
      <c r="H125" s="1388"/>
      <c r="I125" s="1388"/>
      <c r="J125" s="1388"/>
      <c r="K125" s="1388"/>
      <c r="L125" s="1388"/>
      <c r="M125" s="1388"/>
    </row>
    <row r="126" spans="1:249" ht="14.25" customHeight="1">
      <c r="A126" s="294"/>
    </row>
    <row r="127" spans="1:249" ht="15" customHeight="1">
      <c r="A127" s="294"/>
    </row>
    <row r="128" spans="1:249" ht="33" customHeight="1">
      <c r="A128" s="294"/>
      <c r="C128" s="1525" t="s">
        <v>865</v>
      </c>
      <c r="D128" s="1526"/>
      <c r="E128" s="1526"/>
      <c r="F128" s="1526"/>
      <c r="G128" s="1526"/>
      <c r="H128" s="1526"/>
      <c r="I128" s="1526"/>
      <c r="J128" s="1526"/>
      <c r="K128" s="1526"/>
      <c r="L128" s="1526"/>
      <c r="M128" s="1526"/>
    </row>
    <row r="129" spans="1:13">
      <c r="A129" s="294"/>
      <c r="C129" s="1388" t="s">
        <v>866</v>
      </c>
      <c r="D129" s="1388"/>
      <c r="E129" s="1388"/>
      <c r="F129" s="1388"/>
      <c r="G129" s="1388"/>
      <c r="H129" s="1388"/>
      <c r="I129" s="1388"/>
      <c r="J129" s="1388"/>
      <c r="K129" s="1388"/>
      <c r="L129" s="1388"/>
      <c r="M129" s="1388"/>
    </row>
    <row r="130" spans="1:13">
      <c r="A130" s="294"/>
      <c r="C130" s="1388"/>
      <c r="D130" s="1388"/>
      <c r="E130" s="1388"/>
      <c r="F130" s="1388"/>
      <c r="G130" s="1388"/>
      <c r="H130" s="1388"/>
      <c r="I130" s="1388"/>
      <c r="J130" s="1388"/>
      <c r="K130" s="1388"/>
      <c r="L130" s="1388"/>
      <c r="M130" s="1388"/>
    </row>
    <row r="131" spans="1:13">
      <c r="A131" s="294"/>
      <c r="C131" s="1388"/>
      <c r="D131" s="1388"/>
      <c r="E131" s="1388"/>
      <c r="F131" s="1388"/>
      <c r="G131" s="1388"/>
      <c r="H131" s="1388"/>
      <c r="I131" s="1388"/>
      <c r="J131" s="1388"/>
      <c r="K131" s="1388"/>
      <c r="L131" s="1388"/>
      <c r="M131" s="1388"/>
    </row>
    <row r="132" spans="1:13">
      <c r="A132" s="294"/>
      <c r="C132" s="1388"/>
      <c r="D132" s="1388"/>
      <c r="E132" s="1388"/>
      <c r="F132" s="1388"/>
      <c r="G132" s="1388"/>
      <c r="H132" s="1388"/>
      <c r="I132" s="1388"/>
      <c r="J132" s="1388"/>
      <c r="K132" s="1388"/>
      <c r="L132" s="1388"/>
      <c r="M132" s="1388"/>
    </row>
    <row r="133" spans="1:13">
      <c r="A133" s="294"/>
      <c r="C133" s="1388"/>
      <c r="D133" s="1388"/>
      <c r="E133" s="1388"/>
      <c r="F133" s="1388"/>
      <c r="G133" s="1388"/>
      <c r="H133" s="1388"/>
      <c r="I133" s="1388"/>
      <c r="J133" s="1388"/>
      <c r="K133" s="1388"/>
      <c r="L133" s="1388"/>
      <c r="M133" s="1388"/>
    </row>
    <row r="134" spans="1:13">
      <c r="A134" s="294"/>
      <c r="C134" s="1388"/>
      <c r="D134" s="1388"/>
      <c r="E134" s="1388"/>
      <c r="F134" s="1388"/>
      <c r="G134" s="1388"/>
      <c r="H134" s="1388"/>
      <c r="I134" s="1388"/>
      <c r="J134" s="1388"/>
      <c r="K134" s="1388"/>
      <c r="L134" s="1388"/>
      <c r="M134" s="1388"/>
    </row>
    <row r="135" spans="1:13" ht="15">
      <c r="A135" s="294"/>
      <c r="C135" s="1657" t="s">
        <v>867</v>
      </c>
      <c r="D135" s="1658"/>
      <c r="E135" s="1658"/>
      <c r="F135" s="1658"/>
      <c r="G135" s="1658"/>
      <c r="H135" s="1658"/>
      <c r="I135" s="1658"/>
    </row>
    <row r="136" spans="1:13" ht="15" customHeight="1">
      <c r="A136" s="294"/>
      <c r="C136" s="1402" t="s">
        <v>310</v>
      </c>
      <c r="D136" s="1402"/>
      <c r="E136" s="1402"/>
      <c r="F136" s="762">
        <v>2022</v>
      </c>
      <c r="G136" s="762">
        <v>2023</v>
      </c>
      <c r="H136" s="762">
        <v>2024</v>
      </c>
      <c r="I136" s="762">
        <v>2025</v>
      </c>
    </row>
    <row r="137" spans="1:13" ht="18" customHeight="1">
      <c r="A137" s="294"/>
      <c r="C137" s="1646" t="s">
        <v>868</v>
      </c>
      <c r="D137" s="1646"/>
      <c r="E137" s="1647"/>
      <c r="F137" s="153">
        <v>429</v>
      </c>
      <c r="G137" s="157">
        <v>293</v>
      </c>
      <c r="H137" s="54">
        <v>298</v>
      </c>
      <c r="I137" s="1035">
        <f>311+41.838+123.3+38</f>
        <v>514.13800000000003</v>
      </c>
    </row>
    <row r="138" spans="1:13" ht="18" customHeight="1">
      <c r="A138" s="294"/>
      <c r="C138" s="1646" t="s">
        <v>869</v>
      </c>
      <c r="D138" s="1646"/>
      <c r="E138" s="1647"/>
      <c r="F138" s="154">
        <v>42</v>
      </c>
      <c r="G138" s="158">
        <v>36</v>
      </c>
      <c r="H138" s="60">
        <v>33</v>
      </c>
      <c r="I138" s="1036">
        <f>22+8.496+0.5+6</f>
        <v>36.996000000000002</v>
      </c>
    </row>
    <row r="139" spans="1:13" ht="18" customHeight="1">
      <c r="A139" s="294"/>
      <c r="C139" s="1646" t="s">
        <v>870</v>
      </c>
      <c r="D139" s="1646"/>
      <c r="E139" s="1647"/>
      <c r="F139" s="154">
        <v>0</v>
      </c>
      <c r="G139" s="158">
        <v>0</v>
      </c>
      <c r="H139" s="60">
        <v>0</v>
      </c>
      <c r="I139" s="1036">
        <v>0</v>
      </c>
    </row>
    <row r="140" spans="1:13" ht="18" customHeight="1">
      <c r="A140" s="294"/>
      <c r="C140" s="1646" t="s">
        <v>871</v>
      </c>
      <c r="D140" s="1646"/>
      <c r="E140" s="1647"/>
      <c r="F140" s="154" t="s">
        <v>10</v>
      </c>
      <c r="G140" s="158" t="s">
        <v>10</v>
      </c>
      <c r="H140" s="60" t="s">
        <v>10</v>
      </c>
      <c r="I140" s="1036">
        <v>0</v>
      </c>
    </row>
    <row r="141" spans="1:13" ht="15" customHeight="1">
      <c r="A141" s="294"/>
      <c r="C141" s="1646" t="s">
        <v>872</v>
      </c>
      <c r="D141" s="1646"/>
      <c r="E141" s="1647"/>
      <c r="F141" s="154">
        <v>13</v>
      </c>
      <c r="G141" s="158">
        <v>13</v>
      </c>
      <c r="H141" s="60">
        <v>3.6</v>
      </c>
      <c r="I141" s="1036">
        <f>7.513+3.6+2</f>
        <v>13.113</v>
      </c>
    </row>
    <row r="142" spans="1:13" ht="15">
      <c r="A142" s="294"/>
      <c r="C142" s="1646" t="s">
        <v>873</v>
      </c>
      <c r="D142" s="1646"/>
      <c r="E142" s="1647"/>
      <c r="F142" s="155">
        <v>1119</v>
      </c>
      <c r="G142" s="159">
        <v>1071</v>
      </c>
      <c r="H142" s="156">
        <v>1387</v>
      </c>
      <c r="I142" s="1036">
        <f>1286+5.612+6.6+8</f>
        <v>1306.212</v>
      </c>
    </row>
    <row r="143" spans="1:13" ht="15" customHeight="1">
      <c r="A143" s="294"/>
      <c r="C143" s="1646" t="s">
        <v>874</v>
      </c>
      <c r="D143" s="1646"/>
      <c r="E143" s="1647"/>
      <c r="F143" s="154">
        <v>188</v>
      </c>
      <c r="G143" s="158">
        <v>165</v>
      </c>
      <c r="H143" s="60">
        <v>220</v>
      </c>
      <c r="I143" s="1036">
        <f>229</f>
        <v>229</v>
      </c>
    </row>
    <row r="144" spans="1:13" ht="33" customHeight="1">
      <c r="A144" s="294"/>
      <c r="C144" s="1646" t="s">
        <v>875</v>
      </c>
      <c r="D144" s="1646"/>
      <c r="E144" s="1647"/>
      <c r="F144" s="154" t="s">
        <v>10</v>
      </c>
      <c r="G144" s="158" t="s">
        <v>10</v>
      </c>
      <c r="H144" s="60" t="s">
        <v>10</v>
      </c>
      <c r="I144" s="1037" t="s">
        <v>10</v>
      </c>
    </row>
    <row r="145" spans="1:13" ht="80.25" customHeight="1">
      <c r="A145" s="294"/>
      <c r="C145" s="1649" t="s">
        <v>876</v>
      </c>
      <c r="D145" s="1394"/>
      <c r="E145" s="1394"/>
      <c r="F145" s="1394"/>
      <c r="G145" s="1394"/>
      <c r="H145" s="1394"/>
      <c r="I145" s="1394"/>
      <c r="J145" s="1394"/>
      <c r="K145" s="1394"/>
      <c r="L145" s="1394"/>
      <c r="M145" s="1394"/>
    </row>
    <row r="146" spans="1:13" ht="15" customHeight="1">
      <c r="A146" s="294"/>
    </row>
    <row r="147" spans="1:13" ht="15" customHeight="1">
      <c r="A147" s="294"/>
    </row>
    <row r="148" spans="1:13" ht="48.75" customHeight="1">
      <c r="A148" s="294"/>
      <c r="C148" s="1655" t="s">
        <v>877</v>
      </c>
      <c r="D148" s="1656"/>
      <c r="E148" s="1656"/>
      <c r="F148" s="1656"/>
      <c r="G148" s="1656"/>
      <c r="H148" s="1656"/>
      <c r="I148" s="1656"/>
      <c r="J148" s="1656"/>
      <c r="K148" s="1656"/>
      <c r="L148" s="1656"/>
      <c r="M148" s="1656"/>
    </row>
    <row r="149" spans="1:13" ht="15" customHeight="1">
      <c r="A149" s="294"/>
      <c r="C149" s="1654" t="s">
        <v>878</v>
      </c>
      <c r="D149" s="1654"/>
      <c r="E149" s="1654"/>
      <c r="F149" s="1654"/>
      <c r="G149" s="1654"/>
      <c r="H149" s="1654"/>
      <c r="I149" s="1654"/>
      <c r="J149" s="1654"/>
      <c r="K149" s="1654"/>
      <c r="L149" s="1654"/>
      <c r="M149" s="1654"/>
    </row>
    <row r="150" spans="1:13" ht="15" customHeight="1">
      <c r="A150" s="294"/>
      <c r="C150" s="1654"/>
      <c r="D150" s="1654"/>
      <c r="E150" s="1654"/>
      <c r="F150" s="1654"/>
      <c r="G150" s="1654"/>
      <c r="H150" s="1654"/>
      <c r="I150" s="1654"/>
      <c r="J150" s="1654"/>
      <c r="K150" s="1654"/>
      <c r="L150" s="1654"/>
      <c r="M150" s="1654"/>
    </row>
    <row r="151" spans="1:13" ht="15" customHeight="1">
      <c r="A151" s="294"/>
      <c r="C151" s="1654"/>
      <c r="D151" s="1654"/>
      <c r="E151" s="1654"/>
      <c r="F151" s="1654"/>
      <c r="G151" s="1654"/>
      <c r="H151" s="1654"/>
      <c r="I151" s="1654"/>
      <c r="J151" s="1654"/>
      <c r="K151" s="1654"/>
      <c r="L151" s="1654"/>
      <c r="M151" s="1654"/>
    </row>
    <row r="152" spans="1:13">
      <c r="A152" s="294"/>
      <c r="C152" s="1654"/>
      <c r="D152" s="1654"/>
      <c r="E152" s="1654"/>
      <c r="F152" s="1654"/>
      <c r="G152" s="1654"/>
      <c r="H152" s="1654"/>
      <c r="I152" s="1654"/>
      <c r="J152" s="1654"/>
      <c r="K152" s="1654"/>
      <c r="L152" s="1654"/>
      <c r="M152" s="1654"/>
    </row>
    <row r="153" spans="1:13">
      <c r="A153" s="294"/>
      <c r="C153" s="1654"/>
      <c r="D153" s="1654"/>
      <c r="E153" s="1654"/>
      <c r="F153" s="1654"/>
      <c r="G153" s="1654"/>
      <c r="H153" s="1654"/>
      <c r="I153" s="1654"/>
      <c r="J153" s="1654"/>
      <c r="K153" s="1654"/>
      <c r="L153" s="1654"/>
      <c r="M153" s="1654"/>
    </row>
    <row r="154" spans="1:13">
      <c r="A154" s="294"/>
      <c r="C154" s="1654"/>
      <c r="D154" s="1654"/>
      <c r="E154" s="1654"/>
      <c r="F154" s="1654"/>
      <c r="G154" s="1654"/>
      <c r="H154" s="1654"/>
      <c r="I154" s="1654"/>
      <c r="J154" s="1654"/>
      <c r="K154" s="1654"/>
      <c r="L154" s="1654"/>
      <c r="M154" s="1654"/>
    </row>
    <row r="155" spans="1:13">
      <c r="A155" s="294"/>
      <c r="C155" s="1654"/>
      <c r="D155" s="1654"/>
      <c r="E155" s="1654"/>
      <c r="F155" s="1654"/>
      <c r="G155" s="1654"/>
      <c r="H155" s="1654"/>
      <c r="I155" s="1654"/>
      <c r="J155" s="1654"/>
      <c r="K155" s="1654"/>
      <c r="L155" s="1654"/>
      <c r="M155" s="1654"/>
    </row>
    <row r="156" spans="1:13">
      <c r="A156" s="294"/>
      <c r="C156" s="1654"/>
      <c r="D156" s="1654"/>
      <c r="E156" s="1654"/>
      <c r="F156" s="1654"/>
      <c r="G156" s="1654"/>
      <c r="H156" s="1654"/>
      <c r="I156" s="1654"/>
      <c r="J156" s="1654"/>
      <c r="K156" s="1654"/>
      <c r="L156" s="1654"/>
      <c r="M156" s="1654"/>
    </row>
    <row r="157" spans="1:13">
      <c r="A157" s="294"/>
      <c r="C157" s="1654"/>
      <c r="D157" s="1654"/>
      <c r="E157" s="1654"/>
      <c r="F157" s="1654"/>
      <c r="G157" s="1654"/>
      <c r="H157" s="1654"/>
      <c r="I157" s="1654"/>
      <c r="J157" s="1654"/>
      <c r="K157" s="1654"/>
      <c r="L157" s="1654"/>
      <c r="M157" s="1654"/>
    </row>
    <row r="158" spans="1:13">
      <c r="A158" s="294"/>
      <c r="C158" s="1654"/>
      <c r="D158" s="1654"/>
      <c r="E158" s="1654"/>
      <c r="F158" s="1654"/>
      <c r="G158" s="1654"/>
      <c r="H158" s="1654"/>
      <c r="I158" s="1654"/>
      <c r="J158" s="1654"/>
      <c r="K158" s="1654"/>
      <c r="L158" s="1654"/>
      <c r="M158" s="1654"/>
    </row>
    <row r="159" spans="1:13" s="440" customFormat="1">
      <c r="A159" s="294"/>
      <c r="C159" s="1654"/>
      <c r="D159" s="1654"/>
      <c r="E159" s="1654"/>
      <c r="F159" s="1654"/>
      <c r="G159" s="1654"/>
      <c r="H159" s="1654"/>
      <c r="I159" s="1654"/>
      <c r="J159" s="1654"/>
      <c r="K159" s="1654"/>
      <c r="L159" s="1654"/>
      <c r="M159" s="1654"/>
    </row>
    <row r="160" spans="1:13">
      <c r="A160" s="294"/>
      <c r="C160" s="1654"/>
      <c r="D160" s="1654"/>
      <c r="E160" s="1654"/>
      <c r="F160" s="1654"/>
      <c r="G160" s="1654"/>
      <c r="H160" s="1654"/>
      <c r="I160" s="1654"/>
      <c r="J160" s="1654"/>
      <c r="K160" s="1654"/>
      <c r="L160" s="1654"/>
      <c r="M160" s="1654"/>
    </row>
    <row r="161" spans="1:13">
      <c r="A161" s="294"/>
      <c r="C161" s="1654"/>
      <c r="D161" s="1654"/>
      <c r="E161" s="1654"/>
      <c r="F161" s="1654"/>
      <c r="G161" s="1654"/>
      <c r="H161" s="1654"/>
      <c r="I161" s="1654"/>
      <c r="J161" s="1654"/>
      <c r="K161" s="1654"/>
      <c r="L161" s="1654"/>
      <c r="M161" s="1654"/>
    </row>
    <row r="162" spans="1:13" ht="15" customHeight="1">
      <c r="A162" s="294"/>
      <c r="C162" s="1654"/>
      <c r="D162" s="1654"/>
      <c r="E162" s="1654"/>
      <c r="F162" s="1654"/>
      <c r="G162" s="1654"/>
      <c r="H162" s="1654"/>
      <c r="I162" s="1654"/>
      <c r="J162" s="1654"/>
      <c r="K162" s="1654"/>
      <c r="L162" s="1654"/>
      <c r="M162" s="1654"/>
    </row>
    <row r="163" spans="1:13" ht="14.25" customHeight="1">
      <c r="A163" s="294"/>
      <c r="C163" s="1654"/>
      <c r="D163" s="1654"/>
      <c r="E163" s="1654"/>
      <c r="F163" s="1654"/>
      <c r="G163" s="1654"/>
      <c r="H163" s="1654"/>
      <c r="I163" s="1654"/>
      <c r="J163" s="1654"/>
      <c r="K163" s="1654"/>
      <c r="L163" s="1654"/>
      <c r="M163" s="1654"/>
    </row>
    <row r="164" spans="1:13" ht="14.25" customHeight="1">
      <c r="A164" s="294"/>
      <c r="C164" s="1654"/>
      <c r="D164" s="1654"/>
      <c r="E164" s="1654"/>
      <c r="F164" s="1654"/>
      <c r="G164" s="1654"/>
      <c r="H164" s="1654"/>
      <c r="I164" s="1654"/>
      <c r="J164" s="1654"/>
      <c r="K164" s="1654"/>
      <c r="L164" s="1654"/>
      <c r="M164" s="1654"/>
    </row>
    <row r="165" spans="1:13">
      <c r="A165" s="294"/>
      <c r="C165" s="1654"/>
      <c r="D165" s="1654"/>
      <c r="E165" s="1654"/>
      <c r="F165" s="1654"/>
      <c r="G165" s="1654"/>
      <c r="H165" s="1654"/>
      <c r="I165" s="1654"/>
      <c r="J165" s="1654"/>
      <c r="K165" s="1654"/>
      <c r="L165" s="1654"/>
      <c r="M165" s="1654"/>
    </row>
    <row r="166" spans="1:13">
      <c r="A166" s="294"/>
      <c r="C166" s="1654"/>
      <c r="D166" s="1654"/>
      <c r="E166" s="1654"/>
      <c r="F166" s="1654"/>
      <c r="G166" s="1654"/>
      <c r="H166" s="1654"/>
      <c r="I166" s="1654"/>
      <c r="J166" s="1654"/>
      <c r="K166" s="1654"/>
      <c r="L166" s="1654"/>
      <c r="M166" s="1654"/>
    </row>
    <row r="167" spans="1:13">
      <c r="A167" s="294"/>
      <c r="C167" s="1654"/>
      <c r="D167" s="1654"/>
      <c r="E167" s="1654"/>
      <c r="F167" s="1654"/>
      <c r="G167" s="1654"/>
      <c r="H167" s="1654"/>
      <c r="I167" s="1654"/>
      <c r="J167" s="1654"/>
      <c r="K167" s="1654"/>
      <c r="L167" s="1654"/>
      <c r="M167" s="1654"/>
    </row>
    <row r="168" spans="1:13">
      <c r="A168" s="294"/>
      <c r="C168" s="1654"/>
      <c r="D168" s="1654"/>
      <c r="E168" s="1654"/>
      <c r="F168" s="1654"/>
      <c r="G168" s="1654"/>
      <c r="H168" s="1654"/>
      <c r="I168" s="1654"/>
      <c r="J168" s="1654"/>
      <c r="K168" s="1654"/>
      <c r="L168" s="1654"/>
      <c r="M168" s="1654"/>
    </row>
    <row r="169" spans="1:13">
      <c r="A169" s="294"/>
      <c r="C169" s="1654"/>
      <c r="D169" s="1654"/>
      <c r="E169" s="1654"/>
      <c r="F169" s="1654"/>
      <c r="G169" s="1654"/>
      <c r="H169" s="1654"/>
      <c r="I169" s="1654"/>
      <c r="J169" s="1654"/>
      <c r="K169" s="1654"/>
      <c r="L169" s="1654"/>
      <c r="M169" s="1654"/>
    </row>
    <row r="170" spans="1:13" ht="14.25" customHeight="1">
      <c r="A170" s="294"/>
      <c r="C170" s="1654"/>
      <c r="D170" s="1654"/>
      <c r="E170" s="1654"/>
      <c r="F170" s="1654"/>
      <c r="G170" s="1654"/>
      <c r="H170" s="1654"/>
      <c r="I170" s="1654"/>
      <c r="J170" s="1654"/>
      <c r="K170" s="1654"/>
      <c r="L170" s="1654"/>
      <c r="M170" s="1654"/>
    </row>
    <row r="171" spans="1:13" ht="14.25" customHeight="1">
      <c r="A171" s="294"/>
      <c r="C171" s="1654"/>
      <c r="D171" s="1654"/>
      <c r="E171" s="1654"/>
      <c r="F171" s="1654"/>
      <c r="G171" s="1654"/>
      <c r="H171" s="1654"/>
      <c r="I171" s="1654"/>
      <c r="J171" s="1654"/>
      <c r="K171" s="1654"/>
      <c r="L171" s="1654"/>
      <c r="M171" s="1654"/>
    </row>
    <row r="172" spans="1:13" ht="14.25" customHeight="1">
      <c r="A172" s="294"/>
      <c r="C172" s="1654"/>
      <c r="D172" s="1654"/>
      <c r="E172" s="1654"/>
      <c r="F172" s="1654"/>
      <c r="G172" s="1654"/>
      <c r="H172" s="1654"/>
      <c r="I172" s="1654"/>
      <c r="J172" s="1654"/>
      <c r="K172" s="1654"/>
      <c r="L172" s="1654"/>
      <c r="M172" s="1654"/>
    </row>
    <row r="173" spans="1:13" ht="14.25" customHeight="1">
      <c r="A173" s="294"/>
      <c r="C173" s="1654"/>
      <c r="D173" s="1654"/>
      <c r="E173" s="1654"/>
      <c r="F173" s="1654"/>
      <c r="G173" s="1654"/>
      <c r="H173" s="1654"/>
      <c r="I173" s="1654"/>
      <c r="J173" s="1654"/>
      <c r="K173" s="1654"/>
      <c r="L173" s="1654"/>
      <c r="M173" s="1654"/>
    </row>
    <row r="174" spans="1:13" ht="14.25" customHeight="1">
      <c r="A174" s="294"/>
      <c r="C174" s="1654"/>
      <c r="D174" s="1654"/>
      <c r="E174" s="1654"/>
      <c r="F174" s="1654"/>
      <c r="G174" s="1654"/>
      <c r="H174" s="1654"/>
      <c r="I174" s="1654"/>
      <c r="J174" s="1654"/>
      <c r="K174" s="1654"/>
      <c r="L174" s="1654"/>
      <c r="M174" s="1654"/>
    </row>
    <row r="175" spans="1:13" ht="14.25" customHeight="1">
      <c r="A175" s="294"/>
      <c r="C175" s="1654"/>
      <c r="D175" s="1654"/>
      <c r="E175" s="1654"/>
      <c r="F175" s="1654"/>
      <c r="G175" s="1654"/>
      <c r="H175" s="1654"/>
      <c r="I175" s="1654"/>
      <c r="J175" s="1654"/>
      <c r="K175" s="1654"/>
      <c r="L175" s="1654"/>
      <c r="M175" s="1654"/>
    </row>
    <row r="176" spans="1:13" ht="14.25" customHeight="1">
      <c r="A176" s="294"/>
      <c r="C176" s="1654"/>
      <c r="D176" s="1654"/>
      <c r="E176" s="1654"/>
      <c r="F176" s="1654"/>
      <c r="G176" s="1654"/>
      <c r="H176" s="1654"/>
      <c r="I176" s="1654"/>
      <c r="J176" s="1654"/>
      <c r="K176" s="1654"/>
      <c r="L176" s="1654"/>
      <c r="M176" s="1654"/>
    </row>
    <row r="177" spans="1:13" s="478" customFormat="1" ht="14.25" customHeight="1">
      <c r="A177" s="294"/>
      <c r="B177" s="295"/>
    </row>
    <row r="178" spans="1:13" s="478" customFormat="1" ht="14.25" customHeight="1">
      <c r="A178" s="294"/>
      <c r="B178" s="295"/>
    </row>
    <row r="179" spans="1:13" ht="14.25" customHeight="1">
      <c r="A179" s="294"/>
      <c r="C179" s="1653" t="s">
        <v>879</v>
      </c>
      <c r="D179" s="1239"/>
      <c r="E179" s="1239"/>
      <c r="F179" s="1239"/>
      <c r="G179" s="1239"/>
      <c r="H179" s="1239"/>
      <c r="I179" s="1239"/>
      <c r="J179" s="1239"/>
      <c r="K179" s="1239"/>
      <c r="L179" s="1239"/>
      <c r="M179" s="1239"/>
    </row>
    <row r="180" spans="1:13" ht="14.25" customHeight="1">
      <c r="A180" s="294"/>
      <c r="C180" s="1419"/>
      <c r="D180" s="1419"/>
      <c r="E180" s="1419"/>
      <c r="F180" s="323">
        <v>2022</v>
      </c>
      <c r="G180" s="323">
        <v>2023</v>
      </c>
      <c r="H180" s="323">
        <v>2024</v>
      </c>
      <c r="I180" s="323">
        <v>2025</v>
      </c>
    </row>
    <row r="181" spans="1:13" ht="22.5" customHeight="1">
      <c r="A181" s="294"/>
      <c r="C181" s="1402" t="s">
        <v>880</v>
      </c>
      <c r="D181" s="1402"/>
      <c r="E181" s="1402"/>
      <c r="F181" s="92"/>
      <c r="G181" s="92"/>
      <c r="H181" s="92"/>
      <c r="I181" s="92"/>
    </row>
    <row r="182" spans="1:13" ht="14.25" customHeight="1">
      <c r="A182" s="294"/>
      <c r="C182" s="1627" t="s">
        <v>881</v>
      </c>
      <c r="D182" s="1627"/>
      <c r="E182" s="1627"/>
      <c r="F182" s="767">
        <v>53.3</v>
      </c>
      <c r="G182" s="768">
        <v>59.1</v>
      </c>
      <c r="H182" s="769">
        <v>49.83</v>
      </c>
      <c r="I182" s="770">
        <v>42.5</v>
      </c>
    </row>
    <row r="183" spans="1:13" ht="14.25" customHeight="1">
      <c r="A183" s="294"/>
      <c r="C183" s="1627" t="s">
        <v>882</v>
      </c>
      <c r="D183" s="1627"/>
      <c r="E183" s="1627"/>
      <c r="F183" s="767">
        <v>3.5</v>
      </c>
      <c r="G183" s="768">
        <v>3.9</v>
      </c>
      <c r="H183" s="769">
        <v>3.29</v>
      </c>
      <c r="I183" s="770">
        <v>2.8</v>
      </c>
    </row>
    <row r="184" spans="1:13" ht="14.25" customHeight="1">
      <c r="A184" s="294"/>
      <c r="C184" s="1627" t="s">
        <v>883</v>
      </c>
      <c r="D184" s="1627"/>
      <c r="E184" s="1627"/>
      <c r="F184" s="767">
        <v>56.8</v>
      </c>
      <c r="G184" s="768">
        <v>63</v>
      </c>
      <c r="H184" s="769">
        <v>53.12</v>
      </c>
      <c r="I184" s="767">
        <v>45.3</v>
      </c>
    </row>
    <row r="185" spans="1:13" ht="36.75" customHeight="1">
      <c r="A185" s="294"/>
      <c r="C185" s="1627" t="s">
        <v>884</v>
      </c>
      <c r="D185" s="1627"/>
      <c r="E185" s="1627"/>
      <c r="F185" s="767">
        <v>0.16</v>
      </c>
      <c r="G185" s="768">
        <v>0.19</v>
      </c>
      <c r="H185" s="769">
        <v>0.15</v>
      </c>
      <c r="I185" s="770">
        <v>0.13</v>
      </c>
    </row>
    <row r="186" spans="1:13" ht="14.25" customHeight="1">
      <c r="A186" s="294"/>
      <c r="C186" s="1652" t="s">
        <v>885</v>
      </c>
      <c r="D186" s="1652"/>
      <c r="E186" s="1652"/>
      <c r="F186" s="1073">
        <v>1</v>
      </c>
      <c r="G186" s="1074">
        <v>1</v>
      </c>
      <c r="H186" s="1075">
        <v>1</v>
      </c>
      <c r="I186" s="1076">
        <v>1</v>
      </c>
    </row>
    <row r="187" spans="1:13" s="478" customFormat="1" ht="19.5" customHeight="1">
      <c r="A187" s="294"/>
      <c r="B187" s="295"/>
      <c r="C187" s="1373" t="s">
        <v>886</v>
      </c>
      <c r="D187" s="1373"/>
      <c r="E187" s="1373"/>
      <c r="F187" s="1373"/>
      <c r="G187" s="1373"/>
      <c r="H187" s="1373"/>
      <c r="I187" s="1373"/>
      <c r="J187" s="1373"/>
      <c r="K187" s="1373"/>
      <c r="L187" s="1373"/>
      <c r="M187" s="1373"/>
    </row>
    <row r="188" spans="1:13" s="478" customFormat="1">
      <c r="A188" s="294"/>
      <c r="B188" s="295"/>
    </row>
    <row r="189" spans="1:13" s="478" customFormat="1">
      <c r="A189" s="294"/>
      <c r="B189" s="295"/>
    </row>
    <row r="190" spans="1:13" s="478" customFormat="1">
      <c r="A190" s="294"/>
      <c r="B190" s="295"/>
    </row>
  </sheetData>
  <sheetProtection algorithmName="SHA-512" hashValue="5/n7Osfsv5JRjQZkCatDOYq4WaYFuuricWqJa27CF3BvJVC9tfdRdJ5knYittO8ys6TCxlGQcrpaui36PEkJnQ==" saltValue="Zu2f9abSxLIR7Az0zNDb0w==" spinCount="100000" sheet="1" objects="1" scenarios="1"/>
  <mergeCells count="133">
    <mergeCell ref="C3:V3"/>
    <mergeCell ref="C32:M32"/>
    <mergeCell ref="C182:E182"/>
    <mergeCell ref="C183:E183"/>
    <mergeCell ref="C184:E184"/>
    <mergeCell ref="C185:E185"/>
    <mergeCell ref="C186:E186"/>
    <mergeCell ref="C179:M179"/>
    <mergeCell ref="C180:E180"/>
    <mergeCell ref="C149:M176"/>
    <mergeCell ref="C181:E181"/>
    <mergeCell ref="C144:E144"/>
    <mergeCell ref="C145:M145"/>
    <mergeCell ref="C148:M148"/>
    <mergeCell ref="C138:E138"/>
    <mergeCell ref="C139:E139"/>
    <mergeCell ref="C140:E140"/>
    <mergeCell ref="C141:E141"/>
    <mergeCell ref="C142:E142"/>
    <mergeCell ref="C143:E143"/>
    <mergeCell ref="C128:M128"/>
    <mergeCell ref="C110:I110"/>
    <mergeCell ref="C135:I135"/>
    <mergeCell ref="C136:E136"/>
    <mergeCell ref="C137:E137"/>
    <mergeCell ref="C123:M123"/>
    <mergeCell ref="C119:M121"/>
    <mergeCell ref="C124:M125"/>
    <mergeCell ref="C113:E113"/>
    <mergeCell ref="C114:E114"/>
    <mergeCell ref="C115:M115"/>
    <mergeCell ref="C118:M118"/>
    <mergeCell ref="C106:E106"/>
    <mergeCell ref="C107:M107"/>
    <mergeCell ref="C111:E111"/>
    <mergeCell ref="C112:E112"/>
    <mergeCell ref="C129:M134"/>
    <mergeCell ref="C101:E101"/>
    <mergeCell ref="C102:E102"/>
    <mergeCell ref="C103:E103"/>
    <mergeCell ref="C104:E104"/>
    <mergeCell ref="C105:E105"/>
    <mergeCell ref="C100:I100"/>
    <mergeCell ref="C92:E92"/>
    <mergeCell ref="C93:E93"/>
    <mergeCell ref="C94:E94"/>
    <mergeCell ref="C95:E95"/>
    <mergeCell ref="C96:E96"/>
    <mergeCell ref="C97:E97"/>
    <mergeCell ref="C87:M87"/>
    <mergeCell ref="C89:E89"/>
    <mergeCell ref="C90:E90"/>
    <mergeCell ref="C91:E91"/>
    <mergeCell ref="C88:I88"/>
    <mergeCell ref="C79:E79"/>
    <mergeCell ref="C80:E80"/>
    <mergeCell ref="C81:E81"/>
    <mergeCell ref="C82:E82"/>
    <mergeCell ref="C83:E83"/>
    <mergeCell ref="C84:E84"/>
    <mergeCell ref="C73:M73"/>
    <mergeCell ref="C74:M74"/>
    <mergeCell ref="C75:E75"/>
    <mergeCell ref="C76:E76"/>
    <mergeCell ref="C77:E77"/>
    <mergeCell ref="C78:E78"/>
    <mergeCell ref="F75:G75"/>
    <mergeCell ref="H75:I75"/>
    <mergeCell ref="J75:K75"/>
    <mergeCell ref="L75:M75"/>
    <mergeCell ref="L54:M54"/>
    <mergeCell ref="C54:E54"/>
    <mergeCell ref="C62:M62"/>
    <mergeCell ref="C65:E65"/>
    <mergeCell ref="C66:E66"/>
    <mergeCell ref="C67:E67"/>
    <mergeCell ref="C64:E64"/>
    <mergeCell ref="C63:E63"/>
    <mergeCell ref="F63:G63"/>
    <mergeCell ref="H63:I63"/>
    <mergeCell ref="C57:E57"/>
    <mergeCell ref="C58:E58"/>
    <mergeCell ref="C59:E59"/>
    <mergeCell ref="F54:G54"/>
    <mergeCell ref="H54:I54"/>
    <mergeCell ref="J54:K54"/>
    <mergeCell ref="C37:D37"/>
    <mergeCell ref="C36:M36"/>
    <mergeCell ref="C49:M49"/>
    <mergeCell ref="C52:M52"/>
    <mergeCell ref="C40:E40"/>
    <mergeCell ref="C41:E41"/>
    <mergeCell ref="C42:E42"/>
    <mergeCell ref="C43:E43"/>
    <mergeCell ref="C44:E44"/>
    <mergeCell ref="C45:E45"/>
    <mergeCell ref="C38:E38"/>
    <mergeCell ref="C39:E39"/>
    <mergeCell ref="C35:M35"/>
    <mergeCell ref="K27:M27"/>
    <mergeCell ref="C28:F28"/>
    <mergeCell ref="C29:F29"/>
    <mergeCell ref="C30:F30"/>
    <mergeCell ref="G28:H28"/>
    <mergeCell ref="G29:H29"/>
    <mergeCell ref="G30:H30"/>
    <mergeCell ref="I28:J28"/>
    <mergeCell ref="I29:J29"/>
    <mergeCell ref="I30:J30"/>
    <mergeCell ref="C187:M187"/>
    <mergeCell ref="C6:M6"/>
    <mergeCell ref="C7:M26"/>
    <mergeCell ref="C27:F27"/>
    <mergeCell ref="C68:E68"/>
    <mergeCell ref="C69:E69"/>
    <mergeCell ref="C70:M70"/>
    <mergeCell ref="J63:K63"/>
    <mergeCell ref="L63:M63"/>
    <mergeCell ref="C48:E48"/>
    <mergeCell ref="C53:M53"/>
    <mergeCell ref="C55:E55"/>
    <mergeCell ref="C56:E56"/>
    <mergeCell ref="C46:E46"/>
    <mergeCell ref="C47:E47"/>
    <mergeCell ref="F37:G37"/>
    <mergeCell ref="H37:I37"/>
    <mergeCell ref="J37:K37"/>
    <mergeCell ref="L37:M37"/>
    <mergeCell ref="G27:H27"/>
    <mergeCell ref="I27:J27"/>
    <mergeCell ref="K28:M28"/>
    <mergeCell ref="K29:M29"/>
    <mergeCell ref="K30:M30"/>
  </mergeCells>
  <hyperlinks>
    <hyperlink ref="C32:M32" r:id="rId1" display="For more information related to climate change, access the 2025 Climate Agenda Report." xr:uid="{F6F8E391-7938-4911-B1D0-03C79F8D67BC}"/>
  </hyperlinks>
  <pageMargins left="0.7" right="0.7" top="0.75" bottom="0.75" header="0.3" footer="0.3"/>
  <pageSetup paperSize="9"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F4F5A-15FC-4F2F-8B4C-F71D7C5C53BE}">
  <sheetPr>
    <tabColor theme="0"/>
  </sheetPr>
  <dimension ref="A1:HT314"/>
  <sheetViews>
    <sheetView showGridLines="0" zoomScale="70" zoomScaleNormal="70" workbookViewId="0"/>
  </sheetViews>
  <sheetFormatPr defaultColWidth="0" defaultRowHeight="13.5" zeroHeight="1"/>
  <cols>
    <col min="1" max="1" width="46.7109375" style="11" customWidth="1"/>
    <col min="2" max="2" width="7.85546875" style="11" customWidth="1"/>
    <col min="3" max="6" width="20.7109375" style="11" customWidth="1"/>
    <col min="7" max="7" width="20.7109375" style="296" customWidth="1"/>
    <col min="8" max="20" width="20.7109375" style="11" customWidth="1"/>
    <col min="21" max="16384" width="20.7109375" style="11" hidden="1"/>
  </cols>
  <sheetData>
    <row r="1" spans="1:220">
      <c r="A1" s="70"/>
    </row>
    <row r="2" spans="1:220" ht="15" customHeight="1">
      <c r="A2" s="70"/>
    </row>
    <row r="3" spans="1:220" s="295" customFormat="1" ht="31.5">
      <c r="A3" s="294"/>
      <c r="C3" s="1201" t="s">
        <v>887</v>
      </c>
      <c r="D3" s="1202"/>
      <c r="E3" s="1202"/>
      <c r="F3" s="1202"/>
      <c r="G3" s="1202"/>
      <c r="H3" s="1202"/>
      <c r="I3" s="1202"/>
      <c r="J3" s="1202"/>
      <c r="K3" s="1202"/>
      <c r="L3" s="1202"/>
      <c r="M3" s="1202"/>
      <c r="N3" s="1202"/>
      <c r="O3" s="1202"/>
      <c r="P3" s="1202"/>
      <c r="Q3" s="1202"/>
      <c r="R3" s="1202"/>
      <c r="S3" s="1202"/>
      <c r="T3" s="1202"/>
      <c r="U3" s="1202"/>
      <c r="V3" s="1202"/>
    </row>
    <row r="4" spans="1:220" ht="15" customHeight="1">
      <c r="A4" s="70"/>
    </row>
    <row r="5" spans="1:220" ht="14.25" customHeight="1">
      <c r="A5" s="70"/>
    </row>
    <row r="6" spans="1:220" ht="14.25" customHeight="1">
      <c r="A6" s="70"/>
      <c r="C6" s="1683" t="s">
        <v>888</v>
      </c>
      <c r="D6" s="1522"/>
      <c r="E6" s="1522"/>
      <c r="F6" s="1522"/>
      <c r="G6" s="1522"/>
      <c r="H6" s="1522"/>
      <c r="I6" s="1522"/>
      <c r="J6" s="1522"/>
      <c r="K6" s="1522"/>
      <c r="L6" s="1522"/>
      <c r="M6" s="1522"/>
    </row>
    <row r="7" spans="1:220" ht="14.25" customHeight="1">
      <c r="A7" s="70"/>
      <c r="C7" s="1561" t="s">
        <v>889</v>
      </c>
      <c r="D7" s="1561"/>
      <c r="E7" s="1561"/>
      <c r="F7" s="1562"/>
      <c r="G7" s="1560" t="s">
        <v>489</v>
      </c>
      <c r="H7" s="1561"/>
      <c r="I7" s="1561"/>
      <c r="J7" s="1561"/>
      <c r="K7" s="1561"/>
      <c r="L7" s="1561"/>
      <c r="M7" s="1561"/>
    </row>
    <row r="8" spans="1:220" ht="111.75" customHeight="1">
      <c r="A8" s="70"/>
      <c r="C8" s="1387" t="s">
        <v>890</v>
      </c>
      <c r="D8" s="1387"/>
      <c r="E8" s="1387"/>
      <c r="F8" s="1661"/>
      <c r="G8" s="1606" t="s">
        <v>891</v>
      </c>
      <c r="H8" s="1606"/>
      <c r="I8" s="1606"/>
      <c r="J8" s="1606"/>
      <c r="K8" s="1606"/>
      <c r="L8" s="1606"/>
      <c r="M8" s="1606"/>
    </row>
    <row r="9" spans="1:220" ht="180.75" customHeight="1">
      <c r="A9" s="70"/>
      <c r="C9" s="1387" t="s">
        <v>892</v>
      </c>
      <c r="D9" s="1387" t="s">
        <v>892</v>
      </c>
      <c r="E9" s="1387" t="s">
        <v>892</v>
      </c>
      <c r="F9" s="1661" t="s">
        <v>892</v>
      </c>
      <c r="G9" s="1662" t="s">
        <v>893</v>
      </c>
      <c r="H9" s="1662"/>
      <c r="I9" s="1662"/>
      <c r="J9" s="1662"/>
      <c r="K9" s="1662"/>
      <c r="L9" s="1662"/>
      <c r="M9" s="1662"/>
    </row>
    <row r="10" spans="1:220" ht="101.25" customHeight="1">
      <c r="A10" s="70"/>
      <c r="C10" s="1387" t="s">
        <v>894</v>
      </c>
      <c r="D10" s="1387" t="s">
        <v>894</v>
      </c>
      <c r="E10" s="1387" t="s">
        <v>894</v>
      </c>
      <c r="F10" s="1661" t="s">
        <v>894</v>
      </c>
      <c r="G10" s="1663" t="s">
        <v>895</v>
      </c>
      <c r="H10" s="1663"/>
      <c r="I10" s="1663"/>
      <c r="J10" s="1663"/>
      <c r="K10" s="1663"/>
      <c r="L10" s="1663"/>
      <c r="M10" s="1663"/>
    </row>
    <row r="11" spans="1:220" ht="157.5" customHeight="1">
      <c r="A11" s="70"/>
      <c r="C11" s="1387" t="s">
        <v>896</v>
      </c>
      <c r="D11" s="1387" t="s">
        <v>896</v>
      </c>
      <c r="E11" s="1387" t="s">
        <v>896</v>
      </c>
      <c r="F11" s="1661" t="s">
        <v>896</v>
      </c>
      <c r="G11" s="1606" t="s">
        <v>897</v>
      </c>
      <c r="H11" s="1606"/>
      <c r="I11" s="1606"/>
      <c r="J11" s="1606"/>
      <c r="K11" s="1606"/>
      <c r="L11" s="1606"/>
      <c r="M11" s="1606"/>
    </row>
    <row r="12" spans="1:220" ht="243" customHeight="1">
      <c r="A12" s="70"/>
      <c r="C12" s="1387" t="s">
        <v>898</v>
      </c>
      <c r="D12" s="1387" t="s">
        <v>898</v>
      </c>
      <c r="E12" s="1387" t="s">
        <v>898</v>
      </c>
      <c r="F12" s="1661" t="s">
        <v>898</v>
      </c>
      <c r="G12" s="1662" t="s">
        <v>899</v>
      </c>
      <c r="H12" s="1662"/>
      <c r="I12" s="1662"/>
      <c r="J12" s="1662"/>
      <c r="K12" s="1662"/>
      <c r="L12" s="1662"/>
      <c r="M12" s="1662"/>
    </row>
    <row r="13" spans="1:220" ht="166.5" customHeight="1">
      <c r="A13" s="70"/>
      <c r="C13" s="1387" t="s">
        <v>900</v>
      </c>
      <c r="D13" s="1387" t="s">
        <v>900</v>
      </c>
      <c r="E13" s="1387" t="s">
        <v>900</v>
      </c>
      <c r="F13" s="1661" t="s">
        <v>900</v>
      </c>
      <c r="G13" s="1606" t="s">
        <v>901</v>
      </c>
      <c r="H13" s="1606"/>
      <c r="I13" s="1606"/>
      <c r="J13" s="1606"/>
      <c r="K13" s="1606"/>
      <c r="L13" s="1606"/>
      <c r="M13" s="1606"/>
    </row>
    <row r="14" spans="1:220" ht="14.25" customHeight="1">
      <c r="A14" s="70"/>
      <c r="C14" s="1666" t="s">
        <v>902</v>
      </c>
      <c r="D14" s="1667"/>
      <c r="E14" s="1667"/>
      <c r="F14" s="1667"/>
      <c r="G14" s="1667"/>
      <c r="H14" s="1667"/>
      <c r="I14" s="1667"/>
      <c r="J14" s="1667"/>
      <c r="K14" s="1667"/>
      <c r="L14" s="1667"/>
      <c r="M14" s="1667"/>
    </row>
    <row r="15" spans="1:220" ht="14.25" customHeight="1">
      <c r="A15" s="70"/>
    </row>
    <row r="16" spans="1:220" s="66" customFormat="1" ht="15" hidden="1">
      <c r="A16" s="70"/>
      <c r="B16" s="11"/>
      <c r="C16" s="11"/>
      <c r="D16" s="11"/>
      <c r="E16" s="11"/>
      <c r="F16" s="11"/>
      <c r="G16" s="296"/>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19" ht="14.25" customHeight="1">
      <c r="A17" s="70"/>
    </row>
    <row r="18" spans="1:19" ht="14.25" customHeight="1">
      <c r="A18" s="70"/>
      <c r="C18" s="1653" t="s">
        <v>903</v>
      </c>
      <c r="D18" s="1239"/>
      <c r="E18" s="1239"/>
      <c r="F18" s="1239"/>
      <c r="G18" s="1239"/>
      <c r="H18" s="1239"/>
      <c r="I18" s="1239"/>
      <c r="J18" s="1239"/>
      <c r="K18" s="1239"/>
      <c r="L18" s="1239"/>
      <c r="M18" s="1239"/>
    </row>
    <row r="19" spans="1:19" ht="14.25" customHeight="1">
      <c r="A19" s="70"/>
      <c r="C19" s="1355" t="s">
        <v>904</v>
      </c>
      <c r="D19" s="1355"/>
      <c r="E19" s="1355"/>
      <c r="F19" s="1355"/>
      <c r="G19" s="1355"/>
      <c r="H19" s="1355"/>
      <c r="I19" s="1355"/>
      <c r="J19" s="1355"/>
      <c r="K19" s="1355"/>
      <c r="L19" s="1355"/>
      <c r="M19" s="1355"/>
      <c r="N19" s="1355"/>
      <c r="O19" s="1355"/>
      <c r="P19" s="1355"/>
      <c r="Q19" s="1355"/>
      <c r="R19" s="1355"/>
      <c r="S19" s="1355"/>
    </row>
    <row r="20" spans="1:19" ht="14.25" customHeight="1">
      <c r="A20" s="70"/>
      <c r="C20" s="1221"/>
      <c r="D20" s="1221"/>
      <c r="E20" s="1221"/>
      <c r="F20" s="1221"/>
      <c r="G20" s="1445">
        <v>2022</v>
      </c>
      <c r="H20" s="1445"/>
      <c r="I20" s="1445"/>
      <c r="J20" s="1445"/>
      <c r="K20" s="1445">
        <v>2023</v>
      </c>
      <c r="L20" s="1445"/>
      <c r="M20" s="1445"/>
      <c r="N20" s="1445">
        <v>2024</v>
      </c>
      <c r="O20" s="1445"/>
      <c r="P20" s="1445"/>
      <c r="Q20" s="1445">
        <v>2025</v>
      </c>
      <c r="R20" s="1445"/>
      <c r="S20" s="1445"/>
    </row>
    <row r="21" spans="1:19" ht="35.25" customHeight="1">
      <c r="A21" s="70"/>
      <c r="C21" s="1375"/>
      <c r="D21" s="1375"/>
      <c r="E21" s="1375"/>
      <c r="F21" s="1375"/>
      <c r="G21" s="299" t="s">
        <v>599</v>
      </c>
      <c r="H21" s="299" t="s">
        <v>600</v>
      </c>
      <c r="I21" s="299" t="s">
        <v>601</v>
      </c>
      <c r="J21" s="304" t="s">
        <v>299</v>
      </c>
      <c r="K21" s="299" t="s">
        <v>599</v>
      </c>
      <c r="L21" s="299" t="s">
        <v>601</v>
      </c>
      <c r="M21" s="304" t="s">
        <v>299</v>
      </c>
      <c r="N21" s="299" t="s">
        <v>599</v>
      </c>
      <c r="O21" s="299" t="s">
        <v>601</v>
      </c>
      <c r="P21" s="304" t="s">
        <v>299</v>
      </c>
      <c r="Q21" s="299" t="s">
        <v>599</v>
      </c>
      <c r="R21" s="299" t="s">
        <v>601</v>
      </c>
      <c r="S21" s="304" t="s">
        <v>299</v>
      </c>
    </row>
    <row r="22" spans="1:19" ht="14.25" customHeight="1">
      <c r="A22" s="70"/>
      <c r="C22" s="1646" t="s">
        <v>905</v>
      </c>
      <c r="D22" s="1646"/>
      <c r="E22" s="1646"/>
      <c r="F22" s="1647"/>
      <c r="G22" s="26">
        <v>844</v>
      </c>
      <c r="H22" s="26">
        <v>0</v>
      </c>
      <c r="I22" s="26">
        <v>0</v>
      </c>
      <c r="J22" s="27">
        <f>SUM(G22:I22)</f>
        <v>844</v>
      </c>
      <c r="K22" s="127">
        <v>887</v>
      </c>
      <c r="L22" s="124">
        <v>0</v>
      </c>
      <c r="M22" s="125">
        <v>887</v>
      </c>
      <c r="N22" s="45">
        <v>1084</v>
      </c>
      <c r="O22" s="26">
        <v>0</v>
      </c>
      <c r="P22" s="27">
        <f>N22+O22</f>
        <v>1084</v>
      </c>
      <c r="Q22" s="1080">
        <v>948</v>
      </c>
      <c r="R22" s="327">
        <v>0.26141068816174928</v>
      </c>
      <c r="S22" s="1081">
        <f>Q22+R22</f>
        <v>948.26141068816173</v>
      </c>
    </row>
    <row r="23" spans="1:19" ht="14.25" customHeight="1">
      <c r="A23" s="70"/>
      <c r="C23" s="1627" t="s">
        <v>906</v>
      </c>
      <c r="D23" s="1627"/>
      <c r="E23" s="1627"/>
      <c r="F23" s="1628"/>
      <c r="G23" s="29">
        <v>6318</v>
      </c>
      <c r="H23" s="29">
        <v>6</v>
      </c>
      <c r="I23" s="29">
        <v>40</v>
      </c>
      <c r="J23" s="62">
        <f t="shared" ref="J23:J26" si="0">SUM(G23:I23)</f>
        <v>6364</v>
      </c>
      <c r="K23" s="128">
        <v>6219</v>
      </c>
      <c r="L23" s="121">
        <v>56</v>
      </c>
      <c r="M23" s="126">
        <v>6275</v>
      </c>
      <c r="N23" s="29">
        <v>6581</v>
      </c>
      <c r="O23" s="29">
        <v>60</v>
      </c>
      <c r="P23" s="62">
        <f t="shared" ref="P23" si="1">N23+O23</f>
        <v>6641</v>
      </c>
      <c r="Q23" s="1082">
        <v>6488</v>
      </c>
      <c r="R23" s="938">
        <v>65.798029999999997</v>
      </c>
      <c r="S23" s="691">
        <f>Q23+R23</f>
        <v>6553.7980299999999</v>
      </c>
    </row>
    <row r="24" spans="1:19" ht="14.25" customHeight="1">
      <c r="A24" s="70"/>
      <c r="C24" s="1627" t="s">
        <v>907</v>
      </c>
      <c r="D24" s="1627"/>
      <c r="E24" s="1627"/>
      <c r="F24" s="1628"/>
      <c r="G24" s="26">
        <v>7162</v>
      </c>
      <c r="H24" s="26">
        <v>6</v>
      </c>
      <c r="I24" s="26">
        <v>40</v>
      </c>
      <c r="J24" s="27">
        <f t="shared" si="0"/>
        <v>7208</v>
      </c>
      <c r="K24" s="127">
        <v>7106</v>
      </c>
      <c r="L24" s="124">
        <v>56</v>
      </c>
      <c r="M24" s="125">
        <v>7162</v>
      </c>
      <c r="N24" s="26">
        <f t="shared" ref="N24:P24" si="2">SUM(N22:N23)</f>
        <v>7665</v>
      </c>
      <c r="O24" s="26">
        <f t="shared" si="2"/>
        <v>60</v>
      </c>
      <c r="P24" s="27">
        <f t="shared" si="2"/>
        <v>7725</v>
      </c>
      <c r="Q24" s="1082">
        <f>Q22+Q23</f>
        <v>7436</v>
      </c>
      <c r="R24" s="938">
        <f>R22+R23</f>
        <v>66.059440688161743</v>
      </c>
      <c r="S24" s="691">
        <f>Q24+R24</f>
        <v>7502.0594406881619</v>
      </c>
    </row>
    <row r="25" spans="1:19" ht="17.25" customHeight="1">
      <c r="A25" s="70"/>
      <c r="C25" s="1627" t="s">
        <v>905</v>
      </c>
      <c r="D25" s="1627"/>
      <c r="E25" s="1627"/>
      <c r="F25" s="1628"/>
      <c r="G25" s="73">
        <v>1623</v>
      </c>
      <c r="H25" s="73">
        <v>4</v>
      </c>
      <c r="I25" s="73">
        <v>1</v>
      </c>
      <c r="J25" s="74">
        <f t="shared" si="0"/>
        <v>1628</v>
      </c>
      <c r="K25" s="161">
        <v>1582</v>
      </c>
      <c r="L25" s="162">
        <v>1</v>
      </c>
      <c r="M25" s="163">
        <v>1583</v>
      </c>
      <c r="N25" s="73">
        <v>1619</v>
      </c>
      <c r="O25" s="73">
        <v>1</v>
      </c>
      <c r="P25" s="74">
        <v>1620</v>
      </c>
      <c r="Q25" s="1082">
        <v>1343</v>
      </c>
      <c r="R25" s="938">
        <v>1.0455690044185961</v>
      </c>
      <c r="S25" s="691">
        <f>Q25+R25</f>
        <v>1344.0455690044187</v>
      </c>
    </row>
    <row r="26" spans="1:19" ht="31.5" customHeight="1">
      <c r="A26" s="70"/>
      <c r="C26" s="1625" t="s">
        <v>908</v>
      </c>
      <c r="D26" s="1625"/>
      <c r="E26" s="1625"/>
      <c r="F26" s="1626"/>
      <c r="G26" s="62">
        <v>8786</v>
      </c>
      <c r="H26" s="62">
        <v>10</v>
      </c>
      <c r="I26" s="62">
        <v>42</v>
      </c>
      <c r="J26" s="62">
        <f t="shared" si="0"/>
        <v>8838</v>
      </c>
      <c r="K26" s="164">
        <v>8687</v>
      </c>
      <c r="L26" s="122">
        <v>58</v>
      </c>
      <c r="M26" s="126">
        <v>8745</v>
      </c>
      <c r="N26" s="62">
        <f>SUM(N24:N25)</f>
        <v>9284</v>
      </c>
      <c r="O26" s="62">
        <v>61</v>
      </c>
      <c r="P26" s="62">
        <f>P24+P25</f>
        <v>9345</v>
      </c>
      <c r="Q26" s="699">
        <f>Q24+Q25</f>
        <v>8779</v>
      </c>
      <c r="R26" s="691">
        <f>R24+R25</f>
        <v>67.105009692580339</v>
      </c>
      <c r="S26" s="691">
        <f>Q26+R26</f>
        <v>8846.105009692581</v>
      </c>
    </row>
    <row r="27" spans="1:19" ht="63" customHeight="1">
      <c r="A27" s="70"/>
      <c r="C27" s="1685" t="s">
        <v>909</v>
      </c>
      <c r="D27" s="1686"/>
      <c r="E27" s="1686"/>
      <c r="F27" s="1686"/>
      <c r="G27" s="1686"/>
      <c r="H27" s="1686"/>
      <c r="I27" s="1686"/>
      <c r="J27" s="1686"/>
      <c r="K27" s="1686"/>
      <c r="L27" s="1686"/>
      <c r="M27" s="1686"/>
      <c r="N27" s="165"/>
      <c r="O27" s="165"/>
      <c r="P27" s="165"/>
      <c r="Q27" s="165"/>
      <c r="R27" s="165"/>
      <c r="S27" s="165"/>
    </row>
    <row r="28" spans="1:19" ht="14.1">
      <c r="A28" s="70"/>
      <c r="C28" s="16"/>
    </row>
    <row r="29" spans="1:19" ht="14.1">
      <c r="A29" s="70"/>
      <c r="C29" s="16"/>
    </row>
    <row r="30" spans="1:19" ht="15.6">
      <c r="A30" s="70"/>
      <c r="C30" s="2231" t="s">
        <v>910</v>
      </c>
      <c r="D30" s="2232"/>
      <c r="E30" s="2232"/>
      <c r="F30" s="2232"/>
      <c r="G30" s="2232"/>
      <c r="H30" s="2232"/>
      <c r="I30" s="2232"/>
      <c r="J30" s="2232"/>
      <c r="K30" s="2232"/>
      <c r="L30" s="2232"/>
      <c r="M30" s="2232"/>
    </row>
    <row r="31" spans="1:19" ht="15">
      <c r="A31" s="70"/>
      <c r="C31" s="1355" t="s">
        <v>911</v>
      </c>
      <c r="D31" s="1355"/>
      <c r="E31" s="1355"/>
      <c r="F31" s="1355"/>
      <c r="G31" s="1355"/>
      <c r="H31" s="1355"/>
      <c r="I31" s="1355"/>
      <c r="J31" s="1355"/>
    </row>
    <row r="32" spans="1:19" ht="15">
      <c r="A32" s="70"/>
      <c r="C32" s="1664"/>
      <c r="D32" s="1665"/>
      <c r="E32" s="1665"/>
      <c r="F32" s="1665"/>
      <c r="G32" s="168">
        <v>2022</v>
      </c>
      <c r="H32" s="168">
        <v>2023</v>
      </c>
      <c r="I32" s="168">
        <v>2024</v>
      </c>
      <c r="J32" s="168">
        <v>2025</v>
      </c>
    </row>
    <row r="33" spans="1:221" ht="30" customHeight="1">
      <c r="A33" s="70"/>
      <c r="C33" s="1646" t="s">
        <v>912</v>
      </c>
      <c r="D33" s="1646"/>
      <c r="E33" s="1646"/>
      <c r="F33" s="1647"/>
      <c r="G33" s="153" t="s">
        <v>307</v>
      </c>
      <c r="H33" s="166">
        <v>5730</v>
      </c>
      <c r="I33" s="54" t="s">
        <v>913</v>
      </c>
      <c r="J33" s="1140" t="s">
        <v>913</v>
      </c>
    </row>
    <row r="34" spans="1:221" s="12" customFormat="1" ht="15">
      <c r="A34" s="70"/>
      <c r="B34" s="11"/>
      <c r="C34" s="1627" t="s">
        <v>914</v>
      </c>
      <c r="D34" s="1627"/>
      <c r="E34" s="1627"/>
      <c r="F34" s="1628"/>
      <c r="G34" s="154" t="s">
        <v>307</v>
      </c>
      <c r="H34" s="166">
        <v>1864346</v>
      </c>
      <c r="I34" s="167">
        <v>1008</v>
      </c>
      <c r="J34" s="1141">
        <v>714</v>
      </c>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1" s="12" customFormat="1" ht="15">
      <c r="A35" s="70"/>
      <c r="B35" s="11"/>
      <c r="C35" s="1627" t="s">
        <v>915</v>
      </c>
      <c r="D35" s="1627"/>
      <c r="E35" s="1627"/>
      <c r="F35" s="1628"/>
      <c r="G35" s="154" t="s">
        <v>307</v>
      </c>
      <c r="H35" s="166">
        <v>6</v>
      </c>
      <c r="I35" s="167">
        <v>8</v>
      </c>
      <c r="J35" s="1141">
        <v>6</v>
      </c>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1" s="12" customFormat="1" ht="15">
      <c r="A36" s="70"/>
      <c r="B36" s="11"/>
      <c r="C36" s="1627" t="s">
        <v>916</v>
      </c>
      <c r="D36" s="1627"/>
      <c r="E36" s="1627"/>
      <c r="F36" s="1628"/>
      <c r="G36" s="155">
        <v>23251</v>
      </c>
      <c r="H36" s="166">
        <v>501971</v>
      </c>
      <c r="I36" s="167">
        <v>431</v>
      </c>
      <c r="J36" s="1141">
        <v>556</v>
      </c>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1" s="12" customFormat="1" ht="15">
      <c r="A37" s="70"/>
      <c r="B37" s="11"/>
      <c r="C37" s="1625" t="s">
        <v>917</v>
      </c>
      <c r="D37" s="1625"/>
      <c r="E37" s="1625"/>
      <c r="F37" s="1626"/>
      <c r="G37" s="169">
        <v>23251</v>
      </c>
      <c r="H37" s="170">
        <v>2372053</v>
      </c>
      <c r="I37" s="171">
        <f>SUM(I34:I36)</f>
        <v>1447</v>
      </c>
      <c r="J37" s="1142">
        <f>SUM(J34:J36)</f>
        <v>1276</v>
      </c>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1" s="12" customFormat="1" ht="49.5" customHeight="1">
      <c r="A38" s="70"/>
      <c r="B38" s="11"/>
      <c r="C38" s="1659" t="s">
        <v>918</v>
      </c>
      <c r="D38" s="1660"/>
      <c r="E38" s="1660"/>
      <c r="F38" s="1660"/>
      <c r="G38" s="1660"/>
      <c r="H38" s="1660"/>
      <c r="I38" s="1660"/>
      <c r="J38" s="1660"/>
      <c r="K38" s="1660"/>
      <c r="L38" s="1660"/>
      <c r="M38" s="1660"/>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1" s="12" customFormat="1">
      <c r="A39" s="70"/>
      <c r="B39" s="11"/>
      <c r="C39" s="11"/>
      <c r="D39" s="11"/>
      <c r="E39" s="11"/>
      <c r="F39" s="11"/>
      <c r="G39" s="296"/>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1" s="12" customFormat="1" ht="15.6">
      <c r="A40" s="70"/>
      <c r="B40" s="11"/>
      <c r="C40" s="1687" t="s">
        <v>919</v>
      </c>
      <c r="D40" s="1241"/>
      <c r="E40" s="1241"/>
      <c r="F40" s="1241"/>
      <c r="G40" s="1241"/>
      <c r="H40" s="1241"/>
      <c r="I40" s="1241"/>
      <c r="J40" s="1241"/>
      <c r="K40" s="1241"/>
      <c r="L40" s="1241"/>
      <c r="M40" s="124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1" s="12" customFormat="1" ht="15" customHeight="1">
      <c r="A41" s="70"/>
      <c r="B41" s="11"/>
      <c r="C41" s="1229" t="s">
        <v>920</v>
      </c>
      <c r="D41" s="1229"/>
      <c r="E41" s="1229"/>
      <c r="F41" s="1229"/>
      <c r="G41" s="1229"/>
      <c r="H41" s="1229"/>
      <c r="I41" s="1229"/>
      <c r="J41" s="1229"/>
      <c r="K41" s="1229"/>
      <c r="L41" s="1229"/>
      <c r="M41" s="1229"/>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1" s="12" customFormat="1" ht="15" customHeight="1">
      <c r="A42" s="70"/>
      <c r="B42" s="11"/>
      <c r="C42" s="1229"/>
      <c r="D42" s="1229"/>
      <c r="E42" s="1229"/>
      <c r="F42" s="1229"/>
      <c r="G42" s="1229"/>
      <c r="H42" s="1229"/>
      <c r="I42" s="1229"/>
      <c r="J42" s="1229"/>
      <c r="K42" s="1229"/>
      <c r="L42" s="1229"/>
      <c r="M42" s="1229"/>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1" s="12" customFormat="1" ht="15" customHeight="1">
      <c r="A43" s="70"/>
      <c r="B43" s="11"/>
      <c r="C43" s="1229"/>
      <c r="D43" s="1229"/>
      <c r="E43" s="1229"/>
      <c r="F43" s="1229"/>
      <c r="G43" s="1229"/>
      <c r="H43" s="1229"/>
      <c r="I43" s="1229"/>
      <c r="J43" s="1229"/>
      <c r="K43" s="1229"/>
      <c r="L43" s="1229"/>
      <c r="M43" s="1229"/>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1" s="12" customFormat="1" ht="15" customHeight="1">
      <c r="A44" s="70"/>
      <c r="B44" s="11"/>
      <c r="C44" s="1229"/>
      <c r="D44" s="1229"/>
      <c r="E44" s="1229"/>
      <c r="F44" s="1229"/>
      <c r="G44" s="1229"/>
      <c r="H44" s="1229"/>
      <c r="I44" s="1229"/>
      <c r="J44" s="1229"/>
      <c r="K44" s="1229"/>
      <c r="L44" s="1229"/>
      <c r="M44" s="1229"/>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1" s="12" customFormat="1" ht="15" customHeight="1">
      <c r="A45" s="70"/>
      <c r="B45" s="11"/>
      <c r="C45" s="1229"/>
      <c r="D45" s="1229"/>
      <c r="E45" s="1229"/>
      <c r="F45" s="1229"/>
      <c r="G45" s="1229"/>
      <c r="H45" s="1229"/>
      <c r="I45" s="1229"/>
      <c r="J45" s="1229"/>
      <c r="K45" s="1229"/>
      <c r="L45" s="1229"/>
      <c r="M45" s="1229"/>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1" s="12" customFormat="1" ht="15" customHeight="1">
      <c r="A46" s="70"/>
      <c r="B46" s="11"/>
      <c r="C46" s="1229"/>
      <c r="D46" s="1229"/>
      <c r="E46" s="1229"/>
      <c r="F46" s="1229"/>
      <c r="G46" s="1229"/>
      <c r="H46" s="1229"/>
      <c r="I46" s="1229"/>
      <c r="J46" s="1229"/>
      <c r="K46" s="1229"/>
      <c r="L46" s="1229"/>
      <c r="M46" s="1229"/>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1" s="12" customFormat="1" ht="15" customHeight="1">
      <c r="A47" s="70"/>
      <c r="B47" s="11"/>
      <c r="C47" s="1229"/>
      <c r="D47" s="1229"/>
      <c r="E47" s="1229"/>
      <c r="F47" s="1229"/>
      <c r="G47" s="1229"/>
      <c r="H47" s="1229"/>
      <c r="I47" s="1229"/>
      <c r="J47" s="1229"/>
      <c r="K47" s="1229"/>
      <c r="L47" s="1229"/>
      <c r="M47" s="1229"/>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1" s="12" customFormat="1" ht="15" customHeight="1">
      <c r="A48" s="70"/>
      <c r="B48" s="11"/>
      <c r="C48" s="1229"/>
      <c r="D48" s="1229"/>
      <c r="E48" s="1229"/>
      <c r="F48" s="1229"/>
      <c r="G48" s="1229"/>
      <c r="H48" s="1229"/>
      <c r="I48" s="1229"/>
      <c r="J48" s="1229"/>
      <c r="K48" s="1229"/>
      <c r="L48" s="1229"/>
      <c r="M48" s="1229"/>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row>
    <row r="49" spans="1:228" s="12" customFormat="1">
      <c r="A49" s="70"/>
      <c r="B49" s="11"/>
      <c r="C49" s="1229"/>
      <c r="D49" s="1229"/>
      <c r="E49" s="1229"/>
      <c r="F49" s="1229"/>
      <c r="G49" s="1229"/>
      <c r="H49" s="1229"/>
      <c r="I49" s="1229"/>
      <c r="J49" s="1229"/>
      <c r="K49" s="1229"/>
      <c r="L49" s="1229"/>
      <c r="M49" s="1229"/>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row>
    <row r="50" spans="1:228" s="12" customFormat="1" ht="15.75" customHeight="1">
      <c r="A50" s="70"/>
      <c r="B50" s="11"/>
      <c r="C50" s="146"/>
      <c r="D50" s="11"/>
      <c r="E50" s="11"/>
      <c r="F50" s="11"/>
      <c r="G50" s="296"/>
      <c r="H50" s="11"/>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row>
    <row r="51" spans="1:228" s="12" customFormat="1">
      <c r="A51" s="70"/>
      <c r="B51" s="11"/>
      <c r="C51" s="11"/>
      <c r="D51" s="11"/>
      <c r="E51" s="11"/>
      <c r="F51" s="11"/>
      <c r="G51" s="296"/>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row>
    <row r="52" spans="1:228" s="12" customFormat="1" ht="15.6">
      <c r="A52" s="70"/>
      <c r="B52" s="11"/>
      <c r="C52" s="1653" t="s">
        <v>921</v>
      </c>
      <c r="D52" s="1239"/>
      <c r="E52" s="1239"/>
      <c r="F52" s="1239"/>
      <c r="G52" s="1239"/>
      <c r="H52" s="1239"/>
      <c r="I52" s="1239"/>
      <c r="J52" s="1239"/>
      <c r="K52" s="1239"/>
      <c r="L52" s="1239"/>
      <c r="M52" s="1239"/>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row>
    <row r="53" spans="1:228" s="12" customFormat="1" ht="15" customHeight="1">
      <c r="A53" s="70"/>
      <c r="B53" s="11"/>
      <c r="C53" s="1509" t="s">
        <v>922</v>
      </c>
      <c r="D53" s="1509"/>
      <c r="E53" s="1509"/>
      <c r="F53" s="1509"/>
      <c r="G53" s="1509"/>
      <c r="H53" s="1509"/>
      <c r="I53" s="1509"/>
      <c r="J53" s="1509"/>
      <c r="K53" s="1509"/>
      <c r="L53" s="1509"/>
      <c r="M53" s="1509"/>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c r="HM53" s="11"/>
      <c r="HN53" s="11"/>
      <c r="HO53" s="11"/>
      <c r="HP53" s="11"/>
    </row>
    <row r="54" spans="1:228" s="12" customFormat="1">
      <c r="A54" s="70"/>
      <c r="B54" s="11"/>
      <c r="C54" s="1509"/>
      <c r="D54" s="1509"/>
      <c r="E54" s="1509"/>
      <c r="F54" s="1509"/>
      <c r="G54" s="1509"/>
      <c r="H54" s="1509"/>
      <c r="I54" s="1509"/>
      <c r="J54" s="1509"/>
      <c r="K54" s="1509"/>
      <c r="L54" s="1509"/>
      <c r="M54" s="1509"/>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c r="HM54" s="11"/>
    </row>
    <row r="55" spans="1:228" s="12" customFormat="1">
      <c r="A55" s="70"/>
      <c r="B55" s="11"/>
      <c r="C55" s="1509"/>
      <c r="D55" s="1509"/>
      <c r="E55" s="1509"/>
      <c r="F55" s="1509"/>
      <c r="G55" s="1509"/>
      <c r="H55" s="1509"/>
      <c r="I55" s="1509"/>
      <c r="J55" s="1509"/>
      <c r="K55" s="1509"/>
      <c r="L55" s="1509"/>
      <c r="M55" s="1509"/>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row>
    <row r="56" spans="1:228" s="12" customFormat="1">
      <c r="A56" s="70"/>
      <c r="B56" s="11"/>
      <c r="C56" s="1509"/>
      <c r="D56" s="1509"/>
      <c r="E56" s="1509"/>
      <c r="F56" s="1509"/>
      <c r="G56" s="1509"/>
      <c r="H56" s="1509"/>
      <c r="I56" s="1509"/>
      <c r="J56" s="1509"/>
      <c r="K56" s="1509"/>
      <c r="L56" s="1509"/>
      <c r="M56" s="1509"/>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row>
    <row r="57" spans="1:228" s="12" customFormat="1">
      <c r="A57" s="70"/>
      <c r="B57" s="11"/>
      <c r="C57" s="1509"/>
      <c r="D57" s="1509"/>
      <c r="E57" s="1509"/>
      <c r="F57" s="1509"/>
      <c r="G57" s="1509"/>
      <c r="H57" s="1509"/>
      <c r="I57" s="1509"/>
      <c r="J57" s="1509"/>
      <c r="K57" s="1509"/>
      <c r="L57" s="1509"/>
      <c r="M57" s="1509"/>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c r="HM57" s="11"/>
    </row>
    <row r="58" spans="1:228" s="12" customFormat="1">
      <c r="A58" s="70"/>
      <c r="B58" s="11"/>
      <c r="C58" s="1509"/>
      <c r="D58" s="1509"/>
      <c r="E58" s="1509"/>
      <c r="F58" s="1509"/>
      <c r="G58" s="1509"/>
      <c r="H58" s="1509"/>
      <c r="I58" s="1509"/>
      <c r="J58" s="1509"/>
      <c r="K58" s="1509"/>
      <c r="L58" s="1509"/>
      <c r="M58" s="1509"/>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c r="HM58" s="11"/>
      <c r="HN58" s="11"/>
      <c r="HO58" s="11"/>
      <c r="HP58" s="11"/>
      <c r="HQ58" s="11"/>
    </row>
    <row r="59" spans="1:228" s="12" customFormat="1">
      <c r="A59" s="70"/>
      <c r="B59" s="11"/>
      <c r="C59" s="1509"/>
      <c r="D59" s="1509"/>
      <c r="E59" s="1509"/>
      <c r="F59" s="1509"/>
      <c r="G59" s="1509"/>
      <c r="H59" s="1509"/>
      <c r="I59" s="1509"/>
      <c r="J59" s="1509"/>
      <c r="K59" s="1509"/>
      <c r="L59" s="1509"/>
      <c r="M59" s="1509"/>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row>
    <row r="60" spans="1:228" s="12" customFormat="1">
      <c r="A60" s="70"/>
      <c r="B60" s="11"/>
      <c r="C60" s="1509"/>
      <c r="D60" s="1509"/>
      <c r="E60" s="1509"/>
      <c r="F60" s="1509"/>
      <c r="G60" s="1509"/>
      <c r="H60" s="1509"/>
      <c r="I60" s="1509"/>
      <c r="J60" s="1509"/>
      <c r="K60" s="1509"/>
      <c r="L60" s="1509"/>
      <c r="M60" s="1509"/>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c r="HM60" s="11"/>
      <c r="HN60" s="11"/>
      <c r="HO60" s="11"/>
      <c r="HP60" s="11"/>
      <c r="HQ60" s="11"/>
      <c r="HR60" s="11"/>
      <c r="HS60" s="11"/>
      <c r="HT60" s="11"/>
    </row>
    <row r="61" spans="1:228" s="12" customFormat="1">
      <c r="A61" s="70"/>
      <c r="B61" s="11"/>
      <c r="C61" s="1509"/>
      <c r="D61" s="1509"/>
      <c r="E61" s="1509"/>
      <c r="F61" s="1509"/>
      <c r="G61" s="1509"/>
      <c r="H61" s="1509"/>
      <c r="I61" s="1509"/>
      <c r="J61" s="1509"/>
      <c r="K61" s="1509"/>
      <c r="L61" s="1509"/>
      <c r="M61" s="1509"/>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c r="HM61" s="11"/>
      <c r="HN61" s="11"/>
      <c r="HO61" s="11"/>
      <c r="HP61" s="11"/>
      <c r="HQ61" s="11"/>
      <c r="HR61" s="11"/>
      <c r="HS61" s="11"/>
      <c r="HT61" s="11"/>
    </row>
    <row r="62" spans="1:228" s="12" customFormat="1" ht="15">
      <c r="A62" s="70"/>
      <c r="B62" s="11"/>
      <c r="C62" s="87"/>
      <c r="D62" s="87"/>
      <c r="E62" s="87"/>
      <c r="F62" s="87"/>
      <c r="G62" s="32"/>
      <c r="H62" s="87"/>
      <c r="I62" s="87"/>
      <c r="J62" s="87"/>
      <c r="K62" s="87"/>
      <c r="L62" s="87"/>
      <c r="M62" s="87"/>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c r="HD62" s="11"/>
      <c r="HE62" s="11"/>
      <c r="HF62" s="11"/>
      <c r="HG62" s="11"/>
      <c r="HH62" s="11"/>
      <c r="HI62" s="11"/>
      <c r="HJ62" s="11"/>
      <c r="HK62" s="11"/>
      <c r="HL62" s="11"/>
      <c r="HM62" s="11"/>
      <c r="HN62" s="11"/>
      <c r="HO62" s="11"/>
      <c r="HP62" s="11"/>
      <c r="HQ62" s="11"/>
      <c r="HR62" s="11"/>
      <c r="HS62" s="11"/>
      <c r="HT62" s="11"/>
    </row>
    <row r="63" spans="1:228" s="12" customFormat="1" ht="15">
      <c r="A63" s="70"/>
      <c r="B63" s="11"/>
      <c r="C63" s="87"/>
      <c r="D63" s="87"/>
      <c r="E63" s="87"/>
      <c r="F63" s="87"/>
      <c r="G63" s="32"/>
      <c r="H63" s="87"/>
      <c r="I63" s="87"/>
      <c r="J63" s="87"/>
      <c r="K63" s="87"/>
      <c r="L63" s="87"/>
      <c r="M63" s="87"/>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row>
    <row r="64" spans="1:228" s="12" customFormat="1" ht="35.25" customHeight="1">
      <c r="A64" s="70"/>
      <c r="B64" s="11"/>
      <c r="C64" s="1648" t="s">
        <v>923</v>
      </c>
      <c r="D64" s="1340"/>
      <c r="E64" s="1340"/>
      <c r="F64" s="1340"/>
      <c r="G64" s="1340"/>
      <c r="H64" s="1340"/>
      <c r="I64" s="1340"/>
      <c r="J64" s="1340"/>
      <c r="K64" s="1340"/>
      <c r="L64" s="1340"/>
      <c r="M64" s="1340"/>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row>
    <row r="65" spans="1:228" s="12" customFormat="1" ht="15">
      <c r="A65" s="70"/>
      <c r="B65" s="11"/>
      <c r="C65" s="1668" t="s">
        <v>924</v>
      </c>
      <c r="D65" s="1669"/>
      <c r="E65" s="1669"/>
      <c r="F65" s="1669"/>
      <c r="G65" s="1670"/>
      <c r="H65" s="87"/>
      <c r="I65" s="87"/>
      <c r="J65" s="87"/>
      <c r="K65" s="87"/>
      <c r="L65" s="87"/>
      <c r="M65" s="87"/>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c r="HD65" s="11"/>
      <c r="HE65" s="11"/>
      <c r="HF65" s="11"/>
      <c r="HG65" s="11"/>
      <c r="HH65" s="11"/>
      <c r="HI65" s="11"/>
      <c r="HJ65" s="11"/>
      <c r="HK65" s="11"/>
      <c r="HL65" s="11"/>
      <c r="HM65" s="11"/>
      <c r="HN65" s="11"/>
      <c r="HO65" s="11"/>
      <c r="HP65" s="11"/>
      <c r="HQ65" s="11"/>
      <c r="HR65" s="11"/>
      <c r="HS65" s="11"/>
      <c r="HT65" s="11"/>
    </row>
    <row r="66" spans="1:228" s="12" customFormat="1" ht="15">
      <c r="A66" s="70"/>
      <c r="B66" s="11"/>
      <c r="C66" s="442"/>
      <c r="D66" s="1673" t="s">
        <v>925</v>
      </c>
      <c r="E66" s="1674"/>
      <c r="F66" s="1673" t="s">
        <v>926</v>
      </c>
      <c r="G66" s="1674"/>
      <c r="H66" s="87"/>
      <c r="I66" s="87"/>
      <c r="J66" s="87"/>
      <c r="K66" s="87"/>
      <c r="L66" s="87"/>
      <c r="M66" s="87"/>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c r="GV66" s="11"/>
      <c r="GW66" s="11"/>
      <c r="GX66" s="11"/>
      <c r="GY66" s="11"/>
      <c r="GZ66" s="11"/>
      <c r="HA66" s="11"/>
      <c r="HB66" s="11"/>
      <c r="HC66" s="11"/>
      <c r="HD66" s="11"/>
      <c r="HE66" s="11"/>
      <c r="HF66" s="11"/>
      <c r="HG66" s="11"/>
      <c r="HH66" s="11"/>
      <c r="HI66" s="11"/>
      <c r="HJ66" s="11"/>
      <c r="HK66" s="11"/>
      <c r="HL66" s="11"/>
      <c r="HM66" s="11"/>
      <c r="HN66" s="11"/>
      <c r="HO66" s="11"/>
      <c r="HP66" s="11"/>
      <c r="HQ66" s="11"/>
      <c r="HR66" s="11"/>
      <c r="HS66" s="11"/>
      <c r="HT66" s="11"/>
    </row>
    <row r="67" spans="1:228" s="12" customFormat="1" ht="15">
      <c r="A67" s="70"/>
      <c r="B67" s="11"/>
      <c r="C67" s="443" t="s">
        <v>927</v>
      </c>
      <c r="D67" s="1675">
        <v>0</v>
      </c>
      <c r="E67" s="1676"/>
      <c r="F67" s="1677">
        <v>0</v>
      </c>
      <c r="G67" s="1678"/>
      <c r="H67" s="87"/>
      <c r="I67" s="87"/>
      <c r="J67" s="87"/>
      <c r="K67" s="87"/>
      <c r="L67" s="87"/>
      <c r="M67" s="87"/>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c r="GW67" s="11"/>
      <c r="GX67" s="11"/>
      <c r="GY67" s="11"/>
      <c r="GZ67" s="11"/>
      <c r="HA67" s="11"/>
      <c r="HB67" s="11"/>
      <c r="HC67" s="11"/>
      <c r="HD67" s="11"/>
      <c r="HE67" s="11"/>
      <c r="HF67" s="11"/>
      <c r="HG67" s="11"/>
      <c r="HH67" s="11"/>
      <c r="HI67" s="11"/>
      <c r="HJ67" s="11"/>
      <c r="HK67" s="11"/>
      <c r="HL67" s="11"/>
      <c r="HM67" s="11"/>
      <c r="HN67" s="11"/>
      <c r="HO67" s="11"/>
      <c r="HP67" s="11"/>
      <c r="HQ67" s="11"/>
      <c r="HR67" s="11"/>
      <c r="HS67" s="11"/>
      <c r="HT67" s="11"/>
    </row>
    <row r="68" spans="1:228" s="12" customFormat="1" ht="15">
      <c r="A68" s="70"/>
      <c r="B68" s="11"/>
      <c r="C68" s="443" t="s">
        <v>928</v>
      </c>
      <c r="D68" s="1675">
        <v>28</v>
      </c>
      <c r="E68" s="1676">
        <v>4096327</v>
      </c>
      <c r="F68" s="1677">
        <v>2693413.79</v>
      </c>
      <c r="G68" s="1678">
        <v>3505443</v>
      </c>
      <c r="H68" s="87"/>
      <c r="I68" s="87"/>
      <c r="J68" s="87"/>
      <c r="K68" s="87"/>
      <c r="L68" s="87"/>
      <c r="M68" s="87"/>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c r="HD68" s="11"/>
      <c r="HE68" s="11"/>
      <c r="HF68" s="11"/>
      <c r="HG68" s="11"/>
      <c r="HH68" s="11"/>
      <c r="HI68" s="11"/>
      <c r="HJ68" s="11"/>
      <c r="HK68" s="11"/>
      <c r="HL68" s="11"/>
      <c r="HM68" s="11"/>
      <c r="HN68" s="11"/>
      <c r="HO68" s="11"/>
      <c r="HP68" s="11"/>
      <c r="HQ68" s="11"/>
      <c r="HR68" s="11"/>
      <c r="HS68" s="11"/>
      <c r="HT68" s="11"/>
    </row>
    <row r="69" spans="1:228" s="12" customFormat="1" ht="15">
      <c r="A69" s="70"/>
      <c r="B69" s="11"/>
      <c r="C69" s="443" t="s">
        <v>929</v>
      </c>
      <c r="D69" s="1675">
        <v>1</v>
      </c>
      <c r="E69" s="1676">
        <v>4096327</v>
      </c>
      <c r="F69" s="1677">
        <v>228846.02</v>
      </c>
      <c r="G69" s="1678">
        <v>3505443</v>
      </c>
      <c r="H69" s="87"/>
      <c r="I69" s="87"/>
      <c r="J69" s="87"/>
      <c r="K69" s="87"/>
      <c r="L69" s="87"/>
      <c r="M69" s="87"/>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c r="HD69" s="11"/>
      <c r="HE69" s="11"/>
      <c r="HF69" s="11"/>
      <c r="HG69" s="11"/>
      <c r="HH69" s="11"/>
      <c r="HI69" s="11"/>
      <c r="HJ69" s="11"/>
      <c r="HK69" s="11"/>
      <c r="HL69" s="11"/>
      <c r="HM69" s="11"/>
      <c r="HN69" s="11"/>
      <c r="HO69" s="11"/>
      <c r="HP69" s="11"/>
      <c r="HQ69" s="11"/>
      <c r="HR69" s="11"/>
      <c r="HS69" s="11"/>
      <c r="HT69" s="11"/>
    </row>
    <row r="70" spans="1:228" s="12" customFormat="1" ht="15">
      <c r="A70" s="70"/>
      <c r="B70" s="11"/>
      <c r="C70" s="447" t="s">
        <v>299</v>
      </c>
      <c r="D70" s="1679">
        <v>29</v>
      </c>
      <c r="E70" s="1680">
        <v>4096327</v>
      </c>
      <c r="F70" s="1681">
        <f>SUM(F67:G69)</f>
        <v>9933145.8099999987</v>
      </c>
      <c r="G70" s="1682">
        <v>3505443</v>
      </c>
      <c r="H70" s="11"/>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c r="GU70" s="11"/>
      <c r="GV70" s="11"/>
      <c r="GW70" s="11"/>
      <c r="GX70" s="11"/>
      <c r="GY70" s="11"/>
      <c r="GZ70" s="11"/>
      <c r="HA70" s="11"/>
      <c r="HB70" s="11"/>
      <c r="HC70" s="11"/>
      <c r="HD70" s="11"/>
      <c r="HE70" s="11"/>
      <c r="HF70" s="11"/>
      <c r="HG70" s="11"/>
      <c r="HH70" s="11"/>
      <c r="HI70" s="11"/>
      <c r="HJ70" s="11"/>
      <c r="HK70" s="11"/>
      <c r="HL70" s="11"/>
      <c r="HM70" s="11"/>
      <c r="HN70" s="11"/>
      <c r="HO70" s="11"/>
      <c r="HP70" s="11"/>
      <c r="HQ70" s="11"/>
      <c r="HR70" s="11"/>
      <c r="HS70" s="11"/>
      <c r="HT70" s="11"/>
    </row>
    <row r="71" spans="1:228" s="12" customFormat="1">
      <c r="A71" s="70"/>
      <c r="B71" s="11"/>
      <c r="C71" s="11"/>
      <c r="D71" s="11"/>
      <c r="E71" s="11"/>
      <c r="F71" s="11"/>
      <c r="G71" s="296"/>
      <c r="H71" s="11"/>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c r="GS71" s="11"/>
      <c r="GT71" s="11"/>
      <c r="GU71" s="11"/>
      <c r="GV71" s="11"/>
      <c r="GW71" s="11"/>
      <c r="GX71" s="11"/>
      <c r="GY71" s="11"/>
      <c r="GZ71" s="11"/>
      <c r="HA71" s="11"/>
      <c r="HB71" s="11"/>
      <c r="HC71" s="11"/>
      <c r="HD71" s="11"/>
      <c r="HE71" s="11"/>
      <c r="HF71" s="11"/>
      <c r="HG71" s="11"/>
      <c r="HH71" s="11"/>
      <c r="HI71" s="11"/>
      <c r="HJ71" s="11"/>
      <c r="HK71" s="11"/>
      <c r="HL71" s="11"/>
      <c r="HM71" s="11"/>
      <c r="HN71" s="11"/>
      <c r="HO71" s="11"/>
      <c r="HP71" s="11"/>
      <c r="HQ71" s="11"/>
      <c r="HR71" s="11"/>
      <c r="HS71" s="11"/>
      <c r="HT71" s="11"/>
    </row>
    <row r="72" spans="1:228" s="12" customFormat="1">
      <c r="A72" s="70"/>
      <c r="B72" s="11"/>
      <c r="C72" s="11"/>
      <c r="D72" s="11"/>
      <c r="E72" s="11"/>
      <c r="F72" s="11"/>
      <c r="G72" s="296"/>
      <c r="H72" s="11"/>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c r="HD72" s="11"/>
      <c r="HE72" s="11"/>
      <c r="HF72" s="11"/>
      <c r="HG72" s="11"/>
      <c r="HH72" s="11"/>
      <c r="HI72" s="11"/>
      <c r="HJ72" s="11"/>
      <c r="HK72" s="11"/>
      <c r="HL72" s="11"/>
      <c r="HM72" s="11"/>
      <c r="HN72" s="11"/>
      <c r="HO72" s="11"/>
      <c r="HP72" s="11"/>
      <c r="HQ72" s="11"/>
      <c r="HR72" s="11"/>
      <c r="HS72" s="11"/>
      <c r="HT72" s="11"/>
    </row>
    <row r="73" spans="1:228" s="12" customFormat="1" ht="15.6">
      <c r="A73" s="70"/>
      <c r="B73" s="11"/>
      <c r="C73" s="1684" t="s">
        <v>930</v>
      </c>
      <c r="D73" s="1245"/>
      <c r="E73" s="1245"/>
      <c r="F73" s="1245"/>
      <c r="G73" s="1245"/>
      <c r="H73" s="1245"/>
      <c r="I73" s="1245"/>
      <c r="J73" s="1245"/>
      <c r="K73" s="1245"/>
      <c r="L73" s="1245"/>
      <c r="M73" s="1245"/>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c r="GS73" s="11"/>
      <c r="GT73" s="11"/>
      <c r="GU73" s="11"/>
      <c r="GV73" s="11"/>
      <c r="GW73" s="11"/>
      <c r="GX73" s="11"/>
      <c r="GY73" s="11"/>
      <c r="GZ73" s="11"/>
      <c r="HA73" s="11"/>
      <c r="HB73" s="11"/>
      <c r="HC73" s="11"/>
      <c r="HD73" s="11"/>
      <c r="HE73" s="11"/>
      <c r="HF73" s="11"/>
      <c r="HG73" s="11"/>
      <c r="HH73" s="11"/>
      <c r="HI73" s="11"/>
      <c r="HJ73" s="11"/>
      <c r="HK73" s="11"/>
      <c r="HL73" s="11"/>
      <c r="HM73" s="11"/>
      <c r="HN73" s="11"/>
      <c r="HO73" s="11"/>
      <c r="HP73" s="11"/>
      <c r="HQ73" s="11"/>
      <c r="HR73" s="11"/>
      <c r="HS73" s="11"/>
      <c r="HT73" s="11"/>
    </row>
    <row r="74" spans="1:228" s="12" customFormat="1" ht="15">
      <c r="A74" s="70"/>
      <c r="B74" s="11"/>
      <c r="C74" s="2233" t="s">
        <v>931</v>
      </c>
      <c r="D74" s="2233"/>
      <c r="E74" s="2233"/>
      <c r="F74" s="2233"/>
      <c r="G74" s="2233"/>
      <c r="H74" s="2233"/>
      <c r="I74" s="2233"/>
      <c r="J74" s="2233"/>
      <c r="K74" s="2233"/>
      <c r="L74" s="2233"/>
      <c r="M74" s="2233"/>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c r="GS74" s="11"/>
      <c r="GT74" s="11"/>
      <c r="GU74" s="11"/>
      <c r="GV74" s="11"/>
      <c r="GW74" s="11"/>
      <c r="GX74" s="11"/>
      <c r="GY74" s="11"/>
      <c r="GZ74" s="11"/>
      <c r="HA74" s="11"/>
      <c r="HB74" s="11"/>
      <c r="HC74" s="11"/>
      <c r="HD74" s="11"/>
      <c r="HE74" s="11"/>
      <c r="HF74" s="11"/>
      <c r="HG74" s="11"/>
      <c r="HH74" s="11"/>
      <c r="HI74" s="11"/>
      <c r="HJ74" s="11"/>
      <c r="HK74" s="11"/>
      <c r="HL74" s="11"/>
      <c r="HM74" s="11"/>
      <c r="HN74" s="11"/>
      <c r="HO74" s="11"/>
      <c r="HP74" s="11"/>
      <c r="HQ74" s="11"/>
      <c r="HR74" s="11"/>
      <c r="HS74" s="11"/>
      <c r="HT74" s="11"/>
    </row>
    <row r="75" spans="1:228" s="12" customFormat="1">
      <c r="A75" s="70"/>
      <c r="B75" s="11"/>
      <c r="C75" s="11"/>
      <c r="D75" s="11"/>
      <c r="E75" s="11"/>
      <c r="F75" s="11"/>
      <c r="G75" s="296"/>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c r="HD75" s="11"/>
      <c r="HE75" s="11"/>
      <c r="HF75" s="11"/>
      <c r="HG75" s="11"/>
      <c r="HH75" s="11"/>
      <c r="HI75" s="11"/>
      <c r="HJ75" s="11"/>
      <c r="HK75" s="11"/>
      <c r="HL75" s="11"/>
      <c r="HM75" s="11"/>
      <c r="HN75" s="11"/>
      <c r="HO75" s="11"/>
      <c r="HP75" s="11"/>
      <c r="HQ75" s="11"/>
      <c r="HR75" s="11"/>
      <c r="HS75" s="11"/>
      <c r="HT75" s="11"/>
    </row>
    <row r="76" spans="1:228" s="12" customFormat="1">
      <c r="A76" s="70"/>
      <c r="B76" s="11"/>
      <c r="C76" s="11"/>
      <c r="D76" s="11"/>
      <c r="E76" s="11"/>
      <c r="F76" s="11"/>
      <c r="G76" s="296"/>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c r="GS76" s="11"/>
      <c r="GT76" s="11"/>
      <c r="GU76" s="11"/>
      <c r="GV76" s="11"/>
      <c r="GW76" s="11"/>
      <c r="GX76" s="11"/>
      <c r="GY76" s="11"/>
      <c r="GZ76" s="11"/>
      <c r="HA76" s="11"/>
      <c r="HB76" s="11"/>
      <c r="HC76" s="11"/>
      <c r="HD76" s="11"/>
      <c r="HE76" s="11"/>
      <c r="HF76" s="11"/>
      <c r="HG76" s="11"/>
      <c r="HH76" s="11"/>
      <c r="HI76" s="11"/>
      <c r="HJ76" s="11"/>
      <c r="HK76" s="11"/>
      <c r="HL76" s="11"/>
      <c r="HM76" s="11"/>
      <c r="HN76" s="11"/>
      <c r="HO76" s="11"/>
      <c r="HP76" s="11"/>
      <c r="HQ76" s="11"/>
      <c r="HR76" s="11"/>
      <c r="HS76" s="11"/>
      <c r="HT76" s="11"/>
    </row>
    <row r="77" spans="1:228" s="12" customFormat="1" ht="15.6">
      <c r="A77" s="70"/>
      <c r="B77" s="11"/>
      <c r="C77" s="1684" t="s">
        <v>932</v>
      </c>
      <c r="D77" s="1245"/>
      <c r="E77" s="1245"/>
      <c r="F77" s="1245"/>
      <c r="G77" s="1245"/>
      <c r="H77" s="1245"/>
      <c r="I77" s="1245"/>
      <c r="J77" s="1245"/>
      <c r="K77" s="1245"/>
      <c r="L77" s="1245"/>
      <c r="M77" s="1245"/>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c r="GS77" s="11"/>
      <c r="GT77" s="11"/>
      <c r="GU77" s="11"/>
      <c r="GV77" s="11"/>
      <c r="GW77" s="11"/>
      <c r="GX77" s="11"/>
      <c r="GY77" s="11"/>
      <c r="GZ77" s="11"/>
      <c r="HA77" s="11"/>
      <c r="HB77" s="11"/>
      <c r="HC77" s="11"/>
      <c r="HD77" s="11"/>
      <c r="HE77" s="11"/>
      <c r="HF77" s="11"/>
      <c r="HG77" s="11"/>
      <c r="HH77" s="11"/>
      <c r="HI77" s="11"/>
      <c r="HJ77" s="11"/>
      <c r="HK77" s="11"/>
      <c r="HL77" s="11"/>
      <c r="HM77" s="11"/>
      <c r="HN77" s="11"/>
      <c r="HO77" s="11"/>
      <c r="HP77" s="11"/>
      <c r="HQ77" s="11"/>
      <c r="HR77" s="11"/>
      <c r="HS77" s="11"/>
      <c r="HT77" s="11"/>
    </row>
    <row r="78" spans="1:228" s="12" customFormat="1" ht="15">
      <c r="A78" s="70"/>
      <c r="B78" s="11"/>
      <c r="C78" s="1668" t="s">
        <v>933</v>
      </c>
      <c r="D78" s="1669"/>
      <c r="E78" s="1669"/>
      <c r="F78" s="1669"/>
      <c r="G78" s="1670"/>
      <c r="H78" s="11"/>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c r="GS78" s="11"/>
      <c r="GT78" s="11"/>
      <c r="GU78" s="11"/>
      <c r="GV78" s="11"/>
      <c r="GW78" s="11"/>
      <c r="GX78" s="11"/>
      <c r="GY78" s="11"/>
      <c r="GZ78" s="11"/>
      <c r="HA78" s="11"/>
      <c r="HB78" s="11"/>
      <c r="HC78" s="11"/>
      <c r="HD78" s="11"/>
      <c r="HE78" s="11"/>
      <c r="HF78" s="11"/>
      <c r="HG78" s="11"/>
      <c r="HH78" s="11"/>
      <c r="HI78" s="11"/>
      <c r="HJ78" s="11"/>
      <c r="HK78" s="11"/>
      <c r="HL78" s="11"/>
      <c r="HM78" s="11"/>
      <c r="HN78" s="11"/>
      <c r="HO78" s="11"/>
      <c r="HP78" s="11"/>
    </row>
    <row r="79" spans="1:228" s="12" customFormat="1" ht="15">
      <c r="A79" s="70"/>
      <c r="B79" s="11"/>
      <c r="C79" s="442"/>
      <c r="D79" s="442">
        <v>2022</v>
      </c>
      <c r="E79" s="442">
        <v>2023</v>
      </c>
      <c r="F79" s="442">
        <v>2024</v>
      </c>
      <c r="G79" s="477">
        <v>2025</v>
      </c>
      <c r="H79" s="11"/>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c r="HD79" s="11"/>
      <c r="HE79" s="11"/>
      <c r="HF79" s="11"/>
      <c r="HG79" s="11"/>
      <c r="HH79" s="11"/>
      <c r="HI79" s="11"/>
      <c r="HJ79" s="11"/>
      <c r="HK79" s="11"/>
      <c r="HL79" s="11"/>
      <c r="HM79" s="11"/>
      <c r="HN79" s="11"/>
      <c r="HO79" s="11"/>
      <c r="HP79" s="11"/>
    </row>
    <row r="80" spans="1:228" s="12" customFormat="1" ht="30">
      <c r="A80" s="70"/>
      <c r="B80" s="11"/>
      <c r="C80" s="443" t="s">
        <v>934</v>
      </c>
      <c r="D80" s="445">
        <v>3727054</v>
      </c>
      <c r="E80" s="446">
        <v>4096327</v>
      </c>
      <c r="F80" s="444">
        <f>(863595.68+151021.704)</f>
        <v>1014617.3840000001</v>
      </c>
      <c r="G80" s="479">
        <v>3505443</v>
      </c>
      <c r="H80" s="11"/>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c r="GS80" s="11"/>
      <c r="GT80" s="11"/>
      <c r="GU80" s="11"/>
      <c r="GV80" s="11"/>
      <c r="GW80" s="11"/>
      <c r="GX80" s="11"/>
      <c r="GY80" s="11"/>
      <c r="GZ80" s="11"/>
      <c r="HA80" s="11"/>
      <c r="HB80" s="11"/>
      <c r="HC80" s="11"/>
      <c r="HD80" s="11"/>
      <c r="HE80" s="11"/>
      <c r="HF80" s="11"/>
      <c r="HG80" s="11"/>
      <c r="HH80" s="11"/>
      <c r="HI80" s="11"/>
      <c r="HJ80" s="11"/>
      <c r="HK80" s="11"/>
      <c r="HL80" s="11"/>
      <c r="HM80" s="11"/>
    </row>
    <row r="81" spans="1:223" s="12" customFormat="1">
      <c r="A81" s="70"/>
      <c r="B81" s="11"/>
      <c r="C81" s="1671" t="s">
        <v>935</v>
      </c>
      <c r="D81" s="1672"/>
      <c r="E81" s="1672"/>
      <c r="F81" s="1672"/>
      <c r="G81" s="1672"/>
      <c r="H81" s="1672"/>
      <c r="I81" s="1672"/>
      <c r="J81" s="1672"/>
      <c r="K81" s="1672"/>
      <c r="L81" s="1672"/>
      <c r="M81" s="1672"/>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c r="GS81" s="11"/>
      <c r="GT81" s="11"/>
      <c r="GU81" s="11"/>
      <c r="GV81" s="11"/>
      <c r="GW81" s="11"/>
      <c r="GX81" s="11"/>
      <c r="GY81" s="11"/>
      <c r="GZ81" s="11"/>
      <c r="HA81" s="11"/>
      <c r="HB81" s="11"/>
      <c r="HC81" s="11"/>
      <c r="HD81" s="11"/>
      <c r="HE81" s="11"/>
      <c r="HF81" s="11"/>
      <c r="HG81" s="11"/>
      <c r="HH81" s="11"/>
      <c r="HI81" s="11"/>
      <c r="HJ81" s="11"/>
      <c r="HK81" s="11"/>
      <c r="HL81" s="11"/>
      <c r="HM81" s="11"/>
    </row>
    <row r="82" spans="1:223" s="12" customFormat="1">
      <c r="A82" s="70"/>
      <c r="B82" s="11"/>
      <c r="C82" s="11"/>
      <c r="D82" s="11"/>
      <c r="E82" s="11"/>
      <c r="F82" s="11"/>
      <c r="G82" s="296"/>
      <c r="H82" s="11"/>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c r="GS82" s="11"/>
      <c r="GT82" s="11"/>
      <c r="GU82" s="11"/>
      <c r="GV82" s="11"/>
      <c r="GW82" s="11"/>
      <c r="GX82" s="11"/>
      <c r="GY82" s="11"/>
      <c r="GZ82" s="11"/>
      <c r="HA82" s="11"/>
      <c r="HB82" s="11"/>
      <c r="HC82" s="11"/>
      <c r="HD82" s="11"/>
      <c r="HE82" s="11"/>
      <c r="HF82" s="11"/>
      <c r="HG82" s="11"/>
      <c r="HH82" s="11"/>
      <c r="HI82" s="11"/>
      <c r="HJ82" s="11"/>
      <c r="HK82" s="11"/>
      <c r="HL82" s="11"/>
      <c r="HM82" s="11"/>
      <c r="HN82" s="11"/>
      <c r="HO82" s="11"/>
    </row>
    <row r="83" spans="1:223" s="12" customFormat="1">
      <c r="A83" s="70"/>
      <c r="B83" s="11"/>
      <c r="C83" s="11"/>
      <c r="D83" s="11"/>
      <c r="E83" s="11"/>
      <c r="F83" s="11"/>
      <c r="G83" s="296"/>
      <c r="H83" s="11"/>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c r="GS83" s="11"/>
      <c r="GT83" s="11"/>
      <c r="GU83" s="11"/>
      <c r="GV83" s="11"/>
      <c r="GW83" s="11"/>
      <c r="GX83" s="11"/>
      <c r="GY83" s="11"/>
      <c r="GZ83" s="11"/>
      <c r="HA83" s="11"/>
      <c r="HB83" s="11"/>
      <c r="HC83" s="11"/>
      <c r="HD83" s="11"/>
      <c r="HE83" s="11"/>
      <c r="HF83" s="11"/>
      <c r="HG83" s="11"/>
      <c r="HH83" s="11"/>
      <c r="HI83" s="11"/>
      <c r="HJ83" s="11"/>
      <c r="HK83" s="11"/>
      <c r="HL83" s="11"/>
      <c r="HM83" s="11"/>
      <c r="HN83" s="11"/>
      <c r="HO83" s="11"/>
    </row>
    <row r="84" spans="1:223" s="12" customFormat="1">
      <c r="A84" s="70"/>
      <c r="B84" s="11"/>
      <c r="C84" s="11"/>
      <c r="D84" s="11"/>
      <c r="E84" s="11"/>
      <c r="F84" s="11"/>
      <c r="G84" s="296"/>
      <c r="H84" s="11"/>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c r="GS84" s="11"/>
      <c r="GT84" s="11"/>
      <c r="GU84" s="11"/>
      <c r="GV84" s="11"/>
      <c r="GW84" s="11"/>
      <c r="GX84" s="11"/>
      <c r="GY84" s="11"/>
      <c r="GZ84" s="11"/>
      <c r="HA84" s="11"/>
      <c r="HB84" s="11"/>
      <c r="HC84" s="11"/>
      <c r="HD84" s="11"/>
      <c r="HE84" s="11"/>
      <c r="HF84" s="11"/>
      <c r="HG84" s="11"/>
      <c r="HH84" s="11"/>
      <c r="HI84" s="11"/>
      <c r="HJ84" s="11"/>
      <c r="HK84" s="11"/>
      <c r="HL84" s="11"/>
      <c r="HM84" s="11"/>
      <c r="HN84" s="11"/>
      <c r="HO84" s="11"/>
    </row>
    <row r="85" spans="1:223" s="12" customFormat="1">
      <c r="A85" s="70"/>
      <c r="B85" s="11"/>
      <c r="C85" s="11"/>
      <c r="D85" s="11"/>
      <c r="E85" s="11"/>
      <c r="F85" s="11"/>
      <c r="G85" s="296"/>
      <c r="H85" s="11"/>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c r="GS85" s="11"/>
      <c r="GT85" s="11"/>
      <c r="GU85" s="11"/>
      <c r="GV85" s="11"/>
      <c r="GW85" s="11"/>
      <c r="GX85" s="11"/>
      <c r="GY85" s="11"/>
      <c r="GZ85" s="11"/>
      <c r="HA85" s="11"/>
      <c r="HB85" s="11"/>
      <c r="HC85" s="11"/>
      <c r="HD85" s="11"/>
      <c r="HE85" s="11"/>
      <c r="HF85" s="11"/>
      <c r="HG85" s="11"/>
      <c r="HH85" s="11"/>
      <c r="HI85" s="11"/>
      <c r="HJ85" s="11"/>
      <c r="HK85" s="11"/>
      <c r="HL85" s="11"/>
      <c r="HM85" s="11"/>
      <c r="HN85" s="11"/>
      <c r="HO85" s="11"/>
    </row>
    <row r="86" spans="1:223" s="12" customFormat="1">
      <c r="A86" s="70"/>
      <c r="B86" s="11"/>
      <c r="C86" s="11"/>
      <c r="D86" s="11"/>
      <c r="E86" s="11"/>
      <c r="F86" s="11"/>
      <c r="G86" s="296"/>
      <c r="H86" s="11"/>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c r="GS86" s="11"/>
      <c r="GT86" s="11"/>
      <c r="GU86" s="11"/>
      <c r="GV86" s="11"/>
      <c r="GW86" s="11"/>
      <c r="GX86" s="11"/>
      <c r="GY86" s="11"/>
      <c r="GZ86" s="11"/>
      <c r="HA86" s="11"/>
      <c r="HB86" s="11"/>
      <c r="HC86" s="11"/>
      <c r="HD86" s="11"/>
      <c r="HE86" s="11"/>
      <c r="HF86" s="11"/>
      <c r="HG86" s="11"/>
      <c r="HH86" s="11"/>
      <c r="HI86" s="11"/>
      <c r="HJ86" s="11"/>
      <c r="HK86" s="11"/>
      <c r="HL86" s="11"/>
      <c r="HM86" s="11"/>
      <c r="HN86" s="11"/>
      <c r="HO86" s="11"/>
    </row>
    <row r="161" spans="1:1" s="85" customFormat="1" hidden="1">
      <c r="A161" s="11"/>
    </row>
    <row r="243" spans="1:7" s="98" customFormat="1" ht="14.1" hidden="1" thickBot="1">
      <c r="A243" s="11"/>
      <c r="B243" s="11"/>
      <c r="G243" s="957"/>
    </row>
    <row r="314" spans="1:7" s="98" customFormat="1" ht="14.1" hidden="1" thickBot="1">
      <c r="A314" s="11"/>
      <c r="B314" s="11"/>
      <c r="G314" s="957"/>
    </row>
  </sheetData>
  <sheetProtection algorithmName="SHA-512" hashValue="reWzRzNg6DMoF6+mf4QMoB//8QmNqQ1E1nCZA3rq2XG20D72HpHsqrAB94UCEnu4EVlCSKMct17BfnF3SZM+mA==" saltValue="Mzl6aN60QZZqIdI7MdzWCg==" spinCount="100000" sheet="1" objects="1" scenarios="1"/>
  <mergeCells count="61">
    <mergeCell ref="C6:M6"/>
    <mergeCell ref="C73:M73"/>
    <mergeCell ref="C77:M77"/>
    <mergeCell ref="C3:V3"/>
    <mergeCell ref="C74:M74"/>
    <mergeCell ref="C22:F22"/>
    <mergeCell ref="C23:F23"/>
    <mergeCell ref="G20:J20"/>
    <mergeCell ref="C53:M61"/>
    <mergeCell ref="C52:M52"/>
    <mergeCell ref="C27:M27"/>
    <mergeCell ref="C25:F25"/>
    <mergeCell ref="C26:F26"/>
    <mergeCell ref="C31:J31"/>
    <mergeCell ref="C40:M40"/>
    <mergeCell ref="C30:M30"/>
    <mergeCell ref="C41:M49"/>
    <mergeCell ref="C10:F10"/>
    <mergeCell ref="C78:G78"/>
    <mergeCell ref="C81:M81"/>
    <mergeCell ref="C64:M64"/>
    <mergeCell ref="C65:G65"/>
    <mergeCell ref="D66:E66"/>
    <mergeCell ref="D67:E67"/>
    <mergeCell ref="D68:E68"/>
    <mergeCell ref="D69:E69"/>
    <mergeCell ref="F66:G66"/>
    <mergeCell ref="F67:G67"/>
    <mergeCell ref="F68:G68"/>
    <mergeCell ref="F69:G69"/>
    <mergeCell ref="D70:E70"/>
    <mergeCell ref="F70:G70"/>
    <mergeCell ref="G10:M10"/>
    <mergeCell ref="C35:F35"/>
    <mergeCell ref="C36:F36"/>
    <mergeCell ref="C37:F37"/>
    <mergeCell ref="C24:F24"/>
    <mergeCell ref="C32:F32"/>
    <mergeCell ref="C33:F33"/>
    <mergeCell ref="K20:M20"/>
    <mergeCell ref="C34:F34"/>
    <mergeCell ref="C11:F11"/>
    <mergeCell ref="G11:M11"/>
    <mergeCell ref="G12:M12"/>
    <mergeCell ref="G13:M13"/>
    <mergeCell ref="C14:M14"/>
    <mergeCell ref="C12:F12"/>
    <mergeCell ref="C13:F13"/>
    <mergeCell ref="C7:F7"/>
    <mergeCell ref="G7:M7"/>
    <mergeCell ref="C8:F8"/>
    <mergeCell ref="G8:M8"/>
    <mergeCell ref="C9:F9"/>
    <mergeCell ref="G9:M9"/>
    <mergeCell ref="C38:M38"/>
    <mergeCell ref="C18:M18"/>
    <mergeCell ref="C21:F21"/>
    <mergeCell ref="C20:F20"/>
    <mergeCell ref="C19:S19"/>
    <mergeCell ref="Q20:S20"/>
    <mergeCell ref="N20:P20"/>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33EAAF0D933BD439F4280D29913C262" ma:contentTypeVersion="12" ma:contentTypeDescription="Crie um novo documento." ma:contentTypeScope="" ma:versionID="ed9aa64f8eb265e9ad55a2730f45833d">
  <xsd:schema xmlns:xsd="http://www.w3.org/2001/XMLSchema" xmlns:xs="http://www.w3.org/2001/XMLSchema" xmlns:p="http://schemas.microsoft.com/office/2006/metadata/properties" xmlns:ns2="c4c2f216-4b11-4d99-b8ff-76a804691424" xmlns:ns3="fff90172-1294-4123-a8c9-a9f94c5b24ab" targetNamespace="http://schemas.microsoft.com/office/2006/metadata/properties" ma:root="true" ma:fieldsID="4c4e4f242bd749b5df2eade996be6ce3" ns2:_="" ns3:_="">
    <xsd:import namespace="c4c2f216-4b11-4d99-b8ff-76a804691424"/>
    <xsd:import namespace="fff90172-1294-4123-a8c9-a9f94c5b24a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c2f216-4b11-4d99-b8ff-76a80469142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Marcações de imagem" ma:readOnly="false" ma:fieldId="{5cf76f15-5ced-4ddc-b409-7134ff3c332f}" ma:taxonomyMulti="true" ma:sspId="3a177a3f-a282-46a4-a36e-c8c89ca2b679"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ff90172-1294-4123-a8c9-a9f94c5b24ab"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ce03e56c-db45-496d-b5eb-ab60b6615e6b}" ma:internalName="TaxCatchAll" ma:showField="CatchAllData" ma:web="fff90172-1294-4123-a8c9-a9f94c5b24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fff90172-1294-4123-a8c9-a9f94c5b24ab" xsi:nil="true"/>
    <lcf76f155ced4ddcb4097134ff3c332f xmlns="c4c2f216-4b11-4d99-b8ff-76a80469142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CDFC6E-F00C-40F6-A528-B1547D90D860}"/>
</file>

<file path=customXml/itemProps2.xml><?xml version="1.0" encoding="utf-8"?>
<ds:datastoreItem xmlns:ds="http://schemas.openxmlformats.org/officeDocument/2006/customXml" ds:itemID="{6147CDDB-D684-4FE4-B9B9-0704E9A0E9D1}"/>
</file>

<file path=customXml/itemProps3.xml><?xml version="1.0" encoding="utf-8"?>
<ds:datastoreItem xmlns:ds="http://schemas.openxmlformats.org/officeDocument/2006/customXml" ds:itemID="{B6F78475-5FCD-4F58-8B8A-4B9DEBADCF1E}"/>
</file>

<file path=docMetadata/LabelInfo.xml><?xml version="1.0" encoding="utf-8"?>
<clbl:labelList xmlns:clbl="http://schemas.microsoft.com/office/2020/mipLabelMetadata">
  <clbl:label id="{0ce59459-e2ec-49d4-a782-4facb0607cb1}" enabled="1" method="Privileged" siteId="{49158df8-04df-4db2-a1ae-ee3949ca3984}"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Giuliana Bellegarde</dc:creator>
  <cp:keywords/>
  <dc:description/>
  <cp:lastModifiedBy/>
  <cp:revision/>
  <dcterms:created xsi:type="dcterms:W3CDTF">2025-02-04T18:21:03Z</dcterms:created>
  <dcterms:modified xsi:type="dcterms:W3CDTF">2026-04-27T21:54:00Z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0x010100D33EAAF0D933BD439F4280D29913C262</vt:lpwstr>
  </property>
  <property fmtid="{D5CDD505-2E9C-101B-9397-08002B2CF9AE}" pid="3" name="MediaServiceImageTags">
    <vt:lpwstr/>
  </property>
</Properties>
</file>